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itanic E\"/>
    </mc:Choice>
  </mc:AlternateContent>
  <bookViews>
    <workbookView xWindow="0" yWindow="0" windowWidth="20490" windowHeight="7620"/>
  </bookViews>
  <sheets>
    <sheet name="combined.csv" sheetId="1" r:id="rId1"/>
    <sheet name="Clean_tckt" sheetId="7" r:id="rId2"/>
    <sheet name="Extract_Title" sheetId="5" r:id="rId3"/>
    <sheet name="Clean-cabin" sheetId="4" r:id="rId4"/>
    <sheet name="Clean_Age" sheetId="3" r:id="rId5"/>
    <sheet name="Clean_Embarked" sheetId="2" r:id="rId6"/>
  </sheets>
  <definedNames>
    <definedName name="_xlnm._FilterDatabase" localSheetId="0" hidden="1">combined.csv!$A$2:$X$1311</definedName>
    <definedName name="Age">combined.csv!$F$3:$F$1311</definedName>
    <definedName name="Avg_age">Clean_Age!$L$3:$L$8</definedName>
    <definedName name="Cabin">combined.csv!$K$3:$K$1311</definedName>
    <definedName name="Cabin_1">combined.csv!$R$3:$R$1311</definedName>
    <definedName name="Embarked">combined.csv!$L$3:$L$1311</definedName>
    <definedName name="Family">combined.csv!$V$3:$V$1311</definedName>
    <definedName name="Fare">combined.csv!$J$3:$J$1311</definedName>
    <definedName name="IsAlone">combined.csv!$X$3:$X$1311</definedName>
    <definedName name="Miss">combined.csv!$P$5</definedName>
    <definedName name="Mr">combined.csv!$P$3</definedName>
    <definedName name="Mrs">combined.csv!$P$4</definedName>
    <definedName name="Name">combined.csv!$D$3:$D$1311</definedName>
    <definedName name="Parch">combined.csv!$H$3:$H$1311</definedName>
    <definedName name="PassengerId">combined.csv!$A$3:$A$1311</definedName>
    <definedName name="Pclass">combined.csv!$C$3:$C$1311</definedName>
    <definedName name="Pclass_Age">Clean_Age!$J$3:$J$8</definedName>
    <definedName name="Sex">combined.csv!$E$3:$E$1311</definedName>
    <definedName name="Sex_1">combined.csv!$W$3:$W$1311</definedName>
    <definedName name="Sex_Age">Clean_Age!$K$3:$K$8</definedName>
    <definedName name="SibSp">combined.csv!$G$3:$G$1311</definedName>
    <definedName name="Survived">combined.csv!$B$3:$B$1311</definedName>
    <definedName name="Ticket">combined.csv!$I$3:$I$1311</definedName>
    <definedName name="Title_1">combined.csv!$P$3:$P$1311</definedName>
    <definedName name="Title_Inter">combined.csv!$M$3:$M$1311</definedName>
    <definedName name="Titler_Intern">combined.csv!$M$3:$M$1311</definedName>
    <definedName name="Titler_Intern2">combined.csv!$P$3:$P$1311</definedName>
  </definedNames>
  <calcPr calcId="162913"/>
</workbook>
</file>

<file path=xl/calcChain.xml><?xml version="1.0" encoding="utf-8"?>
<calcChain xmlns="http://schemas.openxmlformats.org/spreadsheetml/2006/main">
  <c r="AN2" i="1" l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AM2" i="1"/>
  <c r="AL2" i="1"/>
  <c r="AF2" i="1"/>
  <c r="AG2" i="1"/>
  <c r="AH2" i="1"/>
  <c r="AI2" i="1"/>
  <c r="AJ2" i="1"/>
  <c r="AK2" i="1"/>
  <c r="AE2" i="1"/>
  <c r="AD2" i="1"/>
  <c r="AC2" i="1"/>
  <c r="Z2" i="1"/>
  <c r="AA2" i="1"/>
  <c r="AB2" i="1"/>
  <c r="Y2" i="1"/>
  <c r="Q4" i="1"/>
  <c r="AD4" i="1" s="1"/>
  <c r="Q5" i="1"/>
  <c r="Q6" i="1"/>
  <c r="AD6" i="1" s="1"/>
  <c r="Q7" i="1"/>
  <c r="Q8" i="1"/>
  <c r="AD8" i="1" s="1"/>
  <c r="Q9" i="1"/>
  <c r="Q10" i="1"/>
  <c r="AD10" i="1" s="1"/>
  <c r="Q11" i="1"/>
  <c r="Q12" i="1"/>
  <c r="AD12" i="1" s="1"/>
  <c r="Q13" i="1"/>
  <c r="Q14" i="1"/>
  <c r="AD14" i="1" s="1"/>
  <c r="Q15" i="1"/>
  <c r="Q16" i="1"/>
  <c r="AD16" i="1" s="1"/>
  <c r="Q17" i="1"/>
  <c r="Q18" i="1"/>
  <c r="AD18" i="1" s="1"/>
  <c r="Q19" i="1"/>
  <c r="Q20" i="1"/>
  <c r="AD20" i="1" s="1"/>
  <c r="Q21" i="1"/>
  <c r="Q22" i="1"/>
  <c r="AD22" i="1" s="1"/>
  <c r="Q23" i="1"/>
  <c r="Q24" i="1"/>
  <c r="AD24" i="1" s="1"/>
  <c r="Q25" i="1"/>
  <c r="Q26" i="1"/>
  <c r="AD26" i="1" s="1"/>
  <c r="Q27" i="1"/>
  <c r="Q28" i="1"/>
  <c r="AD28" i="1" s="1"/>
  <c r="Q29" i="1"/>
  <c r="Q30" i="1"/>
  <c r="AD30" i="1" s="1"/>
  <c r="Q31" i="1"/>
  <c r="Q32" i="1"/>
  <c r="AD32" i="1" s="1"/>
  <c r="Q33" i="1"/>
  <c r="Q34" i="1"/>
  <c r="AD34" i="1" s="1"/>
  <c r="Q35" i="1"/>
  <c r="Q36" i="1"/>
  <c r="AD36" i="1" s="1"/>
  <c r="Q37" i="1"/>
  <c r="Q38" i="1"/>
  <c r="AD38" i="1" s="1"/>
  <c r="Q39" i="1"/>
  <c r="Q40" i="1"/>
  <c r="AD40" i="1" s="1"/>
  <c r="Q41" i="1"/>
  <c r="Q42" i="1"/>
  <c r="AD42" i="1" s="1"/>
  <c r="Q43" i="1"/>
  <c r="Q44" i="1"/>
  <c r="AD44" i="1" s="1"/>
  <c r="Q45" i="1"/>
  <c r="Q46" i="1"/>
  <c r="AD46" i="1" s="1"/>
  <c r="Q47" i="1"/>
  <c r="Q48" i="1"/>
  <c r="AD48" i="1" s="1"/>
  <c r="Q49" i="1"/>
  <c r="Q50" i="1"/>
  <c r="AD50" i="1" s="1"/>
  <c r="Q51" i="1"/>
  <c r="Q52" i="1"/>
  <c r="AD52" i="1" s="1"/>
  <c r="Q53" i="1"/>
  <c r="Q54" i="1"/>
  <c r="AD54" i="1" s="1"/>
  <c r="Q55" i="1"/>
  <c r="Q56" i="1"/>
  <c r="AD56" i="1" s="1"/>
  <c r="Q57" i="1"/>
  <c r="Q58" i="1"/>
  <c r="AD58" i="1" s="1"/>
  <c r="Q59" i="1"/>
  <c r="Q60" i="1"/>
  <c r="AD60" i="1" s="1"/>
  <c r="Q61" i="1"/>
  <c r="Q62" i="1"/>
  <c r="AD62" i="1" s="1"/>
  <c r="Q63" i="1"/>
  <c r="Q64" i="1"/>
  <c r="AD64" i="1" s="1"/>
  <c r="Q65" i="1"/>
  <c r="Q66" i="1"/>
  <c r="AD66" i="1" s="1"/>
  <c r="Q67" i="1"/>
  <c r="Q68" i="1"/>
  <c r="AD68" i="1" s="1"/>
  <c r="Q69" i="1"/>
  <c r="Q70" i="1"/>
  <c r="AD70" i="1" s="1"/>
  <c r="Q71" i="1"/>
  <c r="Q72" i="1"/>
  <c r="AD72" i="1" s="1"/>
  <c r="Q73" i="1"/>
  <c r="Q74" i="1"/>
  <c r="AD74" i="1" s="1"/>
  <c r="Q75" i="1"/>
  <c r="Q76" i="1"/>
  <c r="AD76" i="1" s="1"/>
  <c r="Q77" i="1"/>
  <c r="Q78" i="1"/>
  <c r="AD78" i="1" s="1"/>
  <c r="Q79" i="1"/>
  <c r="Q80" i="1"/>
  <c r="AD80" i="1" s="1"/>
  <c r="Q81" i="1"/>
  <c r="Q82" i="1"/>
  <c r="AD82" i="1" s="1"/>
  <c r="Q83" i="1"/>
  <c r="Q84" i="1"/>
  <c r="AD84" i="1" s="1"/>
  <c r="Q85" i="1"/>
  <c r="Q86" i="1"/>
  <c r="AD86" i="1" s="1"/>
  <c r="Q87" i="1"/>
  <c r="Q88" i="1"/>
  <c r="AD88" i="1" s="1"/>
  <c r="Q89" i="1"/>
  <c r="Q90" i="1"/>
  <c r="AD90" i="1" s="1"/>
  <c r="Q91" i="1"/>
  <c r="Q92" i="1"/>
  <c r="AD92" i="1" s="1"/>
  <c r="Q93" i="1"/>
  <c r="Q94" i="1"/>
  <c r="AD94" i="1" s="1"/>
  <c r="Q95" i="1"/>
  <c r="Q96" i="1"/>
  <c r="AD96" i="1" s="1"/>
  <c r="Q97" i="1"/>
  <c r="Q98" i="1"/>
  <c r="AD98" i="1" s="1"/>
  <c r="Q99" i="1"/>
  <c r="Q100" i="1"/>
  <c r="AD100" i="1" s="1"/>
  <c r="Q101" i="1"/>
  <c r="Q102" i="1"/>
  <c r="AD102" i="1" s="1"/>
  <c r="Q103" i="1"/>
  <c r="Q104" i="1"/>
  <c r="AD104" i="1" s="1"/>
  <c r="Q105" i="1"/>
  <c r="Q106" i="1"/>
  <c r="AD106" i="1" s="1"/>
  <c r="Q107" i="1"/>
  <c r="Q108" i="1"/>
  <c r="AD108" i="1" s="1"/>
  <c r="Q109" i="1"/>
  <c r="Q110" i="1"/>
  <c r="AD110" i="1" s="1"/>
  <c r="Q111" i="1"/>
  <c r="Q112" i="1"/>
  <c r="AD112" i="1" s="1"/>
  <c r="Q113" i="1"/>
  <c r="Q114" i="1"/>
  <c r="AD114" i="1" s="1"/>
  <c r="Q115" i="1"/>
  <c r="Q116" i="1"/>
  <c r="AD116" i="1" s="1"/>
  <c r="Q117" i="1"/>
  <c r="Q118" i="1"/>
  <c r="AD118" i="1" s="1"/>
  <c r="Q119" i="1"/>
  <c r="Q120" i="1"/>
  <c r="AD120" i="1" s="1"/>
  <c r="Q121" i="1"/>
  <c r="Q122" i="1"/>
  <c r="AD122" i="1" s="1"/>
  <c r="Q123" i="1"/>
  <c r="Q124" i="1"/>
  <c r="AD124" i="1" s="1"/>
  <c r="Q125" i="1"/>
  <c r="Q126" i="1"/>
  <c r="AD126" i="1" s="1"/>
  <c r="Q127" i="1"/>
  <c r="Q128" i="1"/>
  <c r="AD128" i="1" s="1"/>
  <c r="Q129" i="1"/>
  <c r="Q130" i="1"/>
  <c r="AD130" i="1" s="1"/>
  <c r="Q131" i="1"/>
  <c r="Q132" i="1"/>
  <c r="AD132" i="1" s="1"/>
  <c r="Q133" i="1"/>
  <c r="Q134" i="1"/>
  <c r="AD134" i="1" s="1"/>
  <c r="Q135" i="1"/>
  <c r="Q136" i="1"/>
  <c r="AD136" i="1" s="1"/>
  <c r="Q137" i="1"/>
  <c r="Q138" i="1"/>
  <c r="AD138" i="1" s="1"/>
  <c r="Q139" i="1"/>
  <c r="Q140" i="1"/>
  <c r="AD140" i="1" s="1"/>
  <c r="Q141" i="1"/>
  <c r="Q142" i="1"/>
  <c r="AD142" i="1" s="1"/>
  <c r="Q143" i="1"/>
  <c r="Q144" i="1"/>
  <c r="AD144" i="1" s="1"/>
  <c r="Q145" i="1"/>
  <c r="Q146" i="1"/>
  <c r="AD146" i="1" s="1"/>
  <c r="Q147" i="1"/>
  <c r="Q148" i="1"/>
  <c r="AD148" i="1" s="1"/>
  <c r="Q149" i="1"/>
  <c r="Q150" i="1"/>
  <c r="AD150" i="1" s="1"/>
  <c r="Q151" i="1"/>
  <c r="Q152" i="1"/>
  <c r="AD152" i="1" s="1"/>
  <c r="Q153" i="1"/>
  <c r="Q154" i="1"/>
  <c r="AD154" i="1" s="1"/>
  <c r="Q155" i="1"/>
  <c r="Q156" i="1"/>
  <c r="AD156" i="1" s="1"/>
  <c r="Q157" i="1"/>
  <c r="Q158" i="1"/>
  <c r="AD158" i="1" s="1"/>
  <c r="Q159" i="1"/>
  <c r="Q160" i="1"/>
  <c r="AD160" i="1" s="1"/>
  <c r="Q161" i="1"/>
  <c r="Q162" i="1"/>
  <c r="AD162" i="1" s="1"/>
  <c r="Q163" i="1"/>
  <c r="Q164" i="1"/>
  <c r="AD164" i="1" s="1"/>
  <c r="Q165" i="1"/>
  <c r="Q166" i="1"/>
  <c r="AD166" i="1" s="1"/>
  <c r="Q167" i="1"/>
  <c r="Q168" i="1"/>
  <c r="AD168" i="1" s="1"/>
  <c r="Q169" i="1"/>
  <c r="Q170" i="1"/>
  <c r="AD170" i="1" s="1"/>
  <c r="Q171" i="1"/>
  <c r="Q172" i="1"/>
  <c r="AD172" i="1" s="1"/>
  <c r="Q173" i="1"/>
  <c r="Q174" i="1"/>
  <c r="AD174" i="1" s="1"/>
  <c r="Q175" i="1"/>
  <c r="Q176" i="1"/>
  <c r="AD176" i="1" s="1"/>
  <c r="Q177" i="1"/>
  <c r="Q178" i="1"/>
  <c r="AD178" i="1" s="1"/>
  <c r="Q179" i="1"/>
  <c r="Q180" i="1"/>
  <c r="AD180" i="1" s="1"/>
  <c r="Q181" i="1"/>
  <c r="Q182" i="1"/>
  <c r="AD182" i="1" s="1"/>
  <c r="Q183" i="1"/>
  <c r="Q184" i="1"/>
  <c r="AD184" i="1" s="1"/>
  <c r="Q185" i="1"/>
  <c r="Q186" i="1"/>
  <c r="AD186" i="1" s="1"/>
  <c r="Q187" i="1"/>
  <c r="Q188" i="1"/>
  <c r="AD188" i="1" s="1"/>
  <c r="Q189" i="1"/>
  <c r="Q190" i="1"/>
  <c r="AD190" i="1" s="1"/>
  <c r="Q191" i="1"/>
  <c r="Q192" i="1"/>
  <c r="AD192" i="1" s="1"/>
  <c r="Q193" i="1"/>
  <c r="Q194" i="1"/>
  <c r="AD194" i="1" s="1"/>
  <c r="Q195" i="1"/>
  <c r="Q196" i="1"/>
  <c r="AD196" i="1" s="1"/>
  <c r="Q197" i="1"/>
  <c r="Q198" i="1"/>
  <c r="AD198" i="1" s="1"/>
  <c r="Q199" i="1"/>
  <c r="Q200" i="1"/>
  <c r="AD200" i="1" s="1"/>
  <c r="Q201" i="1"/>
  <c r="Q202" i="1"/>
  <c r="AD202" i="1" s="1"/>
  <c r="Q203" i="1"/>
  <c r="Q204" i="1"/>
  <c r="AD204" i="1" s="1"/>
  <c r="Q205" i="1"/>
  <c r="Q206" i="1"/>
  <c r="AD206" i="1" s="1"/>
  <c r="Q207" i="1"/>
  <c r="Q208" i="1"/>
  <c r="AD208" i="1" s="1"/>
  <c r="Q209" i="1"/>
  <c r="Q210" i="1"/>
  <c r="AD210" i="1" s="1"/>
  <c r="Q211" i="1"/>
  <c r="Q212" i="1"/>
  <c r="AD212" i="1" s="1"/>
  <c r="Q213" i="1"/>
  <c r="Q214" i="1"/>
  <c r="AD214" i="1" s="1"/>
  <c r="Q215" i="1"/>
  <c r="Q216" i="1"/>
  <c r="AD216" i="1" s="1"/>
  <c r="Q217" i="1"/>
  <c r="Q218" i="1"/>
  <c r="AD218" i="1" s="1"/>
  <c r="Q219" i="1"/>
  <c r="Q220" i="1"/>
  <c r="AD220" i="1" s="1"/>
  <c r="Q221" i="1"/>
  <c r="Q222" i="1"/>
  <c r="AD222" i="1" s="1"/>
  <c r="Q223" i="1"/>
  <c r="Q224" i="1"/>
  <c r="AD224" i="1" s="1"/>
  <c r="Q225" i="1"/>
  <c r="Q226" i="1"/>
  <c r="AD226" i="1" s="1"/>
  <c r="Q227" i="1"/>
  <c r="Q228" i="1"/>
  <c r="AD228" i="1" s="1"/>
  <c r="Q229" i="1"/>
  <c r="Q230" i="1"/>
  <c r="AD230" i="1" s="1"/>
  <c r="Q231" i="1"/>
  <c r="Q232" i="1"/>
  <c r="AD232" i="1" s="1"/>
  <c r="Q233" i="1"/>
  <c r="Q234" i="1"/>
  <c r="AD234" i="1" s="1"/>
  <c r="Q235" i="1"/>
  <c r="Q236" i="1"/>
  <c r="AD236" i="1" s="1"/>
  <c r="Q237" i="1"/>
  <c r="Q238" i="1"/>
  <c r="AD238" i="1" s="1"/>
  <c r="Q239" i="1"/>
  <c r="Q240" i="1"/>
  <c r="AD240" i="1" s="1"/>
  <c r="Q241" i="1"/>
  <c r="Q242" i="1"/>
  <c r="AD242" i="1" s="1"/>
  <c r="Q243" i="1"/>
  <c r="Q244" i="1"/>
  <c r="AD244" i="1" s="1"/>
  <c r="Q245" i="1"/>
  <c r="Q246" i="1"/>
  <c r="AD246" i="1" s="1"/>
  <c r="Q247" i="1"/>
  <c r="Q248" i="1"/>
  <c r="AD248" i="1" s="1"/>
  <c r="Q249" i="1"/>
  <c r="Q250" i="1"/>
  <c r="AD250" i="1" s="1"/>
  <c r="Q251" i="1"/>
  <c r="Q252" i="1"/>
  <c r="AD252" i="1" s="1"/>
  <c r="Q253" i="1"/>
  <c r="Q254" i="1"/>
  <c r="AD254" i="1" s="1"/>
  <c r="Q255" i="1"/>
  <c r="Q256" i="1"/>
  <c r="AD256" i="1" s="1"/>
  <c r="Q257" i="1"/>
  <c r="Q258" i="1"/>
  <c r="AD258" i="1" s="1"/>
  <c r="Q259" i="1"/>
  <c r="Q260" i="1"/>
  <c r="AD260" i="1" s="1"/>
  <c r="Q261" i="1"/>
  <c r="Q262" i="1"/>
  <c r="AD262" i="1" s="1"/>
  <c r="Q263" i="1"/>
  <c r="Q264" i="1"/>
  <c r="AD264" i="1" s="1"/>
  <c r="Q265" i="1"/>
  <c r="Q266" i="1"/>
  <c r="AD266" i="1" s="1"/>
  <c r="Q267" i="1"/>
  <c r="Q268" i="1"/>
  <c r="AD268" i="1" s="1"/>
  <c r="Q269" i="1"/>
  <c r="Q270" i="1"/>
  <c r="AD270" i="1" s="1"/>
  <c r="Q271" i="1"/>
  <c r="Q272" i="1"/>
  <c r="AD272" i="1" s="1"/>
  <c r="Q273" i="1"/>
  <c r="Q274" i="1"/>
  <c r="AD274" i="1" s="1"/>
  <c r="Q275" i="1"/>
  <c r="Q276" i="1"/>
  <c r="AD276" i="1" s="1"/>
  <c r="Q277" i="1"/>
  <c r="Q278" i="1"/>
  <c r="AD278" i="1" s="1"/>
  <c r="Q279" i="1"/>
  <c r="Q280" i="1"/>
  <c r="AD280" i="1" s="1"/>
  <c r="Q281" i="1"/>
  <c r="Q282" i="1"/>
  <c r="AD282" i="1" s="1"/>
  <c r="Q283" i="1"/>
  <c r="Q284" i="1"/>
  <c r="AD284" i="1" s="1"/>
  <c r="Q285" i="1"/>
  <c r="Q286" i="1"/>
  <c r="AD286" i="1" s="1"/>
  <c r="Q287" i="1"/>
  <c r="Q288" i="1"/>
  <c r="AD288" i="1" s="1"/>
  <c r="Q289" i="1"/>
  <c r="Q290" i="1"/>
  <c r="AD290" i="1" s="1"/>
  <c r="Q291" i="1"/>
  <c r="Q292" i="1"/>
  <c r="AD292" i="1" s="1"/>
  <c r="Q293" i="1"/>
  <c r="Q294" i="1"/>
  <c r="AD294" i="1" s="1"/>
  <c r="Q295" i="1"/>
  <c r="Q296" i="1"/>
  <c r="AD296" i="1" s="1"/>
  <c r="Q297" i="1"/>
  <c r="Q298" i="1"/>
  <c r="AD298" i="1" s="1"/>
  <c r="Q299" i="1"/>
  <c r="Q300" i="1"/>
  <c r="AD300" i="1" s="1"/>
  <c r="Q301" i="1"/>
  <c r="Q302" i="1"/>
  <c r="AD302" i="1" s="1"/>
  <c r="Q303" i="1"/>
  <c r="Q304" i="1"/>
  <c r="AD304" i="1" s="1"/>
  <c r="Q305" i="1"/>
  <c r="Q306" i="1"/>
  <c r="AD306" i="1" s="1"/>
  <c r="Q307" i="1"/>
  <c r="Q308" i="1"/>
  <c r="AD308" i="1" s="1"/>
  <c r="Q309" i="1"/>
  <c r="Q310" i="1"/>
  <c r="AD310" i="1" s="1"/>
  <c r="Q311" i="1"/>
  <c r="Q312" i="1"/>
  <c r="AD312" i="1" s="1"/>
  <c r="Q313" i="1"/>
  <c r="Q314" i="1"/>
  <c r="AD314" i="1" s="1"/>
  <c r="Q315" i="1"/>
  <c r="Q316" i="1"/>
  <c r="AD316" i="1" s="1"/>
  <c r="Q317" i="1"/>
  <c r="Q318" i="1"/>
  <c r="AD318" i="1" s="1"/>
  <c r="Q319" i="1"/>
  <c r="Q320" i="1"/>
  <c r="AD320" i="1" s="1"/>
  <c r="Q321" i="1"/>
  <c r="Q322" i="1"/>
  <c r="AD322" i="1" s="1"/>
  <c r="Q323" i="1"/>
  <c r="Q324" i="1"/>
  <c r="AD324" i="1" s="1"/>
  <c r="Q325" i="1"/>
  <c r="Q326" i="1"/>
  <c r="AD326" i="1" s="1"/>
  <c r="Q327" i="1"/>
  <c r="Q328" i="1"/>
  <c r="AD328" i="1" s="1"/>
  <c r="Q329" i="1"/>
  <c r="Q330" i="1"/>
  <c r="AD330" i="1" s="1"/>
  <c r="Q331" i="1"/>
  <c r="Q332" i="1"/>
  <c r="AD332" i="1" s="1"/>
  <c r="Q333" i="1"/>
  <c r="Q334" i="1"/>
  <c r="AD334" i="1" s="1"/>
  <c r="Q335" i="1"/>
  <c r="AC335" i="1" s="1"/>
  <c r="Q336" i="1"/>
  <c r="Q337" i="1"/>
  <c r="AC337" i="1" s="1"/>
  <c r="Q338" i="1"/>
  <c r="AD338" i="1" s="1"/>
  <c r="Q339" i="1"/>
  <c r="AC339" i="1" s="1"/>
  <c r="Q340" i="1"/>
  <c r="Q341" i="1"/>
  <c r="AC341" i="1" s="1"/>
  <c r="Q342" i="1"/>
  <c r="AD342" i="1" s="1"/>
  <c r="Q343" i="1"/>
  <c r="AC343" i="1" s="1"/>
  <c r="Q344" i="1"/>
  <c r="Q345" i="1"/>
  <c r="AC345" i="1" s="1"/>
  <c r="Q346" i="1"/>
  <c r="AD346" i="1" s="1"/>
  <c r="Q347" i="1"/>
  <c r="AC347" i="1" s="1"/>
  <c r="Q348" i="1"/>
  <c r="Q349" i="1"/>
  <c r="AC349" i="1" s="1"/>
  <c r="Q350" i="1"/>
  <c r="AD350" i="1" s="1"/>
  <c r="Q351" i="1"/>
  <c r="AC351" i="1" s="1"/>
  <c r="Q352" i="1"/>
  <c r="Q353" i="1"/>
  <c r="AC353" i="1" s="1"/>
  <c r="Q354" i="1"/>
  <c r="AD354" i="1" s="1"/>
  <c r="Q355" i="1"/>
  <c r="AC355" i="1" s="1"/>
  <c r="Q356" i="1"/>
  <c r="Q357" i="1"/>
  <c r="AC357" i="1" s="1"/>
  <c r="Q358" i="1"/>
  <c r="AD358" i="1" s="1"/>
  <c r="Q359" i="1"/>
  <c r="AC359" i="1" s="1"/>
  <c r="Q360" i="1"/>
  <c r="Q361" i="1"/>
  <c r="AC361" i="1" s="1"/>
  <c r="Q362" i="1"/>
  <c r="AD362" i="1" s="1"/>
  <c r="Q363" i="1"/>
  <c r="AC363" i="1" s="1"/>
  <c r="Q364" i="1"/>
  <c r="Q365" i="1"/>
  <c r="AC365" i="1" s="1"/>
  <c r="Q366" i="1"/>
  <c r="AD366" i="1" s="1"/>
  <c r="Q367" i="1"/>
  <c r="AC367" i="1" s="1"/>
  <c r="Q368" i="1"/>
  <c r="Q369" i="1"/>
  <c r="AC369" i="1" s="1"/>
  <c r="Q370" i="1"/>
  <c r="AD370" i="1" s="1"/>
  <c r="Q371" i="1"/>
  <c r="AC371" i="1" s="1"/>
  <c r="Q372" i="1"/>
  <c r="Q373" i="1"/>
  <c r="AC373" i="1" s="1"/>
  <c r="Q374" i="1"/>
  <c r="AD374" i="1" s="1"/>
  <c r="Q375" i="1"/>
  <c r="AC375" i="1" s="1"/>
  <c r="Q376" i="1"/>
  <c r="Q377" i="1"/>
  <c r="AC377" i="1" s="1"/>
  <c r="Q378" i="1"/>
  <c r="AD378" i="1" s="1"/>
  <c r="Q379" i="1"/>
  <c r="AC379" i="1" s="1"/>
  <c r="Q380" i="1"/>
  <c r="Q381" i="1"/>
  <c r="AC381" i="1" s="1"/>
  <c r="Q382" i="1"/>
  <c r="AD382" i="1" s="1"/>
  <c r="Q383" i="1"/>
  <c r="AC383" i="1" s="1"/>
  <c r="Q384" i="1"/>
  <c r="Q385" i="1"/>
  <c r="AC385" i="1" s="1"/>
  <c r="Q386" i="1"/>
  <c r="AD386" i="1" s="1"/>
  <c r="Q387" i="1"/>
  <c r="AC387" i="1" s="1"/>
  <c r="Q388" i="1"/>
  <c r="Q389" i="1"/>
  <c r="AC389" i="1" s="1"/>
  <c r="Q390" i="1"/>
  <c r="AD390" i="1" s="1"/>
  <c r="Q391" i="1"/>
  <c r="AC391" i="1" s="1"/>
  <c r="Q392" i="1"/>
  <c r="Q393" i="1"/>
  <c r="AC393" i="1" s="1"/>
  <c r="Q394" i="1"/>
  <c r="AD394" i="1" s="1"/>
  <c r="Q395" i="1"/>
  <c r="AC395" i="1" s="1"/>
  <c r="Q396" i="1"/>
  <c r="Q397" i="1"/>
  <c r="AC397" i="1" s="1"/>
  <c r="Q398" i="1"/>
  <c r="AD398" i="1" s="1"/>
  <c r="Q399" i="1"/>
  <c r="AC399" i="1" s="1"/>
  <c r="Q400" i="1"/>
  <c r="Q401" i="1"/>
  <c r="AC401" i="1" s="1"/>
  <c r="Q402" i="1"/>
  <c r="AD402" i="1" s="1"/>
  <c r="Q403" i="1"/>
  <c r="AC403" i="1" s="1"/>
  <c r="Q404" i="1"/>
  <c r="Q405" i="1"/>
  <c r="AC405" i="1" s="1"/>
  <c r="Q406" i="1"/>
  <c r="AD406" i="1" s="1"/>
  <c r="Q407" i="1"/>
  <c r="AC407" i="1" s="1"/>
  <c r="Q408" i="1"/>
  <c r="Q409" i="1"/>
  <c r="AC409" i="1" s="1"/>
  <c r="Q410" i="1"/>
  <c r="AD410" i="1" s="1"/>
  <c r="Q411" i="1"/>
  <c r="AC411" i="1" s="1"/>
  <c r="Q412" i="1"/>
  <c r="Q413" i="1"/>
  <c r="AC413" i="1" s="1"/>
  <c r="Q414" i="1"/>
  <c r="AD414" i="1" s="1"/>
  <c r="Q415" i="1"/>
  <c r="AC415" i="1" s="1"/>
  <c r="Q416" i="1"/>
  <c r="Q417" i="1"/>
  <c r="AC417" i="1" s="1"/>
  <c r="Q418" i="1"/>
  <c r="AD418" i="1" s="1"/>
  <c r="Q419" i="1"/>
  <c r="AC419" i="1" s="1"/>
  <c r="Q420" i="1"/>
  <c r="Q421" i="1"/>
  <c r="AC421" i="1" s="1"/>
  <c r="Q422" i="1"/>
  <c r="AD422" i="1" s="1"/>
  <c r="Q423" i="1"/>
  <c r="AC423" i="1" s="1"/>
  <c r="Q424" i="1"/>
  <c r="Q425" i="1"/>
  <c r="AC425" i="1" s="1"/>
  <c r="Q426" i="1"/>
  <c r="AD426" i="1" s="1"/>
  <c r="Q427" i="1"/>
  <c r="AC427" i="1" s="1"/>
  <c r="Q428" i="1"/>
  <c r="Q429" i="1"/>
  <c r="AC429" i="1" s="1"/>
  <c r="Q430" i="1"/>
  <c r="AD430" i="1" s="1"/>
  <c r="Q431" i="1"/>
  <c r="AC431" i="1" s="1"/>
  <c r="Q432" i="1"/>
  <c r="Q433" i="1"/>
  <c r="AC433" i="1" s="1"/>
  <c r="Q434" i="1"/>
  <c r="AD434" i="1" s="1"/>
  <c r="Q435" i="1"/>
  <c r="AC435" i="1" s="1"/>
  <c r="Q436" i="1"/>
  <c r="Q437" i="1"/>
  <c r="AC437" i="1" s="1"/>
  <c r="Q438" i="1"/>
  <c r="AD438" i="1" s="1"/>
  <c r="Q439" i="1"/>
  <c r="AC439" i="1" s="1"/>
  <c r="Q440" i="1"/>
  <c r="Q441" i="1"/>
  <c r="AC441" i="1" s="1"/>
  <c r="Q442" i="1"/>
  <c r="AD442" i="1" s="1"/>
  <c r="Q443" i="1"/>
  <c r="AC443" i="1" s="1"/>
  <c r="Q444" i="1"/>
  <c r="Q445" i="1"/>
  <c r="AC445" i="1" s="1"/>
  <c r="Q446" i="1"/>
  <c r="AD446" i="1" s="1"/>
  <c r="Q447" i="1"/>
  <c r="AC447" i="1" s="1"/>
  <c r="Q448" i="1"/>
  <c r="Q449" i="1"/>
  <c r="AC449" i="1" s="1"/>
  <c r="Q450" i="1"/>
  <c r="AD450" i="1" s="1"/>
  <c r="Q451" i="1"/>
  <c r="AC451" i="1" s="1"/>
  <c r="Q452" i="1"/>
  <c r="Q453" i="1"/>
  <c r="AC453" i="1" s="1"/>
  <c r="Q454" i="1"/>
  <c r="AD454" i="1" s="1"/>
  <c r="Q455" i="1"/>
  <c r="AC455" i="1" s="1"/>
  <c r="Q456" i="1"/>
  <c r="Q457" i="1"/>
  <c r="AC457" i="1" s="1"/>
  <c r="Q458" i="1"/>
  <c r="AD458" i="1" s="1"/>
  <c r="Q459" i="1"/>
  <c r="AC459" i="1" s="1"/>
  <c r="Q460" i="1"/>
  <c r="Q461" i="1"/>
  <c r="AC461" i="1" s="1"/>
  <c r="Q462" i="1"/>
  <c r="AD462" i="1" s="1"/>
  <c r="Q463" i="1"/>
  <c r="AC463" i="1" s="1"/>
  <c r="Q464" i="1"/>
  <c r="Q465" i="1"/>
  <c r="AC465" i="1" s="1"/>
  <c r="Q466" i="1"/>
  <c r="AD466" i="1" s="1"/>
  <c r="Q467" i="1"/>
  <c r="AC467" i="1" s="1"/>
  <c r="Q468" i="1"/>
  <c r="Q469" i="1"/>
  <c r="AC469" i="1" s="1"/>
  <c r="Q470" i="1"/>
  <c r="AD470" i="1" s="1"/>
  <c r="Q471" i="1"/>
  <c r="AC471" i="1" s="1"/>
  <c r="Q472" i="1"/>
  <c r="Q473" i="1"/>
  <c r="AC473" i="1" s="1"/>
  <c r="Q474" i="1"/>
  <c r="AD474" i="1" s="1"/>
  <c r="Q475" i="1"/>
  <c r="AC475" i="1" s="1"/>
  <c r="Q476" i="1"/>
  <c r="Q477" i="1"/>
  <c r="AC477" i="1" s="1"/>
  <c r="Q478" i="1"/>
  <c r="AD478" i="1" s="1"/>
  <c r="Q479" i="1"/>
  <c r="AC479" i="1" s="1"/>
  <c r="Q480" i="1"/>
  <c r="Q481" i="1"/>
  <c r="AC481" i="1" s="1"/>
  <c r="Q482" i="1"/>
  <c r="AD482" i="1" s="1"/>
  <c r="Q483" i="1"/>
  <c r="AC483" i="1" s="1"/>
  <c r="Q484" i="1"/>
  <c r="Q485" i="1"/>
  <c r="AC485" i="1" s="1"/>
  <c r="Q486" i="1"/>
  <c r="AD486" i="1" s="1"/>
  <c r="Q487" i="1"/>
  <c r="AC487" i="1" s="1"/>
  <c r="Q488" i="1"/>
  <c r="Q489" i="1"/>
  <c r="AC489" i="1" s="1"/>
  <c r="Q490" i="1"/>
  <c r="AD490" i="1" s="1"/>
  <c r="Q491" i="1"/>
  <c r="AC491" i="1" s="1"/>
  <c r="Q492" i="1"/>
  <c r="Q493" i="1"/>
  <c r="AC493" i="1" s="1"/>
  <c r="Q494" i="1"/>
  <c r="AD494" i="1" s="1"/>
  <c r="Q495" i="1"/>
  <c r="AC495" i="1" s="1"/>
  <c r="Q496" i="1"/>
  <c r="Q497" i="1"/>
  <c r="AC497" i="1" s="1"/>
  <c r="Q498" i="1"/>
  <c r="AD498" i="1" s="1"/>
  <c r="Q499" i="1"/>
  <c r="AC499" i="1" s="1"/>
  <c r="Q500" i="1"/>
  <c r="Q501" i="1"/>
  <c r="AC501" i="1" s="1"/>
  <c r="Q502" i="1"/>
  <c r="AD502" i="1" s="1"/>
  <c r="Q503" i="1"/>
  <c r="AC503" i="1" s="1"/>
  <c r="Q504" i="1"/>
  <c r="Q505" i="1"/>
  <c r="AC505" i="1" s="1"/>
  <c r="Q506" i="1"/>
  <c r="AD506" i="1" s="1"/>
  <c r="Q507" i="1"/>
  <c r="AC507" i="1" s="1"/>
  <c r="Q508" i="1"/>
  <c r="Q509" i="1"/>
  <c r="AC509" i="1" s="1"/>
  <c r="Q510" i="1"/>
  <c r="AD510" i="1" s="1"/>
  <c r="Q511" i="1"/>
  <c r="AC511" i="1" s="1"/>
  <c r="Q512" i="1"/>
  <c r="Q513" i="1"/>
  <c r="AC513" i="1" s="1"/>
  <c r="Q514" i="1"/>
  <c r="AD514" i="1" s="1"/>
  <c r="Q515" i="1"/>
  <c r="AC515" i="1" s="1"/>
  <c r="Q516" i="1"/>
  <c r="Q517" i="1"/>
  <c r="AC517" i="1" s="1"/>
  <c r="Q518" i="1"/>
  <c r="AD518" i="1" s="1"/>
  <c r="Q519" i="1"/>
  <c r="AC519" i="1" s="1"/>
  <c r="Q520" i="1"/>
  <c r="Q521" i="1"/>
  <c r="AC521" i="1" s="1"/>
  <c r="Q522" i="1"/>
  <c r="AD522" i="1" s="1"/>
  <c r="Q523" i="1"/>
  <c r="AC523" i="1" s="1"/>
  <c r="Q524" i="1"/>
  <c r="Q525" i="1"/>
  <c r="AC525" i="1" s="1"/>
  <c r="Q526" i="1"/>
  <c r="AD526" i="1" s="1"/>
  <c r="Q527" i="1"/>
  <c r="AC527" i="1" s="1"/>
  <c r="Q528" i="1"/>
  <c r="Q529" i="1"/>
  <c r="AC529" i="1" s="1"/>
  <c r="Q530" i="1"/>
  <c r="AD530" i="1" s="1"/>
  <c r="Q531" i="1"/>
  <c r="AC531" i="1" s="1"/>
  <c r="Q532" i="1"/>
  <c r="Q533" i="1"/>
  <c r="AC533" i="1" s="1"/>
  <c r="Q534" i="1"/>
  <c r="AD534" i="1" s="1"/>
  <c r="Q535" i="1"/>
  <c r="AC535" i="1" s="1"/>
  <c r="Q536" i="1"/>
  <c r="Q537" i="1"/>
  <c r="AC537" i="1" s="1"/>
  <c r="Q538" i="1"/>
  <c r="AD538" i="1" s="1"/>
  <c r="Q539" i="1"/>
  <c r="AC539" i="1" s="1"/>
  <c r="Q540" i="1"/>
  <c r="Q541" i="1"/>
  <c r="AC541" i="1" s="1"/>
  <c r="Q542" i="1"/>
  <c r="AD542" i="1" s="1"/>
  <c r="Q543" i="1"/>
  <c r="AC543" i="1" s="1"/>
  <c r="Q544" i="1"/>
  <c r="Q545" i="1"/>
  <c r="AC545" i="1" s="1"/>
  <c r="Q546" i="1"/>
  <c r="AD546" i="1" s="1"/>
  <c r="Q547" i="1"/>
  <c r="AC547" i="1" s="1"/>
  <c r="Q548" i="1"/>
  <c r="Q549" i="1"/>
  <c r="AC549" i="1" s="1"/>
  <c r="Q550" i="1"/>
  <c r="AD550" i="1" s="1"/>
  <c r="Q551" i="1"/>
  <c r="AC551" i="1" s="1"/>
  <c r="Q552" i="1"/>
  <c r="Q553" i="1"/>
  <c r="AC553" i="1" s="1"/>
  <c r="Q554" i="1"/>
  <c r="AD554" i="1" s="1"/>
  <c r="Q555" i="1"/>
  <c r="AC555" i="1" s="1"/>
  <c r="Q556" i="1"/>
  <c r="Q557" i="1"/>
  <c r="AC557" i="1" s="1"/>
  <c r="Q558" i="1"/>
  <c r="AD558" i="1" s="1"/>
  <c r="Q559" i="1"/>
  <c r="AC559" i="1" s="1"/>
  <c r="Q560" i="1"/>
  <c r="Q561" i="1"/>
  <c r="AC561" i="1" s="1"/>
  <c r="Q562" i="1"/>
  <c r="AD562" i="1" s="1"/>
  <c r="Q563" i="1"/>
  <c r="AC563" i="1" s="1"/>
  <c r="Q564" i="1"/>
  <c r="Q565" i="1"/>
  <c r="AC565" i="1" s="1"/>
  <c r="Q566" i="1"/>
  <c r="AD566" i="1" s="1"/>
  <c r="Q567" i="1"/>
  <c r="AC567" i="1" s="1"/>
  <c r="Q568" i="1"/>
  <c r="Q569" i="1"/>
  <c r="AC569" i="1" s="1"/>
  <c r="Q570" i="1"/>
  <c r="AD570" i="1" s="1"/>
  <c r="Q571" i="1"/>
  <c r="AC571" i="1" s="1"/>
  <c r="Q572" i="1"/>
  <c r="Q573" i="1"/>
  <c r="AC573" i="1" s="1"/>
  <c r="Q574" i="1"/>
  <c r="AD574" i="1" s="1"/>
  <c r="Q575" i="1"/>
  <c r="AC575" i="1" s="1"/>
  <c r="Q576" i="1"/>
  <c r="Q577" i="1"/>
  <c r="AC577" i="1" s="1"/>
  <c r="Q578" i="1"/>
  <c r="AD578" i="1" s="1"/>
  <c r="Q579" i="1"/>
  <c r="AC579" i="1" s="1"/>
  <c r="Q580" i="1"/>
  <c r="Q581" i="1"/>
  <c r="AC581" i="1" s="1"/>
  <c r="Q582" i="1"/>
  <c r="AD582" i="1" s="1"/>
  <c r="Q583" i="1"/>
  <c r="AC583" i="1" s="1"/>
  <c r="Q584" i="1"/>
  <c r="Q585" i="1"/>
  <c r="AC585" i="1" s="1"/>
  <c r="Q586" i="1"/>
  <c r="AD586" i="1" s="1"/>
  <c r="Q587" i="1"/>
  <c r="AC587" i="1" s="1"/>
  <c r="Q588" i="1"/>
  <c r="Q589" i="1"/>
  <c r="AC589" i="1" s="1"/>
  <c r="Q590" i="1"/>
  <c r="AD590" i="1" s="1"/>
  <c r="Q591" i="1"/>
  <c r="AC591" i="1" s="1"/>
  <c r="Q592" i="1"/>
  <c r="Q593" i="1"/>
  <c r="AC593" i="1" s="1"/>
  <c r="Q594" i="1"/>
  <c r="AD594" i="1" s="1"/>
  <c r="Q595" i="1"/>
  <c r="AC595" i="1" s="1"/>
  <c r="Q596" i="1"/>
  <c r="Q597" i="1"/>
  <c r="AC597" i="1" s="1"/>
  <c r="Q598" i="1"/>
  <c r="AD598" i="1" s="1"/>
  <c r="Q599" i="1"/>
  <c r="AC599" i="1" s="1"/>
  <c r="Q600" i="1"/>
  <c r="Q601" i="1"/>
  <c r="AC601" i="1" s="1"/>
  <c r="Q602" i="1"/>
  <c r="AD602" i="1" s="1"/>
  <c r="Q603" i="1"/>
  <c r="AC603" i="1" s="1"/>
  <c r="Q604" i="1"/>
  <c r="Q605" i="1"/>
  <c r="AC605" i="1" s="1"/>
  <c r="Q606" i="1"/>
  <c r="AD606" i="1" s="1"/>
  <c r="Q607" i="1"/>
  <c r="AC607" i="1" s="1"/>
  <c r="Q608" i="1"/>
  <c r="Q609" i="1"/>
  <c r="AC609" i="1" s="1"/>
  <c r="Q610" i="1"/>
  <c r="AD610" i="1" s="1"/>
  <c r="Q611" i="1"/>
  <c r="AC611" i="1" s="1"/>
  <c r="Q612" i="1"/>
  <c r="Q613" i="1"/>
  <c r="AC613" i="1" s="1"/>
  <c r="Q614" i="1"/>
  <c r="AD614" i="1" s="1"/>
  <c r="Q615" i="1"/>
  <c r="AC615" i="1" s="1"/>
  <c r="Q616" i="1"/>
  <c r="Q617" i="1"/>
  <c r="AC617" i="1" s="1"/>
  <c r="Q618" i="1"/>
  <c r="AD618" i="1" s="1"/>
  <c r="Q619" i="1"/>
  <c r="AC619" i="1" s="1"/>
  <c r="Q620" i="1"/>
  <c r="Q621" i="1"/>
  <c r="AC621" i="1" s="1"/>
  <c r="Q622" i="1"/>
  <c r="AD622" i="1" s="1"/>
  <c r="Q623" i="1"/>
  <c r="AC623" i="1" s="1"/>
  <c r="Q624" i="1"/>
  <c r="Q625" i="1"/>
  <c r="AC625" i="1" s="1"/>
  <c r="Q626" i="1"/>
  <c r="AD626" i="1" s="1"/>
  <c r="Q627" i="1"/>
  <c r="AC627" i="1" s="1"/>
  <c r="Q628" i="1"/>
  <c r="Q629" i="1"/>
  <c r="AC629" i="1" s="1"/>
  <c r="Q630" i="1"/>
  <c r="AD630" i="1" s="1"/>
  <c r="Q631" i="1"/>
  <c r="AC631" i="1" s="1"/>
  <c r="Q632" i="1"/>
  <c r="Q633" i="1"/>
  <c r="AC633" i="1" s="1"/>
  <c r="Q634" i="1"/>
  <c r="AD634" i="1" s="1"/>
  <c r="Q635" i="1"/>
  <c r="AC635" i="1" s="1"/>
  <c r="Q636" i="1"/>
  <c r="Q637" i="1"/>
  <c r="AC637" i="1" s="1"/>
  <c r="Q638" i="1"/>
  <c r="AD638" i="1" s="1"/>
  <c r="Q639" i="1"/>
  <c r="AC639" i="1" s="1"/>
  <c r="Q640" i="1"/>
  <c r="Q641" i="1"/>
  <c r="AC641" i="1" s="1"/>
  <c r="Q642" i="1"/>
  <c r="AD642" i="1" s="1"/>
  <c r="Q643" i="1"/>
  <c r="AC643" i="1" s="1"/>
  <c r="Q644" i="1"/>
  <c r="Q645" i="1"/>
  <c r="AC645" i="1" s="1"/>
  <c r="Q646" i="1"/>
  <c r="AD646" i="1" s="1"/>
  <c r="Q647" i="1"/>
  <c r="AC647" i="1" s="1"/>
  <c r="Q648" i="1"/>
  <c r="Q649" i="1"/>
  <c r="AC649" i="1" s="1"/>
  <c r="Q650" i="1"/>
  <c r="AD650" i="1" s="1"/>
  <c r="Q651" i="1"/>
  <c r="AC651" i="1" s="1"/>
  <c r="Q652" i="1"/>
  <c r="Q653" i="1"/>
  <c r="AC653" i="1" s="1"/>
  <c r="Q654" i="1"/>
  <c r="AD654" i="1" s="1"/>
  <c r="Q655" i="1"/>
  <c r="AC655" i="1" s="1"/>
  <c r="Q656" i="1"/>
  <c r="Q657" i="1"/>
  <c r="AC657" i="1" s="1"/>
  <c r="Q658" i="1"/>
  <c r="AD658" i="1" s="1"/>
  <c r="Q659" i="1"/>
  <c r="AC659" i="1" s="1"/>
  <c r="Q660" i="1"/>
  <c r="Q661" i="1"/>
  <c r="AC661" i="1" s="1"/>
  <c r="Q662" i="1"/>
  <c r="AD662" i="1" s="1"/>
  <c r="Q663" i="1"/>
  <c r="AC663" i="1" s="1"/>
  <c r="Q664" i="1"/>
  <c r="Q665" i="1"/>
  <c r="AC665" i="1" s="1"/>
  <c r="Q666" i="1"/>
  <c r="AD666" i="1" s="1"/>
  <c r="Q667" i="1"/>
  <c r="AC667" i="1" s="1"/>
  <c r="Q668" i="1"/>
  <c r="Q669" i="1"/>
  <c r="AC669" i="1" s="1"/>
  <c r="Q670" i="1"/>
  <c r="AD670" i="1" s="1"/>
  <c r="Q671" i="1"/>
  <c r="AC671" i="1" s="1"/>
  <c r="Q672" i="1"/>
  <c r="Q673" i="1"/>
  <c r="AC673" i="1" s="1"/>
  <c r="Q674" i="1"/>
  <c r="AD674" i="1" s="1"/>
  <c r="Q675" i="1"/>
  <c r="AC675" i="1" s="1"/>
  <c r="Q676" i="1"/>
  <c r="Q677" i="1"/>
  <c r="AC677" i="1" s="1"/>
  <c r="Q678" i="1"/>
  <c r="AD678" i="1" s="1"/>
  <c r="Q679" i="1"/>
  <c r="AC679" i="1" s="1"/>
  <c r="Q680" i="1"/>
  <c r="Q681" i="1"/>
  <c r="AC681" i="1" s="1"/>
  <c r="Q682" i="1"/>
  <c r="AD682" i="1" s="1"/>
  <c r="Q683" i="1"/>
  <c r="AC683" i="1" s="1"/>
  <c r="Q684" i="1"/>
  <c r="Q685" i="1"/>
  <c r="AC685" i="1" s="1"/>
  <c r="Q686" i="1"/>
  <c r="AD686" i="1" s="1"/>
  <c r="Q687" i="1"/>
  <c r="AC687" i="1" s="1"/>
  <c r="Q688" i="1"/>
  <c r="Q689" i="1"/>
  <c r="AC689" i="1" s="1"/>
  <c r="Q690" i="1"/>
  <c r="AD690" i="1" s="1"/>
  <c r="Q691" i="1"/>
  <c r="AC691" i="1" s="1"/>
  <c r="Q692" i="1"/>
  <c r="Q693" i="1"/>
  <c r="AC693" i="1" s="1"/>
  <c r="Q694" i="1"/>
  <c r="AD694" i="1" s="1"/>
  <c r="Q695" i="1"/>
  <c r="AC695" i="1" s="1"/>
  <c r="Q696" i="1"/>
  <c r="Q697" i="1"/>
  <c r="AC697" i="1" s="1"/>
  <c r="Q698" i="1"/>
  <c r="AD698" i="1" s="1"/>
  <c r="Q699" i="1"/>
  <c r="AC699" i="1" s="1"/>
  <c r="Q700" i="1"/>
  <c r="Q701" i="1"/>
  <c r="AC701" i="1" s="1"/>
  <c r="Q702" i="1"/>
  <c r="AD702" i="1" s="1"/>
  <c r="Q703" i="1"/>
  <c r="AC703" i="1" s="1"/>
  <c r="Q704" i="1"/>
  <c r="Q705" i="1"/>
  <c r="AC705" i="1" s="1"/>
  <c r="Q706" i="1"/>
  <c r="AD706" i="1" s="1"/>
  <c r="Q707" i="1"/>
  <c r="AC707" i="1" s="1"/>
  <c r="Q708" i="1"/>
  <c r="Q709" i="1"/>
  <c r="AC709" i="1" s="1"/>
  <c r="Q710" i="1"/>
  <c r="AD710" i="1" s="1"/>
  <c r="Q711" i="1"/>
  <c r="AC711" i="1" s="1"/>
  <c r="Q712" i="1"/>
  <c r="Q713" i="1"/>
  <c r="AC713" i="1" s="1"/>
  <c r="Q714" i="1"/>
  <c r="AC714" i="1" s="1"/>
  <c r="Q715" i="1"/>
  <c r="AD715" i="1" s="1"/>
  <c r="Q716" i="1"/>
  <c r="AC716" i="1" s="1"/>
  <c r="Q717" i="1"/>
  <c r="AD717" i="1" s="1"/>
  <c r="Q718" i="1"/>
  <c r="AC718" i="1" s="1"/>
  <c r="Q719" i="1"/>
  <c r="AD719" i="1" s="1"/>
  <c r="Q720" i="1"/>
  <c r="AC720" i="1" s="1"/>
  <c r="Q721" i="1"/>
  <c r="AD721" i="1" s="1"/>
  <c r="Q722" i="1"/>
  <c r="AC722" i="1" s="1"/>
  <c r="Q723" i="1"/>
  <c r="AD723" i="1" s="1"/>
  <c r="Q724" i="1"/>
  <c r="AC724" i="1" s="1"/>
  <c r="Q725" i="1"/>
  <c r="AD725" i="1" s="1"/>
  <c r="Q726" i="1"/>
  <c r="AC726" i="1" s="1"/>
  <c r="Q727" i="1"/>
  <c r="AD727" i="1" s="1"/>
  <c r="Q728" i="1"/>
  <c r="AC728" i="1" s="1"/>
  <c r="Q729" i="1"/>
  <c r="AD729" i="1" s="1"/>
  <c r="Q730" i="1"/>
  <c r="AC730" i="1" s="1"/>
  <c r="Q731" i="1"/>
  <c r="AD731" i="1" s="1"/>
  <c r="Q732" i="1"/>
  <c r="AC732" i="1" s="1"/>
  <c r="Q733" i="1"/>
  <c r="AD733" i="1" s="1"/>
  <c r="Q734" i="1"/>
  <c r="AC734" i="1" s="1"/>
  <c r="Q735" i="1"/>
  <c r="AD735" i="1" s="1"/>
  <c r="Q736" i="1"/>
  <c r="AC736" i="1" s="1"/>
  <c r="Q737" i="1"/>
  <c r="AD737" i="1" s="1"/>
  <c r="Q738" i="1"/>
  <c r="AC738" i="1" s="1"/>
  <c r="Q739" i="1"/>
  <c r="AD739" i="1" s="1"/>
  <c r="Q740" i="1"/>
  <c r="AC740" i="1" s="1"/>
  <c r="Q741" i="1"/>
  <c r="AD741" i="1" s="1"/>
  <c r="Q742" i="1"/>
  <c r="AC742" i="1" s="1"/>
  <c r="Q743" i="1"/>
  <c r="AD743" i="1" s="1"/>
  <c r="Q744" i="1"/>
  <c r="AC744" i="1" s="1"/>
  <c r="Q745" i="1"/>
  <c r="AD745" i="1" s="1"/>
  <c r="Q746" i="1"/>
  <c r="AC746" i="1" s="1"/>
  <c r="Q747" i="1"/>
  <c r="AD747" i="1" s="1"/>
  <c r="Q748" i="1"/>
  <c r="AC748" i="1" s="1"/>
  <c r="Q749" i="1"/>
  <c r="AD749" i="1" s="1"/>
  <c r="Q750" i="1"/>
  <c r="AC750" i="1" s="1"/>
  <c r="Q751" i="1"/>
  <c r="AD751" i="1" s="1"/>
  <c r="Q752" i="1"/>
  <c r="AC752" i="1" s="1"/>
  <c r="Q753" i="1"/>
  <c r="AD753" i="1" s="1"/>
  <c r="Q754" i="1"/>
  <c r="AC754" i="1" s="1"/>
  <c r="Q755" i="1"/>
  <c r="AD755" i="1" s="1"/>
  <c r="Q756" i="1"/>
  <c r="AC756" i="1" s="1"/>
  <c r="Q757" i="1"/>
  <c r="AD757" i="1" s="1"/>
  <c r="Q758" i="1"/>
  <c r="AC758" i="1" s="1"/>
  <c r="Q759" i="1"/>
  <c r="AD759" i="1" s="1"/>
  <c r="Q760" i="1"/>
  <c r="AC760" i="1" s="1"/>
  <c r="Q761" i="1"/>
  <c r="AD761" i="1" s="1"/>
  <c r="Q762" i="1"/>
  <c r="AC762" i="1" s="1"/>
  <c r="Q763" i="1"/>
  <c r="AD763" i="1" s="1"/>
  <c r="Q764" i="1"/>
  <c r="AC764" i="1" s="1"/>
  <c r="Q765" i="1"/>
  <c r="AD765" i="1" s="1"/>
  <c r="Q766" i="1"/>
  <c r="AC766" i="1" s="1"/>
  <c r="Q767" i="1"/>
  <c r="AD767" i="1" s="1"/>
  <c r="Q768" i="1"/>
  <c r="AC768" i="1" s="1"/>
  <c r="Q769" i="1"/>
  <c r="AD769" i="1" s="1"/>
  <c r="Q770" i="1"/>
  <c r="AC770" i="1" s="1"/>
  <c r="Q771" i="1"/>
  <c r="AD771" i="1" s="1"/>
  <c r="Q772" i="1"/>
  <c r="AC772" i="1" s="1"/>
  <c r="Q773" i="1"/>
  <c r="AD773" i="1" s="1"/>
  <c r="Q774" i="1"/>
  <c r="AC774" i="1" s="1"/>
  <c r="Q775" i="1"/>
  <c r="AD775" i="1" s="1"/>
  <c r="Q776" i="1"/>
  <c r="AC776" i="1" s="1"/>
  <c r="Q777" i="1"/>
  <c r="AD777" i="1" s="1"/>
  <c r="Q778" i="1"/>
  <c r="AC778" i="1" s="1"/>
  <c r="Q779" i="1"/>
  <c r="AD779" i="1" s="1"/>
  <c r="Q780" i="1"/>
  <c r="AC780" i="1" s="1"/>
  <c r="Q781" i="1"/>
  <c r="AD781" i="1" s="1"/>
  <c r="Q782" i="1"/>
  <c r="AC782" i="1" s="1"/>
  <c r="Q783" i="1"/>
  <c r="AD783" i="1" s="1"/>
  <c r="Q784" i="1"/>
  <c r="AC784" i="1" s="1"/>
  <c r="Q785" i="1"/>
  <c r="AD785" i="1" s="1"/>
  <c r="Q786" i="1"/>
  <c r="AC786" i="1" s="1"/>
  <c r="Q787" i="1"/>
  <c r="AD787" i="1" s="1"/>
  <c r="Q788" i="1"/>
  <c r="AC788" i="1" s="1"/>
  <c r="Q789" i="1"/>
  <c r="AD789" i="1" s="1"/>
  <c r="Q790" i="1"/>
  <c r="AC790" i="1" s="1"/>
  <c r="Q791" i="1"/>
  <c r="AD791" i="1" s="1"/>
  <c r="Q792" i="1"/>
  <c r="AC792" i="1" s="1"/>
  <c r="Q793" i="1"/>
  <c r="AD793" i="1" s="1"/>
  <c r="Q794" i="1"/>
  <c r="AC794" i="1" s="1"/>
  <c r="Q795" i="1"/>
  <c r="AD795" i="1" s="1"/>
  <c r="Q796" i="1"/>
  <c r="AC796" i="1" s="1"/>
  <c r="Q797" i="1"/>
  <c r="AD797" i="1" s="1"/>
  <c r="Q798" i="1"/>
  <c r="AC798" i="1" s="1"/>
  <c r="Q799" i="1"/>
  <c r="AD799" i="1" s="1"/>
  <c r="Q800" i="1"/>
  <c r="AC800" i="1" s="1"/>
  <c r="Q801" i="1"/>
  <c r="AD801" i="1" s="1"/>
  <c r="Q802" i="1"/>
  <c r="AC802" i="1" s="1"/>
  <c r="Q803" i="1"/>
  <c r="AD803" i="1" s="1"/>
  <c r="Q804" i="1"/>
  <c r="AC804" i="1" s="1"/>
  <c r="Q805" i="1"/>
  <c r="AD805" i="1" s="1"/>
  <c r="Q806" i="1"/>
  <c r="AC806" i="1" s="1"/>
  <c r="Q807" i="1"/>
  <c r="AD807" i="1" s="1"/>
  <c r="Q808" i="1"/>
  <c r="AC808" i="1" s="1"/>
  <c r="Q809" i="1"/>
  <c r="AD809" i="1" s="1"/>
  <c r="Q810" i="1"/>
  <c r="AC810" i="1" s="1"/>
  <c r="Q811" i="1"/>
  <c r="AD811" i="1" s="1"/>
  <c r="Q812" i="1"/>
  <c r="AC812" i="1" s="1"/>
  <c r="Q813" i="1"/>
  <c r="AD813" i="1" s="1"/>
  <c r="Q814" i="1"/>
  <c r="AC814" i="1" s="1"/>
  <c r="Q815" i="1"/>
  <c r="AD815" i="1" s="1"/>
  <c r="Q816" i="1"/>
  <c r="AC816" i="1" s="1"/>
  <c r="Q817" i="1"/>
  <c r="AD817" i="1" s="1"/>
  <c r="Q818" i="1"/>
  <c r="AC818" i="1" s="1"/>
  <c r="Q819" i="1"/>
  <c r="AD819" i="1" s="1"/>
  <c r="Q820" i="1"/>
  <c r="AC820" i="1" s="1"/>
  <c r="Q821" i="1"/>
  <c r="AD821" i="1" s="1"/>
  <c r="Q822" i="1"/>
  <c r="AC822" i="1" s="1"/>
  <c r="Q823" i="1"/>
  <c r="AD823" i="1" s="1"/>
  <c r="Q824" i="1"/>
  <c r="AC824" i="1" s="1"/>
  <c r="Q825" i="1"/>
  <c r="AD825" i="1" s="1"/>
  <c r="Q826" i="1"/>
  <c r="AC826" i="1" s="1"/>
  <c r="Q827" i="1"/>
  <c r="AD827" i="1" s="1"/>
  <c r="Q828" i="1"/>
  <c r="AC828" i="1" s="1"/>
  <c r="Q829" i="1"/>
  <c r="AD829" i="1" s="1"/>
  <c r="Q830" i="1"/>
  <c r="AC830" i="1" s="1"/>
  <c r="Q831" i="1"/>
  <c r="AD831" i="1" s="1"/>
  <c r="Q832" i="1"/>
  <c r="AC832" i="1" s="1"/>
  <c r="Q833" i="1"/>
  <c r="AD833" i="1" s="1"/>
  <c r="Q834" i="1"/>
  <c r="AC834" i="1" s="1"/>
  <c r="Q835" i="1"/>
  <c r="AD835" i="1" s="1"/>
  <c r="Q836" i="1"/>
  <c r="AC836" i="1" s="1"/>
  <c r="Q837" i="1"/>
  <c r="AD837" i="1" s="1"/>
  <c r="Q838" i="1"/>
  <c r="AC838" i="1" s="1"/>
  <c r="Q839" i="1"/>
  <c r="AD839" i="1" s="1"/>
  <c r="Q840" i="1"/>
  <c r="AC840" i="1" s="1"/>
  <c r="Q841" i="1"/>
  <c r="AD841" i="1" s="1"/>
  <c r="Q842" i="1"/>
  <c r="AC842" i="1" s="1"/>
  <c r="Q843" i="1"/>
  <c r="AD843" i="1" s="1"/>
  <c r="Q844" i="1"/>
  <c r="AC844" i="1" s="1"/>
  <c r="Q845" i="1"/>
  <c r="AD845" i="1" s="1"/>
  <c r="Q846" i="1"/>
  <c r="AC846" i="1" s="1"/>
  <c r="Q847" i="1"/>
  <c r="AD847" i="1" s="1"/>
  <c r="Q848" i="1"/>
  <c r="AC848" i="1" s="1"/>
  <c r="Q849" i="1"/>
  <c r="AD849" i="1" s="1"/>
  <c r="Q850" i="1"/>
  <c r="AC850" i="1" s="1"/>
  <c r="Q851" i="1"/>
  <c r="AD851" i="1" s="1"/>
  <c r="Q852" i="1"/>
  <c r="AC852" i="1" s="1"/>
  <c r="Q853" i="1"/>
  <c r="AD853" i="1" s="1"/>
  <c r="Q854" i="1"/>
  <c r="AC854" i="1" s="1"/>
  <c r="Q855" i="1"/>
  <c r="AD855" i="1" s="1"/>
  <c r="Q856" i="1"/>
  <c r="AC856" i="1" s="1"/>
  <c r="Q857" i="1"/>
  <c r="AD857" i="1" s="1"/>
  <c r="Q858" i="1"/>
  <c r="AC858" i="1" s="1"/>
  <c r="Q859" i="1"/>
  <c r="AD859" i="1" s="1"/>
  <c r="Q860" i="1"/>
  <c r="AC860" i="1" s="1"/>
  <c r="Q861" i="1"/>
  <c r="AD861" i="1" s="1"/>
  <c r="Q862" i="1"/>
  <c r="AC862" i="1" s="1"/>
  <c r="Q863" i="1"/>
  <c r="AD863" i="1" s="1"/>
  <c r="Q864" i="1"/>
  <c r="AC864" i="1" s="1"/>
  <c r="Q865" i="1"/>
  <c r="AD865" i="1" s="1"/>
  <c r="Q866" i="1"/>
  <c r="AC866" i="1" s="1"/>
  <c r="Q867" i="1"/>
  <c r="AD867" i="1" s="1"/>
  <c r="Q868" i="1"/>
  <c r="AC868" i="1" s="1"/>
  <c r="Q869" i="1"/>
  <c r="AD869" i="1" s="1"/>
  <c r="Q870" i="1"/>
  <c r="AC870" i="1" s="1"/>
  <c r="Q871" i="1"/>
  <c r="AD871" i="1" s="1"/>
  <c r="Q872" i="1"/>
  <c r="AC872" i="1" s="1"/>
  <c r="Q873" i="1"/>
  <c r="AD873" i="1" s="1"/>
  <c r="Q874" i="1"/>
  <c r="AC874" i="1" s="1"/>
  <c r="Q875" i="1"/>
  <c r="AD875" i="1" s="1"/>
  <c r="Q876" i="1"/>
  <c r="AC876" i="1" s="1"/>
  <c r="Q877" i="1"/>
  <c r="AD877" i="1" s="1"/>
  <c r="Q878" i="1"/>
  <c r="AC878" i="1" s="1"/>
  <c r="Q879" i="1"/>
  <c r="AD879" i="1" s="1"/>
  <c r="Q880" i="1"/>
  <c r="AC880" i="1" s="1"/>
  <c r="Q881" i="1"/>
  <c r="AD881" i="1" s="1"/>
  <c r="Q882" i="1"/>
  <c r="AC882" i="1" s="1"/>
  <c r="Q883" i="1"/>
  <c r="AD883" i="1" s="1"/>
  <c r="Q884" i="1"/>
  <c r="AC884" i="1" s="1"/>
  <c r="Q885" i="1"/>
  <c r="AD885" i="1" s="1"/>
  <c r="Q886" i="1"/>
  <c r="AC886" i="1" s="1"/>
  <c r="Q887" i="1"/>
  <c r="AD887" i="1" s="1"/>
  <c r="Q888" i="1"/>
  <c r="AC888" i="1" s="1"/>
  <c r="Q889" i="1"/>
  <c r="AD889" i="1" s="1"/>
  <c r="Q890" i="1"/>
  <c r="AC890" i="1" s="1"/>
  <c r="Q891" i="1"/>
  <c r="AD891" i="1" s="1"/>
  <c r="Q892" i="1"/>
  <c r="AC892" i="1" s="1"/>
  <c r="Q893" i="1"/>
  <c r="AD893" i="1" s="1"/>
  <c r="Q894" i="1"/>
  <c r="AC894" i="1" s="1"/>
  <c r="Q895" i="1"/>
  <c r="AD895" i="1" s="1"/>
  <c r="Q896" i="1"/>
  <c r="AC896" i="1" s="1"/>
  <c r="Q897" i="1"/>
  <c r="AD897" i="1" s="1"/>
  <c r="Q898" i="1"/>
  <c r="AC898" i="1" s="1"/>
  <c r="Q899" i="1"/>
  <c r="AD899" i="1" s="1"/>
  <c r="Q900" i="1"/>
  <c r="AC900" i="1" s="1"/>
  <c r="Q901" i="1"/>
  <c r="AD901" i="1" s="1"/>
  <c r="Q902" i="1"/>
  <c r="AC902" i="1" s="1"/>
  <c r="Q903" i="1"/>
  <c r="AD903" i="1" s="1"/>
  <c r="Q904" i="1"/>
  <c r="AC904" i="1" s="1"/>
  <c r="Q905" i="1"/>
  <c r="AD905" i="1" s="1"/>
  <c r="Q906" i="1"/>
  <c r="AC906" i="1" s="1"/>
  <c r="Q907" i="1"/>
  <c r="AD907" i="1" s="1"/>
  <c r="Q908" i="1"/>
  <c r="AC908" i="1" s="1"/>
  <c r="Q909" i="1"/>
  <c r="AD909" i="1" s="1"/>
  <c r="Q910" i="1"/>
  <c r="AC910" i="1" s="1"/>
  <c r="Q911" i="1"/>
  <c r="AD911" i="1" s="1"/>
  <c r="Q912" i="1"/>
  <c r="AC912" i="1" s="1"/>
  <c r="Q913" i="1"/>
  <c r="AD913" i="1" s="1"/>
  <c r="Q914" i="1"/>
  <c r="AC914" i="1" s="1"/>
  <c r="Q915" i="1"/>
  <c r="AD915" i="1" s="1"/>
  <c r="Q916" i="1"/>
  <c r="AC916" i="1" s="1"/>
  <c r="Q917" i="1"/>
  <c r="AD917" i="1" s="1"/>
  <c r="Q918" i="1"/>
  <c r="AC918" i="1" s="1"/>
  <c r="Q919" i="1"/>
  <c r="AD919" i="1" s="1"/>
  <c r="Q920" i="1"/>
  <c r="AC920" i="1" s="1"/>
  <c r="Q921" i="1"/>
  <c r="AD921" i="1" s="1"/>
  <c r="Q922" i="1"/>
  <c r="AC922" i="1" s="1"/>
  <c r="Q923" i="1"/>
  <c r="AD923" i="1" s="1"/>
  <c r="Q924" i="1"/>
  <c r="AC924" i="1" s="1"/>
  <c r="Q925" i="1"/>
  <c r="AD925" i="1" s="1"/>
  <c r="Q926" i="1"/>
  <c r="AC926" i="1" s="1"/>
  <c r="Q927" i="1"/>
  <c r="AD927" i="1" s="1"/>
  <c r="Q928" i="1"/>
  <c r="AC928" i="1" s="1"/>
  <c r="Q929" i="1"/>
  <c r="AD929" i="1" s="1"/>
  <c r="Q930" i="1"/>
  <c r="AC930" i="1" s="1"/>
  <c r="Q931" i="1"/>
  <c r="AD931" i="1" s="1"/>
  <c r="Q932" i="1"/>
  <c r="AC932" i="1" s="1"/>
  <c r="Q933" i="1"/>
  <c r="AD933" i="1" s="1"/>
  <c r="Q934" i="1"/>
  <c r="AC934" i="1" s="1"/>
  <c r="Q935" i="1"/>
  <c r="AD935" i="1" s="1"/>
  <c r="Q936" i="1"/>
  <c r="AC936" i="1" s="1"/>
  <c r="Q937" i="1"/>
  <c r="AD937" i="1" s="1"/>
  <c r="Q938" i="1"/>
  <c r="AC938" i="1" s="1"/>
  <c r="Q939" i="1"/>
  <c r="AD939" i="1" s="1"/>
  <c r="Q940" i="1"/>
  <c r="AC940" i="1" s="1"/>
  <c r="Q941" i="1"/>
  <c r="AD941" i="1" s="1"/>
  <c r="Q942" i="1"/>
  <c r="AC942" i="1" s="1"/>
  <c r="Q943" i="1"/>
  <c r="AD943" i="1" s="1"/>
  <c r="Q944" i="1"/>
  <c r="AC944" i="1" s="1"/>
  <c r="Q945" i="1"/>
  <c r="AD945" i="1" s="1"/>
  <c r="Q946" i="1"/>
  <c r="AC946" i="1" s="1"/>
  <c r="Q947" i="1"/>
  <c r="AD947" i="1" s="1"/>
  <c r="Q948" i="1"/>
  <c r="AC948" i="1" s="1"/>
  <c r="Q949" i="1"/>
  <c r="AD949" i="1" s="1"/>
  <c r="Q950" i="1"/>
  <c r="AC950" i="1" s="1"/>
  <c r="Q951" i="1"/>
  <c r="AD951" i="1" s="1"/>
  <c r="Q952" i="1"/>
  <c r="AC952" i="1" s="1"/>
  <c r="Q953" i="1"/>
  <c r="AD953" i="1" s="1"/>
  <c r="Q954" i="1"/>
  <c r="AC954" i="1" s="1"/>
  <c r="Q955" i="1"/>
  <c r="AD955" i="1" s="1"/>
  <c r="Q956" i="1"/>
  <c r="AC956" i="1" s="1"/>
  <c r="Q957" i="1"/>
  <c r="AD957" i="1" s="1"/>
  <c r="Q958" i="1"/>
  <c r="AC958" i="1" s="1"/>
  <c r="Q959" i="1"/>
  <c r="AD959" i="1" s="1"/>
  <c r="Q960" i="1"/>
  <c r="AC960" i="1" s="1"/>
  <c r="Q961" i="1"/>
  <c r="AD961" i="1" s="1"/>
  <c r="Q962" i="1"/>
  <c r="AC962" i="1" s="1"/>
  <c r="Q963" i="1"/>
  <c r="AD963" i="1" s="1"/>
  <c r="Q964" i="1"/>
  <c r="AC964" i="1" s="1"/>
  <c r="Q965" i="1"/>
  <c r="AD965" i="1" s="1"/>
  <c r="Q966" i="1"/>
  <c r="AC966" i="1" s="1"/>
  <c r="Q967" i="1"/>
  <c r="AD967" i="1" s="1"/>
  <c r="Q968" i="1"/>
  <c r="AC968" i="1" s="1"/>
  <c r="Q969" i="1"/>
  <c r="AD969" i="1" s="1"/>
  <c r="Q970" i="1"/>
  <c r="AC970" i="1" s="1"/>
  <c r="Q971" i="1"/>
  <c r="AD971" i="1" s="1"/>
  <c r="Q972" i="1"/>
  <c r="AC972" i="1" s="1"/>
  <c r="Q973" i="1"/>
  <c r="AD973" i="1" s="1"/>
  <c r="Q974" i="1"/>
  <c r="AC974" i="1" s="1"/>
  <c r="Q975" i="1"/>
  <c r="AD975" i="1" s="1"/>
  <c r="Q976" i="1"/>
  <c r="AC976" i="1" s="1"/>
  <c r="Q977" i="1"/>
  <c r="AD977" i="1" s="1"/>
  <c r="Q978" i="1"/>
  <c r="AC978" i="1" s="1"/>
  <c r="Q979" i="1"/>
  <c r="AD979" i="1" s="1"/>
  <c r="Q980" i="1"/>
  <c r="AC980" i="1" s="1"/>
  <c r="Q981" i="1"/>
  <c r="AD981" i="1" s="1"/>
  <c r="Q982" i="1"/>
  <c r="AC982" i="1" s="1"/>
  <c r="Q983" i="1"/>
  <c r="AD983" i="1" s="1"/>
  <c r="Q984" i="1"/>
  <c r="AC984" i="1" s="1"/>
  <c r="Q985" i="1"/>
  <c r="AD985" i="1" s="1"/>
  <c r="Q986" i="1"/>
  <c r="AC986" i="1" s="1"/>
  <c r="Q987" i="1"/>
  <c r="AD987" i="1" s="1"/>
  <c r="Q988" i="1"/>
  <c r="AC988" i="1" s="1"/>
  <c r="Q989" i="1"/>
  <c r="AD989" i="1" s="1"/>
  <c r="Q990" i="1"/>
  <c r="AC990" i="1" s="1"/>
  <c r="Q991" i="1"/>
  <c r="AD991" i="1" s="1"/>
  <c r="Q992" i="1"/>
  <c r="AC992" i="1" s="1"/>
  <c r="Q993" i="1"/>
  <c r="AD993" i="1" s="1"/>
  <c r="Q994" i="1"/>
  <c r="AC994" i="1" s="1"/>
  <c r="Q995" i="1"/>
  <c r="AD995" i="1" s="1"/>
  <c r="Q996" i="1"/>
  <c r="AC996" i="1" s="1"/>
  <c r="Q997" i="1"/>
  <c r="AD997" i="1" s="1"/>
  <c r="Q998" i="1"/>
  <c r="AC998" i="1" s="1"/>
  <c r="Q999" i="1"/>
  <c r="AD999" i="1" s="1"/>
  <c r="Q1000" i="1"/>
  <c r="AC1000" i="1" s="1"/>
  <c r="Q1001" i="1"/>
  <c r="AD1001" i="1" s="1"/>
  <c r="Q1002" i="1"/>
  <c r="AC1002" i="1" s="1"/>
  <c r="Q1003" i="1"/>
  <c r="AD1003" i="1" s="1"/>
  <c r="Q1004" i="1"/>
  <c r="AC1004" i="1" s="1"/>
  <c r="Q1005" i="1"/>
  <c r="AD1005" i="1" s="1"/>
  <c r="Q1006" i="1"/>
  <c r="AC1006" i="1" s="1"/>
  <c r="Q1007" i="1"/>
  <c r="AD1007" i="1" s="1"/>
  <c r="Q1008" i="1"/>
  <c r="AC1008" i="1" s="1"/>
  <c r="Q1009" i="1"/>
  <c r="AD1009" i="1" s="1"/>
  <c r="Q1010" i="1"/>
  <c r="AC1010" i="1" s="1"/>
  <c r="Q1011" i="1"/>
  <c r="AD1011" i="1" s="1"/>
  <c r="Q1012" i="1"/>
  <c r="AC1012" i="1" s="1"/>
  <c r="Q1013" i="1"/>
  <c r="AD1013" i="1" s="1"/>
  <c r="Q1014" i="1"/>
  <c r="AC1014" i="1" s="1"/>
  <c r="Q1015" i="1"/>
  <c r="AD1015" i="1" s="1"/>
  <c r="Q1016" i="1"/>
  <c r="AC1016" i="1" s="1"/>
  <c r="Q1017" i="1"/>
  <c r="AD1017" i="1" s="1"/>
  <c r="Q1018" i="1"/>
  <c r="AC1018" i="1" s="1"/>
  <c r="Q1019" i="1"/>
  <c r="AD1019" i="1" s="1"/>
  <c r="Q1020" i="1"/>
  <c r="AC1020" i="1" s="1"/>
  <c r="Q1021" i="1"/>
  <c r="AD1021" i="1" s="1"/>
  <c r="Q1022" i="1"/>
  <c r="AC1022" i="1" s="1"/>
  <c r="Q1023" i="1"/>
  <c r="AD1023" i="1" s="1"/>
  <c r="Q1024" i="1"/>
  <c r="AC1024" i="1" s="1"/>
  <c r="Q1025" i="1"/>
  <c r="AD1025" i="1" s="1"/>
  <c r="Q1026" i="1"/>
  <c r="AC1026" i="1" s="1"/>
  <c r="Q1027" i="1"/>
  <c r="AD1027" i="1" s="1"/>
  <c r="Q1028" i="1"/>
  <c r="AC1028" i="1" s="1"/>
  <c r="Q1029" i="1"/>
  <c r="AD1029" i="1" s="1"/>
  <c r="Q1030" i="1"/>
  <c r="AC1030" i="1" s="1"/>
  <c r="Q1031" i="1"/>
  <c r="AD1031" i="1" s="1"/>
  <c r="Q1032" i="1"/>
  <c r="AC1032" i="1" s="1"/>
  <c r="Q1033" i="1"/>
  <c r="AD1033" i="1" s="1"/>
  <c r="Q1034" i="1"/>
  <c r="AC1034" i="1" s="1"/>
  <c r="Q1035" i="1"/>
  <c r="AD1035" i="1" s="1"/>
  <c r="Q1036" i="1"/>
  <c r="AC1036" i="1" s="1"/>
  <c r="Q1037" i="1"/>
  <c r="AD1037" i="1" s="1"/>
  <c r="Q1038" i="1"/>
  <c r="AC1038" i="1" s="1"/>
  <c r="Q1039" i="1"/>
  <c r="AD1039" i="1" s="1"/>
  <c r="Q1040" i="1"/>
  <c r="AC1040" i="1" s="1"/>
  <c r="Q1041" i="1"/>
  <c r="AD1041" i="1" s="1"/>
  <c r="Q1042" i="1"/>
  <c r="AC1042" i="1" s="1"/>
  <c r="Q1043" i="1"/>
  <c r="AD1043" i="1" s="1"/>
  <c r="Q1044" i="1"/>
  <c r="AC1044" i="1" s="1"/>
  <c r="Q1045" i="1"/>
  <c r="AD1045" i="1" s="1"/>
  <c r="Q1046" i="1"/>
  <c r="AC1046" i="1" s="1"/>
  <c r="Q1047" i="1"/>
  <c r="AD1047" i="1" s="1"/>
  <c r="Q1048" i="1"/>
  <c r="AC1048" i="1" s="1"/>
  <c r="Q1049" i="1"/>
  <c r="AD1049" i="1" s="1"/>
  <c r="Q1050" i="1"/>
  <c r="AC1050" i="1" s="1"/>
  <c r="Q1051" i="1"/>
  <c r="AD1051" i="1" s="1"/>
  <c r="Q1052" i="1"/>
  <c r="AC1052" i="1" s="1"/>
  <c r="Q1053" i="1"/>
  <c r="AD1053" i="1" s="1"/>
  <c r="Q1054" i="1"/>
  <c r="AC1054" i="1" s="1"/>
  <c r="Q1055" i="1"/>
  <c r="AD1055" i="1" s="1"/>
  <c r="Q1056" i="1"/>
  <c r="AC1056" i="1" s="1"/>
  <c r="Q1057" i="1"/>
  <c r="AD1057" i="1" s="1"/>
  <c r="Q1058" i="1"/>
  <c r="AC1058" i="1" s="1"/>
  <c r="Q1059" i="1"/>
  <c r="AD1059" i="1" s="1"/>
  <c r="Q1060" i="1"/>
  <c r="AC1060" i="1" s="1"/>
  <c r="Q1061" i="1"/>
  <c r="AD1061" i="1" s="1"/>
  <c r="Q1062" i="1"/>
  <c r="AC1062" i="1" s="1"/>
  <c r="Q1063" i="1"/>
  <c r="AD1063" i="1" s="1"/>
  <c r="Q1064" i="1"/>
  <c r="AC1064" i="1" s="1"/>
  <c r="Q1065" i="1"/>
  <c r="AD1065" i="1" s="1"/>
  <c r="Q1066" i="1"/>
  <c r="AC1066" i="1" s="1"/>
  <c r="Q1067" i="1"/>
  <c r="AD1067" i="1" s="1"/>
  <c r="Q1068" i="1"/>
  <c r="AC1068" i="1" s="1"/>
  <c r="Q1069" i="1"/>
  <c r="AD1069" i="1" s="1"/>
  <c r="Q1070" i="1"/>
  <c r="AC1070" i="1" s="1"/>
  <c r="Q1071" i="1"/>
  <c r="AD1071" i="1" s="1"/>
  <c r="Q1072" i="1"/>
  <c r="AC1072" i="1" s="1"/>
  <c r="Q1073" i="1"/>
  <c r="AD1073" i="1" s="1"/>
  <c r="Q1074" i="1"/>
  <c r="AC1074" i="1" s="1"/>
  <c r="Q1075" i="1"/>
  <c r="AD1075" i="1" s="1"/>
  <c r="Q1076" i="1"/>
  <c r="AC1076" i="1" s="1"/>
  <c r="Q1077" i="1"/>
  <c r="AD1077" i="1" s="1"/>
  <c r="Q1078" i="1"/>
  <c r="AC1078" i="1" s="1"/>
  <c r="Q1079" i="1"/>
  <c r="AD1079" i="1" s="1"/>
  <c r="Q1080" i="1"/>
  <c r="AC1080" i="1" s="1"/>
  <c r="Q1081" i="1"/>
  <c r="AD1081" i="1" s="1"/>
  <c r="Q1082" i="1"/>
  <c r="AC1082" i="1" s="1"/>
  <c r="Q1083" i="1"/>
  <c r="AD1083" i="1" s="1"/>
  <c r="Q1084" i="1"/>
  <c r="AC1084" i="1" s="1"/>
  <c r="Q1085" i="1"/>
  <c r="AD1085" i="1" s="1"/>
  <c r="Q1086" i="1"/>
  <c r="AC1086" i="1" s="1"/>
  <c r="Q1087" i="1"/>
  <c r="AD1087" i="1" s="1"/>
  <c r="Q1088" i="1"/>
  <c r="AC1088" i="1" s="1"/>
  <c r="Q1089" i="1"/>
  <c r="AD1089" i="1" s="1"/>
  <c r="Q1090" i="1"/>
  <c r="AC1090" i="1" s="1"/>
  <c r="Q1091" i="1"/>
  <c r="AD1091" i="1" s="1"/>
  <c r="Q1092" i="1"/>
  <c r="AC1092" i="1" s="1"/>
  <c r="Q1093" i="1"/>
  <c r="AD1093" i="1" s="1"/>
  <c r="Q1094" i="1"/>
  <c r="AC1094" i="1" s="1"/>
  <c r="Q1095" i="1"/>
  <c r="AD1095" i="1" s="1"/>
  <c r="Q1096" i="1"/>
  <c r="AC1096" i="1" s="1"/>
  <c r="Q1097" i="1"/>
  <c r="AD1097" i="1" s="1"/>
  <c r="Q1098" i="1"/>
  <c r="AC1098" i="1" s="1"/>
  <c r="Q1099" i="1"/>
  <c r="AD1099" i="1" s="1"/>
  <c r="Q1100" i="1"/>
  <c r="AC1100" i="1" s="1"/>
  <c r="Q1101" i="1"/>
  <c r="AD1101" i="1" s="1"/>
  <c r="Q1102" i="1"/>
  <c r="AC1102" i="1" s="1"/>
  <c r="Q1103" i="1"/>
  <c r="AD1103" i="1" s="1"/>
  <c r="Q1104" i="1"/>
  <c r="AC1104" i="1" s="1"/>
  <c r="Q1105" i="1"/>
  <c r="AD1105" i="1" s="1"/>
  <c r="Q1106" i="1"/>
  <c r="AC1106" i="1" s="1"/>
  <c r="Q1107" i="1"/>
  <c r="AD1107" i="1" s="1"/>
  <c r="Q1108" i="1"/>
  <c r="AC1108" i="1" s="1"/>
  <c r="Q1109" i="1"/>
  <c r="AD1109" i="1" s="1"/>
  <c r="Q1110" i="1"/>
  <c r="AC1110" i="1" s="1"/>
  <c r="Q1111" i="1"/>
  <c r="AD1111" i="1" s="1"/>
  <c r="Q1112" i="1"/>
  <c r="AC1112" i="1" s="1"/>
  <c r="Q1113" i="1"/>
  <c r="AD1113" i="1" s="1"/>
  <c r="Q1114" i="1"/>
  <c r="AC1114" i="1" s="1"/>
  <c r="Q1115" i="1"/>
  <c r="AD1115" i="1" s="1"/>
  <c r="Q1116" i="1"/>
  <c r="AC1116" i="1" s="1"/>
  <c r="Q1117" i="1"/>
  <c r="AD1117" i="1" s="1"/>
  <c r="Q1118" i="1"/>
  <c r="AC1118" i="1" s="1"/>
  <c r="Q1119" i="1"/>
  <c r="AD1119" i="1" s="1"/>
  <c r="Q1120" i="1"/>
  <c r="AC1120" i="1" s="1"/>
  <c r="Q1121" i="1"/>
  <c r="AD1121" i="1" s="1"/>
  <c r="Q1122" i="1"/>
  <c r="AC1122" i="1" s="1"/>
  <c r="Q1123" i="1"/>
  <c r="AD1123" i="1" s="1"/>
  <c r="Q1124" i="1"/>
  <c r="AC1124" i="1" s="1"/>
  <c r="Q1125" i="1"/>
  <c r="AD1125" i="1" s="1"/>
  <c r="Q1126" i="1"/>
  <c r="AC1126" i="1" s="1"/>
  <c r="Q1127" i="1"/>
  <c r="AD1127" i="1" s="1"/>
  <c r="Q1128" i="1"/>
  <c r="AC1128" i="1" s="1"/>
  <c r="Q1129" i="1"/>
  <c r="AD1129" i="1" s="1"/>
  <c r="Q1130" i="1"/>
  <c r="AC1130" i="1" s="1"/>
  <c r="Q1131" i="1"/>
  <c r="AD1131" i="1" s="1"/>
  <c r="Q1132" i="1"/>
  <c r="AC1132" i="1" s="1"/>
  <c r="Q1133" i="1"/>
  <c r="AD1133" i="1" s="1"/>
  <c r="Q1134" i="1"/>
  <c r="AC1134" i="1" s="1"/>
  <c r="Q1135" i="1"/>
  <c r="AD1135" i="1" s="1"/>
  <c r="Q1136" i="1"/>
  <c r="AC1136" i="1" s="1"/>
  <c r="Q1137" i="1"/>
  <c r="AD1137" i="1" s="1"/>
  <c r="Q1138" i="1"/>
  <c r="AC1138" i="1" s="1"/>
  <c r="Q1139" i="1"/>
  <c r="AD1139" i="1" s="1"/>
  <c r="Q1140" i="1"/>
  <c r="AC1140" i="1" s="1"/>
  <c r="Q1141" i="1"/>
  <c r="AD1141" i="1" s="1"/>
  <c r="Q1142" i="1"/>
  <c r="AC1142" i="1" s="1"/>
  <c r="Q1143" i="1"/>
  <c r="AD1143" i="1" s="1"/>
  <c r="Q1144" i="1"/>
  <c r="AC1144" i="1" s="1"/>
  <c r="Q1145" i="1"/>
  <c r="AD1145" i="1" s="1"/>
  <c r="Q1146" i="1"/>
  <c r="AC1146" i="1" s="1"/>
  <c r="Q1147" i="1"/>
  <c r="AD1147" i="1" s="1"/>
  <c r="Q1148" i="1"/>
  <c r="AC1148" i="1" s="1"/>
  <c r="Q1149" i="1"/>
  <c r="AD1149" i="1" s="1"/>
  <c r="Q1150" i="1"/>
  <c r="AC1150" i="1" s="1"/>
  <c r="Q1151" i="1"/>
  <c r="AD1151" i="1" s="1"/>
  <c r="Q1152" i="1"/>
  <c r="AC1152" i="1" s="1"/>
  <c r="Q1153" i="1"/>
  <c r="AD1153" i="1" s="1"/>
  <c r="Q1154" i="1"/>
  <c r="AC1154" i="1" s="1"/>
  <c r="Q1155" i="1"/>
  <c r="AD1155" i="1" s="1"/>
  <c r="Q1156" i="1"/>
  <c r="AC1156" i="1" s="1"/>
  <c r="Q1157" i="1"/>
  <c r="AD1157" i="1" s="1"/>
  <c r="Q1158" i="1"/>
  <c r="AC1158" i="1" s="1"/>
  <c r="Q1159" i="1"/>
  <c r="AD1159" i="1" s="1"/>
  <c r="Q1160" i="1"/>
  <c r="AC1160" i="1" s="1"/>
  <c r="Q1161" i="1"/>
  <c r="AD1161" i="1" s="1"/>
  <c r="Q1162" i="1"/>
  <c r="AC1162" i="1" s="1"/>
  <c r="Q1163" i="1"/>
  <c r="AD1163" i="1" s="1"/>
  <c r="Q1164" i="1"/>
  <c r="AC1164" i="1" s="1"/>
  <c r="Q1165" i="1"/>
  <c r="AD1165" i="1" s="1"/>
  <c r="Q1166" i="1"/>
  <c r="AC1166" i="1" s="1"/>
  <c r="Q1167" i="1"/>
  <c r="AD1167" i="1" s="1"/>
  <c r="Q1168" i="1"/>
  <c r="AC1168" i="1" s="1"/>
  <c r="Q1169" i="1"/>
  <c r="AD1169" i="1" s="1"/>
  <c r="Q1170" i="1"/>
  <c r="AC1170" i="1" s="1"/>
  <c r="Q1171" i="1"/>
  <c r="AD1171" i="1" s="1"/>
  <c r="Q1172" i="1"/>
  <c r="AC1172" i="1" s="1"/>
  <c r="Q1173" i="1"/>
  <c r="AD1173" i="1" s="1"/>
  <c r="Q1174" i="1"/>
  <c r="AC1174" i="1" s="1"/>
  <c r="Q1175" i="1"/>
  <c r="AD1175" i="1" s="1"/>
  <c r="Q1176" i="1"/>
  <c r="AC1176" i="1" s="1"/>
  <c r="Q1177" i="1"/>
  <c r="AD1177" i="1" s="1"/>
  <c r="Q1178" i="1"/>
  <c r="AC1178" i="1" s="1"/>
  <c r="Q1179" i="1"/>
  <c r="AD1179" i="1" s="1"/>
  <c r="Q1180" i="1"/>
  <c r="AC1180" i="1" s="1"/>
  <c r="Q1181" i="1"/>
  <c r="AD1181" i="1" s="1"/>
  <c r="Q1182" i="1"/>
  <c r="AC1182" i="1" s="1"/>
  <c r="Q1183" i="1"/>
  <c r="AD1183" i="1" s="1"/>
  <c r="Q1184" i="1"/>
  <c r="AC1184" i="1" s="1"/>
  <c r="Q1185" i="1"/>
  <c r="AD1185" i="1" s="1"/>
  <c r="Q1186" i="1"/>
  <c r="AC1186" i="1" s="1"/>
  <c r="Q1187" i="1"/>
  <c r="AD1187" i="1" s="1"/>
  <c r="Q1188" i="1"/>
  <c r="AC1188" i="1" s="1"/>
  <c r="Q1189" i="1"/>
  <c r="AD1189" i="1" s="1"/>
  <c r="Q1190" i="1"/>
  <c r="AC1190" i="1" s="1"/>
  <c r="Q1191" i="1"/>
  <c r="AD1191" i="1" s="1"/>
  <c r="Q1192" i="1"/>
  <c r="AC1192" i="1" s="1"/>
  <c r="Q1193" i="1"/>
  <c r="AD1193" i="1" s="1"/>
  <c r="Q1194" i="1"/>
  <c r="AC1194" i="1" s="1"/>
  <c r="Q1195" i="1"/>
  <c r="AD1195" i="1" s="1"/>
  <c r="Q1196" i="1"/>
  <c r="AC1196" i="1" s="1"/>
  <c r="Q1197" i="1"/>
  <c r="AD1197" i="1" s="1"/>
  <c r="Q1198" i="1"/>
  <c r="AC1198" i="1" s="1"/>
  <c r="Q1199" i="1"/>
  <c r="AD1199" i="1" s="1"/>
  <c r="Q1200" i="1"/>
  <c r="AC1200" i="1" s="1"/>
  <c r="Q1201" i="1"/>
  <c r="AD1201" i="1" s="1"/>
  <c r="Q1202" i="1"/>
  <c r="AC1202" i="1" s="1"/>
  <c r="Q1203" i="1"/>
  <c r="AD1203" i="1" s="1"/>
  <c r="Q1204" i="1"/>
  <c r="AC1204" i="1" s="1"/>
  <c r="Q1205" i="1"/>
  <c r="AD1205" i="1" s="1"/>
  <c r="Q1206" i="1"/>
  <c r="AC1206" i="1" s="1"/>
  <c r="Q1207" i="1"/>
  <c r="AD1207" i="1" s="1"/>
  <c r="Q1208" i="1"/>
  <c r="AC1208" i="1" s="1"/>
  <c r="Q1209" i="1"/>
  <c r="AD1209" i="1" s="1"/>
  <c r="Q1210" i="1"/>
  <c r="AC1210" i="1" s="1"/>
  <c r="Q1211" i="1"/>
  <c r="AD1211" i="1" s="1"/>
  <c r="Q1212" i="1"/>
  <c r="AC1212" i="1" s="1"/>
  <c r="Q1213" i="1"/>
  <c r="AD1213" i="1" s="1"/>
  <c r="Q1214" i="1"/>
  <c r="AC1214" i="1" s="1"/>
  <c r="Q1215" i="1"/>
  <c r="AD1215" i="1" s="1"/>
  <c r="Q1216" i="1"/>
  <c r="AC1216" i="1" s="1"/>
  <c r="Q1217" i="1"/>
  <c r="AD1217" i="1" s="1"/>
  <c r="Q1218" i="1"/>
  <c r="AC1218" i="1" s="1"/>
  <c r="Q1219" i="1"/>
  <c r="AD1219" i="1" s="1"/>
  <c r="Q1220" i="1"/>
  <c r="AC1220" i="1" s="1"/>
  <c r="Q1221" i="1"/>
  <c r="AD1221" i="1" s="1"/>
  <c r="Q1222" i="1"/>
  <c r="AC1222" i="1" s="1"/>
  <c r="Q1223" i="1"/>
  <c r="AD1223" i="1" s="1"/>
  <c r="Q1224" i="1"/>
  <c r="AC1224" i="1" s="1"/>
  <c r="Q1225" i="1"/>
  <c r="AD1225" i="1" s="1"/>
  <c r="Q1226" i="1"/>
  <c r="AC1226" i="1" s="1"/>
  <c r="Q1227" i="1"/>
  <c r="AD1227" i="1" s="1"/>
  <c r="Q1228" i="1"/>
  <c r="AC1228" i="1" s="1"/>
  <c r="Q1229" i="1"/>
  <c r="AD1229" i="1" s="1"/>
  <c r="Q1230" i="1"/>
  <c r="AC1230" i="1" s="1"/>
  <c r="Q1231" i="1"/>
  <c r="AD1231" i="1" s="1"/>
  <c r="Q1232" i="1"/>
  <c r="AC1232" i="1" s="1"/>
  <c r="Q1233" i="1"/>
  <c r="AD1233" i="1" s="1"/>
  <c r="Q1234" i="1"/>
  <c r="AC1234" i="1" s="1"/>
  <c r="Q1235" i="1"/>
  <c r="AD1235" i="1" s="1"/>
  <c r="Q1236" i="1"/>
  <c r="AC1236" i="1" s="1"/>
  <c r="Q1237" i="1"/>
  <c r="AD1237" i="1" s="1"/>
  <c r="Q1238" i="1"/>
  <c r="AC1238" i="1" s="1"/>
  <c r="Q1239" i="1"/>
  <c r="AD1239" i="1" s="1"/>
  <c r="Q1240" i="1"/>
  <c r="AC1240" i="1" s="1"/>
  <c r="Q1241" i="1"/>
  <c r="AD1241" i="1" s="1"/>
  <c r="Q1242" i="1"/>
  <c r="AC1242" i="1" s="1"/>
  <c r="Q1243" i="1"/>
  <c r="AD1243" i="1" s="1"/>
  <c r="Q1244" i="1"/>
  <c r="AC1244" i="1" s="1"/>
  <c r="Q1245" i="1"/>
  <c r="AD1245" i="1" s="1"/>
  <c r="Q1246" i="1"/>
  <c r="AC1246" i="1" s="1"/>
  <c r="Q1247" i="1"/>
  <c r="AD1247" i="1" s="1"/>
  <c r="Q1248" i="1"/>
  <c r="AC1248" i="1" s="1"/>
  <c r="Q1249" i="1"/>
  <c r="AD1249" i="1" s="1"/>
  <c r="Q1250" i="1"/>
  <c r="AC1250" i="1" s="1"/>
  <c r="Q1251" i="1"/>
  <c r="AD1251" i="1" s="1"/>
  <c r="Q1252" i="1"/>
  <c r="AC1252" i="1" s="1"/>
  <c r="Q1253" i="1"/>
  <c r="AD1253" i="1" s="1"/>
  <c r="Q1254" i="1"/>
  <c r="AC1254" i="1" s="1"/>
  <c r="Q1255" i="1"/>
  <c r="AD1255" i="1" s="1"/>
  <c r="Q1256" i="1"/>
  <c r="AC1256" i="1" s="1"/>
  <c r="Q1257" i="1"/>
  <c r="AD1257" i="1" s="1"/>
  <c r="Q1258" i="1"/>
  <c r="AC1258" i="1" s="1"/>
  <c r="Q1259" i="1"/>
  <c r="AD1259" i="1" s="1"/>
  <c r="Q1260" i="1"/>
  <c r="AC1260" i="1" s="1"/>
  <c r="Q1261" i="1"/>
  <c r="AD1261" i="1" s="1"/>
  <c r="Q1262" i="1"/>
  <c r="AC1262" i="1" s="1"/>
  <c r="Q1263" i="1"/>
  <c r="AD1263" i="1" s="1"/>
  <c r="Q1264" i="1"/>
  <c r="AC1264" i="1" s="1"/>
  <c r="Q1265" i="1"/>
  <c r="AD1265" i="1" s="1"/>
  <c r="Q1266" i="1"/>
  <c r="AC1266" i="1" s="1"/>
  <c r="Q1267" i="1"/>
  <c r="AD1267" i="1" s="1"/>
  <c r="Q1268" i="1"/>
  <c r="AC1268" i="1" s="1"/>
  <c r="Q1269" i="1"/>
  <c r="AD1269" i="1" s="1"/>
  <c r="Q1270" i="1"/>
  <c r="AC1270" i="1" s="1"/>
  <c r="Q1271" i="1"/>
  <c r="AD1271" i="1" s="1"/>
  <c r="Q1272" i="1"/>
  <c r="AC1272" i="1" s="1"/>
  <c r="Q1273" i="1"/>
  <c r="AD1273" i="1" s="1"/>
  <c r="Q1274" i="1"/>
  <c r="AC1274" i="1" s="1"/>
  <c r="Q1275" i="1"/>
  <c r="AD1275" i="1" s="1"/>
  <c r="Q1276" i="1"/>
  <c r="AC1276" i="1" s="1"/>
  <c r="Q1277" i="1"/>
  <c r="AD1277" i="1" s="1"/>
  <c r="Q1278" i="1"/>
  <c r="AC1278" i="1" s="1"/>
  <c r="Q1279" i="1"/>
  <c r="AD1279" i="1" s="1"/>
  <c r="Q1280" i="1"/>
  <c r="AC1280" i="1" s="1"/>
  <c r="Q1281" i="1"/>
  <c r="AD1281" i="1" s="1"/>
  <c r="Q1282" i="1"/>
  <c r="AC1282" i="1" s="1"/>
  <c r="Q1283" i="1"/>
  <c r="AD1283" i="1" s="1"/>
  <c r="Q1284" i="1"/>
  <c r="AC1284" i="1" s="1"/>
  <c r="Q1285" i="1"/>
  <c r="AD1285" i="1" s="1"/>
  <c r="Q1286" i="1"/>
  <c r="AC1286" i="1" s="1"/>
  <c r="Q1287" i="1"/>
  <c r="AD1287" i="1" s="1"/>
  <c r="Q1288" i="1"/>
  <c r="AC1288" i="1" s="1"/>
  <c r="Q1289" i="1"/>
  <c r="AD1289" i="1" s="1"/>
  <c r="Q1290" i="1"/>
  <c r="AC1290" i="1" s="1"/>
  <c r="Q1291" i="1"/>
  <c r="AD1291" i="1" s="1"/>
  <c r="Q1292" i="1"/>
  <c r="AC1292" i="1" s="1"/>
  <c r="Q1293" i="1"/>
  <c r="AD1293" i="1" s="1"/>
  <c r="Q1294" i="1"/>
  <c r="AC1294" i="1" s="1"/>
  <c r="Q1295" i="1"/>
  <c r="AD1295" i="1" s="1"/>
  <c r="Q1296" i="1"/>
  <c r="AC1296" i="1" s="1"/>
  <c r="Q1297" i="1"/>
  <c r="AD1297" i="1" s="1"/>
  <c r="Q1298" i="1"/>
  <c r="AC1298" i="1" s="1"/>
  <c r="Q1299" i="1"/>
  <c r="AD1299" i="1" s="1"/>
  <c r="Q1300" i="1"/>
  <c r="AC1300" i="1" s="1"/>
  <c r="Q1301" i="1"/>
  <c r="AD1301" i="1" s="1"/>
  <c r="Q1302" i="1"/>
  <c r="AC1302" i="1" s="1"/>
  <c r="Q1303" i="1"/>
  <c r="AD1303" i="1" s="1"/>
  <c r="Q1304" i="1"/>
  <c r="AC1304" i="1" s="1"/>
  <c r="Q1305" i="1"/>
  <c r="AD1305" i="1" s="1"/>
  <c r="Q1306" i="1"/>
  <c r="AC1306" i="1" s="1"/>
  <c r="Q1307" i="1"/>
  <c r="AD1307" i="1" s="1"/>
  <c r="Q1308" i="1"/>
  <c r="AC1308" i="1" s="1"/>
  <c r="Q1309" i="1"/>
  <c r="AD1309" i="1" s="1"/>
  <c r="Q1310" i="1"/>
  <c r="AC1310" i="1" s="1"/>
  <c r="Q1311" i="1"/>
  <c r="AD1311" i="1" s="1"/>
  <c r="Q3" i="1"/>
  <c r="AC3" i="1" s="1"/>
  <c r="AC1283" i="1" l="1"/>
  <c r="AC1027" i="1"/>
  <c r="AC899" i="1"/>
  <c r="AC1267" i="1"/>
  <c r="AC1139" i="1"/>
  <c r="AC1011" i="1"/>
  <c r="AC883" i="1"/>
  <c r="AC755" i="1"/>
  <c r="AC1155" i="1"/>
  <c r="AC771" i="1"/>
  <c r="AC1219" i="1"/>
  <c r="AC1091" i="1"/>
  <c r="AC963" i="1"/>
  <c r="AC835" i="1"/>
  <c r="AC1203" i="1"/>
  <c r="AC1075" i="1"/>
  <c r="AC947" i="1"/>
  <c r="AC819" i="1"/>
  <c r="AC314" i="1"/>
  <c r="AC58" i="1"/>
  <c r="AC154" i="1"/>
  <c r="AC1251" i="1"/>
  <c r="AC1187" i="1"/>
  <c r="AC1123" i="1"/>
  <c r="AC1059" i="1"/>
  <c r="AC995" i="1"/>
  <c r="AC931" i="1"/>
  <c r="AC867" i="1"/>
  <c r="AC803" i="1"/>
  <c r="AC739" i="1"/>
  <c r="AC250" i="1"/>
  <c r="AC122" i="1"/>
  <c r="AC186" i="1"/>
  <c r="AC282" i="1"/>
  <c r="AC26" i="1"/>
  <c r="AC1299" i="1"/>
  <c r="AC1235" i="1"/>
  <c r="AC1171" i="1"/>
  <c r="AC1107" i="1"/>
  <c r="AC1043" i="1"/>
  <c r="AC979" i="1"/>
  <c r="AC915" i="1"/>
  <c r="AC851" i="1"/>
  <c r="AC787" i="1"/>
  <c r="AC723" i="1"/>
  <c r="AC218" i="1"/>
  <c r="AC90" i="1"/>
  <c r="AD712" i="1"/>
  <c r="AC712" i="1"/>
  <c r="AD708" i="1"/>
  <c r="AC708" i="1"/>
  <c r="AD704" i="1"/>
  <c r="AC704" i="1"/>
  <c r="AD700" i="1"/>
  <c r="AC700" i="1"/>
  <c r="AD696" i="1"/>
  <c r="AC696" i="1"/>
  <c r="AD692" i="1"/>
  <c r="AC692" i="1"/>
  <c r="AD688" i="1"/>
  <c r="AC688" i="1"/>
  <c r="AD684" i="1"/>
  <c r="AC684" i="1"/>
  <c r="AD680" i="1"/>
  <c r="AC680" i="1"/>
  <c r="AD676" i="1"/>
  <c r="AC676" i="1"/>
  <c r="AD672" i="1"/>
  <c r="AC672" i="1"/>
  <c r="AD668" i="1"/>
  <c r="AC668" i="1"/>
  <c r="AD664" i="1"/>
  <c r="AC664" i="1"/>
  <c r="AD660" i="1"/>
  <c r="AC660" i="1"/>
  <c r="AD656" i="1"/>
  <c r="AC656" i="1"/>
  <c r="AD652" i="1"/>
  <c r="AC652" i="1"/>
  <c r="AD648" i="1"/>
  <c r="AC648" i="1"/>
  <c r="AD644" i="1"/>
  <c r="AC644" i="1"/>
  <c r="AD640" i="1"/>
  <c r="AC640" i="1"/>
  <c r="AD636" i="1"/>
  <c r="AC636" i="1"/>
  <c r="AD632" i="1"/>
  <c r="AC632" i="1"/>
  <c r="AD628" i="1"/>
  <c r="AC628" i="1"/>
  <c r="AD624" i="1"/>
  <c r="AC624" i="1"/>
  <c r="AD620" i="1"/>
  <c r="AC620" i="1"/>
  <c r="AD616" i="1"/>
  <c r="AC616" i="1"/>
  <c r="AD612" i="1"/>
  <c r="AC612" i="1"/>
  <c r="AD608" i="1"/>
  <c r="AC608" i="1"/>
  <c r="AD604" i="1"/>
  <c r="AC604" i="1"/>
  <c r="AD600" i="1"/>
  <c r="AC600" i="1"/>
  <c r="AD596" i="1"/>
  <c r="AC596" i="1"/>
  <c r="AD592" i="1"/>
  <c r="AC592" i="1"/>
  <c r="AD588" i="1"/>
  <c r="AC588" i="1"/>
  <c r="AD584" i="1"/>
  <c r="AC584" i="1"/>
  <c r="AD580" i="1"/>
  <c r="AC580" i="1"/>
  <c r="AD576" i="1"/>
  <c r="AC576" i="1"/>
  <c r="AD572" i="1"/>
  <c r="AC572" i="1"/>
  <c r="AD568" i="1"/>
  <c r="AC568" i="1"/>
  <c r="AD564" i="1"/>
  <c r="AC564" i="1"/>
  <c r="AD560" i="1"/>
  <c r="AC560" i="1"/>
  <c r="AD556" i="1"/>
  <c r="AC556" i="1"/>
  <c r="AD552" i="1"/>
  <c r="AC552" i="1"/>
  <c r="AD548" i="1"/>
  <c r="AC548" i="1"/>
  <c r="AD544" i="1"/>
  <c r="AC544" i="1"/>
  <c r="AD540" i="1"/>
  <c r="AC540" i="1"/>
  <c r="AD536" i="1"/>
  <c r="AC536" i="1"/>
  <c r="AD532" i="1"/>
  <c r="AC532" i="1"/>
  <c r="AD528" i="1"/>
  <c r="AC528" i="1"/>
  <c r="AD524" i="1"/>
  <c r="AC524" i="1"/>
  <c r="AD520" i="1"/>
  <c r="AC520" i="1"/>
  <c r="AD516" i="1"/>
  <c r="AC516" i="1"/>
  <c r="AD512" i="1"/>
  <c r="AC512" i="1"/>
  <c r="AD508" i="1"/>
  <c r="AC508" i="1"/>
  <c r="AD504" i="1"/>
  <c r="AC504" i="1"/>
  <c r="AD500" i="1"/>
  <c r="AC500" i="1"/>
  <c r="AD496" i="1"/>
  <c r="AC496" i="1"/>
  <c r="AD492" i="1"/>
  <c r="AC492" i="1"/>
  <c r="AD488" i="1"/>
  <c r="AC488" i="1"/>
  <c r="AD484" i="1"/>
  <c r="AC484" i="1"/>
  <c r="AD480" i="1"/>
  <c r="AC480" i="1"/>
  <c r="AD476" i="1"/>
  <c r="AC476" i="1"/>
  <c r="AD472" i="1"/>
  <c r="AC472" i="1"/>
  <c r="AD468" i="1"/>
  <c r="AC468" i="1"/>
  <c r="AD464" i="1"/>
  <c r="AC464" i="1"/>
  <c r="AD460" i="1"/>
  <c r="AC460" i="1"/>
  <c r="AD456" i="1"/>
  <c r="AC456" i="1"/>
  <c r="AD452" i="1"/>
  <c r="AC452" i="1"/>
  <c r="AD448" i="1"/>
  <c r="AC448" i="1"/>
  <c r="AD444" i="1"/>
  <c r="AC444" i="1"/>
  <c r="AD440" i="1"/>
  <c r="AC440" i="1"/>
  <c r="AD436" i="1"/>
  <c r="AC436" i="1"/>
  <c r="AD432" i="1"/>
  <c r="AC432" i="1"/>
  <c r="AD428" i="1"/>
  <c r="AC428" i="1"/>
  <c r="AD424" i="1"/>
  <c r="AC424" i="1"/>
  <c r="AD420" i="1"/>
  <c r="AC420" i="1"/>
  <c r="AD416" i="1"/>
  <c r="AC416" i="1"/>
  <c r="AD412" i="1"/>
  <c r="AC412" i="1"/>
  <c r="AD408" i="1"/>
  <c r="AC408" i="1"/>
  <c r="AD404" i="1"/>
  <c r="AC404" i="1"/>
  <c r="AD400" i="1"/>
  <c r="AC400" i="1"/>
  <c r="AD396" i="1"/>
  <c r="AC396" i="1"/>
  <c r="AD392" i="1"/>
  <c r="AC392" i="1"/>
  <c r="AD388" i="1"/>
  <c r="AC388" i="1"/>
  <c r="AD384" i="1"/>
  <c r="AC384" i="1"/>
  <c r="AD380" i="1"/>
  <c r="AC380" i="1"/>
  <c r="AD376" i="1"/>
  <c r="AC376" i="1"/>
  <c r="AD372" i="1"/>
  <c r="AC372" i="1"/>
  <c r="AD368" i="1"/>
  <c r="AC368" i="1"/>
  <c r="AD364" i="1"/>
  <c r="AC364" i="1"/>
  <c r="AD360" i="1"/>
  <c r="AC360" i="1"/>
  <c r="AD356" i="1"/>
  <c r="AC356" i="1"/>
  <c r="AD352" i="1"/>
  <c r="AC352" i="1"/>
  <c r="AD348" i="1"/>
  <c r="AC348" i="1"/>
  <c r="AD344" i="1"/>
  <c r="AC344" i="1"/>
  <c r="AD340" i="1"/>
  <c r="AC340" i="1"/>
  <c r="AD336" i="1"/>
  <c r="AC336" i="1"/>
  <c r="AC1311" i="1"/>
  <c r="AC1295" i="1"/>
  <c r="AC1279" i="1"/>
  <c r="AC1263" i="1"/>
  <c r="AC1247" i="1"/>
  <c r="AC1231" i="1"/>
  <c r="AC1215" i="1"/>
  <c r="AC1199" i="1"/>
  <c r="AC1183" i="1"/>
  <c r="AC1167" i="1"/>
  <c r="AC1151" i="1"/>
  <c r="AC1135" i="1"/>
  <c r="AC1119" i="1"/>
  <c r="AC1103" i="1"/>
  <c r="AC1087" i="1"/>
  <c r="AC1071" i="1"/>
  <c r="AC1055" i="1"/>
  <c r="AC1039" i="1"/>
  <c r="AC1023" i="1"/>
  <c r="AC1007" i="1"/>
  <c r="AC991" i="1"/>
  <c r="AC975" i="1"/>
  <c r="AC959" i="1"/>
  <c r="AC943" i="1"/>
  <c r="AC927" i="1"/>
  <c r="AC911" i="1"/>
  <c r="AC895" i="1"/>
  <c r="AC879" i="1"/>
  <c r="AC863" i="1"/>
  <c r="AC847" i="1"/>
  <c r="AC831" i="1"/>
  <c r="AC815" i="1"/>
  <c r="AC799" i="1"/>
  <c r="AC783" i="1"/>
  <c r="AC767" i="1"/>
  <c r="AC751" i="1"/>
  <c r="AC735" i="1"/>
  <c r="AC719" i="1"/>
  <c r="AC306" i="1"/>
  <c r="AC274" i="1"/>
  <c r="AC242" i="1"/>
  <c r="AC210" i="1"/>
  <c r="AC178" i="1"/>
  <c r="AC146" i="1"/>
  <c r="AC114" i="1"/>
  <c r="AC82" i="1"/>
  <c r="AC50" i="1"/>
  <c r="AC18" i="1"/>
  <c r="AC1307" i="1"/>
  <c r="AC1291" i="1"/>
  <c r="AC1275" i="1"/>
  <c r="AC1259" i="1"/>
  <c r="AC1243" i="1"/>
  <c r="AC1227" i="1"/>
  <c r="AC1211" i="1"/>
  <c r="AC1195" i="1"/>
  <c r="AC1179" i="1"/>
  <c r="AC1163" i="1"/>
  <c r="AC1147" i="1"/>
  <c r="AC1131" i="1"/>
  <c r="AC1115" i="1"/>
  <c r="AC1099" i="1"/>
  <c r="AC1083" i="1"/>
  <c r="AC1067" i="1"/>
  <c r="AC1051" i="1"/>
  <c r="AC1035" i="1"/>
  <c r="AC1019" i="1"/>
  <c r="AC1003" i="1"/>
  <c r="AC987" i="1"/>
  <c r="AC971" i="1"/>
  <c r="AC955" i="1"/>
  <c r="AC939" i="1"/>
  <c r="AC923" i="1"/>
  <c r="AC907" i="1"/>
  <c r="AC891" i="1"/>
  <c r="AC875" i="1"/>
  <c r="AC859" i="1"/>
  <c r="AC843" i="1"/>
  <c r="AC827" i="1"/>
  <c r="AC811" i="1"/>
  <c r="AC795" i="1"/>
  <c r="AC779" i="1"/>
  <c r="AC763" i="1"/>
  <c r="AC747" i="1"/>
  <c r="AC731" i="1"/>
  <c r="AC715" i="1"/>
  <c r="AC330" i="1"/>
  <c r="AC298" i="1"/>
  <c r="AC266" i="1"/>
  <c r="AC234" i="1"/>
  <c r="AC202" i="1"/>
  <c r="AC170" i="1"/>
  <c r="AC138" i="1"/>
  <c r="AC106" i="1"/>
  <c r="AC74" i="1"/>
  <c r="AC42" i="1"/>
  <c r="AC10" i="1"/>
  <c r="AC1303" i="1"/>
  <c r="AC1287" i="1"/>
  <c r="AC1271" i="1"/>
  <c r="AC1255" i="1"/>
  <c r="AC1239" i="1"/>
  <c r="AC1223" i="1"/>
  <c r="AC1207" i="1"/>
  <c r="AC1191" i="1"/>
  <c r="AC1175" i="1"/>
  <c r="AC1159" i="1"/>
  <c r="AC1143" i="1"/>
  <c r="AC1127" i="1"/>
  <c r="AC1111" i="1"/>
  <c r="AC1095" i="1"/>
  <c r="AC1079" i="1"/>
  <c r="AC1063" i="1"/>
  <c r="AC1047" i="1"/>
  <c r="AC1031" i="1"/>
  <c r="AC1015" i="1"/>
  <c r="AC999" i="1"/>
  <c r="AC983" i="1"/>
  <c r="AC967" i="1"/>
  <c r="AC951" i="1"/>
  <c r="AC935" i="1"/>
  <c r="AC919" i="1"/>
  <c r="AC903" i="1"/>
  <c r="AC887" i="1"/>
  <c r="AC871" i="1"/>
  <c r="AC855" i="1"/>
  <c r="AC839" i="1"/>
  <c r="AC823" i="1"/>
  <c r="AC807" i="1"/>
  <c r="AC791" i="1"/>
  <c r="AC775" i="1"/>
  <c r="AC759" i="1"/>
  <c r="AC743" i="1"/>
  <c r="AC727" i="1"/>
  <c r="AC322" i="1"/>
  <c r="AC290" i="1"/>
  <c r="AC258" i="1"/>
  <c r="AC226" i="1"/>
  <c r="AC194" i="1"/>
  <c r="AC162" i="1"/>
  <c r="AC130" i="1"/>
  <c r="AC98" i="1"/>
  <c r="AC66" i="1"/>
  <c r="AC34" i="1"/>
  <c r="AC173" i="1"/>
  <c r="AD173" i="1"/>
  <c r="AC161" i="1"/>
  <c r="AD161" i="1"/>
  <c r="AC149" i="1"/>
  <c r="AD149" i="1"/>
  <c r="AC137" i="1"/>
  <c r="AD137" i="1"/>
  <c r="AC125" i="1"/>
  <c r="AD125" i="1"/>
  <c r="AC113" i="1"/>
  <c r="AD113" i="1"/>
  <c r="AC101" i="1"/>
  <c r="AD101" i="1"/>
  <c r="AC89" i="1"/>
  <c r="AD89" i="1"/>
  <c r="AC77" i="1"/>
  <c r="AD77" i="1"/>
  <c r="AC65" i="1"/>
  <c r="AD65" i="1"/>
  <c r="AC53" i="1"/>
  <c r="AD53" i="1"/>
  <c r="AC33" i="1"/>
  <c r="AD33" i="1"/>
  <c r="AC13" i="1"/>
  <c r="AD13" i="1"/>
  <c r="AC1301" i="1"/>
  <c r="AC1289" i="1"/>
  <c r="AC1277" i="1"/>
  <c r="AC1265" i="1"/>
  <c r="AC1261" i="1"/>
  <c r="AC1257" i="1"/>
  <c r="AC1253" i="1"/>
  <c r="AC1245" i="1"/>
  <c r="AC1241" i="1"/>
  <c r="AC1205" i="1"/>
  <c r="AC1193" i="1"/>
  <c r="AC1181" i="1"/>
  <c r="AC1177" i="1"/>
  <c r="AC1165" i="1"/>
  <c r="AC1161" i="1"/>
  <c r="AC1157" i="1"/>
  <c r="AC1153" i="1"/>
  <c r="AC1149" i="1"/>
  <c r="AC1145" i="1"/>
  <c r="AC1141" i="1"/>
  <c r="AC1137" i="1"/>
  <c r="AC1133" i="1"/>
  <c r="AC1129" i="1"/>
  <c r="AC1125" i="1"/>
  <c r="AC1121" i="1"/>
  <c r="AC1117" i="1"/>
  <c r="AC1113" i="1"/>
  <c r="AC1109" i="1"/>
  <c r="AC1105" i="1"/>
  <c r="AC1101" i="1"/>
  <c r="AC1089" i="1"/>
  <c r="AC1077" i="1"/>
  <c r="AC1073" i="1"/>
  <c r="AC1069" i="1"/>
  <c r="AC1065" i="1"/>
  <c r="AC1053" i="1"/>
  <c r="AC1049" i="1"/>
  <c r="AC1037" i="1"/>
  <c r="AC997" i="1"/>
  <c r="AC937" i="1"/>
  <c r="AC917" i="1"/>
  <c r="AC837" i="1"/>
  <c r="AC825" i="1"/>
  <c r="AC813" i="1"/>
  <c r="AC797" i="1"/>
  <c r="AC777" i="1"/>
  <c r="AC721" i="1"/>
  <c r="AD1310" i="1"/>
  <c r="AD1308" i="1"/>
  <c r="AD1306" i="1"/>
  <c r="AD1304" i="1"/>
  <c r="AD1302" i="1"/>
  <c r="AD1300" i="1"/>
  <c r="AD1298" i="1"/>
  <c r="AD1296" i="1"/>
  <c r="AD1294" i="1"/>
  <c r="AD1292" i="1"/>
  <c r="AD1290" i="1"/>
  <c r="AD1288" i="1"/>
  <c r="AD1286" i="1"/>
  <c r="AD1284" i="1"/>
  <c r="AD1282" i="1"/>
  <c r="AD1280" i="1"/>
  <c r="AD1278" i="1"/>
  <c r="AD1276" i="1"/>
  <c r="AD1274" i="1"/>
  <c r="AD1272" i="1"/>
  <c r="AD1270" i="1"/>
  <c r="AD1268" i="1"/>
  <c r="AD1266" i="1"/>
  <c r="AD1264" i="1"/>
  <c r="AD1262" i="1"/>
  <c r="AD1260" i="1"/>
  <c r="AD1258" i="1"/>
  <c r="AD1256" i="1"/>
  <c r="AD1254" i="1"/>
  <c r="AD1252" i="1"/>
  <c r="AD1250" i="1"/>
  <c r="AD1248" i="1"/>
  <c r="AD1246" i="1"/>
  <c r="AD1244" i="1"/>
  <c r="AD1242" i="1"/>
  <c r="AD1240" i="1"/>
  <c r="AD1238" i="1"/>
  <c r="AD1236" i="1"/>
  <c r="AD1234" i="1"/>
  <c r="AD1232" i="1"/>
  <c r="AD1230" i="1"/>
  <c r="AD1228" i="1"/>
  <c r="AD1226" i="1"/>
  <c r="AD1224" i="1"/>
  <c r="AD1222" i="1"/>
  <c r="AD1220" i="1"/>
  <c r="AD1218" i="1"/>
  <c r="AD1216" i="1"/>
  <c r="AD1214" i="1"/>
  <c r="AD1212" i="1"/>
  <c r="AD1210" i="1"/>
  <c r="AD1208" i="1"/>
  <c r="AD1206" i="1"/>
  <c r="AD1204" i="1"/>
  <c r="AD1202" i="1"/>
  <c r="AD1200" i="1"/>
  <c r="AD1198" i="1"/>
  <c r="AD1196" i="1"/>
  <c r="AD1194" i="1"/>
  <c r="AD1192" i="1"/>
  <c r="AD1190" i="1"/>
  <c r="AD1188" i="1"/>
  <c r="AD1186" i="1"/>
  <c r="AD1184" i="1"/>
  <c r="AD1182" i="1"/>
  <c r="AD1180" i="1"/>
  <c r="AD1178" i="1"/>
  <c r="AD1176" i="1"/>
  <c r="AD1174" i="1"/>
  <c r="AD1172" i="1"/>
  <c r="AD1170" i="1"/>
  <c r="AD1168" i="1"/>
  <c r="AD1166" i="1"/>
  <c r="AD1164" i="1"/>
  <c r="AD1162" i="1"/>
  <c r="AD1160" i="1"/>
  <c r="AD1158" i="1"/>
  <c r="AD1156" i="1"/>
  <c r="AD1154" i="1"/>
  <c r="AD1152" i="1"/>
  <c r="AD1150" i="1"/>
  <c r="AD1148" i="1"/>
  <c r="AD1146" i="1"/>
  <c r="AD1144" i="1"/>
  <c r="AD1142" i="1"/>
  <c r="AD1140" i="1"/>
  <c r="AD1138" i="1"/>
  <c r="AD1136" i="1"/>
  <c r="AD1134" i="1"/>
  <c r="AD1132" i="1"/>
  <c r="AD1130" i="1"/>
  <c r="AD1128" i="1"/>
  <c r="AD1126" i="1"/>
  <c r="AD1124" i="1"/>
  <c r="AD1122" i="1"/>
  <c r="AD1120" i="1"/>
  <c r="AD1118" i="1"/>
  <c r="AD1116" i="1"/>
  <c r="AD1114" i="1"/>
  <c r="AD1112" i="1"/>
  <c r="AD1110" i="1"/>
  <c r="AD1108" i="1"/>
  <c r="AD1106" i="1"/>
  <c r="AD1104" i="1"/>
  <c r="AD1102" i="1"/>
  <c r="AD1100" i="1"/>
  <c r="AD1098" i="1"/>
  <c r="AD1096" i="1"/>
  <c r="AD1094" i="1"/>
  <c r="AD1092" i="1"/>
  <c r="AD1090" i="1"/>
  <c r="AD1088" i="1"/>
  <c r="AD1086" i="1"/>
  <c r="AD1084" i="1"/>
  <c r="AD1082" i="1"/>
  <c r="AD1080" i="1"/>
  <c r="AD1078" i="1"/>
  <c r="AD1076" i="1"/>
  <c r="AD1074" i="1"/>
  <c r="AD1072" i="1"/>
  <c r="AD1070" i="1"/>
  <c r="AD1068" i="1"/>
  <c r="AD1066" i="1"/>
  <c r="AD1064" i="1"/>
  <c r="AD1062" i="1"/>
  <c r="AD1060" i="1"/>
  <c r="AD1058" i="1"/>
  <c r="AD1056" i="1"/>
  <c r="AD1054" i="1"/>
  <c r="AD1052" i="1"/>
  <c r="AD1050" i="1"/>
  <c r="AD1048" i="1"/>
  <c r="AD1046" i="1"/>
  <c r="AD1044" i="1"/>
  <c r="AD1042" i="1"/>
  <c r="AD1040" i="1"/>
  <c r="AD1038" i="1"/>
  <c r="AD1036" i="1"/>
  <c r="AD1034" i="1"/>
  <c r="AD1032" i="1"/>
  <c r="AD1030" i="1"/>
  <c r="AD1028" i="1"/>
  <c r="AD1026" i="1"/>
  <c r="AD1024" i="1"/>
  <c r="AD1022" i="1"/>
  <c r="AD1020" i="1"/>
  <c r="AD1018" i="1"/>
  <c r="AD1016" i="1"/>
  <c r="AD1014" i="1"/>
  <c r="AD1012" i="1"/>
  <c r="AD1010" i="1"/>
  <c r="AD1008" i="1"/>
  <c r="AD1006" i="1"/>
  <c r="AD1004" i="1"/>
  <c r="AD1002" i="1"/>
  <c r="AD1000" i="1"/>
  <c r="AD998" i="1"/>
  <c r="AD996" i="1"/>
  <c r="AD994" i="1"/>
  <c r="AD992" i="1"/>
  <c r="AD990" i="1"/>
  <c r="AD988" i="1"/>
  <c r="AD986" i="1"/>
  <c r="AD984" i="1"/>
  <c r="AD982" i="1"/>
  <c r="AD980" i="1"/>
  <c r="AD978" i="1"/>
  <c r="AD976" i="1"/>
  <c r="AD974" i="1"/>
  <c r="AD972" i="1"/>
  <c r="AD970" i="1"/>
  <c r="AD968" i="1"/>
  <c r="AD966" i="1"/>
  <c r="AD964" i="1"/>
  <c r="AD962" i="1"/>
  <c r="AD960" i="1"/>
  <c r="AD958" i="1"/>
  <c r="AD956" i="1"/>
  <c r="AD954" i="1"/>
  <c r="AD952" i="1"/>
  <c r="AD950" i="1"/>
  <c r="AD948" i="1"/>
  <c r="AD946" i="1"/>
  <c r="AD944" i="1"/>
  <c r="AD942" i="1"/>
  <c r="AD940" i="1"/>
  <c r="AD938" i="1"/>
  <c r="AD936" i="1"/>
  <c r="AD934" i="1"/>
  <c r="AD932" i="1"/>
  <c r="AD930" i="1"/>
  <c r="AD928" i="1"/>
  <c r="AD926" i="1"/>
  <c r="AD924" i="1"/>
  <c r="AD922" i="1"/>
  <c r="AD920" i="1"/>
  <c r="AD918" i="1"/>
  <c r="AD916" i="1"/>
  <c r="AD914" i="1"/>
  <c r="AD912" i="1"/>
  <c r="AD910" i="1"/>
  <c r="AD908" i="1"/>
  <c r="AD906" i="1"/>
  <c r="AD904" i="1"/>
  <c r="AD902" i="1"/>
  <c r="AD900" i="1"/>
  <c r="AD898" i="1"/>
  <c r="AD896" i="1"/>
  <c r="AD894" i="1"/>
  <c r="AD892" i="1"/>
  <c r="AD890" i="1"/>
  <c r="AD888" i="1"/>
  <c r="AD886" i="1"/>
  <c r="AD884" i="1"/>
  <c r="AD882" i="1"/>
  <c r="AD880" i="1"/>
  <c r="AD878" i="1"/>
  <c r="AD876" i="1"/>
  <c r="AD874" i="1"/>
  <c r="AD872" i="1"/>
  <c r="AD870" i="1"/>
  <c r="AD868" i="1"/>
  <c r="AD866" i="1"/>
  <c r="AD864" i="1"/>
  <c r="AD862" i="1"/>
  <c r="AD860" i="1"/>
  <c r="AD858" i="1"/>
  <c r="AD856" i="1"/>
  <c r="AD854" i="1"/>
  <c r="AD852" i="1"/>
  <c r="AD850" i="1"/>
  <c r="AD848" i="1"/>
  <c r="AD846" i="1"/>
  <c r="AD844" i="1"/>
  <c r="AD842" i="1"/>
  <c r="AD840" i="1"/>
  <c r="AD838" i="1"/>
  <c r="AD836" i="1"/>
  <c r="AD834" i="1"/>
  <c r="AD832" i="1"/>
  <c r="AD830" i="1"/>
  <c r="AD828" i="1"/>
  <c r="AD826" i="1"/>
  <c r="AD824" i="1"/>
  <c r="AD822" i="1"/>
  <c r="AD820" i="1"/>
  <c r="AD818" i="1"/>
  <c r="AD816" i="1"/>
  <c r="AD814" i="1"/>
  <c r="AD812" i="1"/>
  <c r="AD810" i="1"/>
  <c r="AD808" i="1"/>
  <c r="AD806" i="1"/>
  <c r="AD804" i="1"/>
  <c r="AD802" i="1"/>
  <c r="AD800" i="1"/>
  <c r="AD798" i="1"/>
  <c r="AD796" i="1"/>
  <c r="AD794" i="1"/>
  <c r="AD792" i="1"/>
  <c r="AD790" i="1"/>
  <c r="AD788" i="1"/>
  <c r="AD786" i="1"/>
  <c r="AD784" i="1"/>
  <c r="AD782" i="1"/>
  <c r="AD780" i="1"/>
  <c r="AD778" i="1"/>
  <c r="AD776" i="1"/>
  <c r="AD774" i="1"/>
  <c r="AD772" i="1"/>
  <c r="AD770" i="1"/>
  <c r="AD768" i="1"/>
  <c r="AD766" i="1"/>
  <c r="AD764" i="1"/>
  <c r="AD762" i="1"/>
  <c r="AD760" i="1"/>
  <c r="AD758" i="1"/>
  <c r="AD756" i="1"/>
  <c r="AD754" i="1"/>
  <c r="AD752" i="1"/>
  <c r="AD750" i="1"/>
  <c r="AD748" i="1"/>
  <c r="AD746" i="1"/>
  <c r="AD744" i="1"/>
  <c r="AD742" i="1"/>
  <c r="AD740" i="1"/>
  <c r="AD738" i="1"/>
  <c r="AD736" i="1"/>
  <c r="AD734" i="1"/>
  <c r="AD732" i="1"/>
  <c r="AD730" i="1"/>
  <c r="AD728" i="1"/>
  <c r="AD726" i="1"/>
  <c r="AD724" i="1"/>
  <c r="AD722" i="1"/>
  <c r="AD720" i="1"/>
  <c r="AD718" i="1"/>
  <c r="AD716" i="1"/>
  <c r="AD714" i="1"/>
  <c r="AD711" i="1"/>
  <c r="AD707" i="1"/>
  <c r="AD703" i="1"/>
  <c r="AD699" i="1"/>
  <c r="AD695" i="1"/>
  <c r="AD691" i="1"/>
  <c r="AD687" i="1"/>
  <c r="AD683" i="1"/>
  <c r="AD679" i="1"/>
  <c r="AD675" i="1"/>
  <c r="AD671" i="1"/>
  <c r="AD667" i="1"/>
  <c r="AD663" i="1"/>
  <c r="AD659" i="1"/>
  <c r="AD655" i="1"/>
  <c r="AD651" i="1"/>
  <c r="AD647" i="1"/>
  <c r="AD643" i="1"/>
  <c r="AD639" i="1"/>
  <c r="AD635" i="1"/>
  <c r="AD631" i="1"/>
  <c r="AD627" i="1"/>
  <c r="AD623" i="1"/>
  <c r="AD619" i="1"/>
  <c r="AD615" i="1"/>
  <c r="AD611" i="1"/>
  <c r="AD607" i="1"/>
  <c r="AD603" i="1"/>
  <c r="AD599" i="1"/>
  <c r="AD595" i="1"/>
  <c r="AD591" i="1"/>
  <c r="AD587" i="1"/>
  <c r="AD583" i="1"/>
  <c r="AD579" i="1"/>
  <c r="AD575" i="1"/>
  <c r="AD571" i="1"/>
  <c r="AD567" i="1"/>
  <c r="AD563" i="1"/>
  <c r="AD559" i="1"/>
  <c r="AD555" i="1"/>
  <c r="AD551" i="1"/>
  <c r="AD547" i="1"/>
  <c r="AD543" i="1"/>
  <c r="AD539" i="1"/>
  <c r="AD535" i="1"/>
  <c r="AD531" i="1"/>
  <c r="AD527" i="1"/>
  <c r="AD523" i="1"/>
  <c r="AD519" i="1"/>
  <c r="AD515" i="1"/>
  <c r="AD511" i="1"/>
  <c r="AD507" i="1"/>
  <c r="AD503" i="1"/>
  <c r="AD499" i="1"/>
  <c r="AD495" i="1"/>
  <c r="AD491" i="1"/>
  <c r="AD487" i="1"/>
  <c r="AD483" i="1"/>
  <c r="AD479" i="1"/>
  <c r="AD475" i="1"/>
  <c r="AD471" i="1"/>
  <c r="AD467" i="1"/>
  <c r="AD463" i="1"/>
  <c r="AD459" i="1"/>
  <c r="AD455" i="1"/>
  <c r="AD451" i="1"/>
  <c r="AD447" i="1"/>
  <c r="AD443" i="1"/>
  <c r="AD439" i="1"/>
  <c r="AD435" i="1"/>
  <c r="AD431" i="1"/>
  <c r="AD427" i="1"/>
  <c r="AD423" i="1"/>
  <c r="AD419" i="1"/>
  <c r="AD415" i="1"/>
  <c r="AD411" i="1"/>
  <c r="AD407" i="1"/>
  <c r="AD403" i="1"/>
  <c r="AD399" i="1"/>
  <c r="AD395" i="1"/>
  <c r="AD391" i="1"/>
  <c r="AD387" i="1"/>
  <c r="AD383" i="1"/>
  <c r="AD379" i="1"/>
  <c r="AD375" i="1"/>
  <c r="AD371" i="1"/>
  <c r="AD367" i="1"/>
  <c r="AD363" i="1"/>
  <c r="AD359" i="1"/>
  <c r="AD355" i="1"/>
  <c r="AD351" i="1"/>
  <c r="AD347" i="1"/>
  <c r="AD343" i="1"/>
  <c r="AD339" i="1"/>
  <c r="AD335" i="1"/>
  <c r="AC328" i="1"/>
  <c r="AC320" i="1"/>
  <c r="AC312" i="1"/>
  <c r="AC304" i="1"/>
  <c r="AC296" i="1"/>
  <c r="AC288" i="1"/>
  <c r="AC280" i="1"/>
  <c r="AC272" i="1"/>
  <c r="AC264" i="1"/>
  <c r="AC256" i="1"/>
  <c r="AC248" i="1"/>
  <c r="AC240" i="1"/>
  <c r="AC232" i="1"/>
  <c r="AC224" i="1"/>
  <c r="AC216" i="1"/>
  <c r="AC208" i="1"/>
  <c r="AC200" i="1"/>
  <c r="AC192" i="1"/>
  <c r="AC184" i="1"/>
  <c r="AC176" i="1"/>
  <c r="AC168" i="1"/>
  <c r="AC160" i="1"/>
  <c r="AC152" i="1"/>
  <c r="AC144" i="1"/>
  <c r="AC136" i="1"/>
  <c r="AC128" i="1"/>
  <c r="AC120" i="1"/>
  <c r="AC112" i="1"/>
  <c r="AC104" i="1"/>
  <c r="AC96" i="1"/>
  <c r="AC88" i="1"/>
  <c r="AC80" i="1"/>
  <c r="AC72" i="1"/>
  <c r="AC64" i="1"/>
  <c r="AC56" i="1"/>
  <c r="AC48" i="1"/>
  <c r="AC40" i="1"/>
  <c r="AC32" i="1"/>
  <c r="AC24" i="1"/>
  <c r="AC16" i="1"/>
  <c r="AC8" i="1"/>
  <c r="AC333" i="1"/>
  <c r="AD333" i="1"/>
  <c r="AC325" i="1"/>
  <c r="AD325" i="1"/>
  <c r="AC317" i="1"/>
  <c r="AD317" i="1"/>
  <c r="AC309" i="1"/>
  <c r="AD309" i="1"/>
  <c r="AC301" i="1"/>
  <c r="AD301" i="1"/>
  <c r="AC293" i="1"/>
  <c r="AD293" i="1"/>
  <c r="AC285" i="1"/>
  <c r="AD285" i="1"/>
  <c r="AC277" i="1"/>
  <c r="AD277" i="1"/>
  <c r="AC269" i="1"/>
  <c r="AD269" i="1"/>
  <c r="AC261" i="1"/>
  <c r="AD261" i="1"/>
  <c r="AC253" i="1"/>
  <c r="AD253" i="1"/>
  <c r="AC245" i="1"/>
  <c r="AD245" i="1"/>
  <c r="AC237" i="1"/>
  <c r="AD237" i="1"/>
  <c r="AC229" i="1"/>
  <c r="AD229" i="1"/>
  <c r="AC221" i="1"/>
  <c r="AD221" i="1"/>
  <c r="AC213" i="1"/>
  <c r="AD213" i="1"/>
  <c r="AC205" i="1"/>
  <c r="AD205" i="1"/>
  <c r="AC197" i="1"/>
  <c r="AD197" i="1"/>
  <c r="AC189" i="1"/>
  <c r="AD189" i="1"/>
  <c r="AC181" i="1"/>
  <c r="AD181" i="1"/>
  <c r="AC169" i="1"/>
  <c r="AD169" i="1"/>
  <c r="AC153" i="1"/>
  <c r="AD153" i="1"/>
  <c r="AC141" i="1"/>
  <c r="AD141" i="1"/>
  <c r="AC133" i="1"/>
  <c r="AD133" i="1"/>
  <c r="AC121" i="1"/>
  <c r="AD121" i="1"/>
  <c r="AC109" i="1"/>
  <c r="AD109" i="1"/>
  <c r="AC97" i="1"/>
  <c r="AD97" i="1"/>
  <c r="AC81" i="1"/>
  <c r="AD81" i="1"/>
  <c r="AC73" i="1"/>
  <c r="AD73" i="1"/>
  <c r="AC61" i="1"/>
  <c r="AD61" i="1"/>
  <c r="AC49" i="1"/>
  <c r="AD49" i="1"/>
  <c r="AC41" i="1"/>
  <c r="AD41" i="1"/>
  <c r="AC29" i="1"/>
  <c r="AD29" i="1"/>
  <c r="AC21" i="1"/>
  <c r="AD21" i="1"/>
  <c r="AC9" i="1"/>
  <c r="AD9" i="1"/>
  <c r="AC1305" i="1"/>
  <c r="AC1293" i="1"/>
  <c r="AC1281" i="1"/>
  <c r="AC1269" i="1"/>
  <c r="AC1233" i="1"/>
  <c r="AC1229" i="1"/>
  <c r="AC1225" i="1"/>
  <c r="AC1221" i="1"/>
  <c r="AC1209" i="1"/>
  <c r="AC1197" i="1"/>
  <c r="AC1169" i="1"/>
  <c r="AC1093" i="1"/>
  <c r="AC1081" i="1"/>
  <c r="AC1061" i="1"/>
  <c r="AC1033" i="1"/>
  <c r="AC1029" i="1"/>
  <c r="AC993" i="1"/>
  <c r="AC981" i="1"/>
  <c r="AC973" i="1"/>
  <c r="AC957" i="1"/>
  <c r="AC953" i="1"/>
  <c r="AC933" i="1"/>
  <c r="AC929" i="1"/>
  <c r="AC925" i="1"/>
  <c r="AC913" i="1"/>
  <c r="AC909" i="1"/>
  <c r="AC905" i="1"/>
  <c r="AC901" i="1"/>
  <c r="AC889" i="1"/>
  <c r="AC885" i="1"/>
  <c r="AC873" i="1"/>
  <c r="AC869" i="1"/>
  <c r="AC857" i="1"/>
  <c r="AC853" i="1"/>
  <c r="AC833" i="1"/>
  <c r="AC829" i="1"/>
  <c r="AC817" i="1"/>
  <c r="AC793" i="1"/>
  <c r="AC781" i="1"/>
  <c r="AC757" i="1"/>
  <c r="AC753" i="1"/>
  <c r="AC733" i="1"/>
  <c r="AC729" i="1"/>
  <c r="AC331" i="1"/>
  <c r="AD331" i="1"/>
  <c r="AC327" i="1"/>
  <c r="AD327" i="1"/>
  <c r="AC323" i="1"/>
  <c r="AD323" i="1"/>
  <c r="AC319" i="1"/>
  <c r="AD319" i="1"/>
  <c r="AC315" i="1"/>
  <c r="AD315" i="1"/>
  <c r="AC311" i="1"/>
  <c r="AD311" i="1"/>
  <c r="AC307" i="1"/>
  <c r="AD307" i="1"/>
  <c r="AC303" i="1"/>
  <c r="AD303" i="1"/>
  <c r="AC299" i="1"/>
  <c r="AD299" i="1"/>
  <c r="AC295" i="1"/>
  <c r="AD295" i="1"/>
  <c r="AC291" i="1"/>
  <c r="AD291" i="1"/>
  <c r="AC287" i="1"/>
  <c r="AD287" i="1"/>
  <c r="AC283" i="1"/>
  <c r="AD283" i="1"/>
  <c r="AC279" i="1"/>
  <c r="AD279" i="1"/>
  <c r="AC275" i="1"/>
  <c r="AD275" i="1"/>
  <c r="AC271" i="1"/>
  <c r="AD271" i="1"/>
  <c r="AC267" i="1"/>
  <c r="AD267" i="1"/>
  <c r="AC263" i="1"/>
  <c r="AD263" i="1"/>
  <c r="AC259" i="1"/>
  <c r="AD259" i="1"/>
  <c r="AC255" i="1"/>
  <c r="AD255" i="1"/>
  <c r="AC251" i="1"/>
  <c r="AD251" i="1"/>
  <c r="AC247" i="1"/>
  <c r="AD247" i="1"/>
  <c r="AC243" i="1"/>
  <c r="AD243" i="1"/>
  <c r="AC239" i="1"/>
  <c r="AD239" i="1"/>
  <c r="AC235" i="1"/>
  <c r="AD235" i="1"/>
  <c r="AC231" i="1"/>
  <c r="AD231" i="1"/>
  <c r="AC227" i="1"/>
  <c r="AD227" i="1"/>
  <c r="AC223" i="1"/>
  <c r="AD223" i="1"/>
  <c r="AC219" i="1"/>
  <c r="AD219" i="1"/>
  <c r="AC215" i="1"/>
  <c r="AD215" i="1"/>
  <c r="AC211" i="1"/>
  <c r="AD211" i="1"/>
  <c r="AC207" i="1"/>
  <c r="AD207" i="1"/>
  <c r="AC203" i="1"/>
  <c r="AD203" i="1"/>
  <c r="AC199" i="1"/>
  <c r="AD199" i="1"/>
  <c r="AC195" i="1"/>
  <c r="AD195" i="1"/>
  <c r="AC191" i="1"/>
  <c r="AD191" i="1"/>
  <c r="AC187" i="1"/>
  <c r="AD187" i="1"/>
  <c r="AC183" i="1"/>
  <c r="AD183" i="1"/>
  <c r="AC179" i="1"/>
  <c r="AD179" i="1"/>
  <c r="AC175" i="1"/>
  <c r="AD175" i="1"/>
  <c r="AC171" i="1"/>
  <c r="AD171" i="1"/>
  <c r="AC167" i="1"/>
  <c r="AD167" i="1"/>
  <c r="AC163" i="1"/>
  <c r="AD163" i="1"/>
  <c r="AC159" i="1"/>
  <c r="AD159" i="1"/>
  <c r="AC155" i="1"/>
  <c r="AD155" i="1"/>
  <c r="AC151" i="1"/>
  <c r="AD151" i="1"/>
  <c r="AC147" i="1"/>
  <c r="AD147" i="1"/>
  <c r="AC143" i="1"/>
  <c r="AD143" i="1"/>
  <c r="AC139" i="1"/>
  <c r="AD139" i="1"/>
  <c r="AC135" i="1"/>
  <c r="AD135" i="1"/>
  <c r="AC131" i="1"/>
  <c r="AD131" i="1"/>
  <c r="AC127" i="1"/>
  <c r="AD127" i="1"/>
  <c r="AC123" i="1"/>
  <c r="AD123" i="1"/>
  <c r="AC119" i="1"/>
  <c r="AD119" i="1"/>
  <c r="AC115" i="1"/>
  <c r="AD115" i="1"/>
  <c r="AC111" i="1"/>
  <c r="AD111" i="1"/>
  <c r="AC107" i="1"/>
  <c r="AD107" i="1"/>
  <c r="AC103" i="1"/>
  <c r="AD103" i="1"/>
  <c r="AC99" i="1"/>
  <c r="AD99" i="1"/>
  <c r="AC95" i="1"/>
  <c r="AD95" i="1"/>
  <c r="AC91" i="1"/>
  <c r="AD91" i="1"/>
  <c r="AC87" i="1"/>
  <c r="AD87" i="1"/>
  <c r="AC83" i="1"/>
  <c r="AD83" i="1"/>
  <c r="AC79" i="1"/>
  <c r="AD79" i="1"/>
  <c r="AC75" i="1"/>
  <c r="AD75" i="1"/>
  <c r="AC71" i="1"/>
  <c r="AD71" i="1"/>
  <c r="AC67" i="1"/>
  <c r="AD67" i="1"/>
  <c r="AC63" i="1"/>
  <c r="AD63" i="1"/>
  <c r="AC59" i="1"/>
  <c r="AD59" i="1"/>
  <c r="AC55" i="1"/>
  <c r="AD55" i="1"/>
  <c r="AC51" i="1"/>
  <c r="AD51" i="1"/>
  <c r="AC47" i="1"/>
  <c r="AD47" i="1"/>
  <c r="AC43" i="1"/>
  <c r="AD43" i="1"/>
  <c r="AC39" i="1"/>
  <c r="AD39" i="1"/>
  <c r="AC35" i="1"/>
  <c r="AD35" i="1"/>
  <c r="AC31" i="1"/>
  <c r="AD31" i="1"/>
  <c r="AC27" i="1"/>
  <c r="AD27" i="1"/>
  <c r="AC23" i="1"/>
  <c r="AD23" i="1"/>
  <c r="AC19" i="1"/>
  <c r="AD19" i="1"/>
  <c r="AC15" i="1"/>
  <c r="AD15" i="1"/>
  <c r="AC11" i="1"/>
  <c r="AD11" i="1"/>
  <c r="AC7" i="1"/>
  <c r="AD7" i="1"/>
  <c r="AD3" i="1"/>
  <c r="AC710" i="1"/>
  <c r="AC706" i="1"/>
  <c r="AC702" i="1"/>
  <c r="AC698" i="1"/>
  <c r="AC694" i="1"/>
  <c r="AC690" i="1"/>
  <c r="AC686" i="1"/>
  <c r="AC682" i="1"/>
  <c r="AC678" i="1"/>
  <c r="AC674" i="1"/>
  <c r="AC670" i="1"/>
  <c r="AC666" i="1"/>
  <c r="AC662" i="1"/>
  <c r="AC658" i="1"/>
  <c r="AC654" i="1"/>
  <c r="AC650" i="1"/>
  <c r="AC646" i="1"/>
  <c r="AC642" i="1"/>
  <c r="AC638" i="1"/>
  <c r="AC634" i="1"/>
  <c r="AC630" i="1"/>
  <c r="AC626" i="1"/>
  <c r="AC622" i="1"/>
  <c r="AC618" i="1"/>
  <c r="AC614" i="1"/>
  <c r="AC610" i="1"/>
  <c r="AC606" i="1"/>
  <c r="AC602" i="1"/>
  <c r="AC598" i="1"/>
  <c r="AC594" i="1"/>
  <c r="AC590" i="1"/>
  <c r="AC586" i="1"/>
  <c r="AC582" i="1"/>
  <c r="AC578" i="1"/>
  <c r="AC574" i="1"/>
  <c r="AC570" i="1"/>
  <c r="AC566" i="1"/>
  <c r="AC562" i="1"/>
  <c r="AC558" i="1"/>
  <c r="AC554" i="1"/>
  <c r="AC550" i="1"/>
  <c r="AC546" i="1"/>
  <c r="AC542" i="1"/>
  <c r="AC538" i="1"/>
  <c r="AC534" i="1"/>
  <c r="AC530" i="1"/>
  <c r="AC526" i="1"/>
  <c r="AC522" i="1"/>
  <c r="AC518" i="1"/>
  <c r="AC514" i="1"/>
  <c r="AC510" i="1"/>
  <c r="AC506" i="1"/>
  <c r="AC502" i="1"/>
  <c r="AC498" i="1"/>
  <c r="AC494" i="1"/>
  <c r="AC490" i="1"/>
  <c r="AC486" i="1"/>
  <c r="AC482" i="1"/>
  <c r="AC478" i="1"/>
  <c r="AC474" i="1"/>
  <c r="AC470" i="1"/>
  <c r="AC466" i="1"/>
  <c r="AC462" i="1"/>
  <c r="AC458" i="1"/>
  <c r="AC454" i="1"/>
  <c r="AC450" i="1"/>
  <c r="AC446" i="1"/>
  <c r="AC442" i="1"/>
  <c r="AC438" i="1"/>
  <c r="AC434" i="1"/>
  <c r="AC430" i="1"/>
  <c r="AC426" i="1"/>
  <c r="AC422" i="1"/>
  <c r="AC418" i="1"/>
  <c r="AC414" i="1"/>
  <c r="AC410" i="1"/>
  <c r="AC406" i="1"/>
  <c r="AC402" i="1"/>
  <c r="AC398" i="1"/>
  <c r="AC394" i="1"/>
  <c r="AC390" i="1"/>
  <c r="AC386" i="1"/>
  <c r="AC382" i="1"/>
  <c r="AC378" i="1"/>
  <c r="AC374" i="1"/>
  <c r="AC370" i="1"/>
  <c r="AC366" i="1"/>
  <c r="AC362" i="1"/>
  <c r="AC358" i="1"/>
  <c r="AC354" i="1"/>
  <c r="AC350" i="1"/>
  <c r="AC346" i="1"/>
  <c r="AC342" i="1"/>
  <c r="AC338" i="1"/>
  <c r="AC334" i="1"/>
  <c r="AC326" i="1"/>
  <c r="AC318" i="1"/>
  <c r="AC310" i="1"/>
  <c r="AC302" i="1"/>
  <c r="AC294" i="1"/>
  <c r="AC286" i="1"/>
  <c r="AC278" i="1"/>
  <c r="AC270" i="1"/>
  <c r="AC262" i="1"/>
  <c r="AC254" i="1"/>
  <c r="AC246" i="1"/>
  <c r="AC238" i="1"/>
  <c r="AC230" i="1"/>
  <c r="AC222" i="1"/>
  <c r="AC214" i="1"/>
  <c r="AC206" i="1"/>
  <c r="AC198" i="1"/>
  <c r="AC190" i="1"/>
  <c r="AC182" i="1"/>
  <c r="AC174" i="1"/>
  <c r="AC166" i="1"/>
  <c r="AC158" i="1"/>
  <c r="AC150" i="1"/>
  <c r="AC142" i="1"/>
  <c r="AC134" i="1"/>
  <c r="AC126" i="1"/>
  <c r="AC118" i="1"/>
  <c r="AC110" i="1"/>
  <c r="AC102" i="1"/>
  <c r="AC94" i="1"/>
  <c r="AC86" i="1"/>
  <c r="AC78" i="1"/>
  <c r="AC70" i="1"/>
  <c r="AC62" i="1"/>
  <c r="AC54" i="1"/>
  <c r="AC46" i="1"/>
  <c r="AC38" i="1"/>
  <c r="AC30" i="1"/>
  <c r="AC22" i="1"/>
  <c r="AC14" i="1"/>
  <c r="AC6" i="1"/>
  <c r="AC329" i="1"/>
  <c r="AD329" i="1"/>
  <c r="AC321" i="1"/>
  <c r="AD321" i="1"/>
  <c r="AC313" i="1"/>
  <c r="AD313" i="1"/>
  <c r="AC305" i="1"/>
  <c r="AD305" i="1"/>
  <c r="AC297" i="1"/>
  <c r="AD297" i="1"/>
  <c r="AC289" i="1"/>
  <c r="AD289" i="1"/>
  <c r="AC281" i="1"/>
  <c r="AD281" i="1"/>
  <c r="AC273" i="1"/>
  <c r="AD273" i="1"/>
  <c r="AC265" i="1"/>
  <c r="AD265" i="1"/>
  <c r="AC257" i="1"/>
  <c r="AD257" i="1"/>
  <c r="AC249" i="1"/>
  <c r="AD249" i="1"/>
  <c r="AC241" i="1"/>
  <c r="AD241" i="1"/>
  <c r="AC233" i="1"/>
  <c r="AD233" i="1"/>
  <c r="AC225" i="1"/>
  <c r="AD225" i="1"/>
  <c r="AC217" i="1"/>
  <c r="AD217" i="1"/>
  <c r="AC209" i="1"/>
  <c r="AD209" i="1"/>
  <c r="AC201" i="1"/>
  <c r="AD201" i="1"/>
  <c r="AC193" i="1"/>
  <c r="AD193" i="1"/>
  <c r="AC185" i="1"/>
  <c r="AD185" i="1"/>
  <c r="AC177" i="1"/>
  <c r="AD177" i="1"/>
  <c r="AC165" i="1"/>
  <c r="AD165" i="1"/>
  <c r="AC157" i="1"/>
  <c r="AD157" i="1"/>
  <c r="AC145" i="1"/>
  <c r="AD145" i="1"/>
  <c r="AC129" i="1"/>
  <c r="AD129" i="1"/>
  <c r="AC117" i="1"/>
  <c r="AD117" i="1"/>
  <c r="AC105" i="1"/>
  <c r="AD105" i="1"/>
  <c r="AC93" i="1"/>
  <c r="AD93" i="1"/>
  <c r="AC85" i="1"/>
  <c r="AD85" i="1"/>
  <c r="AC69" i="1"/>
  <c r="AD69" i="1"/>
  <c r="AC57" i="1"/>
  <c r="AD57" i="1"/>
  <c r="AC45" i="1"/>
  <c r="AD45" i="1"/>
  <c r="AC37" i="1"/>
  <c r="AD37" i="1"/>
  <c r="AC25" i="1"/>
  <c r="AD25" i="1"/>
  <c r="AC17" i="1"/>
  <c r="AD17" i="1"/>
  <c r="AC5" i="1"/>
  <c r="AD5" i="1"/>
  <c r="AC1309" i="1"/>
  <c r="AC1297" i="1"/>
  <c r="AC1285" i="1"/>
  <c r="AC1273" i="1"/>
  <c r="AC1249" i="1"/>
  <c r="AC1237" i="1"/>
  <c r="AC1217" i="1"/>
  <c r="AC1213" i="1"/>
  <c r="AC1201" i="1"/>
  <c r="AC1189" i="1"/>
  <c r="AC1185" i="1"/>
  <c r="AC1173" i="1"/>
  <c r="AC1097" i="1"/>
  <c r="AC1085" i="1"/>
  <c r="AC1057" i="1"/>
  <c r="AC1045" i="1"/>
  <c r="AC1041" i="1"/>
  <c r="AC1025" i="1"/>
  <c r="AC1021" i="1"/>
  <c r="AC1017" i="1"/>
  <c r="AC1013" i="1"/>
  <c r="AC1009" i="1"/>
  <c r="AC1005" i="1"/>
  <c r="AC1001" i="1"/>
  <c r="AC989" i="1"/>
  <c r="AC985" i="1"/>
  <c r="AC977" i="1"/>
  <c r="AC969" i="1"/>
  <c r="AC965" i="1"/>
  <c r="AC961" i="1"/>
  <c r="AC949" i="1"/>
  <c r="AC945" i="1"/>
  <c r="AC941" i="1"/>
  <c r="AC921" i="1"/>
  <c r="AC897" i="1"/>
  <c r="AC893" i="1"/>
  <c r="AC881" i="1"/>
  <c r="AC877" i="1"/>
  <c r="AC865" i="1"/>
  <c r="AC861" i="1"/>
  <c r="AC849" i="1"/>
  <c r="AC845" i="1"/>
  <c r="AC841" i="1"/>
  <c r="AC821" i="1"/>
  <c r="AC809" i="1"/>
  <c r="AC805" i="1"/>
  <c r="AC801" i="1"/>
  <c r="AC789" i="1"/>
  <c r="AC785" i="1"/>
  <c r="AC773" i="1"/>
  <c r="AC769" i="1"/>
  <c r="AC765" i="1"/>
  <c r="AC761" i="1"/>
  <c r="AC749" i="1"/>
  <c r="AC745" i="1"/>
  <c r="AC741" i="1"/>
  <c r="AC737" i="1"/>
  <c r="AC725" i="1"/>
  <c r="AC717" i="1"/>
  <c r="AD713" i="1"/>
  <c r="AD709" i="1"/>
  <c r="AD705" i="1"/>
  <c r="AD701" i="1"/>
  <c r="AD697" i="1"/>
  <c r="AD693" i="1"/>
  <c r="AD689" i="1"/>
  <c r="AD685" i="1"/>
  <c r="AD681" i="1"/>
  <c r="AD677" i="1"/>
  <c r="AD673" i="1"/>
  <c r="AD669" i="1"/>
  <c r="AD665" i="1"/>
  <c r="AD661" i="1"/>
  <c r="AD657" i="1"/>
  <c r="AD653" i="1"/>
  <c r="AD649" i="1"/>
  <c r="AD645" i="1"/>
  <c r="AD641" i="1"/>
  <c r="AD637" i="1"/>
  <c r="AD633" i="1"/>
  <c r="AD629" i="1"/>
  <c r="AD625" i="1"/>
  <c r="AD621" i="1"/>
  <c r="AD617" i="1"/>
  <c r="AD613" i="1"/>
  <c r="AD609" i="1"/>
  <c r="AD605" i="1"/>
  <c r="AD601" i="1"/>
  <c r="AD597" i="1"/>
  <c r="AD593" i="1"/>
  <c r="AD589" i="1"/>
  <c r="AD585" i="1"/>
  <c r="AD581" i="1"/>
  <c r="AD577" i="1"/>
  <c r="AD573" i="1"/>
  <c r="AD569" i="1"/>
  <c r="AD565" i="1"/>
  <c r="AD561" i="1"/>
  <c r="AD557" i="1"/>
  <c r="AD553" i="1"/>
  <c r="AD549" i="1"/>
  <c r="AD545" i="1"/>
  <c r="AD541" i="1"/>
  <c r="AD537" i="1"/>
  <c r="AD533" i="1"/>
  <c r="AD529" i="1"/>
  <c r="AD525" i="1"/>
  <c r="AD521" i="1"/>
  <c r="AD517" i="1"/>
  <c r="AD513" i="1"/>
  <c r="AD509" i="1"/>
  <c r="AD505" i="1"/>
  <c r="AD501" i="1"/>
  <c r="AD497" i="1"/>
  <c r="AD493" i="1"/>
  <c r="AD489" i="1"/>
  <c r="AD485" i="1"/>
  <c r="AD481" i="1"/>
  <c r="AD477" i="1"/>
  <c r="AD473" i="1"/>
  <c r="AD469" i="1"/>
  <c r="AD465" i="1"/>
  <c r="AD461" i="1"/>
  <c r="AD457" i="1"/>
  <c r="AD453" i="1"/>
  <c r="AD449" i="1"/>
  <c r="AD445" i="1"/>
  <c r="AD441" i="1"/>
  <c r="AD437" i="1"/>
  <c r="AD433" i="1"/>
  <c r="AD429" i="1"/>
  <c r="AD425" i="1"/>
  <c r="AD421" i="1"/>
  <c r="AD417" i="1"/>
  <c r="AD413" i="1"/>
  <c r="AD409" i="1"/>
  <c r="AD405" i="1"/>
  <c r="AD401" i="1"/>
  <c r="AD397" i="1"/>
  <c r="AD393" i="1"/>
  <c r="AD389" i="1"/>
  <c r="AD385" i="1"/>
  <c r="AD381" i="1"/>
  <c r="AD377" i="1"/>
  <c r="AD373" i="1"/>
  <c r="AD369" i="1"/>
  <c r="AD365" i="1"/>
  <c r="AD361" i="1"/>
  <c r="AD357" i="1"/>
  <c r="AD353" i="1"/>
  <c r="AD349" i="1"/>
  <c r="AD345" i="1"/>
  <c r="AD341" i="1"/>
  <c r="AD337" i="1"/>
  <c r="AC332" i="1"/>
  <c r="AC324" i="1"/>
  <c r="AC316" i="1"/>
  <c r="AC308" i="1"/>
  <c r="AC300" i="1"/>
  <c r="AC292" i="1"/>
  <c r="AC284" i="1"/>
  <c r="AC276" i="1"/>
  <c r="AC268" i="1"/>
  <c r="AC260" i="1"/>
  <c r="AC252" i="1"/>
  <c r="AC244" i="1"/>
  <c r="AC236" i="1"/>
  <c r="AC228" i="1"/>
  <c r="AC220" i="1"/>
  <c r="AC212" i="1"/>
  <c r="AC204" i="1"/>
  <c r="AC196" i="1"/>
  <c r="AC188" i="1"/>
  <c r="AC180" i="1"/>
  <c r="AC172" i="1"/>
  <c r="AC164" i="1"/>
  <c r="AC156" i="1"/>
  <c r="AC148" i="1"/>
  <c r="AC140" i="1"/>
  <c r="AC132" i="1"/>
  <c r="AC124" i="1"/>
  <c r="AC116" i="1"/>
  <c r="AC108" i="1"/>
  <c r="AC100" i="1"/>
  <c r="AC92" i="1"/>
  <c r="AC84" i="1"/>
  <c r="AC76" i="1"/>
  <c r="AC68" i="1"/>
  <c r="AC60" i="1"/>
  <c r="AC52" i="1"/>
  <c r="AC44" i="1"/>
  <c r="AC36" i="1"/>
  <c r="AC28" i="1"/>
  <c r="AC20" i="1"/>
  <c r="AC12" i="1"/>
  <c r="AC4" i="1"/>
  <c r="N4" i="1"/>
  <c r="O4" i="1" s="1"/>
  <c r="N5" i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N105" i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N173" i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N352" i="1"/>
  <c r="O352" i="1" s="1"/>
  <c r="N353" i="1"/>
  <c r="O353" i="1" s="1"/>
  <c r="N354" i="1"/>
  <c r="O354" i="1" s="1"/>
  <c r="N355" i="1"/>
  <c r="O355" i="1" s="1"/>
  <c r="N356" i="1"/>
  <c r="N357" i="1"/>
  <c r="O357" i="1" s="1"/>
  <c r="N358" i="1"/>
  <c r="O358" i="1" s="1"/>
  <c r="N359" i="1"/>
  <c r="N360" i="1"/>
  <c r="O360" i="1" s="1"/>
  <c r="N361" i="1"/>
  <c r="O361" i="1" s="1"/>
  <c r="N362" i="1"/>
  <c r="O362" i="1" s="1"/>
  <c r="N363" i="1"/>
  <c r="O363" i="1" s="1"/>
  <c r="N364" i="1"/>
  <c r="N365" i="1"/>
  <c r="O365" i="1" s="1"/>
  <c r="N366" i="1"/>
  <c r="O366" i="1" s="1"/>
  <c r="N367" i="1"/>
  <c r="N368" i="1"/>
  <c r="O368" i="1" s="1"/>
  <c r="N369" i="1"/>
  <c r="O369" i="1" s="1"/>
  <c r="N370" i="1"/>
  <c r="O370" i="1" s="1"/>
  <c r="N371" i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N404" i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N412" i="1"/>
  <c r="O412" i="1" s="1"/>
  <c r="N413" i="1"/>
  <c r="N414" i="1"/>
  <c r="O414" i="1" s="1"/>
  <c r="N415" i="1"/>
  <c r="O415" i="1" s="1"/>
  <c r="N416" i="1"/>
  <c r="N417" i="1"/>
  <c r="O417" i="1" s="1"/>
  <c r="N418" i="1"/>
  <c r="O418" i="1" s="1"/>
  <c r="N419" i="1"/>
  <c r="N420" i="1"/>
  <c r="O420" i="1" s="1"/>
  <c r="N421" i="1"/>
  <c r="O421" i="1" s="1"/>
  <c r="N422" i="1"/>
  <c r="O422" i="1" s="1"/>
  <c r="N423" i="1"/>
  <c r="N424" i="1"/>
  <c r="N425" i="1"/>
  <c r="O425" i="1" s="1"/>
  <c r="N426" i="1"/>
  <c r="O426" i="1" s="1"/>
  <c r="N427" i="1"/>
  <c r="O427" i="1" s="1"/>
  <c r="N428" i="1"/>
  <c r="O428" i="1" s="1"/>
  <c r="N429" i="1"/>
  <c r="O429" i="1" s="1"/>
  <c r="N430" i="1"/>
  <c r="O430" i="1" s="1"/>
  <c r="N431" i="1"/>
  <c r="N432" i="1"/>
  <c r="O432" i="1" s="1"/>
  <c r="N433" i="1"/>
  <c r="O433" i="1" s="1"/>
  <c r="N434" i="1"/>
  <c r="O434" i="1" s="1"/>
  <c r="N435" i="1"/>
  <c r="O435" i="1" s="1"/>
  <c r="N436" i="1"/>
  <c r="O436" i="1" s="1"/>
  <c r="N437" i="1"/>
  <c r="O437" i="1" s="1"/>
  <c r="N438" i="1"/>
  <c r="O438" i="1" s="1"/>
  <c r="N439" i="1"/>
  <c r="O439" i="1" s="1"/>
  <c r="N440" i="1"/>
  <c r="N441" i="1"/>
  <c r="O441" i="1" s="1"/>
  <c r="N442" i="1"/>
  <c r="O442" i="1" s="1"/>
  <c r="N443" i="1"/>
  <c r="N444" i="1"/>
  <c r="O444" i="1" s="1"/>
  <c r="N445" i="1"/>
  <c r="O445" i="1" s="1"/>
  <c r="N446" i="1"/>
  <c r="O446" i="1" s="1"/>
  <c r="N447" i="1"/>
  <c r="O447" i="1" s="1"/>
  <c r="N448" i="1"/>
  <c r="O448" i="1" s="1"/>
  <c r="N449" i="1"/>
  <c r="O449" i="1" s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N457" i="1"/>
  <c r="O457" i="1" s="1"/>
  <c r="N458" i="1"/>
  <c r="O458" i="1" s="1"/>
  <c r="N459" i="1"/>
  <c r="N460" i="1"/>
  <c r="O460" i="1" s="1"/>
  <c r="N461" i="1"/>
  <c r="O461" i="1" s="1"/>
  <c r="N462" i="1"/>
  <c r="O462" i="1" s="1"/>
  <c r="N463" i="1"/>
  <c r="O463" i="1" s="1"/>
  <c r="N464" i="1"/>
  <c r="O464" i="1" s="1"/>
  <c r="N465" i="1"/>
  <c r="O465" i="1" s="1"/>
  <c r="N466" i="1"/>
  <c r="O466" i="1" s="1"/>
  <c r="N467" i="1"/>
  <c r="N468" i="1"/>
  <c r="O468" i="1" s="1"/>
  <c r="N469" i="1"/>
  <c r="O469" i="1" s="1"/>
  <c r="N470" i="1"/>
  <c r="O470" i="1" s="1"/>
  <c r="N471" i="1"/>
  <c r="N472" i="1"/>
  <c r="O472" i="1" s="1"/>
  <c r="N473" i="1"/>
  <c r="N474" i="1"/>
  <c r="O474" i="1" s="1"/>
  <c r="N475" i="1"/>
  <c r="O475" i="1" s="1"/>
  <c r="N476" i="1"/>
  <c r="O476" i="1" s="1"/>
  <c r="N477" i="1"/>
  <c r="O477" i="1" s="1"/>
  <c r="N478" i="1"/>
  <c r="O478" i="1" s="1"/>
  <c r="N479" i="1"/>
  <c r="N480" i="1"/>
  <c r="O480" i="1" s="1"/>
  <c r="N481" i="1"/>
  <c r="O481" i="1" s="1"/>
  <c r="N482" i="1"/>
  <c r="O482" i="1" s="1"/>
  <c r="N483" i="1"/>
  <c r="N484" i="1"/>
  <c r="N485" i="1"/>
  <c r="O485" i="1" s="1"/>
  <c r="N486" i="1"/>
  <c r="O486" i="1" s="1"/>
  <c r="N487" i="1"/>
  <c r="O487" i="1" s="1"/>
  <c r="N488" i="1"/>
  <c r="O488" i="1" s="1"/>
  <c r="N489" i="1"/>
  <c r="O489" i="1" s="1"/>
  <c r="N490" i="1"/>
  <c r="O490" i="1" s="1"/>
  <c r="N491" i="1"/>
  <c r="N492" i="1"/>
  <c r="N493" i="1"/>
  <c r="O493" i="1" s="1"/>
  <c r="N494" i="1"/>
  <c r="O494" i="1" s="1"/>
  <c r="N495" i="1"/>
  <c r="O495" i="1" s="1"/>
  <c r="N496" i="1"/>
  <c r="O496" i="1" s="1"/>
  <c r="N497" i="1"/>
  <c r="O497" i="1" s="1"/>
  <c r="N498" i="1"/>
  <c r="O498" i="1" s="1"/>
  <c r="N499" i="1"/>
  <c r="O499" i="1" s="1"/>
  <c r="N500" i="1"/>
  <c r="N501" i="1"/>
  <c r="O501" i="1" s="1"/>
  <c r="N502" i="1"/>
  <c r="O502" i="1" s="1"/>
  <c r="N503" i="1"/>
  <c r="O503" i="1" s="1"/>
  <c r="N504" i="1"/>
  <c r="O504" i="1" s="1"/>
  <c r="N505" i="1"/>
  <c r="O505" i="1" s="1"/>
  <c r="N506" i="1"/>
  <c r="O506" i="1" s="1"/>
  <c r="N507" i="1"/>
  <c r="O507" i="1" s="1"/>
  <c r="N508" i="1"/>
  <c r="N509" i="1"/>
  <c r="O509" i="1" s="1"/>
  <c r="N510" i="1"/>
  <c r="O510" i="1" s="1"/>
  <c r="N511" i="1"/>
  <c r="N512" i="1"/>
  <c r="O512" i="1" s="1"/>
  <c r="N513" i="1"/>
  <c r="O513" i="1" s="1"/>
  <c r="N514" i="1"/>
  <c r="O514" i="1" s="1"/>
  <c r="N515" i="1"/>
  <c r="O515" i="1" s="1"/>
  <c r="N516" i="1"/>
  <c r="N517" i="1"/>
  <c r="O517" i="1" s="1"/>
  <c r="N518" i="1"/>
  <c r="O518" i="1" s="1"/>
  <c r="N519" i="1"/>
  <c r="O519" i="1" s="1"/>
  <c r="N520" i="1"/>
  <c r="O520" i="1" s="1"/>
  <c r="N521" i="1"/>
  <c r="O521" i="1" s="1"/>
  <c r="N522" i="1"/>
  <c r="O522" i="1" s="1"/>
  <c r="N523" i="1"/>
  <c r="O523" i="1" s="1"/>
  <c r="N524" i="1"/>
  <c r="O524" i="1" s="1"/>
  <c r="N525" i="1"/>
  <c r="O525" i="1" s="1"/>
  <c r="N526" i="1"/>
  <c r="O526" i="1" s="1"/>
  <c r="N527" i="1"/>
  <c r="N528" i="1"/>
  <c r="O528" i="1" s="1"/>
  <c r="N529" i="1"/>
  <c r="O529" i="1" s="1"/>
  <c r="N530" i="1"/>
  <c r="O530" i="1" s="1"/>
  <c r="N531" i="1"/>
  <c r="O531" i="1" s="1"/>
  <c r="N532" i="1"/>
  <c r="N533" i="1"/>
  <c r="O533" i="1" s="1"/>
  <c r="N534" i="1"/>
  <c r="O534" i="1" s="1"/>
  <c r="N535" i="1"/>
  <c r="N536" i="1"/>
  <c r="O536" i="1" s="1"/>
  <c r="N537" i="1"/>
  <c r="O537" i="1" s="1"/>
  <c r="N538" i="1"/>
  <c r="O538" i="1" s="1"/>
  <c r="N539" i="1"/>
  <c r="O539" i="1" s="1"/>
  <c r="N540" i="1"/>
  <c r="O540" i="1" s="1"/>
  <c r="N541" i="1"/>
  <c r="O541" i="1" s="1"/>
  <c r="N542" i="1"/>
  <c r="O542" i="1" s="1"/>
  <c r="N543" i="1"/>
  <c r="O543" i="1" s="1"/>
  <c r="N544" i="1"/>
  <c r="O544" i="1" s="1"/>
  <c r="N545" i="1"/>
  <c r="O545" i="1" s="1"/>
  <c r="N546" i="1"/>
  <c r="O546" i="1" s="1"/>
  <c r="N547" i="1"/>
  <c r="O547" i="1" s="1"/>
  <c r="N548" i="1"/>
  <c r="N549" i="1"/>
  <c r="O549" i="1" s="1"/>
  <c r="N550" i="1"/>
  <c r="O550" i="1" s="1"/>
  <c r="N551" i="1"/>
  <c r="O551" i="1" s="1"/>
  <c r="N552" i="1"/>
  <c r="O552" i="1" s="1"/>
  <c r="N553" i="1"/>
  <c r="O553" i="1" s="1"/>
  <c r="N554" i="1"/>
  <c r="O554" i="1" s="1"/>
  <c r="N555" i="1"/>
  <c r="N556" i="1"/>
  <c r="O556" i="1" s="1"/>
  <c r="N557" i="1"/>
  <c r="O557" i="1" s="1"/>
  <c r="N558" i="1"/>
  <c r="O558" i="1" s="1"/>
  <c r="N559" i="1"/>
  <c r="O559" i="1" s="1"/>
  <c r="N560" i="1"/>
  <c r="O560" i="1" s="1"/>
  <c r="N561" i="1"/>
  <c r="O561" i="1" s="1"/>
  <c r="N562" i="1"/>
  <c r="O562" i="1" s="1"/>
  <c r="N563" i="1"/>
  <c r="N564" i="1"/>
  <c r="N565" i="1"/>
  <c r="O565" i="1" s="1"/>
  <c r="N566" i="1"/>
  <c r="O566" i="1" s="1"/>
  <c r="N567" i="1"/>
  <c r="O567" i="1" s="1"/>
  <c r="N568" i="1"/>
  <c r="O568" i="1" s="1"/>
  <c r="N569" i="1"/>
  <c r="O569" i="1" s="1"/>
  <c r="N570" i="1"/>
  <c r="O570" i="1" s="1"/>
  <c r="N571" i="1"/>
  <c r="O571" i="1" s="1"/>
  <c r="N572" i="1"/>
  <c r="N573" i="1"/>
  <c r="O573" i="1" s="1"/>
  <c r="N574" i="1"/>
  <c r="O574" i="1" s="1"/>
  <c r="N575" i="1"/>
  <c r="N576" i="1"/>
  <c r="O576" i="1" s="1"/>
  <c r="N577" i="1"/>
  <c r="O577" i="1" s="1"/>
  <c r="N578" i="1"/>
  <c r="O578" i="1" s="1"/>
  <c r="N579" i="1"/>
  <c r="O579" i="1" s="1"/>
  <c r="N580" i="1"/>
  <c r="O580" i="1" s="1"/>
  <c r="N581" i="1"/>
  <c r="O581" i="1" s="1"/>
  <c r="N582" i="1"/>
  <c r="O582" i="1" s="1"/>
  <c r="N583" i="1"/>
  <c r="O583" i="1" s="1"/>
  <c r="N584" i="1"/>
  <c r="O584" i="1" s="1"/>
  <c r="N585" i="1"/>
  <c r="O585" i="1" s="1"/>
  <c r="N586" i="1"/>
  <c r="O586" i="1" s="1"/>
  <c r="N587" i="1"/>
  <c r="O587" i="1" s="1"/>
  <c r="N588" i="1"/>
  <c r="O588" i="1" s="1"/>
  <c r="N589" i="1"/>
  <c r="O589" i="1" s="1"/>
  <c r="N590" i="1"/>
  <c r="O590" i="1" s="1"/>
  <c r="N591" i="1"/>
  <c r="N592" i="1"/>
  <c r="O592" i="1" s="1"/>
  <c r="N593" i="1"/>
  <c r="O593" i="1" s="1"/>
  <c r="N594" i="1"/>
  <c r="O594" i="1" s="1"/>
  <c r="N595" i="1"/>
  <c r="N596" i="1"/>
  <c r="O596" i="1" s="1"/>
  <c r="N597" i="1"/>
  <c r="O597" i="1" s="1"/>
  <c r="N598" i="1"/>
  <c r="O598" i="1" s="1"/>
  <c r="N599" i="1"/>
  <c r="O599" i="1" s="1"/>
  <c r="N600" i="1"/>
  <c r="N601" i="1"/>
  <c r="O601" i="1" s="1"/>
  <c r="N602" i="1"/>
  <c r="O602" i="1" s="1"/>
  <c r="N603" i="1"/>
  <c r="N604" i="1"/>
  <c r="N605" i="1"/>
  <c r="O605" i="1" s="1"/>
  <c r="N606" i="1"/>
  <c r="O606" i="1" s="1"/>
  <c r="N607" i="1"/>
  <c r="O607" i="1" s="1"/>
  <c r="N608" i="1"/>
  <c r="O608" i="1" s="1"/>
  <c r="N609" i="1"/>
  <c r="O609" i="1" s="1"/>
  <c r="N610" i="1"/>
  <c r="O610" i="1" s="1"/>
  <c r="N611" i="1"/>
  <c r="O611" i="1" s="1"/>
  <c r="N612" i="1"/>
  <c r="O612" i="1" s="1"/>
  <c r="N613" i="1"/>
  <c r="O613" i="1" s="1"/>
  <c r="N614" i="1"/>
  <c r="O614" i="1" s="1"/>
  <c r="N615" i="1"/>
  <c r="O615" i="1" s="1"/>
  <c r="N616" i="1"/>
  <c r="O616" i="1" s="1"/>
  <c r="N617" i="1"/>
  <c r="O617" i="1" s="1"/>
  <c r="N618" i="1"/>
  <c r="O618" i="1" s="1"/>
  <c r="N619" i="1"/>
  <c r="N620" i="1"/>
  <c r="O620" i="1" s="1"/>
  <c r="N621" i="1"/>
  <c r="O621" i="1" s="1"/>
  <c r="N622" i="1"/>
  <c r="O622" i="1" s="1"/>
  <c r="N623" i="1"/>
  <c r="O623" i="1" s="1"/>
  <c r="N624" i="1"/>
  <c r="O624" i="1" s="1"/>
  <c r="N625" i="1"/>
  <c r="O625" i="1" s="1"/>
  <c r="N626" i="1"/>
  <c r="O626" i="1" s="1"/>
  <c r="N627" i="1"/>
  <c r="O627" i="1" s="1"/>
  <c r="N628" i="1"/>
  <c r="O628" i="1" s="1"/>
  <c r="N629" i="1"/>
  <c r="O629" i="1" s="1"/>
  <c r="N630" i="1"/>
  <c r="O630" i="1" s="1"/>
  <c r="N631" i="1"/>
  <c r="N632" i="1"/>
  <c r="O632" i="1" s="1"/>
  <c r="N633" i="1"/>
  <c r="O633" i="1" s="1"/>
  <c r="N634" i="1"/>
  <c r="O634" i="1" s="1"/>
  <c r="N635" i="1"/>
  <c r="O635" i="1" s="1"/>
  <c r="N636" i="1"/>
  <c r="O636" i="1" s="1"/>
  <c r="N637" i="1"/>
  <c r="O637" i="1" s="1"/>
  <c r="N638" i="1"/>
  <c r="O638" i="1" s="1"/>
  <c r="N639" i="1"/>
  <c r="O639" i="1" s="1"/>
  <c r="N640" i="1"/>
  <c r="O640" i="1" s="1"/>
  <c r="N641" i="1"/>
  <c r="O641" i="1" s="1"/>
  <c r="N642" i="1"/>
  <c r="O642" i="1" s="1"/>
  <c r="N643" i="1"/>
  <c r="O643" i="1" s="1"/>
  <c r="N644" i="1"/>
  <c r="O644" i="1" s="1"/>
  <c r="N645" i="1"/>
  <c r="O645" i="1" s="1"/>
  <c r="N646" i="1"/>
  <c r="O646" i="1" s="1"/>
  <c r="N647" i="1"/>
  <c r="O647" i="1" s="1"/>
  <c r="N648" i="1"/>
  <c r="N649" i="1"/>
  <c r="O649" i="1" s="1"/>
  <c r="N650" i="1"/>
  <c r="O650" i="1" s="1"/>
  <c r="N651" i="1"/>
  <c r="O651" i="1" s="1"/>
  <c r="N652" i="1"/>
  <c r="O652" i="1" s="1"/>
  <c r="N653" i="1"/>
  <c r="O653" i="1" s="1"/>
  <c r="N654" i="1"/>
  <c r="O654" i="1" s="1"/>
  <c r="N655" i="1"/>
  <c r="O655" i="1" s="1"/>
  <c r="N656" i="1"/>
  <c r="O656" i="1" s="1"/>
  <c r="N657" i="1"/>
  <c r="O657" i="1" s="1"/>
  <c r="N658" i="1"/>
  <c r="O658" i="1" s="1"/>
  <c r="N659" i="1"/>
  <c r="N660" i="1"/>
  <c r="O660" i="1" s="1"/>
  <c r="N661" i="1"/>
  <c r="O661" i="1" s="1"/>
  <c r="N662" i="1"/>
  <c r="O662" i="1" s="1"/>
  <c r="N663" i="1"/>
  <c r="N664" i="1"/>
  <c r="O664" i="1" s="1"/>
  <c r="N665" i="1"/>
  <c r="O665" i="1" s="1"/>
  <c r="N666" i="1"/>
  <c r="O666" i="1" s="1"/>
  <c r="N667" i="1"/>
  <c r="N668" i="1"/>
  <c r="O668" i="1" s="1"/>
  <c r="N669" i="1"/>
  <c r="O669" i="1" s="1"/>
  <c r="N670" i="1"/>
  <c r="O670" i="1" s="1"/>
  <c r="N671" i="1"/>
  <c r="O671" i="1" s="1"/>
  <c r="N672" i="1"/>
  <c r="N673" i="1"/>
  <c r="O673" i="1" s="1"/>
  <c r="N674" i="1"/>
  <c r="O674" i="1" s="1"/>
  <c r="N675" i="1"/>
  <c r="O675" i="1" s="1"/>
  <c r="N676" i="1"/>
  <c r="O676" i="1" s="1"/>
  <c r="N677" i="1"/>
  <c r="O677" i="1" s="1"/>
  <c r="N678" i="1"/>
  <c r="O678" i="1" s="1"/>
  <c r="N679" i="1"/>
  <c r="O679" i="1" s="1"/>
  <c r="N680" i="1"/>
  <c r="O680" i="1" s="1"/>
  <c r="N681" i="1"/>
  <c r="O681" i="1" s="1"/>
  <c r="N682" i="1"/>
  <c r="O682" i="1" s="1"/>
  <c r="N683" i="1"/>
  <c r="O683" i="1" s="1"/>
  <c r="N684" i="1"/>
  <c r="O684" i="1" s="1"/>
  <c r="N685" i="1"/>
  <c r="N686" i="1"/>
  <c r="O686" i="1" s="1"/>
  <c r="N687" i="1"/>
  <c r="N688" i="1"/>
  <c r="O688" i="1" s="1"/>
  <c r="N689" i="1"/>
  <c r="O689" i="1" s="1"/>
  <c r="N690" i="1"/>
  <c r="O690" i="1" s="1"/>
  <c r="N691" i="1"/>
  <c r="O691" i="1" s="1"/>
  <c r="N692" i="1"/>
  <c r="O692" i="1" s="1"/>
  <c r="N693" i="1"/>
  <c r="O693" i="1" s="1"/>
  <c r="N694" i="1"/>
  <c r="O694" i="1" s="1"/>
  <c r="N695" i="1"/>
  <c r="N696" i="1"/>
  <c r="N697" i="1"/>
  <c r="N698" i="1"/>
  <c r="O698" i="1" s="1"/>
  <c r="N699" i="1"/>
  <c r="O699" i="1" s="1"/>
  <c r="N700" i="1"/>
  <c r="O700" i="1" s="1"/>
  <c r="N701" i="1"/>
  <c r="O701" i="1" s="1"/>
  <c r="N702" i="1"/>
  <c r="O702" i="1" s="1"/>
  <c r="N703" i="1"/>
  <c r="O703" i="1" s="1"/>
  <c r="N704" i="1"/>
  <c r="N705" i="1"/>
  <c r="O705" i="1" s="1"/>
  <c r="N706" i="1"/>
  <c r="O706" i="1" s="1"/>
  <c r="N707" i="1"/>
  <c r="O707" i="1" s="1"/>
  <c r="N708" i="1"/>
  <c r="O708" i="1" s="1"/>
  <c r="N709" i="1"/>
  <c r="O709" i="1" s="1"/>
  <c r="N710" i="1"/>
  <c r="O710" i="1" s="1"/>
  <c r="N711" i="1"/>
  <c r="N712" i="1"/>
  <c r="O712" i="1" s="1"/>
  <c r="N713" i="1"/>
  <c r="O713" i="1" s="1"/>
  <c r="N714" i="1"/>
  <c r="O714" i="1" s="1"/>
  <c r="N715" i="1"/>
  <c r="O715" i="1" s="1"/>
  <c r="N716" i="1"/>
  <c r="O716" i="1" s="1"/>
  <c r="N717" i="1"/>
  <c r="O717" i="1" s="1"/>
  <c r="N718" i="1"/>
  <c r="O718" i="1" s="1"/>
  <c r="N719" i="1"/>
  <c r="N720" i="1"/>
  <c r="O720" i="1" s="1"/>
  <c r="N721" i="1"/>
  <c r="O721" i="1" s="1"/>
  <c r="N722" i="1"/>
  <c r="O722" i="1" s="1"/>
  <c r="N723" i="1"/>
  <c r="N724" i="1"/>
  <c r="O724" i="1" s="1"/>
  <c r="N725" i="1"/>
  <c r="O725" i="1" s="1"/>
  <c r="N726" i="1"/>
  <c r="O726" i="1" s="1"/>
  <c r="N727" i="1"/>
  <c r="O727" i="1" s="1"/>
  <c r="N728" i="1"/>
  <c r="O728" i="1" s="1"/>
  <c r="N729" i="1"/>
  <c r="O729" i="1" s="1"/>
  <c r="N730" i="1"/>
  <c r="O730" i="1" s="1"/>
  <c r="N731" i="1"/>
  <c r="N732" i="1"/>
  <c r="O732" i="1" s="1"/>
  <c r="N733" i="1"/>
  <c r="O733" i="1" s="1"/>
  <c r="N734" i="1"/>
  <c r="O734" i="1" s="1"/>
  <c r="N735" i="1"/>
  <c r="O735" i="1" s="1"/>
  <c r="N736" i="1"/>
  <c r="O736" i="1" s="1"/>
  <c r="N737" i="1"/>
  <c r="O737" i="1" s="1"/>
  <c r="N738" i="1"/>
  <c r="O738" i="1" s="1"/>
  <c r="N739" i="1"/>
  <c r="N740" i="1"/>
  <c r="O740" i="1" s="1"/>
  <c r="N741" i="1"/>
  <c r="O741" i="1" s="1"/>
  <c r="N742" i="1"/>
  <c r="O742" i="1" s="1"/>
  <c r="N743" i="1"/>
  <c r="O743" i="1" s="1"/>
  <c r="N744" i="1"/>
  <c r="O744" i="1" s="1"/>
  <c r="N745" i="1"/>
  <c r="O745" i="1" s="1"/>
  <c r="N746" i="1"/>
  <c r="O746" i="1" s="1"/>
  <c r="N747" i="1"/>
  <c r="O747" i="1" s="1"/>
  <c r="N748" i="1"/>
  <c r="O748" i="1" s="1"/>
  <c r="N749" i="1"/>
  <c r="O749" i="1" s="1"/>
  <c r="N750" i="1"/>
  <c r="O750" i="1" s="1"/>
  <c r="N751" i="1"/>
  <c r="O751" i="1" s="1"/>
  <c r="N752" i="1"/>
  <c r="O752" i="1" s="1"/>
  <c r="N753" i="1"/>
  <c r="O753" i="1" s="1"/>
  <c r="N754" i="1"/>
  <c r="O754" i="1" s="1"/>
  <c r="N755" i="1"/>
  <c r="N756" i="1"/>
  <c r="O756" i="1" s="1"/>
  <c r="N757" i="1"/>
  <c r="O757" i="1" s="1"/>
  <c r="N758" i="1"/>
  <c r="O758" i="1" s="1"/>
  <c r="N759" i="1"/>
  <c r="O759" i="1" s="1"/>
  <c r="N760" i="1"/>
  <c r="O760" i="1" s="1"/>
  <c r="N761" i="1"/>
  <c r="O761" i="1" s="1"/>
  <c r="N762" i="1"/>
  <c r="O762" i="1" s="1"/>
  <c r="N763" i="1"/>
  <c r="N764" i="1"/>
  <c r="N765" i="1"/>
  <c r="O765" i="1" s="1"/>
  <c r="N766" i="1"/>
  <c r="O766" i="1" s="1"/>
  <c r="N767" i="1"/>
  <c r="O767" i="1" s="1"/>
  <c r="N768" i="1"/>
  <c r="O768" i="1" s="1"/>
  <c r="N769" i="1"/>
  <c r="O769" i="1" s="1"/>
  <c r="N770" i="1"/>
  <c r="O770" i="1" s="1"/>
  <c r="N771" i="1"/>
  <c r="N772" i="1"/>
  <c r="O772" i="1" s="1"/>
  <c r="N773" i="1"/>
  <c r="O773" i="1" s="1"/>
  <c r="N774" i="1"/>
  <c r="O774" i="1" s="1"/>
  <c r="N775" i="1"/>
  <c r="O775" i="1" s="1"/>
  <c r="N776" i="1"/>
  <c r="O776" i="1" s="1"/>
  <c r="N777" i="1"/>
  <c r="N778" i="1"/>
  <c r="O778" i="1" s="1"/>
  <c r="N779" i="1"/>
  <c r="N780" i="1"/>
  <c r="O780" i="1" s="1"/>
  <c r="N781" i="1"/>
  <c r="O781" i="1" s="1"/>
  <c r="N782" i="1"/>
  <c r="O782" i="1" s="1"/>
  <c r="N783" i="1"/>
  <c r="O783" i="1" s="1"/>
  <c r="N784" i="1"/>
  <c r="O784" i="1" s="1"/>
  <c r="N785" i="1"/>
  <c r="O785" i="1" s="1"/>
  <c r="N786" i="1"/>
  <c r="O786" i="1" s="1"/>
  <c r="N787" i="1"/>
  <c r="N788" i="1"/>
  <c r="N789" i="1"/>
  <c r="O789" i="1" s="1"/>
  <c r="N790" i="1"/>
  <c r="O790" i="1" s="1"/>
  <c r="N791" i="1"/>
  <c r="O791" i="1" s="1"/>
  <c r="N792" i="1"/>
  <c r="O792" i="1" s="1"/>
  <c r="N793" i="1"/>
  <c r="O793" i="1" s="1"/>
  <c r="N794" i="1"/>
  <c r="O794" i="1" s="1"/>
  <c r="N795" i="1"/>
  <c r="O795" i="1" s="1"/>
  <c r="N796" i="1"/>
  <c r="O796" i="1" s="1"/>
  <c r="N797" i="1"/>
  <c r="O797" i="1" s="1"/>
  <c r="N798" i="1"/>
  <c r="O798" i="1" s="1"/>
  <c r="N799" i="1"/>
  <c r="N800" i="1"/>
  <c r="O800" i="1" s="1"/>
  <c r="N801" i="1"/>
  <c r="O801" i="1" s="1"/>
  <c r="N802" i="1"/>
  <c r="O802" i="1" s="1"/>
  <c r="N803" i="1"/>
  <c r="O803" i="1" s="1"/>
  <c r="N804" i="1"/>
  <c r="O804" i="1" s="1"/>
  <c r="N805" i="1"/>
  <c r="O805" i="1" s="1"/>
  <c r="N806" i="1"/>
  <c r="O806" i="1" s="1"/>
  <c r="N807" i="1"/>
  <c r="O807" i="1" s="1"/>
  <c r="N808" i="1"/>
  <c r="O808" i="1" s="1"/>
  <c r="N809" i="1"/>
  <c r="O809" i="1" s="1"/>
  <c r="N810" i="1"/>
  <c r="O810" i="1" s="1"/>
  <c r="N811" i="1"/>
  <c r="O811" i="1" s="1"/>
  <c r="N812" i="1"/>
  <c r="O812" i="1" s="1"/>
  <c r="N813" i="1"/>
  <c r="O813" i="1" s="1"/>
  <c r="N814" i="1"/>
  <c r="O814" i="1" s="1"/>
  <c r="N815" i="1"/>
  <c r="O815" i="1" s="1"/>
  <c r="N816" i="1"/>
  <c r="N817" i="1"/>
  <c r="O817" i="1" s="1"/>
  <c r="N818" i="1"/>
  <c r="O818" i="1" s="1"/>
  <c r="N819" i="1"/>
  <c r="O819" i="1" s="1"/>
  <c r="N820" i="1"/>
  <c r="O820" i="1" s="1"/>
  <c r="N821" i="1"/>
  <c r="O821" i="1" s="1"/>
  <c r="N822" i="1"/>
  <c r="O822" i="1" s="1"/>
  <c r="N823" i="1"/>
  <c r="O823" i="1" s="1"/>
  <c r="N824" i="1"/>
  <c r="O824" i="1" s="1"/>
  <c r="N825" i="1"/>
  <c r="O825" i="1" s="1"/>
  <c r="N826" i="1"/>
  <c r="O826" i="1" s="1"/>
  <c r="N827" i="1"/>
  <c r="N828" i="1"/>
  <c r="O828" i="1" s="1"/>
  <c r="N829" i="1"/>
  <c r="O829" i="1" s="1"/>
  <c r="N830" i="1"/>
  <c r="O830" i="1" s="1"/>
  <c r="N831" i="1"/>
  <c r="O831" i="1" s="1"/>
  <c r="N832" i="1"/>
  <c r="O832" i="1" s="1"/>
  <c r="N833" i="1"/>
  <c r="O833" i="1" s="1"/>
  <c r="N834" i="1"/>
  <c r="O834" i="1" s="1"/>
  <c r="N835" i="1"/>
  <c r="O835" i="1" s="1"/>
  <c r="N836" i="1"/>
  <c r="O836" i="1" s="1"/>
  <c r="N837" i="1"/>
  <c r="O837" i="1" s="1"/>
  <c r="N838" i="1"/>
  <c r="O838" i="1" s="1"/>
  <c r="N839" i="1"/>
  <c r="N840" i="1"/>
  <c r="O840" i="1" s="1"/>
  <c r="N841" i="1"/>
  <c r="O841" i="1" s="1"/>
  <c r="N842" i="1"/>
  <c r="O842" i="1" s="1"/>
  <c r="N843" i="1"/>
  <c r="O843" i="1" s="1"/>
  <c r="N844" i="1"/>
  <c r="O844" i="1" s="1"/>
  <c r="N845" i="1"/>
  <c r="N846" i="1"/>
  <c r="O846" i="1" s="1"/>
  <c r="N847" i="1"/>
  <c r="N848" i="1"/>
  <c r="O848" i="1" s="1"/>
  <c r="N849" i="1"/>
  <c r="O849" i="1" s="1"/>
  <c r="N850" i="1"/>
  <c r="O850" i="1" s="1"/>
  <c r="N851" i="1"/>
  <c r="O851" i="1" s="1"/>
  <c r="N852" i="1"/>
  <c r="O852" i="1" s="1"/>
  <c r="N853" i="1"/>
  <c r="O853" i="1" s="1"/>
  <c r="N854" i="1"/>
  <c r="O854" i="1" s="1"/>
  <c r="N855" i="1"/>
  <c r="O855" i="1" s="1"/>
  <c r="N856" i="1"/>
  <c r="O856" i="1" s="1"/>
  <c r="N857" i="1"/>
  <c r="O857" i="1" s="1"/>
  <c r="N858" i="1"/>
  <c r="O858" i="1" s="1"/>
  <c r="N859" i="1"/>
  <c r="N860" i="1"/>
  <c r="O860" i="1" s="1"/>
  <c r="N861" i="1"/>
  <c r="O861" i="1" s="1"/>
  <c r="N862" i="1"/>
  <c r="O862" i="1" s="1"/>
  <c r="N863" i="1"/>
  <c r="O863" i="1" s="1"/>
  <c r="N864" i="1"/>
  <c r="O864" i="1" s="1"/>
  <c r="N865" i="1"/>
  <c r="N866" i="1"/>
  <c r="O866" i="1" s="1"/>
  <c r="N867" i="1"/>
  <c r="O867" i="1" s="1"/>
  <c r="N868" i="1"/>
  <c r="O868" i="1" s="1"/>
  <c r="N869" i="1"/>
  <c r="O869" i="1" s="1"/>
  <c r="N870" i="1"/>
  <c r="O870" i="1" s="1"/>
  <c r="N871" i="1"/>
  <c r="O871" i="1" s="1"/>
  <c r="N872" i="1"/>
  <c r="O872" i="1" s="1"/>
  <c r="N873" i="1"/>
  <c r="O873" i="1" s="1"/>
  <c r="N874" i="1"/>
  <c r="O874" i="1" s="1"/>
  <c r="N875" i="1"/>
  <c r="N876" i="1"/>
  <c r="O876" i="1" s="1"/>
  <c r="N877" i="1"/>
  <c r="O877" i="1" s="1"/>
  <c r="N878" i="1"/>
  <c r="O878" i="1" s="1"/>
  <c r="N879" i="1"/>
  <c r="O879" i="1" s="1"/>
  <c r="N880" i="1"/>
  <c r="O880" i="1" s="1"/>
  <c r="N881" i="1"/>
  <c r="O881" i="1" s="1"/>
  <c r="N882" i="1"/>
  <c r="O882" i="1" s="1"/>
  <c r="N883" i="1"/>
  <c r="N884" i="1"/>
  <c r="O884" i="1" s="1"/>
  <c r="N885" i="1"/>
  <c r="O885" i="1" s="1"/>
  <c r="N886" i="1"/>
  <c r="O886" i="1" s="1"/>
  <c r="N887" i="1"/>
  <c r="O887" i="1" s="1"/>
  <c r="N888" i="1"/>
  <c r="O888" i="1" s="1"/>
  <c r="N889" i="1"/>
  <c r="O889" i="1" s="1"/>
  <c r="N890" i="1"/>
  <c r="O890" i="1" s="1"/>
  <c r="N891" i="1"/>
  <c r="O891" i="1" s="1"/>
  <c r="N892" i="1"/>
  <c r="N893" i="1"/>
  <c r="O893" i="1" s="1"/>
  <c r="N894" i="1"/>
  <c r="O894" i="1" s="1"/>
  <c r="N895" i="1"/>
  <c r="N896" i="1"/>
  <c r="O896" i="1" s="1"/>
  <c r="N897" i="1"/>
  <c r="O897" i="1" s="1"/>
  <c r="N898" i="1"/>
  <c r="O898" i="1" s="1"/>
  <c r="N899" i="1"/>
  <c r="O899" i="1" s="1"/>
  <c r="N900" i="1"/>
  <c r="O900" i="1" s="1"/>
  <c r="N901" i="1"/>
  <c r="O901" i="1" s="1"/>
  <c r="N902" i="1"/>
  <c r="O902" i="1" s="1"/>
  <c r="N903" i="1"/>
  <c r="N904" i="1"/>
  <c r="O904" i="1" s="1"/>
  <c r="N905" i="1"/>
  <c r="O905" i="1" s="1"/>
  <c r="N906" i="1"/>
  <c r="O906" i="1" s="1"/>
  <c r="N907" i="1"/>
  <c r="O907" i="1" s="1"/>
  <c r="N908" i="1"/>
  <c r="O908" i="1" s="1"/>
  <c r="N909" i="1"/>
  <c r="O909" i="1" s="1"/>
  <c r="N910" i="1"/>
  <c r="O910" i="1" s="1"/>
  <c r="N911" i="1"/>
  <c r="N912" i="1"/>
  <c r="O912" i="1" s="1"/>
  <c r="N913" i="1"/>
  <c r="O913" i="1" s="1"/>
  <c r="N914" i="1"/>
  <c r="O914" i="1" s="1"/>
  <c r="N915" i="1"/>
  <c r="O915" i="1" s="1"/>
  <c r="N916" i="1"/>
  <c r="O916" i="1" s="1"/>
  <c r="N917" i="1"/>
  <c r="O917" i="1" s="1"/>
  <c r="N918" i="1"/>
  <c r="O918" i="1" s="1"/>
  <c r="N919" i="1"/>
  <c r="N920" i="1"/>
  <c r="O920" i="1" s="1"/>
  <c r="N921" i="1"/>
  <c r="O921" i="1" s="1"/>
  <c r="N922" i="1"/>
  <c r="O922" i="1" s="1"/>
  <c r="N923" i="1"/>
  <c r="N924" i="1"/>
  <c r="O924" i="1" s="1"/>
  <c r="N925" i="1"/>
  <c r="O925" i="1" s="1"/>
  <c r="N926" i="1"/>
  <c r="O926" i="1" s="1"/>
  <c r="N927" i="1"/>
  <c r="O927" i="1" s="1"/>
  <c r="N928" i="1"/>
  <c r="O928" i="1" s="1"/>
  <c r="N929" i="1"/>
  <c r="O929" i="1" s="1"/>
  <c r="N930" i="1"/>
  <c r="O930" i="1" s="1"/>
  <c r="N931" i="1"/>
  <c r="N932" i="1"/>
  <c r="O932" i="1" s="1"/>
  <c r="N933" i="1"/>
  <c r="O933" i="1" s="1"/>
  <c r="N934" i="1"/>
  <c r="O934" i="1" s="1"/>
  <c r="N935" i="1"/>
  <c r="O935" i="1" s="1"/>
  <c r="N936" i="1"/>
  <c r="O936" i="1" s="1"/>
  <c r="N937" i="1"/>
  <c r="O937" i="1" s="1"/>
  <c r="N938" i="1"/>
  <c r="O938" i="1" s="1"/>
  <c r="N939" i="1"/>
  <c r="O939" i="1" s="1"/>
  <c r="N940" i="1"/>
  <c r="O940" i="1" s="1"/>
  <c r="N941" i="1"/>
  <c r="O941" i="1" s="1"/>
  <c r="N942" i="1"/>
  <c r="O942" i="1" s="1"/>
  <c r="N943" i="1"/>
  <c r="O943" i="1" s="1"/>
  <c r="N944" i="1"/>
  <c r="O944" i="1" s="1"/>
  <c r="N945" i="1"/>
  <c r="O945" i="1" s="1"/>
  <c r="N946" i="1"/>
  <c r="O946" i="1" s="1"/>
  <c r="N947" i="1"/>
  <c r="N948" i="1"/>
  <c r="O948" i="1" s="1"/>
  <c r="N949" i="1"/>
  <c r="O949" i="1" s="1"/>
  <c r="N950" i="1"/>
  <c r="O950" i="1" s="1"/>
  <c r="N951" i="1"/>
  <c r="O951" i="1" s="1"/>
  <c r="N952" i="1"/>
  <c r="O952" i="1" s="1"/>
  <c r="N953" i="1"/>
  <c r="O953" i="1" s="1"/>
  <c r="N954" i="1"/>
  <c r="O954" i="1" s="1"/>
  <c r="N955" i="1"/>
  <c r="O955" i="1" s="1"/>
  <c r="N956" i="1"/>
  <c r="O956" i="1" s="1"/>
  <c r="N957" i="1"/>
  <c r="O957" i="1" s="1"/>
  <c r="N958" i="1"/>
  <c r="O958" i="1" s="1"/>
  <c r="N959" i="1"/>
  <c r="O959" i="1" s="1"/>
  <c r="N960" i="1"/>
  <c r="O960" i="1" s="1"/>
  <c r="N961" i="1"/>
  <c r="N962" i="1"/>
  <c r="O962" i="1" s="1"/>
  <c r="N963" i="1"/>
  <c r="N964" i="1"/>
  <c r="O964" i="1" s="1"/>
  <c r="N965" i="1"/>
  <c r="O965" i="1" s="1"/>
  <c r="N966" i="1"/>
  <c r="O966" i="1" s="1"/>
  <c r="N967" i="1"/>
  <c r="O967" i="1" s="1"/>
  <c r="N968" i="1"/>
  <c r="O968" i="1" s="1"/>
  <c r="N969" i="1"/>
  <c r="O969" i="1" s="1"/>
  <c r="N970" i="1"/>
  <c r="O970" i="1" s="1"/>
  <c r="N971" i="1"/>
  <c r="O971" i="1" s="1"/>
  <c r="N972" i="1"/>
  <c r="O972" i="1" s="1"/>
  <c r="N973" i="1"/>
  <c r="O973" i="1" s="1"/>
  <c r="N974" i="1"/>
  <c r="O974" i="1" s="1"/>
  <c r="N975" i="1"/>
  <c r="N976" i="1"/>
  <c r="O976" i="1" s="1"/>
  <c r="N977" i="1"/>
  <c r="O977" i="1" s="1"/>
  <c r="N978" i="1"/>
  <c r="O978" i="1" s="1"/>
  <c r="N979" i="1"/>
  <c r="N980" i="1"/>
  <c r="O980" i="1" s="1"/>
  <c r="N981" i="1"/>
  <c r="O981" i="1" s="1"/>
  <c r="N982" i="1"/>
  <c r="O982" i="1" s="1"/>
  <c r="N983" i="1"/>
  <c r="O983" i="1" s="1"/>
  <c r="N984" i="1"/>
  <c r="O984" i="1" s="1"/>
  <c r="N985" i="1"/>
  <c r="N986" i="1"/>
  <c r="O986" i="1" s="1"/>
  <c r="N987" i="1"/>
  <c r="N988" i="1"/>
  <c r="O988" i="1" s="1"/>
  <c r="N989" i="1"/>
  <c r="O989" i="1" s="1"/>
  <c r="N990" i="1"/>
  <c r="O990" i="1" s="1"/>
  <c r="N991" i="1"/>
  <c r="O991" i="1" s="1"/>
  <c r="N992" i="1"/>
  <c r="O992" i="1" s="1"/>
  <c r="N993" i="1"/>
  <c r="O993" i="1" s="1"/>
  <c r="N994" i="1"/>
  <c r="O994" i="1" s="1"/>
  <c r="N995" i="1"/>
  <c r="N996" i="1"/>
  <c r="O996" i="1" s="1"/>
  <c r="N997" i="1"/>
  <c r="O997" i="1" s="1"/>
  <c r="N998" i="1"/>
  <c r="O998" i="1" s="1"/>
  <c r="N999" i="1"/>
  <c r="O999" i="1" s="1"/>
  <c r="N1000" i="1"/>
  <c r="O1000" i="1" s="1"/>
  <c r="N1001" i="1"/>
  <c r="O1001" i="1" s="1"/>
  <c r="N1002" i="1"/>
  <c r="O1002" i="1" s="1"/>
  <c r="N1003" i="1"/>
  <c r="O1003" i="1" s="1"/>
  <c r="N1004" i="1"/>
  <c r="O1004" i="1" s="1"/>
  <c r="N1005" i="1"/>
  <c r="O1005" i="1" s="1"/>
  <c r="N1006" i="1"/>
  <c r="O1006" i="1" s="1"/>
  <c r="N1007" i="1"/>
  <c r="O1007" i="1" s="1"/>
  <c r="N1008" i="1"/>
  <c r="O1008" i="1" s="1"/>
  <c r="N1009" i="1"/>
  <c r="O1009" i="1" s="1"/>
  <c r="N1010" i="1"/>
  <c r="O1010" i="1" s="1"/>
  <c r="N1011" i="1"/>
  <c r="O1011" i="1" s="1"/>
  <c r="N1012" i="1"/>
  <c r="N1013" i="1"/>
  <c r="O1013" i="1" s="1"/>
  <c r="N1014" i="1"/>
  <c r="O1014" i="1" s="1"/>
  <c r="N1015" i="1"/>
  <c r="N1016" i="1"/>
  <c r="O1016" i="1" s="1"/>
  <c r="N1017" i="1"/>
  <c r="O1017" i="1" s="1"/>
  <c r="N1018" i="1"/>
  <c r="O1018" i="1" s="1"/>
  <c r="N1019" i="1"/>
  <c r="O1019" i="1" s="1"/>
  <c r="N1020" i="1"/>
  <c r="O1020" i="1" s="1"/>
  <c r="N1021" i="1"/>
  <c r="O1021" i="1" s="1"/>
  <c r="N1022" i="1"/>
  <c r="O1022" i="1" s="1"/>
  <c r="N1023" i="1"/>
  <c r="N1024" i="1"/>
  <c r="O1024" i="1" s="1"/>
  <c r="N1025" i="1"/>
  <c r="O1025" i="1" s="1"/>
  <c r="N1026" i="1"/>
  <c r="O1026" i="1" s="1"/>
  <c r="N1027" i="1"/>
  <c r="O1027" i="1" s="1"/>
  <c r="N1028" i="1"/>
  <c r="O1028" i="1" s="1"/>
  <c r="N1029" i="1"/>
  <c r="O1029" i="1" s="1"/>
  <c r="N1030" i="1"/>
  <c r="O1030" i="1" s="1"/>
  <c r="N1031" i="1"/>
  <c r="N1032" i="1"/>
  <c r="O1032" i="1" s="1"/>
  <c r="N1033" i="1"/>
  <c r="O1033" i="1" s="1"/>
  <c r="N1034" i="1"/>
  <c r="O1034" i="1" s="1"/>
  <c r="N1035" i="1"/>
  <c r="O1035" i="1" s="1"/>
  <c r="N1036" i="1"/>
  <c r="O1036" i="1" s="1"/>
  <c r="N1037" i="1"/>
  <c r="O1037" i="1" s="1"/>
  <c r="N1038" i="1"/>
  <c r="O1038" i="1" s="1"/>
  <c r="N1039" i="1"/>
  <c r="O1039" i="1" s="1"/>
  <c r="N1040" i="1"/>
  <c r="O1040" i="1" s="1"/>
  <c r="N1041" i="1"/>
  <c r="O1041" i="1" s="1"/>
  <c r="N1042" i="1"/>
  <c r="O1042" i="1" s="1"/>
  <c r="N1043" i="1"/>
  <c r="O1043" i="1" s="1"/>
  <c r="N1044" i="1"/>
  <c r="O1044" i="1" s="1"/>
  <c r="N1045" i="1"/>
  <c r="O1045" i="1" s="1"/>
  <c r="N1046" i="1"/>
  <c r="O1046" i="1" s="1"/>
  <c r="N1047" i="1"/>
  <c r="N1048" i="1"/>
  <c r="O1048" i="1" s="1"/>
  <c r="N1049" i="1"/>
  <c r="O1049" i="1" s="1"/>
  <c r="N1050" i="1"/>
  <c r="O1050" i="1" s="1"/>
  <c r="N1051" i="1"/>
  <c r="O1051" i="1" s="1"/>
  <c r="N1052" i="1"/>
  <c r="O1052" i="1" s="1"/>
  <c r="N1053" i="1"/>
  <c r="O1053" i="1" s="1"/>
  <c r="N1054" i="1"/>
  <c r="O1054" i="1" s="1"/>
  <c r="N1055" i="1"/>
  <c r="O1055" i="1" s="1"/>
  <c r="N1056" i="1"/>
  <c r="O1056" i="1" s="1"/>
  <c r="N1057" i="1"/>
  <c r="O1057" i="1" s="1"/>
  <c r="N1058" i="1"/>
  <c r="O1058" i="1" s="1"/>
  <c r="N1059" i="1"/>
  <c r="O1059" i="1" s="1"/>
  <c r="N1060" i="1"/>
  <c r="O1060" i="1" s="1"/>
  <c r="N1061" i="1"/>
  <c r="O1061" i="1" s="1"/>
  <c r="N1062" i="1"/>
  <c r="O1062" i="1" s="1"/>
  <c r="N1063" i="1"/>
  <c r="O1063" i="1" s="1"/>
  <c r="N1064" i="1"/>
  <c r="O1064" i="1" s="1"/>
  <c r="N1065" i="1"/>
  <c r="O1065" i="1" s="1"/>
  <c r="N1066" i="1"/>
  <c r="O1066" i="1" s="1"/>
  <c r="N1067" i="1"/>
  <c r="O1067" i="1" s="1"/>
  <c r="N1068" i="1"/>
  <c r="O1068" i="1" s="1"/>
  <c r="N1069" i="1"/>
  <c r="O1069" i="1" s="1"/>
  <c r="N1070" i="1"/>
  <c r="O1070" i="1" s="1"/>
  <c r="N1071" i="1"/>
  <c r="N1072" i="1"/>
  <c r="N1073" i="1"/>
  <c r="O1073" i="1" s="1"/>
  <c r="N1074" i="1"/>
  <c r="O1074" i="1" s="1"/>
  <c r="N1075" i="1"/>
  <c r="O1075" i="1" s="1"/>
  <c r="N1076" i="1"/>
  <c r="O1076" i="1" s="1"/>
  <c r="N1077" i="1"/>
  <c r="O1077" i="1" s="1"/>
  <c r="N1078" i="1"/>
  <c r="O1078" i="1" s="1"/>
  <c r="N1079" i="1"/>
  <c r="O1079" i="1" s="1"/>
  <c r="N1080" i="1"/>
  <c r="O1080" i="1" s="1"/>
  <c r="N1081" i="1"/>
  <c r="O1081" i="1" s="1"/>
  <c r="N1082" i="1"/>
  <c r="O1082" i="1" s="1"/>
  <c r="N1083" i="1"/>
  <c r="O1083" i="1" s="1"/>
  <c r="N1084" i="1"/>
  <c r="O1084" i="1" s="1"/>
  <c r="N1085" i="1"/>
  <c r="O1085" i="1" s="1"/>
  <c r="N1086" i="1"/>
  <c r="O1086" i="1" s="1"/>
  <c r="N1087" i="1"/>
  <c r="N1088" i="1"/>
  <c r="O1088" i="1" s="1"/>
  <c r="N1089" i="1"/>
  <c r="O1089" i="1" s="1"/>
  <c r="N1090" i="1"/>
  <c r="O1090" i="1" s="1"/>
  <c r="N1091" i="1"/>
  <c r="O1091" i="1" s="1"/>
  <c r="N1092" i="1"/>
  <c r="O1092" i="1" s="1"/>
  <c r="N1093" i="1"/>
  <c r="O1093" i="1" s="1"/>
  <c r="N1094" i="1"/>
  <c r="O1094" i="1" s="1"/>
  <c r="N1095" i="1"/>
  <c r="N1096" i="1"/>
  <c r="O1096" i="1" s="1"/>
  <c r="N1097" i="1"/>
  <c r="O1097" i="1" s="1"/>
  <c r="N1098" i="1"/>
  <c r="O1098" i="1" s="1"/>
  <c r="N1099" i="1"/>
  <c r="O1099" i="1" s="1"/>
  <c r="N1100" i="1"/>
  <c r="O1100" i="1" s="1"/>
  <c r="N1101" i="1"/>
  <c r="O1101" i="1" s="1"/>
  <c r="N1102" i="1"/>
  <c r="O1102" i="1" s="1"/>
  <c r="N1103" i="1"/>
  <c r="O1103" i="1" s="1"/>
  <c r="N1104" i="1"/>
  <c r="O1104" i="1" s="1"/>
  <c r="N1105" i="1"/>
  <c r="O1105" i="1" s="1"/>
  <c r="N1106" i="1"/>
  <c r="O1106" i="1" s="1"/>
  <c r="N1107" i="1"/>
  <c r="O1107" i="1" s="1"/>
  <c r="N1108" i="1"/>
  <c r="O1108" i="1" s="1"/>
  <c r="N1109" i="1"/>
  <c r="O1109" i="1" s="1"/>
  <c r="N1110" i="1"/>
  <c r="O1110" i="1" s="1"/>
  <c r="N1111" i="1"/>
  <c r="N1112" i="1"/>
  <c r="O1112" i="1" s="1"/>
  <c r="N1113" i="1"/>
  <c r="O1113" i="1" s="1"/>
  <c r="N1114" i="1"/>
  <c r="O1114" i="1" s="1"/>
  <c r="N1115" i="1"/>
  <c r="O1115" i="1" s="1"/>
  <c r="N1116" i="1"/>
  <c r="N1117" i="1"/>
  <c r="O1117" i="1" s="1"/>
  <c r="N1118" i="1"/>
  <c r="O1118" i="1" s="1"/>
  <c r="N1119" i="1"/>
  <c r="O1119" i="1" s="1"/>
  <c r="N1120" i="1"/>
  <c r="O1120" i="1" s="1"/>
  <c r="N1121" i="1"/>
  <c r="O1121" i="1" s="1"/>
  <c r="N1122" i="1"/>
  <c r="O1122" i="1" s="1"/>
  <c r="N1123" i="1"/>
  <c r="O1123" i="1" s="1"/>
  <c r="N1124" i="1"/>
  <c r="O1124" i="1" s="1"/>
  <c r="N1125" i="1"/>
  <c r="O1125" i="1" s="1"/>
  <c r="N1126" i="1"/>
  <c r="O1126" i="1" s="1"/>
  <c r="N1127" i="1"/>
  <c r="O1127" i="1" s="1"/>
  <c r="N1128" i="1"/>
  <c r="O1128" i="1" s="1"/>
  <c r="N1129" i="1"/>
  <c r="O1129" i="1" s="1"/>
  <c r="N1130" i="1"/>
  <c r="O1130" i="1" s="1"/>
  <c r="N1131" i="1"/>
  <c r="O1131" i="1" s="1"/>
  <c r="N1132" i="1"/>
  <c r="O1132" i="1" s="1"/>
  <c r="N1133" i="1"/>
  <c r="O1133" i="1" s="1"/>
  <c r="N1134" i="1"/>
  <c r="O1134" i="1" s="1"/>
  <c r="N1135" i="1"/>
  <c r="N1136" i="1"/>
  <c r="O1136" i="1" s="1"/>
  <c r="N1137" i="1"/>
  <c r="O1137" i="1" s="1"/>
  <c r="N1138" i="1"/>
  <c r="O1138" i="1" s="1"/>
  <c r="N1139" i="1"/>
  <c r="O1139" i="1" s="1"/>
  <c r="N1140" i="1"/>
  <c r="O1140" i="1" s="1"/>
  <c r="N1141" i="1"/>
  <c r="O1141" i="1" s="1"/>
  <c r="N1142" i="1"/>
  <c r="O1142" i="1" s="1"/>
  <c r="N1143" i="1"/>
  <c r="O1143" i="1" s="1"/>
  <c r="N1144" i="1"/>
  <c r="O1144" i="1" s="1"/>
  <c r="N1145" i="1"/>
  <c r="O1145" i="1" s="1"/>
  <c r="N1146" i="1"/>
  <c r="O1146" i="1" s="1"/>
  <c r="N1147" i="1"/>
  <c r="O1147" i="1" s="1"/>
  <c r="N1148" i="1"/>
  <c r="O1148" i="1" s="1"/>
  <c r="N1149" i="1"/>
  <c r="O1149" i="1" s="1"/>
  <c r="N1150" i="1"/>
  <c r="O1150" i="1" s="1"/>
  <c r="N1151" i="1"/>
  <c r="N1152" i="1"/>
  <c r="O1152" i="1" s="1"/>
  <c r="N1153" i="1"/>
  <c r="O1153" i="1" s="1"/>
  <c r="N1154" i="1"/>
  <c r="O1154" i="1" s="1"/>
  <c r="N1155" i="1"/>
  <c r="O1155" i="1" s="1"/>
  <c r="N1156" i="1"/>
  <c r="O1156" i="1" s="1"/>
  <c r="N1157" i="1"/>
  <c r="O1157" i="1" s="1"/>
  <c r="N1158" i="1"/>
  <c r="O1158" i="1" s="1"/>
  <c r="N1159" i="1"/>
  <c r="N1160" i="1"/>
  <c r="O1160" i="1" s="1"/>
  <c r="N1161" i="1"/>
  <c r="O1161" i="1" s="1"/>
  <c r="N1162" i="1"/>
  <c r="O1162" i="1" s="1"/>
  <c r="N1163" i="1"/>
  <c r="O1163" i="1" s="1"/>
  <c r="N1164" i="1"/>
  <c r="O1164" i="1" s="1"/>
  <c r="N1165" i="1"/>
  <c r="O1165" i="1" s="1"/>
  <c r="N1166" i="1"/>
  <c r="O1166" i="1" s="1"/>
  <c r="N1167" i="1"/>
  <c r="O1167" i="1" s="1"/>
  <c r="N1168" i="1"/>
  <c r="O1168" i="1" s="1"/>
  <c r="N1169" i="1"/>
  <c r="O1169" i="1" s="1"/>
  <c r="N1170" i="1"/>
  <c r="O1170" i="1" s="1"/>
  <c r="N1171" i="1"/>
  <c r="O1171" i="1" s="1"/>
  <c r="N1172" i="1"/>
  <c r="O1172" i="1" s="1"/>
  <c r="N1173" i="1"/>
  <c r="O1173" i="1" s="1"/>
  <c r="N1174" i="1"/>
  <c r="O1174" i="1" s="1"/>
  <c r="N1175" i="1"/>
  <c r="N1176" i="1"/>
  <c r="O1176" i="1" s="1"/>
  <c r="N1177" i="1"/>
  <c r="O1177" i="1" s="1"/>
  <c r="N1178" i="1"/>
  <c r="O1178" i="1" s="1"/>
  <c r="N1179" i="1"/>
  <c r="O1179" i="1" s="1"/>
  <c r="N1180" i="1"/>
  <c r="O1180" i="1" s="1"/>
  <c r="N1181" i="1"/>
  <c r="O1181" i="1" s="1"/>
  <c r="N1182" i="1"/>
  <c r="O1182" i="1" s="1"/>
  <c r="N1183" i="1"/>
  <c r="O1183" i="1" s="1"/>
  <c r="N1184" i="1"/>
  <c r="O1184" i="1" s="1"/>
  <c r="N1185" i="1"/>
  <c r="O1185" i="1" s="1"/>
  <c r="N1186" i="1"/>
  <c r="O1186" i="1" s="1"/>
  <c r="N1187" i="1"/>
  <c r="O1187" i="1" s="1"/>
  <c r="N1188" i="1"/>
  <c r="O1188" i="1" s="1"/>
  <c r="N1189" i="1"/>
  <c r="O1189" i="1" s="1"/>
  <c r="N1190" i="1"/>
  <c r="O1190" i="1" s="1"/>
  <c r="N1191" i="1"/>
  <c r="O1191" i="1" s="1"/>
  <c r="N1192" i="1"/>
  <c r="O1192" i="1" s="1"/>
  <c r="N1193" i="1"/>
  <c r="O1193" i="1" s="1"/>
  <c r="N1194" i="1"/>
  <c r="O1194" i="1" s="1"/>
  <c r="N1195" i="1"/>
  <c r="N1196" i="1"/>
  <c r="O1196" i="1" s="1"/>
  <c r="N1197" i="1"/>
  <c r="O1197" i="1" s="1"/>
  <c r="N1198" i="1"/>
  <c r="O1198" i="1" s="1"/>
  <c r="N1199" i="1"/>
  <c r="N1200" i="1"/>
  <c r="O1200" i="1" s="1"/>
  <c r="N1201" i="1"/>
  <c r="O1201" i="1" s="1"/>
  <c r="N1202" i="1"/>
  <c r="O1202" i="1" s="1"/>
  <c r="N1203" i="1"/>
  <c r="O1203" i="1" s="1"/>
  <c r="N1204" i="1"/>
  <c r="O1204" i="1" s="1"/>
  <c r="N1205" i="1"/>
  <c r="O1205" i="1" s="1"/>
  <c r="N1206" i="1"/>
  <c r="O1206" i="1" s="1"/>
  <c r="N1207" i="1"/>
  <c r="O1207" i="1" s="1"/>
  <c r="N1208" i="1"/>
  <c r="O1208" i="1" s="1"/>
  <c r="N1209" i="1"/>
  <c r="O1209" i="1" s="1"/>
  <c r="N1210" i="1"/>
  <c r="O1210" i="1" s="1"/>
  <c r="N1211" i="1"/>
  <c r="N1212" i="1"/>
  <c r="O1212" i="1" s="1"/>
  <c r="N1213" i="1"/>
  <c r="O1213" i="1" s="1"/>
  <c r="N1214" i="1"/>
  <c r="O1214" i="1" s="1"/>
  <c r="N1215" i="1"/>
  <c r="N1216" i="1"/>
  <c r="O1216" i="1" s="1"/>
  <c r="N1217" i="1"/>
  <c r="O1217" i="1" s="1"/>
  <c r="N1218" i="1"/>
  <c r="O1218" i="1" s="1"/>
  <c r="N1219" i="1"/>
  <c r="O1219" i="1" s="1"/>
  <c r="N1220" i="1"/>
  <c r="O1220" i="1" s="1"/>
  <c r="N1221" i="1"/>
  <c r="O1221" i="1" s="1"/>
  <c r="N1222" i="1"/>
  <c r="O1222" i="1" s="1"/>
  <c r="N1223" i="1"/>
  <c r="O1223" i="1" s="1"/>
  <c r="N1224" i="1"/>
  <c r="O1224" i="1" s="1"/>
  <c r="N1225" i="1"/>
  <c r="O1225" i="1" s="1"/>
  <c r="N1226" i="1"/>
  <c r="O1226" i="1" s="1"/>
  <c r="N1227" i="1"/>
  <c r="N1228" i="1"/>
  <c r="O1228" i="1" s="1"/>
  <c r="N1229" i="1"/>
  <c r="O1229" i="1" s="1"/>
  <c r="N1230" i="1"/>
  <c r="O1230" i="1" s="1"/>
  <c r="N1231" i="1"/>
  <c r="N1232" i="1"/>
  <c r="O1232" i="1" s="1"/>
  <c r="N1233" i="1"/>
  <c r="O1233" i="1" s="1"/>
  <c r="N1234" i="1"/>
  <c r="O1234" i="1" s="1"/>
  <c r="N1235" i="1"/>
  <c r="O1235" i="1" s="1"/>
  <c r="N1236" i="1"/>
  <c r="O1236" i="1" s="1"/>
  <c r="N1237" i="1"/>
  <c r="O1237" i="1" s="1"/>
  <c r="N1238" i="1"/>
  <c r="O1238" i="1" s="1"/>
  <c r="N1239" i="1"/>
  <c r="O1239" i="1" s="1"/>
  <c r="N1240" i="1"/>
  <c r="O1240" i="1" s="1"/>
  <c r="N1241" i="1"/>
  <c r="O1241" i="1" s="1"/>
  <c r="N1242" i="1"/>
  <c r="O1242" i="1" s="1"/>
  <c r="N1243" i="1"/>
  <c r="N1244" i="1"/>
  <c r="O1244" i="1" s="1"/>
  <c r="N1245" i="1"/>
  <c r="O1245" i="1" s="1"/>
  <c r="N1246" i="1"/>
  <c r="O1246" i="1" s="1"/>
  <c r="N1247" i="1"/>
  <c r="N1248" i="1"/>
  <c r="O1248" i="1" s="1"/>
  <c r="N1249" i="1"/>
  <c r="O1249" i="1" s="1"/>
  <c r="N1250" i="1"/>
  <c r="O1250" i="1" s="1"/>
  <c r="N1251" i="1"/>
  <c r="O1251" i="1" s="1"/>
  <c r="N1252" i="1"/>
  <c r="O1252" i="1" s="1"/>
  <c r="N1253" i="1"/>
  <c r="O1253" i="1" s="1"/>
  <c r="N1254" i="1"/>
  <c r="O1254" i="1" s="1"/>
  <c r="N1255" i="1"/>
  <c r="O1255" i="1" s="1"/>
  <c r="N1256" i="1"/>
  <c r="O1256" i="1" s="1"/>
  <c r="N1257" i="1"/>
  <c r="O1257" i="1" s="1"/>
  <c r="N1258" i="1"/>
  <c r="O1258" i="1" s="1"/>
  <c r="N1259" i="1"/>
  <c r="N1260" i="1"/>
  <c r="O1260" i="1" s="1"/>
  <c r="N1261" i="1"/>
  <c r="O1261" i="1" s="1"/>
  <c r="N1262" i="1"/>
  <c r="O1262" i="1" s="1"/>
  <c r="N1263" i="1"/>
  <c r="O1263" i="1" s="1"/>
  <c r="N1264" i="1"/>
  <c r="O1264" i="1" s="1"/>
  <c r="N1265" i="1"/>
  <c r="O1265" i="1" s="1"/>
  <c r="N1266" i="1"/>
  <c r="O1266" i="1" s="1"/>
  <c r="N1267" i="1"/>
  <c r="O1267" i="1" s="1"/>
  <c r="N1268" i="1"/>
  <c r="O1268" i="1" s="1"/>
  <c r="N1269" i="1"/>
  <c r="O1269" i="1" s="1"/>
  <c r="N1270" i="1"/>
  <c r="O1270" i="1" s="1"/>
  <c r="N1271" i="1"/>
  <c r="O1271" i="1" s="1"/>
  <c r="N1272" i="1"/>
  <c r="O1272" i="1" s="1"/>
  <c r="N1273" i="1"/>
  <c r="O1273" i="1" s="1"/>
  <c r="N1274" i="1"/>
  <c r="O1274" i="1" s="1"/>
  <c r="N1275" i="1"/>
  <c r="N1276" i="1"/>
  <c r="O1276" i="1" s="1"/>
  <c r="N1277" i="1"/>
  <c r="O1277" i="1" s="1"/>
  <c r="N1278" i="1"/>
  <c r="O1278" i="1" s="1"/>
  <c r="N1279" i="1"/>
  <c r="O1279" i="1" s="1"/>
  <c r="N1280" i="1"/>
  <c r="O1280" i="1" s="1"/>
  <c r="N1281" i="1"/>
  <c r="O1281" i="1" s="1"/>
  <c r="N1282" i="1"/>
  <c r="O1282" i="1" s="1"/>
  <c r="N1283" i="1"/>
  <c r="O1283" i="1" s="1"/>
  <c r="N1284" i="1"/>
  <c r="N1285" i="1"/>
  <c r="O1285" i="1" s="1"/>
  <c r="N1286" i="1"/>
  <c r="O1286" i="1" s="1"/>
  <c r="N1287" i="1"/>
  <c r="O1287" i="1" s="1"/>
  <c r="N1288" i="1"/>
  <c r="O1288" i="1" s="1"/>
  <c r="N1289" i="1"/>
  <c r="O1289" i="1" s="1"/>
  <c r="N1290" i="1"/>
  <c r="O1290" i="1" s="1"/>
  <c r="N1291" i="1"/>
  <c r="N1292" i="1"/>
  <c r="O1292" i="1" s="1"/>
  <c r="N1293" i="1"/>
  <c r="O1293" i="1" s="1"/>
  <c r="N1294" i="1"/>
  <c r="O1294" i="1" s="1"/>
  <c r="N1295" i="1"/>
  <c r="O1295" i="1" s="1"/>
  <c r="N1296" i="1"/>
  <c r="O1296" i="1" s="1"/>
  <c r="N1297" i="1"/>
  <c r="O1297" i="1" s="1"/>
  <c r="N1298" i="1"/>
  <c r="O1298" i="1" s="1"/>
  <c r="N1299" i="1"/>
  <c r="O1299" i="1" s="1"/>
  <c r="N1300" i="1"/>
  <c r="O1300" i="1" s="1"/>
  <c r="N1301" i="1"/>
  <c r="N1302" i="1"/>
  <c r="O1302" i="1" s="1"/>
  <c r="N1303" i="1"/>
  <c r="N1304" i="1"/>
  <c r="O1304" i="1" s="1"/>
  <c r="N1305" i="1"/>
  <c r="O1305" i="1" s="1"/>
  <c r="N1306" i="1"/>
  <c r="O1306" i="1" s="1"/>
  <c r="N1307" i="1"/>
  <c r="N1308" i="1"/>
  <c r="O1308" i="1" s="1"/>
  <c r="N1309" i="1"/>
  <c r="O1309" i="1" s="1"/>
  <c r="N1310" i="1"/>
  <c r="O1310" i="1" s="1"/>
  <c r="N1311" i="1"/>
  <c r="O1311" i="1" s="1"/>
  <c r="N3" i="1"/>
  <c r="O3" i="1" s="1"/>
  <c r="O5" i="1"/>
  <c r="O24" i="1"/>
  <c r="O33" i="1"/>
  <c r="O44" i="1"/>
  <c r="O53" i="1"/>
  <c r="O64" i="1"/>
  <c r="O80" i="1"/>
  <c r="O92" i="1"/>
  <c r="O104" i="1"/>
  <c r="O105" i="1"/>
  <c r="O112" i="1"/>
  <c r="O124" i="1"/>
  <c r="O136" i="1"/>
  <c r="O152" i="1"/>
  <c r="O172" i="1"/>
  <c r="O173" i="1"/>
  <c r="O192" i="1"/>
  <c r="O208" i="1"/>
  <c r="O220" i="1"/>
  <c r="O232" i="1"/>
  <c r="O240" i="1"/>
  <c r="O252" i="1"/>
  <c r="O264" i="1"/>
  <c r="O280" i="1"/>
  <c r="O312" i="1"/>
  <c r="O328" i="1"/>
  <c r="O344" i="1"/>
  <c r="O351" i="1"/>
  <c r="O356" i="1"/>
  <c r="O359" i="1"/>
  <c r="O364" i="1"/>
  <c r="O367" i="1"/>
  <c r="O371" i="1"/>
  <c r="O379" i="1"/>
  <c r="O391" i="1"/>
  <c r="O403" i="1"/>
  <c r="O404" i="1"/>
  <c r="O411" i="1"/>
  <c r="O413" i="1"/>
  <c r="O416" i="1"/>
  <c r="O419" i="1"/>
  <c r="O423" i="1"/>
  <c r="O424" i="1"/>
  <c r="O431" i="1"/>
  <c r="O440" i="1"/>
  <c r="O443" i="1"/>
  <c r="O456" i="1"/>
  <c r="O459" i="1"/>
  <c r="O467" i="1"/>
  <c r="O471" i="1"/>
  <c r="O473" i="1"/>
  <c r="O479" i="1"/>
  <c r="O483" i="1"/>
  <c r="O484" i="1"/>
  <c r="O491" i="1"/>
  <c r="O492" i="1"/>
  <c r="O500" i="1"/>
  <c r="O508" i="1"/>
  <c r="O511" i="1"/>
  <c r="O516" i="1"/>
  <c r="O527" i="1"/>
  <c r="O532" i="1"/>
  <c r="O535" i="1"/>
  <c r="O548" i="1"/>
  <c r="O555" i="1"/>
  <c r="O563" i="1"/>
  <c r="O564" i="1"/>
  <c r="O572" i="1"/>
  <c r="O575" i="1"/>
  <c r="O591" i="1"/>
  <c r="O595" i="1"/>
  <c r="O603" i="1"/>
  <c r="O604" i="1"/>
  <c r="O619" i="1"/>
  <c r="O631" i="1"/>
  <c r="O648" i="1"/>
  <c r="O659" i="1"/>
  <c r="O663" i="1"/>
  <c r="O667" i="1"/>
  <c r="O672" i="1"/>
  <c r="O685" i="1"/>
  <c r="O687" i="1"/>
  <c r="O695" i="1"/>
  <c r="O696" i="1"/>
  <c r="O697" i="1"/>
  <c r="O704" i="1"/>
  <c r="O711" i="1"/>
  <c r="O719" i="1"/>
  <c r="O723" i="1"/>
  <c r="O731" i="1"/>
  <c r="O739" i="1"/>
  <c r="O755" i="1"/>
  <c r="O763" i="1"/>
  <c r="O764" i="1"/>
  <c r="O771" i="1"/>
  <c r="O777" i="1"/>
  <c r="O779" i="1"/>
  <c r="O787" i="1"/>
  <c r="O788" i="1"/>
  <c r="O799" i="1"/>
  <c r="O816" i="1"/>
  <c r="O827" i="1"/>
  <c r="O839" i="1"/>
  <c r="O845" i="1"/>
  <c r="O847" i="1"/>
  <c r="O859" i="1"/>
  <c r="O865" i="1"/>
  <c r="O875" i="1"/>
  <c r="O883" i="1"/>
  <c r="O892" i="1"/>
  <c r="O895" i="1"/>
  <c r="O903" i="1"/>
  <c r="O911" i="1"/>
  <c r="O919" i="1"/>
  <c r="O923" i="1"/>
  <c r="O931" i="1"/>
  <c r="O947" i="1"/>
  <c r="O961" i="1"/>
  <c r="O963" i="1"/>
  <c r="O975" i="1"/>
  <c r="O979" i="1"/>
  <c r="O985" i="1"/>
  <c r="O987" i="1"/>
  <c r="O995" i="1"/>
  <c r="O1012" i="1"/>
  <c r="O1015" i="1"/>
  <c r="O1023" i="1"/>
  <c r="O1031" i="1"/>
  <c r="O1047" i="1"/>
  <c r="O1071" i="1"/>
  <c r="O1072" i="1"/>
  <c r="O1087" i="1"/>
  <c r="O1095" i="1"/>
  <c r="O1111" i="1"/>
  <c r="O1116" i="1"/>
  <c r="O1135" i="1"/>
  <c r="O1151" i="1"/>
  <c r="O1159" i="1"/>
  <c r="O1175" i="1"/>
  <c r="O1195" i="1"/>
  <c r="O1199" i="1"/>
  <c r="O1211" i="1"/>
  <c r="O1215" i="1"/>
  <c r="O1227" i="1"/>
  <c r="O1231" i="1"/>
  <c r="O1243" i="1"/>
  <c r="O1247" i="1"/>
  <c r="O1259" i="1"/>
  <c r="O1275" i="1"/>
  <c r="O1284" i="1"/>
  <c r="O1291" i="1"/>
  <c r="O1301" i="1"/>
  <c r="O1303" i="1"/>
  <c r="O1307" i="1"/>
  <c r="O1" i="1" l="1"/>
  <c r="N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3" i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3" i="5"/>
  <c r="M1" i="1"/>
  <c r="V4" i="1"/>
  <c r="X4" i="1" s="1"/>
  <c r="V5" i="1"/>
  <c r="X5" i="1" s="1"/>
  <c r="V6" i="1"/>
  <c r="X6" i="1" s="1"/>
  <c r="V7" i="1"/>
  <c r="X7" i="1" s="1"/>
  <c r="V8" i="1"/>
  <c r="X8" i="1" s="1"/>
  <c r="V9" i="1"/>
  <c r="X9" i="1" s="1"/>
  <c r="V10" i="1"/>
  <c r="X10" i="1" s="1"/>
  <c r="V11" i="1"/>
  <c r="X11" i="1" s="1"/>
  <c r="V12" i="1"/>
  <c r="X12" i="1" s="1"/>
  <c r="V13" i="1"/>
  <c r="X13" i="1" s="1"/>
  <c r="V14" i="1"/>
  <c r="X14" i="1" s="1"/>
  <c r="V15" i="1"/>
  <c r="X15" i="1" s="1"/>
  <c r="V16" i="1"/>
  <c r="X16" i="1" s="1"/>
  <c r="V17" i="1"/>
  <c r="X17" i="1" s="1"/>
  <c r="V18" i="1"/>
  <c r="X18" i="1" s="1"/>
  <c r="V19" i="1"/>
  <c r="X19" i="1" s="1"/>
  <c r="V20" i="1"/>
  <c r="X20" i="1" s="1"/>
  <c r="V21" i="1"/>
  <c r="X21" i="1" s="1"/>
  <c r="V22" i="1"/>
  <c r="X22" i="1" s="1"/>
  <c r="V23" i="1"/>
  <c r="X23" i="1" s="1"/>
  <c r="V24" i="1"/>
  <c r="X24" i="1" s="1"/>
  <c r="V25" i="1"/>
  <c r="X25" i="1" s="1"/>
  <c r="V26" i="1"/>
  <c r="X26" i="1" s="1"/>
  <c r="V27" i="1"/>
  <c r="X27" i="1" s="1"/>
  <c r="V28" i="1"/>
  <c r="X28" i="1" s="1"/>
  <c r="V29" i="1"/>
  <c r="X29" i="1" s="1"/>
  <c r="V30" i="1"/>
  <c r="X30" i="1" s="1"/>
  <c r="V31" i="1"/>
  <c r="X31" i="1" s="1"/>
  <c r="V32" i="1"/>
  <c r="X32" i="1" s="1"/>
  <c r="V33" i="1"/>
  <c r="X33" i="1" s="1"/>
  <c r="V34" i="1"/>
  <c r="X34" i="1" s="1"/>
  <c r="V35" i="1"/>
  <c r="X35" i="1" s="1"/>
  <c r="V36" i="1"/>
  <c r="X36" i="1" s="1"/>
  <c r="V37" i="1"/>
  <c r="X37" i="1" s="1"/>
  <c r="V38" i="1"/>
  <c r="X38" i="1" s="1"/>
  <c r="V39" i="1"/>
  <c r="X39" i="1" s="1"/>
  <c r="V40" i="1"/>
  <c r="X40" i="1" s="1"/>
  <c r="V41" i="1"/>
  <c r="X41" i="1" s="1"/>
  <c r="V42" i="1"/>
  <c r="X42" i="1" s="1"/>
  <c r="V43" i="1"/>
  <c r="X43" i="1" s="1"/>
  <c r="V44" i="1"/>
  <c r="X44" i="1" s="1"/>
  <c r="V45" i="1"/>
  <c r="X45" i="1" s="1"/>
  <c r="V46" i="1"/>
  <c r="X46" i="1" s="1"/>
  <c r="V47" i="1"/>
  <c r="X47" i="1" s="1"/>
  <c r="V48" i="1"/>
  <c r="X48" i="1" s="1"/>
  <c r="V49" i="1"/>
  <c r="X49" i="1" s="1"/>
  <c r="V50" i="1"/>
  <c r="X50" i="1" s="1"/>
  <c r="V51" i="1"/>
  <c r="X51" i="1" s="1"/>
  <c r="V52" i="1"/>
  <c r="X52" i="1" s="1"/>
  <c r="V53" i="1"/>
  <c r="X53" i="1" s="1"/>
  <c r="V54" i="1"/>
  <c r="X54" i="1" s="1"/>
  <c r="V55" i="1"/>
  <c r="X55" i="1" s="1"/>
  <c r="V56" i="1"/>
  <c r="X56" i="1" s="1"/>
  <c r="V57" i="1"/>
  <c r="X57" i="1" s="1"/>
  <c r="V58" i="1"/>
  <c r="X58" i="1" s="1"/>
  <c r="V59" i="1"/>
  <c r="X59" i="1" s="1"/>
  <c r="V60" i="1"/>
  <c r="X60" i="1" s="1"/>
  <c r="V61" i="1"/>
  <c r="X61" i="1" s="1"/>
  <c r="V62" i="1"/>
  <c r="X62" i="1" s="1"/>
  <c r="V63" i="1"/>
  <c r="X63" i="1" s="1"/>
  <c r="V64" i="1"/>
  <c r="X64" i="1" s="1"/>
  <c r="V65" i="1"/>
  <c r="X65" i="1" s="1"/>
  <c r="V66" i="1"/>
  <c r="X66" i="1" s="1"/>
  <c r="V67" i="1"/>
  <c r="X67" i="1" s="1"/>
  <c r="V68" i="1"/>
  <c r="X68" i="1" s="1"/>
  <c r="V69" i="1"/>
  <c r="X69" i="1" s="1"/>
  <c r="V70" i="1"/>
  <c r="X70" i="1" s="1"/>
  <c r="V71" i="1"/>
  <c r="X71" i="1" s="1"/>
  <c r="V72" i="1"/>
  <c r="X72" i="1" s="1"/>
  <c r="V73" i="1"/>
  <c r="X73" i="1" s="1"/>
  <c r="V74" i="1"/>
  <c r="X74" i="1" s="1"/>
  <c r="V75" i="1"/>
  <c r="X75" i="1" s="1"/>
  <c r="V76" i="1"/>
  <c r="X76" i="1" s="1"/>
  <c r="V77" i="1"/>
  <c r="X77" i="1" s="1"/>
  <c r="V78" i="1"/>
  <c r="X78" i="1" s="1"/>
  <c r="V79" i="1"/>
  <c r="X79" i="1" s="1"/>
  <c r="V80" i="1"/>
  <c r="X80" i="1" s="1"/>
  <c r="V81" i="1"/>
  <c r="X81" i="1" s="1"/>
  <c r="V82" i="1"/>
  <c r="X82" i="1" s="1"/>
  <c r="V83" i="1"/>
  <c r="X83" i="1" s="1"/>
  <c r="V84" i="1"/>
  <c r="X84" i="1" s="1"/>
  <c r="V85" i="1"/>
  <c r="X85" i="1" s="1"/>
  <c r="V86" i="1"/>
  <c r="X86" i="1" s="1"/>
  <c r="V87" i="1"/>
  <c r="X87" i="1" s="1"/>
  <c r="V88" i="1"/>
  <c r="X88" i="1" s="1"/>
  <c r="V89" i="1"/>
  <c r="X89" i="1" s="1"/>
  <c r="V90" i="1"/>
  <c r="X90" i="1" s="1"/>
  <c r="V91" i="1"/>
  <c r="X91" i="1" s="1"/>
  <c r="V92" i="1"/>
  <c r="X92" i="1" s="1"/>
  <c r="V93" i="1"/>
  <c r="X93" i="1" s="1"/>
  <c r="V94" i="1"/>
  <c r="X94" i="1" s="1"/>
  <c r="V95" i="1"/>
  <c r="X95" i="1" s="1"/>
  <c r="V96" i="1"/>
  <c r="X96" i="1" s="1"/>
  <c r="V97" i="1"/>
  <c r="X97" i="1" s="1"/>
  <c r="V98" i="1"/>
  <c r="X98" i="1" s="1"/>
  <c r="V99" i="1"/>
  <c r="X99" i="1" s="1"/>
  <c r="V100" i="1"/>
  <c r="X100" i="1" s="1"/>
  <c r="V101" i="1"/>
  <c r="X101" i="1" s="1"/>
  <c r="V102" i="1"/>
  <c r="X102" i="1" s="1"/>
  <c r="V103" i="1"/>
  <c r="X103" i="1" s="1"/>
  <c r="V104" i="1"/>
  <c r="X104" i="1" s="1"/>
  <c r="V105" i="1"/>
  <c r="X105" i="1" s="1"/>
  <c r="V106" i="1"/>
  <c r="X106" i="1" s="1"/>
  <c r="V107" i="1"/>
  <c r="X107" i="1" s="1"/>
  <c r="V108" i="1"/>
  <c r="X108" i="1" s="1"/>
  <c r="V109" i="1"/>
  <c r="X109" i="1" s="1"/>
  <c r="V110" i="1"/>
  <c r="X110" i="1" s="1"/>
  <c r="V111" i="1"/>
  <c r="X111" i="1" s="1"/>
  <c r="V112" i="1"/>
  <c r="X112" i="1" s="1"/>
  <c r="V113" i="1"/>
  <c r="X113" i="1" s="1"/>
  <c r="V114" i="1"/>
  <c r="X114" i="1" s="1"/>
  <c r="V115" i="1"/>
  <c r="X115" i="1" s="1"/>
  <c r="V116" i="1"/>
  <c r="X116" i="1" s="1"/>
  <c r="V117" i="1"/>
  <c r="X117" i="1" s="1"/>
  <c r="V118" i="1"/>
  <c r="X118" i="1" s="1"/>
  <c r="V119" i="1"/>
  <c r="X119" i="1" s="1"/>
  <c r="V120" i="1"/>
  <c r="X120" i="1" s="1"/>
  <c r="V121" i="1"/>
  <c r="X121" i="1" s="1"/>
  <c r="V122" i="1"/>
  <c r="X122" i="1" s="1"/>
  <c r="V123" i="1"/>
  <c r="X123" i="1" s="1"/>
  <c r="V124" i="1"/>
  <c r="X124" i="1" s="1"/>
  <c r="V125" i="1"/>
  <c r="X125" i="1" s="1"/>
  <c r="V126" i="1"/>
  <c r="X126" i="1" s="1"/>
  <c r="V127" i="1"/>
  <c r="X127" i="1" s="1"/>
  <c r="V128" i="1"/>
  <c r="X128" i="1" s="1"/>
  <c r="V129" i="1"/>
  <c r="X129" i="1" s="1"/>
  <c r="V130" i="1"/>
  <c r="X130" i="1" s="1"/>
  <c r="V131" i="1"/>
  <c r="X131" i="1" s="1"/>
  <c r="V132" i="1"/>
  <c r="X132" i="1" s="1"/>
  <c r="V133" i="1"/>
  <c r="X133" i="1" s="1"/>
  <c r="V134" i="1"/>
  <c r="X134" i="1" s="1"/>
  <c r="V135" i="1"/>
  <c r="X135" i="1" s="1"/>
  <c r="V136" i="1"/>
  <c r="X136" i="1" s="1"/>
  <c r="V137" i="1"/>
  <c r="X137" i="1" s="1"/>
  <c r="V138" i="1"/>
  <c r="X138" i="1" s="1"/>
  <c r="V139" i="1"/>
  <c r="X139" i="1" s="1"/>
  <c r="V140" i="1"/>
  <c r="X140" i="1" s="1"/>
  <c r="V141" i="1"/>
  <c r="X141" i="1" s="1"/>
  <c r="V142" i="1"/>
  <c r="X142" i="1" s="1"/>
  <c r="V143" i="1"/>
  <c r="X143" i="1" s="1"/>
  <c r="V144" i="1"/>
  <c r="X144" i="1" s="1"/>
  <c r="V145" i="1"/>
  <c r="X145" i="1" s="1"/>
  <c r="V146" i="1"/>
  <c r="X146" i="1" s="1"/>
  <c r="V147" i="1"/>
  <c r="X147" i="1" s="1"/>
  <c r="V148" i="1"/>
  <c r="X148" i="1" s="1"/>
  <c r="V149" i="1"/>
  <c r="X149" i="1" s="1"/>
  <c r="V150" i="1"/>
  <c r="X150" i="1" s="1"/>
  <c r="V151" i="1"/>
  <c r="X151" i="1" s="1"/>
  <c r="V152" i="1"/>
  <c r="X152" i="1" s="1"/>
  <c r="V153" i="1"/>
  <c r="X153" i="1" s="1"/>
  <c r="V154" i="1"/>
  <c r="X154" i="1" s="1"/>
  <c r="V155" i="1"/>
  <c r="X155" i="1" s="1"/>
  <c r="V156" i="1"/>
  <c r="X156" i="1" s="1"/>
  <c r="V157" i="1"/>
  <c r="X157" i="1" s="1"/>
  <c r="V158" i="1"/>
  <c r="X158" i="1" s="1"/>
  <c r="V159" i="1"/>
  <c r="X159" i="1" s="1"/>
  <c r="V160" i="1"/>
  <c r="X160" i="1" s="1"/>
  <c r="V161" i="1"/>
  <c r="X161" i="1" s="1"/>
  <c r="V162" i="1"/>
  <c r="X162" i="1" s="1"/>
  <c r="V163" i="1"/>
  <c r="X163" i="1" s="1"/>
  <c r="V164" i="1"/>
  <c r="X164" i="1" s="1"/>
  <c r="V165" i="1"/>
  <c r="X165" i="1" s="1"/>
  <c r="V166" i="1"/>
  <c r="X166" i="1" s="1"/>
  <c r="V167" i="1"/>
  <c r="X167" i="1" s="1"/>
  <c r="V168" i="1"/>
  <c r="X168" i="1" s="1"/>
  <c r="V169" i="1"/>
  <c r="X169" i="1" s="1"/>
  <c r="V170" i="1"/>
  <c r="X170" i="1" s="1"/>
  <c r="V171" i="1"/>
  <c r="X171" i="1" s="1"/>
  <c r="V172" i="1"/>
  <c r="X172" i="1" s="1"/>
  <c r="V173" i="1"/>
  <c r="X173" i="1" s="1"/>
  <c r="V174" i="1"/>
  <c r="X174" i="1" s="1"/>
  <c r="V175" i="1"/>
  <c r="X175" i="1" s="1"/>
  <c r="V176" i="1"/>
  <c r="X176" i="1" s="1"/>
  <c r="V177" i="1"/>
  <c r="X177" i="1" s="1"/>
  <c r="V178" i="1"/>
  <c r="X178" i="1" s="1"/>
  <c r="V179" i="1"/>
  <c r="X179" i="1" s="1"/>
  <c r="V180" i="1"/>
  <c r="X180" i="1" s="1"/>
  <c r="V181" i="1"/>
  <c r="X181" i="1" s="1"/>
  <c r="V182" i="1"/>
  <c r="X182" i="1" s="1"/>
  <c r="V183" i="1"/>
  <c r="X183" i="1" s="1"/>
  <c r="V184" i="1"/>
  <c r="X184" i="1" s="1"/>
  <c r="V185" i="1"/>
  <c r="X185" i="1" s="1"/>
  <c r="V186" i="1"/>
  <c r="X186" i="1" s="1"/>
  <c r="V187" i="1"/>
  <c r="X187" i="1" s="1"/>
  <c r="V188" i="1"/>
  <c r="X188" i="1" s="1"/>
  <c r="V189" i="1"/>
  <c r="X189" i="1" s="1"/>
  <c r="V190" i="1"/>
  <c r="X190" i="1" s="1"/>
  <c r="V191" i="1"/>
  <c r="X191" i="1" s="1"/>
  <c r="V192" i="1"/>
  <c r="X192" i="1" s="1"/>
  <c r="V193" i="1"/>
  <c r="X193" i="1" s="1"/>
  <c r="V194" i="1"/>
  <c r="X194" i="1" s="1"/>
  <c r="V195" i="1"/>
  <c r="X195" i="1" s="1"/>
  <c r="V196" i="1"/>
  <c r="X196" i="1" s="1"/>
  <c r="V197" i="1"/>
  <c r="X197" i="1" s="1"/>
  <c r="V198" i="1"/>
  <c r="X198" i="1" s="1"/>
  <c r="V199" i="1"/>
  <c r="X199" i="1" s="1"/>
  <c r="V200" i="1"/>
  <c r="X200" i="1" s="1"/>
  <c r="V201" i="1"/>
  <c r="X201" i="1" s="1"/>
  <c r="V202" i="1"/>
  <c r="X202" i="1" s="1"/>
  <c r="V203" i="1"/>
  <c r="X203" i="1" s="1"/>
  <c r="V204" i="1"/>
  <c r="X204" i="1" s="1"/>
  <c r="V205" i="1"/>
  <c r="X205" i="1" s="1"/>
  <c r="V206" i="1"/>
  <c r="X206" i="1" s="1"/>
  <c r="V207" i="1"/>
  <c r="X207" i="1" s="1"/>
  <c r="V208" i="1"/>
  <c r="X208" i="1" s="1"/>
  <c r="V209" i="1"/>
  <c r="X209" i="1" s="1"/>
  <c r="V210" i="1"/>
  <c r="X210" i="1" s="1"/>
  <c r="V211" i="1"/>
  <c r="X211" i="1" s="1"/>
  <c r="V212" i="1"/>
  <c r="X212" i="1" s="1"/>
  <c r="V213" i="1"/>
  <c r="X213" i="1" s="1"/>
  <c r="V214" i="1"/>
  <c r="X214" i="1" s="1"/>
  <c r="V215" i="1"/>
  <c r="X215" i="1" s="1"/>
  <c r="V216" i="1"/>
  <c r="X216" i="1" s="1"/>
  <c r="V217" i="1"/>
  <c r="X217" i="1" s="1"/>
  <c r="V218" i="1"/>
  <c r="X218" i="1" s="1"/>
  <c r="V219" i="1"/>
  <c r="X219" i="1" s="1"/>
  <c r="V220" i="1"/>
  <c r="X220" i="1" s="1"/>
  <c r="V221" i="1"/>
  <c r="X221" i="1" s="1"/>
  <c r="V222" i="1"/>
  <c r="X222" i="1" s="1"/>
  <c r="V223" i="1"/>
  <c r="X223" i="1" s="1"/>
  <c r="V224" i="1"/>
  <c r="X224" i="1" s="1"/>
  <c r="V225" i="1"/>
  <c r="X225" i="1" s="1"/>
  <c r="V226" i="1"/>
  <c r="X226" i="1" s="1"/>
  <c r="V227" i="1"/>
  <c r="X227" i="1" s="1"/>
  <c r="V228" i="1"/>
  <c r="X228" i="1" s="1"/>
  <c r="V229" i="1"/>
  <c r="X229" i="1" s="1"/>
  <c r="V230" i="1"/>
  <c r="X230" i="1" s="1"/>
  <c r="V231" i="1"/>
  <c r="X231" i="1" s="1"/>
  <c r="V232" i="1"/>
  <c r="X232" i="1" s="1"/>
  <c r="V233" i="1"/>
  <c r="X233" i="1" s="1"/>
  <c r="V234" i="1"/>
  <c r="X234" i="1" s="1"/>
  <c r="V235" i="1"/>
  <c r="X235" i="1" s="1"/>
  <c r="V236" i="1"/>
  <c r="X236" i="1" s="1"/>
  <c r="V237" i="1"/>
  <c r="X237" i="1" s="1"/>
  <c r="V238" i="1"/>
  <c r="X238" i="1" s="1"/>
  <c r="V239" i="1"/>
  <c r="X239" i="1" s="1"/>
  <c r="V240" i="1"/>
  <c r="X240" i="1" s="1"/>
  <c r="V241" i="1"/>
  <c r="X241" i="1" s="1"/>
  <c r="V242" i="1"/>
  <c r="X242" i="1" s="1"/>
  <c r="V243" i="1"/>
  <c r="X243" i="1" s="1"/>
  <c r="V244" i="1"/>
  <c r="X244" i="1" s="1"/>
  <c r="V245" i="1"/>
  <c r="X245" i="1" s="1"/>
  <c r="V246" i="1"/>
  <c r="X246" i="1" s="1"/>
  <c r="V247" i="1"/>
  <c r="X247" i="1" s="1"/>
  <c r="V248" i="1"/>
  <c r="X248" i="1" s="1"/>
  <c r="V249" i="1"/>
  <c r="X249" i="1" s="1"/>
  <c r="V250" i="1"/>
  <c r="X250" i="1" s="1"/>
  <c r="V251" i="1"/>
  <c r="X251" i="1" s="1"/>
  <c r="V252" i="1"/>
  <c r="X252" i="1" s="1"/>
  <c r="V253" i="1"/>
  <c r="X253" i="1" s="1"/>
  <c r="V254" i="1"/>
  <c r="X254" i="1" s="1"/>
  <c r="V255" i="1"/>
  <c r="X255" i="1" s="1"/>
  <c r="V256" i="1"/>
  <c r="X256" i="1" s="1"/>
  <c r="V257" i="1"/>
  <c r="X257" i="1" s="1"/>
  <c r="V258" i="1"/>
  <c r="X258" i="1" s="1"/>
  <c r="V259" i="1"/>
  <c r="X259" i="1" s="1"/>
  <c r="V260" i="1"/>
  <c r="X260" i="1" s="1"/>
  <c r="V261" i="1"/>
  <c r="X261" i="1" s="1"/>
  <c r="V262" i="1"/>
  <c r="X262" i="1" s="1"/>
  <c r="V263" i="1"/>
  <c r="X263" i="1" s="1"/>
  <c r="V264" i="1"/>
  <c r="X264" i="1" s="1"/>
  <c r="V265" i="1"/>
  <c r="X265" i="1" s="1"/>
  <c r="V266" i="1"/>
  <c r="X266" i="1" s="1"/>
  <c r="V267" i="1"/>
  <c r="X267" i="1" s="1"/>
  <c r="V268" i="1"/>
  <c r="X268" i="1" s="1"/>
  <c r="V269" i="1"/>
  <c r="X269" i="1" s="1"/>
  <c r="V270" i="1"/>
  <c r="X270" i="1" s="1"/>
  <c r="V271" i="1"/>
  <c r="X271" i="1" s="1"/>
  <c r="V272" i="1"/>
  <c r="X272" i="1" s="1"/>
  <c r="V273" i="1"/>
  <c r="X273" i="1" s="1"/>
  <c r="V274" i="1"/>
  <c r="X274" i="1" s="1"/>
  <c r="V275" i="1"/>
  <c r="X275" i="1" s="1"/>
  <c r="V276" i="1"/>
  <c r="X276" i="1" s="1"/>
  <c r="V277" i="1"/>
  <c r="X277" i="1" s="1"/>
  <c r="V278" i="1"/>
  <c r="X278" i="1" s="1"/>
  <c r="V279" i="1"/>
  <c r="X279" i="1" s="1"/>
  <c r="V280" i="1"/>
  <c r="X280" i="1" s="1"/>
  <c r="V281" i="1"/>
  <c r="X281" i="1" s="1"/>
  <c r="V282" i="1"/>
  <c r="X282" i="1" s="1"/>
  <c r="V283" i="1"/>
  <c r="X283" i="1" s="1"/>
  <c r="V284" i="1"/>
  <c r="X284" i="1" s="1"/>
  <c r="V285" i="1"/>
  <c r="X285" i="1" s="1"/>
  <c r="V286" i="1"/>
  <c r="X286" i="1" s="1"/>
  <c r="V287" i="1"/>
  <c r="X287" i="1" s="1"/>
  <c r="V288" i="1"/>
  <c r="X288" i="1" s="1"/>
  <c r="V289" i="1"/>
  <c r="X289" i="1" s="1"/>
  <c r="V290" i="1"/>
  <c r="X290" i="1" s="1"/>
  <c r="V291" i="1"/>
  <c r="X291" i="1" s="1"/>
  <c r="V292" i="1"/>
  <c r="X292" i="1" s="1"/>
  <c r="V293" i="1"/>
  <c r="X293" i="1" s="1"/>
  <c r="V294" i="1"/>
  <c r="X294" i="1" s="1"/>
  <c r="V295" i="1"/>
  <c r="X295" i="1" s="1"/>
  <c r="V296" i="1"/>
  <c r="X296" i="1" s="1"/>
  <c r="V297" i="1"/>
  <c r="X297" i="1" s="1"/>
  <c r="V298" i="1"/>
  <c r="X298" i="1" s="1"/>
  <c r="V299" i="1"/>
  <c r="X299" i="1" s="1"/>
  <c r="V300" i="1"/>
  <c r="X300" i="1" s="1"/>
  <c r="V301" i="1"/>
  <c r="X301" i="1" s="1"/>
  <c r="V302" i="1"/>
  <c r="X302" i="1" s="1"/>
  <c r="V303" i="1"/>
  <c r="X303" i="1" s="1"/>
  <c r="V304" i="1"/>
  <c r="X304" i="1" s="1"/>
  <c r="V305" i="1"/>
  <c r="X305" i="1" s="1"/>
  <c r="V306" i="1"/>
  <c r="X306" i="1" s="1"/>
  <c r="V307" i="1"/>
  <c r="X307" i="1" s="1"/>
  <c r="V308" i="1"/>
  <c r="X308" i="1" s="1"/>
  <c r="V309" i="1"/>
  <c r="X309" i="1" s="1"/>
  <c r="V310" i="1"/>
  <c r="X310" i="1" s="1"/>
  <c r="V311" i="1"/>
  <c r="X311" i="1" s="1"/>
  <c r="V312" i="1"/>
  <c r="X312" i="1" s="1"/>
  <c r="V313" i="1"/>
  <c r="X313" i="1" s="1"/>
  <c r="V314" i="1"/>
  <c r="X314" i="1" s="1"/>
  <c r="V315" i="1"/>
  <c r="X315" i="1" s="1"/>
  <c r="V316" i="1"/>
  <c r="X316" i="1" s="1"/>
  <c r="V317" i="1"/>
  <c r="X317" i="1" s="1"/>
  <c r="V318" i="1"/>
  <c r="X318" i="1" s="1"/>
  <c r="V319" i="1"/>
  <c r="X319" i="1" s="1"/>
  <c r="V320" i="1"/>
  <c r="X320" i="1" s="1"/>
  <c r="V321" i="1"/>
  <c r="X321" i="1" s="1"/>
  <c r="V322" i="1"/>
  <c r="X322" i="1" s="1"/>
  <c r="V323" i="1"/>
  <c r="X323" i="1" s="1"/>
  <c r="V324" i="1"/>
  <c r="X324" i="1" s="1"/>
  <c r="V325" i="1"/>
  <c r="X325" i="1" s="1"/>
  <c r="V326" i="1"/>
  <c r="X326" i="1" s="1"/>
  <c r="V327" i="1"/>
  <c r="X327" i="1" s="1"/>
  <c r="V328" i="1"/>
  <c r="X328" i="1" s="1"/>
  <c r="V329" i="1"/>
  <c r="X329" i="1" s="1"/>
  <c r="V330" i="1"/>
  <c r="X330" i="1" s="1"/>
  <c r="V331" i="1"/>
  <c r="X331" i="1" s="1"/>
  <c r="V332" i="1"/>
  <c r="X332" i="1" s="1"/>
  <c r="V333" i="1"/>
  <c r="X333" i="1" s="1"/>
  <c r="V334" i="1"/>
  <c r="X334" i="1" s="1"/>
  <c r="V335" i="1"/>
  <c r="X335" i="1" s="1"/>
  <c r="V336" i="1"/>
  <c r="X336" i="1" s="1"/>
  <c r="V337" i="1"/>
  <c r="X337" i="1" s="1"/>
  <c r="V338" i="1"/>
  <c r="X338" i="1" s="1"/>
  <c r="V339" i="1"/>
  <c r="X339" i="1" s="1"/>
  <c r="V340" i="1"/>
  <c r="X340" i="1" s="1"/>
  <c r="V341" i="1"/>
  <c r="X341" i="1" s="1"/>
  <c r="V342" i="1"/>
  <c r="X342" i="1" s="1"/>
  <c r="V343" i="1"/>
  <c r="X343" i="1" s="1"/>
  <c r="V344" i="1"/>
  <c r="X344" i="1" s="1"/>
  <c r="V345" i="1"/>
  <c r="X345" i="1" s="1"/>
  <c r="V346" i="1"/>
  <c r="X346" i="1" s="1"/>
  <c r="V347" i="1"/>
  <c r="X347" i="1" s="1"/>
  <c r="V348" i="1"/>
  <c r="X348" i="1" s="1"/>
  <c r="V349" i="1"/>
  <c r="X349" i="1" s="1"/>
  <c r="V350" i="1"/>
  <c r="X350" i="1" s="1"/>
  <c r="V351" i="1"/>
  <c r="X351" i="1" s="1"/>
  <c r="V352" i="1"/>
  <c r="X352" i="1" s="1"/>
  <c r="V353" i="1"/>
  <c r="X353" i="1" s="1"/>
  <c r="V354" i="1"/>
  <c r="X354" i="1" s="1"/>
  <c r="V355" i="1"/>
  <c r="X355" i="1" s="1"/>
  <c r="V356" i="1"/>
  <c r="X356" i="1" s="1"/>
  <c r="V357" i="1"/>
  <c r="X357" i="1" s="1"/>
  <c r="V358" i="1"/>
  <c r="X358" i="1" s="1"/>
  <c r="V359" i="1"/>
  <c r="X359" i="1" s="1"/>
  <c r="V360" i="1"/>
  <c r="X360" i="1" s="1"/>
  <c r="V361" i="1"/>
  <c r="X361" i="1" s="1"/>
  <c r="V362" i="1"/>
  <c r="X362" i="1" s="1"/>
  <c r="V363" i="1"/>
  <c r="X363" i="1" s="1"/>
  <c r="V364" i="1"/>
  <c r="X364" i="1" s="1"/>
  <c r="V365" i="1"/>
  <c r="X365" i="1" s="1"/>
  <c r="V366" i="1"/>
  <c r="X366" i="1" s="1"/>
  <c r="V367" i="1"/>
  <c r="X367" i="1" s="1"/>
  <c r="V368" i="1"/>
  <c r="X368" i="1" s="1"/>
  <c r="V369" i="1"/>
  <c r="X369" i="1" s="1"/>
  <c r="V370" i="1"/>
  <c r="X370" i="1" s="1"/>
  <c r="V371" i="1"/>
  <c r="X371" i="1" s="1"/>
  <c r="V372" i="1"/>
  <c r="X372" i="1" s="1"/>
  <c r="V373" i="1"/>
  <c r="X373" i="1" s="1"/>
  <c r="V374" i="1"/>
  <c r="X374" i="1" s="1"/>
  <c r="V375" i="1"/>
  <c r="X375" i="1" s="1"/>
  <c r="V376" i="1"/>
  <c r="X376" i="1" s="1"/>
  <c r="V377" i="1"/>
  <c r="X377" i="1" s="1"/>
  <c r="V378" i="1"/>
  <c r="X378" i="1" s="1"/>
  <c r="V379" i="1"/>
  <c r="X379" i="1" s="1"/>
  <c r="V380" i="1"/>
  <c r="X380" i="1" s="1"/>
  <c r="V381" i="1"/>
  <c r="X381" i="1" s="1"/>
  <c r="V382" i="1"/>
  <c r="X382" i="1" s="1"/>
  <c r="V383" i="1"/>
  <c r="X383" i="1" s="1"/>
  <c r="V384" i="1"/>
  <c r="X384" i="1" s="1"/>
  <c r="V385" i="1"/>
  <c r="X385" i="1" s="1"/>
  <c r="V386" i="1"/>
  <c r="X386" i="1" s="1"/>
  <c r="V387" i="1"/>
  <c r="X387" i="1" s="1"/>
  <c r="V388" i="1"/>
  <c r="X388" i="1" s="1"/>
  <c r="V389" i="1"/>
  <c r="X389" i="1" s="1"/>
  <c r="V390" i="1"/>
  <c r="X390" i="1" s="1"/>
  <c r="V391" i="1"/>
  <c r="X391" i="1" s="1"/>
  <c r="V392" i="1"/>
  <c r="X392" i="1" s="1"/>
  <c r="V393" i="1"/>
  <c r="X393" i="1" s="1"/>
  <c r="V394" i="1"/>
  <c r="X394" i="1" s="1"/>
  <c r="V395" i="1"/>
  <c r="X395" i="1" s="1"/>
  <c r="V396" i="1"/>
  <c r="X396" i="1" s="1"/>
  <c r="V397" i="1"/>
  <c r="X397" i="1" s="1"/>
  <c r="V398" i="1"/>
  <c r="X398" i="1" s="1"/>
  <c r="V399" i="1"/>
  <c r="X399" i="1" s="1"/>
  <c r="V400" i="1"/>
  <c r="X400" i="1" s="1"/>
  <c r="V401" i="1"/>
  <c r="X401" i="1" s="1"/>
  <c r="V402" i="1"/>
  <c r="X402" i="1" s="1"/>
  <c r="V403" i="1"/>
  <c r="X403" i="1" s="1"/>
  <c r="V404" i="1"/>
  <c r="X404" i="1" s="1"/>
  <c r="V405" i="1"/>
  <c r="X405" i="1" s="1"/>
  <c r="V406" i="1"/>
  <c r="X406" i="1" s="1"/>
  <c r="V407" i="1"/>
  <c r="X407" i="1" s="1"/>
  <c r="V408" i="1"/>
  <c r="X408" i="1" s="1"/>
  <c r="V409" i="1"/>
  <c r="X409" i="1" s="1"/>
  <c r="V410" i="1"/>
  <c r="X410" i="1" s="1"/>
  <c r="V411" i="1"/>
  <c r="X411" i="1" s="1"/>
  <c r="V412" i="1"/>
  <c r="X412" i="1" s="1"/>
  <c r="V413" i="1"/>
  <c r="X413" i="1" s="1"/>
  <c r="V414" i="1"/>
  <c r="X414" i="1" s="1"/>
  <c r="V415" i="1"/>
  <c r="X415" i="1" s="1"/>
  <c r="V416" i="1"/>
  <c r="X416" i="1" s="1"/>
  <c r="V417" i="1"/>
  <c r="X417" i="1" s="1"/>
  <c r="V418" i="1"/>
  <c r="X418" i="1" s="1"/>
  <c r="V419" i="1"/>
  <c r="X419" i="1" s="1"/>
  <c r="V420" i="1"/>
  <c r="X420" i="1" s="1"/>
  <c r="V421" i="1"/>
  <c r="X421" i="1" s="1"/>
  <c r="V422" i="1"/>
  <c r="X422" i="1" s="1"/>
  <c r="V423" i="1"/>
  <c r="X423" i="1" s="1"/>
  <c r="V424" i="1"/>
  <c r="X424" i="1" s="1"/>
  <c r="V425" i="1"/>
  <c r="X425" i="1" s="1"/>
  <c r="V426" i="1"/>
  <c r="X426" i="1" s="1"/>
  <c r="V427" i="1"/>
  <c r="X427" i="1" s="1"/>
  <c r="V428" i="1"/>
  <c r="X428" i="1" s="1"/>
  <c r="V429" i="1"/>
  <c r="X429" i="1" s="1"/>
  <c r="V430" i="1"/>
  <c r="X430" i="1" s="1"/>
  <c r="V431" i="1"/>
  <c r="X431" i="1" s="1"/>
  <c r="V432" i="1"/>
  <c r="X432" i="1" s="1"/>
  <c r="V433" i="1"/>
  <c r="X433" i="1" s="1"/>
  <c r="V434" i="1"/>
  <c r="X434" i="1" s="1"/>
  <c r="V435" i="1"/>
  <c r="X435" i="1" s="1"/>
  <c r="V436" i="1"/>
  <c r="X436" i="1" s="1"/>
  <c r="V437" i="1"/>
  <c r="X437" i="1" s="1"/>
  <c r="V438" i="1"/>
  <c r="X438" i="1" s="1"/>
  <c r="V439" i="1"/>
  <c r="X439" i="1" s="1"/>
  <c r="V440" i="1"/>
  <c r="X440" i="1" s="1"/>
  <c r="V441" i="1"/>
  <c r="X441" i="1" s="1"/>
  <c r="V442" i="1"/>
  <c r="X442" i="1" s="1"/>
  <c r="V443" i="1"/>
  <c r="X443" i="1" s="1"/>
  <c r="V444" i="1"/>
  <c r="X444" i="1" s="1"/>
  <c r="V445" i="1"/>
  <c r="X445" i="1" s="1"/>
  <c r="V446" i="1"/>
  <c r="X446" i="1" s="1"/>
  <c r="V447" i="1"/>
  <c r="X447" i="1" s="1"/>
  <c r="V448" i="1"/>
  <c r="X448" i="1" s="1"/>
  <c r="V449" i="1"/>
  <c r="X449" i="1" s="1"/>
  <c r="V450" i="1"/>
  <c r="X450" i="1" s="1"/>
  <c r="V451" i="1"/>
  <c r="X451" i="1" s="1"/>
  <c r="V452" i="1"/>
  <c r="X452" i="1" s="1"/>
  <c r="V453" i="1"/>
  <c r="X453" i="1" s="1"/>
  <c r="V454" i="1"/>
  <c r="X454" i="1" s="1"/>
  <c r="V455" i="1"/>
  <c r="X455" i="1" s="1"/>
  <c r="V456" i="1"/>
  <c r="X456" i="1" s="1"/>
  <c r="V457" i="1"/>
  <c r="X457" i="1" s="1"/>
  <c r="V458" i="1"/>
  <c r="X458" i="1" s="1"/>
  <c r="V459" i="1"/>
  <c r="X459" i="1" s="1"/>
  <c r="V460" i="1"/>
  <c r="X460" i="1" s="1"/>
  <c r="V461" i="1"/>
  <c r="X461" i="1" s="1"/>
  <c r="V462" i="1"/>
  <c r="X462" i="1" s="1"/>
  <c r="V463" i="1"/>
  <c r="X463" i="1" s="1"/>
  <c r="V464" i="1"/>
  <c r="X464" i="1" s="1"/>
  <c r="V465" i="1"/>
  <c r="X465" i="1" s="1"/>
  <c r="V466" i="1"/>
  <c r="X466" i="1" s="1"/>
  <c r="V467" i="1"/>
  <c r="X467" i="1" s="1"/>
  <c r="V468" i="1"/>
  <c r="X468" i="1" s="1"/>
  <c r="V469" i="1"/>
  <c r="X469" i="1" s="1"/>
  <c r="V470" i="1"/>
  <c r="X470" i="1" s="1"/>
  <c r="V471" i="1"/>
  <c r="X471" i="1" s="1"/>
  <c r="V472" i="1"/>
  <c r="X472" i="1" s="1"/>
  <c r="V473" i="1"/>
  <c r="X473" i="1" s="1"/>
  <c r="V474" i="1"/>
  <c r="X474" i="1" s="1"/>
  <c r="V475" i="1"/>
  <c r="X475" i="1" s="1"/>
  <c r="V476" i="1"/>
  <c r="X476" i="1" s="1"/>
  <c r="V477" i="1"/>
  <c r="X477" i="1" s="1"/>
  <c r="V478" i="1"/>
  <c r="X478" i="1" s="1"/>
  <c r="V479" i="1"/>
  <c r="X479" i="1" s="1"/>
  <c r="V480" i="1"/>
  <c r="X480" i="1" s="1"/>
  <c r="V481" i="1"/>
  <c r="X481" i="1" s="1"/>
  <c r="V482" i="1"/>
  <c r="X482" i="1" s="1"/>
  <c r="V483" i="1"/>
  <c r="X483" i="1" s="1"/>
  <c r="V484" i="1"/>
  <c r="X484" i="1" s="1"/>
  <c r="V485" i="1"/>
  <c r="X485" i="1" s="1"/>
  <c r="V486" i="1"/>
  <c r="X486" i="1" s="1"/>
  <c r="V487" i="1"/>
  <c r="X487" i="1" s="1"/>
  <c r="V488" i="1"/>
  <c r="X488" i="1" s="1"/>
  <c r="V489" i="1"/>
  <c r="X489" i="1" s="1"/>
  <c r="V490" i="1"/>
  <c r="X490" i="1" s="1"/>
  <c r="V491" i="1"/>
  <c r="X491" i="1" s="1"/>
  <c r="V492" i="1"/>
  <c r="X492" i="1" s="1"/>
  <c r="V493" i="1"/>
  <c r="X493" i="1" s="1"/>
  <c r="V494" i="1"/>
  <c r="X494" i="1" s="1"/>
  <c r="V495" i="1"/>
  <c r="X495" i="1" s="1"/>
  <c r="V496" i="1"/>
  <c r="X496" i="1" s="1"/>
  <c r="V497" i="1"/>
  <c r="X497" i="1" s="1"/>
  <c r="V498" i="1"/>
  <c r="X498" i="1" s="1"/>
  <c r="V499" i="1"/>
  <c r="X499" i="1" s="1"/>
  <c r="V500" i="1"/>
  <c r="X500" i="1" s="1"/>
  <c r="V501" i="1"/>
  <c r="X501" i="1" s="1"/>
  <c r="V502" i="1"/>
  <c r="X502" i="1" s="1"/>
  <c r="V503" i="1"/>
  <c r="X503" i="1" s="1"/>
  <c r="V504" i="1"/>
  <c r="X504" i="1" s="1"/>
  <c r="V505" i="1"/>
  <c r="X505" i="1" s="1"/>
  <c r="V506" i="1"/>
  <c r="X506" i="1" s="1"/>
  <c r="V507" i="1"/>
  <c r="X507" i="1" s="1"/>
  <c r="V508" i="1"/>
  <c r="X508" i="1" s="1"/>
  <c r="V509" i="1"/>
  <c r="X509" i="1" s="1"/>
  <c r="V510" i="1"/>
  <c r="X510" i="1" s="1"/>
  <c r="V511" i="1"/>
  <c r="X511" i="1" s="1"/>
  <c r="V512" i="1"/>
  <c r="X512" i="1" s="1"/>
  <c r="V513" i="1"/>
  <c r="X513" i="1" s="1"/>
  <c r="V514" i="1"/>
  <c r="X514" i="1" s="1"/>
  <c r="V515" i="1"/>
  <c r="X515" i="1" s="1"/>
  <c r="V516" i="1"/>
  <c r="X516" i="1" s="1"/>
  <c r="V517" i="1"/>
  <c r="X517" i="1" s="1"/>
  <c r="V518" i="1"/>
  <c r="X518" i="1" s="1"/>
  <c r="V519" i="1"/>
  <c r="X519" i="1" s="1"/>
  <c r="V520" i="1"/>
  <c r="X520" i="1" s="1"/>
  <c r="V521" i="1"/>
  <c r="X521" i="1" s="1"/>
  <c r="V522" i="1"/>
  <c r="X522" i="1" s="1"/>
  <c r="V523" i="1"/>
  <c r="X523" i="1" s="1"/>
  <c r="V524" i="1"/>
  <c r="X524" i="1" s="1"/>
  <c r="V525" i="1"/>
  <c r="X525" i="1" s="1"/>
  <c r="V526" i="1"/>
  <c r="X526" i="1" s="1"/>
  <c r="V527" i="1"/>
  <c r="X527" i="1" s="1"/>
  <c r="V528" i="1"/>
  <c r="X528" i="1" s="1"/>
  <c r="V529" i="1"/>
  <c r="X529" i="1" s="1"/>
  <c r="V530" i="1"/>
  <c r="X530" i="1" s="1"/>
  <c r="V531" i="1"/>
  <c r="X531" i="1" s="1"/>
  <c r="V532" i="1"/>
  <c r="X532" i="1" s="1"/>
  <c r="V533" i="1"/>
  <c r="X533" i="1" s="1"/>
  <c r="V534" i="1"/>
  <c r="X534" i="1" s="1"/>
  <c r="V535" i="1"/>
  <c r="X535" i="1" s="1"/>
  <c r="V536" i="1"/>
  <c r="X536" i="1" s="1"/>
  <c r="V537" i="1"/>
  <c r="X537" i="1" s="1"/>
  <c r="V538" i="1"/>
  <c r="X538" i="1" s="1"/>
  <c r="V539" i="1"/>
  <c r="X539" i="1" s="1"/>
  <c r="V540" i="1"/>
  <c r="X540" i="1" s="1"/>
  <c r="V541" i="1"/>
  <c r="X541" i="1" s="1"/>
  <c r="V542" i="1"/>
  <c r="X542" i="1" s="1"/>
  <c r="V543" i="1"/>
  <c r="X543" i="1" s="1"/>
  <c r="V544" i="1"/>
  <c r="X544" i="1" s="1"/>
  <c r="V545" i="1"/>
  <c r="X545" i="1" s="1"/>
  <c r="V546" i="1"/>
  <c r="X546" i="1" s="1"/>
  <c r="V547" i="1"/>
  <c r="X547" i="1" s="1"/>
  <c r="V548" i="1"/>
  <c r="X548" i="1" s="1"/>
  <c r="V549" i="1"/>
  <c r="X549" i="1" s="1"/>
  <c r="V550" i="1"/>
  <c r="X550" i="1" s="1"/>
  <c r="V551" i="1"/>
  <c r="X551" i="1" s="1"/>
  <c r="V552" i="1"/>
  <c r="X552" i="1" s="1"/>
  <c r="V553" i="1"/>
  <c r="X553" i="1" s="1"/>
  <c r="V554" i="1"/>
  <c r="X554" i="1" s="1"/>
  <c r="V555" i="1"/>
  <c r="X555" i="1" s="1"/>
  <c r="V556" i="1"/>
  <c r="X556" i="1" s="1"/>
  <c r="V557" i="1"/>
  <c r="X557" i="1" s="1"/>
  <c r="V558" i="1"/>
  <c r="X558" i="1" s="1"/>
  <c r="V559" i="1"/>
  <c r="X559" i="1" s="1"/>
  <c r="V560" i="1"/>
  <c r="X560" i="1" s="1"/>
  <c r="V561" i="1"/>
  <c r="X561" i="1" s="1"/>
  <c r="V562" i="1"/>
  <c r="X562" i="1" s="1"/>
  <c r="V563" i="1"/>
  <c r="X563" i="1" s="1"/>
  <c r="V564" i="1"/>
  <c r="X564" i="1" s="1"/>
  <c r="V565" i="1"/>
  <c r="X565" i="1" s="1"/>
  <c r="V566" i="1"/>
  <c r="X566" i="1" s="1"/>
  <c r="V567" i="1"/>
  <c r="X567" i="1" s="1"/>
  <c r="V568" i="1"/>
  <c r="X568" i="1" s="1"/>
  <c r="V569" i="1"/>
  <c r="X569" i="1" s="1"/>
  <c r="V570" i="1"/>
  <c r="X570" i="1" s="1"/>
  <c r="V571" i="1"/>
  <c r="X571" i="1" s="1"/>
  <c r="V572" i="1"/>
  <c r="X572" i="1" s="1"/>
  <c r="V573" i="1"/>
  <c r="X573" i="1" s="1"/>
  <c r="V574" i="1"/>
  <c r="X574" i="1" s="1"/>
  <c r="V575" i="1"/>
  <c r="X575" i="1" s="1"/>
  <c r="V576" i="1"/>
  <c r="X576" i="1" s="1"/>
  <c r="V577" i="1"/>
  <c r="X577" i="1" s="1"/>
  <c r="V578" i="1"/>
  <c r="X578" i="1" s="1"/>
  <c r="V579" i="1"/>
  <c r="X579" i="1" s="1"/>
  <c r="V580" i="1"/>
  <c r="X580" i="1" s="1"/>
  <c r="V581" i="1"/>
  <c r="X581" i="1" s="1"/>
  <c r="V582" i="1"/>
  <c r="X582" i="1" s="1"/>
  <c r="V583" i="1"/>
  <c r="X583" i="1" s="1"/>
  <c r="V584" i="1"/>
  <c r="X584" i="1" s="1"/>
  <c r="V585" i="1"/>
  <c r="X585" i="1" s="1"/>
  <c r="V586" i="1"/>
  <c r="X586" i="1" s="1"/>
  <c r="V587" i="1"/>
  <c r="X587" i="1" s="1"/>
  <c r="V588" i="1"/>
  <c r="X588" i="1" s="1"/>
  <c r="V589" i="1"/>
  <c r="X589" i="1" s="1"/>
  <c r="V590" i="1"/>
  <c r="X590" i="1" s="1"/>
  <c r="V591" i="1"/>
  <c r="X591" i="1" s="1"/>
  <c r="V592" i="1"/>
  <c r="X592" i="1" s="1"/>
  <c r="V593" i="1"/>
  <c r="X593" i="1" s="1"/>
  <c r="V594" i="1"/>
  <c r="X594" i="1" s="1"/>
  <c r="V595" i="1"/>
  <c r="X595" i="1" s="1"/>
  <c r="V596" i="1"/>
  <c r="X596" i="1" s="1"/>
  <c r="V597" i="1"/>
  <c r="X597" i="1" s="1"/>
  <c r="V598" i="1"/>
  <c r="X598" i="1" s="1"/>
  <c r="V599" i="1"/>
  <c r="X599" i="1" s="1"/>
  <c r="V600" i="1"/>
  <c r="X600" i="1" s="1"/>
  <c r="V601" i="1"/>
  <c r="X601" i="1" s="1"/>
  <c r="V602" i="1"/>
  <c r="X602" i="1" s="1"/>
  <c r="V603" i="1"/>
  <c r="X603" i="1" s="1"/>
  <c r="V604" i="1"/>
  <c r="X604" i="1" s="1"/>
  <c r="V605" i="1"/>
  <c r="X605" i="1" s="1"/>
  <c r="V606" i="1"/>
  <c r="X606" i="1" s="1"/>
  <c r="V607" i="1"/>
  <c r="X607" i="1" s="1"/>
  <c r="V608" i="1"/>
  <c r="X608" i="1" s="1"/>
  <c r="V609" i="1"/>
  <c r="X609" i="1" s="1"/>
  <c r="V610" i="1"/>
  <c r="X610" i="1" s="1"/>
  <c r="V611" i="1"/>
  <c r="X611" i="1" s="1"/>
  <c r="V612" i="1"/>
  <c r="X612" i="1" s="1"/>
  <c r="V613" i="1"/>
  <c r="X613" i="1" s="1"/>
  <c r="V614" i="1"/>
  <c r="X614" i="1" s="1"/>
  <c r="V615" i="1"/>
  <c r="X615" i="1" s="1"/>
  <c r="V616" i="1"/>
  <c r="X616" i="1" s="1"/>
  <c r="V617" i="1"/>
  <c r="X617" i="1" s="1"/>
  <c r="V618" i="1"/>
  <c r="X618" i="1" s="1"/>
  <c r="V619" i="1"/>
  <c r="X619" i="1" s="1"/>
  <c r="V620" i="1"/>
  <c r="X620" i="1" s="1"/>
  <c r="V621" i="1"/>
  <c r="X621" i="1" s="1"/>
  <c r="V622" i="1"/>
  <c r="X622" i="1" s="1"/>
  <c r="V623" i="1"/>
  <c r="X623" i="1" s="1"/>
  <c r="V624" i="1"/>
  <c r="X624" i="1" s="1"/>
  <c r="V625" i="1"/>
  <c r="X625" i="1" s="1"/>
  <c r="V626" i="1"/>
  <c r="X626" i="1" s="1"/>
  <c r="V627" i="1"/>
  <c r="X627" i="1" s="1"/>
  <c r="V628" i="1"/>
  <c r="X628" i="1" s="1"/>
  <c r="V629" i="1"/>
  <c r="X629" i="1" s="1"/>
  <c r="V630" i="1"/>
  <c r="X630" i="1" s="1"/>
  <c r="V631" i="1"/>
  <c r="X631" i="1" s="1"/>
  <c r="V632" i="1"/>
  <c r="X632" i="1" s="1"/>
  <c r="V633" i="1"/>
  <c r="X633" i="1" s="1"/>
  <c r="V634" i="1"/>
  <c r="X634" i="1" s="1"/>
  <c r="V635" i="1"/>
  <c r="X635" i="1" s="1"/>
  <c r="V636" i="1"/>
  <c r="X636" i="1" s="1"/>
  <c r="V637" i="1"/>
  <c r="X637" i="1" s="1"/>
  <c r="V638" i="1"/>
  <c r="X638" i="1" s="1"/>
  <c r="V639" i="1"/>
  <c r="X639" i="1" s="1"/>
  <c r="V640" i="1"/>
  <c r="X640" i="1" s="1"/>
  <c r="V641" i="1"/>
  <c r="X641" i="1" s="1"/>
  <c r="V642" i="1"/>
  <c r="X642" i="1" s="1"/>
  <c r="V643" i="1"/>
  <c r="X643" i="1" s="1"/>
  <c r="V644" i="1"/>
  <c r="X644" i="1" s="1"/>
  <c r="V645" i="1"/>
  <c r="X645" i="1" s="1"/>
  <c r="V646" i="1"/>
  <c r="X646" i="1" s="1"/>
  <c r="V647" i="1"/>
  <c r="X647" i="1" s="1"/>
  <c r="V648" i="1"/>
  <c r="X648" i="1" s="1"/>
  <c r="V649" i="1"/>
  <c r="X649" i="1" s="1"/>
  <c r="V650" i="1"/>
  <c r="X650" i="1" s="1"/>
  <c r="V651" i="1"/>
  <c r="X651" i="1" s="1"/>
  <c r="V652" i="1"/>
  <c r="X652" i="1" s="1"/>
  <c r="V653" i="1"/>
  <c r="X653" i="1" s="1"/>
  <c r="V654" i="1"/>
  <c r="X654" i="1" s="1"/>
  <c r="V655" i="1"/>
  <c r="X655" i="1" s="1"/>
  <c r="V656" i="1"/>
  <c r="X656" i="1" s="1"/>
  <c r="V657" i="1"/>
  <c r="X657" i="1" s="1"/>
  <c r="V658" i="1"/>
  <c r="X658" i="1" s="1"/>
  <c r="V659" i="1"/>
  <c r="X659" i="1" s="1"/>
  <c r="V660" i="1"/>
  <c r="X660" i="1" s="1"/>
  <c r="V661" i="1"/>
  <c r="X661" i="1" s="1"/>
  <c r="V662" i="1"/>
  <c r="X662" i="1" s="1"/>
  <c r="V663" i="1"/>
  <c r="X663" i="1" s="1"/>
  <c r="V664" i="1"/>
  <c r="X664" i="1" s="1"/>
  <c r="V665" i="1"/>
  <c r="X665" i="1" s="1"/>
  <c r="V666" i="1"/>
  <c r="X666" i="1" s="1"/>
  <c r="V667" i="1"/>
  <c r="X667" i="1" s="1"/>
  <c r="V668" i="1"/>
  <c r="X668" i="1" s="1"/>
  <c r="V669" i="1"/>
  <c r="X669" i="1" s="1"/>
  <c r="V670" i="1"/>
  <c r="X670" i="1" s="1"/>
  <c r="V671" i="1"/>
  <c r="X671" i="1" s="1"/>
  <c r="V672" i="1"/>
  <c r="X672" i="1" s="1"/>
  <c r="V673" i="1"/>
  <c r="X673" i="1" s="1"/>
  <c r="V674" i="1"/>
  <c r="X674" i="1" s="1"/>
  <c r="V675" i="1"/>
  <c r="X675" i="1" s="1"/>
  <c r="V676" i="1"/>
  <c r="X676" i="1" s="1"/>
  <c r="V677" i="1"/>
  <c r="X677" i="1" s="1"/>
  <c r="V678" i="1"/>
  <c r="X678" i="1" s="1"/>
  <c r="V679" i="1"/>
  <c r="X679" i="1" s="1"/>
  <c r="V680" i="1"/>
  <c r="X680" i="1" s="1"/>
  <c r="V681" i="1"/>
  <c r="X681" i="1" s="1"/>
  <c r="V682" i="1"/>
  <c r="X682" i="1" s="1"/>
  <c r="V683" i="1"/>
  <c r="X683" i="1" s="1"/>
  <c r="V684" i="1"/>
  <c r="X684" i="1" s="1"/>
  <c r="V685" i="1"/>
  <c r="X685" i="1" s="1"/>
  <c r="V686" i="1"/>
  <c r="X686" i="1" s="1"/>
  <c r="V687" i="1"/>
  <c r="X687" i="1" s="1"/>
  <c r="V688" i="1"/>
  <c r="X688" i="1" s="1"/>
  <c r="V689" i="1"/>
  <c r="X689" i="1" s="1"/>
  <c r="V690" i="1"/>
  <c r="X690" i="1" s="1"/>
  <c r="V691" i="1"/>
  <c r="X691" i="1" s="1"/>
  <c r="V692" i="1"/>
  <c r="X692" i="1" s="1"/>
  <c r="V693" i="1"/>
  <c r="X693" i="1" s="1"/>
  <c r="V694" i="1"/>
  <c r="X694" i="1" s="1"/>
  <c r="V695" i="1"/>
  <c r="X695" i="1" s="1"/>
  <c r="V696" i="1"/>
  <c r="X696" i="1" s="1"/>
  <c r="V697" i="1"/>
  <c r="X697" i="1" s="1"/>
  <c r="V698" i="1"/>
  <c r="X698" i="1" s="1"/>
  <c r="V699" i="1"/>
  <c r="X699" i="1" s="1"/>
  <c r="V700" i="1"/>
  <c r="X700" i="1" s="1"/>
  <c r="V701" i="1"/>
  <c r="X701" i="1" s="1"/>
  <c r="V702" i="1"/>
  <c r="X702" i="1" s="1"/>
  <c r="V703" i="1"/>
  <c r="X703" i="1" s="1"/>
  <c r="V704" i="1"/>
  <c r="X704" i="1" s="1"/>
  <c r="V705" i="1"/>
  <c r="X705" i="1" s="1"/>
  <c r="V706" i="1"/>
  <c r="X706" i="1" s="1"/>
  <c r="V707" i="1"/>
  <c r="X707" i="1" s="1"/>
  <c r="V708" i="1"/>
  <c r="X708" i="1" s="1"/>
  <c r="V709" i="1"/>
  <c r="X709" i="1" s="1"/>
  <c r="V710" i="1"/>
  <c r="X710" i="1" s="1"/>
  <c r="V711" i="1"/>
  <c r="X711" i="1" s="1"/>
  <c r="V712" i="1"/>
  <c r="X712" i="1" s="1"/>
  <c r="V713" i="1"/>
  <c r="X713" i="1" s="1"/>
  <c r="V714" i="1"/>
  <c r="X714" i="1" s="1"/>
  <c r="V715" i="1"/>
  <c r="X715" i="1" s="1"/>
  <c r="V716" i="1"/>
  <c r="X716" i="1" s="1"/>
  <c r="V717" i="1"/>
  <c r="X717" i="1" s="1"/>
  <c r="V718" i="1"/>
  <c r="X718" i="1" s="1"/>
  <c r="V719" i="1"/>
  <c r="X719" i="1" s="1"/>
  <c r="V720" i="1"/>
  <c r="X720" i="1" s="1"/>
  <c r="V721" i="1"/>
  <c r="X721" i="1" s="1"/>
  <c r="V722" i="1"/>
  <c r="X722" i="1" s="1"/>
  <c r="V723" i="1"/>
  <c r="X723" i="1" s="1"/>
  <c r="V724" i="1"/>
  <c r="X724" i="1" s="1"/>
  <c r="V725" i="1"/>
  <c r="X725" i="1" s="1"/>
  <c r="V726" i="1"/>
  <c r="X726" i="1" s="1"/>
  <c r="V727" i="1"/>
  <c r="X727" i="1" s="1"/>
  <c r="V728" i="1"/>
  <c r="X728" i="1" s="1"/>
  <c r="V729" i="1"/>
  <c r="X729" i="1" s="1"/>
  <c r="V730" i="1"/>
  <c r="X730" i="1" s="1"/>
  <c r="V731" i="1"/>
  <c r="X731" i="1" s="1"/>
  <c r="V732" i="1"/>
  <c r="X732" i="1" s="1"/>
  <c r="V733" i="1"/>
  <c r="X733" i="1" s="1"/>
  <c r="V734" i="1"/>
  <c r="X734" i="1" s="1"/>
  <c r="V735" i="1"/>
  <c r="X735" i="1" s="1"/>
  <c r="V736" i="1"/>
  <c r="X736" i="1" s="1"/>
  <c r="V737" i="1"/>
  <c r="X737" i="1" s="1"/>
  <c r="V738" i="1"/>
  <c r="X738" i="1" s="1"/>
  <c r="V739" i="1"/>
  <c r="X739" i="1" s="1"/>
  <c r="V740" i="1"/>
  <c r="X740" i="1" s="1"/>
  <c r="V741" i="1"/>
  <c r="X741" i="1" s="1"/>
  <c r="V742" i="1"/>
  <c r="X742" i="1" s="1"/>
  <c r="V743" i="1"/>
  <c r="X743" i="1" s="1"/>
  <c r="V744" i="1"/>
  <c r="X744" i="1" s="1"/>
  <c r="V745" i="1"/>
  <c r="X745" i="1" s="1"/>
  <c r="V746" i="1"/>
  <c r="X746" i="1" s="1"/>
  <c r="V747" i="1"/>
  <c r="X747" i="1" s="1"/>
  <c r="V748" i="1"/>
  <c r="X748" i="1" s="1"/>
  <c r="V749" i="1"/>
  <c r="X749" i="1" s="1"/>
  <c r="V750" i="1"/>
  <c r="X750" i="1" s="1"/>
  <c r="V751" i="1"/>
  <c r="X751" i="1" s="1"/>
  <c r="V752" i="1"/>
  <c r="X752" i="1" s="1"/>
  <c r="V753" i="1"/>
  <c r="X753" i="1" s="1"/>
  <c r="V754" i="1"/>
  <c r="X754" i="1" s="1"/>
  <c r="V755" i="1"/>
  <c r="X755" i="1" s="1"/>
  <c r="V756" i="1"/>
  <c r="X756" i="1" s="1"/>
  <c r="V757" i="1"/>
  <c r="X757" i="1" s="1"/>
  <c r="V758" i="1"/>
  <c r="X758" i="1" s="1"/>
  <c r="V759" i="1"/>
  <c r="X759" i="1" s="1"/>
  <c r="V760" i="1"/>
  <c r="X760" i="1" s="1"/>
  <c r="V761" i="1"/>
  <c r="X761" i="1" s="1"/>
  <c r="V762" i="1"/>
  <c r="X762" i="1" s="1"/>
  <c r="V763" i="1"/>
  <c r="X763" i="1" s="1"/>
  <c r="V764" i="1"/>
  <c r="X764" i="1" s="1"/>
  <c r="V765" i="1"/>
  <c r="X765" i="1" s="1"/>
  <c r="V766" i="1"/>
  <c r="X766" i="1" s="1"/>
  <c r="V767" i="1"/>
  <c r="X767" i="1" s="1"/>
  <c r="V768" i="1"/>
  <c r="X768" i="1" s="1"/>
  <c r="V769" i="1"/>
  <c r="X769" i="1" s="1"/>
  <c r="V770" i="1"/>
  <c r="X770" i="1" s="1"/>
  <c r="V771" i="1"/>
  <c r="X771" i="1" s="1"/>
  <c r="V772" i="1"/>
  <c r="X772" i="1" s="1"/>
  <c r="V773" i="1"/>
  <c r="X773" i="1" s="1"/>
  <c r="V774" i="1"/>
  <c r="X774" i="1" s="1"/>
  <c r="V775" i="1"/>
  <c r="X775" i="1" s="1"/>
  <c r="V776" i="1"/>
  <c r="X776" i="1" s="1"/>
  <c r="V777" i="1"/>
  <c r="X777" i="1" s="1"/>
  <c r="V778" i="1"/>
  <c r="X778" i="1" s="1"/>
  <c r="V779" i="1"/>
  <c r="X779" i="1" s="1"/>
  <c r="V780" i="1"/>
  <c r="X780" i="1" s="1"/>
  <c r="V781" i="1"/>
  <c r="X781" i="1" s="1"/>
  <c r="V782" i="1"/>
  <c r="X782" i="1" s="1"/>
  <c r="V783" i="1"/>
  <c r="X783" i="1" s="1"/>
  <c r="V784" i="1"/>
  <c r="X784" i="1" s="1"/>
  <c r="V785" i="1"/>
  <c r="X785" i="1" s="1"/>
  <c r="V786" i="1"/>
  <c r="X786" i="1" s="1"/>
  <c r="V787" i="1"/>
  <c r="X787" i="1" s="1"/>
  <c r="V788" i="1"/>
  <c r="X788" i="1" s="1"/>
  <c r="V789" i="1"/>
  <c r="X789" i="1" s="1"/>
  <c r="V790" i="1"/>
  <c r="X790" i="1" s="1"/>
  <c r="V791" i="1"/>
  <c r="X791" i="1" s="1"/>
  <c r="V792" i="1"/>
  <c r="X792" i="1" s="1"/>
  <c r="V793" i="1"/>
  <c r="X793" i="1" s="1"/>
  <c r="V794" i="1"/>
  <c r="X794" i="1" s="1"/>
  <c r="V795" i="1"/>
  <c r="X795" i="1" s="1"/>
  <c r="V796" i="1"/>
  <c r="X796" i="1" s="1"/>
  <c r="V797" i="1"/>
  <c r="X797" i="1" s="1"/>
  <c r="V798" i="1"/>
  <c r="X798" i="1" s="1"/>
  <c r="V799" i="1"/>
  <c r="X799" i="1" s="1"/>
  <c r="V800" i="1"/>
  <c r="X800" i="1" s="1"/>
  <c r="V801" i="1"/>
  <c r="X801" i="1" s="1"/>
  <c r="V802" i="1"/>
  <c r="X802" i="1" s="1"/>
  <c r="V803" i="1"/>
  <c r="X803" i="1" s="1"/>
  <c r="V804" i="1"/>
  <c r="X804" i="1" s="1"/>
  <c r="V805" i="1"/>
  <c r="X805" i="1" s="1"/>
  <c r="V806" i="1"/>
  <c r="X806" i="1" s="1"/>
  <c r="V807" i="1"/>
  <c r="X807" i="1" s="1"/>
  <c r="V808" i="1"/>
  <c r="X808" i="1" s="1"/>
  <c r="V809" i="1"/>
  <c r="X809" i="1" s="1"/>
  <c r="V810" i="1"/>
  <c r="X810" i="1" s="1"/>
  <c r="V811" i="1"/>
  <c r="X811" i="1" s="1"/>
  <c r="V812" i="1"/>
  <c r="X812" i="1" s="1"/>
  <c r="V813" i="1"/>
  <c r="X813" i="1" s="1"/>
  <c r="V814" i="1"/>
  <c r="X814" i="1" s="1"/>
  <c r="V815" i="1"/>
  <c r="X815" i="1" s="1"/>
  <c r="V816" i="1"/>
  <c r="X816" i="1" s="1"/>
  <c r="V817" i="1"/>
  <c r="X817" i="1" s="1"/>
  <c r="V818" i="1"/>
  <c r="X818" i="1" s="1"/>
  <c r="V819" i="1"/>
  <c r="X819" i="1" s="1"/>
  <c r="V820" i="1"/>
  <c r="X820" i="1" s="1"/>
  <c r="V821" i="1"/>
  <c r="X821" i="1" s="1"/>
  <c r="V822" i="1"/>
  <c r="X822" i="1" s="1"/>
  <c r="V823" i="1"/>
  <c r="X823" i="1" s="1"/>
  <c r="V824" i="1"/>
  <c r="X824" i="1" s="1"/>
  <c r="V825" i="1"/>
  <c r="X825" i="1" s="1"/>
  <c r="V826" i="1"/>
  <c r="X826" i="1" s="1"/>
  <c r="V827" i="1"/>
  <c r="X827" i="1" s="1"/>
  <c r="V828" i="1"/>
  <c r="X828" i="1" s="1"/>
  <c r="V829" i="1"/>
  <c r="X829" i="1" s="1"/>
  <c r="V830" i="1"/>
  <c r="X830" i="1" s="1"/>
  <c r="V831" i="1"/>
  <c r="X831" i="1" s="1"/>
  <c r="V832" i="1"/>
  <c r="X832" i="1" s="1"/>
  <c r="V833" i="1"/>
  <c r="X833" i="1" s="1"/>
  <c r="V834" i="1"/>
  <c r="X834" i="1" s="1"/>
  <c r="V835" i="1"/>
  <c r="X835" i="1" s="1"/>
  <c r="V836" i="1"/>
  <c r="X836" i="1" s="1"/>
  <c r="V837" i="1"/>
  <c r="X837" i="1" s="1"/>
  <c r="V838" i="1"/>
  <c r="X838" i="1" s="1"/>
  <c r="V839" i="1"/>
  <c r="X839" i="1" s="1"/>
  <c r="V840" i="1"/>
  <c r="X840" i="1" s="1"/>
  <c r="V841" i="1"/>
  <c r="X841" i="1" s="1"/>
  <c r="V842" i="1"/>
  <c r="X842" i="1" s="1"/>
  <c r="V843" i="1"/>
  <c r="X843" i="1" s="1"/>
  <c r="V844" i="1"/>
  <c r="X844" i="1" s="1"/>
  <c r="V845" i="1"/>
  <c r="X845" i="1" s="1"/>
  <c r="V846" i="1"/>
  <c r="X846" i="1" s="1"/>
  <c r="V847" i="1"/>
  <c r="X847" i="1" s="1"/>
  <c r="V848" i="1"/>
  <c r="X848" i="1" s="1"/>
  <c r="V849" i="1"/>
  <c r="X849" i="1" s="1"/>
  <c r="V850" i="1"/>
  <c r="X850" i="1" s="1"/>
  <c r="V851" i="1"/>
  <c r="X851" i="1" s="1"/>
  <c r="V852" i="1"/>
  <c r="X852" i="1" s="1"/>
  <c r="V853" i="1"/>
  <c r="X853" i="1" s="1"/>
  <c r="V854" i="1"/>
  <c r="X854" i="1" s="1"/>
  <c r="V855" i="1"/>
  <c r="X855" i="1" s="1"/>
  <c r="V856" i="1"/>
  <c r="X856" i="1" s="1"/>
  <c r="V857" i="1"/>
  <c r="X857" i="1" s="1"/>
  <c r="V858" i="1"/>
  <c r="X858" i="1" s="1"/>
  <c r="V859" i="1"/>
  <c r="X859" i="1" s="1"/>
  <c r="V860" i="1"/>
  <c r="X860" i="1" s="1"/>
  <c r="V861" i="1"/>
  <c r="X861" i="1" s="1"/>
  <c r="V862" i="1"/>
  <c r="X862" i="1" s="1"/>
  <c r="V863" i="1"/>
  <c r="X863" i="1" s="1"/>
  <c r="V864" i="1"/>
  <c r="X864" i="1" s="1"/>
  <c r="V865" i="1"/>
  <c r="X865" i="1" s="1"/>
  <c r="V866" i="1"/>
  <c r="X866" i="1" s="1"/>
  <c r="V867" i="1"/>
  <c r="X867" i="1" s="1"/>
  <c r="V868" i="1"/>
  <c r="X868" i="1" s="1"/>
  <c r="V869" i="1"/>
  <c r="X869" i="1" s="1"/>
  <c r="V870" i="1"/>
  <c r="X870" i="1" s="1"/>
  <c r="V871" i="1"/>
  <c r="X871" i="1" s="1"/>
  <c r="V872" i="1"/>
  <c r="X872" i="1" s="1"/>
  <c r="V873" i="1"/>
  <c r="X873" i="1" s="1"/>
  <c r="V874" i="1"/>
  <c r="X874" i="1" s="1"/>
  <c r="V875" i="1"/>
  <c r="X875" i="1" s="1"/>
  <c r="V876" i="1"/>
  <c r="X876" i="1" s="1"/>
  <c r="V877" i="1"/>
  <c r="X877" i="1" s="1"/>
  <c r="V878" i="1"/>
  <c r="X878" i="1" s="1"/>
  <c r="V879" i="1"/>
  <c r="X879" i="1" s="1"/>
  <c r="V880" i="1"/>
  <c r="X880" i="1" s="1"/>
  <c r="V881" i="1"/>
  <c r="X881" i="1" s="1"/>
  <c r="V882" i="1"/>
  <c r="X882" i="1" s="1"/>
  <c r="V883" i="1"/>
  <c r="X883" i="1" s="1"/>
  <c r="V884" i="1"/>
  <c r="X884" i="1" s="1"/>
  <c r="V885" i="1"/>
  <c r="X885" i="1" s="1"/>
  <c r="V886" i="1"/>
  <c r="X886" i="1" s="1"/>
  <c r="V887" i="1"/>
  <c r="X887" i="1" s="1"/>
  <c r="V888" i="1"/>
  <c r="X888" i="1" s="1"/>
  <c r="V889" i="1"/>
  <c r="X889" i="1" s="1"/>
  <c r="V890" i="1"/>
  <c r="X890" i="1" s="1"/>
  <c r="V891" i="1"/>
  <c r="X891" i="1" s="1"/>
  <c r="V892" i="1"/>
  <c r="X892" i="1" s="1"/>
  <c r="V893" i="1"/>
  <c r="X893" i="1" s="1"/>
  <c r="V894" i="1"/>
  <c r="X894" i="1" s="1"/>
  <c r="V895" i="1"/>
  <c r="X895" i="1" s="1"/>
  <c r="V896" i="1"/>
  <c r="X896" i="1" s="1"/>
  <c r="V897" i="1"/>
  <c r="X897" i="1" s="1"/>
  <c r="V898" i="1"/>
  <c r="X898" i="1" s="1"/>
  <c r="V899" i="1"/>
  <c r="X899" i="1" s="1"/>
  <c r="V900" i="1"/>
  <c r="X900" i="1" s="1"/>
  <c r="V901" i="1"/>
  <c r="X901" i="1" s="1"/>
  <c r="V902" i="1"/>
  <c r="X902" i="1" s="1"/>
  <c r="V903" i="1"/>
  <c r="X903" i="1" s="1"/>
  <c r="V904" i="1"/>
  <c r="X904" i="1" s="1"/>
  <c r="V905" i="1"/>
  <c r="X905" i="1" s="1"/>
  <c r="V906" i="1"/>
  <c r="X906" i="1" s="1"/>
  <c r="V907" i="1"/>
  <c r="X907" i="1" s="1"/>
  <c r="V908" i="1"/>
  <c r="X908" i="1" s="1"/>
  <c r="V909" i="1"/>
  <c r="X909" i="1" s="1"/>
  <c r="V910" i="1"/>
  <c r="X910" i="1" s="1"/>
  <c r="V911" i="1"/>
  <c r="X911" i="1" s="1"/>
  <c r="V912" i="1"/>
  <c r="X912" i="1" s="1"/>
  <c r="V913" i="1"/>
  <c r="X913" i="1" s="1"/>
  <c r="V914" i="1"/>
  <c r="X914" i="1" s="1"/>
  <c r="V915" i="1"/>
  <c r="X915" i="1" s="1"/>
  <c r="V916" i="1"/>
  <c r="X916" i="1" s="1"/>
  <c r="V917" i="1"/>
  <c r="X917" i="1" s="1"/>
  <c r="V918" i="1"/>
  <c r="X918" i="1" s="1"/>
  <c r="V919" i="1"/>
  <c r="X919" i="1" s="1"/>
  <c r="V920" i="1"/>
  <c r="X920" i="1" s="1"/>
  <c r="V921" i="1"/>
  <c r="X921" i="1" s="1"/>
  <c r="V922" i="1"/>
  <c r="X922" i="1" s="1"/>
  <c r="V923" i="1"/>
  <c r="X923" i="1" s="1"/>
  <c r="V924" i="1"/>
  <c r="X924" i="1" s="1"/>
  <c r="V925" i="1"/>
  <c r="X925" i="1" s="1"/>
  <c r="V926" i="1"/>
  <c r="X926" i="1" s="1"/>
  <c r="V927" i="1"/>
  <c r="X927" i="1" s="1"/>
  <c r="V928" i="1"/>
  <c r="X928" i="1" s="1"/>
  <c r="V929" i="1"/>
  <c r="X929" i="1" s="1"/>
  <c r="V930" i="1"/>
  <c r="X930" i="1" s="1"/>
  <c r="V931" i="1"/>
  <c r="X931" i="1" s="1"/>
  <c r="V932" i="1"/>
  <c r="X932" i="1" s="1"/>
  <c r="V933" i="1"/>
  <c r="X933" i="1" s="1"/>
  <c r="V934" i="1"/>
  <c r="X934" i="1" s="1"/>
  <c r="V935" i="1"/>
  <c r="X935" i="1" s="1"/>
  <c r="V936" i="1"/>
  <c r="X936" i="1" s="1"/>
  <c r="V937" i="1"/>
  <c r="X937" i="1" s="1"/>
  <c r="V938" i="1"/>
  <c r="X938" i="1" s="1"/>
  <c r="V939" i="1"/>
  <c r="X939" i="1" s="1"/>
  <c r="V940" i="1"/>
  <c r="X940" i="1" s="1"/>
  <c r="V941" i="1"/>
  <c r="X941" i="1" s="1"/>
  <c r="V942" i="1"/>
  <c r="X942" i="1" s="1"/>
  <c r="V943" i="1"/>
  <c r="X943" i="1" s="1"/>
  <c r="V944" i="1"/>
  <c r="X944" i="1" s="1"/>
  <c r="V945" i="1"/>
  <c r="X945" i="1" s="1"/>
  <c r="V946" i="1"/>
  <c r="X946" i="1" s="1"/>
  <c r="V947" i="1"/>
  <c r="X947" i="1" s="1"/>
  <c r="V948" i="1"/>
  <c r="X948" i="1" s="1"/>
  <c r="V949" i="1"/>
  <c r="X949" i="1" s="1"/>
  <c r="V950" i="1"/>
  <c r="X950" i="1" s="1"/>
  <c r="V951" i="1"/>
  <c r="X951" i="1" s="1"/>
  <c r="V952" i="1"/>
  <c r="X952" i="1" s="1"/>
  <c r="V953" i="1"/>
  <c r="X953" i="1" s="1"/>
  <c r="V954" i="1"/>
  <c r="X954" i="1" s="1"/>
  <c r="V955" i="1"/>
  <c r="X955" i="1" s="1"/>
  <c r="V956" i="1"/>
  <c r="X956" i="1" s="1"/>
  <c r="V957" i="1"/>
  <c r="X957" i="1" s="1"/>
  <c r="V958" i="1"/>
  <c r="X958" i="1" s="1"/>
  <c r="V959" i="1"/>
  <c r="X959" i="1" s="1"/>
  <c r="V960" i="1"/>
  <c r="X960" i="1" s="1"/>
  <c r="V961" i="1"/>
  <c r="X961" i="1" s="1"/>
  <c r="V962" i="1"/>
  <c r="X962" i="1" s="1"/>
  <c r="V963" i="1"/>
  <c r="X963" i="1" s="1"/>
  <c r="V964" i="1"/>
  <c r="X964" i="1" s="1"/>
  <c r="V965" i="1"/>
  <c r="X965" i="1" s="1"/>
  <c r="V966" i="1"/>
  <c r="X966" i="1" s="1"/>
  <c r="V967" i="1"/>
  <c r="X967" i="1" s="1"/>
  <c r="V968" i="1"/>
  <c r="X968" i="1" s="1"/>
  <c r="V969" i="1"/>
  <c r="X969" i="1" s="1"/>
  <c r="V970" i="1"/>
  <c r="X970" i="1" s="1"/>
  <c r="V971" i="1"/>
  <c r="X971" i="1" s="1"/>
  <c r="V972" i="1"/>
  <c r="X972" i="1" s="1"/>
  <c r="V973" i="1"/>
  <c r="X973" i="1" s="1"/>
  <c r="V974" i="1"/>
  <c r="X974" i="1" s="1"/>
  <c r="V975" i="1"/>
  <c r="X975" i="1" s="1"/>
  <c r="V976" i="1"/>
  <c r="X976" i="1" s="1"/>
  <c r="V977" i="1"/>
  <c r="X977" i="1" s="1"/>
  <c r="V978" i="1"/>
  <c r="X978" i="1" s="1"/>
  <c r="V979" i="1"/>
  <c r="X979" i="1" s="1"/>
  <c r="V980" i="1"/>
  <c r="X980" i="1" s="1"/>
  <c r="V981" i="1"/>
  <c r="X981" i="1" s="1"/>
  <c r="V982" i="1"/>
  <c r="X982" i="1" s="1"/>
  <c r="V983" i="1"/>
  <c r="X983" i="1" s="1"/>
  <c r="V984" i="1"/>
  <c r="X984" i="1" s="1"/>
  <c r="V985" i="1"/>
  <c r="X985" i="1" s="1"/>
  <c r="V986" i="1"/>
  <c r="X986" i="1" s="1"/>
  <c r="V987" i="1"/>
  <c r="X987" i="1" s="1"/>
  <c r="V988" i="1"/>
  <c r="X988" i="1" s="1"/>
  <c r="V989" i="1"/>
  <c r="X989" i="1" s="1"/>
  <c r="V990" i="1"/>
  <c r="X990" i="1" s="1"/>
  <c r="V991" i="1"/>
  <c r="X991" i="1" s="1"/>
  <c r="V992" i="1"/>
  <c r="X992" i="1" s="1"/>
  <c r="V993" i="1"/>
  <c r="X993" i="1" s="1"/>
  <c r="V994" i="1"/>
  <c r="X994" i="1" s="1"/>
  <c r="V995" i="1"/>
  <c r="X995" i="1" s="1"/>
  <c r="V996" i="1"/>
  <c r="X996" i="1" s="1"/>
  <c r="V997" i="1"/>
  <c r="X997" i="1" s="1"/>
  <c r="V998" i="1"/>
  <c r="X998" i="1" s="1"/>
  <c r="V999" i="1"/>
  <c r="X999" i="1" s="1"/>
  <c r="V1000" i="1"/>
  <c r="X1000" i="1" s="1"/>
  <c r="V1001" i="1"/>
  <c r="X1001" i="1" s="1"/>
  <c r="V1002" i="1"/>
  <c r="X1002" i="1" s="1"/>
  <c r="V1003" i="1"/>
  <c r="X1003" i="1" s="1"/>
  <c r="V1004" i="1"/>
  <c r="X1004" i="1" s="1"/>
  <c r="V1005" i="1"/>
  <c r="X1005" i="1" s="1"/>
  <c r="V1006" i="1"/>
  <c r="X1006" i="1" s="1"/>
  <c r="V1007" i="1"/>
  <c r="X1007" i="1" s="1"/>
  <c r="V1008" i="1"/>
  <c r="X1008" i="1" s="1"/>
  <c r="V1009" i="1"/>
  <c r="X1009" i="1" s="1"/>
  <c r="V1010" i="1"/>
  <c r="X1010" i="1" s="1"/>
  <c r="V1011" i="1"/>
  <c r="X1011" i="1" s="1"/>
  <c r="V1012" i="1"/>
  <c r="X1012" i="1" s="1"/>
  <c r="V1013" i="1"/>
  <c r="X1013" i="1" s="1"/>
  <c r="V1014" i="1"/>
  <c r="X1014" i="1" s="1"/>
  <c r="V1015" i="1"/>
  <c r="X1015" i="1" s="1"/>
  <c r="V1016" i="1"/>
  <c r="X1016" i="1" s="1"/>
  <c r="V1017" i="1"/>
  <c r="X1017" i="1" s="1"/>
  <c r="V1018" i="1"/>
  <c r="X1018" i="1" s="1"/>
  <c r="V1019" i="1"/>
  <c r="X1019" i="1" s="1"/>
  <c r="V1020" i="1"/>
  <c r="X1020" i="1" s="1"/>
  <c r="V1021" i="1"/>
  <c r="X1021" i="1" s="1"/>
  <c r="V1022" i="1"/>
  <c r="X1022" i="1" s="1"/>
  <c r="V1023" i="1"/>
  <c r="X1023" i="1" s="1"/>
  <c r="V1024" i="1"/>
  <c r="X1024" i="1" s="1"/>
  <c r="V1025" i="1"/>
  <c r="X1025" i="1" s="1"/>
  <c r="V1026" i="1"/>
  <c r="X1026" i="1" s="1"/>
  <c r="V1027" i="1"/>
  <c r="X1027" i="1" s="1"/>
  <c r="V1028" i="1"/>
  <c r="X1028" i="1" s="1"/>
  <c r="V1029" i="1"/>
  <c r="X1029" i="1" s="1"/>
  <c r="V1030" i="1"/>
  <c r="X1030" i="1" s="1"/>
  <c r="V1031" i="1"/>
  <c r="X1031" i="1" s="1"/>
  <c r="V1032" i="1"/>
  <c r="X1032" i="1" s="1"/>
  <c r="V1033" i="1"/>
  <c r="X1033" i="1" s="1"/>
  <c r="V1034" i="1"/>
  <c r="X1034" i="1" s="1"/>
  <c r="V1035" i="1"/>
  <c r="X1035" i="1" s="1"/>
  <c r="V1036" i="1"/>
  <c r="X1036" i="1" s="1"/>
  <c r="V1037" i="1"/>
  <c r="X1037" i="1" s="1"/>
  <c r="V1038" i="1"/>
  <c r="X1038" i="1" s="1"/>
  <c r="V1039" i="1"/>
  <c r="X1039" i="1" s="1"/>
  <c r="V1040" i="1"/>
  <c r="X1040" i="1" s="1"/>
  <c r="V1041" i="1"/>
  <c r="X1041" i="1" s="1"/>
  <c r="V1042" i="1"/>
  <c r="X1042" i="1" s="1"/>
  <c r="V1043" i="1"/>
  <c r="X1043" i="1" s="1"/>
  <c r="V1044" i="1"/>
  <c r="X1044" i="1" s="1"/>
  <c r="V1045" i="1"/>
  <c r="X1045" i="1" s="1"/>
  <c r="V1046" i="1"/>
  <c r="X1046" i="1" s="1"/>
  <c r="V1047" i="1"/>
  <c r="X1047" i="1" s="1"/>
  <c r="V1048" i="1"/>
  <c r="X1048" i="1" s="1"/>
  <c r="V1049" i="1"/>
  <c r="X1049" i="1" s="1"/>
  <c r="V1050" i="1"/>
  <c r="X1050" i="1" s="1"/>
  <c r="V1051" i="1"/>
  <c r="X1051" i="1" s="1"/>
  <c r="V1052" i="1"/>
  <c r="X1052" i="1" s="1"/>
  <c r="V1053" i="1"/>
  <c r="X1053" i="1" s="1"/>
  <c r="V1054" i="1"/>
  <c r="X1054" i="1" s="1"/>
  <c r="V1055" i="1"/>
  <c r="X1055" i="1" s="1"/>
  <c r="V1056" i="1"/>
  <c r="X1056" i="1" s="1"/>
  <c r="V1057" i="1"/>
  <c r="X1057" i="1" s="1"/>
  <c r="V1058" i="1"/>
  <c r="X1058" i="1" s="1"/>
  <c r="V1059" i="1"/>
  <c r="X1059" i="1" s="1"/>
  <c r="V1060" i="1"/>
  <c r="X1060" i="1" s="1"/>
  <c r="V1061" i="1"/>
  <c r="X1061" i="1" s="1"/>
  <c r="V1062" i="1"/>
  <c r="X1062" i="1" s="1"/>
  <c r="V1063" i="1"/>
  <c r="X1063" i="1" s="1"/>
  <c r="V1064" i="1"/>
  <c r="X1064" i="1" s="1"/>
  <c r="V1065" i="1"/>
  <c r="X1065" i="1" s="1"/>
  <c r="V1066" i="1"/>
  <c r="X1066" i="1" s="1"/>
  <c r="V1067" i="1"/>
  <c r="X1067" i="1" s="1"/>
  <c r="V1068" i="1"/>
  <c r="X1068" i="1" s="1"/>
  <c r="V1069" i="1"/>
  <c r="X1069" i="1" s="1"/>
  <c r="V1070" i="1"/>
  <c r="X1070" i="1" s="1"/>
  <c r="V1071" i="1"/>
  <c r="X1071" i="1" s="1"/>
  <c r="V1072" i="1"/>
  <c r="X1072" i="1" s="1"/>
  <c r="V1073" i="1"/>
  <c r="X1073" i="1" s="1"/>
  <c r="V1074" i="1"/>
  <c r="X1074" i="1" s="1"/>
  <c r="V1075" i="1"/>
  <c r="X1075" i="1" s="1"/>
  <c r="V1076" i="1"/>
  <c r="X1076" i="1" s="1"/>
  <c r="V1077" i="1"/>
  <c r="X1077" i="1" s="1"/>
  <c r="V1078" i="1"/>
  <c r="X1078" i="1" s="1"/>
  <c r="V1079" i="1"/>
  <c r="X1079" i="1" s="1"/>
  <c r="V1080" i="1"/>
  <c r="X1080" i="1" s="1"/>
  <c r="V1081" i="1"/>
  <c r="X1081" i="1" s="1"/>
  <c r="V1082" i="1"/>
  <c r="X1082" i="1" s="1"/>
  <c r="V1083" i="1"/>
  <c r="X1083" i="1" s="1"/>
  <c r="V1084" i="1"/>
  <c r="X1084" i="1" s="1"/>
  <c r="V1085" i="1"/>
  <c r="X1085" i="1" s="1"/>
  <c r="V1086" i="1"/>
  <c r="X1086" i="1" s="1"/>
  <c r="V1087" i="1"/>
  <c r="X1087" i="1" s="1"/>
  <c r="V1088" i="1"/>
  <c r="X1088" i="1" s="1"/>
  <c r="V1089" i="1"/>
  <c r="X1089" i="1" s="1"/>
  <c r="V1090" i="1"/>
  <c r="X1090" i="1" s="1"/>
  <c r="V1091" i="1"/>
  <c r="X1091" i="1" s="1"/>
  <c r="V1092" i="1"/>
  <c r="X1092" i="1" s="1"/>
  <c r="V1093" i="1"/>
  <c r="X1093" i="1" s="1"/>
  <c r="V1094" i="1"/>
  <c r="X1094" i="1" s="1"/>
  <c r="V1095" i="1"/>
  <c r="X1095" i="1" s="1"/>
  <c r="V1096" i="1"/>
  <c r="X1096" i="1" s="1"/>
  <c r="V1097" i="1"/>
  <c r="X1097" i="1" s="1"/>
  <c r="V1098" i="1"/>
  <c r="X1098" i="1" s="1"/>
  <c r="V1099" i="1"/>
  <c r="X1099" i="1" s="1"/>
  <c r="V1100" i="1"/>
  <c r="X1100" i="1" s="1"/>
  <c r="V1101" i="1"/>
  <c r="X1101" i="1" s="1"/>
  <c r="V1102" i="1"/>
  <c r="X1102" i="1" s="1"/>
  <c r="V1103" i="1"/>
  <c r="X1103" i="1" s="1"/>
  <c r="V1104" i="1"/>
  <c r="X1104" i="1" s="1"/>
  <c r="V1105" i="1"/>
  <c r="X1105" i="1" s="1"/>
  <c r="V1106" i="1"/>
  <c r="X1106" i="1" s="1"/>
  <c r="V1107" i="1"/>
  <c r="X1107" i="1" s="1"/>
  <c r="V1108" i="1"/>
  <c r="X1108" i="1" s="1"/>
  <c r="V1109" i="1"/>
  <c r="X1109" i="1" s="1"/>
  <c r="V1110" i="1"/>
  <c r="X1110" i="1" s="1"/>
  <c r="V1111" i="1"/>
  <c r="X1111" i="1" s="1"/>
  <c r="V1112" i="1"/>
  <c r="X1112" i="1" s="1"/>
  <c r="V1113" i="1"/>
  <c r="X1113" i="1" s="1"/>
  <c r="V1114" i="1"/>
  <c r="X1114" i="1" s="1"/>
  <c r="V1115" i="1"/>
  <c r="X1115" i="1" s="1"/>
  <c r="V1116" i="1"/>
  <c r="X1116" i="1" s="1"/>
  <c r="V1117" i="1"/>
  <c r="X1117" i="1" s="1"/>
  <c r="V1118" i="1"/>
  <c r="X1118" i="1" s="1"/>
  <c r="V1119" i="1"/>
  <c r="X1119" i="1" s="1"/>
  <c r="V1120" i="1"/>
  <c r="X1120" i="1" s="1"/>
  <c r="V1121" i="1"/>
  <c r="X1121" i="1" s="1"/>
  <c r="V1122" i="1"/>
  <c r="X1122" i="1" s="1"/>
  <c r="V1123" i="1"/>
  <c r="X1123" i="1" s="1"/>
  <c r="V1124" i="1"/>
  <c r="X1124" i="1" s="1"/>
  <c r="V1125" i="1"/>
  <c r="X1125" i="1" s="1"/>
  <c r="V1126" i="1"/>
  <c r="X1126" i="1" s="1"/>
  <c r="V1127" i="1"/>
  <c r="X1127" i="1" s="1"/>
  <c r="V1128" i="1"/>
  <c r="X1128" i="1" s="1"/>
  <c r="V1129" i="1"/>
  <c r="X1129" i="1" s="1"/>
  <c r="V1130" i="1"/>
  <c r="X1130" i="1" s="1"/>
  <c r="V1131" i="1"/>
  <c r="X1131" i="1" s="1"/>
  <c r="V1132" i="1"/>
  <c r="X1132" i="1" s="1"/>
  <c r="V1133" i="1"/>
  <c r="X1133" i="1" s="1"/>
  <c r="V1134" i="1"/>
  <c r="X1134" i="1" s="1"/>
  <c r="V1135" i="1"/>
  <c r="X1135" i="1" s="1"/>
  <c r="V1136" i="1"/>
  <c r="X1136" i="1" s="1"/>
  <c r="V1137" i="1"/>
  <c r="X1137" i="1" s="1"/>
  <c r="V1138" i="1"/>
  <c r="X1138" i="1" s="1"/>
  <c r="V1139" i="1"/>
  <c r="X1139" i="1" s="1"/>
  <c r="V1140" i="1"/>
  <c r="X1140" i="1" s="1"/>
  <c r="V1141" i="1"/>
  <c r="X1141" i="1" s="1"/>
  <c r="V1142" i="1"/>
  <c r="X1142" i="1" s="1"/>
  <c r="V1143" i="1"/>
  <c r="X1143" i="1" s="1"/>
  <c r="V1144" i="1"/>
  <c r="X1144" i="1" s="1"/>
  <c r="V1145" i="1"/>
  <c r="X1145" i="1" s="1"/>
  <c r="V1146" i="1"/>
  <c r="X1146" i="1" s="1"/>
  <c r="V1147" i="1"/>
  <c r="X1147" i="1" s="1"/>
  <c r="V1148" i="1"/>
  <c r="X1148" i="1" s="1"/>
  <c r="V1149" i="1"/>
  <c r="X1149" i="1" s="1"/>
  <c r="V1150" i="1"/>
  <c r="X1150" i="1" s="1"/>
  <c r="V1151" i="1"/>
  <c r="X1151" i="1" s="1"/>
  <c r="V1152" i="1"/>
  <c r="X1152" i="1" s="1"/>
  <c r="V1153" i="1"/>
  <c r="X1153" i="1" s="1"/>
  <c r="V1154" i="1"/>
  <c r="X1154" i="1" s="1"/>
  <c r="V1155" i="1"/>
  <c r="X1155" i="1" s="1"/>
  <c r="V1156" i="1"/>
  <c r="X1156" i="1" s="1"/>
  <c r="V1157" i="1"/>
  <c r="X1157" i="1" s="1"/>
  <c r="V1158" i="1"/>
  <c r="X1158" i="1" s="1"/>
  <c r="V1159" i="1"/>
  <c r="X1159" i="1" s="1"/>
  <c r="V1160" i="1"/>
  <c r="X1160" i="1" s="1"/>
  <c r="V1161" i="1"/>
  <c r="X1161" i="1" s="1"/>
  <c r="V1162" i="1"/>
  <c r="X1162" i="1" s="1"/>
  <c r="V1163" i="1"/>
  <c r="X1163" i="1" s="1"/>
  <c r="V1164" i="1"/>
  <c r="X1164" i="1" s="1"/>
  <c r="V1165" i="1"/>
  <c r="X1165" i="1" s="1"/>
  <c r="V1166" i="1"/>
  <c r="X1166" i="1" s="1"/>
  <c r="V1167" i="1"/>
  <c r="X1167" i="1" s="1"/>
  <c r="V1168" i="1"/>
  <c r="X1168" i="1" s="1"/>
  <c r="V1169" i="1"/>
  <c r="X1169" i="1" s="1"/>
  <c r="V1170" i="1"/>
  <c r="X1170" i="1" s="1"/>
  <c r="V1171" i="1"/>
  <c r="X1171" i="1" s="1"/>
  <c r="V1172" i="1"/>
  <c r="X1172" i="1" s="1"/>
  <c r="V1173" i="1"/>
  <c r="X1173" i="1" s="1"/>
  <c r="V1174" i="1"/>
  <c r="X1174" i="1" s="1"/>
  <c r="V1175" i="1"/>
  <c r="X1175" i="1" s="1"/>
  <c r="V1176" i="1"/>
  <c r="X1176" i="1" s="1"/>
  <c r="V1177" i="1"/>
  <c r="X1177" i="1" s="1"/>
  <c r="V1178" i="1"/>
  <c r="X1178" i="1" s="1"/>
  <c r="V1179" i="1"/>
  <c r="X1179" i="1" s="1"/>
  <c r="V1180" i="1"/>
  <c r="X1180" i="1" s="1"/>
  <c r="V1181" i="1"/>
  <c r="X1181" i="1" s="1"/>
  <c r="V1182" i="1"/>
  <c r="X1182" i="1" s="1"/>
  <c r="V1183" i="1"/>
  <c r="X1183" i="1" s="1"/>
  <c r="V1184" i="1"/>
  <c r="X1184" i="1" s="1"/>
  <c r="V1185" i="1"/>
  <c r="X1185" i="1" s="1"/>
  <c r="V1186" i="1"/>
  <c r="X1186" i="1" s="1"/>
  <c r="V1187" i="1"/>
  <c r="X1187" i="1" s="1"/>
  <c r="V1188" i="1"/>
  <c r="X1188" i="1" s="1"/>
  <c r="V1189" i="1"/>
  <c r="X1189" i="1" s="1"/>
  <c r="V1190" i="1"/>
  <c r="X1190" i="1" s="1"/>
  <c r="V1191" i="1"/>
  <c r="X1191" i="1" s="1"/>
  <c r="V1192" i="1"/>
  <c r="X1192" i="1" s="1"/>
  <c r="V1193" i="1"/>
  <c r="X1193" i="1" s="1"/>
  <c r="V1194" i="1"/>
  <c r="X1194" i="1" s="1"/>
  <c r="V1195" i="1"/>
  <c r="X1195" i="1" s="1"/>
  <c r="V1196" i="1"/>
  <c r="X1196" i="1" s="1"/>
  <c r="V1197" i="1"/>
  <c r="X1197" i="1" s="1"/>
  <c r="V1198" i="1"/>
  <c r="X1198" i="1" s="1"/>
  <c r="V1199" i="1"/>
  <c r="X1199" i="1" s="1"/>
  <c r="V1200" i="1"/>
  <c r="X1200" i="1" s="1"/>
  <c r="V1201" i="1"/>
  <c r="X1201" i="1" s="1"/>
  <c r="V1202" i="1"/>
  <c r="X1202" i="1" s="1"/>
  <c r="V1203" i="1"/>
  <c r="X1203" i="1" s="1"/>
  <c r="V1204" i="1"/>
  <c r="X1204" i="1" s="1"/>
  <c r="V1205" i="1"/>
  <c r="X1205" i="1" s="1"/>
  <c r="V1206" i="1"/>
  <c r="X1206" i="1" s="1"/>
  <c r="V1207" i="1"/>
  <c r="X1207" i="1" s="1"/>
  <c r="V1208" i="1"/>
  <c r="X1208" i="1" s="1"/>
  <c r="V1209" i="1"/>
  <c r="X1209" i="1" s="1"/>
  <c r="V1210" i="1"/>
  <c r="X1210" i="1" s="1"/>
  <c r="V1211" i="1"/>
  <c r="X1211" i="1" s="1"/>
  <c r="V1212" i="1"/>
  <c r="X1212" i="1" s="1"/>
  <c r="V1213" i="1"/>
  <c r="X1213" i="1" s="1"/>
  <c r="V1214" i="1"/>
  <c r="X1214" i="1" s="1"/>
  <c r="V1215" i="1"/>
  <c r="X1215" i="1" s="1"/>
  <c r="V1216" i="1"/>
  <c r="X1216" i="1" s="1"/>
  <c r="V1217" i="1"/>
  <c r="X1217" i="1" s="1"/>
  <c r="V1218" i="1"/>
  <c r="X1218" i="1" s="1"/>
  <c r="V1219" i="1"/>
  <c r="X1219" i="1" s="1"/>
  <c r="V1220" i="1"/>
  <c r="X1220" i="1" s="1"/>
  <c r="V1221" i="1"/>
  <c r="X1221" i="1" s="1"/>
  <c r="V1222" i="1"/>
  <c r="X1222" i="1" s="1"/>
  <c r="V1223" i="1"/>
  <c r="X1223" i="1" s="1"/>
  <c r="V1224" i="1"/>
  <c r="X1224" i="1" s="1"/>
  <c r="V1225" i="1"/>
  <c r="X1225" i="1" s="1"/>
  <c r="V1226" i="1"/>
  <c r="X1226" i="1" s="1"/>
  <c r="V1227" i="1"/>
  <c r="X1227" i="1" s="1"/>
  <c r="V1228" i="1"/>
  <c r="X1228" i="1" s="1"/>
  <c r="V1229" i="1"/>
  <c r="X1229" i="1" s="1"/>
  <c r="V1230" i="1"/>
  <c r="X1230" i="1" s="1"/>
  <c r="V1231" i="1"/>
  <c r="X1231" i="1" s="1"/>
  <c r="V1232" i="1"/>
  <c r="X1232" i="1" s="1"/>
  <c r="V1233" i="1"/>
  <c r="X1233" i="1" s="1"/>
  <c r="V1234" i="1"/>
  <c r="X1234" i="1" s="1"/>
  <c r="V1235" i="1"/>
  <c r="X1235" i="1" s="1"/>
  <c r="V1236" i="1"/>
  <c r="X1236" i="1" s="1"/>
  <c r="V1237" i="1"/>
  <c r="X1237" i="1" s="1"/>
  <c r="V1238" i="1"/>
  <c r="X1238" i="1" s="1"/>
  <c r="V1239" i="1"/>
  <c r="X1239" i="1" s="1"/>
  <c r="V1240" i="1"/>
  <c r="X1240" i="1" s="1"/>
  <c r="V1241" i="1"/>
  <c r="X1241" i="1" s="1"/>
  <c r="V1242" i="1"/>
  <c r="X1242" i="1" s="1"/>
  <c r="V1243" i="1"/>
  <c r="X1243" i="1" s="1"/>
  <c r="V1244" i="1"/>
  <c r="X1244" i="1" s="1"/>
  <c r="V1245" i="1"/>
  <c r="X1245" i="1" s="1"/>
  <c r="V1246" i="1"/>
  <c r="X1246" i="1" s="1"/>
  <c r="V1247" i="1"/>
  <c r="X1247" i="1" s="1"/>
  <c r="V1248" i="1"/>
  <c r="X1248" i="1" s="1"/>
  <c r="V1249" i="1"/>
  <c r="X1249" i="1" s="1"/>
  <c r="V1250" i="1"/>
  <c r="X1250" i="1" s="1"/>
  <c r="V1251" i="1"/>
  <c r="X1251" i="1" s="1"/>
  <c r="V1252" i="1"/>
  <c r="X1252" i="1" s="1"/>
  <c r="V1253" i="1"/>
  <c r="X1253" i="1" s="1"/>
  <c r="V1254" i="1"/>
  <c r="X1254" i="1" s="1"/>
  <c r="V1255" i="1"/>
  <c r="X1255" i="1" s="1"/>
  <c r="V1256" i="1"/>
  <c r="X1256" i="1" s="1"/>
  <c r="V1257" i="1"/>
  <c r="X1257" i="1" s="1"/>
  <c r="V1258" i="1"/>
  <c r="X1258" i="1" s="1"/>
  <c r="V1259" i="1"/>
  <c r="X1259" i="1" s="1"/>
  <c r="V1260" i="1"/>
  <c r="X1260" i="1" s="1"/>
  <c r="V1261" i="1"/>
  <c r="X1261" i="1" s="1"/>
  <c r="V1262" i="1"/>
  <c r="X1262" i="1" s="1"/>
  <c r="V1263" i="1"/>
  <c r="X1263" i="1" s="1"/>
  <c r="V1264" i="1"/>
  <c r="X1264" i="1" s="1"/>
  <c r="V1265" i="1"/>
  <c r="X1265" i="1" s="1"/>
  <c r="V1266" i="1"/>
  <c r="X1266" i="1" s="1"/>
  <c r="V1267" i="1"/>
  <c r="X1267" i="1" s="1"/>
  <c r="V1268" i="1"/>
  <c r="X1268" i="1" s="1"/>
  <c r="V1269" i="1"/>
  <c r="X1269" i="1" s="1"/>
  <c r="V1270" i="1"/>
  <c r="X1270" i="1" s="1"/>
  <c r="V1271" i="1"/>
  <c r="X1271" i="1" s="1"/>
  <c r="V1272" i="1"/>
  <c r="X1272" i="1" s="1"/>
  <c r="V1273" i="1"/>
  <c r="X1273" i="1" s="1"/>
  <c r="V1274" i="1"/>
  <c r="X1274" i="1" s="1"/>
  <c r="V1275" i="1"/>
  <c r="X1275" i="1" s="1"/>
  <c r="V1276" i="1"/>
  <c r="X1276" i="1" s="1"/>
  <c r="V1277" i="1"/>
  <c r="X1277" i="1" s="1"/>
  <c r="V1278" i="1"/>
  <c r="X1278" i="1" s="1"/>
  <c r="V1279" i="1"/>
  <c r="X1279" i="1" s="1"/>
  <c r="V1280" i="1"/>
  <c r="X1280" i="1" s="1"/>
  <c r="V1281" i="1"/>
  <c r="X1281" i="1" s="1"/>
  <c r="V1282" i="1"/>
  <c r="X1282" i="1" s="1"/>
  <c r="V1283" i="1"/>
  <c r="X1283" i="1" s="1"/>
  <c r="V1284" i="1"/>
  <c r="X1284" i="1" s="1"/>
  <c r="V1285" i="1"/>
  <c r="X1285" i="1" s="1"/>
  <c r="V1286" i="1"/>
  <c r="X1286" i="1" s="1"/>
  <c r="V1287" i="1"/>
  <c r="X1287" i="1" s="1"/>
  <c r="V1288" i="1"/>
  <c r="X1288" i="1" s="1"/>
  <c r="V1289" i="1"/>
  <c r="X1289" i="1" s="1"/>
  <c r="V1290" i="1"/>
  <c r="X1290" i="1" s="1"/>
  <c r="V1291" i="1"/>
  <c r="X1291" i="1" s="1"/>
  <c r="V1292" i="1"/>
  <c r="X1292" i="1" s="1"/>
  <c r="V1293" i="1"/>
  <c r="X1293" i="1" s="1"/>
  <c r="V1294" i="1"/>
  <c r="X1294" i="1" s="1"/>
  <c r="V1295" i="1"/>
  <c r="X1295" i="1" s="1"/>
  <c r="V1296" i="1"/>
  <c r="X1296" i="1" s="1"/>
  <c r="V1297" i="1"/>
  <c r="X1297" i="1" s="1"/>
  <c r="V1298" i="1"/>
  <c r="X1298" i="1" s="1"/>
  <c r="V1299" i="1"/>
  <c r="X1299" i="1" s="1"/>
  <c r="V1300" i="1"/>
  <c r="X1300" i="1" s="1"/>
  <c r="V1301" i="1"/>
  <c r="X1301" i="1" s="1"/>
  <c r="V1302" i="1"/>
  <c r="X1302" i="1" s="1"/>
  <c r="V1303" i="1"/>
  <c r="X1303" i="1" s="1"/>
  <c r="V1304" i="1"/>
  <c r="X1304" i="1" s="1"/>
  <c r="V1305" i="1"/>
  <c r="X1305" i="1" s="1"/>
  <c r="V1306" i="1"/>
  <c r="X1306" i="1" s="1"/>
  <c r="V1307" i="1"/>
  <c r="X1307" i="1" s="1"/>
  <c r="V1308" i="1"/>
  <c r="X1308" i="1" s="1"/>
  <c r="V1309" i="1"/>
  <c r="X1309" i="1" s="1"/>
  <c r="V1310" i="1"/>
  <c r="X1310" i="1" s="1"/>
  <c r="V1311" i="1"/>
  <c r="X1311" i="1" s="1"/>
  <c r="V3" i="1"/>
  <c r="X3" i="1" s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3" i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3" i="4"/>
  <c r="A1" i="4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3" i="1"/>
  <c r="D8" i="3"/>
  <c r="L4" i="3"/>
  <c r="D381" i="3" s="1"/>
  <c r="L5" i="3"/>
  <c r="D947" i="3" s="1"/>
  <c r="L6" i="3"/>
  <c r="L7" i="3"/>
  <c r="D202" i="3" s="1"/>
  <c r="L8" i="3"/>
  <c r="D116" i="3" s="1"/>
  <c r="L3" i="3"/>
  <c r="D704" i="3" s="1"/>
  <c r="D1" i="3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3" i="1"/>
  <c r="B1" i="1"/>
  <c r="C1" i="1"/>
  <c r="D1" i="1"/>
  <c r="E1" i="1"/>
  <c r="F1" i="1"/>
  <c r="G1" i="1"/>
  <c r="H1" i="1"/>
  <c r="I1" i="1"/>
  <c r="J1" i="1"/>
  <c r="K1" i="1"/>
  <c r="L1" i="1"/>
  <c r="A1" i="1"/>
  <c r="B4" i="2"/>
  <c r="B5" i="2"/>
  <c r="B3" i="2"/>
  <c r="G38" i="7" l="1"/>
  <c r="F38" i="7" s="1"/>
  <c r="S1209" i="1" s="1"/>
  <c r="G7" i="7"/>
  <c r="F7" i="7" s="1"/>
  <c r="G11" i="7"/>
  <c r="F11" i="7" s="1"/>
  <c r="G15" i="7"/>
  <c r="F15" i="7" s="1"/>
  <c r="G19" i="7"/>
  <c r="F19" i="7" s="1"/>
  <c r="G23" i="7"/>
  <c r="F23" i="7" s="1"/>
  <c r="G27" i="7"/>
  <c r="F27" i="7" s="1"/>
  <c r="G31" i="7"/>
  <c r="F31" i="7" s="1"/>
  <c r="G35" i="7"/>
  <c r="F35" i="7" s="1"/>
  <c r="G26" i="7"/>
  <c r="F26" i="7" s="1"/>
  <c r="G4" i="7"/>
  <c r="F4" i="7" s="1"/>
  <c r="S33" i="1" s="1"/>
  <c r="G8" i="7"/>
  <c r="F8" i="7" s="1"/>
  <c r="G12" i="7"/>
  <c r="F12" i="7" s="1"/>
  <c r="G16" i="7"/>
  <c r="F16" i="7" s="1"/>
  <c r="G20" i="7"/>
  <c r="F20" i="7" s="1"/>
  <c r="G24" i="7"/>
  <c r="F24" i="7" s="1"/>
  <c r="S242" i="1" s="1"/>
  <c r="G28" i="7"/>
  <c r="F28" i="7" s="1"/>
  <c r="G32" i="7"/>
  <c r="F32" i="7" s="1"/>
  <c r="G36" i="7"/>
  <c r="F36" i="7" s="1"/>
  <c r="G6" i="7"/>
  <c r="F6" i="7" s="1"/>
  <c r="S65" i="1" s="1"/>
  <c r="G14" i="7"/>
  <c r="F14" i="7" s="1"/>
  <c r="G18" i="7"/>
  <c r="F18" i="7" s="1"/>
  <c r="G22" i="7"/>
  <c r="F22" i="7" s="1"/>
  <c r="G30" i="7"/>
  <c r="F30" i="7" s="1"/>
  <c r="G34" i="7"/>
  <c r="F34" i="7" s="1"/>
  <c r="G5" i="7"/>
  <c r="F5" i="7" s="1"/>
  <c r="G9" i="7"/>
  <c r="F9" i="7" s="1"/>
  <c r="G13" i="7"/>
  <c r="F13" i="7" s="1"/>
  <c r="G17" i="7"/>
  <c r="F17" i="7" s="1"/>
  <c r="G21" i="7"/>
  <c r="F21" i="7" s="1"/>
  <c r="G25" i="7"/>
  <c r="F25" i="7" s="1"/>
  <c r="G29" i="7"/>
  <c r="F29" i="7" s="1"/>
  <c r="S844" i="1" s="1"/>
  <c r="G33" i="7"/>
  <c r="F33" i="7" s="1"/>
  <c r="G37" i="7"/>
  <c r="F37" i="7" s="1"/>
  <c r="G10" i="7"/>
  <c r="F10" i="7" s="1"/>
  <c r="AE1308" i="1"/>
  <c r="AI1308" i="1"/>
  <c r="AF1308" i="1"/>
  <c r="AJ1308" i="1"/>
  <c r="AG1308" i="1"/>
  <c r="AK1308" i="1"/>
  <c r="AH1308" i="1"/>
  <c r="AL1308" i="1"/>
  <c r="AE1300" i="1"/>
  <c r="AI1300" i="1"/>
  <c r="AF1300" i="1"/>
  <c r="AJ1300" i="1"/>
  <c r="AG1300" i="1"/>
  <c r="AK1300" i="1"/>
  <c r="AH1300" i="1"/>
  <c r="AL1300" i="1"/>
  <c r="AE1292" i="1"/>
  <c r="AI1292" i="1"/>
  <c r="AF1292" i="1"/>
  <c r="AJ1292" i="1"/>
  <c r="AG1292" i="1"/>
  <c r="AK1292" i="1"/>
  <c r="AH1292" i="1"/>
  <c r="AL1292" i="1"/>
  <c r="AE1288" i="1"/>
  <c r="AI1288" i="1"/>
  <c r="AF1288" i="1"/>
  <c r="AJ1288" i="1"/>
  <c r="AG1288" i="1"/>
  <c r="AK1288" i="1"/>
  <c r="AH1288" i="1"/>
  <c r="AL1288" i="1"/>
  <c r="AE1280" i="1"/>
  <c r="AI1280" i="1"/>
  <c r="AF1280" i="1"/>
  <c r="AJ1280" i="1"/>
  <c r="AG1280" i="1"/>
  <c r="AK1280" i="1"/>
  <c r="AH1280" i="1"/>
  <c r="AL1280" i="1"/>
  <c r="AE1272" i="1"/>
  <c r="AI1272" i="1"/>
  <c r="AF1272" i="1"/>
  <c r="AJ1272" i="1"/>
  <c r="AG1272" i="1"/>
  <c r="AK1272" i="1"/>
  <c r="AH1272" i="1"/>
  <c r="AL1272" i="1"/>
  <c r="AE1264" i="1"/>
  <c r="AI1264" i="1"/>
  <c r="AF1264" i="1"/>
  <c r="AJ1264" i="1"/>
  <c r="AG1264" i="1"/>
  <c r="AK1264" i="1"/>
  <c r="AH1264" i="1"/>
  <c r="AL1264" i="1"/>
  <c r="AE1256" i="1"/>
  <c r="AI1256" i="1"/>
  <c r="AF1256" i="1"/>
  <c r="AJ1256" i="1"/>
  <c r="AG1256" i="1"/>
  <c r="AK1256" i="1"/>
  <c r="AH1256" i="1"/>
  <c r="AL1256" i="1"/>
  <c r="AE1248" i="1"/>
  <c r="AI1248" i="1"/>
  <c r="AF1248" i="1"/>
  <c r="AJ1248" i="1"/>
  <c r="AG1248" i="1"/>
  <c r="AK1248" i="1"/>
  <c r="AH1248" i="1"/>
  <c r="AL1248" i="1"/>
  <c r="AE1240" i="1"/>
  <c r="AI1240" i="1"/>
  <c r="AF1240" i="1"/>
  <c r="AJ1240" i="1"/>
  <c r="AG1240" i="1"/>
  <c r="AK1240" i="1"/>
  <c r="AH1240" i="1"/>
  <c r="AL1240" i="1"/>
  <c r="AE1232" i="1"/>
  <c r="AI1232" i="1"/>
  <c r="AF1232" i="1"/>
  <c r="AJ1232" i="1"/>
  <c r="AG1232" i="1"/>
  <c r="AK1232" i="1"/>
  <c r="AH1232" i="1"/>
  <c r="AL1232" i="1"/>
  <c r="AE1224" i="1"/>
  <c r="AI1224" i="1"/>
  <c r="AF1224" i="1"/>
  <c r="AJ1224" i="1"/>
  <c r="AG1224" i="1"/>
  <c r="AK1224" i="1"/>
  <c r="AH1224" i="1"/>
  <c r="AL1224" i="1"/>
  <c r="AE1216" i="1"/>
  <c r="AI1216" i="1"/>
  <c r="AF1216" i="1"/>
  <c r="AJ1216" i="1"/>
  <c r="AG1216" i="1"/>
  <c r="AK1216" i="1"/>
  <c r="AH1216" i="1"/>
  <c r="AL1216" i="1"/>
  <c r="AE1212" i="1"/>
  <c r="AI1212" i="1"/>
  <c r="AF1212" i="1"/>
  <c r="AJ1212" i="1"/>
  <c r="AG1212" i="1"/>
  <c r="AK1212" i="1"/>
  <c r="AH1212" i="1"/>
  <c r="AL1212" i="1"/>
  <c r="AE1200" i="1"/>
  <c r="AI1200" i="1"/>
  <c r="AF1200" i="1"/>
  <c r="AJ1200" i="1"/>
  <c r="AG1200" i="1"/>
  <c r="AK1200" i="1"/>
  <c r="AH1200" i="1"/>
  <c r="AL1200" i="1"/>
  <c r="AE1192" i="1"/>
  <c r="AI1192" i="1"/>
  <c r="AF1192" i="1"/>
  <c r="AJ1192" i="1"/>
  <c r="AG1192" i="1"/>
  <c r="AK1192" i="1"/>
  <c r="AH1192" i="1"/>
  <c r="AL1192" i="1"/>
  <c r="AE1184" i="1"/>
  <c r="AI1184" i="1"/>
  <c r="AF1184" i="1"/>
  <c r="AJ1184" i="1"/>
  <c r="AG1184" i="1"/>
  <c r="AK1184" i="1"/>
  <c r="AH1184" i="1"/>
  <c r="AL1184" i="1"/>
  <c r="AE1172" i="1"/>
  <c r="AI1172" i="1"/>
  <c r="AF1172" i="1"/>
  <c r="AJ1172" i="1"/>
  <c r="AG1172" i="1"/>
  <c r="AK1172" i="1"/>
  <c r="AH1172" i="1"/>
  <c r="AL1172" i="1"/>
  <c r="AE1164" i="1"/>
  <c r="AI1164" i="1"/>
  <c r="AF1164" i="1"/>
  <c r="AJ1164" i="1"/>
  <c r="AG1164" i="1"/>
  <c r="AK1164" i="1"/>
  <c r="AH1164" i="1"/>
  <c r="AL1164" i="1"/>
  <c r="AE1156" i="1"/>
  <c r="AI1156" i="1"/>
  <c r="AF1156" i="1"/>
  <c r="AJ1156" i="1"/>
  <c r="AG1156" i="1"/>
  <c r="AK1156" i="1"/>
  <c r="AH1156" i="1"/>
  <c r="AL1156" i="1"/>
  <c r="AE1148" i="1"/>
  <c r="AI1148" i="1"/>
  <c r="AF1148" i="1"/>
  <c r="AJ1148" i="1"/>
  <c r="AG1148" i="1"/>
  <c r="AK1148" i="1"/>
  <c r="AH1148" i="1"/>
  <c r="AL1148" i="1"/>
  <c r="AE1140" i="1"/>
  <c r="AI1140" i="1"/>
  <c r="AF1140" i="1"/>
  <c r="AJ1140" i="1"/>
  <c r="AG1140" i="1"/>
  <c r="AK1140" i="1"/>
  <c r="AH1140" i="1"/>
  <c r="AL1140" i="1"/>
  <c r="AE1128" i="1"/>
  <c r="AI1128" i="1"/>
  <c r="AF1128" i="1"/>
  <c r="AJ1128" i="1"/>
  <c r="AG1128" i="1"/>
  <c r="AK1128" i="1"/>
  <c r="AH1128" i="1"/>
  <c r="AL1128" i="1"/>
  <c r="AE1120" i="1"/>
  <c r="AI1120" i="1"/>
  <c r="AF1120" i="1"/>
  <c r="AJ1120" i="1"/>
  <c r="AG1120" i="1"/>
  <c r="AK1120" i="1"/>
  <c r="AH1120" i="1"/>
  <c r="AL1120" i="1"/>
  <c r="AE1112" i="1"/>
  <c r="AI1112" i="1"/>
  <c r="AF1112" i="1"/>
  <c r="AJ1112" i="1"/>
  <c r="AG1112" i="1"/>
  <c r="AK1112" i="1"/>
  <c r="AH1112" i="1"/>
  <c r="AL1112" i="1"/>
  <c r="AE1104" i="1"/>
  <c r="AI1104" i="1"/>
  <c r="AF1104" i="1"/>
  <c r="AJ1104" i="1"/>
  <c r="AG1104" i="1"/>
  <c r="AK1104" i="1"/>
  <c r="AH1104" i="1"/>
  <c r="AL1104" i="1"/>
  <c r="AE1096" i="1"/>
  <c r="AI1096" i="1"/>
  <c r="AF1096" i="1"/>
  <c r="AJ1096" i="1"/>
  <c r="AG1096" i="1"/>
  <c r="AK1096" i="1"/>
  <c r="AH1096" i="1"/>
  <c r="AL1096" i="1"/>
  <c r="AE1088" i="1"/>
  <c r="AI1088" i="1"/>
  <c r="AF1088" i="1"/>
  <c r="AJ1088" i="1"/>
  <c r="AG1088" i="1"/>
  <c r="AK1088" i="1"/>
  <c r="AH1088" i="1"/>
  <c r="AL1088" i="1"/>
  <c r="AE1076" i="1"/>
  <c r="AI1076" i="1"/>
  <c r="AF1076" i="1"/>
  <c r="AJ1076" i="1"/>
  <c r="AG1076" i="1"/>
  <c r="AK1076" i="1"/>
  <c r="AH1076" i="1"/>
  <c r="AL1076" i="1"/>
  <c r="AE1068" i="1"/>
  <c r="AI1068" i="1"/>
  <c r="AF1068" i="1"/>
  <c r="AJ1068" i="1"/>
  <c r="AG1068" i="1"/>
  <c r="AK1068" i="1"/>
  <c r="AH1068" i="1"/>
  <c r="AL1068" i="1"/>
  <c r="AE1060" i="1"/>
  <c r="AI1060" i="1"/>
  <c r="AF1060" i="1"/>
  <c r="AJ1060" i="1"/>
  <c r="AG1060" i="1"/>
  <c r="AK1060" i="1"/>
  <c r="AH1060" i="1"/>
  <c r="AL1060" i="1"/>
  <c r="AE1056" i="1"/>
  <c r="AI1056" i="1"/>
  <c r="AF1056" i="1"/>
  <c r="AJ1056" i="1"/>
  <c r="AG1056" i="1"/>
  <c r="AK1056" i="1"/>
  <c r="AH1056" i="1"/>
  <c r="AL1056" i="1"/>
  <c r="AE1048" i="1"/>
  <c r="AI1048" i="1"/>
  <c r="AF1048" i="1"/>
  <c r="AJ1048" i="1"/>
  <c r="AG1048" i="1"/>
  <c r="AK1048" i="1"/>
  <c r="AH1048" i="1"/>
  <c r="AL1048" i="1"/>
  <c r="AE1040" i="1"/>
  <c r="AI1040" i="1"/>
  <c r="AF1040" i="1"/>
  <c r="AJ1040" i="1"/>
  <c r="AG1040" i="1"/>
  <c r="AK1040" i="1"/>
  <c r="AH1040" i="1"/>
  <c r="AL1040" i="1"/>
  <c r="AE1032" i="1"/>
  <c r="AI1032" i="1"/>
  <c r="AF1032" i="1"/>
  <c r="AJ1032" i="1"/>
  <c r="AG1032" i="1"/>
  <c r="AK1032" i="1"/>
  <c r="AH1032" i="1"/>
  <c r="AL1032" i="1"/>
  <c r="AE1024" i="1"/>
  <c r="AI1024" i="1"/>
  <c r="AF1024" i="1"/>
  <c r="AJ1024" i="1"/>
  <c r="AG1024" i="1"/>
  <c r="AK1024" i="1"/>
  <c r="AH1024" i="1"/>
  <c r="AL1024" i="1"/>
  <c r="AE1020" i="1"/>
  <c r="AI1020" i="1"/>
  <c r="AF1020" i="1"/>
  <c r="AJ1020" i="1"/>
  <c r="AG1020" i="1"/>
  <c r="AK1020" i="1"/>
  <c r="AH1020" i="1"/>
  <c r="AL1020" i="1"/>
  <c r="AE1012" i="1"/>
  <c r="AI1012" i="1"/>
  <c r="AF1012" i="1"/>
  <c r="AJ1012" i="1"/>
  <c r="AG1012" i="1"/>
  <c r="AK1012" i="1"/>
  <c r="AH1012" i="1"/>
  <c r="AL1012" i="1"/>
  <c r="AE1004" i="1"/>
  <c r="AI1004" i="1"/>
  <c r="AF1004" i="1"/>
  <c r="AJ1004" i="1"/>
  <c r="AG1004" i="1"/>
  <c r="AK1004" i="1"/>
  <c r="AH1004" i="1"/>
  <c r="AL1004" i="1"/>
  <c r="AE996" i="1"/>
  <c r="AI996" i="1"/>
  <c r="AF996" i="1"/>
  <c r="AJ996" i="1"/>
  <c r="AG996" i="1"/>
  <c r="AK996" i="1"/>
  <c r="AH996" i="1"/>
  <c r="AL996" i="1"/>
  <c r="AE988" i="1"/>
  <c r="AI988" i="1"/>
  <c r="AF988" i="1"/>
  <c r="AJ988" i="1"/>
  <c r="AG988" i="1"/>
  <c r="AK988" i="1"/>
  <c r="AH988" i="1"/>
  <c r="AL988" i="1"/>
  <c r="AE980" i="1"/>
  <c r="AI980" i="1"/>
  <c r="AF980" i="1"/>
  <c r="AJ980" i="1"/>
  <c r="AG980" i="1"/>
  <c r="AK980" i="1"/>
  <c r="AH980" i="1"/>
  <c r="AL980" i="1"/>
  <c r="AE972" i="1"/>
  <c r="AI972" i="1"/>
  <c r="AF972" i="1"/>
  <c r="AJ972" i="1"/>
  <c r="AG972" i="1"/>
  <c r="AK972" i="1"/>
  <c r="AH972" i="1"/>
  <c r="AL972" i="1"/>
  <c r="AE964" i="1"/>
  <c r="AI964" i="1"/>
  <c r="AF964" i="1"/>
  <c r="AJ964" i="1"/>
  <c r="AG964" i="1"/>
  <c r="AK964" i="1"/>
  <c r="AH964" i="1"/>
  <c r="AL964" i="1"/>
  <c r="AE956" i="1"/>
  <c r="AI956" i="1"/>
  <c r="AF956" i="1"/>
  <c r="AJ956" i="1"/>
  <c r="AG956" i="1"/>
  <c r="AK956" i="1"/>
  <c r="AH956" i="1"/>
  <c r="AL956" i="1"/>
  <c r="AE948" i="1"/>
  <c r="AI948" i="1"/>
  <c r="AF948" i="1"/>
  <c r="AJ948" i="1"/>
  <c r="AG948" i="1"/>
  <c r="AK948" i="1"/>
  <c r="AH948" i="1"/>
  <c r="AL948" i="1"/>
  <c r="AE940" i="1"/>
  <c r="AI940" i="1"/>
  <c r="AF940" i="1"/>
  <c r="AJ940" i="1"/>
  <c r="AG940" i="1"/>
  <c r="AK940" i="1"/>
  <c r="AH940" i="1"/>
  <c r="AL940" i="1"/>
  <c r="AE928" i="1"/>
  <c r="AI928" i="1"/>
  <c r="AF928" i="1"/>
  <c r="AJ928" i="1"/>
  <c r="AG928" i="1"/>
  <c r="AK928" i="1"/>
  <c r="AH928" i="1"/>
  <c r="AL928" i="1"/>
  <c r="AE924" i="1"/>
  <c r="AI924" i="1"/>
  <c r="AF924" i="1"/>
  <c r="AJ924" i="1"/>
  <c r="AG924" i="1"/>
  <c r="AK924" i="1"/>
  <c r="AH924" i="1"/>
  <c r="AL924" i="1"/>
  <c r="AH916" i="1"/>
  <c r="AL916" i="1"/>
  <c r="AE916" i="1"/>
  <c r="AI916" i="1"/>
  <c r="AG916" i="1"/>
  <c r="AJ916" i="1"/>
  <c r="AK916" i="1"/>
  <c r="AF916" i="1"/>
  <c r="AH912" i="1"/>
  <c r="AL912" i="1"/>
  <c r="AE912" i="1"/>
  <c r="AI912" i="1"/>
  <c r="AG912" i="1"/>
  <c r="AJ912" i="1"/>
  <c r="AK912" i="1"/>
  <c r="AF912" i="1"/>
  <c r="AH904" i="1"/>
  <c r="AL904" i="1"/>
  <c r="AE904" i="1"/>
  <c r="AI904" i="1"/>
  <c r="AG904" i="1"/>
  <c r="AJ904" i="1"/>
  <c r="AK904" i="1"/>
  <c r="AF904" i="1"/>
  <c r="AH896" i="1"/>
  <c r="AL896" i="1"/>
  <c r="AE896" i="1"/>
  <c r="AI896" i="1"/>
  <c r="AG896" i="1"/>
  <c r="AJ896" i="1"/>
  <c r="AK896" i="1"/>
  <c r="AF896" i="1"/>
  <c r="AH888" i="1"/>
  <c r="AL888" i="1"/>
  <c r="AE888" i="1"/>
  <c r="AI888" i="1"/>
  <c r="AG888" i="1"/>
  <c r="AJ888" i="1"/>
  <c r="AK888" i="1"/>
  <c r="AF888" i="1"/>
  <c r="AH880" i="1"/>
  <c r="AL880" i="1"/>
  <c r="AE880" i="1"/>
  <c r="AI880" i="1"/>
  <c r="AG880" i="1"/>
  <c r="AJ880" i="1"/>
  <c r="AK880" i="1"/>
  <c r="AF880" i="1"/>
  <c r="AH872" i="1"/>
  <c r="AL872" i="1"/>
  <c r="AE872" i="1"/>
  <c r="AI872" i="1"/>
  <c r="AG872" i="1"/>
  <c r="AJ872" i="1"/>
  <c r="AK872" i="1"/>
  <c r="AF872" i="1"/>
  <c r="AH860" i="1"/>
  <c r="AL860" i="1"/>
  <c r="AE860" i="1"/>
  <c r="AI860" i="1"/>
  <c r="AG860" i="1"/>
  <c r="AJ860" i="1"/>
  <c r="AK860" i="1"/>
  <c r="AF860" i="1"/>
  <c r="AH852" i="1"/>
  <c r="AL852" i="1"/>
  <c r="AE852" i="1"/>
  <c r="AI852" i="1"/>
  <c r="AG852" i="1"/>
  <c r="AJ852" i="1"/>
  <c r="AK852" i="1"/>
  <c r="AF852" i="1"/>
  <c r="AH844" i="1"/>
  <c r="AL844" i="1"/>
  <c r="AE844" i="1"/>
  <c r="AI844" i="1"/>
  <c r="AG844" i="1"/>
  <c r="AJ844" i="1"/>
  <c r="AK844" i="1"/>
  <c r="AF844" i="1"/>
  <c r="AH832" i="1"/>
  <c r="AL832" i="1"/>
  <c r="AE832" i="1"/>
  <c r="AI832" i="1"/>
  <c r="AG832" i="1"/>
  <c r="AJ832" i="1"/>
  <c r="AK832" i="1"/>
  <c r="AF832" i="1"/>
  <c r="AH824" i="1"/>
  <c r="AL824" i="1"/>
  <c r="AE824" i="1"/>
  <c r="AI824" i="1"/>
  <c r="AG824" i="1"/>
  <c r="AJ824" i="1"/>
  <c r="AK824" i="1"/>
  <c r="AF824" i="1"/>
  <c r="AH816" i="1"/>
  <c r="AL816" i="1"/>
  <c r="AE816" i="1"/>
  <c r="AI816" i="1"/>
  <c r="AF816" i="1"/>
  <c r="AJ816" i="1"/>
  <c r="AG816" i="1"/>
  <c r="AK816" i="1"/>
  <c r="AH808" i="1"/>
  <c r="AL808" i="1"/>
  <c r="AE808" i="1"/>
  <c r="AI808" i="1"/>
  <c r="AF808" i="1"/>
  <c r="AJ808" i="1"/>
  <c r="AG808" i="1"/>
  <c r="AK808" i="1"/>
  <c r="AH800" i="1"/>
  <c r="AL800" i="1"/>
  <c r="AE800" i="1"/>
  <c r="AI800" i="1"/>
  <c r="AF800" i="1"/>
  <c r="AJ800" i="1"/>
  <c r="AG800" i="1"/>
  <c r="AK800" i="1"/>
  <c r="AH796" i="1"/>
  <c r="AL796" i="1"/>
  <c r="AE796" i="1"/>
  <c r="AI796" i="1"/>
  <c r="AF796" i="1"/>
  <c r="AJ796" i="1"/>
  <c r="AG796" i="1"/>
  <c r="AK796" i="1"/>
  <c r="AH788" i="1"/>
  <c r="AL788" i="1"/>
  <c r="AE788" i="1"/>
  <c r="AI788" i="1"/>
  <c r="AF788" i="1"/>
  <c r="AJ788" i="1"/>
  <c r="AG788" i="1"/>
  <c r="AK788" i="1"/>
  <c r="AH780" i="1"/>
  <c r="AL780" i="1"/>
  <c r="AE780" i="1"/>
  <c r="AI780" i="1"/>
  <c r="AF780" i="1"/>
  <c r="AJ780" i="1"/>
  <c r="AG780" i="1"/>
  <c r="AK780" i="1"/>
  <c r="AH772" i="1"/>
  <c r="AL772" i="1"/>
  <c r="AE772" i="1"/>
  <c r="AI772" i="1"/>
  <c r="AF772" i="1"/>
  <c r="AJ772" i="1"/>
  <c r="AG772" i="1"/>
  <c r="AK772" i="1"/>
  <c r="AH764" i="1"/>
  <c r="AL764" i="1"/>
  <c r="AE764" i="1"/>
  <c r="AI764" i="1"/>
  <c r="AF764" i="1"/>
  <c r="AJ764" i="1"/>
  <c r="AG764" i="1"/>
  <c r="AK764" i="1"/>
  <c r="AH756" i="1"/>
  <c r="AL756" i="1"/>
  <c r="AE756" i="1"/>
  <c r="AI756" i="1"/>
  <c r="AF756" i="1"/>
  <c r="AJ756" i="1"/>
  <c r="AG756" i="1"/>
  <c r="AK756" i="1"/>
  <c r="AH752" i="1"/>
  <c r="AL752" i="1"/>
  <c r="AE752" i="1"/>
  <c r="AI752" i="1"/>
  <c r="AF752" i="1"/>
  <c r="AJ752" i="1"/>
  <c r="AG752" i="1"/>
  <c r="AK752" i="1"/>
  <c r="AH740" i="1"/>
  <c r="AL740" i="1"/>
  <c r="AE740" i="1"/>
  <c r="AI740" i="1"/>
  <c r="AF740" i="1"/>
  <c r="AJ740" i="1"/>
  <c r="AG740" i="1"/>
  <c r="AK740" i="1"/>
  <c r="AH732" i="1"/>
  <c r="AL732" i="1"/>
  <c r="AE732" i="1"/>
  <c r="AI732" i="1"/>
  <c r="AF732" i="1"/>
  <c r="AJ732" i="1"/>
  <c r="AG732" i="1"/>
  <c r="AK732" i="1"/>
  <c r="AH720" i="1"/>
  <c r="AL720" i="1"/>
  <c r="AE720" i="1"/>
  <c r="AI720" i="1"/>
  <c r="AF720" i="1"/>
  <c r="AJ720" i="1"/>
  <c r="AG720" i="1"/>
  <c r="AK720" i="1"/>
  <c r="AH712" i="1"/>
  <c r="AL712" i="1"/>
  <c r="AE712" i="1"/>
  <c r="AI712" i="1"/>
  <c r="AF712" i="1"/>
  <c r="AJ712" i="1"/>
  <c r="AG712" i="1"/>
  <c r="AK712" i="1"/>
  <c r="AH704" i="1"/>
  <c r="AL704" i="1"/>
  <c r="AE704" i="1"/>
  <c r="AI704" i="1"/>
  <c r="AF704" i="1"/>
  <c r="AJ704" i="1"/>
  <c r="AG704" i="1"/>
  <c r="AK704" i="1"/>
  <c r="AH696" i="1"/>
  <c r="AL696" i="1"/>
  <c r="AE696" i="1"/>
  <c r="AI696" i="1"/>
  <c r="AF696" i="1"/>
  <c r="AJ696" i="1"/>
  <c r="AG696" i="1"/>
  <c r="AK696" i="1"/>
  <c r="AH684" i="1"/>
  <c r="AL684" i="1"/>
  <c r="AE684" i="1"/>
  <c r="AI684" i="1"/>
  <c r="AF684" i="1"/>
  <c r="AJ684" i="1"/>
  <c r="AG684" i="1"/>
  <c r="AK684" i="1"/>
  <c r="AH676" i="1"/>
  <c r="AL676" i="1"/>
  <c r="AE676" i="1"/>
  <c r="AI676" i="1"/>
  <c r="AF676" i="1"/>
  <c r="AJ676" i="1"/>
  <c r="AG676" i="1"/>
  <c r="AK676" i="1"/>
  <c r="AH668" i="1"/>
  <c r="AL668" i="1"/>
  <c r="AE668" i="1"/>
  <c r="AI668" i="1"/>
  <c r="AF668" i="1"/>
  <c r="AJ668" i="1"/>
  <c r="AG668" i="1"/>
  <c r="AK668" i="1"/>
  <c r="AE660" i="1"/>
  <c r="AI660" i="1"/>
  <c r="AF660" i="1"/>
  <c r="AJ660" i="1"/>
  <c r="AH660" i="1"/>
  <c r="AK660" i="1"/>
  <c r="AL660" i="1"/>
  <c r="AG660" i="1"/>
  <c r="AH652" i="1"/>
  <c r="AL652" i="1"/>
  <c r="AE652" i="1"/>
  <c r="AI652" i="1"/>
  <c r="AF652" i="1"/>
  <c r="AJ652" i="1"/>
  <c r="AK652" i="1"/>
  <c r="AG652" i="1"/>
  <c r="AH644" i="1"/>
  <c r="AL644" i="1"/>
  <c r="AE644" i="1"/>
  <c r="AI644" i="1"/>
  <c r="AF644" i="1"/>
  <c r="AJ644" i="1"/>
  <c r="AK644" i="1"/>
  <c r="AG644" i="1"/>
  <c r="AH636" i="1"/>
  <c r="AL636" i="1"/>
  <c r="AE636" i="1"/>
  <c r="AI636" i="1"/>
  <c r="AF636" i="1"/>
  <c r="AJ636" i="1"/>
  <c r="AK636" i="1"/>
  <c r="AG636" i="1"/>
  <c r="AH632" i="1"/>
  <c r="AL632" i="1"/>
  <c r="AE632" i="1"/>
  <c r="AI632" i="1"/>
  <c r="AF632" i="1"/>
  <c r="AJ632" i="1"/>
  <c r="AK632" i="1"/>
  <c r="AG632" i="1"/>
  <c r="AH624" i="1"/>
  <c r="AL624" i="1"/>
  <c r="AE624" i="1"/>
  <c r="AI624" i="1"/>
  <c r="AF624" i="1"/>
  <c r="AJ624" i="1"/>
  <c r="AK624" i="1"/>
  <c r="AG624" i="1"/>
  <c r="AH616" i="1"/>
  <c r="AL616" i="1"/>
  <c r="AE616" i="1"/>
  <c r="AI616" i="1"/>
  <c r="AF616" i="1"/>
  <c r="AJ616" i="1"/>
  <c r="AK616" i="1"/>
  <c r="AG616" i="1"/>
  <c r="AH608" i="1"/>
  <c r="AL608" i="1"/>
  <c r="AE608" i="1"/>
  <c r="AI608" i="1"/>
  <c r="AF608" i="1"/>
  <c r="AJ608" i="1"/>
  <c r="AK608" i="1"/>
  <c r="AG608" i="1"/>
  <c r="AH600" i="1"/>
  <c r="AL600" i="1"/>
  <c r="AE600" i="1"/>
  <c r="AI600" i="1"/>
  <c r="AF600" i="1"/>
  <c r="AJ600" i="1"/>
  <c r="AK600" i="1"/>
  <c r="AG600" i="1"/>
  <c r="AH588" i="1"/>
  <c r="AL588" i="1"/>
  <c r="AE588" i="1"/>
  <c r="AI588" i="1"/>
  <c r="AF588" i="1"/>
  <c r="AJ588" i="1"/>
  <c r="AK588" i="1"/>
  <c r="AG588" i="1"/>
  <c r="AH580" i="1"/>
  <c r="AL580" i="1"/>
  <c r="AE580" i="1"/>
  <c r="AI580" i="1"/>
  <c r="AF580" i="1"/>
  <c r="AJ580" i="1"/>
  <c r="AK580" i="1"/>
  <c r="AG580" i="1"/>
  <c r="AH572" i="1"/>
  <c r="AL572" i="1"/>
  <c r="AE572" i="1"/>
  <c r="AI572" i="1"/>
  <c r="AF572" i="1"/>
  <c r="AJ572" i="1"/>
  <c r="AK572" i="1"/>
  <c r="AG572" i="1"/>
  <c r="AH564" i="1"/>
  <c r="AL564" i="1"/>
  <c r="AE564" i="1"/>
  <c r="AI564" i="1"/>
  <c r="AF564" i="1"/>
  <c r="AJ564" i="1"/>
  <c r="AK564" i="1"/>
  <c r="AG564" i="1"/>
  <c r="AH556" i="1"/>
  <c r="AL556" i="1"/>
  <c r="AE556" i="1"/>
  <c r="AI556" i="1"/>
  <c r="AF556" i="1"/>
  <c r="AJ556" i="1"/>
  <c r="AK556" i="1"/>
  <c r="AG556" i="1"/>
  <c r="AH548" i="1"/>
  <c r="AL548" i="1"/>
  <c r="AE548" i="1"/>
  <c r="AI548" i="1"/>
  <c r="AF548" i="1"/>
  <c r="AJ548" i="1"/>
  <c r="AK548" i="1"/>
  <c r="AG548" i="1"/>
  <c r="AH540" i="1"/>
  <c r="AL540" i="1"/>
  <c r="AE540" i="1"/>
  <c r="AI540" i="1"/>
  <c r="AF540" i="1"/>
  <c r="AJ540" i="1"/>
  <c r="AK540" i="1"/>
  <c r="AG540" i="1"/>
  <c r="AH528" i="1"/>
  <c r="AL528" i="1"/>
  <c r="AE528" i="1"/>
  <c r="AI528" i="1"/>
  <c r="AF528" i="1"/>
  <c r="AJ528" i="1"/>
  <c r="AK528" i="1"/>
  <c r="AG528" i="1"/>
  <c r="AH520" i="1"/>
  <c r="AL520" i="1"/>
  <c r="AE520" i="1"/>
  <c r="AI520" i="1"/>
  <c r="AF520" i="1"/>
  <c r="AJ520" i="1"/>
  <c r="AK520" i="1"/>
  <c r="AG520" i="1"/>
  <c r="AH508" i="1"/>
  <c r="AL508" i="1"/>
  <c r="AE508" i="1"/>
  <c r="AI508" i="1"/>
  <c r="AF508" i="1"/>
  <c r="AJ508" i="1"/>
  <c r="AK508" i="1"/>
  <c r="AG508" i="1"/>
  <c r="AH500" i="1"/>
  <c r="AL500" i="1"/>
  <c r="AE500" i="1"/>
  <c r="AI500" i="1"/>
  <c r="AF500" i="1"/>
  <c r="AJ500" i="1"/>
  <c r="AK500" i="1"/>
  <c r="AG500" i="1"/>
  <c r="AH492" i="1"/>
  <c r="AL492" i="1"/>
  <c r="AE492" i="1"/>
  <c r="AI492" i="1"/>
  <c r="AF492" i="1"/>
  <c r="AJ492" i="1"/>
  <c r="AK492" i="1"/>
  <c r="AG492" i="1"/>
  <c r="AH484" i="1"/>
  <c r="AL484" i="1"/>
  <c r="AE484" i="1"/>
  <c r="AI484" i="1"/>
  <c r="AF484" i="1"/>
  <c r="AJ484" i="1"/>
  <c r="AK484" i="1"/>
  <c r="AG484" i="1"/>
  <c r="AH480" i="1"/>
  <c r="AL480" i="1"/>
  <c r="AE480" i="1"/>
  <c r="AI480" i="1"/>
  <c r="AF480" i="1"/>
  <c r="AJ480" i="1"/>
  <c r="AK480" i="1"/>
  <c r="AG480" i="1"/>
  <c r="AH472" i="1"/>
  <c r="AL472" i="1"/>
  <c r="AE472" i="1"/>
  <c r="AI472" i="1"/>
  <c r="AF472" i="1"/>
  <c r="AJ472" i="1"/>
  <c r="AK472" i="1"/>
  <c r="AG472" i="1"/>
  <c r="AH460" i="1"/>
  <c r="AL460" i="1"/>
  <c r="AE460" i="1"/>
  <c r="AI460" i="1"/>
  <c r="AF460" i="1"/>
  <c r="AJ460" i="1"/>
  <c r="AK460" i="1"/>
  <c r="AG460" i="1"/>
  <c r="AH452" i="1"/>
  <c r="AL452" i="1"/>
  <c r="AE452" i="1"/>
  <c r="AI452" i="1"/>
  <c r="AF452" i="1"/>
  <c r="AJ452" i="1"/>
  <c r="AK452" i="1"/>
  <c r="AG452" i="1"/>
  <c r="AH444" i="1"/>
  <c r="AL444" i="1"/>
  <c r="AE444" i="1"/>
  <c r="AI444" i="1"/>
  <c r="AF444" i="1"/>
  <c r="AJ444" i="1"/>
  <c r="AK444" i="1"/>
  <c r="AG444" i="1"/>
  <c r="AH432" i="1"/>
  <c r="AL432" i="1"/>
  <c r="AE432" i="1"/>
  <c r="AI432" i="1"/>
  <c r="AF432" i="1"/>
  <c r="AJ432" i="1"/>
  <c r="AK432" i="1"/>
  <c r="AG432" i="1"/>
  <c r="AH424" i="1"/>
  <c r="AL424" i="1"/>
  <c r="AE424" i="1"/>
  <c r="AI424" i="1"/>
  <c r="AF424" i="1"/>
  <c r="AJ424" i="1"/>
  <c r="AK424" i="1"/>
  <c r="AG424" i="1"/>
  <c r="AH416" i="1"/>
  <c r="AL416" i="1"/>
  <c r="AE416" i="1"/>
  <c r="AI416" i="1"/>
  <c r="AF416" i="1"/>
  <c r="AJ416" i="1"/>
  <c r="AK416" i="1"/>
  <c r="AG416" i="1"/>
  <c r="AH408" i="1"/>
  <c r="AL408" i="1"/>
  <c r="AE408" i="1"/>
  <c r="AI408" i="1"/>
  <c r="AF408" i="1"/>
  <c r="AJ408" i="1"/>
  <c r="AK408" i="1"/>
  <c r="AG408" i="1"/>
  <c r="AH396" i="1"/>
  <c r="AL396" i="1"/>
  <c r="AE396" i="1"/>
  <c r="AI396" i="1"/>
  <c r="AF396" i="1"/>
  <c r="AJ396" i="1"/>
  <c r="AK396" i="1"/>
  <c r="AG396" i="1"/>
  <c r="AH388" i="1"/>
  <c r="AL388" i="1"/>
  <c r="AE388" i="1"/>
  <c r="AI388" i="1"/>
  <c r="AF388" i="1"/>
  <c r="AJ388" i="1"/>
  <c r="AK388" i="1"/>
  <c r="AG388" i="1"/>
  <c r="AH384" i="1"/>
  <c r="AL384" i="1"/>
  <c r="AE384" i="1"/>
  <c r="AI384" i="1"/>
  <c r="AF384" i="1"/>
  <c r="AJ384" i="1"/>
  <c r="AK384" i="1"/>
  <c r="AG384" i="1"/>
  <c r="AH376" i="1"/>
  <c r="AL376" i="1"/>
  <c r="AE376" i="1"/>
  <c r="AI376" i="1"/>
  <c r="AF376" i="1"/>
  <c r="AJ376" i="1"/>
  <c r="AK376" i="1"/>
  <c r="AG376" i="1"/>
  <c r="AH368" i="1"/>
  <c r="AL368" i="1"/>
  <c r="AE368" i="1"/>
  <c r="AI368" i="1"/>
  <c r="AF368" i="1"/>
  <c r="AJ368" i="1"/>
  <c r="AK368" i="1"/>
  <c r="AG368" i="1"/>
  <c r="AE360" i="1"/>
  <c r="AI360" i="1"/>
  <c r="AF360" i="1"/>
  <c r="AJ360" i="1"/>
  <c r="AG360" i="1"/>
  <c r="AK360" i="1"/>
  <c r="AL360" i="1"/>
  <c r="AH360" i="1"/>
  <c r="AE348" i="1"/>
  <c r="AI348" i="1"/>
  <c r="AF348" i="1"/>
  <c r="AJ348" i="1"/>
  <c r="AG348" i="1"/>
  <c r="AK348" i="1"/>
  <c r="AL348" i="1"/>
  <c r="AH348" i="1"/>
  <c r="AE340" i="1"/>
  <c r="AI340" i="1"/>
  <c r="AF340" i="1"/>
  <c r="AJ340" i="1"/>
  <c r="AG340" i="1"/>
  <c r="AK340" i="1"/>
  <c r="AL340" i="1"/>
  <c r="AH340" i="1"/>
  <c r="AE332" i="1"/>
  <c r="AI332" i="1"/>
  <c r="AF332" i="1"/>
  <c r="AJ332" i="1"/>
  <c r="AG332" i="1"/>
  <c r="AK332" i="1"/>
  <c r="AL332" i="1"/>
  <c r="AH332" i="1"/>
  <c r="AE324" i="1"/>
  <c r="AI324" i="1"/>
  <c r="AF324" i="1"/>
  <c r="AJ324" i="1"/>
  <c r="AG324" i="1"/>
  <c r="AK324" i="1"/>
  <c r="AL324" i="1"/>
  <c r="AH324" i="1"/>
  <c r="AE312" i="1"/>
  <c r="AI312" i="1"/>
  <c r="AF312" i="1"/>
  <c r="AJ312" i="1"/>
  <c r="AG312" i="1"/>
  <c r="AK312" i="1"/>
  <c r="AL312" i="1"/>
  <c r="AH312" i="1"/>
  <c r="AE300" i="1"/>
  <c r="AI300" i="1"/>
  <c r="AF300" i="1"/>
  <c r="AJ300" i="1"/>
  <c r="AG300" i="1"/>
  <c r="AK300" i="1"/>
  <c r="AL300" i="1"/>
  <c r="AH300" i="1"/>
  <c r="AE292" i="1"/>
  <c r="AI292" i="1"/>
  <c r="AF292" i="1"/>
  <c r="AJ292" i="1"/>
  <c r="AG292" i="1"/>
  <c r="AK292" i="1"/>
  <c r="AL292" i="1"/>
  <c r="AH292" i="1"/>
  <c r="AE284" i="1"/>
  <c r="AI284" i="1"/>
  <c r="AF284" i="1"/>
  <c r="AJ284" i="1"/>
  <c r="AG284" i="1"/>
  <c r="AK284" i="1"/>
  <c r="AL284" i="1"/>
  <c r="AH284" i="1"/>
  <c r="AE276" i="1"/>
  <c r="AI276" i="1"/>
  <c r="AF276" i="1"/>
  <c r="AJ276" i="1"/>
  <c r="AG276" i="1"/>
  <c r="AK276" i="1"/>
  <c r="AL276" i="1"/>
  <c r="AH276" i="1"/>
  <c r="AE268" i="1"/>
  <c r="AI268" i="1"/>
  <c r="AF268" i="1"/>
  <c r="AJ268" i="1"/>
  <c r="AG268" i="1"/>
  <c r="AK268" i="1"/>
  <c r="AL268" i="1"/>
  <c r="AH268" i="1"/>
  <c r="AE260" i="1"/>
  <c r="AI260" i="1"/>
  <c r="AF260" i="1"/>
  <c r="AJ260" i="1"/>
  <c r="AG260" i="1"/>
  <c r="AK260" i="1"/>
  <c r="AL260" i="1"/>
  <c r="AH260" i="1"/>
  <c r="AE248" i="1"/>
  <c r="AI248" i="1"/>
  <c r="AF248" i="1"/>
  <c r="AJ248" i="1"/>
  <c r="AG248" i="1"/>
  <c r="AK248" i="1"/>
  <c r="AL248" i="1"/>
  <c r="AH248" i="1"/>
  <c r="AE240" i="1"/>
  <c r="AI240" i="1"/>
  <c r="AF240" i="1"/>
  <c r="AJ240" i="1"/>
  <c r="AG240" i="1"/>
  <c r="AK240" i="1"/>
  <c r="AL240" i="1"/>
  <c r="AH240" i="1"/>
  <c r="AE228" i="1"/>
  <c r="AI228" i="1"/>
  <c r="AF228" i="1"/>
  <c r="AJ228" i="1"/>
  <c r="AG228" i="1"/>
  <c r="AK228" i="1"/>
  <c r="AL228" i="1"/>
  <c r="AH228" i="1"/>
  <c r="AE220" i="1"/>
  <c r="AI220" i="1"/>
  <c r="AF220" i="1"/>
  <c r="AJ220" i="1"/>
  <c r="AG220" i="1"/>
  <c r="AK220" i="1"/>
  <c r="AL220" i="1"/>
  <c r="AH220" i="1"/>
  <c r="AG212" i="1"/>
  <c r="AK212" i="1"/>
  <c r="AH212" i="1"/>
  <c r="AL212" i="1"/>
  <c r="AE212" i="1"/>
  <c r="AI212" i="1"/>
  <c r="AF212" i="1"/>
  <c r="AJ212" i="1"/>
  <c r="AG204" i="1"/>
  <c r="AK204" i="1"/>
  <c r="AH204" i="1"/>
  <c r="AL204" i="1"/>
  <c r="AE204" i="1"/>
  <c r="AI204" i="1"/>
  <c r="AF204" i="1"/>
  <c r="AJ204" i="1"/>
  <c r="AG200" i="1"/>
  <c r="AK200" i="1"/>
  <c r="AH200" i="1"/>
  <c r="AL200" i="1"/>
  <c r="AE200" i="1"/>
  <c r="AI200" i="1"/>
  <c r="AF200" i="1"/>
  <c r="AJ200" i="1"/>
  <c r="AG192" i="1"/>
  <c r="AK192" i="1"/>
  <c r="AH192" i="1"/>
  <c r="AL192" i="1"/>
  <c r="AE192" i="1"/>
  <c r="AI192" i="1"/>
  <c r="AF192" i="1"/>
  <c r="AJ192" i="1"/>
  <c r="AG184" i="1"/>
  <c r="AK184" i="1"/>
  <c r="AH184" i="1"/>
  <c r="AL184" i="1"/>
  <c r="AE184" i="1"/>
  <c r="AI184" i="1"/>
  <c r="AF184" i="1"/>
  <c r="AJ184" i="1"/>
  <c r="AG176" i="1"/>
  <c r="AK176" i="1"/>
  <c r="AH176" i="1"/>
  <c r="AL176" i="1"/>
  <c r="AE176" i="1"/>
  <c r="AI176" i="1"/>
  <c r="AF176" i="1"/>
  <c r="AJ176" i="1"/>
  <c r="AG164" i="1"/>
  <c r="AK164" i="1"/>
  <c r="AH164" i="1"/>
  <c r="AL164" i="1"/>
  <c r="AE164" i="1"/>
  <c r="AI164" i="1"/>
  <c r="AF164" i="1"/>
  <c r="AJ164" i="1"/>
  <c r="AG156" i="1"/>
  <c r="AK156" i="1"/>
  <c r="AH156" i="1"/>
  <c r="AL156" i="1"/>
  <c r="AE156" i="1"/>
  <c r="AI156" i="1"/>
  <c r="AF156" i="1"/>
  <c r="AJ156" i="1"/>
  <c r="AF148" i="1"/>
  <c r="AJ148" i="1"/>
  <c r="AG148" i="1"/>
  <c r="AK148" i="1"/>
  <c r="AH148" i="1"/>
  <c r="AL148" i="1"/>
  <c r="AE148" i="1"/>
  <c r="AI148" i="1"/>
  <c r="AF144" i="1"/>
  <c r="AJ144" i="1"/>
  <c r="AG144" i="1"/>
  <c r="AK144" i="1"/>
  <c r="AH144" i="1"/>
  <c r="AL144" i="1"/>
  <c r="AE144" i="1"/>
  <c r="AI144" i="1"/>
  <c r="AF136" i="1"/>
  <c r="AJ136" i="1"/>
  <c r="AG136" i="1"/>
  <c r="AK136" i="1"/>
  <c r="AH136" i="1"/>
  <c r="AL136" i="1"/>
  <c r="AE136" i="1"/>
  <c r="AI136" i="1"/>
  <c r="AF128" i="1"/>
  <c r="AJ128" i="1"/>
  <c r="AG128" i="1"/>
  <c r="AK128" i="1"/>
  <c r="AH128" i="1"/>
  <c r="AL128" i="1"/>
  <c r="AE128" i="1"/>
  <c r="AI128" i="1"/>
  <c r="AF120" i="1"/>
  <c r="AJ120" i="1"/>
  <c r="AG120" i="1"/>
  <c r="AK120" i="1"/>
  <c r="AH120" i="1"/>
  <c r="AL120" i="1"/>
  <c r="AE120" i="1"/>
  <c r="AI120" i="1"/>
  <c r="AF112" i="1"/>
  <c r="AJ112" i="1"/>
  <c r="AG112" i="1"/>
  <c r="AK112" i="1"/>
  <c r="AH112" i="1"/>
  <c r="AL112" i="1"/>
  <c r="AE112" i="1"/>
  <c r="AI112" i="1"/>
  <c r="AF104" i="1"/>
  <c r="AJ104" i="1"/>
  <c r="AG104" i="1"/>
  <c r="AK104" i="1"/>
  <c r="AH104" i="1"/>
  <c r="AL104" i="1"/>
  <c r="AE104" i="1"/>
  <c r="AI104" i="1"/>
  <c r="AF96" i="1"/>
  <c r="AJ96" i="1"/>
  <c r="AG96" i="1"/>
  <c r="AK96" i="1"/>
  <c r="AH96" i="1"/>
  <c r="AL96" i="1"/>
  <c r="AE96" i="1"/>
  <c r="AI96" i="1"/>
  <c r="AF88" i="1"/>
  <c r="AJ88" i="1"/>
  <c r="AG88" i="1"/>
  <c r="AK88" i="1"/>
  <c r="AH88" i="1"/>
  <c r="AL88" i="1"/>
  <c r="AE88" i="1"/>
  <c r="AI88" i="1"/>
  <c r="AF80" i="1"/>
  <c r="AJ80" i="1"/>
  <c r="AG80" i="1"/>
  <c r="AK80" i="1"/>
  <c r="AH80" i="1"/>
  <c r="AL80" i="1"/>
  <c r="AE80" i="1"/>
  <c r="AI80" i="1"/>
  <c r="AG76" i="1"/>
  <c r="AK76" i="1"/>
  <c r="AH76" i="1"/>
  <c r="AL76" i="1"/>
  <c r="AE76" i="1"/>
  <c r="AI76" i="1"/>
  <c r="AF76" i="1"/>
  <c r="AJ76" i="1"/>
  <c r="AG68" i="1"/>
  <c r="AK68" i="1"/>
  <c r="AH68" i="1"/>
  <c r="AL68" i="1"/>
  <c r="AE68" i="1"/>
  <c r="AI68" i="1"/>
  <c r="AF68" i="1"/>
  <c r="AJ68" i="1"/>
  <c r="AG60" i="1"/>
  <c r="AK60" i="1"/>
  <c r="AH60" i="1"/>
  <c r="AL60" i="1"/>
  <c r="AE60" i="1"/>
  <c r="AI60" i="1"/>
  <c r="AF60" i="1"/>
  <c r="AJ60" i="1"/>
  <c r="AG56" i="1"/>
  <c r="AK56" i="1"/>
  <c r="AH56" i="1"/>
  <c r="AL56" i="1"/>
  <c r="AE56" i="1"/>
  <c r="AI56" i="1"/>
  <c r="AF56" i="1"/>
  <c r="AJ56" i="1"/>
  <c r="AG48" i="1"/>
  <c r="AK48" i="1"/>
  <c r="AH48" i="1"/>
  <c r="AL48" i="1"/>
  <c r="AE48" i="1"/>
  <c r="AI48" i="1"/>
  <c r="AF48" i="1"/>
  <c r="AJ48" i="1"/>
  <c r="AE40" i="1"/>
  <c r="AI40" i="1"/>
  <c r="AF40" i="1"/>
  <c r="AJ40" i="1"/>
  <c r="AG40" i="1"/>
  <c r="AK40" i="1"/>
  <c r="AH40" i="1"/>
  <c r="AL40" i="1"/>
  <c r="AE32" i="1"/>
  <c r="AI32" i="1"/>
  <c r="AF32" i="1"/>
  <c r="AJ32" i="1"/>
  <c r="AG32" i="1"/>
  <c r="AK32" i="1"/>
  <c r="AH32" i="1"/>
  <c r="AL32" i="1"/>
  <c r="AE28" i="1"/>
  <c r="AI28" i="1"/>
  <c r="AF28" i="1"/>
  <c r="AJ28" i="1"/>
  <c r="AG28" i="1"/>
  <c r="AK28" i="1"/>
  <c r="AH28" i="1"/>
  <c r="AL28" i="1"/>
  <c r="AE16" i="1"/>
  <c r="AI16" i="1"/>
  <c r="AF16" i="1"/>
  <c r="AJ16" i="1"/>
  <c r="AG16" i="1"/>
  <c r="AK16" i="1"/>
  <c r="AH16" i="1"/>
  <c r="AL16" i="1"/>
  <c r="AE4" i="1"/>
  <c r="AI4" i="1"/>
  <c r="AF4" i="1"/>
  <c r="AJ4" i="1"/>
  <c r="AG4" i="1"/>
  <c r="AK4" i="1"/>
  <c r="AH4" i="1"/>
  <c r="AL4" i="1"/>
  <c r="AE1311" i="1"/>
  <c r="AI1311" i="1"/>
  <c r="AF1311" i="1"/>
  <c r="AJ1311" i="1"/>
  <c r="AG1311" i="1"/>
  <c r="AK1311" i="1"/>
  <c r="AH1311" i="1"/>
  <c r="AL1311" i="1"/>
  <c r="AE1307" i="1"/>
  <c r="AI1307" i="1"/>
  <c r="AF1307" i="1"/>
  <c r="AJ1307" i="1"/>
  <c r="AG1307" i="1"/>
  <c r="AK1307" i="1"/>
  <c r="AL1307" i="1"/>
  <c r="AH1307" i="1"/>
  <c r="AE1303" i="1"/>
  <c r="AI1303" i="1"/>
  <c r="AF1303" i="1"/>
  <c r="AJ1303" i="1"/>
  <c r="AG1303" i="1"/>
  <c r="AK1303" i="1"/>
  <c r="AL1303" i="1"/>
  <c r="AH1303" i="1"/>
  <c r="AE1299" i="1"/>
  <c r="AI1299" i="1"/>
  <c r="AF1299" i="1"/>
  <c r="AJ1299" i="1"/>
  <c r="AG1299" i="1"/>
  <c r="AK1299" i="1"/>
  <c r="AH1299" i="1"/>
  <c r="AL1299" i="1"/>
  <c r="AE1295" i="1"/>
  <c r="AI1295" i="1"/>
  <c r="AF1295" i="1"/>
  <c r="AJ1295" i="1"/>
  <c r="AG1295" i="1"/>
  <c r="AK1295" i="1"/>
  <c r="AL1295" i="1"/>
  <c r="AH1295" i="1"/>
  <c r="AE1291" i="1"/>
  <c r="AI1291" i="1"/>
  <c r="AF1291" i="1"/>
  <c r="AJ1291" i="1"/>
  <c r="AG1291" i="1"/>
  <c r="AK1291" i="1"/>
  <c r="AL1291" i="1"/>
  <c r="AH1291" i="1"/>
  <c r="AE1287" i="1"/>
  <c r="AI1287" i="1"/>
  <c r="AF1287" i="1"/>
  <c r="AJ1287" i="1"/>
  <c r="AG1287" i="1"/>
  <c r="AK1287" i="1"/>
  <c r="AH1287" i="1"/>
  <c r="AL1287" i="1"/>
  <c r="AE1283" i="1"/>
  <c r="AI1283" i="1"/>
  <c r="AF1283" i="1"/>
  <c r="AJ1283" i="1"/>
  <c r="AG1283" i="1"/>
  <c r="AK1283" i="1"/>
  <c r="AL1283" i="1"/>
  <c r="AH1283" i="1"/>
  <c r="AE1279" i="1"/>
  <c r="AI1279" i="1"/>
  <c r="AF1279" i="1"/>
  <c r="AJ1279" i="1"/>
  <c r="AG1279" i="1"/>
  <c r="AK1279" i="1"/>
  <c r="AH1279" i="1"/>
  <c r="AL1279" i="1"/>
  <c r="AE1275" i="1"/>
  <c r="AI1275" i="1"/>
  <c r="AF1275" i="1"/>
  <c r="AJ1275" i="1"/>
  <c r="AG1275" i="1"/>
  <c r="AK1275" i="1"/>
  <c r="AL1275" i="1"/>
  <c r="AH1275" i="1"/>
  <c r="AE1271" i="1"/>
  <c r="AI1271" i="1"/>
  <c r="AF1271" i="1"/>
  <c r="AJ1271" i="1"/>
  <c r="AG1271" i="1"/>
  <c r="AK1271" i="1"/>
  <c r="AH1271" i="1"/>
  <c r="AL1271" i="1"/>
  <c r="AE1267" i="1"/>
  <c r="AI1267" i="1"/>
  <c r="AF1267" i="1"/>
  <c r="AJ1267" i="1"/>
  <c r="AG1267" i="1"/>
  <c r="AK1267" i="1"/>
  <c r="AL1267" i="1"/>
  <c r="AH1267" i="1"/>
  <c r="AE1263" i="1"/>
  <c r="AI1263" i="1"/>
  <c r="AF1263" i="1"/>
  <c r="AJ1263" i="1"/>
  <c r="AG1263" i="1"/>
  <c r="AK1263" i="1"/>
  <c r="AL1263" i="1"/>
  <c r="AH1263" i="1"/>
  <c r="AE1259" i="1"/>
  <c r="AI1259" i="1"/>
  <c r="AF1259" i="1"/>
  <c r="AJ1259" i="1"/>
  <c r="AG1259" i="1"/>
  <c r="AK1259" i="1"/>
  <c r="AH1259" i="1"/>
  <c r="AL1259" i="1"/>
  <c r="AE1255" i="1"/>
  <c r="AI1255" i="1"/>
  <c r="AF1255" i="1"/>
  <c r="AJ1255" i="1"/>
  <c r="AG1255" i="1"/>
  <c r="AK1255" i="1"/>
  <c r="AL1255" i="1"/>
  <c r="AH1255" i="1"/>
  <c r="AE1251" i="1"/>
  <c r="AI1251" i="1"/>
  <c r="AF1251" i="1"/>
  <c r="AJ1251" i="1"/>
  <c r="AG1251" i="1"/>
  <c r="AK1251" i="1"/>
  <c r="AL1251" i="1"/>
  <c r="AH1251" i="1"/>
  <c r="AE1247" i="1"/>
  <c r="AI1247" i="1"/>
  <c r="AF1247" i="1"/>
  <c r="AJ1247" i="1"/>
  <c r="AG1247" i="1"/>
  <c r="AK1247" i="1"/>
  <c r="AH1247" i="1"/>
  <c r="AL1247" i="1"/>
  <c r="AE1243" i="1"/>
  <c r="AI1243" i="1"/>
  <c r="AF1243" i="1"/>
  <c r="AJ1243" i="1"/>
  <c r="AG1243" i="1"/>
  <c r="AK1243" i="1"/>
  <c r="AL1243" i="1"/>
  <c r="AH1243" i="1"/>
  <c r="AE1239" i="1"/>
  <c r="AI1239" i="1"/>
  <c r="AF1239" i="1"/>
  <c r="AJ1239" i="1"/>
  <c r="AG1239" i="1"/>
  <c r="AK1239" i="1"/>
  <c r="AL1239" i="1"/>
  <c r="AH1239" i="1"/>
  <c r="AE1235" i="1"/>
  <c r="AI1235" i="1"/>
  <c r="AF1235" i="1"/>
  <c r="AJ1235" i="1"/>
  <c r="AG1235" i="1"/>
  <c r="AK1235" i="1"/>
  <c r="AH1235" i="1"/>
  <c r="AL1235" i="1"/>
  <c r="AE1231" i="1"/>
  <c r="AI1231" i="1"/>
  <c r="AF1231" i="1"/>
  <c r="AJ1231" i="1"/>
  <c r="AG1231" i="1"/>
  <c r="AK1231" i="1"/>
  <c r="AL1231" i="1"/>
  <c r="AH1231" i="1"/>
  <c r="AE1227" i="1"/>
  <c r="AI1227" i="1"/>
  <c r="AF1227" i="1"/>
  <c r="AJ1227" i="1"/>
  <c r="AG1227" i="1"/>
  <c r="AK1227" i="1"/>
  <c r="AL1227" i="1"/>
  <c r="AH1227" i="1"/>
  <c r="AE1223" i="1"/>
  <c r="AI1223" i="1"/>
  <c r="AF1223" i="1"/>
  <c r="AJ1223" i="1"/>
  <c r="AG1223" i="1"/>
  <c r="AK1223" i="1"/>
  <c r="AH1223" i="1"/>
  <c r="AL1223" i="1"/>
  <c r="AE1219" i="1"/>
  <c r="AI1219" i="1"/>
  <c r="AF1219" i="1"/>
  <c r="AJ1219" i="1"/>
  <c r="AG1219" i="1"/>
  <c r="AK1219" i="1"/>
  <c r="AL1219" i="1"/>
  <c r="AH1219" i="1"/>
  <c r="AE1215" i="1"/>
  <c r="AI1215" i="1"/>
  <c r="AF1215" i="1"/>
  <c r="AJ1215" i="1"/>
  <c r="AG1215" i="1"/>
  <c r="AK1215" i="1"/>
  <c r="AL1215" i="1"/>
  <c r="AH1215" i="1"/>
  <c r="AE1211" i="1"/>
  <c r="AI1211" i="1"/>
  <c r="AF1211" i="1"/>
  <c r="AJ1211" i="1"/>
  <c r="AG1211" i="1"/>
  <c r="AK1211" i="1"/>
  <c r="AH1211" i="1"/>
  <c r="AL1211" i="1"/>
  <c r="AE1207" i="1"/>
  <c r="AI1207" i="1"/>
  <c r="AF1207" i="1"/>
  <c r="AJ1207" i="1"/>
  <c r="AG1207" i="1"/>
  <c r="AK1207" i="1"/>
  <c r="AL1207" i="1"/>
  <c r="AH1207" i="1"/>
  <c r="AE1203" i="1"/>
  <c r="AI1203" i="1"/>
  <c r="AF1203" i="1"/>
  <c r="AJ1203" i="1"/>
  <c r="AG1203" i="1"/>
  <c r="AK1203" i="1"/>
  <c r="AL1203" i="1"/>
  <c r="AH1203" i="1"/>
  <c r="AE1199" i="1"/>
  <c r="AI1199" i="1"/>
  <c r="AF1199" i="1"/>
  <c r="AJ1199" i="1"/>
  <c r="AG1199" i="1"/>
  <c r="AK1199" i="1"/>
  <c r="AH1199" i="1"/>
  <c r="AL1199" i="1"/>
  <c r="AE1195" i="1"/>
  <c r="AI1195" i="1"/>
  <c r="AF1195" i="1"/>
  <c r="AJ1195" i="1"/>
  <c r="AG1195" i="1"/>
  <c r="AK1195" i="1"/>
  <c r="AL1195" i="1"/>
  <c r="AH1195" i="1"/>
  <c r="AE1191" i="1"/>
  <c r="AI1191" i="1"/>
  <c r="AF1191" i="1"/>
  <c r="AJ1191" i="1"/>
  <c r="AG1191" i="1"/>
  <c r="AK1191" i="1"/>
  <c r="AL1191" i="1"/>
  <c r="AH1191" i="1"/>
  <c r="AE1187" i="1"/>
  <c r="AI1187" i="1"/>
  <c r="AF1187" i="1"/>
  <c r="AJ1187" i="1"/>
  <c r="AG1187" i="1"/>
  <c r="AK1187" i="1"/>
  <c r="AH1187" i="1"/>
  <c r="AL1187" i="1"/>
  <c r="AE1183" i="1"/>
  <c r="AI1183" i="1"/>
  <c r="AF1183" i="1"/>
  <c r="AJ1183" i="1"/>
  <c r="AG1183" i="1"/>
  <c r="AK1183" i="1"/>
  <c r="AL1183" i="1"/>
  <c r="AH1183" i="1"/>
  <c r="AE1179" i="1"/>
  <c r="AI1179" i="1"/>
  <c r="AF1179" i="1"/>
  <c r="AJ1179" i="1"/>
  <c r="AG1179" i="1"/>
  <c r="AK1179" i="1"/>
  <c r="AL1179" i="1"/>
  <c r="AH1179" i="1"/>
  <c r="AE1175" i="1"/>
  <c r="AI1175" i="1"/>
  <c r="AF1175" i="1"/>
  <c r="AJ1175" i="1"/>
  <c r="AG1175" i="1"/>
  <c r="AK1175" i="1"/>
  <c r="AH1175" i="1"/>
  <c r="AL1175" i="1"/>
  <c r="AE1171" i="1"/>
  <c r="AI1171" i="1"/>
  <c r="AF1171" i="1"/>
  <c r="AJ1171" i="1"/>
  <c r="AG1171" i="1"/>
  <c r="AK1171" i="1"/>
  <c r="AL1171" i="1"/>
  <c r="AH1171" i="1"/>
  <c r="AE1167" i="1"/>
  <c r="AI1167" i="1"/>
  <c r="AF1167" i="1"/>
  <c r="AJ1167" i="1"/>
  <c r="AG1167" i="1"/>
  <c r="AK1167" i="1"/>
  <c r="AL1167" i="1"/>
  <c r="AH1167" i="1"/>
  <c r="AE1163" i="1"/>
  <c r="AI1163" i="1"/>
  <c r="AF1163" i="1"/>
  <c r="AJ1163" i="1"/>
  <c r="AG1163" i="1"/>
  <c r="AK1163" i="1"/>
  <c r="AH1163" i="1"/>
  <c r="AL1163" i="1"/>
  <c r="AE1159" i="1"/>
  <c r="AI1159" i="1"/>
  <c r="AF1159" i="1"/>
  <c r="AJ1159" i="1"/>
  <c r="AG1159" i="1"/>
  <c r="AK1159" i="1"/>
  <c r="AL1159" i="1"/>
  <c r="AH1159" i="1"/>
  <c r="AE1155" i="1"/>
  <c r="AI1155" i="1"/>
  <c r="AF1155" i="1"/>
  <c r="AJ1155" i="1"/>
  <c r="AG1155" i="1"/>
  <c r="AK1155" i="1"/>
  <c r="AL1155" i="1"/>
  <c r="AH1155" i="1"/>
  <c r="AE1151" i="1"/>
  <c r="AI1151" i="1"/>
  <c r="AF1151" i="1"/>
  <c r="AJ1151" i="1"/>
  <c r="AG1151" i="1"/>
  <c r="AK1151" i="1"/>
  <c r="AH1151" i="1"/>
  <c r="AL1151" i="1"/>
  <c r="AE1147" i="1"/>
  <c r="AI1147" i="1"/>
  <c r="AF1147" i="1"/>
  <c r="AJ1147" i="1"/>
  <c r="AG1147" i="1"/>
  <c r="AK1147" i="1"/>
  <c r="AL1147" i="1"/>
  <c r="AH1147" i="1"/>
  <c r="AE1143" i="1"/>
  <c r="AI1143" i="1"/>
  <c r="AF1143" i="1"/>
  <c r="AJ1143" i="1"/>
  <c r="AG1143" i="1"/>
  <c r="AK1143" i="1"/>
  <c r="AL1143" i="1"/>
  <c r="AH1143" i="1"/>
  <c r="AE1139" i="1"/>
  <c r="AI1139" i="1"/>
  <c r="AF1139" i="1"/>
  <c r="AJ1139" i="1"/>
  <c r="AG1139" i="1"/>
  <c r="AK1139" i="1"/>
  <c r="AH1139" i="1"/>
  <c r="AL1139" i="1"/>
  <c r="AE1135" i="1"/>
  <c r="AI1135" i="1"/>
  <c r="AF1135" i="1"/>
  <c r="AJ1135" i="1"/>
  <c r="AG1135" i="1"/>
  <c r="AK1135" i="1"/>
  <c r="AL1135" i="1"/>
  <c r="AH1135" i="1"/>
  <c r="AE1131" i="1"/>
  <c r="AI1131" i="1"/>
  <c r="AF1131" i="1"/>
  <c r="AJ1131" i="1"/>
  <c r="AG1131" i="1"/>
  <c r="AK1131" i="1"/>
  <c r="AL1131" i="1"/>
  <c r="AH1131" i="1"/>
  <c r="AE1127" i="1"/>
  <c r="AI1127" i="1"/>
  <c r="AF1127" i="1"/>
  <c r="AJ1127" i="1"/>
  <c r="AG1127" i="1"/>
  <c r="AK1127" i="1"/>
  <c r="AH1127" i="1"/>
  <c r="AL1127" i="1"/>
  <c r="AE1123" i="1"/>
  <c r="AI1123" i="1"/>
  <c r="AF1123" i="1"/>
  <c r="AJ1123" i="1"/>
  <c r="AG1123" i="1"/>
  <c r="AK1123" i="1"/>
  <c r="AL1123" i="1"/>
  <c r="AH1123" i="1"/>
  <c r="AE1119" i="1"/>
  <c r="AI1119" i="1"/>
  <c r="AF1119" i="1"/>
  <c r="AJ1119" i="1"/>
  <c r="AG1119" i="1"/>
  <c r="AK1119" i="1"/>
  <c r="AL1119" i="1"/>
  <c r="AH1119" i="1"/>
  <c r="AE1115" i="1"/>
  <c r="AI1115" i="1"/>
  <c r="AF1115" i="1"/>
  <c r="AJ1115" i="1"/>
  <c r="AG1115" i="1"/>
  <c r="AK1115" i="1"/>
  <c r="AH1115" i="1"/>
  <c r="AL1115" i="1"/>
  <c r="AE1111" i="1"/>
  <c r="AI1111" i="1"/>
  <c r="AF1111" i="1"/>
  <c r="AJ1111" i="1"/>
  <c r="AG1111" i="1"/>
  <c r="AK1111" i="1"/>
  <c r="AL1111" i="1"/>
  <c r="AH1111" i="1"/>
  <c r="AE1107" i="1"/>
  <c r="AI1107" i="1"/>
  <c r="AF1107" i="1"/>
  <c r="AJ1107" i="1"/>
  <c r="AG1107" i="1"/>
  <c r="AK1107" i="1"/>
  <c r="AL1107" i="1"/>
  <c r="AH1107" i="1"/>
  <c r="AE1103" i="1"/>
  <c r="AI1103" i="1"/>
  <c r="AF1103" i="1"/>
  <c r="AJ1103" i="1"/>
  <c r="AG1103" i="1"/>
  <c r="AK1103" i="1"/>
  <c r="AH1103" i="1"/>
  <c r="AL1103" i="1"/>
  <c r="AE1099" i="1"/>
  <c r="AI1099" i="1"/>
  <c r="AF1099" i="1"/>
  <c r="AJ1099" i="1"/>
  <c r="AG1099" i="1"/>
  <c r="AK1099" i="1"/>
  <c r="AL1099" i="1"/>
  <c r="AH1099" i="1"/>
  <c r="AE1095" i="1"/>
  <c r="AI1095" i="1"/>
  <c r="AF1095" i="1"/>
  <c r="AJ1095" i="1"/>
  <c r="AG1095" i="1"/>
  <c r="AK1095" i="1"/>
  <c r="AL1095" i="1"/>
  <c r="AH1095" i="1"/>
  <c r="AE1091" i="1"/>
  <c r="AI1091" i="1"/>
  <c r="AF1091" i="1"/>
  <c r="AJ1091" i="1"/>
  <c r="AG1091" i="1"/>
  <c r="AK1091" i="1"/>
  <c r="AH1091" i="1"/>
  <c r="AL1091" i="1"/>
  <c r="AE1087" i="1"/>
  <c r="AI1087" i="1"/>
  <c r="AF1087" i="1"/>
  <c r="AJ1087" i="1"/>
  <c r="AG1087" i="1"/>
  <c r="AK1087" i="1"/>
  <c r="AL1087" i="1"/>
  <c r="AH1087" i="1"/>
  <c r="AE1083" i="1"/>
  <c r="AI1083" i="1"/>
  <c r="AF1083" i="1"/>
  <c r="AJ1083" i="1"/>
  <c r="AG1083" i="1"/>
  <c r="AK1083" i="1"/>
  <c r="AL1083" i="1"/>
  <c r="AH1083" i="1"/>
  <c r="AE1079" i="1"/>
  <c r="AI1079" i="1"/>
  <c r="AF1079" i="1"/>
  <c r="AJ1079" i="1"/>
  <c r="AG1079" i="1"/>
  <c r="AK1079" i="1"/>
  <c r="AL1079" i="1"/>
  <c r="AH1079" i="1"/>
  <c r="AE1075" i="1"/>
  <c r="AI1075" i="1"/>
  <c r="AF1075" i="1"/>
  <c r="AJ1075" i="1"/>
  <c r="AG1075" i="1"/>
  <c r="AK1075" i="1"/>
  <c r="AH1075" i="1"/>
  <c r="AL1075" i="1"/>
  <c r="AE1071" i="1"/>
  <c r="AI1071" i="1"/>
  <c r="AF1071" i="1"/>
  <c r="AJ1071" i="1"/>
  <c r="AG1071" i="1"/>
  <c r="AK1071" i="1"/>
  <c r="AL1071" i="1"/>
  <c r="AH1071" i="1"/>
  <c r="AE1067" i="1"/>
  <c r="AI1067" i="1"/>
  <c r="AF1067" i="1"/>
  <c r="AJ1067" i="1"/>
  <c r="AG1067" i="1"/>
  <c r="AK1067" i="1"/>
  <c r="AL1067" i="1"/>
  <c r="AH1067" i="1"/>
  <c r="AE1063" i="1"/>
  <c r="AI1063" i="1"/>
  <c r="AF1063" i="1"/>
  <c r="AJ1063" i="1"/>
  <c r="AG1063" i="1"/>
  <c r="AK1063" i="1"/>
  <c r="AH1063" i="1"/>
  <c r="AL1063" i="1"/>
  <c r="AE1059" i="1"/>
  <c r="AI1059" i="1"/>
  <c r="AF1059" i="1"/>
  <c r="AJ1059" i="1"/>
  <c r="AG1059" i="1"/>
  <c r="AK1059" i="1"/>
  <c r="AL1059" i="1"/>
  <c r="AH1059" i="1"/>
  <c r="AE1055" i="1"/>
  <c r="AI1055" i="1"/>
  <c r="AF1055" i="1"/>
  <c r="AJ1055" i="1"/>
  <c r="AG1055" i="1"/>
  <c r="AK1055" i="1"/>
  <c r="AL1055" i="1"/>
  <c r="AH1055" i="1"/>
  <c r="AE1051" i="1"/>
  <c r="AI1051" i="1"/>
  <c r="AF1051" i="1"/>
  <c r="AJ1051" i="1"/>
  <c r="AG1051" i="1"/>
  <c r="AK1051" i="1"/>
  <c r="AH1051" i="1"/>
  <c r="AL1051" i="1"/>
  <c r="AE1047" i="1"/>
  <c r="AI1047" i="1"/>
  <c r="AF1047" i="1"/>
  <c r="AJ1047" i="1"/>
  <c r="AG1047" i="1"/>
  <c r="AK1047" i="1"/>
  <c r="AL1047" i="1"/>
  <c r="AH1047" i="1"/>
  <c r="AE1043" i="1"/>
  <c r="AI1043" i="1"/>
  <c r="AF1043" i="1"/>
  <c r="AJ1043" i="1"/>
  <c r="AG1043" i="1"/>
  <c r="AK1043" i="1"/>
  <c r="AL1043" i="1"/>
  <c r="AH1043" i="1"/>
  <c r="AE1039" i="1"/>
  <c r="AI1039" i="1"/>
  <c r="AF1039" i="1"/>
  <c r="AJ1039" i="1"/>
  <c r="AG1039" i="1"/>
  <c r="AK1039" i="1"/>
  <c r="AH1039" i="1"/>
  <c r="AL1039" i="1"/>
  <c r="AE1035" i="1"/>
  <c r="AI1035" i="1"/>
  <c r="AF1035" i="1"/>
  <c r="AJ1035" i="1"/>
  <c r="AG1035" i="1"/>
  <c r="AK1035" i="1"/>
  <c r="AL1035" i="1"/>
  <c r="AH1035" i="1"/>
  <c r="AE1031" i="1"/>
  <c r="AI1031" i="1"/>
  <c r="AF1031" i="1"/>
  <c r="AJ1031" i="1"/>
  <c r="AG1031" i="1"/>
  <c r="AK1031" i="1"/>
  <c r="AL1031" i="1"/>
  <c r="AH1031" i="1"/>
  <c r="AE1027" i="1"/>
  <c r="AI1027" i="1"/>
  <c r="AF1027" i="1"/>
  <c r="AJ1027" i="1"/>
  <c r="AG1027" i="1"/>
  <c r="AK1027" i="1"/>
  <c r="AH1027" i="1"/>
  <c r="AL1027" i="1"/>
  <c r="AE1023" i="1"/>
  <c r="AI1023" i="1"/>
  <c r="AF1023" i="1"/>
  <c r="AJ1023" i="1"/>
  <c r="AG1023" i="1"/>
  <c r="AK1023" i="1"/>
  <c r="AL1023" i="1"/>
  <c r="AH1023" i="1"/>
  <c r="AE1019" i="1"/>
  <c r="AI1019" i="1"/>
  <c r="AF1019" i="1"/>
  <c r="AJ1019" i="1"/>
  <c r="AG1019" i="1"/>
  <c r="AK1019" i="1"/>
  <c r="AL1019" i="1"/>
  <c r="AH1019" i="1"/>
  <c r="AE1015" i="1"/>
  <c r="AI1015" i="1"/>
  <c r="AF1015" i="1"/>
  <c r="AJ1015" i="1"/>
  <c r="AG1015" i="1"/>
  <c r="AK1015" i="1"/>
  <c r="AH1015" i="1"/>
  <c r="AL1015" i="1"/>
  <c r="AE1011" i="1"/>
  <c r="AI1011" i="1"/>
  <c r="AF1011" i="1"/>
  <c r="AJ1011" i="1"/>
  <c r="AG1011" i="1"/>
  <c r="AK1011" i="1"/>
  <c r="AL1011" i="1"/>
  <c r="AH1011" i="1"/>
  <c r="AE1007" i="1"/>
  <c r="AI1007" i="1"/>
  <c r="AF1007" i="1"/>
  <c r="AJ1007" i="1"/>
  <c r="AG1007" i="1"/>
  <c r="AK1007" i="1"/>
  <c r="AL1007" i="1"/>
  <c r="AH1007" i="1"/>
  <c r="AE1003" i="1"/>
  <c r="AI1003" i="1"/>
  <c r="AF1003" i="1"/>
  <c r="AJ1003" i="1"/>
  <c r="AG1003" i="1"/>
  <c r="AK1003" i="1"/>
  <c r="AH1003" i="1"/>
  <c r="AL1003" i="1"/>
  <c r="AE999" i="1"/>
  <c r="AI999" i="1"/>
  <c r="AF999" i="1"/>
  <c r="AJ999" i="1"/>
  <c r="AG999" i="1"/>
  <c r="AK999" i="1"/>
  <c r="AL999" i="1"/>
  <c r="AH999" i="1"/>
  <c r="AE995" i="1"/>
  <c r="AI995" i="1"/>
  <c r="AF995" i="1"/>
  <c r="AJ995" i="1"/>
  <c r="AG995" i="1"/>
  <c r="AK995" i="1"/>
  <c r="AL995" i="1"/>
  <c r="AH995" i="1"/>
  <c r="AE991" i="1"/>
  <c r="AI991" i="1"/>
  <c r="AF991" i="1"/>
  <c r="AJ991" i="1"/>
  <c r="AG991" i="1"/>
  <c r="AK991" i="1"/>
  <c r="AH991" i="1"/>
  <c r="AL991" i="1"/>
  <c r="AE987" i="1"/>
  <c r="AI987" i="1"/>
  <c r="AF987" i="1"/>
  <c r="AJ987" i="1"/>
  <c r="AG987" i="1"/>
  <c r="AK987" i="1"/>
  <c r="AL987" i="1"/>
  <c r="AH987" i="1"/>
  <c r="AE983" i="1"/>
  <c r="AI983" i="1"/>
  <c r="AF983" i="1"/>
  <c r="AJ983" i="1"/>
  <c r="AG983" i="1"/>
  <c r="AK983" i="1"/>
  <c r="AL983" i="1"/>
  <c r="AH983" i="1"/>
  <c r="AE979" i="1"/>
  <c r="AI979" i="1"/>
  <c r="AF979" i="1"/>
  <c r="AJ979" i="1"/>
  <c r="AG979" i="1"/>
  <c r="AK979" i="1"/>
  <c r="AH979" i="1"/>
  <c r="AL979" i="1"/>
  <c r="AE975" i="1"/>
  <c r="AI975" i="1"/>
  <c r="AF975" i="1"/>
  <c r="AJ975" i="1"/>
  <c r="AG975" i="1"/>
  <c r="AK975" i="1"/>
  <c r="AL975" i="1"/>
  <c r="AH975" i="1"/>
  <c r="AE971" i="1"/>
  <c r="AI971" i="1"/>
  <c r="AF971" i="1"/>
  <c r="AJ971" i="1"/>
  <c r="AG971" i="1"/>
  <c r="AK971" i="1"/>
  <c r="AL971" i="1"/>
  <c r="AH971" i="1"/>
  <c r="AE967" i="1"/>
  <c r="AI967" i="1"/>
  <c r="AF967" i="1"/>
  <c r="AJ967" i="1"/>
  <c r="AG967" i="1"/>
  <c r="AK967" i="1"/>
  <c r="AH967" i="1"/>
  <c r="AL967" i="1"/>
  <c r="AE963" i="1"/>
  <c r="AI963" i="1"/>
  <c r="AF963" i="1"/>
  <c r="AJ963" i="1"/>
  <c r="AG963" i="1"/>
  <c r="AK963" i="1"/>
  <c r="AL963" i="1"/>
  <c r="AH963" i="1"/>
  <c r="AE959" i="1"/>
  <c r="AI959" i="1"/>
  <c r="AF959" i="1"/>
  <c r="AJ959" i="1"/>
  <c r="AG959" i="1"/>
  <c r="AK959" i="1"/>
  <c r="AL959" i="1"/>
  <c r="AH959" i="1"/>
  <c r="AE955" i="1"/>
  <c r="AI955" i="1"/>
  <c r="AF955" i="1"/>
  <c r="AJ955" i="1"/>
  <c r="AG955" i="1"/>
  <c r="AK955" i="1"/>
  <c r="AH955" i="1"/>
  <c r="AL955" i="1"/>
  <c r="AE951" i="1"/>
  <c r="AI951" i="1"/>
  <c r="AF951" i="1"/>
  <c r="AJ951" i="1"/>
  <c r="AG951" i="1"/>
  <c r="AK951" i="1"/>
  <c r="AL951" i="1"/>
  <c r="AH951" i="1"/>
  <c r="AE947" i="1"/>
  <c r="AI947" i="1"/>
  <c r="AF947" i="1"/>
  <c r="AJ947" i="1"/>
  <c r="AG947" i="1"/>
  <c r="AK947" i="1"/>
  <c r="AL947" i="1"/>
  <c r="AH947" i="1"/>
  <c r="AE943" i="1"/>
  <c r="AI943" i="1"/>
  <c r="AF943" i="1"/>
  <c r="AJ943" i="1"/>
  <c r="AG943" i="1"/>
  <c r="AK943" i="1"/>
  <c r="AH943" i="1"/>
  <c r="AL943" i="1"/>
  <c r="AE939" i="1"/>
  <c r="AI939" i="1"/>
  <c r="AF939" i="1"/>
  <c r="AJ939" i="1"/>
  <c r="AG939" i="1"/>
  <c r="AK939" i="1"/>
  <c r="AL939" i="1"/>
  <c r="AH939" i="1"/>
  <c r="AE935" i="1"/>
  <c r="AI935" i="1"/>
  <c r="AF935" i="1"/>
  <c r="AJ935" i="1"/>
  <c r="AG935" i="1"/>
  <c r="AK935" i="1"/>
  <c r="AL935" i="1"/>
  <c r="AH935" i="1"/>
  <c r="AE931" i="1"/>
  <c r="AI931" i="1"/>
  <c r="AF931" i="1"/>
  <c r="AJ931" i="1"/>
  <c r="AG931" i="1"/>
  <c r="AK931" i="1"/>
  <c r="AH931" i="1"/>
  <c r="AL931" i="1"/>
  <c r="AE927" i="1"/>
  <c r="AI927" i="1"/>
  <c r="AF927" i="1"/>
  <c r="AJ927" i="1"/>
  <c r="AG927" i="1"/>
  <c r="AK927" i="1"/>
  <c r="AL927" i="1"/>
  <c r="AH927" i="1"/>
  <c r="AE923" i="1"/>
  <c r="AI923" i="1"/>
  <c r="AF923" i="1"/>
  <c r="AJ923" i="1"/>
  <c r="AG923" i="1"/>
  <c r="AK923" i="1"/>
  <c r="AL923" i="1"/>
  <c r="AH923" i="1"/>
  <c r="AE919" i="1"/>
  <c r="AI919" i="1"/>
  <c r="AF919" i="1"/>
  <c r="AJ919" i="1"/>
  <c r="AG919" i="1"/>
  <c r="AK919" i="1"/>
  <c r="AH919" i="1"/>
  <c r="AL919" i="1"/>
  <c r="AH915" i="1"/>
  <c r="AL915" i="1"/>
  <c r="AE915" i="1"/>
  <c r="AI915" i="1"/>
  <c r="AG915" i="1"/>
  <c r="AJ915" i="1"/>
  <c r="AK915" i="1"/>
  <c r="AF915" i="1"/>
  <c r="AH911" i="1"/>
  <c r="AL911" i="1"/>
  <c r="AE911" i="1"/>
  <c r="AI911" i="1"/>
  <c r="AG911" i="1"/>
  <c r="AJ911" i="1"/>
  <c r="AK911" i="1"/>
  <c r="AF911" i="1"/>
  <c r="AH907" i="1"/>
  <c r="AL907" i="1"/>
  <c r="AE907" i="1"/>
  <c r="AI907" i="1"/>
  <c r="AG907" i="1"/>
  <c r="AJ907" i="1"/>
  <c r="AK907" i="1"/>
  <c r="AF907" i="1"/>
  <c r="AH903" i="1"/>
  <c r="AL903" i="1"/>
  <c r="AE903" i="1"/>
  <c r="AI903" i="1"/>
  <c r="AG903" i="1"/>
  <c r="AJ903" i="1"/>
  <c r="AK903" i="1"/>
  <c r="AF903" i="1"/>
  <c r="AH899" i="1"/>
  <c r="AL899" i="1"/>
  <c r="AE899" i="1"/>
  <c r="AI899" i="1"/>
  <c r="AG899" i="1"/>
  <c r="AJ899" i="1"/>
  <c r="AK899" i="1"/>
  <c r="AF899" i="1"/>
  <c r="AH895" i="1"/>
  <c r="AL895" i="1"/>
  <c r="AE895" i="1"/>
  <c r="AI895" i="1"/>
  <c r="AG895" i="1"/>
  <c r="AJ895" i="1"/>
  <c r="AK895" i="1"/>
  <c r="AF895" i="1"/>
  <c r="AH891" i="1"/>
  <c r="AL891" i="1"/>
  <c r="AE891" i="1"/>
  <c r="AI891" i="1"/>
  <c r="AG891" i="1"/>
  <c r="AJ891" i="1"/>
  <c r="AK891" i="1"/>
  <c r="AF891" i="1"/>
  <c r="AH887" i="1"/>
  <c r="AL887" i="1"/>
  <c r="AE887" i="1"/>
  <c r="AI887" i="1"/>
  <c r="AG887" i="1"/>
  <c r="AJ887" i="1"/>
  <c r="AK887" i="1"/>
  <c r="AF887" i="1"/>
  <c r="AH883" i="1"/>
  <c r="AL883" i="1"/>
  <c r="AE883" i="1"/>
  <c r="AI883" i="1"/>
  <c r="AG883" i="1"/>
  <c r="AJ883" i="1"/>
  <c r="AK883" i="1"/>
  <c r="AF883" i="1"/>
  <c r="AH879" i="1"/>
  <c r="AL879" i="1"/>
  <c r="AE879" i="1"/>
  <c r="AI879" i="1"/>
  <c r="AG879" i="1"/>
  <c r="AJ879" i="1"/>
  <c r="AK879" i="1"/>
  <c r="AF879" i="1"/>
  <c r="AH875" i="1"/>
  <c r="AL875" i="1"/>
  <c r="AE875" i="1"/>
  <c r="AI875" i="1"/>
  <c r="AG875" i="1"/>
  <c r="AJ875" i="1"/>
  <c r="AK875" i="1"/>
  <c r="AF875" i="1"/>
  <c r="AH871" i="1"/>
  <c r="AL871" i="1"/>
  <c r="AE871" i="1"/>
  <c r="AI871" i="1"/>
  <c r="AG871" i="1"/>
  <c r="AJ871" i="1"/>
  <c r="AK871" i="1"/>
  <c r="AF871" i="1"/>
  <c r="AH867" i="1"/>
  <c r="AL867" i="1"/>
  <c r="AE867" i="1"/>
  <c r="AI867" i="1"/>
  <c r="AG867" i="1"/>
  <c r="AJ867" i="1"/>
  <c r="AK867" i="1"/>
  <c r="AF867" i="1"/>
  <c r="AH863" i="1"/>
  <c r="AL863" i="1"/>
  <c r="AE863" i="1"/>
  <c r="AI863" i="1"/>
  <c r="AG863" i="1"/>
  <c r="AJ863" i="1"/>
  <c r="AK863" i="1"/>
  <c r="AF863" i="1"/>
  <c r="AH859" i="1"/>
  <c r="AL859" i="1"/>
  <c r="AE859" i="1"/>
  <c r="AI859" i="1"/>
  <c r="AG859" i="1"/>
  <c r="AJ859" i="1"/>
  <c r="AK859" i="1"/>
  <c r="AF859" i="1"/>
  <c r="AH855" i="1"/>
  <c r="AL855" i="1"/>
  <c r="AE855" i="1"/>
  <c r="AI855" i="1"/>
  <c r="AG855" i="1"/>
  <c r="AJ855" i="1"/>
  <c r="AK855" i="1"/>
  <c r="AF855" i="1"/>
  <c r="AH851" i="1"/>
  <c r="AL851" i="1"/>
  <c r="AE851" i="1"/>
  <c r="AI851" i="1"/>
  <c r="AG851" i="1"/>
  <c r="AJ851" i="1"/>
  <c r="AK851" i="1"/>
  <c r="AF851" i="1"/>
  <c r="AH847" i="1"/>
  <c r="AL847" i="1"/>
  <c r="AE847" i="1"/>
  <c r="AI847" i="1"/>
  <c r="AG847" i="1"/>
  <c r="AJ847" i="1"/>
  <c r="AK847" i="1"/>
  <c r="AF847" i="1"/>
  <c r="AH843" i="1"/>
  <c r="AL843" i="1"/>
  <c r="AE843" i="1"/>
  <c r="AI843" i="1"/>
  <c r="AG843" i="1"/>
  <c r="AJ843" i="1"/>
  <c r="AK843" i="1"/>
  <c r="AF843" i="1"/>
  <c r="AH839" i="1"/>
  <c r="AL839" i="1"/>
  <c r="AE839" i="1"/>
  <c r="AI839" i="1"/>
  <c r="AG839" i="1"/>
  <c r="AJ839" i="1"/>
  <c r="AK839" i="1"/>
  <c r="AF839" i="1"/>
  <c r="AH835" i="1"/>
  <c r="AL835" i="1"/>
  <c r="AE835" i="1"/>
  <c r="AI835" i="1"/>
  <c r="AG835" i="1"/>
  <c r="AJ835" i="1"/>
  <c r="AK835" i="1"/>
  <c r="AF835" i="1"/>
  <c r="AH831" i="1"/>
  <c r="AL831" i="1"/>
  <c r="AE831" i="1"/>
  <c r="AI831" i="1"/>
  <c r="AG831" i="1"/>
  <c r="AJ831" i="1"/>
  <c r="AK831" i="1"/>
  <c r="AF831" i="1"/>
  <c r="AH827" i="1"/>
  <c r="AL827" i="1"/>
  <c r="AE827" i="1"/>
  <c r="AI827" i="1"/>
  <c r="AG827" i="1"/>
  <c r="AJ827" i="1"/>
  <c r="AK827" i="1"/>
  <c r="AF827" i="1"/>
  <c r="AH823" i="1"/>
  <c r="AL823" i="1"/>
  <c r="AE823" i="1"/>
  <c r="AI823" i="1"/>
  <c r="AG823" i="1"/>
  <c r="AJ823" i="1"/>
  <c r="AK823" i="1"/>
  <c r="AF823" i="1"/>
  <c r="AH819" i="1"/>
  <c r="AL819" i="1"/>
  <c r="AE819" i="1"/>
  <c r="AI819" i="1"/>
  <c r="AF819" i="1"/>
  <c r="AG819" i="1"/>
  <c r="AJ819" i="1"/>
  <c r="AK819" i="1"/>
  <c r="AH815" i="1"/>
  <c r="AL815" i="1"/>
  <c r="AE815" i="1"/>
  <c r="AI815" i="1"/>
  <c r="AF815" i="1"/>
  <c r="AJ815" i="1"/>
  <c r="AG815" i="1"/>
  <c r="AK815" i="1"/>
  <c r="AH811" i="1"/>
  <c r="AL811" i="1"/>
  <c r="AE811" i="1"/>
  <c r="AI811" i="1"/>
  <c r="AF811" i="1"/>
  <c r="AJ811" i="1"/>
  <c r="AG811" i="1"/>
  <c r="AK811" i="1"/>
  <c r="AH807" i="1"/>
  <c r="AL807" i="1"/>
  <c r="AE807" i="1"/>
  <c r="AI807" i="1"/>
  <c r="AF807" i="1"/>
  <c r="AJ807" i="1"/>
  <c r="AG807" i="1"/>
  <c r="AK807" i="1"/>
  <c r="AH803" i="1"/>
  <c r="AL803" i="1"/>
  <c r="AE803" i="1"/>
  <c r="AI803" i="1"/>
  <c r="AF803" i="1"/>
  <c r="AJ803" i="1"/>
  <c r="AG803" i="1"/>
  <c r="AK803" i="1"/>
  <c r="AH799" i="1"/>
  <c r="AL799" i="1"/>
  <c r="AE799" i="1"/>
  <c r="AI799" i="1"/>
  <c r="AF799" i="1"/>
  <c r="AJ799" i="1"/>
  <c r="AG799" i="1"/>
  <c r="AK799" i="1"/>
  <c r="AH795" i="1"/>
  <c r="AL795" i="1"/>
  <c r="AE795" i="1"/>
  <c r="AI795" i="1"/>
  <c r="AF795" i="1"/>
  <c r="AJ795" i="1"/>
  <c r="AG795" i="1"/>
  <c r="AK795" i="1"/>
  <c r="AH791" i="1"/>
  <c r="AL791" i="1"/>
  <c r="AE791" i="1"/>
  <c r="AI791" i="1"/>
  <c r="AF791" i="1"/>
  <c r="AJ791" i="1"/>
  <c r="AG791" i="1"/>
  <c r="AK791" i="1"/>
  <c r="AH787" i="1"/>
  <c r="AL787" i="1"/>
  <c r="AE787" i="1"/>
  <c r="AI787" i="1"/>
  <c r="AF787" i="1"/>
  <c r="AJ787" i="1"/>
  <c r="AG787" i="1"/>
  <c r="AK787" i="1"/>
  <c r="AH783" i="1"/>
  <c r="AL783" i="1"/>
  <c r="AE783" i="1"/>
  <c r="AI783" i="1"/>
  <c r="AF783" i="1"/>
  <c r="AJ783" i="1"/>
  <c r="AG783" i="1"/>
  <c r="AK783" i="1"/>
  <c r="AH779" i="1"/>
  <c r="AL779" i="1"/>
  <c r="AE779" i="1"/>
  <c r="AI779" i="1"/>
  <c r="AF779" i="1"/>
  <c r="AJ779" i="1"/>
  <c r="AG779" i="1"/>
  <c r="AK779" i="1"/>
  <c r="AH775" i="1"/>
  <c r="AL775" i="1"/>
  <c r="AE775" i="1"/>
  <c r="AI775" i="1"/>
  <c r="AF775" i="1"/>
  <c r="AJ775" i="1"/>
  <c r="AG775" i="1"/>
  <c r="AK775" i="1"/>
  <c r="AH771" i="1"/>
  <c r="AL771" i="1"/>
  <c r="AE771" i="1"/>
  <c r="AI771" i="1"/>
  <c r="AF771" i="1"/>
  <c r="AJ771" i="1"/>
  <c r="AG771" i="1"/>
  <c r="AK771" i="1"/>
  <c r="AH767" i="1"/>
  <c r="AL767" i="1"/>
  <c r="AE767" i="1"/>
  <c r="AI767" i="1"/>
  <c r="AF767" i="1"/>
  <c r="AJ767" i="1"/>
  <c r="AG767" i="1"/>
  <c r="AK767" i="1"/>
  <c r="AH763" i="1"/>
  <c r="AL763" i="1"/>
  <c r="AE763" i="1"/>
  <c r="AI763" i="1"/>
  <c r="AF763" i="1"/>
  <c r="AJ763" i="1"/>
  <c r="AG763" i="1"/>
  <c r="AK763" i="1"/>
  <c r="AH759" i="1"/>
  <c r="AL759" i="1"/>
  <c r="AE759" i="1"/>
  <c r="AI759" i="1"/>
  <c r="AF759" i="1"/>
  <c r="AJ759" i="1"/>
  <c r="AG759" i="1"/>
  <c r="AK759" i="1"/>
  <c r="AH755" i="1"/>
  <c r="AL755" i="1"/>
  <c r="AE755" i="1"/>
  <c r="AI755" i="1"/>
  <c r="AF755" i="1"/>
  <c r="AJ755" i="1"/>
  <c r="AG755" i="1"/>
  <c r="AK755" i="1"/>
  <c r="AH751" i="1"/>
  <c r="AL751" i="1"/>
  <c r="AE751" i="1"/>
  <c r="AI751" i="1"/>
  <c r="AF751" i="1"/>
  <c r="AJ751" i="1"/>
  <c r="AG751" i="1"/>
  <c r="AK751" i="1"/>
  <c r="AH747" i="1"/>
  <c r="AL747" i="1"/>
  <c r="AE747" i="1"/>
  <c r="AI747" i="1"/>
  <c r="AF747" i="1"/>
  <c r="AJ747" i="1"/>
  <c r="AG747" i="1"/>
  <c r="AK747" i="1"/>
  <c r="AH743" i="1"/>
  <c r="AL743" i="1"/>
  <c r="AE743" i="1"/>
  <c r="AI743" i="1"/>
  <c r="AF743" i="1"/>
  <c r="AJ743" i="1"/>
  <c r="AG743" i="1"/>
  <c r="AK743" i="1"/>
  <c r="AH739" i="1"/>
  <c r="AL739" i="1"/>
  <c r="AE739" i="1"/>
  <c r="AI739" i="1"/>
  <c r="AF739" i="1"/>
  <c r="AJ739" i="1"/>
  <c r="AG739" i="1"/>
  <c r="AK739" i="1"/>
  <c r="AH735" i="1"/>
  <c r="AL735" i="1"/>
  <c r="AE735" i="1"/>
  <c r="AI735" i="1"/>
  <c r="AF735" i="1"/>
  <c r="AJ735" i="1"/>
  <c r="AG735" i="1"/>
  <c r="AK735" i="1"/>
  <c r="AH731" i="1"/>
  <c r="AL731" i="1"/>
  <c r="AE731" i="1"/>
  <c r="AI731" i="1"/>
  <c r="AF731" i="1"/>
  <c r="AJ731" i="1"/>
  <c r="AG731" i="1"/>
  <c r="AK731" i="1"/>
  <c r="AH727" i="1"/>
  <c r="AL727" i="1"/>
  <c r="AE727" i="1"/>
  <c r="AI727" i="1"/>
  <c r="AF727" i="1"/>
  <c r="AJ727" i="1"/>
  <c r="AG727" i="1"/>
  <c r="AK727" i="1"/>
  <c r="AH723" i="1"/>
  <c r="AL723" i="1"/>
  <c r="AE723" i="1"/>
  <c r="AI723" i="1"/>
  <c r="AF723" i="1"/>
  <c r="AJ723" i="1"/>
  <c r="AG723" i="1"/>
  <c r="AK723" i="1"/>
  <c r="AH719" i="1"/>
  <c r="AL719" i="1"/>
  <c r="AE719" i="1"/>
  <c r="AI719" i="1"/>
  <c r="AF719" i="1"/>
  <c r="AJ719" i="1"/>
  <c r="AG719" i="1"/>
  <c r="AK719" i="1"/>
  <c r="AH715" i="1"/>
  <c r="AL715" i="1"/>
  <c r="AE715" i="1"/>
  <c r="AI715" i="1"/>
  <c r="AF715" i="1"/>
  <c r="AJ715" i="1"/>
  <c r="AG715" i="1"/>
  <c r="AK715" i="1"/>
  <c r="AH711" i="1"/>
  <c r="AL711" i="1"/>
  <c r="AE711" i="1"/>
  <c r="AI711" i="1"/>
  <c r="AF711" i="1"/>
  <c r="AJ711" i="1"/>
  <c r="AG711" i="1"/>
  <c r="AK711" i="1"/>
  <c r="AH707" i="1"/>
  <c r="AL707" i="1"/>
  <c r="AE707" i="1"/>
  <c r="AI707" i="1"/>
  <c r="AF707" i="1"/>
  <c r="AJ707" i="1"/>
  <c r="AG707" i="1"/>
  <c r="AK707" i="1"/>
  <c r="AH703" i="1"/>
  <c r="AL703" i="1"/>
  <c r="AE703" i="1"/>
  <c r="AI703" i="1"/>
  <c r="AF703" i="1"/>
  <c r="AJ703" i="1"/>
  <c r="AG703" i="1"/>
  <c r="AK703" i="1"/>
  <c r="AH699" i="1"/>
  <c r="AL699" i="1"/>
  <c r="AE699" i="1"/>
  <c r="AI699" i="1"/>
  <c r="AF699" i="1"/>
  <c r="AJ699" i="1"/>
  <c r="AG699" i="1"/>
  <c r="AK699" i="1"/>
  <c r="AH695" i="1"/>
  <c r="AL695" i="1"/>
  <c r="AE695" i="1"/>
  <c r="AI695" i="1"/>
  <c r="AF695" i="1"/>
  <c r="AJ695" i="1"/>
  <c r="AG695" i="1"/>
  <c r="AK695" i="1"/>
  <c r="AH691" i="1"/>
  <c r="AL691" i="1"/>
  <c r="AE691" i="1"/>
  <c r="AI691" i="1"/>
  <c r="AF691" i="1"/>
  <c r="AJ691" i="1"/>
  <c r="AG691" i="1"/>
  <c r="AK691" i="1"/>
  <c r="AH687" i="1"/>
  <c r="AL687" i="1"/>
  <c r="AE687" i="1"/>
  <c r="AI687" i="1"/>
  <c r="AF687" i="1"/>
  <c r="AJ687" i="1"/>
  <c r="AG687" i="1"/>
  <c r="AK687" i="1"/>
  <c r="AH683" i="1"/>
  <c r="AL683" i="1"/>
  <c r="AE683" i="1"/>
  <c r="AI683" i="1"/>
  <c r="AF683" i="1"/>
  <c r="AJ683" i="1"/>
  <c r="AG683" i="1"/>
  <c r="AK683" i="1"/>
  <c r="AH679" i="1"/>
  <c r="AL679" i="1"/>
  <c r="AE679" i="1"/>
  <c r="AI679" i="1"/>
  <c r="AF679" i="1"/>
  <c r="AJ679" i="1"/>
  <c r="AG679" i="1"/>
  <c r="AK679" i="1"/>
  <c r="AH675" i="1"/>
  <c r="AL675" i="1"/>
  <c r="AE675" i="1"/>
  <c r="AI675" i="1"/>
  <c r="AF675" i="1"/>
  <c r="AJ675" i="1"/>
  <c r="AG675" i="1"/>
  <c r="AK675" i="1"/>
  <c r="AH671" i="1"/>
  <c r="AL671" i="1"/>
  <c r="AE671" i="1"/>
  <c r="AI671" i="1"/>
  <c r="AF671" i="1"/>
  <c r="AJ671" i="1"/>
  <c r="AG671" i="1"/>
  <c r="AK671" i="1"/>
  <c r="AH667" i="1"/>
  <c r="AL667" i="1"/>
  <c r="AE667" i="1"/>
  <c r="AI667" i="1"/>
  <c r="AF667" i="1"/>
  <c r="AJ667" i="1"/>
  <c r="AG667" i="1"/>
  <c r="AK667" i="1"/>
  <c r="AE663" i="1"/>
  <c r="AF663" i="1"/>
  <c r="AH663" i="1"/>
  <c r="AL663" i="1"/>
  <c r="AI663" i="1"/>
  <c r="AJ663" i="1"/>
  <c r="AG663" i="1"/>
  <c r="AK663" i="1"/>
  <c r="AE659" i="1"/>
  <c r="AI659" i="1"/>
  <c r="AF659" i="1"/>
  <c r="AJ659" i="1"/>
  <c r="AH659" i="1"/>
  <c r="AK659" i="1"/>
  <c r="AL659" i="1"/>
  <c r="AG659" i="1"/>
  <c r="AH655" i="1"/>
  <c r="AL655" i="1"/>
  <c r="AE655" i="1"/>
  <c r="AI655" i="1"/>
  <c r="AF655" i="1"/>
  <c r="AJ655" i="1"/>
  <c r="AG655" i="1"/>
  <c r="AK655" i="1"/>
  <c r="AH651" i="1"/>
  <c r="AL651" i="1"/>
  <c r="AE651" i="1"/>
  <c r="AI651" i="1"/>
  <c r="AF651" i="1"/>
  <c r="AJ651" i="1"/>
  <c r="AG651" i="1"/>
  <c r="AK651" i="1"/>
  <c r="AH647" i="1"/>
  <c r="AL647" i="1"/>
  <c r="AE647" i="1"/>
  <c r="AI647" i="1"/>
  <c r="AF647" i="1"/>
  <c r="AJ647" i="1"/>
  <c r="AG647" i="1"/>
  <c r="AK647" i="1"/>
  <c r="AH643" i="1"/>
  <c r="AL643" i="1"/>
  <c r="AE643" i="1"/>
  <c r="AI643" i="1"/>
  <c r="AF643" i="1"/>
  <c r="AJ643" i="1"/>
  <c r="AG643" i="1"/>
  <c r="AK643" i="1"/>
  <c r="AH639" i="1"/>
  <c r="AL639" i="1"/>
  <c r="AE639" i="1"/>
  <c r="AI639" i="1"/>
  <c r="AF639" i="1"/>
  <c r="AJ639" i="1"/>
  <c r="AG639" i="1"/>
  <c r="AK639" i="1"/>
  <c r="AH635" i="1"/>
  <c r="AL635" i="1"/>
  <c r="AE635" i="1"/>
  <c r="AI635" i="1"/>
  <c r="AF635" i="1"/>
  <c r="AJ635" i="1"/>
  <c r="AG635" i="1"/>
  <c r="AK635" i="1"/>
  <c r="AH631" i="1"/>
  <c r="AL631" i="1"/>
  <c r="AE631" i="1"/>
  <c r="AI631" i="1"/>
  <c r="AF631" i="1"/>
  <c r="AJ631" i="1"/>
  <c r="AG631" i="1"/>
  <c r="AK631" i="1"/>
  <c r="AH627" i="1"/>
  <c r="AL627" i="1"/>
  <c r="AE627" i="1"/>
  <c r="AI627" i="1"/>
  <c r="AF627" i="1"/>
  <c r="AJ627" i="1"/>
  <c r="AG627" i="1"/>
  <c r="AK627" i="1"/>
  <c r="AH623" i="1"/>
  <c r="AL623" i="1"/>
  <c r="AE623" i="1"/>
  <c r="AI623" i="1"/>
  <c r="AF623" i="1"/>
  <c r="AJ623" i="1"/>
  <c r="AG623" i="1"/>
  <c r="AK623" i="1"/>
  <c r="AH619" i="1"/>
  <c r="AL619" i="1"/>
  <c r="AE619" i="1"/>
  <c r="AI619" i="1"/>
  <c r="AF619" i="1"/>
  <c r="AJ619" i="1"/>
  <c r="AG619" i="1"/>
  <c r="AK619" i="1"/>
  <c r="AH615" i="1"/>
  <c r="AL615" i="1"/>
  <c r="AE615" i="1"/>
  <c r="AI615" i="1"/>
  <c r="AF615" i="1"/>
  <c r="AJ615" i="1"/>
  <c r="AG615" i="1"/>
  <c r="AK615" i="1"/>
  <c r="AH611" i="1"/>
  <c r="AL611" i="1"/>
  <c r="AE611" i="1"/>
  <c r="AI611" i="1"/>
  <c r="AF611" i="1"/>
  <c r="AJ611" i="1"/>
  <c r="AG611" i="1"/>
  <c r="AK611" i="1"/>
  <c r="AH607" i="1"/>
  <c r="AL607" i="1"/>
  <c r="AE607" i="1"/>
  <c r="AI607" i="1"/>
  <c r="AF607" i="1"/>
  <c r="AJ607" i="1"/>
  <c r="AG607" i="1"/>
  <c r="AK607" i="1"/>
  <c r="AH603" i="1"/>
  <c r="AL603" i="1"/>
  <c r="AE603" i="1"/>
  <c r="AI603" i="1"/>
  <c r="AF603" i="1"/>
  <c r="AJ603" i="1"/>
  <c r="AG603" i="1"/>
  <c r="AK603" i="1"/>
  <c r="AH599" i="1"/>
  <c r="AL599" i="1"/>
  <c r="AE599" i="1"/>
  <c r="AI599" i="1"/>
  <c r="AF599" i="1"/>
  <c r="AJ599" i="1"/>
  <c r="AG599" i="1"/>
  <c r="AK599" i="1"/>
  <c r="AH595" i="1"/>
  <c r="AL595" i="1"/>
  <c r="AE595" i="1"/>
  <c r="AI595" i="1"/>
  <c r="AF595" i="1"/>
  <c r="AJ595" i="1"/>
  <c r="AG595" i="1"/>
  <c r="AK595" i="1"/>
  <c r="AH591" i="1"/>
  <c r="AL591" i="1"/>
  <c r="AE591" i="1"/>
  <c r="AI591" i="1"/>
  <c r="AF591" i="1"/>
  <c r="AJ591" i="1"/>
  <c r="AG591" i="1"/>
  <c r="AK591" i="1"/>
  <c r="AH587" i="1"/>
  <c r="AL587" i="1"/>
  <c r="AE587" i="1"/>
  <c r="AI587" i="1"/>
  <c r="AF587" i="1"/>
  <c r="AJ587" i="1"/>
  <c r="AG587" i="1"/>
  <c r="AK587" i="1"/>
  <c r="AH583" i="1"/>
  <c r="AL583" i="1"/>
  <c r="AE583" i="1"/>
  <c r="AI583" i="1"/>
  <c r="AF583" i="1"/>
  <c r="AJ583" i="1"/>
  <c r="AG583" i="1"/>
  <c r="AK583" i="1"/>
  <c r="AH579" i="1"/>
  <c r="AL579" i="1"/>
  <c r="AE579" i="1"/>
  <c r="AI579" i="1"/>
  <c r="AF579" i="1"/>
  <c r="AJ579" i="1"/>
  <c r="AG579" i="1"/>
  <c r="AK579" i="1"/>
  <c r="AH575" i="1"/>
  <c r="AL575" i="1"/>
  <c r="AE575" i="1"/>
  <c r="AI575" i="1"/>
  <c r="AF575" i="1"/>
  <c r="AJ575" i="1"/>
  <c r="AG575" i="1"/>
  <c r="AK575" i="1"/>
  <c r="AH571" i="1"/>
  <c r="AL571" i="1"/>
  <c r="AE571" i="1"/>
  <c r="AI571" i="1"/>
  <c r="AF571" i="1"/>
  <c r="AJ571" i="1"/>
  <c r="AG571" i="1"/>
  <c r="AK571" i="1"/>
  <c r="AH567" i="1"/>
  <c r="AL567" i="1"/>
  <c r="AE567" i="1"/>
  <c r="AI567" i="1"/>
  <c r="AF567" i="1"/>
  <c r="AJ567" i="1"/>
  <c r="AG567" i="1"/>
  <c r="AK567" i="1"/>
  <c r="AH563" i="1"/>
  <c r="AL563" i="1"/>
  <c r="AE563" i="1"/>
  <c r="AI563" i="1"/>
  <c r="AF563" i="1"/>
  <c r="AJ563" i="1"/>
  <c r="AG563" i="1"/>
  <c r="AK563" i="1"/>
  <c r="AH559" i="1"/>
  <c r="AL559" i="1"/>
  <c r="AE559" i="1"/>
  <c r="AI559" i="1"/>
  <c r="AF559" i="1"/>
  <c r="AJ559" i="1"/>
  <c r="AG559" i="1"/>
  <c r="AK559" i="1"/>
  <c r="AH555" i="1"/>
  <c r="AL555" i="1"/>
  <c r="AE555" i="1"/>
  <c r="AI555" i="1"/>
  <c r="AF555" i="1"/>
  <c r="AJ555" i="1"/>
  <c r="AG555" i="1"/>
  <c r="AK555" i="1"/>
  <c r="AH551" i="1"/>
  <c r="AL551" i="1"/>
  <c r="AE551" i="1"/>
  <c r="AI551" i="1"/>
  <c r="AF551" i="1"/>
  <c r="AJ551" i="1"/>
  <c r="AG551" i="1"/>
  <c r="AK551" i="1"/>
  <c r="AH547" i="1"/>
  <c r="AL547" i="1"/>
  <c r="AE547" i="1"/>
  <c r="AI547" i="1"/>
  <c r="AF547" i="1"/>
  <c r="AJ547" i="1"/>
  <c r="AG547" i="1"/>
  <c r="AK547" i="1"/>
  <c r="AH543" i="1"/>
  <c r="AL543" i="1"/>
  <c r="AE543" i="1"/>
  <c r="AI543" i="1"/>
  <c r="AF543" i="1"/>
  <c r="AJ543" i="1"/>
  <c r="AG543" i="1"/>
  <c r="AK543" i="1"/>
  <c r="AH539" i="1"/>
  <c r="AL539" i="1"/>
  <c r="AE539" i="1"/>
  <c r="AI539" i="1"/>
  <c r="AF539" i="1"/>
  <c r="AJ539" i="1"/>
  <c r="AG539" i="1"/>
  <c r="AK539" i="1"/>
  <c r="AH535" i="1"/>
  <c r="AL535" i="1"/>
  <c r="AE535" i="1"/>
  <c r="AI535" i="1"/>
  <c r="AF535" i="1"/>
  <c r="AJ535" i="1"/>
  <c r="AG535" i="1"/>
  <c r="AK535" i="1"/>
  <c r="AH531" i="1"/>
  <c r="AL531" i="1"/>
  <c r="AE531" i="1"/>
  <c r="AI531" i="1"/>
  <c r="AF531" i="1"/>
  <c r="AJ531" i="1"/>
  <c r="AG531" i="1"/>
  <c r="AK531" i="1"/>
  <c r="AH527" i="1"/>
  <c r="AL527" i="1"/>
  <c r="AE527" i="1"/>
  <c r="AI527" i="1"/>
  <c r="AF527" i="1"/>
  <c r="AJ527" i="1"/>
  <c r="AG527" i="1"/>
  <c r="AK527" i="1"/>
  <c r="AH523" i="1"/>
  <c r="AL523" i="1"/>
  <c r="AE523" i="1"/>
  <c r="AI523" i="1"/>
  <c r="AF523" i="1"/>
  <c r="AJ523" i="1"/>
  <c r="AG523" i="1"/>
  <c r="AK523" i="1"/>
  <c r="AH519" i="1"/>
  <c r="AL519" i="1"/>
  <c r="AE519" i="1"/>
  <c r="AI519" i="1"/>
  <c r="AF519" i="1"/>
  <c r="AJ519" i="1"/>
  <c r="AG519" i="1"/>
  <c r="AK519" i="1"/>
  <c r="AH515" i="1"/>
  <c r="AL515" i="1"/>
  <c r="AE515" i="1"/>
  <c r="AI515" i="1"/>
  <c r="AF515" i="1"/>
  <c r="AJ515" i="1"/>
  <c r="AG515" i="1"/>
  <c r="AK515" i="1"/>
  <c r="AH511" i="1"/>
  <c r="AL511" i="1"/>
  <c r="AE511" i="1"/>
  <c r="AI511" i="1"/>
  <c r="AF511" i="1"/>
  <c r="AJ511" i="1"/>
  <c r="AG511" i="1"/>
  <c r="AK511" i="1"/>
  <c r="AH507" i="1"/>
  <c r="AL507" i="1"/>
  <c r="AE507" i="1"/>
  <c r="AI507" i="1"/>
  <c r="AF507" i="1"/>
  <c r="AJ507" i="1"/>
  <c r="AG507" i="1"/>
  <c r="AK507" i="1"/>
  <c r="AH503" i="1"/>
  <c r="AL503" i="1"/>
  <c r="AE503" i="1"/>
  <c r="AI503" i="1"/>
  <c r="AF503" i="1"/>
  <c r="AJ503" i="1"/>
  <c r="AG503" i="1"/>
  <c r="AK503" i="1"/>
  <c r="AH499" i="1"/>
  <c r="AL499" i="1"/>
  <c r="AE499" i="1"/>
  <c r="AI499" i="1"/>
  <c r="AF499" i="1"/>
  <c r="AJ499" i="1"/>
  <c r="AG499" i="1"/>
  <c r="AK499" i="1"/>
  <c r="AH495" i="1"/>
  <c r="AL495" i="1"/>
  <c r="AE495" i="1"/>
  <c r="AI495" i="1"/>
  <c r="AF495" i="1"/>
  <c r="AJ495" i="1"/>
  <c r="AG495" i="1"/>
  <c r="AK495" i="1"/>
  <c r="AH491" i="1"/>
  <c r="AL491" i="1"/>
  <c r="AE491" i="1"/>
  <c r="AI491" i="1"/>
  <c r="AF491" i="1"/>
  <c r="AJ491" i="1"/>
  <c r="AG491" i="1"/>
  <c r="AK491" i="1"/>
  <c r="AH487" i="1"/>
  <c r="AL487" i="1"/>
  <c r="AE487" i="1"/>
  <c r="AI487" i="1"/>
  <c r="AF487" i="1"/>
  <c r="AJ487" i="1"/>
  <c r="AG487" i="1"/>
  <c r="AK487" i="1"/>
  <c r="AH483" i="1"/>
  <c r="AL483" i="1"/>
  <c r="AE483" i="1"/>
  <c r="AI483" i="1"/>
  <c r="AF483" i="1"/>
  <c r="AJ483" i="1"/>
  <c r="AG483" i="1"/>
  <c r="AK483" i="1"/>
  <c r="AH479" i="1"/>
  <c r="AL479" i="1"/>
  <c r="AE479" i="1"/>
  <c r="AI479" i="1"/>
  <c r="AF479" i="1"/>
  <c r="AJ479" i="1"/>
  <c r="AG479" i="1"/>
  <c r="AK479" i="1"/>
  <c r="AH475" i="1"/>
  <c r="AL475" i="1"/>
  <c r="AE475" i="1"/>
  <c r="AI475" i="1"/>
  <c r="AF475" i="1"/>
  <c r="AJ475" i="1"/>
  <c r="AG475" i="1"/>
  <c r="AK475" i="1"/>
  <c r="AH471" i="1"/>
  <c r="AL471" i="1"/>
  <c r="AE471" i="1"/>
  <c r="AI471" i="1"/>
  <c r="AF471" i="1"/>
  <c r="AJ471" i="1"/>
  <c r="AG471" i="1"/>
  <c r="AK471" i="1"/>
  <c r="AH467" i="1"/>
  <c r="AL467" i="1"/>
  <c r="AE467" i="1"/>
  <c r="AI467" i="1"/>
  <c r="AF467" i="1"/>
  <c r="AJ467" i="1"/>
  <c r="AG467" i="1"/>
  <c r="AK467" i="1"/>
  <c r="AH463" i="1"/>
  <c r="AL463" i="1"/>
  <c r="AE463" i="1"/>
  <c r="AI463" i="1"/>
  <c r="AF463" i="1"/>
  <c r="AJ463" i="1"/>
  <c r="AG463" i="1"/>
  <c r="AK463" i="1"/>
  <c r="AH459" i="1"/>
  <c r="AL459" i="1"/>
  <c r="AE459" i="1"/>
  <c r="AI459" i="1"/>
  <c r="AF459" i="1"/>
  <c r="AJ459" i="1"/>
  <c r="AG459" i="1"/>
  <c r="AK459" i="1"/>
  <c r="AH455" i="1"/>
  <c r="AL455" i="1"/>
  <c r="AE455" i="1"/>
  <c r="AI455" i="1"/>
  <c r="AF455" i="1"/>
  <c r="AJ455" i="1"/>
  <c r="AG455" i="1"/>
  <c r="AK455" i="1"/>
  <c r="AH451" i="1"/>
  <c r="AL451" i="1"/>
  <c r="AE451" i="1"/>
  <c r="AI451" i="1"/>
  <c r="AF451" i="1"/>
  <c r="AJ451" i="1"/>
  <c r="AG451" i="1"/>
  <c r="AK451" i="1"/>
  <c r="AH447" i="1"/>
  <c r="AL447" i="1"/>
  <c r="AE447" i="1"/>
  <c r="AI447" i="1"/>
  <c r="AF447" i="1"/>
  <c r="AJ447" i="1"/>
  <c r="AG447" i="1"/>
  <c r="AK447" i="1"/>
  <c r="AH443" i="1"/>
  <c r="AL443" i="1"/>
  <c r="AE443" i="1"/>
  <c r="AI443" i="1"/>
  <c r="AF443" i="1"/>
  <c r="AJ443" i="1"/>
  <c r="AG443" i="1"/>
  <c r="AK443" i="1"/>
  <c r="AH439" i="1"/>
  <c r="AL439" i="1"/>
  <c r="AE439" i="1"/>
  <c r="AI439" i="1"/>
  <c r="AF439" i="1"/>
  <c r="AJ439" i="1"/>
  <c r="AG439" i="1"/>
  <c r="AK439" i="1"/>
  <c r="AH435" i="1"/>
  <c r="AL435" i="1"/>
  <c r="AE435" i="1"/>
  <c r="AI435" i="1"/>
  <c r="AF435" i="1"/>
  <c r="AJ435" i="1"/>
  <c r="AG435" i="1"/>
  <c r="AK435" i="1"/>
  <c r="AH431" i="1"/>
  <c r="AL431" i="1"/>
  <c r="AE431" i="1"/>
  <c r="AI431" i="1"/>
  <c r="AF431" i="1"/>
  <c r="AJ431" i="1"/>
  <c r="AG431" i="1"/>
  <c r="AK431" i="1"/>
  <c r="AH427" i="1"/>
  <c r="AL427" i="1"/>
  <c r="AE427" i="1"/>
  <c r="AI427" i="1"/>
  <c r="AF427" i="1"/>
  <c r="AJ427" i="1"/>
  <c r="AG427" i="1"/>
  <c r="AK427" i="1"/>
  <c r="AH423" i="1"/>
  <c r="AL423" i="1"/>
  <c r="AE423" i="1"/>
  <c r="AI423" i="1"/>
  <c r="AF423" i="1"/>
  <c r="AJ423" i="1"/>
  <c r="AG423" i="1"/>
  <c r="AK423" i="1"/>
  <c r="AH419" i="1"/>
  <c r="AL419" i="1"/>
  <c r="AE419" i="1"/>
  <c r="AI419" i="1"/>
  <c r="AF419" i="1"/>
  <c r="AJ419" i="1"/>
  <c r="AG419" i="1"/>
  <c r="AK419" i="1"/>
  <c r="AH415" i="1"/>
  <c r="AL415" i="1"/>
  <c r="AE415" i="1"/>
  <c r="AI415" i="1"/>
  <c r="AF415" i="1"/>
  <c r="AJ415" i="1"/>
  <c r="AG415" i="1"/>
  <c r="AK415" i="1"/>
  <c r="AH411" i="1"/>
  <c r="AL411" i="1"/>
  <c r="AE411" i="1"/>
  <c r="AI411" i="1"/>
  <c r="AF411" i="1"/>
  <c r="AJ411" i="1"/>
  <c r="AG411" i="1"/>
  <c r="AK411" i="1"/>
  <c r="AH407" i="1"/>
  <c r="AL407" i="1"/>
  <c r="AE407" i="1"/>
  <c r="AI407" i="1"/>
  <c r="AF407" i="1"/>
  <c r="AJ407" i="1"/>
  <c r="AG407" i="1"/>
  <c r="AK407" i="1"/>
  <c r="AH403" i="1"/>
  <c r="AL403" i="1"/>
  <c r="AE403" i="1"/>
  <c r="AI403" i="1"/>
  <c r="AF403" i="1"/>
  <c r="AJ403" i="1"/>
  <c r="AG403" i="1"/>
  <c r="AK403" i="1"/>
  <c r="AH399" i="1"/>
  <c r="AL399" i="1"/>
  <c r="AE399" i="1"/>
  <c r="AI399" i="1"/>
  <c r="AF399" i="1"/>
  <c r="AJ399" i="1"/>
  <c r="AG399" i="1"/>
  <c r="AK399" i="1"/>
  <c r="AH395" i="1"/>
  <c r="AL395" i="1"/>
  <c r="AE395" i="1"/>
  <c r="AI395" i="1"/>
  <c r="AF395" i="1"/>
  <c r="AJ395" i="1"/>
  <c r="AG395" i="1"/>
  <c r="AK395" i="1"/>
  <c r="AH391" i="1"/>
  <c r="AL391" i="1"/>
  <c r="AE391" i="1"/>
  <c r="AI391" i="1"/>
  <c r="AF391" i="1"/>
  <c r="AJ391" i="1"/>
  <c r="AG391" i="1"/>
  <c r="AK391" i="1"/>
  <c r="AH387" i="1"/>
  <c r="AL387" i="1"/>
  <c r="AE387" i="1"/>
  <c r="AI387" i="1"/>
  <c r="AF387" i="1"/>
  <c r="AJ387" i="1"/>
  <c r="AG387" i="1"/>
  <c r="AK387" i="1"/>
  <c r="AH383" i="1"/>
  <c r="AL383" i="1"/>
  <c r="AE383" i="1"/>
  <c r="AI383" i="1"/>
  <c r="AF383" i="1"/>
  <c r="AJ383" i="1"/>
  <c r="AG383" i="1"/>
  <c r="AK383" i="1"/>
  <c r="AH379" i="1"/>
  <c r="AL379" i="1"/>
  <c r="AE379" i="1"/>
  <c r="AI379" i="1"/>
  <c r="AF379" i="1"/>
  <c r="AJ379" i="1"/>
  <c r="AG379" i="1"/>
  <c r="AK379" i="1"/>
  <c r="AH375" i="1"/>
  <c r="AL375" i="1"/>
  <c r="AE375" i="1"/>
  <c r="AI375" i="1"/>
  <c r="AF375" i="1"/>
  <c r="AJ375" i="1"/>
  <c r="AG375" i="1"/>
  <c r="AK375" i="1"/>
  <c r="AH371" i="1"/>
  <c r="AL371" i="1"/>
  <c r="AE371" i="1"/>
  <c r="AI371" i="1"/>
  <c r="AF371" i="1"/>
  <c r="AJ371" i="1"/>
  <c r="AG371" i="1"/>
  <c r="AK371" i="1"/>
  <c r="AH367" i="1"/>
  <c r="AL367" i="1"/>
  <c r="AE367" i="1"/>
  <c r="AI367" i="1"/>
  <c r="AF367" i="1"/>
  <c r="AJ367" i="1"/>
  <c r="AG367" i="1"/>
  <c r="AK367" i="1"/>
  <c r="AE363" i="1"/>
  <c r="AI363" i="1"/>
  <c r="AF363" i="1"/>
  <c r="AJ363" i="1"/>
  <c r="AG363" i="1"/>
  <c r="AK363" i="1"/>
  <c r="AH363" i="1"/>
  <c r="AL363" i="1"/>
  <c r="AE359" i="1"/>
  <c r="AI359" i="1"/>
  <c r="AF359" i="1"/>
  <c r="AJ359" i="1"/>
  <c r="AG359" i="1"/>
  <c r="AK359" i="1"/>
  <c r="AH359" i="1"/>
  <c r="AL359" i="1"/>
  <c r="AE355" i="1"/>
  <c r="AI355" i="1"/>
  <c r="AF355" i="1"/>
  <c r="AJ355" i="1"/>
  <c r="AG355" i="1"/>
  <c r="AK355" i="1"/>
  <c r="AH355" i="1"/>
  <c r="AL355" i="1"/>
  <c r="AE351" i="1"/>
  <c r="AI351" i="1"/>
  <c r="AF351" i="1"/>
  <c r="AJ351" i="1"/>
  <c r="AG351" i="1"/>
  <c r="AK351" i="1"/>
  <c r="AH351" i="1"/>
  <c r="AL351" i="1"/>
  <c r="AE347" i="1"/>
  <c r="AI347" i="1"/>
  <c r="AF347" i="1"/>
  <c r="AJ347" i="1"/>
  <c r="AG347" i="1"/>
  <c r="AK347" i="1"/>
  <c r="AH347" i="1"/>
  <c r="AL347" i="1"/>
  <c r="AE343" i="1"/>
  <c r="AI343" i="1"/>
  <c r="AF343" i="1"/>
  <c r="AJ343" i="1"/>
  <c r="AG343" i="1"/>
  <c r="AK343" i="1"/>
  <c r="AH343" i="1"/>
  <c r="AL343" i="1"/>
  <c r="AE339" i="1"/>
  <c r="AI339" i="1"/>
  <c r="AF339" i="1"/>
  <c r="AJ339" i="1"/>
  <c r="AG339" i="1"/>
  <c r="AK339" i="1"/>
  <c r="AH339" i="1"/>
  <c r="AL339" i="1"/>
  <c r="AE335" i="1"/>
  <c r="AI335" i="1"/>
  <c r="AF335" i="1"/>
  <c r="AJ335" i="1"/>
  <c r="AG335" i="1"/>
  <c r="AK335" i="1"/>
  <c r="AH335" i="1"/>
  <c r="AL335" i="1"/>
  <c r="AE331" i="1"/>
  <c r="AI331" i="1"/>
  <c r="AF331" i="1"/>
  <c r="AJ331" i="1"/>
  <c r="AG331" i="1"/>
  <c r="AK331" i="1"/>
  <c r="AH331" i="1"/>
  <c r="AL331" i="1"/>
  <c r="AE327" i="1"/>
  <c r="AI327" i="1"/>
  <c r="AF327" i="1"/>
  <c r="AJ327" i="1"/>
  <c r="AG327" i="1"/>
  <c r="AK327" i="1"/>
  <c r="AH327" i="1"/>
  <c r="AL327" i="1"/>
  <c r="AE323" i="1"/>
  <c r="AI323" i="1"/>
  <c r="AF323" i="1"/>
  <c r="AJ323" i="1"/>
  <c r="AG323" i="1"/>
  <c r="AK323" i="1"/>
  <c r="AH323" i="1"/>
  <c r="AL323" i="1"/>
  <c r="AE319" i="1"/>
  <c r="AI319" i="1"/>
  <c r="AF319" i="1"/>
  <c r="AJ319" i="1"/>
  <c r="AG319" i="1"/>
  <c r="AK319" i="1"/>
  <c r="AH319" i="1"/>
  <c r="AL319" i="1"/>
  <c r="AE315" i="1"/>
  <c r="AI315" i="1"/>
  <c r="AF315" i="1"/>
  <c r="AJ315" i="1"/>
  <c r="AG315" i="1"/>
  <c r="AK315" i="1"/>
  <c r="AH315" i="1"/>
  <c r="AL315" i="1"/>
  <c r="AE311" i="1"/>
  <c r="AI311" i="1"/>
  <c r="AF311" i="1"/>
  <c r="AJ311" i="1"/>
  <c r="AG311" i="1"/>
  <c r="AK311" i="1"/>
  <c r="AH311" i="1"/>
  <c r="AL311" i="1"/>
  <c r="AE307" i="1"/>
  <c r="AI307" i="1"/>
  <c r="AF307" i="1"/>
  <c r="AJ307" i="1"/>
  <c r="AG307" i="1"/>
  <c r="AK307" i="1"/>
  <c r="AH307" i="1"/>
  <c r="AL307" i="1"/>
  <c r="AE303" i="1"/>
  <c r="AI303" i="1"/>
  <c r="AF303" i="1"/>
  <c r="AJ303" i="1"/>
  <c r="AG303" i="1"/>
  <c r="AK303" i="1"/>
  <c r="AH303" i="1"/>
  <c r="AL303" i="1"/>
  <c r="AE299" i="1"/>
  <c r="AI299" i="1"/>
  <c r="AF299" i="1"/>
  <c r="AJ299" i="1"/>
  <c r="AG299" i="1"/>
  <c r="AK299" i="1"/>
  <c r="AH299" i="1"/>
  <c r="AL299" i="1"/>
  <c r="AE295" i="1"/>
  <c r="AI295" i="1"/>
  <c r="AF295" i="1"/>
  <c r="AJ295" i="1"/>
  <c r="AG295" i="1"/>
  <c r="AK295" i="1"/>
  <c r="AH295" i="1"/>
  <c r="AL295" i="1"/>
  <c r="AE291" i="1"/>
  <c r="AI291" i="1"/>
  <c r="AF291" i="1"/>
  <c r="AJ291" i="1"/>
  <c r="AG291" i="1"/>
  <c r="AK291" i="1"/>
  <c r="AH291" i="1"/>
  <c r="AL291" i="1"/>
  <c r="AE287" i="1"/>
  <c r="AI287" i="1"/>
  <c r="AF287" i="1"/>
  <c r="AJ287" i="1"/>
  <c r="AG287" i="1"/>
  <c r="AK287" i="1"/>
  <c r="AH287" i="1"/>
  <c r="AL287" i="1"/>
  <c r="AE283" i="1"/>
  <c r="AI283" i="1"/>
  <c r="AF283" i="1"/>
  <c r="AJ283" i="1"/>
  <c r="AG283" i="1"/>
  <c r="AK283" i="1"/>
  <c r="AH283" i="1"/>
  <c r="AL283" i="1"/>
  <c r="AE279" i="1"/>
  <c r="AI279" i="1"/>
  <c r="AF279" i="1"/>
  <c r="AJ279" i="1"/>
  <c r="AG279" i="1"/>
  <c r="AK279" i="1"/>
  <c r="AH279" i="1"/>
  <c r="AL279" i="1"/>
  <c r="AE275" i="1"/>
  <c r="AI275" i="1"/>
  <c r="AF275" i="1"/>
  <c r="AJ275" i="1"/>
  <c r="AG275" i="1"/>
  <c r="AK275" i="1"/>
  <c r="AH275" i="1"/>
  <c r="AL275" i="1"/>
  <c r="AE271" i="1"/>
  <c r="AI271" i="1"/>
  <c r="AF271" i="1"/>
  <c r="AJ271" i="1"/>
  <c r="AG271" i="1"/>
  <c r="AK271" i="1"/>
  <c r="AH271" i="1"/>
  <c r="AL271" i="1"/>
  <c r="AE267" i="1"/>
  <c r="AI267" i="1"/>
  <c r="AF267" i="1"/>
  <c r="AJ267" i="1"/>
  <c r="AG267" i="1"/>
  <c r="AK267" i="1"/>
  <c r="AH267" i="1"/>
  <c r="AL267" i="1"/>
  <c r="AE263" i="1"/>
  <c r="AI263" i="1"/>
  <c r="AF263" i="1"/>
  <c r="AJ263" i="1"/>
  <c r="AG263" i="1"/>
  <c r="AK263" i="1"/>
  <c r="AH263" i="1"/>
  <c r="AL263" i="1"/>
  <c r="AE259" i="1"/>
  <c r="AI259" i="1"/>
  <c r="AF259" i="1"/>
  <c r="AJ259" i="1"/>
  <c r="AG259" i="1"/>
  <c r="AK259" i="1"/>
  <c r="AH259" i="1"/>
  <c r="AL259" i="1"/>
  <c r="AE255" i="1"/>
  <c r="AI255" i="1"/>
  <c r="AF255" i="1"/>
  <c r="AJ255" i="1"/>
  <c r="AG255" i="1"/>
  <c r="AK255" i="1"/>
  <c r="AH255" i="1"/>
  <c r="AL255" i="1"/>
  <c r="AE251" i="1"/>
  <c r="AI251" i="1"/>
  <c r="AF251" i="1"/>
  <c r="AJ251" i="1"/>
  <c r="AG251" i="1"/>
  <c r="AK251" i="1"/>
  <c r="AH251" i="1"/>
  <c r="AL251" i="1"/>
  <c r="AE247" i="1"/>
  <c r="AI247" i="1"/>
  <c r="AF247" i="1"/>
  <c r="AJ247" i="1"/>
  <c r="AG247" i="1"/>
  <c r="AK247" i="1"/>
  <c r="AH247" i="1"/>
  <c r="AL247" i="1"/>
  <c r="AE243" i="1"/>
  <c r="AI243" i="1"/>
  <c r="AF243" i="1"/>
  <c r="AJ243" i="1"/>
  <c r="AG243" i="1"/>
  <c r="AK243" i="1"/>
  <c r="AH243" i="1"/>
  <c r="AL243" i="1"/>
  <c r="AE239" i="1"/>
  <c r="AI239" i="1"/>
  <c r="AF239" i="1"/>
  <c r="AJ239" i="1"/>
  <c r="AG239" i="1"/>
  <c r="AK239" i="1"/>
  <c r="AH239" i="1"/>
  <c r="AL239" i="1"/>
  <c r="AE235" i="1"/>
  <c r="AI235" i="1"/>
  <c r="AF235" i="1"/>
  <c r="AJ235" i="1"/>
  <c r="AG235" i="1"/>
  <c r="AK235" i="1"/>
  <c r="AH235" i="1"/>
  <c r="AL235" i="1"/>
  <c r="AE231" i="1"/>
  <c r="AI231" i="1"/>
  <c r="AF231" i="1"/>
  <c r="AJ231" i="1"/>
  <c r="AG231" i="1"/>
  <c r="AK231" i="1"/>
  <c r="AH231" i="1"/>
  <c r="AL231" i="1"/>
  <c r="AE227" i="1"/>
  <c r="AI227" i="1"/>
  <c r="AF227" i="1"/>
  <c r="AJ227" i="1"/>
  <c r="AG227" i="1"/>
  <c r="AK227" i="1"/>
  <c r="AH227" i="1"/>
  <c r="AL227" i="1"/>
  <c r="AE223" i="1"/>
  <c r="AI223" i="1"/>
  <c r="AF223" i="1"/>
  <c r="AJ223" i="1"/>
  <c r="AG223" i="1"/>
  <c r="AK223" i="1"/>
  <c r="AH223" i="1"/>
  <c r="AL223" i="1"/>
  <c r="AE219" i="1"/>
  <c r="AI219" i="1"/>
  <c r="AF219" i="1"/>
  <c r="AJ219" i="1"/>
  <c r="AG219" i="1"/>
  <c r="AK219" i="1"/>
  <c r="AH219" i="1"/>
  <c r="AL219" i="1"/>
  <c r="AG215" i="1"/>
  <c r="AH215" i="1"/>
  <c r="AE215" i="1"/>
  <c r="AI215" i="1"/>
  <c r="AF215" i="1"/>
  <c r="AJ215" i="1"/>
  <c r="AK215" i="1"/>
  <c r="AL215" i="1"/>
  <c r="AG211" i="1"/>
  <c r="AK211" i="1"/>
  <c r="AH211" i="1"/>
  <c r="AL211" i="1"/>
  <c r="AE211" i="1"/>
  <c r="AI211" i="1"/>
  <c r="AF211" i="1"/>
  <c r="AJ211" i="1"/>
  <c r="AG207" i="1"/>
  <c r="AK207" i="1"/>
  <c r="AH207" i="1"/>
  <c r="AL207" i="1"/>
  <c r="AE207" i="1"/>
  <c r="AI207" i="1"/>
  <c r="AF207" i="1"/>
  <c r="AJ207" i="1"/>
  <c r="AG203" i="1"/>
  <c r="AK203" i="1"/>
  <c r="AH203" i="1"/>
  <c r="AL203" i="1"/>
  <c r="AE203" i="1"/>
  <c r="AI203" i="1"/>
  <c r="AF203" i="1"/>
  <c r="AJ203" i="1"/>
  <c r="AG199" i="1"/>
  <c r="AK199" i="1"/>
  <c r="AH199" i="1"/>
  <c r="AL199" i="1"/>
  <c r="AE199" i="1"/>
  <c r="AI199" i="1"/>
  <c r="AF199" i="1"/>
  <c r="AJ199" i="1"/>
  <c r="AG195" i="1"/>
  <c r="AK195" i="1"/>
  <c r="AH195" i="1"/>
  <c r="AL195" i="1"/>
  <c r="AE195" i="1"/>
  <c r="AI195" i="1"/>
  <c r="AF195" i="1"/>
  <c r="AJ195" i="1"/>
  <c r="AG191" i="1"/>
  <c r="AK191" i="1"/>
  <c r="AH191" i="1"/>
  <c r="AL191" i="1"/>
  <c r="AE191" i="1"/>
  <c r="AI191" i="1"/>
  <c r="AF191" i="1"/>
  <c r="AJ191" i="1"/>
  <c r="AG187" i="1"/>
  <c r="AK187" i="1"/>
  <c r="AH187" i="1"/>
  <c r="AL187" i="1"/>
  <c r="AE187" i="1"/>
  <c r="AI187" i="1"/>
  <c r="AF187" i="1"/>
  <c r="AJ187" i="1"/>
  <c r="AG183" i="1"/>
  <c r="AK183" i="1"/>
  <c r="AH183" i="1"/>
  <c r="AL183" i="1"/>
  <c r="AE183" i="1"/>
  <c r="AI183" i="1"/>
  <c r="AF183" i="1"/>
  <c r="AJ183" i="1"/>
  <c r="AG179" i="1"/>
  <c r="AK179" i="1"/>
  <c r="AH179" i="1"/>
  <c r="AL179" i="1"/>
  <c r="AE179" i="1"/>
  <c r="AI179" i="1"/>
  <c r="AF179" i="1"/>
  <c r="AJ179" i="1"/>
  <c r="AG175" i="1"/>
  <c r="AK175" i="1"/>
  <c r="AH175" i="1"/>
  <c r="AL175" i="1"/>
  <c r="AE175" i="1"/>
  <c r="AI175" i="1"/>
  <c r="AF175" i="1"/>
  <c r="AJ175" i="1"/>
  <c r="AG171" i="1"/>
  <c r="AK171" i="1"/>
  <c r="AH171" i="1"/>
  <c r="AL171" i="1"/>
  <c r="AE171" i="1"/>
  <c r="AI171" i="1"/>
  <c r="AF171" i="1"/>
  <c r="AJ171" i="1"/>
  <c r="AG167" i="1"/>
  <c r="AK167" i="1"/>
  <c r="AH167" i="1"/>
  <c r="AL167" i="1"/>
  <c r="AE167" i="1"/>
  <c r="AI167" i="1"/>
  <c r="AF167" i="1"/>
  <c r="AJ167" i="1"/>
  <c r="AG163" i="1"/>
  <c r="AK163" i="1"/>
  <c r="AH163" i="1"/>
  <c r="AL163" i="1"/>
  <c r="AE163" i="1"/>
  <c r="AI163" i="1"/>
  <c r="AF163" i="1"/>
  <c r="AJ163" i="1"/>
  <c r="AG159" i="1"/>
  <c r="AK159" i="1"/>
  <c r="AH159" i="1"/>
  <c r="AL159" i="1"/>
  <c r="AE159" i="1"/>
  <c r="AI159" i="1"/>
  <c r="AF159" i="1"/>
  <c r="AJ159" i="1"/>
  <c r="AG155" i="1"/>
  <c r="AK155" i="1"/>
  <c r="AH155" i="1"/>
  <c r="AL155" i="1"/>
  <c r="AE155" i="1"/>
  <c r="AI155" i="1"/>
  <c r="AF155" i="1"/>
  <c r="AJ155" i="1"/>
  <c r="AF151" i="1"/>
  <c r="AG151" i="1"/>
  <c r="AK151" i="1"/>
  <c r="AH151" i="1"/>
  <c r="AL151" i="1"/>
  <c r="AI151" i="1"/>
  <c r="AJ151" i="1"/>
  <c r="AE151" i="1"/>
  <c r="AF147" i="1"/>
  <c r="AJ147" i="1"/>
  <c r="AG147" i="1"/>
  <c r="AK147" i="1"/>
  <c r="AH147" i="1"/>
  <c r="AL147" i="1"/>
  <c r="AI147" i="1"/>
  <c r="AE147" i="1"/>
  <c r="AF143" i="1"/>
  <c r="AJ143" i="1"/>
  <c r="AG143" i="1"/>
  <c r="AK143" i="1"/>
  <c r="AH143" i="1"/>
  <c r="AL143" i="1"/>
  <c r="AI143" i="1"/>
  <c r="AE143" i="1"/>
  <c r="AF139" i="1"/>
  <c r="AJ139" i="1"/>
  <c r="AG139" i="1"/>
  <c r="AK139" i="1"/>
  <c r="AH139" i="1"/>
  <c r="AL139" i="1"/>
  <c r="AI139" i="1"/>
  <c r="AE139" i="1"/>
  <c r="AF135" i="1"/>
  <c r="AJ135" i="1"/>
  <c r="AG135" i="1"/>
  <c r="AK135" i="1"/>
  <c r="AH135" i="1"/>
  <c r="AL135" i="1"/>
  <c r="AI135" i="1"/>
  <c r="AE135" i="1"/>
  <c r="AF131" i="1"/>
  <c r="AJ131" i="1"/>
  <c r="AG131" i="1"/>
  <c r="AK131" i="1"/>
  <c r="AH131" i="1"/>
  <c r="AL131" i="1"/>
  <c r="AI131" i="1"/>
  <c r="AE131" i="1"/>
  <c r="AF127" i="1"/>
  <c r="AJ127" i="1"/>
  <c r="AG127" i="1"/>
  <c r="AK127" i="1"/>
  <c r="AH127" i="1"/>
  <c r="AL127" i="1"/>
  <c r="AI127" i="1"/>
  <c r="AE127" i="1"/>
  <c r="AF123" i="1"/>
  <c r="AJ123" i="1"/>
  <c r="AG123" i="1"/>
  <c r="AK123" i="1"/>
  <c r="AH123" i="1"/>
  <c r="AL123" i="1"/>
  <c r="AI123" i="1"/>
  <c r="AE123" i="1"/>
  <c r="AF119" i="1"/>
  <c r="AJ119" i="1"/>
  <c r="AG119" i="1"/>
  <c r="AK119" i="1"/>
  <c r="AH119" i="1"/>
  <c r="AL119" i="1"/>
  <c r="AI119" i="1"/>
  <c r="AE119" i="1"/>
  <c r="AF115" i="1"/>
  <c r="AJ115" i="1"/>
  <c r="AG115" i="1"/>
  <c r="AK115" i="1"/>
  <c r="AH115" i="1"/>
  <c r="AL115" i="1"/>
  <c r="AI115" i="1"/>
  <c r="AE115" i="1"/>
  <c r="AF111" i="1"/>
  <c r="AJ111" i="1"/>
  <c r="AG111" i="1"/>
  <c r="AK111" i="1"/>
  <c r="AH111" i="1"/>
  <c r="AL111" i="1"/>
  <c r="AI111" i="1"/>
  <c r="AE111" i="1"/>
  <c r="AF107" i="1"/>
  <c r="AJ107" i="1"/>
  <c r="AG107" i="1"/>
  <c r="AK107" i="1"/>
  <c r="AH107" i="1"/>
  <c r="AL107" i="1"/>
  <c r="AI107" i="1"/>
  <c r="AE107" i="1"/>
  <c r="AF103" i="1"/>
  <c r="AJ103" i="1"/>
  <c r="AG103" i="1"/>
  <c r="AK103" i="1"/>
  <c r="AH103" i="1"/>
  <c r="AL103" i="1"/>
  <c r="AI103" i="1"/>
  <c r="AE103" i="1"/>
  <c r="AF99" i="1"/>
  <c r="AJ99" i="1"/>
  <c r="AG99" i="1"/>
  <c r="AK99" i="1"/>
  <c r="AH99" i="1"/>
  <c r="AL99" i="1"/>
  <c r="AI99" i="1"/>
  <c r="AE99" i="1"/>
  <c r="AF95" i="1"/>
  <c r="AJ95" i="1"/>
  <c r="AG95" i="1"/>
  <c r="AK95" i="1"/>
  <c r="AH95" i="1"/>
  <c r="AL95" i="1"/>
  <c r="AI95" i="1"/>
  <c r="AE95" i="1"/>
  <c r="AF91" i="1"/>
  <c r="AJ91" i="1"/>
  <c r="AG91" i="1"/>
  <c r="AK91" i="1"/>
  <c r="AH91" i="1"/>
  <c r="AL91" i="1"/>
  <c r="AI91" i="1"/>
  <c r="AE91" i="1"/>
  <c r="AF87" i="1"/>
  <c r="AJ87" i="1"/>
  <c r="AG87" i="1"/>
  <c r="AK87" i="1"/>
  <c r="AH87" i="1"/>
  <c r="AL87" i="1"/>
  <c r="AI87" i="1"/>
  <c r="AE87" i="1"/>
  <c r="AF83" i="1"/>
  <c r="AJ83" i="1"/>
  <c r="AG83" i="1"/>
  <c r="AK83" i="1"/>
  <c r="AH83" i="1"/>
  <c r="AL83" i="1"/>
  <c r="AI83" i="1"/>
  <c r="AE83" i="1"/>
  <c r="AF79" i="1"/>
  <c r="AJ79" i="1"/>
  <c r="AG79" i="1"/>
  <c r="AK79" i="1"/>
  <c r="AH79" i="1"/>
  <c r="AL79" i="1"/>
  <c r="AI79" i="1"/>
  <c r="AE79" i="1"/>
  <c r="AG75" i="1"/>
  <c r="AK75" i="1"/>
  <c r="AH75" i="1"/>
  <c r="AL75" i="1"/>
  <c r="AE75" i="1"/>
  <c r="AI75" i="1"/>
  <c r="AF75" i="1"/>
  <c r="AJ75" i="1"/>
  <c r="AG71" i="1"/>
  <c r="AK71" i="1"/>
  <c r="AH71" i="1"/>
  <c r="AL71" i="1"/>
  <c r="AE71" i="1"/>
  <c r="AI71" i="1"/>
  <c r="AF71" i="1"/>
  <c r="AJ71" i="1"/>
  <c r="AG67" i="1"/>
  <c r="AK67" i="1"/>
  <c r="AH67" i="1"/>
  <c r="AL67" i="1"/>
  <c r="AE67" i="1"/>
  <c r="AI67" i="1"/>
  <c r="AF67" i="1"/>
  <c r="AJ67" i="1"/>
  <c r="AG63" i="1"/>
  <c r="AK63" i="1"/>
  <c r="AH63" i="1"/>
  <c r="AL63" i="1"/>
  <c r="AE63" i="1"/>
  <c r="AI63" i="1"/>
  <c r="AF63" i="1"/>
  <c r="AJ63" i="1"/>
  <c r="AG59" i="1"/>
  <c r="AK59" i="1"/>
  <c r="AH59" i="1"/>
  <c r="AL59" i="1"/>
  <c r="AE59" i="1"/>
  <c r="AI59" i="1"/>
  <c r="AF59" i="1"/>
  <c r="AJ59" i="1"/>
  <c r="AG55" i="1"/>
  <c r="AK55" i="1"/>
  <c r="AH55" i="1"/>
  <c r="AL55" i="1"/>
  <c r="AE55" i="1"/>
  <c r="AI55" i="1"/>
  <c r="AF55" i="1"/>
  <c r="AJ55" i="1"/>
  <c r="AG51" i="1"/>
  <c r="AK51" i="1"/>
  <c r="AH51" i="1"/>
  <c r="AL51" i="1"/>
  <c r="AE51" i="1"/>
  <c r="AI51" i="1"/>
  <c r="AF51" i="1"/>
  <c r="AJ51" i="1"/>
  <c r="AG47" i="1"/>
  <c r="AK47" i="1"/>
  <c r="AH47" i="1"/>
  <c r="AL47" i="1"/>
  <c r="AE47" i="1"/>
  <c r="AI47" i="1"/>
  <c r="AF47" i="1"/>
  <c r="AJ47" i="1"/>
  <c r="AE43" i="1"/>
  <c r="AI43" i="1"/>
  <c r="AF43" i="1"/>
  <c r="AJ43" i="1"/>
  <c r="AG43" i="1"/>
  <c r="AH43" i="1"/>
  <c r="AK43" i="1"/>
  <c r="AL43" i="1"/>
  <c r="AE39" i="1"/>
  <c r="AI39" i="1"/>
  <c r="AF39" i="1"/>
  <c r="AJ39" i="1"/>
  <c r="AG39" i="1"/>
  <c r="AK39" i="1"/>
  <c r="AH39" i="1"/>
  <c r="AL39" i="1"/>
  <c r="AE35" i="1"/>
  <c r="AI35" i="1"/>
  <c r="AF35" i="1"/>
  <c r="AJ35" i="1"/>
  <c r="AG35" i="1"/>
  <c r="AK35" i="1"/>
  <c r="AH35" i="1"/>
  <c r="AL35" i="1"/>
  <c r="AE31" i="1"/>
  <c r="AI31" i="1"/>
  <c r="AF31" i="1"/>
  <c r="AJ31" i="1"/>
  <c r="AG31" i="1"/>
  <c r="AK31" i="1"/>
  <c r="AH31" i="1"/>
  <c r="AL31" i="1"/>
  <c r="AE27" i="1"/>
  <c r="AI27" i="1"/>
  <c r="AF27" i="1"/>
  <c r="AJ27" i="1"/>
  <c r="AG27" i="1"/>
  <c r="AK27" i="1"/>
  <c r="AH27" i="1"/>
  <c r="AL27" i="1"/>
  <c r="AE23" i="1"/>
  <c r="AI23" i="1"/>
  <c r="AF23" i="1"/>
  <c r="AJ23" i="1"/>
  <c r="AG23" i="1"/>
  <c r="AK23" i="1"/>
  <c r="AH23" i="1"/>
  <c r="AL23" i="1"/>
  <c r="AE19" i="1"/>
  <c r="AI19" i="1"/>
  <c r="AF19" i="1"/>
  <c r="AJ19" i="1"/>
  <c r="AG19" i="1"/>
  <c r="AK19" i="1"/>
  <c r="AH19" i="1"/>
  <c r="AL19" i="1"/>
  <c r="AE15" i="1"/>
  <c r="AI15" i="1"/>
  <c r="AF15" i="1"/>
  <c r="AJ15" i="1"/>
  <c r="AG15" i="1"/>
  <c r="AK15" i="1"/>
  <c r="AH15" i="1"/>
  <c r="AL15" i="1"/>
  <c r="AE11" i="1"/>
  <c r="AI11" i="1"/>
  <c r="AF11" i="1"/>
  <c r="AJ11" i="1"/>
  <c r="AG11" i="1"/>
  <c r="AK11" i="1"/>
  <c r="AH11" i="1"/>
  <c r="AL11" i="1"/>
  <c r="AE7" i="1"/>
  <c r="AI7" i="1"/>
  <c r="AF7" i="1"/>
  <c r="AJ7" i="1"/>
  <c r="AG7" i="1"/>
  <c r="AK7" i="1"/>
  <c r="AH7" i="1"/>
  <c r="AL7" i="1"/>
  <c r="AF3" i="1"/>
  <c r="AJ3" i="1"/>
  <c r="AG3" i="1"/>
  <c r="AK3" i="1"/>
  <c r="AH3" i="1"/>
  <c r="AL3" i="1"/>
  <c r="AI3" i="1"/>
  <c r="AE3" i="1"/>
  <c r="AE1304" i="1"/>
  <c r="AI1304" i="1"/>
  <c r="AF1304" i="1"/>
  <c r="AJ1304" i="1"/>
  <c r="AG1304" i="1"/>
  <c r="AK1304" i="1"/>
  <c r="AH1304" i="1"/>
  <c r="AL1304" i="1"/>
  <c r="AE1296" i="1"/>
  <c r="AI1296" i="1"/>
  <c r="AF1296" i="1"/>
  <c r="AJ1296" i="1"/>
  <c r="AG1296" i="1"/>
  <c r="AK1296" i="1"/>
  <c r="AH1296" i="1"/>
  <c r="AL1296" i="1"/>
  <c r="AE1284" i="1"/>
  <c r="AI1284" i="1"/>
  <c r="AF1284" i="1"/>
  <c r="AJ1284" i="1"/>
  <c r="AG1284" i="1"/>
  <c r="AK1284" i="1"/>
  <c r="AH1284" i="1"/>
  <c r="AL1284" i="1"/>
  <c r="AE1276" i="1"/>
  <c r="AI1276" i="1"/>
  <c r="AF1276" i="1"/>
  <c r="AJ1276" i="1"/>
  <c r="AG1276" i="1"/>
  <c r="AK1276" i="1"/>
  <c r="AH1276" i="1"/>
  <c r="AL1276" i="1"/>
  <c r="AE1268" i="1"/>
  <c r="AI1268" i="1"/>
  <c r="AF1268" i="1"/>
  <c r="AJ1268" i="1"/>
  <c r="AG1268" i="1"/>
  <c r="AK1268" i="1"/>
  <c r="AH1268" i="1"/>
  <c r="AL1268" i="1"/>
  <c r="AE1260" i="1"/>
  <c r="AI1260" i="1"/>
  <c r="AF1260" i="1"/>
  <c r="AJ1260" i="1"/>
  <c r="AG1260" i="1"/>
  <c r="AK1260" i="1"/>
  <c r="AH1260" i="1"/>
  <c r="AL1260" i="1"/>
  <c r="AE1252" i="1"/>
  <c r="AI1252" i="1"/>
  <c r="AF1252" i="1"/>
  <c r="AJ1252" i="1"/>
  <c r="AG1252" i="1"/>
  <c r="AK1252" i="1"/>
  <c r="AH1252" i="1"/>
  <c r="AL1252" i="1"/>
  <c r="AE1244" i="1"/>
  <c r="AI1244" i="1"/>
  <c r="AF1244" i="1"/>
  <c r="AJ1244" i="1"/>
  <c r="AG1244" i="1"/>
  <c r="AK1244" i="1"/>
  <c r="AH1244" i="1"/>
  <c r="AL1244" i="1"/>
  <c r="AE1236" i="1"/>
  <c r="AI1236" i="1"/>
  <c r="AF1236" i="1"/>
  <c r="AJ1236" i="1"/>
  <c r="AG1236" i="1"/>
  <c r="AK1236" i="1"/>
  <c r="AH1236" i="1"/>
  <c r="AL1236" i="1"/>
  <c r="AE1228" i="1"/>
  <c r="AI1228" i="1"/>
  <c r="AF1228" i="1"/>
  <c r="AJ1228" i="1"/>
  <c r="AG1228" i="1"/>
  <c r="AK1228" i="1"/>
  <c r="AH1228" i="1"/>
  <c r="AL1228" i="1"/>
  <c r="AE1220" i="1"/>
  <c r="AI1220" i="1"/>
  <c r="AF1220" i="1"/>
  <c r="AJ1220" i="1"/>
  <c r="AG1220" i="1"/>
  <c r="AK1220" i="1"/>
  <c r="AH1220" i="1"/>
  <c r="AL1220" i="1"/>
  <c r="AE1208" i="1"/>
  <c r="AI1208" i="1"/>
  <c r="AF1208" i="1"/>
  <c r="AJ1208" i="1"/>
  <c r="AG1208" i="1"/>
  <c r="AK1208" i="1"/>
  <c r="AH1208" i="1"/>
  <c r="AL1208" i="1"/>
  <c r="AE1204" i="1"/>
  <c r="AI1204" i="1"/>
  <c r="AF1204" i="1"/>
  <c r="AJ1204" i="1"/>
  <c r="AG1204" i="1"/>
  <c r="AK1204" i="1"/>
  <c r="AH1204" i="1"/>
  <c r="AL1204" i="1"/>
  <c r="AE1196" i="1"/>
  <c r="AI1196" i="1"/>
  <c r="AF1196" i="1"/>
  <c r="AJ1196" i="1"/>
  <c r="AG1196" i="1"/>
  <c r="AK1196" i="1"/>
  <c r="AH1196" i="1"/>
  <c r="AL1196" i="1"/>
  <c r="AE1188" i="1"/>
  <c r="AI1188" i="1"/>
  <c r="AF1188" i="1"/>
  <c r="AJ1188" i="1"/>
  <c r="AG1188" i="1"/>
  <c r="AK1188" i="1"/>
  <c r="AH1188" i="1"/>
  <c r="AL1188" i="1"/>
  <c r="AE1180" i="1"/>
  <c r="AI1180" i="1"/>
  <c r="AF1180" i="1"/>
  <c r="AJ1180" i="1"/>
  <c r="AG1180" i="1"/>
  <c r="AK1180" i="1"/>
  <c r="AH1180" i="1"/>
  <c r="AL1180" i="1"/>
  <c r="AE1176" i="1"/>
  <c r="AI1176" i="1"/>
  <c r="AF1176" i="1"/>
  <c r="AJ1176" i="1"/>
  <c r="AG1176" i="1"/>
  <c r="AK1176" i="1"/>
  <c r="AH1176" i="1"/>
  <c r="AL1176" i="1"/>
  <c r="AE1168" i="1"/>
  <c r="AI1168" i="1"/>
  <c r="AF1168" i="1"/>
  <c r="AJ1168" i="1"/>
  <c r="AG1168" i="1"/>
  <c r="AK1168" i="1"/>
  <c r="AH1168" i="1"/>
  <c r="AL1168" i="1"/>
  <c r="AE1160" i="1"/>
  <c r="AI1160" i="1"/>
  <c r="AF1160" i="1"/>
  <c r="AJ1160" i="1"/>
  <c r="AG1160" i="1"/>
  <c r="AK1160" i="1"/>
  <c r="AH1160" i="1"/>
  <c r="AL1160" i="1"/>
  <c r="AE1152" i="1"/>
  <c r="AI1152" i="1"/>
  <c r="AF1152" i="1"/>
  <c r="AJ1152" i="1"/>
  <c r="AG1152" i="1"/>
  <c r="AK1152" i="1"/>
  <c r="AH1152" i="1"/>
  <c r="AL1152" i="1"/>
  <c r="AE1144" i="1"/>
  <c r="AI1144" i="1"/>
  <c r="AF1144" i="1"/>
  <c r="AJ1144" i="1"/>
  <c r="AG1144" i="1"/>
  <c r="AK1144" i="1"/>
  <c r="AH1144" i="1"/>
  <c r="AL1144" i="1"/>
  <c r="AE1136" i="1"/>
  <c r="AI1136" i="1"/>
  <c r="AF1136" i="1"/>
  <c r="AJ1136" i="1"/>
  <c r="AG1136" i="1"/>
  <c r="AK1136" i="1"/>
  <c r="AH1136" i="1"/>
  <c r="AL1136" i="1"/>
  <c r="AE1132" i="1"/>
  <c r="AI1132" i="1"/>
  <c r="AF1132" i="1"/>
  <c r="AJ1132" i="1"/>
  <c r="AG1132" i="1"/>
  <c r="AK1132" i="1"/>
  <c r="AH1132" i="1"/>
  <c r="AL1132" i="1"/>
  <c r="AE1124" i="1"/>
  <c r="AI1124" i="1"/>
  <c r="AF1124" i="1"/>
  <c r="AJ1124" i="1"/>
  <c r="AG1124" i="1"/>
  <c r="AK1124" i="1"/>
  <c r="AH1124" i="1"/>
  <c r="AL1124" i="1"/>
  <c r="AE1116" i="1"/>
  <c r="AI1116" i="1"/>
  <c r="AF1116" i="1"/>
  <c r="AJ1116" i="1"/>
  <c r="AG1116" i="1"/>
  <c r="AK1116" i="1"/>
  <c r="AH1116" i="1"/>
  <c r="AL1116" i="1"/>
  <c r="AE1108" i="1"/>
  <c r="AI1108" i="1"/>
  <c r="AF1108" i="1"/>
  <c r="AJ1108" i="1"/>
  <c r="AG1108" i="1"/>
  <c r="AK1108" i="1"/>
  <c r="AH1108" i="1"/>
  <c r="AL1108" i="1"/>
  <c r="AE1100" i="1"/>
  <c r="AI1100" i="1"/>
  <c r="AF1100" i="1"/>
  <c r="AJ1100" i="1"/>
  <c r="AG1100" i="1"/>
  <c r="AK1100" i="1"/>
  <c r="AH1100" i="1"/>
  <c r="AL1100" i="1"/>
  <c r="AE1092" i="1"/>
  <c r="AI1092" i="1"/>
  <c r="AF1092" i="1"/>
  <c r="AJ1092" i="1"/>
  <c r="AG1092" i="1"/>
  <c r="AK1092" i="1"/>
  <c r="AH1092" i="1"/>
  <c r="AL1092" i="1"/>
  <c r="AE1084" i="1"/>
  <c r="AI1084" i="1"/>
  <c r="AF1084" i="1"/>
  <c r="AJ1084" i="1"/>
  <c r="AG1084" i="1"/>
  <c r="AK1084" i="1"/>
  <c r="AH1084" i="1"/>
  <c r="AL1084" i="1"/>
  <c r="AE1080" i="1"/>
  <c r="AI1080" i="1"/>
  <c r="AF1080" i="1"/>
  <c r="AJ1080" i="1"/>
  <c r="AG1080" i="1"/>
  <c r="AK1080" i="1"/>
  <c r="AH1080" i="1"/>
  <c r="AL1080" i="1"/>
  <c r="AE1072" i="1"/>
  <c r="AI1072" i="1"/>
  <c r="AF1072" i="1"/>
  <c r="AJ1072" i="1"/>
  <c r="AG1072" i="1"/>
  <c r="AK1072" i="1"/>
  <c r="AH1072" i="1"/>
  <c r="AL1072" i="1"/>
  <c r="AE1064" i="1"/>
  <c r="AI1064" i="1"/>
  <c r="AF1064" i="1"/>
  <c r="AJ1064" i="1"/>
  <c r="AG1064" i="1"/>
  <c r="AK1064" i="1"/>
  <c r="AH1064" i="1"/>
  <c r="AL1064" i="1"/>
  <c r="AE1052" i="1"/>
  <c r="AI1052" i="1"/>
  <c r="AF1052" i="1"/>
  <c r="AJ1052" i="1"/>
  <c r="AG1052" i="1"/>
  <c r="AK1052" i="1"/>
  <c r="AH1052" i="1"/>
  <c r="AL1052" i="1"/>
  <c r="AE1044" i="1"/>
  <c r="AI1044" i="1"/>
  <c r="AF1044" i="1"/>
  <c r="AJ1044" i="1"/>
  <c r="AG1044" i="1"/>
  <c r="AK1044" i="1"/>
  <c r="AH1044" i="1"/>
  <c r="AL1044" i="1"/>
  <c r="AE1036" i="1"/>
  <c r="AI1036" i="1"/>
  <c r="AF1036" i="1"/>
  <c r="AJ1036" i="1"/>
  <c r="AG1036" i="1"/>
  <c r="AK1036" i="1"/>
  <c r="AH1036" i="1"/>
  <c r="AL1036" i="1"/>
  <c r="AE1028" i="1"/>
  <c r="AI1028" i="1"/>
  <c r="AF1028" i="1"/>
  <c r="AJ1028" i="1"/>
  <c r="AG1028" i="1"/>
  <c r="AK1028" i="1"/>
  <c r="AH1028" i="1"/>
  <c r="AL1028" i="1"/>
  <c r="AE1016" i="1"/>
  <c r="AI1016" i="1"/>
  <c r="AF1016" i="1"/>
  <c r="AJ1016" i="1"/>
  <c r="AG1016" i="1"/>
  <c r="AK1016" i="1"/>
  <c r="AH1016" i="1"/>
  <c r="AL1016" i="1"/>
  <c r="AE1008" i="1"/>
  <c r="AI1008" i="1"/>
  <c r="AF1008" i="1"/>
  <c r="AJ1008" i="1"/>
  <c r="AG1008" i="1"/>
  <c r="AK1008" i="1"/>
  <c r="AH1008" i="1"/>
  <c r="AL1008" i="1"/>
  <c r="AE1000" i="1"/>
  <c r="AI1000" i="1"/>
  <c r="AF1000" i="1"/>
  <c r="AJ1000" i="1"/>
  <c r="AG1000" i="1"/>
  <c r="AK1000" i="1"/>
  <c r="AH1000" i="1"/>
  <c r="AL1000" i="1"/>
  <c r="AE992" i="1"/>
  <c r="AI992" i="1"/>
  <c r="AF992" i="1"/>
  <c r="AJ992" i="1"/>
  <c r="AG992" i="1"/>
  <c r="AK992" i="1"/>
  <c r="AH992" i="1"/>
  <c r="AL992" i="1"/>
  <c r="AE984" i="1"/>
  <c r="AI984" i="1"/>
  <c r="AF984" i="1"/>
  <c r="AJ984" i="1"/>
  <c r="AG984" i="1"/>
  <c r="AK984" i="1"/>
  <c r="AH984" i="1"/>
  <c r="AL984" i="1"/>
  <c r="AE976" i="1"/>
  <c r="AI976" i="1"/>
  <c r="AF976" i="1"/>
  <c r="AJ976" i="1"/>
  <c r="AG976" i="1"/>
  <c r="AK976" i="1"/>
  <c r="AH976" i="1"/>
  <c r="AL976" i="1"/>
  <c r="AE968" i="1"/>
  <c r="AI968" i="1"/>
  <c r="AF968" i="1"/>
  <c r="AJ968" i="1"/>
  <c r="AG968" i="1"/>
  <c r="AK968" i="1"/>
  <c r="AH968" i="1"/>
  <c r="AL968" i="1"/>
  <c r="AE960" i="1"/>
  <c r="AI960" i="1"/>
  <c r="AF960" i="1"/>
  <c r="AJ960" i="1"/>
  <c r="AG960" i="1"/>
  <c r="AK960" i="1"/>
  <c r="AH960" i="1"/>
  <c r="AL960" i="1"/>
  <c r="AE952" i="1"/>
  <c r="AI952" i="1"/>
  <c r="AF952" i="1"/>
  <c r="AJ952" i="1"/>
  <c r="AG952" i="1"/>
  <c r="AK952" i="1"/>
  <c r="AH952" i="1"/>
  <c r="AL952" i="1"/>
  <c r="AE944" i="1"/>
  <c r="AI944" i="1"/>
  <c r="AF944" i="1"/>
  <c r="AJ944" i="1"/>
  <c r="AG944" i="1"/>
  <c r="AK944" i="1"/>
  <c r="AH944" i="1"/>
  <c r="AL944" i="1"/>
  <c r="AE936" i="1"/>
  <c r="AI936" i="1"/>
  <c r="AF936" i="1"/>
  <c r="AJ936" i="1"/>
  <c r="AG936" i="1"/>
  <c r="AK936" i="1"/>
  <c r="AH936" i="1"/>
  <c r="AL936" i="1"/>
  <c r="AE932" i="1"/>
  <c r="AI932" i="1"/>
  <c r="AF932" i="1"/>
  <c r="AJ932" i="1"/>
  <c r="AG932" i="1"/>
  <c r="AK932" i="1"/>
  <c r="AH932" i="1"/>
  <c r="AL932" i="1"/>
  <c r="AE920" i="1"/>
  <c r="AI920" i="1"/>
  <c r="AF920" i="1"/>
  <c r="AJ920" i="1"/>
  <c r="AG920" i="1"/>
  <c r="AK920" i="1"/>
  <c r="AH920" i="1"/>
  <c r="AL920" i="1"/>
  <c r="AH908" i="1"/>
  <c r="AL908" i="1"/>
  <c r="AE908" i="1"/>
  <c r="AI908" i="1"/>
  <c r="AG908" i="1"/>
  <c r="AJ908" i="1"/>
  <c r="AK908" i="1"/>
  <c r="AF908" i="1"/>
  <c r="AH900" i="1"/>
  <c r="AL900" i="1"/>
  <c r="AE900" i="1"/>
  <c r="AI900" i="1"/>
  <c r="AG900" i="1"/>
  <c r="AJ900" i="1"/>
  <c r="AK900" i="1"/>
  <c r="AF900" i="1"/>
  <c r="AH892" i="1"/>
  <c r="AL892" i="1"/>
  <c r="AE892" i="1"/>
  <c r="AI892" i="1"/>
  <c r="AG892" i="1"/>
  <c r="AJ892" i="1"/>
  <c r="AK892" i="1"/>
  <c r="AF892" i="1"/>
  <c r="AH884" i="1"/>
  <c r="AL884" i="1"/>
  <c r="AE884" i="1"/>
  <c r="AI884" i="1"/>
  <c r="AG884" i="1"/>
  <c r="AJ884" i="1"/>
  <c r="AK884" i="1"/>
  <c r="AF884" i="1"/>
  <c r="AH876" i="1"/>
  <c r="AL876" i="1"/>
  <c r="AE876" i="1"/>
  <c r="AI876" i="1"/>
  <c r="AG876" i="1"/>
  <c r="AJ876" i="1"/>
  <c r="AK876" i="1"/>
  <c r="AF876" i="1"/>
  <c r="AH868" i="1"/>
  <c r="AL868" i="1"/>
  <c r="AE868" i="1"/>
  <c r="AI868" i="1"/>
  <c r="AG868" i="1"/>
  <c r="AJ868" i="1"/>
  <c r="AK868" i="1"/>
  <c r="AF868" i="1"/>
  <c r="AH864" i="1"/>
  <c r="AL864" i="1"/>
  <c r="AE864" i="1"/>
  <c r="AI864" i="1"/>
  <c r="AG864" i="1"/>
  <c r="AJ864" i="1"/>
  <c r="AK864" i="1"/>
  <c r="AF864" i="1"/>
  <c r="AH856" i="1"/>
  <c r="AL856" i="1"/>
  <c r="AE856" i="1"/>
  <c r="AI856" i="1"/>
  <c r="AG856" i="1"/>
  <c r="AJ856" i="1"/>
  <c r="AK856" i="1"/>
  <c r="AF856" i="1"/>
  <c r="AH848" i="1"/>
  <c r="AL848" i="1"/>
  <c r="AE848" i="1"/>
  <c r="AI848" i="1"/>
  <c r="AG848" i="1"/>
  <c r="AJ848" i="1"/>
  <c r="AK848" i="1"/>
  <c r="AF848" i="1"/>
  <c r="AH840" i="1"/>
  <c r="AL840" i="1"/>
  <c r="AE840" i="1"/>
  <c r="AI840" i="1"/>
  <c r="AG840" i="1"/>
  <c r="AJ840" i="1"/>
  <c r="AK840" i="1"/>
  <c r="AF840" i="1"/>
  <c r="AH836" i="1"/>
  <c r="AL836" i="1"/>
  <c r="AE836" i="1"/>
  <c r="AI836" i="1"/>
  <c r="AG836" i="1"/>
  <c r="AJ836" i="1"/>
  <c r="AK836" i="1"/>
  <c r="AF836" i="1"/>
  <c r="AH828" i="1"/>
  <c r="AL828" i="1"/>
  <c r="AE828" i="1"/>
  <c r="AI828" i="1"/>
  <c r="AG828" i="1"/>
  <c r="AJ828" i="1"/>
  <c r="AK828" i="1"/>
  <c r="AF828" i="1"/>
  <c r="AH820" i="1"/>
  <c r="AL820" i="1"/>
  <c r="AE820" i="1"/>
  <c r="AI820" i="1"/>
  <c r="AG820" i="1"/>
  <c r="AJ820" i="1"/>
  <c r="AK820" i="1"/>
  <c r="AF820" i="1"/>
  <c r="AH812" i="1"/>
  <c r="AL812" i="1"/>
  <c r="AE812" i="1"/>
  <c r="AI812" i="1"/>
  <c r="AF812" i="1"/>
  <c r="AJ812" i="1"/>
  <c r="AG812" i="1"/>
  <c r="AK812" i="1"/>
  <c r="AH804" i="1"/>
  <c r="AL804" i="1"/>
  <c r="AE804" i="1"/>
  <c r="AI804" i="1"/>
  <c r="AF804" i="1"/>
  <c r="AJ804" i="1"/>
  <c r="AG804" i="1"/>
  <c r="AK804" i="1"/>
  <c r="AH792" i="1"/>
  <c r="AL792" i="1"/>
  <c r="AE792" i="1"/>
  <c r="AI792" i="1"/>
  <c r="AF792" i="1"/>
  <c r="AJ792" i="1"/>
  <c r="AG792" i="1"/>
  <c r="AK792" i="1"/>
  <c r="AH784" i="1"/>
  <c r="AL784" i="1"/>
  <c r="AE784" i="1"/>
  <c r="AI784" i="1"/>
  <c r="AF784" i="1"/>
  <c r="AJ784" i="1"/>
  <c r="AG784" i="1"/>
  <c r="AK784" i="1"/>
  <c r="AH776" i="1"/>
  <c r="AL776" i="1"/>
  <c r="AE776" i="1"/>
  <c r="AI776" i="1"/>
  <c r="AF776" i="1"/>
  <c r="AJ776" i="1"/>
  <c r="AG776" i="1"/>
  <c r="AK776" i="1"/>
  <c r="AH768" i="1"/>
  <c r="AL768" i="1"/>
  <c r="AE768" i="1"/>
  <c r="AI768" i="1"/>
  <c r="AF768" i="1"/>
  <c r="AJ768" i="1"/>
  <c r="AG768" i="1"/>
  <c r="AK768" i="1"/>
  <c r="AH760" i="1"/>
  <c r="AL760" i="1"/>
  <c r="AE760" i="1"/>
  <c r="AI760" i="1"/>
  <c r="AF760" i="1"/>
  <c r="AJ760" i="1"/>
  <c r="AG760" i="1"/>
  <c r="AK760" i="1"/>
  <c r="AH748" i="1"/>
  <c r="AL748" i="1"/>
  <c r="AE748" i="1"/>
  <c r="AI748" i="1"/>
  <c r="AF748" i="1"/>
  <c r="AJ748" i="1"/>
  <c r="AG748" i="1"/>
  <c r="AK748" i="1"/>
  <c r="AH744" i="1"/>
  <c r="AL744" i="1"/>
  <c r="AE744" i="1"/>
  <c r="AI744" i="1"/>
  <c r="AF744" i="1"/>
  <c r="AJ744" i="1"/>
  <c r="AG744" i="1"/>
  <c r="AK744" i="1"/>
  <c r="AH736" i="1"/>
  <c r="AL736" i="1"/>
  <c r="AE736" i="1"/>
  <c r="AI736" i="1"/>
  <c r="AF736" i="1"/>
  <c r="AJ736" i="1"/>
  <c r="AG736" i="1"/>
  <c r="AK736" i="1"/>
  <c r="AH728" i="1"/>
  <c r="AL728" i="1"/>
  <c r="AE728" i="1"/>
  <c r="AI728" i="1"/>
  <c r="AF728" i="1"/>
  <c r="AJ728" i="1"/>
  <c r="AG728" i="1"/>
  <c r="AK728" i="1"/>
  <c r="AH724" i="1"/>
  <c r="AL724" i="1"/>
  <c r="AE724" i="1"/>
  <c r="AI724" i="1"/>
  <c r="AF724" i="1"/>
  <c r="AJ724" i="1"/>
  <c r="AG724" i="1"/>
  <c r="AK724" i="1"/>
  <c r="AH716" i="1"/>
  <c r="AL716" i="1"/>
  <c r="AE716" i="1"/>
  <c r="AI716" i="1"/>
  <c r="AF716" i="1"/>
  <c r="AJ716" i="1"/>
  <c r="AG716" i="1"/>
  <c r="AK716" i="1"/>
  <c r="AH708" i="1"/>
  <c r="AL708" i="1"/>
  <c r="AE708" i="1"/>
  <c r="AI708" i="1"/>
  <c r="AF708" i="1"/>
  <c r="AJ708" i="1"/>
  <c r="AG708" i="1"/>
  <c r="AK708" i="1"/>
  <c r="AH700" i="1"/>
  <c r="AL700" i="1"/>
  <c r="AE700" i="1"/>
  <c r="AI700" i="1"/>
  <c r="AF700" i="1"/>
  <c r="AJ700" i="1"/>
  <c r="AG700" i="1"/>
  <c r="AK700" i="1"/>
  <c r="AH692" i="1"/>
  <c r="AL692" i="1"/>
  <c r="AE692" i="1"/>
  <c r="AI692" i="1"/>
  <c r="AF692" i="1"/>
  <c r="AJ692" i="1"/>
  <c r="AG692" i="1"/>
  <c r="AK692" i="1"/>
  <c r="AH688" i="1"/>
  <c r="AL688" i="1"/>
  <c r="AE688" i="1"/>
  <c r="AI688" i="1"/>
  <c r="AF688" i="1"/>
  <c r="AJ688" i="1"/>
  <c r="AG688" i="1"/>
  <c r="AK688" i="1"/>
  <c r="AH680" i="1"/>
  <c r="AL680" i="1"/>
  <c r="AE680" i="1"/>
  <c r="AI680" i="1"/>
  <c r="AF680" i="1"/>
  <c r="AJ680" i="1"/>
  <c r="AG680" i="1"/>
  <c r="AK680" i="1"/>
  <c r="AH672" i="1"/>
  <c r="AL672" i="1"/>
  <c r="AE672" i="1"/>
  <c r="AI672" i="1"/>
  <c r="AF672" i="1"/>
  <c r="AJ672" i="1"/>
  <c r="AG672" i="1"/>
  <c r="AK672" i="1"/>
  <c r="AH664" i="1"/>
  <c r="AL664" i="1"/>
  <c r="AE664" i="1"/>
  <c r="AI664" i="1"/>
  <c r="AF664" i="1"/>
  <c r="AJ664" i="1"/>
  <c r="AG664" i="1"/>
  <c r="AK664" i="1"/>
  <c r="AH656" i="1"/>
  <c r="AL656" i="1"/>
  <c r="AE656" i="1"/>
  <c r="AI656" i="1"/>
  <c r="AF656" i="1"/>
  <c r="AJ656" i="1"/>
  <c r="AK656" i="1"/>
  <c r="AG656" i="1"/>
  <c r="AH648" i="1"/>
  <c r="AL648" i="1"/>
  <c r="AE648" i="1"/>
  <c r="AI648" i="1"/>
  <c r="AF648" i="1"/>
  <c r="AJ648" i="1"/>
  <c r="AK648" i="1"/>
  <c r="AG648" i="1"/>
  <c r="AH640" i="1"/>
  <c r="AL640" i="1"/>
  <c r="AE640" i="1"/>
  <c r="AI640" i="1"/>
  <c r="AF640" i="1"/>
  <c r="AJ640" i="1"/>
  <c r="AK640" i="1"/>
  <c r="AG640" i="1"/>
  <c r="AH628" i="1"/>
  <c r="AL628" i="1"/>
  <c r="AE628" i="1"/>
  <c r="AI628" i="1"/>
  <c r="AF628" i="1"/>
  <c r="AJ628" i="1"/>
  <c r="AK628" i="1"/>
  <c r="AG628" i="1"/>
  <c r="AH620" i="1"/>
  <c r="AL620" i="1"/>
  <c r="AE620" i="1"/>
  <c r="AI620" i="1"/>
  <c r="AF620" i="1"/>
  <c r="AJ620" i="1"/>
  <c r="AK620" i="1"/>
  <c r="AG620" i="1"/>
  <c r="AH612" i="1"/>
  <c r="AL612" i="1"/>
  <c r="AE612" i="1"/>
  <c r="AI612" i="1"/>
  <c r="AF612" i="1"/>
  <c r="AJ612" i="1"/>
  <c r="AK612" i="1"/>
  <c r="AG612" i="1"/>
  <c r="AH604" i="1"/>
  <c r="AL604" i="1"/>
  <c r="AE604" i="1"/>
  <c r="AI604" i="1"/>
  <c r="AF604" i="1"/>
  <c r="AJ604" i="1"/>
  <c r="AK604" i="1"/>
  <c r="AG604" i="1"/>
  <c r="AH596" i="1"/>
  <c r="AL596" i="1"/>
  <c r="AE596" i="1"/>
  <c r="AI596" i="1"/>
  <c r="AF596" i="1"/>
  <c r="AJ596" i="1"/>
  <c r="AK596" i="1"/>
  <c r="AG596" i="1"/>
  <c r="AH592" i="1"/>
  <c r="AL592" i="1"/>
  <c r="AE592" i="1"/>
  <c r="AI592" i="1"/>
  <c r="AF592" i="1"/>
  <c r="AJ592" i="1"/>
  <c r="AK592" i="1"/>
  <c r="AG592" i="1"/>
  <c r="AH584" i="1"/>
  <c r="AL584" i="1"/>
  <c r="AE584" i="1"/>
  <c r="AI584" i="1"/>
  <c r="AF584" i="1"/>
  <c r="AJ584" i="1"/>
  <c r="AK584" i="1"/>
  <c r="AG584" i="1"/>
  <c r="AH576" i="1"/>
  <c r="AL576" i="1"/>
  <c r="AE576" i="1"/>
  <c r="AI576" i="1"/>
  <c r="AF576" i="1"/>
  <c r="AJ576" i="1"/>
  <c r="AK576" i="1"/>
  <c r="AG576" i="1"/>
  <c r="AH568" i="1"/>
  <c r="AL568" i="1"/>
  <c r="AE568" i="1"/>
  <c r="AI568" i="1"/>
  <c r="AF568" i="1"/>
  <c r="AJ568" i="1"/>
  <c r="AK568" i="1"/>
  <c r="AG568" i="1"/>
  <c r="AH560" i="1"/>
  <c r="AL560" i="1"/>
  <c r="AE560" i="1"/>
  <c r="AI560" i="1"/>
  <c r="AF560" i="1"/>
  <c r="AJ560" i="1"/>
  <c r="AK560" i="1"/>
  <c r="AG560" i="1"/>
  <c r="AH552" i="1"/>
  <c r="AL552" i="1"/>
  <c r="AE552" i="1"/>
  <c r="AI552" i="1"/>
  <c r="AF552" i="1"/>
  <c r="AJ552" i="1"/>
  <c r="AK552" i="1"/>
  <c r="AG552" i="1"/>
  <c r="AH544" i="1"/>
  <c r="AL544" i="1"/>
  <c r="AE544" i="1"/>
  <c r="AI544" i="1"/>
  <c r="AF544" i="1"/>
  <c r="AJ544" i="1"/>
  <c r="AK544" i="1"/>
  <c r="AG544" i="1"/>
  <c r="AH536" i="1"/>
  <c r="AL536" i="1"/>
  <c r="AE536" i="1"/>
  <c r="AI536" i="1"/>
  <c r="AF536" i="1"/>
  <c r="AJ536" i="1"/>
  <c r="AK536" i="1"/>
  <c r="AG536" i="1"/>
  <c r="AH532" i="1"/>
  <c r="AL532" i="1"/>
  <c r="AE532" i="1"/>
  <c r="AI532" i="1"/>
  <c r="AF532" i="1"/>
  <c r="AJ532" i="1"/>
  <c r="AK532" i="1"/>
  <c r="AG532" i="1"/>
  <c r="AH524" i="1"/>
  <c r="AL524" i="1"/>
  <c r="AE524" i="1"/>
  <c r="AI524" i="1"/>
  <c r="AF524" i="1"/>
  <c r="AJ524" i="1"/>
  <c r="AK524" i="1"/>
  <c r="AG524" i="1"/>
  <c r="AH516" i="1"/>
  <c r="AL516" i="1"/>
  <c r="AE516" i="1"/>
  <c r="AI516" i="1"/>
  <c r="AF516" i="1"/>
  <c r="AJ516" i="1"/>
  <c r="AK516" i="1"/>
  <c r="AG516" i="1"/>
  <c r="AH512" i="1"/>
  <c r="AL512" i="1"/>
  <c r="AE512" i="1"/>
  <c r="AI512" i="1"/>
  <c r="AF512" i="1"/>
  <c r="AJ512" i="1"/>
  <c r="AK512" i="1"/>
  <c r="AG512" i="1"/>
  <c r="AH504" i="1"/>
  <c r="AL504" i="1"/>
  <c r="AE504" i="1"/>
  <c r="AI504" i="1"/>
  <c r="AF504" i="1"/>
  <c r="AJ504" i="1"/>
  <c r="AK504" i="1"/>
  <c r="AG504" i="1"/>
  <c r="AH496" i="1"/>
  <c r="AL496" i="1"/>
  <c r="AE496" i="1"/>
  <c r="AI496" i="1"/>
  <c r="AF496" i="1"/>
  <c r="AJ496" i="1"/>
  <c r="AK496" i="1"/>
  <c r="AG496" i="1"/>
  <c r="AH488" i="1"/>
  <c r="AL488" i="1"/>
  <c r="AE488" i="1"/>
  <c r="AI488" i="1"/>
  <c r="AF488" i="1"/>
  <c r="AJ488" i="1"/>
  <c r="AK488" i="1"/>
  <c r="AG488" i="1"/>
  <c r="AH476" i="1"/>
  <c r="AL476" i="1"/>
  <c r="AE476" i="1"/>
  <c r="AI476" i="1"/>
  <c r="AF476" i="1"/>
  <c r="AJ476" i="1"/>
  <c r="AK476" i="1"/>
  <c r="AG476" i="1"/>
  <c r="AH468" i="1"/>
  <c r="AL468" i="1"/>
  <c r="AE468" i="1"/>
  <c r="AI468" i="1"/>
  <c r="AF468" i="1"/>
  <c r="AJ468" i="1"/>
  <c r="AK468" i="1"/>
  <c r="AG468" i="1"/>
  <c r="AH464" i="1"/>
  <c r="AL464" i="1"/>
  <c r="AE464" i="1"/>
  <c r="AI464" i="1"/>
  <c r="AF464" i="1"/>
  <c r="AJ464" i="1"/>
  <c r="AK464" i="1"/>
  <c r="AG464" i="1"/>
  <c r="AH456" i="1"/>
  <c r="AL456" i="1"/>
  <c r="AE456" i="1"/>
  <c r="AI456" i="1"/>
  <c r="AF456" i="1"/>
  <c r="AJ456" i="1"/>
  <c r="AK456" i="1"/>
  <c r="AG456" i="1"/>
  <c r="AH448" i="1"/>
  <c r="AL448" i="1"/>
  <c r="AE448" i="1"/>
  <c r="AI448" i="1"/>
  <c r="AF448" i="1"/>
  <c r="AJ448" i="1"/>
  <c r="AK448" i="1"/>
  <c r="AG448" i="1"/>
  <c r="AH440" i="1"/>
  <c r="AL440" i="1"/>
  <c r="AE440" i="1"/>
  <c r="AI440" i="1"/>
  <c r="AF440" i="1"/>
  <c r="AJ440" i="1"/>
  <c r="AK440" i="1"/>
  <c r="AG440" i="1"/>
  <c r="AH436" i="1"/>
  <c r="AL436" i="1"/>
  <c r="AE436" i="1"/>
  <c r="AI436" i="1"/>
  <c r="AF436" i="1"/>
  <c r="AJ436" i="1"/>
  <c r="AK436" i="1"/>
  <c r="AG436" i="1"/>
  <c r="AH428" i="1"/>
  <c r="AL428" i="1"/>
  <c r="AE428" i="1"/>
  <c r="AI428" i="1"/>
  <c r="AF428" i="1"/>
  <c r="AJ428" i="1"/>
  <c r="AK428" i="1"/>
  <c r="AG428" i="1"/>
  <c r="AH420" i="1"/>
  <c r="AL420" i="1"/>
  <c r="AE420" i="1"/>
  <c r="AI420" i="1"/>
  <c r="AF420" i="1"/>
  <c r="AJ420" i="1"/>
  <c r="AK420" i="1"/>
  <c r="AG420" i="1"/>
  <c r="AH412" i="1"/>
  <c r="AL412" i="1"/>
  <c r="AE412" i="1"/>
  <c r="AI412" i="1"/>
  <c r="AF412" i="1"/>
  <c r="AJ412" i="1"/>
  <c r="AK412" i="1"/>
  <c r="AG412" i="1"/>
  <c r="AH404" i="1"/>
  <c r="AL404" i="1"/>
  <c r="AE404" i="1"/>
  <c r="AI404" i="1"/>
  <c r="AF404" i="1"/>
  <c r="AJ404" i="1"/>
  <c r="AK404" i="1"/>
  <c r="AG404" i="1"/>
  <c r="AH400" i="1"/>
  <c r="AL400" i="1"/>
  <c r="AE400" i="1"/>
  <c r="AI400" i="1"/>
  <c r="AF400" i="1"/>
  <c r="AJ400" i="1"/>
  <c r="AK400" i="1"/>
  <c r="AG400" i="1"/>
  <c r="AH392" i="1"/>
  <c r="AL392" i="1"/>
  <c r="AE392" i="1"/>
  <c r="AI392" i="1"/>
  <c r="AF392" i="1"/>
  <c r="AJ392" i="1"/>
  <c r="AK392" i="1"/>
  <c r="AG392" i="1"/>
  <c r="AH380" i="1"/>
  <c r="AL380" i="1"/>
  <c r="AE380" i="1"/>
  <c r="AI380" i="1"/>
  <c r="AF380" i="1"/>
  <c r="AJ380" i="1"/>
  <c r="AK380" i="1"/>
  <c r="AG380" i="1"/>
  <c r="AH372" i="1"/>
  <c r="AL372" i="1"/>
  <c r="AE372" i="1"/>
  <c r="AI372" i="1"/>
  <c r="AF372" i="1"/>
  <c r="AJ372" i="1"/>
  <c r="AK372" i="1"/>
  <c r="AG372" i="1"/>
  <c r="AE364" i="1"/>
  <c r="AI364" i="1"/>
  <c r="AF364" i="1"/>
  <c r="AJ364" i="1"/>
  <c r="AG364" i="1"/>
  <c r="AK364" i="1"/>
  <c r="AL364" i="1"/>
  <c r="AH364" i="1"/>
  <c r="AE356" i="1"/>
  <c r="AI356" i="1"/>
  <c r="AF356" i="1"/>
  <c r="AJ356" i="1"/>
  <c r="AG356" i="1"/>
  <c r="AK356" i="1"/>
  <c r="AL356" i="1"/>
  <c r="AH356" i="1"/>
  <c r="AE352" i="1"/>
  <c r="AI352" i="1"/>
  <c r="AF352" i="1"/>
  <c r="AJ352" i="1"/>
  <c r="AG352" i="1"/>
  <c r="AK352" i="1"/>
  <c r="AL352" i="1"/>
  <c r="AH352" i="1"/>
  <c r="AE344" i="1"/>
  <c r="AI344" i="1"/>
  <c r="AF344" i="1"/>
  <c r="AJ344" i="1"/>
  <c r="AG344" i="1"/>
  <c r="AK344" i="1"/>
  <c r="AL344" i="1"/>
  <c r="AH344" i="1"/>
  <c r="AE336" i="1"/>
  <c r="AI336" i="1"/>
  <c r="AF336" i="1"/>
  <c r="AJ336" i="1"/>
  <c r="AG336" i="1"/>
  <c r="AK336" i="1"/>
  <c r="AL336" i="1"/>
  <c r="AH336" i="1"/>
  <c r="AE328" i="1"/>
  <c r="AI328" i="1"/>
  <c r="AF328" i="1"/>
  <c r="AJ328" i="1"/>
  <c r="AG328" i="1"/>
  <c r="AK328" i="1"/>
  <c r="AL328" i="1"/>
  <c r="AH328" i="1"/>
  <c r="AE320" i="1"/>
  <c r="AI320" i="1"/>
  <c r="AF320" i="1"/>
  <c r="AJ320" i="1"/>
  <c r="AG320" i="1"/>
  <c r="AK320" i="1"/>
  <c r="AL320" i="1"/>
  <c r="AH320" i="1"/>
  <c r="AE316" i="1"/>
  <c r="AI316" i="1"/>
  <c r="AF316" i="1"/>
  <c r="AJ316" i="1"/>
  <c r="AG316" i="1"/>
  <c r="AK316" i="1"/>
  <c r="AL316" i="1"/>
  <c r="AH316" i="1"/>
  <c r="AE308" i="1"/>
  <c r="AI308" i="1"/>
  <c r="AF308" i="1"/>
  <c r="AJ308" i="1"/>
  <c r="AG308" i="1"/>
  <c r="AK308" i="1"/>
  <c r="AL308" i="1"/>
  <c r="AH308" i="1"/>
  <c r="AE304" i="1"/>
  <c r="AI304" i="1"/>
  <c r="AF304" i="1"/>
  <c r="AJ304" i="1"/>
  <c r="AG304" i="1"/>
  <c r="AK304" i="1"/>
  <c r="AL304" i="1"/>
  <c r="AH304" i="1"/>
  <c r="AE296" i="1"/>
  <c r="AI296" i="1"/>
  <c r="AF296" i="1"/>
  <c r="AJ296" i="1"/>
  <c r="AG296" i="1"/>
  <c r="AK296" i="1"/>
  <c r="AL296" i="1"/>
  <c r="AH296" i="1"/>
  <c r="AE288" i="1"/>
  <c r="AI288" i="1"/>
  <c r="AF288" i="1"/>
  <c r="AJ288" i="1"/>
  <c r="AG288" i="1"/>
  <c r="AK288" i="1"/>
  <c r="AL288" i="1"/>
  <c r="AH288" i="1"/>
  <c r="AE280" i="1"/>
  <c r="AI280" i="1"/>
  <c r="AF280" i="1"/>
  <c r="AJ280" i="1"/>
  <c r="AG280" i="1"/>
  <c r="AK280" i="1"/>
  <c r="AL280" i="1"/>
  <c r="AH280" i="1"/>
  <c r="AE272" i="1"/>
  <c r="AI272" i="1"/>
  <c r="AF272" i="1"/>
  <c r="AJ272" i="1"/>
  <c r="AG272" i="1"/>
  <c r="AK272" i="1"/>
  <c r="AL272" i="1"/>
  <c r="AH272" i="1"/>
  <c r="AE264" i="1"/>
  <c r="AI264" i="1"/>
  <c r="AF264" i="1"/>
  <c r="AJ264" i="1"/>
  <c r="AG264" i="1"/>
  <c r="AK264" i="1"/>
  <c r="AL264" i="1"/>
  <c r="AH264" i="1"/>
  <c r="AE256" i="1"/>
  <c r="AI256" i="1"/>
  <c r="AF256" i="1"/>
  <c r="AJ256" i="1"/>
  <c r="AG256" i="1"/>
  <c r="AK256" i="1"/>
  <c r="AL256" i="1"/>
  <c r="AH256" i="1"/>
  <c r="AE252" i="1"/>
  <c r="AI252" i="1"/>
  <c r="AF252" i="1"/>
  <c r="AJ252" i="1"/>
  <c r="AG252" i="1"/>
  <c r="AK252" i="1"/>
  <c r="AL252" i="1"/>
  <c r="AH252" i="1"/>
  <c r="AE244" i="1"/>
  <c r="AI244" i="1"/>
  <c r="AF244" i="1"/>
  <c r="AJ244" i="1"/>
  <c r="AG244" i="1"/>
  <c r="AK244" i="1"/>
  <c r="AL244" i="1"/>
  <c r="AH244" i="1"/>
  <c r="AE236" i="1"/>
  <c r="AI236" i="1"/>
  <c r="AF236" i="1"/>
  <c r="AJ236" i="1"/>
  <c r="AG236" i="1"/>
  <c r="AK236" i="1"/>
  <c r="AL236" i="1"/>
  <c r="AH236" i="1"/>
  <c r="AE232" i="1"/>
  <c r="AI232" i="1"/>
  <c r="AF232" i="1"/>
  <c r="AJ232" i="1"/>
  <c r="AG232" i="1"/>
  <c r="AK232" i="1"/>
  <c r="AL232" i="1"/>
  <c r="AH232" i="1"/>
  <c r="AE224" i="1"/>
  <c r="AI224" i="1"/>
  <c r="AF224" i="1"/>
  <c r="AJ224" i="1"/>
  <c r="AG224" i="1"/>
  <c r="AK224" i="1"/>
  <c r="AL224" i="1"/>
  <c r="AH224" i="1"/>
  <c r="AE216" i="1"/>
  <c r="AI216" i="1"/>
  <c r="AF216" i="1"/>
  <c r="AJ216" i="1"/>
  <c r="AG216" i="1"/>
  <c r="AK216" i="1"/>
  <c r="AL216" i="1"/>
  <c r="AH216" i="1"/>
  <c r="AG208" i="1"/>
  <c r="AK208" i="1"/>
  <c r="AH208" i="1"/>
  <c r="AL208" i="1"/>
  <c r="AE208" i="1"/>
  <c r="AI208" i="1"/>
  <c r="AF208" i="1"/>
  <c r="AJ208" i="1"/>
  <c r="AG196" i="1"/>
  <c r="AK196" i="1"/>
  <c r="AH196" i="1"/>
  <c r="AL196" i="1"/>
  <c r="AE196" i="1"/>
  <c r="AI196" i="1"/>
  <c r="AF196" i="1"/>
  <c r="AJ196" i="1"/>
  <c r="AG188" i="1"/>
  <c r="AK188" i="1"/>
  <c r="AH188" i="1"/>
  <c r="AL188" i="1"/>
  <c r="AE188" i="1"/>
  <c r="AI188" i="1"/>
  <c r="AF188" i="1"/>
  <c r="AJ188" i="1"/>
  <c r="AG180" i="1"/>
  <c r="AK180" i="1"/>
  <c r="AH180" i="1"/>
  <c r="AL180" i="1"/>
  <c r="AE180" i="1"/>
  <c r="AI180" i="1"/>
  <c r="AF180" i="1"/>
  <c r="AJ180" i="1"/>
  <c r="AG172" i="1"/>
  <c r="AK172" i="1"/>
  <c r="AH172" i="1"/>
  <c r="AL172" i="1"/>
  <c r="AE172" i="1"/>
  <c r="AI172" i="1"/>
  <c r="AF172" i="1"/>
  <c r="AJ172" i="1"/>
  <c r="AG168" i="1"/>
  <c r="AK168" i="1"/>
  <c r="AH168" i="1"/>
  <c r="AL168" i="1"/>
  <c r="AE168" i="1"/>
  <c r="AI168" i="1"/>
  <c r="AF168" i="1"/>
  <c r="AJ168" i="1"/>
  <c r="AG160" i="1"/>
  <c r="AK160" i="1"/>
  <c r="AH160" i="1"/>
  <c r="AL160" i="1"/>
  <c r="AE160" i="1"/>
  <c r="AI160" i="1"/>
  <c r="AF160" i="1"/>
  <c r="AJ160" i="1"/>
  <c r="AG152" i="1"/>
  <c r="AK152" i="1"/>
  <c r="AH152" i="1"/>
  <c r="AL152" i="1"/>
  <c r="AE152" i="1"/>
  <c r="AI152" i="1"/>
  <c r="AF152" i="1"/>
  <c r="AJ152" i="1"/>
  <c r="AF140" i="1"/>
  <c r="AJ140" i="1"/>
  <c r="AG140" i="1"/>
  <c r="AK140" i="1"/>
  <c r="AH140" i="1"/>
  <c r="AL140" i="1"/>
  <c r="AE140" i="1"/>
  <c r="AI140" i="1"/>
  <c r="AF132" i="1"/>
  <c r="AJ132" i="1"/>
  <c r="AG132" i="1"/>
  <c r="AK132" i="1"/>
  <c r="AH132" i="1"/>
  <c r="AL132" i="1"/>
  <c r="AE132" i="1"/>
  <c r="AI132" i="1"/>
  <c r="AF124" i="1"/>
  <c r="AJ124" i="1"/>
  <c r="AG124" i="1"/>
  <c r="AK124" i="1"/>
  <c r="AH124" i="1"/>
  <c r="AL124" i="1"/>
  <c r="AE124" i="1"/>
  <c r="AI124" i="1"/>
  <c r="AF116" i="1"/>
  <c r="AJ116" i="1"/>
  <c r="AG116" i="1"/>
  <c r="AK116" i="1"/>
  <c r="AH116" i="1"/>
  <c r="AL116" i="1"/>
  <c r="AE116" i="1"/>
  <c r="AI116" i="1"/>
  <c r="AF108" i="1"/>
  <c r="AJ108" i="1"/>
  <c r="AG108" i="1"/>
  <c r="AK108" i="1"/>
  <c r="AH108" i="1"/>
  <c r="AL108" i="1"/>
  <c r="AE108" i="1"/>
  <c r="AI108" i="1"/>
  <c r="AF100" i="1"/>
  <c r="AJ100" i="1"/>
  <c r="AG100" i="1"/>
  <c r="AK100" i="1"/>
  <c r="AH100" i="1"/>
  <c r="AL100" i="1"/>
  <c r="AE100" i="1"/>
  <c r="AI100" i="1"/>
  <c r="AF92" i="1"/>
  <c r="AJ92" i="1"/>
  <c r="AG92" i="1"/>
  <c r="AK92" i="1"/>
  <c r="AH92" i="1"/>
  <c r="AL92" i="1"/>
  <c r="AE92" i="1"/>
  <c r="AI92" i="1"/>
  <c r="AF84" i="1"/>
  <c r="AJ84" i="1"/>
  <c r="AG84" i="1"/>
  <c r="AK84" i="1"/>
  <c r="AH84" i="1"/>
  <c r="AL84" i="1"/>
  <c r="AE84" i="1"/>
  <c r="AI84" i="1"/>
  <c r="AG72" i="1"/>
  <c r="AK72" i="1"/>
  <c r="AH72" i="1"/>
  <c r="AL72" i="1"/>
  <c r="AE72" i="1"/>
  <c r="AI72" i="1"/>
  <c r="AF72" i="1"/>
  <c r="AJ72" i="1"/>
  <c r="AG64" i="1"/>
  <c r="AK64" i="1"/>
  <c r="AH64" i="1"/>
  <c r="AL64" i="1"/>
  <c r="AE64" i="1"/>
  <c r="AI64" i="1"/>
  <c r="AF64" i="1"/>
  <c r="AJ64" i="1"/>
  <c r="AG52" i="1"/>
  <c r="AK52" i="1"/>
  <c r="AH52" i="1"/>
  <c r="AL52" i="1"/>
  <c r="AE52" i="1"/>
  <c r="AI52" i="1"/>
  <c r="AF52" i="1"/>
  <c r="AJ52" i="1"/>
  <c r="AE44" i="1"/>
  <c r="AI44" i="1"/>
  <c r="AF44" i="1"/>
  <c r="AJ44" i="1"/>
  <c r="AG44" i="1"/>
  <c r="AH44" i="1"/>
  <c r="AK44" i="1"/>
  <c r="AL44" i="1"/>
  <c r="AE36" i="1"/>
  <c r="AI36" i="1"/>
  <c r="AF36" i="1"/>
  <c r="AJ36" i="1"/>
  <c r="AG36" i="1"/>
  <c r="AK36" i="1"/>
  <c r="AH36" i="1"/>
  <c r="AL36" i="1"/>
  <c r="AE24" i="1"/>
  <c r="AI24" i="1"/>
  <c r="AF24" i="1"/>
  <c r="AJ24" i="1"/>
  <c r="AG24" i="1"/>
  <c r="AK24" i="1"/>
  <c r="AH24" i="1"/>
  <c r="AL24" i="1"/>
  <c r="AE20" i="1"/>
  <c r="AI20" i="1"/>
  <c r="AF20" i="1"/>
  <c r="AJ20" i="1"/>
  <c r="AG20" i="1"/>
  <c r="AK20" i="1"/>
  <c r="AH20" i="1"/>
  <c r="AL20" i="1"/>
  <c r="AE12" i="1"/>
  <c r="AI12" i="1"/>
  <c r="AF12" i="1"/>
  <c r="AJ12" i="1"/>
  <c r="AG12" i="1"/>
  <c r="AK12" i="1"/>
  <c r="AH12" i="1"/>
  <c r="AL12" i="1"/>
  <c r="AE8" i="1"/>
  <c r="AI8" i="1"/>
  <c r="AF8" i="1"/>
  <c r="AJ8" i="1"/>
  <c r="AG8" i="1"/>
  <c r="AK8" i="1"/>
  <c r="AH8" i="1"/>
  <c r="AL8" i="1"/>
  <c r="AE1310" i="1"/>
  <c r="AI1310" i="1"/>
  <c r="AF1310" i="1"/>
  <c r="AJ1310" i="1"/>
  <c r="AG1310" i="1"/>
  <c r="AK1310" i="1"/>
  <c r="AH1310" i="1"/>
  <c r="AL1310" i="1"/>
  <c r="AE1306" i="1"/>
  <c r="AI1306" i="1"/>
  <c r="AF1306" i="1"/>
  <c r="AJ1306" i="1"/>
  <c r="AG1306" i="1"/>
  <c r="AK1306" i="1"/>
  <c r="AH1306" i="1"/>
  <c r="AL1306" i="1"/>
  <c r="AE1302" i="1"/>
  <c r="AI1302" i="1"/>
  <c r="AF1302" i="1"/>
  <c r="AJ1302" i="1"/>
  <c r="AG1302" i="1"/>
  <c r="AK1302" i="1"/>
  <c r="AH1302" i="1"/>
  <c r="AL1302" i="1"/>
  <c r="AE1298" i="1"/>
  <c r="AI1298" i="1"/>
  <c r="AF1298" i="1"/>
  <c r="AJ1298" i="1"/>
  <c r="AG1298" i="1"/>
  <c r="AK1298" i="1"/>
  <c r="AH1298" i="1"/>
  <c r="AL1298" i="1"/>
  <c r="AE1294" i="1"/>
  <c r="AI1294" i="1"/>
  <c r="AF1294" i="1"/>
  <c r="AJ1294" i="1"/>
  <c r="AG1294" i="1"/>
  <c r="AK1294" i="1"/>
  <c r="AH1294" i="1"/>
  <c r="AL1294" i="1"/>
  <c r="AE1290" i="1"/>
  <c r="AI1290" i="1"/>
  <c r="AF1290" i="1"/>
  <c r="AJ1290" i="1"/>
  <c r="AG1290" i="1"/>
  <c r="AK1290" i="1"/>
  <c r="AH1290" i="1"/>
  <c r="AL1290" i="1"/>
  <c r="AE1286" i="1"/>
  <c r="AI1286" i="1"/>
  <c r="AF1286" i="1"/>
  <c r="AJ1286" i="1"/>
  <c r="AG1286" i="1"/>
  <c r="AK1286" i="1"/>
  <c r="AH1286" i="1"/>
  <c r="AL1286" i="1"/>
  <c r="AE1282" i="1"/>
  <c r="AI1282" i="1"/>
  <c r="AF1282" i="1"/>
  <c r="AJ1282" i="1"/>
  <c r="AG1282" i="1"/>
  <c r="AK1282" i="1"/>
  <c r="AH1282" i="1"/>
  <c r="AL1282" i="1"/>
  <c r="AE1278" i="1"/>
  <c r="AI1278" i="1"/>
  <c r="AF1278" i="1"/>
  <c r="AJ1278" i="1"/>
  <c r="AG1278" i="1"/>
  <c r="AK1278" i="1"/>
  <c r="AH1278" i="1"/>
  <c r="AL1278" i="1"/>
  <c r="AE1274" i="1"/>
  <c r="AI1274" i="1"/>
  <c r="AF1274" i="1"/>
  <c r="AJ1274" i="1"/>
  <c r="AG1274" i="1"/>
  <c r="AK1274" i="1"/>
  <c r="AH1274" i="1"/>
  <c r="AL1274" i="1"/>
  <c r="AE1270" i="1"/>
  <c r="AI1270" i="1"/>
  <c r="AF1270" i="1"/>
  <c r="AJ1270" i="1"/>
  <c r="AG1270" i="1"/>
  <c r="AK1270" i="1"/>
  <c r="AH1270" i="1"/>
  <c r="AL1270" i="1"/>
  <c r="AE1266" i="1"/>
  <c r="AI1266" i="1"/>
  <c r="AF1266" i="1"/>
  <c r="AJ1266" i="1"/>
  <c r="AG1266" i="1"/>
  <c r="AK1266" i="1"/>
  <c r="AH1266" i="1"/>
  <c r="AL1266" i="1"/>
  <c r="AE1262" i="1"/>
  <c r="AI1262" i="1"/>
  <c r="AF1262" i="1"/>
  <c r="AJ1262" i="1"/>
  <c r="AG1262" i="1"/>
  <c r="AK1262" i="1"/>
  <c r="AH1262" i="1"/>
  <c r="AL1262" i="1"/>
  <c r="AE1258" i="1"/>
  <c r="AI1258" i="1"/>
  <c r="AF1258" i="1"/>
  <c r="AJ1258" i="1"/>
  <c r="AG1258" i="1"/>
  <c r="AK1258" i="1"/>
  <c r="AH1258" i="1"/>
  <c r="AL1258" i="1"/>
  <c r="AE1254" i="1"/>
  <c r="AI1254" i="1"/>
  <c r="AF1254" i="1"/>
  <c r="AJ1254" i="1"/>
  <c r="AG1254" i="1"/>
  <c r="AK1254" i="1"/>
  <c r="AH1254" i="1"/>
  <c r="AL1254" i="1"/>
  <c r="AE1250" i="1"/>
  <c r="AI1250" i="1"/>
  <c r="AF1250" i="1"/>
  <c r="AJ1250" i="1"/>
  <c r="AG1250" i="1"/>
  <c r="AK1250" i="1"/>
  <c r="AH1250" i="1"/>
  <c r="AL1250" i="1"/>
  <c r="AE1246" i="1"/>
  <c r="AI1246" i="1"/>
  <c r="AF1246" i="1"/>
  <c r="AJ1246" i="1"/>
  <c r="AG1246" i="1"/>
  <c r="AK1246" i="1"/>
  <c r="AH1246" i="1"/>
  <c r="AL1246" i="1"/>
  <c r="AE1242" i="1"/>
  <c r="AI1242" i="1"/>
  <c r="AF1242" i="1"/>
  <c r="AJ1242" i="1"/>
  <c r="AG1242" i="1"/>
  <c r="AK1242" i="1"/>
  <c r="AH1242" i="1"/>
  <c r="AL1242" i="1"/>
  <c r="AE1238" i="1"/>
  <c r="AI1238" i="1"/>
  <c r="AF1238" i="1"/>
  <c r="AJ1238" i="1"/>
  <c r="AG1238" i="1"/>
  <c r="AK1238" i="1"/>
  <c r="AH1238" i="1"/>
  <c r="AL1238" i="1"/>
  <c r="AE1234" i="1"/>
  <c r="AI1234" i="1"/>
  <c r="AF1234" i="1"/>
  <c r="AJ1234" i="1"/>
  <c r="AG1234" i="1"/>
  <c r="AK1234" i="1"/>
  <c r="AH1234" i="1"/>
  <c r="AL1234" i="1"/>
  <c r="AE1230" i="1"/>
  <c r="AI1230" i="1"/>
  <c r="AF1230" i="1"/>
  <c r="AJ1230" i="1"/>
  <c r="AG1230" i="1"/>
  <c r="AK1230" i="1"/>
  <c r="AH1230" i="1"/>
  <c r="AL1230" i="1"/>
  <c r="AE1226" i="1"/>
  <c r="AI1226" i="1"/>
  <c r="AF1226" i="1"/>
  <c r="AJ1226" i="1"/>
  <c r="AG1226" i="1"/>
  <c r="AK1226" i="1"/>
  <c r="AH1226" i="1"/>
  <c r="AL1226" i="1"/>
  <c r="AE1222" i="1"/>
  <c r="AI1222" i="1"/>
  <c r="AF1222" i="1"/>
  <c r="AJ1222" i="1"/>
  <c r="AG1222" i="1"/>
  <c r="AK1222" i="1"/>
  <c r="AH1222" i="1"/>
  <c r="AL1222" i="1"/>
  <c r="AE1218" i="1"/>
  <c r="AI1218" i="1"/>
  <c r="AF1218" i="1"/>
  <c r="AJ1218" i="1"/>
  <c r="AG1218" i="1"/>
  <c r="AK1218" i="1"/>
  <c r="AH1218" i="1"/>
  <c r="AL1218" i="1"/>
  <c r="AE1214" i="1"/>
  <c r="AI1214" i="1"/>
  <c r="AF1214" i="1"/>
  <c r="AJ1214" i="1"/>
  <c r="AG1214" i="1"/>
  <c r="AK1214" i="1"/>
  <c r="AH1214" i="1"/>
  <c r="AL1214" i="1"/>
  <c r="AE1210" i="1"/>
  <c r="AI1210" i="1"/>
  <c r="AF1210" i="1"/>
  <c r="AJ1210" i="1"/>
  <c r="AG1210" i="1"/>
  <c r="AK1210" i="1"/>
  <c r="AH1210" i="1"/>
  <c r="AL1210" i="1"/>
  <c r="AE1206" i="1"/>
  <c r="AI1206" i="1"/>
  <c r="AF1206" i="1"/>
  <c r="AJ1206" i="1"/>
  <c r="AG1206" i="1"/>
  <c r="AK1206" i="1"/>
  <c r="AH1206" i="1"/>
  <c r="AL1206" i="1"/>
  <c r="AE1202" i="1"/>
  <c r="AI1202" i="1"/>
  <c r="AF1202" i="1"/>
  <c r="AJ1202" i="1"/>
  <c r="AG1202" i="1"/>
  <c r="AK1202" i="1"/>
  <c r="AH1202" i="1"/>
  <c r="AL1202" i="1"/>
  <c r="AE1198" i="1"/>
  <c r="AI1198" i="1"/>
  <c r="AF1198" i="1"/>
  <c r="AJ1198" i="1"/>
  <c r="AG1198" i="1"/>
  <c r="AK1198" i="1"/>
  <c r="AH1198" i="1"/>
  <c r="AL1198" i="1"/>
  <c r="AE1194" i="1"/>
  <c r="AI1194" i="1"/>
  <c r="AF1194" i="1"/>
  <c r="AJ1194" i="1"/>
  <c r="AG1194" i="1"/>
  <c r="AK1194" i="1"/>
  <c r="AH1194" i="1"/>
  <c r="AL1194" i="1"/>
  <c r="AE1190" i="1"/>
  <c r="AI1190" i="1"/>
  <c r="AF1190" i="1"/>
  <c r="AJ1190" i="1"/>
  <c r="AG1190" i="1"/>
  <c r="AK1190" i="1"/>
  <c r="AH1190" i="1"/>
  <c r="AL1190" i="1"/>
  <c r="AE1186" i="1"/>
  <c r="AI1186" i="1"/>
  <c r="AF1186" i="1"/>
  <c r="AJ1186" i="1"/>
  <c r="AG1186" i="1"/>
  <c r="AK1186" i="1"/>
  <c r="AH1186" i="1"/>
  <c r="AL1186" i="1"/>
  <c r="AE1182" i="1"/>
  <c r="AI1182" i="1"/>
  <c r="AF1182" i="1"/>
  <c r="AJ1182" i="1"/>
  <c r="AG1182" i="1"/>
  <c r="AK1182" i="1"/>
  <c r="AH1182" i="1"/>
  <c r="AL1182" i="1"/>
  <c r="AE1178" i="1"/>
  <c r="AI1178" i="1"/>
  <c r="AF1178" i="1"/>
  <c r="AJ1178" i="1"/>
  <c r="AG1178" i="1"/>
  <c r="AK1178" i="1"/>
  <c r="AH1178" i="1"/>
  <c r="AL1178" i="1"/>
  <c r="AE1174" i="1"/>
  <c r="AI1174" i="1"/>
  <c r="AF1174" i="1"/>
  <c r="AJ1174" i="1"/>
  <c r="AG1174" i="1"/>
  <c r="AK1174" i="1"/>
  <c r="AH1174" i="1"/>
  <c r="AL1174" i="1"/>
  <c r="AE1170" i="1"/>
  <c r="AI1170" i="1"/>
  <c r="AF1170" i="1"/>
  <c r="AJ1170" i="1"/>
  <c r="AG1170" i="1"/>
  <c r="AK1170" i="1"/>
  <c r="AH1170" i="1"/>
  <c r="AL1170" i="1"/>
  <c r="AE1166" i="1"/>
  <c r="AI1166" i="1"/>
  <c r="AF1166" i="1"/>
  <c r="AJ1166" i="1"/>
  <c r="AG1166" i="1"/>
  <c r="AK1166" i="1"/>
  <c r="AH1166" i="1"/>
  <c r="AL1166" i="1"/>
  <c r="AE1162" i="1"/>
  <c r="AI1162" i="1"/>
  <c r="AF1162" i="1"/>
  <c r="AJ1162" i="1"/>
  <c r="AG1162" i="1"/>
  <c r="AK1162" i="1"/>
  <c r="AH1162" i="1"/>
  <c r="AL1162" i="1"/>
  <c r="AE1158" i="1"/>
  <c r="AI1158" i="1"/>
  <c r="AF1158" i="1"/>
  <c r="AJ1158" i="1"/>
  <c r="AG1158" i="1"/>
  <c r="AK1158" i="1"/>
  <c r="AH1158" i="1"/>
  <c r="AL1158" i="1"/>
  <c r="AE1154" i="1"/>
  <c r="AI1154" i="1"/>
  <c r="AF1154" i="1"/>
  <c r="AJ1154" i="1"/>
  <c r="AG1154" i="1"/>
  <c r="AK1154" i="1"/>
  <c r="AH1154" i="1"/>
  <c r="AL1154" i="1"/>
  <c r="AE1150" i="1"/>
  <c r="AI1150" i="1"/>
  <c r="AF1150" i="1"/>
  <c r="AJ1150" i="1"/>
  <c r="AG1150" i="1"/>
  <c r="AK1150" i="1"/>
  <c r="AH1150" i="1"/>
  <c r="AL1150" i="1"/>
  <c r="AE1146" i="1"/>
  <c r="AI1146" i="1"/>
  <c r="AF1146" i="1"/>
  <c r="AJ1146" i="1"/>
  <c r="AG1146" i="1"/>
  <c r="AK1146" i="1"/>
  <c r="AH1146" i="1"/>
  <c r="AL1146" i="1"/>
  <c r="AE1142" i="1"/>
  <c r="AI1142" i="1"/>
  <c r="AF1142" i="1"/>
  <c r="AJ1142" i="1"/>
  <c r="AG1142" i="1"/>
  <c r="AK1142" i="1"/>
  <c r="AH1142" i="1"/>
  <c r="AL1142" i="1"/>
  <c r="AE1138" i="1"/>
  <c r="AI1138" i="1"/>
  <c r="AF1138" i="1"/>
  <c r="AJ1138" i="1"/>
  <c r="AG1138" i="1"/>
  <c r="AK1138" i="1"/>
  <c r="AH1138" i="1"/>
  <c r="AL1138" i="1"/>
  <c r="AE1134" i="1"/>
  <c r="AI1134" i="1"/>
  <c r="AF1134" i="1"/>
  <c r="AJ1134" i="1"/>
  <c r="AG1134" i="1"/>
  <c r="AK1134" i="1"/>
  <c r="AH1134" i="1"/>
  <c r="AL1134" i="1"/>
  <c r="AE1130" i="1"/>
  <c r="AI1130" i="1"/>
  <c r="AF1130" i="1"/>
  <c r="AJ1130" i="1"/>
  <c r="AG1130" i="1"/>
  <c r="AK1130" i="1"/>
  <c r="AH1130" i="1"/>
  <c r="AL1130" i="1"/>
  <c r="AE1126" i="1"/>
  <c r="AI1126" i="1"/>
  <c r="AF1126" i="1"/>
  <c r="AJ1126" i="1"/>
  <c r="AG1126" i="1"/>
  <c r="AK1126" i="1"/>
  <c r="AH1126" i="1"/>
  <c r="AL1126" i="1"/>
  <c r="AE1122" i="1"/>
  <c r="AI1122" i="1"/>
  <c r="AF1122" i="1"/>
  <c r="AJ1122" i="1"/>
  <c r="AG1122" i="1"/>
  <c r="AK1122" i="1"/>
  <c r="AH1122" i="1"/>
  <c r="AL1122" i="1"/>
  <c r="AE1118" i="1"/>
  <c r="AI1118" i="1"/>
  <c r="AF1118" i="1"/>
  <c r="AJ1118" i="1"/>
  <c r="AG1118" i="1"/>
  <c r="AK1118" i="1"/>
  <c r="AH1118" i="1"/>
  <c r="AL1118" i="1"/>
  <c r="AE1114" i="1"/>
  <c r="AI1114" i="1"/>
  <c r="AF1114" i="1"/>
  <c r="AJ1114" i="1"/>
  <c r="AG1114" i="1"/>
  <c r="AK1114" i="1"/>
  <c r="AH1114" i="1"/>
  <c r="AL1114" i="1"/>
  <c r="AE1110" i="1"/>
  <c r="AI1110" i="1"/>
  <c r="AF1110" i="1"/>
  <c r="AJ1110" i="1"/>
  <c r="AG1110" i="1"/>
  <c r="AK1110" i="1"/>
  <c r="AH1110" i="1"/>
  <c r="AL1110" i="1"/>
  <c r="AE1106" i="1"/>
  <c r="AI1106" i="1"/>
  <c r="AF1106" i="1"/>
  <c r="AJ1106" i="1"/>
  <c r="AG1106" i="1"/>
  <c r="AK1106" i="1"/>
  <c r="AH1106" i="1"/>
  <c r="AL1106" i="1"/>
  <c r="AE1102" i="1"/>
  <c r="AI1102" i="1"/>
  <c r="AF1102" i="1"/>
  <c r="AJ1102" i="1"/>
  <c r="AG1102" i="1"/>
  <c r="AK1102" i="1"/>
  <c r="AH1102" i="1"/>
  <c r="AL1102" i="1"/>
  <c r="AE1098" i="1"/>
  <c r="AI1098" i="1"/>
  <c r="AF1098" i="1"/>
  <c r="AJ1098" i="1"/>
  <c r="AG1098" i="1"/>
  <c r="AK1098" i="1"/>
  <c r="AH1098" i="1"/>
  <c r="AL1098" i="1"/>
  <c r="AE1094" i="1"/>
  <c r="AI1094" i="1"/>
  <c r="AF1094" i="1"/>
  <c r="AJ1094" i="1"/>
  <c r="AG1094" i="1"/>
  <c r="AK1094" i="1"/>
  <c r="AH1094" i="1"/>
  <c r="AL1094" i="1"/>
  <c r="AE1090" i="1"/>
  <c r="AI1090" i="1"/>
  <c r="AF1090" i="1"/>
  <c r="AJ1090" i="1"/>
  <c r="AG1090" i="1"/>
  <c r="AK1090" i="1"/>
  <c r="AH1090" i="1"/>
  <c r="AL1090" i="1"/>
  <c r="AE1086" i="1"/>
  <c r="AI1086" i="1"/>
  <c r="AF1086" i="1"/>
  <c r="AJ1086" i="1"/>
  <c r="AG1086" i="1"/>
  <c r="AK1086" i="1"/>
  <c r="AH1086" i="1"/>
  <c r="AL1086" i="1"/>
  <c r="AE1082" i="1"/>
  <c r="AI1082" i="1"/>
  <c r="AF1082" i="1"/>
  <c r="AJ1082" i="1"/>
  <c r="AG1082" i="1"/>
  <c r="AK1082" i="1"/>
  <c r="AH1082" i="1"/>
  <c r="AL1082" i="1"/>
  <c r="AE1078" i="1"/>
  <c r="AI1078" i="1"/>
  <c r="AF1078" i="1"/>
  <c r="AJ1078" i="1"/>
  <c r="AG1078" i="1"/>
  <c r="AK1078" i="1"/>
  <c r="AH1078" i="1"/>
  <c r="AL1078" i="1"/>
  <c r="AE1074" i="1"/>
  <c r="AI1074" i="1"/>
  <c r="AF1074" i="1"/>
  <c r="AJ1074" i="1"/>
  <c r="AG1074" i="1"/>
  <c r="AK1074" i="1"/>
  <c r="AH1074" i="1"/>
  <c r="AL1074" i="1"/>
  <c r="AE1070" i="1"/>
  <c r="AI1070" i="1"/>
  <c r="AF1070" i="1"/>
  <c r="AJ1070" i="1"/>
  <c r="AG1070" i="1"/>
  <c r="AK1070" i="1"/>
  <c r="AH1070" i="1"/>
  <c r="AL1070" i="1"/>
  <c r="AE1066" i="1"/>
  <c r="AI1066" i="1"/>
  <c r="AF1066" i="1"/>
  <c r="AJ1066" i="1"/>
  <c r="AG1066" i="1"/>
  <c r="AK1066" i="1"/>
  <c r="AH1066" i="1"/>
  <c r="AL1066" i="1"/>
  <c r="AE1062" i="1"/>
  <c r="AI1062" i="1"/>
  <c r="AF1062" i="1"/>
  <c r="AJ1062" i="1"/>
  <c r="AG1062" i="1"/>
  <c r="AK1062" i="1"/>
  <c r="AH1062" i="1"/>
  <c r="AL1062" i="1"/>
  <c r="AE1058" i="1"/>
  <c r="AI1058" i="1"/>
  <c r="AF1058" i="1"/>
  <c r="AJ1058" i="1"/>
  <c r="AG1058" i="1"/>
  <c r="AK1058" i="1"/>
  <c r="AH1058" i="1"/>
  <c r="AL1058" i="1"/>
  <c r="AE1054" i="1"/>
  <c r="AI1054" i="1"/>
  <c r="AF1054" i="1"/>
  <c r="AJ1054" i="1"/>
  <c r="AG1054" i="1"/>
  <c r="AK1054" i="1"/>
  <c r="AH1054" i="1"/>
  <c r="AL1054" i="1"/>
  <c r="AE1050" i="1"/>
  <c r="AI1050" i="1"/>
  <c r="AF1050" i="1"/>
  <c r="AJ1050" i="1"/>
  <c r="AG1050" i="1"/>
  <c r="AK1050" i="1"/>
  <c r="AH1050" i="1"/>
  <c r="AL1050" i="1"/>
  <c r="AE1046" i="1"/>
  <c r="AI1046" i="1"/>
  <c r="AF1046" i="1"/>
  <c r="AJ1046" i="1"/>
  <c r="AG1046" i="1"/>
  <c r="AK1046" i="1"/>
  <c r="AH1046" i="1"/>
  <c r="AL1046" i="1"/>
  <c r="AE1042" i="1"/>
  <c r="AI1042" i="1"/>
  <c r="AF1042" i="1"/>
  <c r="AJ1042" i="1"/>
  <c r="AG1042" i="1"/>
  <c r="AK1042" i="1"/>
  <c r="AH1042" i="1"/>
  <c r="AL1042" i="1"/>
  <c r="AE1038" i="1"/>
  <c r="AI1038" i="1"/>
  <c r="AF1038" i="1"/>
  <c r="AJ1038" i="1"/>
  <c r="AG1038" i="1"/>
  <c r="AK1038" i="1"/>
  <c r="AH1038" i="1"/>
  <c r="AL1038" i="1"/>
  <c r="AE1034" i="1"/>
  <c r="AI1034" i="1"/>
  <c r="AF1034" i="1"/>
  <c r="AJ1034" i="1"/>
  <c r="AG1034" i="1"/>
  <c r="AK1034" i="1"/>
  <c r="AH1034" i="1"/>
  <c r="AL1034" i="1"/>
  <c r="AE1030" i="1"/>
  <c r="AI1030" i="1"/>
  <c r="AF1030" i="1"/>
  <c r="AJ1030" i="1"/>
  <c r="AG1030" i="1"/>
  <c r="AK1030" i="1"/>
  <c r="AH1030" i="1"/>
  <c r="AL1030" i="1"/>
  <c r="AE1026" i="1"/>
  <c r="AI1026" i="1"/>
  <c r="AF1026" i="1"/>
  <c r="AJ1026" i="1"/>
  <c r="AG1026" i="1"/>
  <c r="AK1026" i="1"/>
  <c r="AH1026" i="1"/>
  <c r="AL1026" i="1"/>
  <c r="AE1022" i="1"/>
  <c r="AI1022" i="1"/>
  <c r="AF1022" i="1"/>
  <c r="AJ1022" i="1"/>
  <c r="AG1022" i="1"/>
  <c r="AK1022" i="1"/>
  <c r="AH1022" i="1"/>
  <c r="AL1022" i="1"/>
  <c r="AE1018" i="1"/>
  <c r="AI1018" i="1"/>
  <c r="AF1018" i="1"/>
  <c r="AJ1018" i="1"/>
  <c r="AG1018" i="1"/>
  <c r="AK1018" i="1"/>
  <c r="AH1018" i="1"/>
  <c r="AL1018" i="1"/>
  <c r="AE1014" i="1"/>
  <c r="AI1014" i="1"/>
  <c r="AF1014" i="1"/>
  <c r="AJ1014" i="1"/>
  <c r="AG1014" i="1"/>
  <c r="AK1014" i="1"/>
  <c r="AH1014" i="1"/>
  <c r="AL1014" i="1"/>
  <c r="AE1010" i="1"/>
  <c r="AI1010" i="1"/>
  <c r="AF1010" i="1"/>
  <c r="AJ1010" i="1"/>
  <c r="AG1010" i="1"/>
  <c r="AK1010" i="1"/>
  <c r="AH1010" i="1"/>
  <c r="AL1010" i="1"/>
  <c r="AE1006" i="1"/>
  <c r="AI1006" i="1"/>
  <c r="AF1006" i="1"/>
  <c r="AJ1006" i="1"/>
  <c r="AG1006" i="1"/>
  <c r="AK1006" i="1"/>
  <c r="AH1006" i="1"/>
  <c r="AL1006" i="1"/>
  <c r="AE1002" i="1"/>
  <c r="AI1002" i="1"/>
  <c r="AF1002" i="1"/>
  <c r="AJ1002" i="1"/>
  <c r="AG1002" i="1"/>
  <c r="AK1002" i="1"/>
  <c r="AH1002" i="1"/>
  <c r="AL1002" i="1"/>
  <c r="AE998" i="1"/>
  <c r="AI998" i="1"/>
  <c r="AF998" i="1"/>
  <c r="AJ998" i="1"/>
  <c r="AG998" i="1"/>
  <c r="AK998" i="1"/>
  <c r="AH998" i="1"/>
  <c r="AL998" i="1"/>
  <c r="AE994" i="1"/>
  <c r="AI994" i="1"/>
  <c r="AF994" i="1"/>
  <c r="AJ994" i="1"/>
  <c r="AG994" i="1"/>
  <c r="AK994" i="1"/>
  <c r="AH994" i="1"/>
  <c r="AL994" i="1"/>
  <c r="AE990" i="1"/>
  <c r="AI990" i="1"/>
  <c r="AF990" i="1"/>
  <c r="AJ990" i="1"/>
  <c r="AG990" i="1"/>
  <c r="AK990" i="1"/>
  <c r="AH990" i="1"/>
  <c r="AL990" i="1"/>
  <c r="AE986" i="1"/>
  <c r="AI986" i="1"/>
  <c r="AF986" i="1"/>
  <c r="AJ986" i="1"/>
  <c r="AG986" i="1"/>
  <c r="AK986" i="1"/>
  <c r="AH986" i="1"/>
  <c r="AL986" i="1"/>
  <c r="AE982" i="1"/>
  <c r="AI982" i="1"/>
  <c r="AF982" i="1"/>
  <c r="AJ982" i="1"/>
  <c r="AG982" i="1"/>
  <c r="AK982" i="1"/>
  <c r="AH982" i="1"/>
  <c r="AL982" i="1"/>
  <c r="AE978" i="1"/>
  <c r="AI978" i="1"/>
  <c r="AF978" i="1"/>
  <c r="AJ978" i="1"/>
  <c r="AG978" i="1"/>
  <c r="AK978" i="1"/>
  <c r="AH978" i="1"/>
  <c r="AL978" i="1"/>
  <c r="AE974" i="1"/>
  <c r="AI974" i="1"/>
  <c r="AF974" i="1"/>
  <c r="AJ974" i="1"/>
  <c r="AG974" i="1"/>
  <c r="AK974" i="1"/>
  <c r="AH974" i="1"/>
  <c r="AL974" i="1"/>
  <c r="AE970" i="1"/>
  <c r="AI970" i="1"/>
  <c r="AF970" i="1"/>
  <c r="AJ970" i="1"/>
  <c r="AG970" i="1"/>
  <c r="AK970" i="1"/>
  <c r="AH970" i="1"/>
  <c r="AL970" i="1"/>
  <c r="AE966" i="1"/>
  <c r="AI966" i="1"/>
  <c r="AF966" i="1"/>
  <c r="AJ966" i="1"/>
  <c r="AG966" i="1"/>
  <c r="AK966" i="1"/>
  <c r="AH966" i="1"/>
  <c r="AL966" i="1"/>
  <c r="AE962" i="1"/>
  <c r="AI962" i="1"/>
  <c r="AF962" i="1"/>
  <c r="AJ962" i="1"/>
  <c r="AG962" i="1"/>
  <c r="AK962" i="1"/>
  <c r="AH962" i="1"/>
  <c r="AL962" i="1"/>
  <c r="AE958" i="1"/>
  <c r="AI958" i="1"/>
  <c r="AF958" i="1"/>
  <c r="AJ958" i="1"/>
  <c r="AG958" i="1"/>
  <c r="AK958" i="1"/>
  <c r="AH958" i="1"/>
  <c r="AL958" i="1"/>
  <c r="AE954" i="1"/>
  <c r="AI954" i="1"/>
  <c r="AF954" i="1"/>
  <c r="AJ954" i="1"/>
  <c r="AG954" i="1"/>
  <c r="AK954" i="1"/>
  <c r="AH954" i="1"/>
  <c r="AL954" i="1"/>
  <c r="AE950" i="1"/>
  <c r="AI950" i="1"/>
  <c r="AF950" i="1"/>
  <c r="AJ950" i="1"/>
  <c r="AG950" i="1"/>
  <c r="AK950" i="1"/>
  <c r="AH950" i="1"/>
  <c r="AL950" i="1"/>
  <c r="AE946" i="1"/>
  <c r="AI946" i="1"/>
  <c r="AF946" i="1"/>
  <c r="AJ946" i="1"/>
  <c r="AG946" i="1"/>
  <c r="AK946" i="1"/>
  <c r="AH946" i="1"/>
  <c r="AL946" i="1"/>
  <c r="AE942" i="1"/>
  <c r="AI942" i="1"/>
  <c r="AF942" i="1"/>
  <c r="AJ942" i="1"/>
  <c r="AG942" i="1"/>
  <c r="AK942" i="1"/>
  <c r="AH942" i="1"/>
  <c r="AL942" i="1"/>
  <c r="AE938" i="1"/>
  <c r="AI938" i="1"/>
  <c r="AF938" i="1"/>
  <c r="AJ938" i="1"/>
  <c r="AG938" i="1"/>
  <c r="AK938" i="1"/>
  <c r="AH938" i="1"/>
  <c r="AL938" i="1"/>
  <c r="AE934" i="1"/>
  <c r="AI934" i="1"/>
  <c r="AF934" i="1"/>
  <c r="AJ934" i="1"/>
  <c r="AG934" i="1"/>
  <c r="AK934" i="1"/>
  <c r="AH934" i="1"/>
  <c r="AL934" i="1"/>
  <c r="AE930" i="1"/>
  <c r="AI930" i="1"/>
  <c r="AF930" i="1"/>
  <c r="AJ930" i="1"/>
  <c r="AG930" i="1"/>
  <c r="AK930" i="1"/>
  <c r="AH930" i="1"/>
  <c r="AL930" i="1"/>
  <c r="AE926" i="1"/>
  <c r="AI926" i="1"/>
  <c r="AF926" i="1"/>
  <c r="AJ926" i="1"/>
  <c r="AG926" i="1"/>
  <c r="AK926" i="1"/>
  <c r="AH926" i="1"/>
  <c r="AL926" i="1"/>
  <c r="AE922" i="1"/>
  <c r="AI922" i="1"/>
  <c r="AF922" i="1"/>
  <c r="AJ922" i="1"/>
  <c r="AG922" i="1"/>
  <c r="AK922" i="1"/>
  <c r="AH922" i="1"/>
  <c r="AL922" i="1"/>
  <c r="AE918" i="1"/>
  <c r="AI918" i="1"/>
  <c r="AF918" i="1"/>
  <c r="AJ918" i="1"/>
  <c r="AG918" i="1"/>
  <c r="AK918" i="1"/>
  <c r="AH918" i="1"/>
  <c r="AL918" i="1"/>
  <c r="AH914" i="1"/>
  <c r="AL914" i="1"/>
  <c r="AE914" i="1"/>
  <c r="AI914" i="1"/>
  <c r="AG914" i="1"/>
  <c r="AJ914" i="1"/>
  <c r="AK914" i="1"/>
  <c r="AF914" i="1"/>
  <c r="AH910" i="1"/>
  <c r="AL910" i="1"/>
  <c r="AE910" i="1"/>
  <c r="AI910" i="1"/>
  <c r="AG910" i="1"/>
  <c r="AJ910" i="1"/>
  <c r="AK910" i="1"/>
  <c r="AF910" i="1"/>
  <c r="AH906" i="1"/>
  <c r="AL906" i="1"/>
  <c r="AE906" i="1"/>
  <c r="AI906" i="1"/>
  <c r="AG906" i="1"/>
  <c r="AJ906" i="1"/>
  <c r="AK906" i="1"/>
  <c r="AF906" i="1"/>
  <c r="AH902" i="1"/>
  <c r="AL902" i="1"/>
  <c r="AE902" i="1"/>
  <c r="AI902" i="1"/>
  <c r="AG902" i="1"/>
  <c r="AJ902" i="1"/>
  <c r="AK902" i="1"/>
  <c r="AF902" i="1"/>
  <c r="AH898" i="1"/>
  <c r="AL898" i="1"/>
  <c r="AE898" i="1"/>
  <c r="AI898" i="1"/>
  <c r="AG898" i="1"/>
  <c r="AJ898" i="1"/>
  <c r="AK898" i="1"/>
  <c r="AF898" i="1"/>
  <c r="AH894" i="1"/>
  <c r="AL894" i="1"/>
  <c r="AE894" i="1"/>
  <c r="AI894" i="1"/>
  <c r="AG894" i="1"/>
  <c r="AJ894" i="1"/>
  <c r="AK894" i="1"/>
  <c r="AF894" i="1"/>
  <c r="AH890" i="1"/>
  <c r="AL890" i="1"/>
  <c r="AE890" i="1"/>
  <c r="AI890" i="1"/>
  <c r="AG890" i="1"/>
  <c r="AJ890" i="1"/>
  <c r="AK890" i="1"/>
  <c r="AF890" i="1"/>
  <c r="AH886" i="1"/>
  <c r="AL886" i="1"/>
  <c r="AE886" i="1"/>
  <c r="AI886" i="1"/>
  <c r="AG886" i="1"/>
  <c r="AJ886" i="1"/>
  <c r="AK886" i="1"/>
  <c r="AF886" i="1"/>
  <c r="AH882" i="1"/>
  <c r="AL882" i="1"/>
  <c r="AE882" i="1"/>
  <c r="AI882" i="1"/>
  <c r="AG882" i="1"/>
  <c r="AJ882" i="1"/>
  <c r="AK882" i="1"/>
  <c r="AF882" i="1"/>
  <c r="AH878" i="1"/>
  <c r="AL878" i="1"/>
  <c r="AE878" i="1"/>
  <c r="AI878" i="1"/>
  <c r="AG878" i="1"/>
  <c r="AJ878" i="1"/>
  <c r="AK878" i="1"/>
  <c r="AF878" i="1"/>
  <c r="AH874" i="1"/>
  <c r="AL874" i="1"/>
  <c r="AE874" i="1"/>
  <c r="AI874" i="1"/>
  <c r="AG874" i="1"/>
  <c r="AJ874" i="1"/>
  <c r="AK874" i="1"/>
  <c r="AF874" i="1"/>
  <c r="AH870" i="1"/>
  <c r="AL870" i="1"/>
  <c r="AE870" i="1"/>
  <c r="AI870" i="1"/>
  <c r="AG870" i="1"/>
  <c r="AJ870" i="1"/>
  <c r="AK870" i="1"/>
  <c r="AF870" i="1"/>
  <c r="AH866" i="1"/>
  <c r="AL866" i="1"/>
  <c r="AE866" i="1"/>
  <c r="AI866" i="1"/>
  <c r="AG866" i="1"/>
  <c r="AJ866" i="1"/>
  <c r="AK866" i="1"/>
  <c r="AF866" i="1"/>
  <c r="AH862" i="1"/>
  <c r="AL862" i="1"/>
  <c r="AE862" i="1"/>
  <c r="AI862" i="1"/>
  <c r="AG862" i="1"/>
  <c r="AJ862" i="1"/>
  <c r="AK862" i="1"/>
  <c r="AF862" i="1"/>
  <c r="AH858" i="1"/>
  <c r="AL858" i="1"/>
  <c r="AE858" i="1"/>
  <c r="AI858" i="1"/>
  <c r="AG858" i="1"/>
  <c r="AJ858" i="1"/>
  <c r="AK858" i="1"/>
  <c r="AF858" i="1"/>
  <c r="AH854" i="1"/>
  <c r="AL854" i="1"/>
  <c r="AE854" i="1"/>
  <c r="AI854" i="1"/>
  <c r="AG854" i="1"/>
  <c r="AJ854" i="1"/>
  <c r="AK854" i="1"/>
  <c r="AF854" i="1"/>
  <c r="AH850" i="1"/>
  <c r="AL850" i="1"/>
  <c r="AE850" i="1"/>
  <c r="AI850" i="1"/>
  <c r="AG850" i="1"/>
  <c r="AJ850" i="1"/>
  <c r="AK850" i="1"/>
  <c r="AF850" i="1"/>
  <c r="AH846" i="1"/>
  <c r="AL846" i="1"/>
  <c r="AE846" i="1"/>
  <c r="AI846" i="1"/>
  <c r="AG846" i="1"/>
  <c r="AJ846" i="1"/>
  <c r="AK846" i="1"/>
  <c r="AF846" i="1"/>
  <c r="AH842" i="1"/>
  <c r="AL842" i="1"/>
  <c r="AE842" i="1"/>
  <c r="AI842" i="1"/>
  <c r="AG842" i="1"/>
  <c r="AJ842" i="1"/>
  <c r="AK842" i="1"/>
  <c r="AF842" i="1"/>
  <c r="AH838" i="1"/>
  <c r="AL838" i="1"/>
  <c r="AE838" i="1"/>
  <c r="AI838" i="1"/>
  <c r="AG838" i="1"/>
  <c r="AJ838" i="1"/>
  <c r="AK838" i="1"/>
  <c r="AF838" i="1"/>
  <c r="AH834" i="1"/>
  <c r="AL834" i="1"/>
  <c r="AE834" i="1"/>
  <c r="AI834" i="1"/>
  <c r="AG834" i="1"/>
  <c r="AJ834" i="1"/>
  <c r="AK834" i="1"/>
  <c r="AF834" i="1"/>
  <c r="AH830" i="1"/>
  <c r="AL830" i="1"/>
  <c r="AE830" i="1"/>
  <c r="AI830" i="1"/>
  <c r="AG830" i="1"/>
  <c r="AJ830" i="1"/>
  <c r="AK830" i="1"/>
  <c r="AF830" i="1"/>
  <c r="AH826" i="1"/>
  <c r="AL826" i="1"/>
  <c r="AE826" i="1"/>
  <c r="AI826" i="1"/>
  <c r="AG826" i="1"/>
  <c r="AJ826" i="1"/>
  <c r="AK826" i="1"/>
  <c r="AF826" i="1"/>
  <c r="AH822" i="1"/>
  <c r="AL822" i="1"/>
  <c r="AE822" i="1"/>
  <c r="AI822" i="1"/>
  <c r="AG822" i="1"/>
  <c r="AJ822" i="1"/>
  <c r="AK822" i="1"/>
  <c r="AF822" i="1"/>
  <c r="AH818" i="1"/>
  <c r="AL818" i="1"/>
  <c r="AE818" i="1"/>
  <c r="AI818" i="1"/>
  <c r="AF818" i="1"/>
  <c r="AJ818" i="1"/>
  <c r="AG818" i="1"/>
  <c r="AK818" i="1"/>
  <c r="AH814" i="1"/>
  <c r="AL814" i="1"/>
  <c r="AE814" i="1"/>
  <c r="AI814" i="1"/>
  <c r="AF814" i="1"/>
  <c r="AJ814" i="1"/>
  <c r="AG814" i="1"/>
  <c r="AK814" i="1"/>
  <c r="AH810" i="1"/>
  <c r="AL810" i="1"/>
  <c r="AE810" i="1"/>
  <c r="AI810" i="1"/>
  <c r="AF810" i="1"/>
  <c r="AJ810" i="1"/>
  <c r="AG810" i="1"/>
  <c r="AK810" i="1"/>
  <c r="AH806" i="1"/>
  <c r="AL806" i="1"/>
  <c r="AE806" i="1"/>
  <c r="AI806" i="1"/>
  <c r="AF806" i="1"/>
  <c r="AJ806" i="1"/>
  <c r="AG806" i="1"/>
  <c r="AK806" i="1"/>
  <c r="AH802" i="1"/>
  <c r="AL802" i="1"/>
  <c r="AE802" i="1"/>
  <c r="AI802" i="1"/>
  <c r="AF802" i="1"/>
  <c r="AJ802" i="1"/>
  <c r="AG802" i="1"/>
  <c r="AK802" i="1"/>
  <c r="AH798" i="1"/>
  <c r="AL798" i="1"/>
  <c r="AE798" i="1"/>
  <c r="AI798" i="1"/>
  <c r="AF798" i="1"/>
  <c r="AJ798" i="1"/>
  <c r="AG798" i="1"/>
  <c r="AK798" i="1"/>
  <c r="AH794" i="1"/>
  <c r="AL794" i="1"/>
  <c r="AE794" i="1"/>
  <c r="AI794" i="1"/>
  <c r="AF794" i="1"/>
  <c r="AJ794" i="1"/>
  <c r="AG794" i="1"/>
  <c r="AK794" i="1"/>
  <c r="AH790" i="1"/>
  <c r="AL790" i="1"/>
  <c r="AE790" i="1"/>
  <c r="AI790" i="1"/>
  <c r="AF790" i="1"/>
  <c r="AJ790" i="1"/>
  <c r="AG790" i="1"/>
  <c r="AK790" i="1"/>
  <c r="AH786" i="1"/>
  <c r="AL786" i="1"/>
  <c r="AE786" i="1"/>
  <c r="AI786" i="1"/>
  <c r="AF786" i="1"/>
  <c r="AJ786" i="1"/>
  <c r="AG786" i="1"/>
  <c r="AK786" i="1"/>
  <c r="AH782" i="1"/>
  <c r="AL782" i="1"/>
  <c r="AE782" i="1"/>
  <c r="AI782" i="1"/>
  <c r="AF782" i="1"/>
  <c r="AJ782" i="1"/>
  <c r="AG782" i="1"/>
  <c r="AK782" i="1"/>
  <c r="AH778" i="1"/>
  <c r="AL778" i="1"/>
  <c r="AE778" i="1"/>
  <c r="AI778" i="1"/>
  <c r="AF778" i="1"/>
  <c r="AJ778" i="1"/>
  <c r="AG778" i="1"/>
  <c r="AK778" i="1"/>
  <c r="AH774" i="1"/>
  <c r="AL774" i="1"/>
  <c r="AE774" i="1"/>
  <c r="AI774" i="1"/>
  <c r="AF774" i="1"/>
  <c r="AJ774" i="1"/>
  <c r="AG774" i="1"/>
  <c r="AK774" i="1"/>
  <c r="AH770" i="1"/>
  <c r="AL770" i="1"/>
  <c r="AE770" i="1"/>
  <c r="AI770" i="1"/>
  <c r="AF770" i="1"/>
  <c r="AJ770" i="1"/>
  <c r="AG770" i="1"/>
  <c r="AK770" i="1"/>
  <c r="AH766" i="1"/>
  <c r="AL766" i="1"/>
  <c r="AE766" i="1"/>
  <c r="AI766" i="1"/>
  <c r="AF766" i="1"/>
  <c r="AJ766" i="1"/>
  <c r="AG766" i="1"/>
  <c r="AK766" i="1"/>
  <c r="AH762" i="1"/>
  <c r="AL762" i="1"/>
  <c r="AE762" i="1"/>
  <c r="AI762" i="1"/>
  <c r="AF762" i="1"/>
  <c r="AJ762" i="1"/>
  <c r="AG762" i="1"/>
  <c r="AK762" i="1"/>
  <c r="AH758" i="1"/>
  <c r="AL758" i="1"/>
  <c r="AE758" i="1"/>
  <c r="AI758" i="1"/>
  <c r="AF758" i="1"/>
  <c r="AJ758" i="1"/>
  <c r="AG758" i="1"/>
  <c r="AK758" i="1"/>
  <c r="AH754" i="1"/>
  <c r="AL754" i="1"/>
  <c r="AE754" i="1"/>
  <c r="AI754" i="1"/>
  <c r="AF754" i="1"/>
  <c r="AJ754" i="1"/>
  <c r="AG754" i="1"/>
  <c r="AK754" i="1"/>
  <c r="AH750" i="1"/>
  <c r="AL750" i="1"/>
  <c r="AE750" i="1"/>
  <c r="AI750" i="1"/>
  <c r="AF750" i="1"/>
  <c r="AJ750" i="1"/>
  <c r="AG750" i="1"/>
  <c r="AK750" i="1"/>
  <c r="AH746" i="1"/>
  <c r="AL746" i="1"/>
  <c r="AE746" i="1"/>
  <c r="AI746" i="1"/>
  <c r="AF746" i="1"/>
  <c r="AJ746" i="1"/>
  <c r="AG746" i="1"/>
  <c r="AK746" i="1"/>
  <c r="AH742" i="1"/>
  <c r="AL742" i="1"/>
  <c r="AE742" i="1"/>
  <c r="AI742" i="1"/>
  <c r="AF742" i="1"/>
  <c r="AJ742" i="1"/>
  <c r="AG742" i="1"/>
  <c r="AK742" i="1"/>
  <c r="AH738" i="1"/>
  <c r="AL738" i="1"/>
  <c r="AE738" i="1"/>
  <c r="AI738" i="1"/>
  <c r="AF738" i="1"/>
  <c r="AJ738" i="1"/>
  <c r="AG738" i="1"/>
  <c r="AK738" i="1"/>
  <c r="AH734" i="1"/>
  <c r="AL734" i="1"/>
  <c r="AE734" i="1"/>
  <c r="AI734" i="1"/>
  <c r="AF734" i="1"/>
  <c r="AJ734" i="1"/>
  <c r="AG734" i="1"/>
  <c r="AK734" i="1"/>
  <c r="AH730" i="1"/>
  <c r="AL730" i="1"/>
  <c r="AE730" i="1"/>
  <c r="AI730" i="1"/>
  <c r="AF730" i="1"/>
  <c r="AJ730" i="1"/>
  <c r="AG730" i="1"/>
  <c r="AK730" i="1"/>
  <c r="AH726" i="1"/>
  <c r="AL726" i="1"/>
  <c r="AE726" i="1"/>
  <c r="AI726" i="1"/>
  <c r="AF726" i="1"/>
  <c r="AJ726" i="1"/>
  <c r="AG726" i="1"/>
  <c r="AK726" i="1"/>
  <c r="AH722" i="1"/>
  <c r="AL722" i="1"/>
  <c r="AE722" i="1"/>
  <c r="AI722" i="1"/>
  <c r="AF722" i="1"/>
  <c r="AJ722" i="1"/>
  <c r="AG722" i="1"/>
  <c r="AK722" i="1"/>
  <c r="AH718" i="1"/>
  <c r="AL718" i="1"/>
  <c r="AE718" i="1"/>
  <c r="AI718" i="1"/>
  <c r="AF718" i="1"/>
  <c r="AJ718" i="1"/>
  <c r="AG718" i="1"/>
  <c r="AK718" i="1"/>
  <c r="AH714" i="1"/>
  <c r="AL714" i="1"/>
  <c r="AE714" i="1"/>
  <c r="AI714" i="1"/>
  <c r="AF714" i="1"/>
  <c r="AJ714" i="1"/>
  <c r="AG714" i="1"/>
  <c r="AK714" i="1"/>
  <c r="AH710" i="1"/>
  <c r="AL710" i="1"/>
  <c r="AE710" i="1"/>
  <c r="AI710" i="1"/>
  <c r="AF710" i="1"/>
  <c r="AJ710" i="1"/>
  <c r="AG710" i="1"/>
  <c r="AK710" i="1"/>
  <c r="AH706" i="1"/>
  <c r="AL706" i="1"/>
  <c r="AE706" i="1"/>
  <c r="AI706" i="1"/>
  <c r="AF706" i="1"/>
  <c r="AJ706" i="1"/>
  <c r="AG706" i="1"/>
  <c r="AK706" i="1"/>
  <c r="AH702" i="1"/>
  <c r="AL702" i="1"/>
  <c r="AE702" i="1"/>
  <c r="AI702" i="1"/>
  <c r="AF702" i="1"/>
  <c r="AJ702" i="1"/>
  <c r="AG702" i="1"/>
  <c r="AK702" i="1"/>
  <c r="AH698" i="1"/>
  <c r="AL698" i="1"/>
  <c r="AE698" i="1"/>
  <c r="AI698" i="1"/>
  <c r="AF698" i="1"/>
  <c r="AJ698" i="1"/>
  <c r="AG698" i="1"/>
  <c r="AK698" i="1"/>
  <c r="AH694" i="1"/>
  <c r="AL694" i="1"/>
  <c r="AE694" i="1"/>
  <c r="AI694" i="1"/>
  <c r="AF694" i="1"/>
  <c r="AJ694" i="1"/>
  <c r="AG694" i="1"/>
  <c r="AK694" i="1"/>
  <c r="AH690" i="1"/>
  <c r="AL690" i="1"/>
  <c r="AE690" i="1"/>
  <c r="AI690" i="1"/>
  <c r="AF690" i="1"/>
  <c r="AJ690" i="1"/>
  <c r="AG690" i="1"/>
  <c r="AK690" i="1"/>
  <c r="AH686" i="1"/>
  <c r="AL686" i="1"/>
  <c r="AE686" i="1"/>
  <c r="AI686" i="1"/>
  <c r="AF686" i="1"/>
  <c r="AJ686" i="1"/>
  <c r="AG686" i="1"/>
  <c r="AK686" i="1"/>
  <c r="AH682" i="1"/>
  <c r="AL682" i="1"/>
  <c r="AE682" i="1"/>
  <c r="AI682" i="1"/>
  <c r="AF682" i="1"/>
  <c r="AJ682" i="1"/>
  <c r="AG682" i="1"/>
  <c r="AK682" i="1"/>
  <c r="AH678" i="1"/>
  <c r="AL678" i="1"/>
  <c r="AE678" i="1"/>
  <c r="AI678" i="1"/>
  <c r="AF678" i="1"/>
  <c r="AJ678" i="1"/>
  <c r="AG678" i="1"/>
  <c r="AK678" i="1"/>
  <c r="AH674" i="1"/>
  <c r="AL674" i="1"/>
  <c r="AE674" i="1"/>
  <c r="AI674" i="1"/>
  <c r="AF674" i="1"/>
  <c r="AJ674" i="1"/>
  <c r="AG674" i="1"/>
  <c r="AK674" i="1"/>
  <c r="AH670" i="1"/>
  <c r="AL670" i="1"/>
  <c r="AE670" i="1"/>
  <c r="AI670" i="1"/>
  <c r="AF670" i="1"/>
  <c r="AJ670" i="1"/>
  <c r="AG670" i="1"/>
  <c r="AK670" i="1"/>
  <c r="AH666" i="1"/>
  <c r="AL666" i="1"/>
  <c r="AE666" i="1"/>
  <c r="AI666" i="1"/>
  <c r="AF666" i="1"/>
  <c r="AJ666" i="1"/>
  <c r="AG666" i="1"/>
  <c r="AK666" i="1"/>
  <c r="AE662" i="1"/>
  <c r="AI662" i="1"/>
  <c r="AF662" i="1"/>
  <c r="AJ662" i="1"/>
  <c r="AH662" i="1"/>
  <c r="AK662" i="1"/>
  <c r="AL662" i="1"/>
  <c r="AG662" i="1"/>
  <c r="AE658" i="1"/>
  <c r="AI658" i="1"/>
  <c r="AF658" i="1"/>
  <c r="AJ658" i="1"/>
  <c r="AH658" i="1"/>
  <c r="AK658" i="1"/>
  <c r="AL658" i="1"/>
  <c r="AG658" i="1"/>
  <c r="AH654" i="1"/>
  <c r="AL654" i="1"/>
  <c r="AE654" i="1"/>
  <c r="AI654" i="1"/>
  <c r="AF654" i="1"/>
  <c r="AJ654" i="1"/>
  <c r="AK654" i="1"/>
  <c r="AG654" i="1"/>
  <c r="AH650" i="1"/>
  <c r="AL650" i="1"/>
  <c r="AE650" i="1"/>
  <c r="AI650" i="1"/>
  <c r="AF650" i="1"/>
  <c r="AJ650" i="1"/>
  <c r="AK650" i="1"/>
  <c r="AG650" i="1"/>
  <c r="AH646" i="1"/>
  <c r="AL646" i="1"/>
  <c r="AE646" i="1"/>
  <c r="AI646" i="1"/>
  <c r="AF646" i="1"/>
  <c r="AJ646" i="1"/>
  <c r="AK646" i="1"/>
  <c r="AG646" i="1"/>
  <c r="AH642" i="1"/>
  <c r="AL642" i="1"/>
  <c r="AE642" i="1"/>
  <c r="AI642" i="1"/>
  <c r="AF642" i="1"/>
  <c r="AJ642" i="1"/>
  <c r="AK642" i="1"/>
  <c r="AG642" i="1"/>
  <c r="AH638" i="1"/>
  <c r="AL638" i="1"/>
  <c r="AE638" i="1"/>
  <c r="AI638" i="1"/>
  <c r="AF638" i="1"/>
  <c r="AJ638" i="1"/>
  <c r="AK638" i="1"/>
  <c r="AG638" i="1"/>
  <c r="AH634" i="1"/>
  <c r="AL634" i="1"/>
  <c r="AE634" i="1"/>
  <c r="AI634" i="1"/>
  <c r="AF634" i="1"/>
  <c r="AJ634" i="1"/>
  <c r="AK634" i="1"/>
  <c r="AG634" i="1"/>
  <c r="AH630" i="1"/>
  <c r="AL630" i="1"/>
  <c r="AE630" i="1"/>
  <c r="AI630" i="1"/>
  <c r="AF630" i="1"/>
  <c r="AJ630" i="1"/>
  <c r="AK630" i="1"/>
  <c r="AG630" i="1"/>
  <c r="AH626" i="1"/>
  <c r="AL626" i="1"/>
  <c r="AE626" i="1"/>
  <c r="AI626" i="1"/>
  <c r="AF626" i="1"/>
  <c r="AJ626" i="1"/>
  <c r="AK626" i="1"/>
  <c r="AG626" i="1"/>
  <c r="AH622" i="1"/>
  <c r="AL622" i="1"/>
  <c r="AE622" i="1"/>
  <c r="AI622" i="1"/>
  <c r="AF622" i="1"/>
  <c r="AJ622" i="1"/>
  <c r="AK622" i="1"/>
  <c r="AG622" i="1"/>
  <c r="AH618" i="1"/>
  <c r="AL618" i="1"/>
  <c r="AE618" i="1"/>
  <c r="AI618" i="1"/>
  <c r="AF618" i="1"/>
  <c r="AJ618" i="1"/>
  <c r="AK618" i="1"/>
  <c r="AG618" i="1"/>
  <c r="AH614" i="1"/>
  <c r="AL614" i="1"/>
  <c r="AE614" i="1"/>
  <c r="AI614" i="1"/>
  <c r="AF614" i="1"/>
  <c r="AJ614" i="1"/>
  <c r="AK614" i="1"/>
  <c r="AG614" i="1"/>
  <c r="AH610" i="1"/>
  <c r="AL610" i="1"/>
  <c r="AE610" i="1"/>
  <c r="AI610" i="1"/>
  <c r="AF610" i="1"/>
  <c r="AJ610" i="1"/>
  <c r="AK610" i="1"/>
  <c r="AG610" i="1"/>
  <c r="AH606" i="1"/>
  <c r="AL606" i="1"/>
  <c r="AE606" i="1"/>
  <c r="AI606" i="1"/>
  <c r="AF606" i="1"/>
  <c r="AJ606" i="1"/>
  <c r="AK606" i="1"/>
  <c r="AG606" i="1"/>
  <c r="AH602" i="1"/>
  <c r="AL602" i="1"/>
  <c r="AE602" i="1"/>
  <c r="AI602" i="1"/>
  <c r="AF602" i="1"/>
  <c r="AJ602" i="1"/>
  <c r="AK602" i="1"/>
  <c r="AG602" i="1"/>
  <c r="AH598" i="1"/>
  <c r="AL598" i="1"/>
  <c r="AE598" i="1"/>
  <c r="AI598" i="1"/>
  <c r="AF598" i="1"/>
  <c r="AJ598" i="1"/>
  <c r="AK598" i="1"/>
  <c r="AG598" i="1"/>
  <c r="AH594" i="1"/>
  <c r="AL594" i="1"/>
  <c r="AE594" i="1"/>
  <c r="AI594" i="1"/>
  <c r="AF594" i="1"/>
  <c r="AJ594" i="1"/>
  <c r="AK594" i="1"/>
  <c r="AG594" i="1"/>
  <c r="AH590" i="1"/>
  <c r="AL590" i="1"/>
  <c r="AE590" i="1"/>
  <c r="AI590" i="1"/>
  <c r="AF590" i="1"/>
  <c r="AJ590" i="1"/>
  <c r="AK590" i="1"/>
  <c r="AG590" i="1"/>
  <c r="AH586" i="1"/>
  <c r="AL586" i="1"/>
  <c r="AE586" i="1"/>
  <c r="AI586" i="1"/>
  <c r="AF586" i="1"/>
  <c r="AJ586" i="1"/>
  <c r="AK586" i="1"/>
  <c r="AG586" i="1"/>
  <c r="AH582" i="1"/>
  <c r="AL582" i="1"/>
  <c r="AE582" i="1"/>
  <c r="AI582" i="1"/>
  <c r="AF582" i="1"/>
  <c r="AJ582" i="1"/>
  <c r="AK582" i="1"/>
  <c r="AG582" i="1"/>
  <c r="AH578" i="1"/>
  <c r="AL578" i="1"/>
  <c r="AE578" i="1"/>
  <c r="AI578" i="1"/>
  <c r="AF578" i="1"/>
  <c r="AJ578" i="1"/>
  <c r="AK578" i="1"/>
  <c r="AG578" i="1"/>
  <c r="AH574" i="1"/>
  <c r="AL574" i="1"/>
  <c r="AE574" i="1"/>
  <c r="AI574" i="1"/>
  <c r="AF574" i="1"/>
  <c r="AJ574" i="1"/>
  <c r="AK574" i="1"/>
  <c r="AG574" i="1"/>
  <c r="AH570" i="1"/>
  <c r="AL570" i="1"/>
  <c r="AE570" i="1"/>
  <c r="AI570" i="1"/>
  <c r="AF570" i="1"/>
  <c r="AJ570" i="1"/>
  <c r="AK570" i="1"/>
  <c r="AG570" i="1"/>
  <c r="AH566" i="1"/>
  <c r="AL566" i="1"/>
  <c r="AE566" i="1"/>
  <c r="AI566" i="1"/>
  <c r="AF566" i="1"/>
  <c r="AJ566" i="1"/>
  <c r="AK566" i="1"/>
  <c r="AG566" i="1"/>
  <c r="AH562" i="1"/>
  <c r="AL562" i="1"/>
  <c r="AE562" i="1"/>
  <c r="AI562" i="1"/>
  <c r="AF562" i="1"/>
  <c r="AJ562" i="1"/>
  <c r="AK562" i="1"/>
  <c r="AG562" i="1"/>
  <c r="AH558" i="1"/>
  <c r="AL558" i="1"/>
  <c r="AE558" i="1"/>
  <c r="AI558" i="1"/>
  <c r="AF558" i="1"/>
  <c r="AJ558" i="1"/>
  <c r="AK558" i="1"/>
  <c r="AG558" i="1"/>
  <c r="AH554" i="1"/>
  <c r="AL554" i="1"/>
  <c r="AE554" i="1"/>
  <c r="AI554" i="1"/>
  <c r="AF554" i="1"/>
  <c r="AJ554" i="1"/>
  <c r="AK554" i="1"/>
  <c r="AG554" i="1"/>
  <c r="AH550" i="1"/>
  <c r="AL550" i="1"/>
  <c r="AE550" i="1"/>
  <c r="AI550" i="1"/>
  <c r="AF550" i="1"/>
  <c r="AJ550" i="1"/>
  <c r="AK550" i="1"/>
  <c r="AG550" i="1"/>
  <c r="AH546" i="1"/>
  <c r="AL546" i="1"/>
  <c r="AE546" i="1"/>
  <c r="AI546" i="1"/>
  <c r="AF546" i="1"/>
  <c r="AJ546" i="1"/>
  <c r="AK546" i="1"/>
  <c r="AG546" i="1"/>
  <c r="AH542" i="1"/>
  <c r="AL542" i="1"/>
  <c r="AE542" i="1"/>
  <c r="AI542" i="1"/>
  <c r="AF542" i="1"/>
  <c r="AJ542" i="1"/>
  <c r="AK542" i="1"/>
  <c r="AG542" i="1"/>
  <c r="AH538" i="1"/>
  <c r="AL538" i="1"/>
  <c r="AE538" i="1"/>
  <c r="AI538" i="1"/>
  <c r="AF538" i="1"/>
  <c r="AJ538" i="1"/>
  <c r="AK538" i="1"/>
  <c r="AG538" i="1"/>
  <c r="AH534" i="1"/>
  <c r="AL534" i="1"/>
  <c r="AE534" i="1"/>
  <c r="AI534" i="1"/>
  <c r="AF534" i="1"/>
  <c r="AJ534" i="1"/>
  <c r="AK534" i="1"/>
  <c r="AG534" i="1"/>
  <c r="AH530" i="1"/>
  <c r="AL530" i="1"/>
  <c r="AE530" i="1"/>
  <c r="AI530" i="1"/>
  <c r="AF530" i="1"/>
  <c r="AJ530" i="1"/>
  <c r="AK530" i="1"/>
  <c r="AG530" i="1"/>
  <c r="AH526" i="1"/>
  <c r="AL526" i="1"/>
  <c r="AE526" i="1"/>
  <c r="AI526" i="1"/>
  <c r="AF526" i="1"/>
  <c r="AJ526" i="1"/>
  <c r="AK526" i="1"/>
  <c r="AG526" i="1"/>
  <c r="AH522" i="1"/>
  <c r="AL522" i="1"/>
  <c r="AE522" i="1"/>
  <c r="AI522" i="1"/>
  <c r="AF522" i="1"/>
  <c r="AJ522" i="1"/>
  <c r="AK522" i="1"/>
  <c r="AG522" i="1"/>
  <c r="AH518" i="1"/>
  <c r="AL518" i="1"/>
  <c r="AE518" i="1"/>
  <c r="AI518" i="1"/>
  <c r="AF518" i="1"/>
  <c r="AJ518" i="1"/>
  <c r="AK518" i="1"/>
  <c r="AG518" i="1"/>
  <c r="AH514" i="1"/>
  <c r="AL514" i="1"/>
  <c r="AE514" i="1"/>
  <c r="AI514" i="1"/>
  <c r="AF514" i="1"/>
  <c r="AJ514" i="1"/>
  <c r="AK514" i="1"/>
  <c r="AG514" i="1"/>
  <c r="AH510" i="1"/>
  <c r="AL510" i="1"/>
  <c r="AE510" i="1"/>
  <c r="AI510" i="1"/>
  <c r="AF510" i="1"/>
  <c r="AJ510" i="1"/>
  <c r="AK510" i="1"/>
  <c r="AG510" i="1"/>
  <c r="AH506" i="1"/>
  <c r="AL506" i="1"/>
  <c r="AE506" i="1"/>
  <c r="AI506" i="1"/>
  <c r="AF506" i="1"/>
  <c r="AJ506" i="1"/>
  <c r="AK506" i="1"/>
  <c r="AG506" i="1"/>
  <c r="AH502" i="1"/>
  <c r="AL502" i="1"/>
  <c r="AE502" i="1"/>
  <c r="AI502" i="1"/>
  <c r="AF502" i="1"/>
  <c r="AJ502" i="1"/>
  <c r="AK502" i="1"/>
  <c r="AG502" i="1"/>
  <c r="AH498" i="1"/>
  <c r="AL498" i="1"/>
  <c r="AE498" i="1"/>
  <c r="AI498" i="1"/>
  <c r="AF498" i="1"/>
  <c r="AJ498" i="1"/>
  <c r="AK498" i="1"/>
  <c r="AG498" i="1"/>
  <c r="AH494" i="1"/>
  <c r="AL494" i="1"/>
  <c r="AE494" i="1"/>
  <c r="AI494" i="1"/>
  <c r="AF494" i="1"/>
  <c r="AJ494" i="1"/>
  <c r="AK494" i="1"/>
  <c r="AG494" i="1"/>
  <c r="AH490" i="1"/>
  <c r="AL490" i="1"/>
  <c r="AE490" i="1"/>
  <c r="AI490" i="1"/>
  <c r="AF490" i="1"/>
  <c r="AJ490" i="1"/>
  <c r="AK490" i="1"/>
  <c r="AG490" i="1"/>
  <c r="AH486" i="1"/>
  <c r="AL486" i="1"/>
  <c r="AE486" i="1"/>
  <c r="AI486" i="1"/>
  <c r="AF486" i="1"/>
  <c r="AJ486" i="1"/>
  <c r="AK486" i="1"/>
  <c r="AG486" i="1"/>
  <c r="AH482" i="1"/>
  <c r="AL482" i="1"/>
  <c r="AE482" i="1"/>
  <c r="AI482" i="1"/>
  <c r="AF482" i="1"/>
  <c r="AJ482" i="1"/>
  <c r="AK482" i="1"/>
  <c r="AG482" i="1"/>
  <c r="AH478" i="1"/>
  <c r="AL478" i="1"/>
  <c r="AE478" i="1"/>
  <c r="AI478" i="1"/>
  <c r="AF478" i="1"/>
  <c r="AJ478" i="1"/>
  <c r="AK478" i="1"/>
  <c r="AG478" i="1"/>
  <c r="AH474" i="1"/>
  <c r="AL474" i="1"/>
  <c r="AE474" i="1"/>
  <c r="AI474" i="1"/>
  <c r="AF474" i="1"/>
  <c r="AJ474" i="1"/>
  <c r="AK474" i="1"/>
  <c r="AG474" i="1"/>
  <c r="AH470" i="1"/>
  <c r="AL470" i="1"/>
  <c r="AE470" i="1"/>
  <c r="AI470" i="1"/>
  <c r="AF470" i="1"/>
  <c r="AJ470" i="1"/>
  <c r="AK470" i="1"/>
  <c r="AG470" i="1"/>
  <c r="AH466" i="1"/>
  <c r="AL466" i="1"/>
  <c r="AE466" i="1"/>
  <c r="AI466" i="1"/>
  <c r="AF466" i="1"/>
  <c r="AJ466" i="1"/>
  <c r="AK466" i="1"/>
  <c r="AG466" i="1"/>
  <c r="AH462" i="1"/>
  <c r="AL462" i="1"/>
  <c r="AE462" i="1"/>
  <c r="AI462" i="1"/>
  <c r="AF462" i="1"/>
  <c r="AJ462" i="1"/>
  <c r="AK462" i="1"/>
  <c r="AG462" i="1"/>
  <c r="AH458" i="1"/>
  <c r="AL458" i="1"/>
  <c r="AE458" i="1"/>
  <c r="AI458" i="1"/>
  <c r="AF458" i="1"/>
  <c r="AJ458" i="1"/>
  <c r="AK458" i="1"/>
  <c r="AG458" i="1"/>
  <c r="AH454" i="1"/>
  <c r="AL454" i="1"/>
  <c r="AE454" i="1"/>
  <c r="AI454" i="1"/>
  <c r="AF454" i="1"/>
  <c r="AJ454" i="1"/>
  <c r="AK454" i="1"/>
  <c r="AG454" i="1"/>
  <c r="AH450" i="1"/>
  <c r="AL450" i="1"/>
  <c r="AE450" i="1"/>
  <c r="AI450" i="1"/>
  <c r="AF450" i="1"/>
  <c r="AJ450" i="1"/>
  <c r="AK450" i="1"/>
  <c r="AG450" i="1"/>
  <c r="AH446" i="1"/>
  <c r="AL446" i="1"/>
  <c r="AE446" i="1"/>
  <c r="AI446" i="1"/>
  <c r="AF446" i="1"/>
  <c r="AJ446" i="1"/>
  <c r="AK446" i="1"/>
  <c r="AG446" i="1"/>
  <c r="AH442" i="1"/>
  <c r="AL442" i="1"/>
  <c r="AE442" i="1"/>
  <c r="AI442" i="1"/>
  <c r="AF442" i="1"/>
  <c r="AJ442" i="1"/>
  <c r="AK442" i="1"/>
  <c r="AG442" i="1"/>
  <c r="AH438" i="1"/>
  <c r="AL438" i="1"/>
  <c r="AE438" i="1"/>
  <c r="AI438" i="1"/>
  <c r="AF438" i="1"/>
  <c r="AJ438" i="1"/>
  <c r="AK438" i="1"/>
  <c r="AG438" i="1"/>
  <c r="AH434" i="1"/>
  <c r="AL434" i="1"/>
  <c r="AE434" i="1"/>
  <c r="AI434" i="1"/>
  <c r="AF434" i="1"/>
  <c r="AJ434" i="1"/>
  <c r="AK434" i="1"/>
  <c r="AG434" i="1"/>
  <c r="AH430" i="1"/>
  <c r="AL430" i="1"/>
  <c r="AE430" i="1"/>
  <c r="AI430" i="1"/>
  <c r="AF430" i="1"/>
  <c r="AJ430" i="1"/>
  <c r="AK430" i="1"/>
  <c r="AG430" i="1"/>
  <c r="AH426" i="1"/>
  <c r="AL426" i="1"/>
  <c r="AE426" i="1"/>
  <c r="AI426" i="1"/>
  <c r="AF426" i="1"/>
  <c r="AJ426" i="1"/>
  <c r="AK426" i="1"/>
  <c r="AG426" i="1"/>
  <c r="AH422" i="1"/>
  <c r="AL422" i="1"/>
  <c r="AE422" i="1"/>
  <c r="AI422" i="1"/>
  <c r="AF422" i="1"/>
  <c r="AJ422" i="1"/>
  <c r="AK422" i="1"/>
  <c r="AG422" i="1"/>
  <c r="AH418" i="1"/>
  <c r="AL418" i="1"/>
  <c r="AE418" i="1"/>
  <c r="AI418" i="1"/>
  <c r="AF418" i="1"/>
  <c r="AJ418" i="1"/>
  <c r="AK418" i="1"/>
  <c r="AG418" i="1"/>
  <c r="AH414" i="1"/>
  <c r="AL414" i="1"/>
  <c r="AE414" i="1"/>
  <c r="AI414" i="1"/>
  <c r="AF414" i="1"/>
  <c r="AJ414" i="1"/>
  <c r="AK414" i="1"/>
  <c r="AG414" i="1"/>
  <c r="AH410" i="1"/>
  <c r="AL410" i="1"/>
  <c r="AE410" i="1"/>
  <c r="AI410" i="1"/>
  <c r="AF410" i="1"/>
  <c r="AJ410" i="1"/>
  <c r="AK410" i="1"/>
  <c r="AG410" i="1"/>
  <c r="AH406" i="1"/>
  <c r="AL406" i="1"/>
  <c r="AE406" i="1"/>
  <c r="AI406" i="1"/>
  <c r="AF406" i="1"/>
  <c r="AJ406" i="1"/>
  <c r="AK406" i="1"/>
  <c r="AG406" i="1"/>
  <c r="AH402" i="1"/>
  <c r="AL402" i="1"/>
  <c r="AE402" i="1"/>
  <c r="AI402" i="1"/>
  <c r="AF402" i="1"/>
  <c r="AJ402" i="1"/>
  <c r="AK402" i="1"/>
  <c r="AG402" i="1"/>
  <c r="AH398" i="1"/>
  <c r="AL398" i="1"/>
  <c r="AE398" i="1"/>
  <c r="AI398" i="1"/>
  <c r="AF398" i="1"/>
  <c r="AJ398" i="1"/>
  <c r="AK398" i="1"/>
  <c r="AG398" i="1"/>
  <c r="AH394" i="1"/>
  <c r="AL394" i="1"/>
  <c r="AE394" i="1"/>
  <c r="AI394" i="1"/>
  <c r="AF394" i="1"/>
  <c r="AJ394" i="1"/>
  <c r="AK394" i="1"/>
  <c r="AG394" i="1"/>
  <c r="AH390" i="1"/>
  <c r="AL390" i="1"/>
  <c r="AE390" i="1"/>
  <c r="AI390" i="1"/>
  <c r="AF390" i="1"/>
  <c r="AJ390" i="1"/>
  <c r="AK390" i="1"/>
  <c r="AG390" i="1"/>
  <c r="AH386" i="1"/>
  <c r="AL386" i="1"/>
  <c r="AE386" i="1"/>
  <c r="AI386" i="1"/>
  <c r="AF386" i="1"/>
  <c r="AJ386" i="1"/>
  <c r="AK386" i="1"/>
  <c r="AG386" i="1"/>
  <c r="AH382" i="1"/>
  <c r="AL382" i="1"/>
  <c r="AE382" i="1"/>
  <c r="AI382" i="1"/>
  <c r="AF382" i="1"/>
  <c r="AJ382" i="1"/>
  <c r="AK382" i="1"/>
  <c r="AG382" i="1"/>
  <c r="AH378" i="1"/>
  <c r="AL378" i="1"/>
  <c r="AE378" i="1"/>
  <c r="AI378" i="1"/>
  <c r="AF378" i="1"/>
  <c r="AJ378" i="1"/>
  <c r="AK378" i="1"/>
  <c r="AG378" i="1"/>
  <c r="AH374" i="1"/>
  <c r="AL374" i="1"/>
  <c r="AE374" i="1"/>
  <c r="AI374" i="1"/>
  <c r="AF374" i="1"/>
  <c r="AJ374" i="1"/>
  <c r="AK374" i="1"/>
  <c r="AG374" i="1"/>
  <c r="AH370" i="1"/>
  <c r="AL370" i="1"/>
  <c r="AE370" i="1"/>
  <c r="AI370" i="1"/>
  <c r="AF370" i="1"/>
  <c r="AJ370" i="1"/>
  <c r="AK370" i="1"/>
  <c r="AG370" i="1"/>
  <c r="AH366" i="1"/>
  <c r="AL366" i="1"/>
  <c r="AE366" i="1"/>
  <c r="AI366" i="1"/>
  <c r="AF366" i="1"/>
  <c r="AJ366" i="1"/>
  <c r="AK366" i="1"/>
  <c r="AG366" i="1"/>
  <c r="AE362" i="1"/>
  <c r="AI362" i="1"/>
  <c r="AF362" i="1"/>
  <c r="AJ362" i="1"/>
  <c r="AG362" i="1"/>
  <c r="AK362" i="1"/>
  <c r="AL362" i="1"/>
  <c r="AH362" i="1"/>
  <c r="AE358" i="1"/>
  <c r="AI358" i="1"/>
  <c r="AF358" i="1"/>
  <c r="AJ358" i="1"/>
  <c r="AG358" i="1"/>
  <c r="AK358" i="1"/>
  <c r="AL358" i="1"/>
  <c r="AH358" i="1"/>
  <c r="AE354" i="1"/>
  <c r="AI354" i="1"/>
  <c r="AF354" i="1"/>
  <c r="AJ354" i="1"/>
  <c r="AG354" i="1"/>
  <c r="AK354" i="1"/>
  <c r="AL354" i="1"/>
  <c r="AH354" i="1"/>
  <c r="AE350" i="1"/>
  <c r="AI350" i="1"/>
  <c r="AF350" i="1"/>
  <c r="AJ350" i="1"/>
  <c r="AG350" i="1"/>
  <c r="AK350" i="1"/>
  <c r="AL350" i="1"/>
  <c r="AH350" i="1"/>
  <c r="AE346" i="1"/>
  <c r="AI346" i="1"/>
  <c r="AF346" i="1"/>
  <c r="AJ346" i="1"/>
  <c r="AG346" i="1"/>
  <c r="AK346" i="1"/>
  <c r="AL346" i="1"/>
  <c r="AH346" i="1"/>
  <c r="AE342" i="1"/>
  <c r="AI342" i="1"/>
  <c r="AF342" i="1"/>
  <c r="AJ342" i="1"/>
  <c r="AG342" i="1"/>
  <c r="AK342" i="1"/>
  <c r="AL342" i="1"/>
  <c r="AH342" i="1"/>
  <c r="AE338" i="1"/>
  <c r="AI338" i="1"/>
  <c r="AF338" i="1"/>
  <c r="AJ338" i="1"/>
  <c r="AG338" i="1"/>
  <c r="AK338" i="1"/>
  <c r="AL338" i="1"/>
  <c r="AH338" i="1"/>
  <c r="AE334" i="1"/>
  <c r="AI334" i="1"/>
  <c r="AF334" i="1"/>
  <c r="AJ334" i="1"/>
  <c r="AG334" i="1"/>
  <c r="AK334" i="1"/>
  <c r="AL334" i="1"/>
  <c r="AH334" i="1"/>
  <c r="AE330" i="1"/>
  <c r="AI330" i="1"/>
  <c r="AF330" i="1"/>
  <c r="AJ330" i="1"/>
  <c r="AG330" i="1"/>
  <c r="AK330" i="1"/>
  <c r="AL330" i="1"/>
  <c r="AH330" i="1"/>
  <c r="AE326" i="1"/>
  <c r="AI326" i="1"/>
  <c r="AF326" i="1"/>
  <c r="AJ326" i="1"/>
  <c r="AG326" i="1"/>
  <c r="AK326" i="1"/>
  <c r="AL326" i="1"/>
  <c r="AH326" i="1"/>
  <c r="AE322" i="1"/>
  <c r="AI322" i="1"/>
  <c r="AF322" i="1"/>
  <c r="AJ322" i="1"/>
  <c r="AG322" i="1"/>
  <c r="AK322" i="1"/>
  <c r="AL322" i="1"/>
  <c r="AH322" i="1"/>
  <c r="AE318" i="1"/>
  <c r="AI318" i="1"/>
  <c r="AF318" i="1"/>
  <c r="AJ318" i="1"/>
  <c r="AG318" i="1"/>
  <c r="AK318" i="1"/>
  <c r="AL318" i="1"/>
  <c r="AH318" i="1"/>
  <c r="AE314" i="1"/>
  <c r="AI314" i="1"/>
  <c r="AF314" i="1"/>
  <c r="AJ314" i="1"/>
  <c r="AG314" i="1"/>
  <c r="AK314" i="1"/>
  <c r="AL314" i="1"/>
  <c r="AH314" i="1"/>
  <c r="AE310" i="1"/>
  <c r="AI310" i="1"/>
  <c r="AF310" i="1"/>
  <c r="AJ310" i="1"/>
  <c r="AG310" i="1"/>
  <c r="AK310" i="1"/>
  <c r="AL310" i="1"/>
  <c r="AH310" i="1"/>
  <c r="AE306" i="1"/>
  <c r="AI306" i="1"/>
  <c r="AF306" i="1"/>
  <c r="AJ306" i="1"/>
  <c r="AG306" i="1"/>
  <c r="AK306" i="1"/>
  <c r="AL306" i="1"/>
  <c r="AH306" i="1"/>
  <c r="AE302" i="1"/>
  <c r="AI302" i="1"/>
  <c r="AF302" i="1"/>
  <c r="AJ302" i="1"/>
  <c r="AG302" i="1"/>
  <c r="AK302" i="1"/>
  <c r="AL302" i="1"/>
  <c r="AH302" i="1"/>
  <c r="AE298" i="1"/>
  <c r="AI298" i="1"/>
  <c r="AF298" i="1"/>
  <c r="AJ298" i="1"/>
  <c r="AG298" i="1"/>
  <c r="AK298" i="1"/>
  <c r="AL298" i="1"/>
  <c r="AH298" i="1"/>
  <c r="AE294" i="1"/>
  <c r="AI294" i="1"/>
  <c r="AF294" i="1"/>
  <c r="AJ294" i="1"/>
  <c r="AG294" i="1"/>
  <c r="AK294" i="1"/>
  <c r="AL294" i="1"/>
  <c r="AH294" i="1"/>
  <c r="AE290" i="1"/>
  <c r="AI290" i="1"/>
  <c r="AF290" i="1"/>
  <c r="AJ290" i="1"/>
  <c r="AG290" i="1"/>
  <c r="AK290" i="1"/>
  <c r="AL290" i="1"/>
  <c r="AH290" i="1"/>
  <c r="AE286" i="1"/>
  <c r="AI286" i="1"/>
  <c r="AF286" i="1"/>
  <c r="AJ286" i="1"/>
  <c r="AG286" i="1"/>
  <c r="AK286" i="1"/>
  <c r="AL286" i="1"/>
  <c r="AH286" i="1"/>
  <c r="AE282" i="1"/>
  <c r="AI282" i="1"/>
  <c r="AF282" i="1"/>
  <c r="AJ282" i="1"/>
  <c r="AG282" i="1"/>
  <c r="AK282" i="1"/>
  <c r="AL282" i="1"/>
  <c r="AH282" i="1"/>
  <c r="AE278" i="1"/>
  <c r="AI278" i="1"/>
  <c r="AF278" i="1"/>
  <c r="AJ278" i="1"/>
  <c r="AG278" i="1"/>
  <c r="AK278" i="1"/>
  <c r="AL278" i="1"/>
  <c r="AH278" i="1"/>
  <c r="AE274" i="1"/>
  <c r="AI274" i="1"/>
  <c r="AF274" i="1"/>
  <c r="AJ274" i="1"/>
  <c r="AG274" i="1"/>
  <c r="AK274" i="1"/>
  <c r="AL274" i="1"/>
  <c r="AH274" i="1"/>
  <c r="AE270" i="1"/>
  <c r="AI270" i="1"/>
  <c r="AF270" i="1"/>
  <c r="AJ270" i="1"/>
  <c r="AG270" i="1"/>
  <c r="AK270" i="1"/>
  <c r="AL270" i="1"/>
  <c r="AH270" i="1"/>
  <c r="AE266" i="1"/>
  <c r="AI266" i="1"/>
  <c r="AF266" i="1"/>
  <c r="AJ266" i="1"/>
  <c r="AG266" i="1"/>
  <c r="AK266" i="1"/>
  <c r="AL266" i="1"/>
  <c r="AH266" i="1"/>
  <c r="AE262" i="1"/>
  <c r="AI262" i="1"/>
  <c r="AF262" i="1"/>
  <c r="AJ262" i="1"/>
  <c r="AG262" i="1"/>
  <c r="AK262" i="1"/>
  <c r="AL262" i="1"/>
  <c r="AH262" i="1"/>
  <c r="AE258" i="1"/>
  <c r="AI258" i="1"/>
  <c r="AF258" i="1"/>
  <c r="AJ258" i="1"/>
  <c r="AG258" i="1"/>
  <c r="AK258" i="1"/>
  <c r="AL258" i="1"/>
  <c r="AH258" i="1"/>
  <c r="AE254" i="1"/>
  <c r="AI254" i="1"/>
  <c r="AF254" i="1"/>
  <c r="AJ254" i="1"/>
  <c r="AG254" i="1"/>
  <c r="AK254" i="1"/>
  <c r="AL254" i="1"/>
  <c r="AH254" i="1"/>
  <c r="AE250" i="1"/>
  <c r="AI250" i="1"/>
  <c r="AF250" i="1"/>
  <c r="AJ250" i="1"/>
  <c r="AG250" i="1"/>
  <c r="AK250" i="1"/>
  <c r="AL250" i="1"/>
  <c r="AH250" i="1"/>
  <c r="AE246" i="1"/>
  <c r="AI246" i="1"/>
  <c r="AF246" i="1"/>
  <c r="AJ246" i="1"/>
  <c r="AG246" i="1"/>
  <c r="AK246" i="1"/>
  <c r="AL246" i="1"/>
  <c r="AH246" i="1"/>
  <c r="AE242" i="1"/>
  <c r="AI242" i="1"/>
  <c r="AF242" i="1"/>
  <c r="AJ242" i="1"/>
  <c r="AG242" i="1"/>
  <c r="AK242" i="1"/>
  <c r="AL242" i="1"/>
  <c r="AH242" i="1"/>
  <c r="AE238" i="1"/>
  <c r="AI238" i="1"/>
  <c r="AF238" i="1"/>
  <c r="AJ238" i="1"/>
  <c r="AG238" i="1"/>
  <c r="AK238" i="1"/>
  <c r="AL238" i="1"/>
  <c r="AH238" i="1"/>
  <c r="AE234" i="1"/>
  <c r="AI234" i="1"/>
  <c r="AF234" i="1"/>
  <c r="AJ234" i="1"/>
  <c r="AG234" i="1"/>
  <c r="AK234" i="1"/>
  <c r="AL234" i="1"/>
  <c r="AH234" i="1"/>
  <c r="AE230" i="1"/>
  <c r="AI230" i="1"/>
  <c r="AF230" i="1"/>
  <c r="AJ230" i="1"/>
  <c r="AG230" i="1"/>
  <c r="AK230" i="1"/>
  <c r="AL230" i="1"/>
  <c r="AH230" i="1"/>
  <c r="AE226" i="1"/>
  <c r="AI226" i="1"/>
  <c r="AF226" i="1"/>
  <c r="AJ226" i="1"/>
  <c r="AG226" i="1"/>
  <c r="AK226" i="1"/>
  <c r="AL226" i="1"/>
  <c r="AH226" i="1"/>
  <c r="AE222" i="1"/>
  <c r="AI222" i="1"/>
  <c r="AF222" i="1"/>
  <c r="AJ222" i="1"/>
  <c r="AG222" i="1"/>
  <c r="AK222" i="1"/>
  <c r="AL222" i="1"/>
  <c r="AH222" i="1"/>
  <c r="AE218" i="1"/>
  <c r="AI218" i="1"/>
  <c r="AF218" i="1"/>
  <c r="AJ218" i="1"/>
  <c r="AG218" i="1"/>
  <c r="AK218" i="1"/>
  <c r="AL218" i="1"/>
  <c r="AH218" i="1"/>
  <c r="AG214" i="1"/>
  <c r="AK214" i="1"/>
  <c r="AH214" i="1"/>
  <c r="AL214" i="1"/>
  <c r="AE214" i="1"/>
  <c r="AI214" i="1"/>
  <c r="AF214" i="1"/>
  <c r="AJ214" i="1"/>
  <c r="AG210" i="1"/>
  <c r="AK210" i="1"/>
  <c r="AH210" i="1"/>
  <c r="AL210" i="1"/>
  <c r="AE210" i="1"/>
  <c r="AI210" i="1"/>
  <c r="AF210" i="1"/>
  <c r="AJ210" i="1"/>
  <c r="AG206" i="1"/>
  <c r="AK206" i="1"/>
  <c r="AH206" i="1"/>
  <c r="AL206" i="1"/>
  <c r="AE206" i="1"/>
  <c r="AI206" i="1"/>
  <c r="AF206" i="1"/>
  <c r="AJ206" i="1"/>
  <c r="AG202" i="1"/>
  <c r="AK202" i="1"/>
  <c r="AH202" i="1"/>
  <c r="AL202" i="1"/>
  <c r="AE202" i="1"/>
  <c r="AI202" i="1"/>
  <c r="AF202" i="1"/>
  <c r="AJ202" i="1"/>
  <c r="AG198" i="1"/>
  <c r="AK198" i="1"/>
  <c r="AH198" i="1"/>
  <c r="AL198" i="1"/>
  <c r="AE198" i="1"/>
  <c r="AI198" i="1"/>
  <c r="AF198" i="1"/>
  <c r="AJ198" i="1"/>
  <c r="AG194" i="1"/>
  <c r="AK194" i="1"/>
  <c r="AH194" i="1"/>
  <c r="AL194" i="1"/>
  <c r="AE194" i="1"/>
  <c r="AI194" i="1"/>
  <c r="AF194" i="1"/>
  <c r="AJ194" i="1"/>
  <c r="AG190" i="1"/>
  <c r="AK190" i="1"/>
  <c r="AH190" i="1"/>
  <c r="AL190" i="1"/>
  <c r="AE190" i="1"/>
  <c r="AI190" i="1"/>
  <c r="AF190" i="1"/>
  <c r="AJ190" i="1"/>
  <c r="AG186" i="1"/>
  <c r="AK186" i="1"/>
  <c r="AH186" i="1"/>
  <c r="AL186" i="1"/>
  <c r="AE186" i="1"/>
  <c r="AI186" i="1"/>
  <c r="AF186" i="1"/>
  <c r="AJ186" i="1"/>
  <c r="AG182" i="1"/>
  <c r="AK182" i="1"/>
  <c r="AH182" i="1"/>
  <c r="AL182" i="1"/>
  <c r="AE182" i="1"/>
  <c r="AI182" i="1"/>
  <c r="AF182" i="1"/>
  <c r="AJ182" i="1"/>
  <c r="AG178" i="1"/>
  <c r="AK178" i="1"/>
  <c r="AH178" i="1"/>
  <c r="AL178" i="1"/>
  <c r="AE178" i="1"/>
  <c r="AI178" i="1"/>
  <c r="AF178" i="1"/>
  <c r="AJ178" i="1"/>
  <c r="AG174" i="1"/>
  <c r="AK174" i="1"/>
  <c r="AH174" i="1"/>
  <c r="AL174" i="1"/>
  <c r="AE174" i="1"/>
  <c r="AI174" i="1"/>
  <c r="AF174" i="1"/>
  <c r="AJ174" i="1"/>
  <c r="AG170" i="1"/>
  <c r="AK170" i="1"/>
  <c r="AH170" i="1"/>
  <c r="AL170" i="1"/>
  <c r="AE170" i="1"/>
  <c r="AI170" i="1"/>
  <c r="AF170" i="1"/>
  <c r="AJ170" i="1"/>
  <c r="AG166" i="1"/>
  <c r="AK166" i="1"/>
  <c r="AH166" i="1"/>
  <c r="AL166" i="1"/>
  <c r="AE166" i="1"/>
  <c r="AI166" i="1"/>
  <c r="AF166" i="1"/>
  <c r="AJ166" i="1"/>
  <c r="AG162" i="1"/>
  <c r="AK162" i="1"/>
  <c r="AH162" i="1"/>
  <c r="AL162" i="1"/>
  <c r="AE162" i="1"/>
  <c r="AI162" i="1"/>
  <c r="AF162" i="1"/>
  <c r="AJ162" i="1"/>
  <c r="AG158" i="1"/>
  <c r="AK158" i="1"/>
  <c r="AH158" i="1"/>
  <c r="AL158" i="1"/>
  <c r="AE158" i="1"/>
  <c r="AI158" i="1"/>
  <c r="AF158" i="1"/>
  <c r="AJ158" i="1"/>
  <c r="AG154" i="1"/>
  <c r="AK154" i="1"/>
  <c r="AH154" i="1"/>
  <c r="AL154" i="1"/>
  <c r="AE154" i="1"/>
  <c r="AI154" i="1"/>
  <c r="AF154" i="1"/>
  <c r="AJ154" i="1"/>
  <c r="AF150" i="1"/>
  <c r="AJ150" i="1"/>
  <c r="AG150" i="1"/>
  <c r="AK150" i="1"/>
  <c r="AH150" i="1"/>
  <c r="AL150" i="1"/>
  <c r="AE150" i="1"/>
  <c r="AI150" i="1"/>
  <c r="AF146" i="1"/>
  <c r="AJ146" i="1"/>
  <c r="AG146" i="1"/>
  <c r="AK146" i="1"/>
  <c r="AH146" i="1"/>
  <c r="AL146" i="1"/>
  <c r="AE146" i="1"/>
  <c r="AI146" i="1"/>
  <c r="AF142" i="1"/>
  <c r="AJ142" i="1"/>
  <c r="AG142" i="1"/>
  <c r="AK142" i="1"/>
  <c r="AH142" i="1"/>
  <c r="AL142" i="1"/>
  <c r="AE142" i="1"/>
  <c r="AI142" i="1"/>
  <c r="AF138" i="1"/>
  <c r="AJ138" i="1"/>
  <c r="AG138" i="1"/>
  <c r="AK138" i="1"/>
  <c r="AH138" i="1"/>
  <c r="AL138" i="1"/>
  <c r="AE138" i="1"/>
  <c r="AI138" i="1"/>
  <c r="AF134" i="1"/>
  <c r="AJ134" i="1"/>
  <c r="AG134" i="1"/>
  <c r="AK134" i="1"/>
  <c r="AH134" i="1"/>
  <c r="AL134" i="1"/>
  <c r="AE134" i="1"/>
  <c r="AI134" i="1"/>
  <c r="AF130" i="1"/>
  <c r="AJ130" i="1"/>
  <c r="AG130" i="1"/>
  <c r="AK130" i="1"/>
  <c r="AH130" i="1"/>
  <c r="AL130" i="1"/>
  <c r="AE130" i="1"/>
  <c r="AI130" i="1"/>
  <c r="AF126" i="1"/>
  <c r="AJ126" i="1"/>
  <c r="AG126" i="1"/>
  <c r="AK126" i="1"/>
  <c r="AH126" i="1"/>
  <c r="AL126" i="1"/>
  <c r="AE126" i="1"/>
  <c r="AI126" i="1"/>
  <c r="AF122" i="1"/>
  <c r="AJ122" i="1"/>
  <c r="AG122" i="1"/>
  <c r="AK122" i="1"/>
  <c r="AH122" i="1"/>
  <c r="AL122" i="1"/>
  <c r="AE122" i="1"/>
  <c r="AI122" i="1"/>
  <c r="AF118" i="1"/>
  <c r="AJ118" i="1"/>
  <c r="AG118" i="1"/>
  <c r="AK118" i="1"/>
  <c r="AH118" i="1"/>
  <c r="AL118" i="1"/>
  <c r="AE118" i="1"/>
  <c r="AI118" i="1"/>
  <c r="AF114" i="1"/>
  <c r="AJ114" i="1"/>
  <c r="AG114" i="1"/>
  <c r="AK114" i="1"/>
  <c r="AH114" i="1"/>
  <c r="AL114" i="1"/>
  <c r="AE114" i="1"/>
  <c r="AI114" i="1"/>
  <c r="AF110" i="1"/>
  <c r="AJ110" i="1"/>
  <c r="AG110" i="1"/>
  <c r="AK110" i="1"/>
  <c r="AH110" i="1"/>
  <c r="AL110" i="1"/>
  <c r="AE110" i="1"/>
  <c r="AI110" i="1"/>
  <c r="AF106" i="1"/>
  <c r="AJ106" i="1"/>
  <c r="AG106" i="1"/>
  <c r="AK106" i="1"/>
  <c r="AH106" i="1"/>
  <c r="AL106" i="1"/>
  <c r="AE106" i="1"/>
  <c r="AI106" i="1"/>
  <c r="AF102" i="1"/>
  <c r="AJ102" i="1"/>
  <c r="AG102" i="1"/>
  <c r="AK102" i="1"/>
  <c r="AH102" i="1"/>
  <c r="AL102" i="1"/>
  <c r="AE102" i="1"/>
  <c r="AI102" i="1"/>
  <c r="AF98" i="1"/>
  <c r="AJ98" i="1"/>
  <c r="AG98" i="1"/>
  <c r="AK98" i="1"/>
  <c r="AH98" i="1"/>
  <c r="AL98" i="1"/>
  <c r="AE98" i="1"/>
  <c r="AI98" i="1"/>
  <c r="AF94" i="1"/>
  <c r="AJ94" i="1"/>
  <c r="AG94" i="1"/>
  <c r="AK94" i="1"/>
  <c r="AH94" i="1"/>
  <c r="AL94" i="1"/>
  <c r="AE94" i="1"/>
  <c r="AI94" i="1"/>
  <c r="AF90" i="1"/>
  <c r="AJ90" i="1"/>
  <c r="AG90" i="1"/>
  <c r="AK90" i="1"/>
  <c r="AH90" i="1"/>
  <c r="AL90" i="1"/>
  <c r="AE90" i="1"/>
  <c r="AI90" i="1"/>
  <c r="AF86" i="1"/>
  <c r="AJ86" i="1"/>
  <c r="AG86" i="1"/>
  <c r="AK86" i="1"/>
  <c r="AH86" i="1"/>
  <c r="AL86" i="1"/>
  <c r="AE86" i="1"/>
  <c r="AI86" i="1"/>
  <c r="AF82" i="1"/>
  <c r="AJ82" i="1"/>
  <c r="AG82" i="1"/>
  <c r="AK82" i="1"/>
  <c r="AH82" i="1"/>
  <c r="AL82" i="1"/>
  <c r="AE82" i="1"/>
  <c r="AI82" i="1"/>
  <c r="AF78" i="1"/>
  <c r="AJ78" i="1"/>
  <c r="AG78" i="1"/>
  <c r="AK78" i="1"/>
  <c r="AH78" i="1"/>
  <c r="AL78" i="1"/>
  <c r="AE78" i="1"/>
  <c r="AI78" i="1"/>
  <c r="AG74" i="1"/>
  <c r="AK74" i="1"/>
  <c r="AH74" i="1"/>
  <c r="AL74" i="1"/>
  <c r="AE74" i="1"/>
  <c r="AI74" i="1"/>
  <c r="AF74" i="1"/>
  <c r="AJ74" i="1"/>
  <c r="AG70" i="1"/>
  <c r="AK70" i="1"/>
  <c r="AH70" i="1"/>
  <c r="AL70" i="1"/>
  <c r="AE70" i="1"/>
  <c r="AI70" i="1"/>
  <c r="AF70" i="1"/>
  <c r="AJ70" i="1"/>
  <c r="AG66" i="1"/>
  <c r="AK66" i="1"/>
  <c r="AH66" i="1"/>
  <c r="AL66" i="1"/>
  <c r="AE66" i="1"/>
  <c r="AI66" i="1"/>
  <c r="AF66" i="1"/>
  <c r="AJ66" i="1"/>
  <c r="AG62" i="1"/>
  <c r="AK62" i="1"/>
  <c r="AH62" i="1"/>
  <c r="AL62" i="1"/>
  <c r="AE62" i="1"/>
  <c r="AI62" i="1"/>
  <c r="AF62" i="1"/>
  <c r="AJ62" i="1"/>
  <c r="AG58" i="1"/>
  <c r="AK58" i="1"/>
  <c r="AH58" i="1"/>
  <c r="AL58" i="1"/>
  <c r="AE58" i="1"/>
  <c r="AI58" i="1"/>
  <c r="AF58" i="1"/>
  <c r="AJ58" i="1"/>
  <c r="AG54" i="1"/>
  <c r="AK54" i="1"/>
  <c r="AH54" i="1"/>
  <c r="AL54" i="1"/>
  <c r="AE54" i="1"/>
  <c r="AI54" i="1"/>
  <c r="AF54" i="1"/>
  <c r="AJ54" i="1"/>
  <c r="AG50" i="1"/>
  <c r="AK50" i="1"/>
  <c r="AH50" i="1"/>
  <c r="AL50" i="1"/>
  <c r="AE50" i="1"/>
  <c r="AI50" i="1"/>
  <c r="AF50" i="1"/>
  <c r="AJ50" i="1"/>
  <c r="AE46" i="1"/>
  <c r="AF46" i="1"/>
  <c r="AG46" i="1"/>
  <c r="AK46" i="1"/>
  <c r="AH46" i="1"/>
  <c r="AL46" i="1"/>
  <c r="AI46" i="1"/>
  <c r="AJ46" i="1"/>
  <c r="AE42" i="1"/>
  <c r="AI42" i="1"/>
  <c r="AF42" i="1"/>
  <c r="AJ42" i="1"/>
  <c r="AG42" i="1"/>
  <c r="AH42" i="1"/>
  <c r="AK42" i="1"/>
  <c r="AL42" i="1"/>
  <c r="AE38" i="1"/>
  <c r="AI38" i="1"/>
  <c r="AF38" i="1"/>
  <c r="AJ38" i="1"/>
  <c r="AG38" i="1"/>
  <c r="AK38" i="1"/>
  <c r="AH38" i="1"/>
  <c r="AL38" i="1"/>
  <c r="AE34" i="1"/>
  <c r="AI34" i="1"/>
  <c r="AF34" i="1"/>
  <c r="AJ34" i="1"/>
  <c r="AG34" i="1"/>
  <c r="AK34" i="1"/>
  <c r="AH34" i="1"/>
  <c r="AL34" i="1"/>
  <c r="AE30" i="1"/>
  <c r="AI30" i="1"/>
  <c r="AF30" i="1"/>
  <c r="AJ30" i="1"/>
  <c r="AG30" i="1"/>
  <c r="AK30" i="1"/>
  <c r="AH30" i="1"/>
  <c r="AL30" i="1"/>
  <c r="AE26" i="1"/>
  <c r="AI26" i="1"/>
  <c r="AF26" i="1"/>
  <c r="AJ26" i="1"/>
  <c r="AG26" i="1"/>
  <c r="AK26" i="1"/>
  <c r="AH26" i="1"/>
  <c r="AL26" i="1"/>
  <c r="AE22" i="1"/>
  <c r="AI22" i="1"/>
  <c r="AF22" i="1"/>
  <c r="AJ22" i="1"/>
  <c r="AG22" i="1"/>
  <c r="AK22" i="1"/>
  <c r="AH22" i="1"/>
  <c r="AL22" i="1"/>
  <c r="AE18" i="1"/>
  <c r="AI18" i="1"/>
  <c r="AF18" i="1"/>
  <c r="AJ18" i="1"/>
  <c r="AG18" i="1"/>
  <c r="AK18" i="1"/>
  <c r="AH18" i="1"/>
  <c r="AL18" i="1"/>
  <c r="AE14" i="1"/>
  <c r="AI14" i="1"/>
  <c r="AF14" i="1"/>
  <c r="AJ14" i="1"/>
  <c r="AG14" i="1"/>
  <c r="AK14" i="1"/>
  <c r="AH14" i="1"/>
  <c r="AL14" i="1"/>
  <c r="AE10" i="1"/>
  <c r="AI10" i="1"/>
  <c r="AF10" i="1"/>
  <c r="AJ10" i="1"/>
  <c r="AG10" i="1"/>
  <c r="AK10" i="1"/>
  <c r="AH10" i="1"/>
  <c r="AL10" i="1"/>
  <c r="AE6" i="1"/>
  <c r="AI6" i="1"/>
  <c r="AF6" i="1"/>
  <c r="AJ6" i="1"/>
  <c r="AG6" i="1"/>
  <c r="AK6" i="1"/>
  <c r="AH6" i="1"/>
  <c r="AL6" i="1"/>
  <c r="AE1309" i="1"/>
  <c r="AI1309" i="1"/>
  <c r="AF1309" i="1"/>
  <c r="AJ1309" i="1"/>
  <c r="AG1309" i="1"/>
  <c r="AK1309" i="1"/>
  <c r="AL1309" i="1"/>
  <c r="AH1309" i="1"/>
  <c r="AE1305" i="1"/>
  <c r="AI1305" i="1"/>
  <c r="AF1305" i="1"/>
  <c r="AJ1305" i="1"/>
  <c r="AG1305" i="1"/>
  <c r="AK1305" i="1"/>
  <c r="AH1305" i="1"/>
  <c r="AL1305" i="1"/>
  <c r="AE1301" i="1"/>
  <c r="AI1301" i="1"/>
  <c r="AF1301" i="1"/>
  <c r="AJ1301" i="1"/>
  <c r="AG1301" i="1"/>
  <c r="AK1301" i="1"/>
  <c r="AL1301" i="1"/>
  <c r="AH1301" i="1"/>
  <c r="AE1297" i="1"/>
  <c r="AI1297" i="1"/>
  <c r="AF1297" i="1"/>
  <c r="AJ1297" i="1"/>
  <c r="AG1297" i="1"/>
  <c r="AK1297" i="1"/>
  <c r="AL1297" i="1"/>
  <c r="AH1297" i="1"/>
  <c r="AE1293" i="1"/>
  <c r="AI1293" i="1"/>
  <c r="AF1293" i="1"/>
  <c r="AJ1293" i="1"/>
  <c r="AG1293" i="1"/>
  <c r="AK1293" i="1"/>
  <c r="AH1293" i="1"/>
  <c r="AL1293" i="1"/>
  <c r="AE1289" i="1"/>
  <c r="AI1289" i="1"/>
  <c r="AF1289" i="1"/>
  <c r="AJ1289" i="1"/>
  <c r="AG1289" i="1"/>
  <c r="AK1289" i="1"/>
  <c r="AL1289" i="1"/>
  <c r="AH1289" i="1"/>
  <c r="AE1285" i="1"/>
  <c r="AI1285" i="1"/>
  <c r="AF1285" i="1"/>
  <c r="AJ1285" i="1"/>
  <c r="AG1285" i="1"/>
  <c r="AK1285" i="1"/>
  <c r="AL1285" i="1"/>
  <c r="AH1285" i="1"/>
  <c r="AE1281" i="1"/>
  <c r="AI1281" i="1"/>
  <c r="AF1281" i="1"/>
  <c r="AJ1281" i="1"/>
  <c r="AG1281" i="1"/>
  <c r="AK1281" i="1"/>
  <c r="AL1281" i="1"/>
  <c r="AH1281" i="1"/>
  <c r="AE1277" i="1"/>
  <c r="AI1277" i="1"/>
  <c r="AF1277" i="1"/>
  <c r="AJ1277" i="1"/>
  <c r="AG1277" i="1"/>
  <c r="AK1277" i="1"/>
  <c r="AL1277" i="1"/>
  <c r="AH1277" i="1"/>
  <c r="AE1273" i="1"/>
  <c r="AI1273" i="1"/>
  <c r="AF1273" i="1"/>
  <c r="AJ1273" i="1"/>
  <c r="AG1273" i="1"/>
  <c r="AK1273" i="1"/>
  <c r="AL1273" i="1"/>
  <c r="AH1273" i="1"/>
  <c r="AE1269" i="1"/>
  <c r="AI1269" i="1"/>
  <c r="AF1269" i="1"/>
  <c r="AJ1269" i="1"/>
  <c r="AG1269" i="1"/>
  <c r="AK1269" i="1"/>
  <c r="AL1269" i="1"/>
  <c r="AH1269" i="1"/>
  <c r="AE1265" i="1"/>
  <c r="AI1265" i="1"/>
  <c r="AF1265" i="1"/>
  <c r="AJ1265" i="1"/>
  <c r="AG1265" i="1"/>
  <c r="AK1265" i="1"/>
  <c r="AH1265" i="1"/>
  <c r="AL1265" i="1"/>
  <c r="AE1261" i="1"/>
  <c r="AI1261" i="1"/>
  <c r="AF1261" i="1"/>
  <c r="AJ1261" i="1"/>
  <c r="AG1261" i="1"/>
  <c r="AK1261" i="1"/>
  <c r="AL1261" i="1"/>
  <c r="AH1261" i="1"/>
  <c r="AE1257" i="1"/>
  <c r="AI1257" i="1"/>
  <c r="AF1257" i="1"/>
  <c r="AJ1257" i="1"/>
  <c r="AG1257" i="1"/>
  <c r="AK1257" i="1"/>
  <c r="AL1257" i="1"/>
  <c r="AH1257" i="1"/>
  <c r="AE1253" i="1"/>
  <c r="AI1253" i="1"/>
  <c r="AF1253" i="1"/>
  <c r="AJ1253" i="1"/>
  <c r="AG1253" i="1"/>
  <c r="AK1253" i="1"/>
  <c r="AH1253" i="1"/>
  <c r="AL1253" i="1"/>
  <c r="AE1249" i="1"/>
  <c r="AI1249" i="1"/>
  <c r="AF1249" i="1"/>
  <c r="AJ1249" i="1"/>
  <c r="AG1249" i="1"/>
  <c r="AK1249" i="1"/>
  <c r="AL1249" i="1"/>
  <c r="AH1249" i="1"/>
  <c r="AE1245" i="1"/>
  <c r="AI1245" i="1"/>
  <c r="AF1245" i="1"/>
  <c r="AJ1245" i="1"/>
  <c r="AG1245" i="1"/>
  <c r="AK1245" i="1"/>
  <c r="AL1245" i="1"/>
  <c r="AH1245" i="1"/>
  <c r="AE1241" i="1"/>
  <c r="AI1241" i="1"/>
  <c r="AF1241" i="1"/>
  <c r="AJ1241" i="1"/>
  <c r="AG1241" i="1"/>
  <c r="AK1241" i="1"/>
  <c r="AH1241" i="1"/>
  <c r="AL1241" i="1"/>
  <c r="AE1237" i="1"/>
  <c r="AI1237" i="1"/>
  <c r="AF1237" i="1"/>
  <c r="AJ1237" i="1"/>
  <c r="AG1237" i="1"/>
  <c r="AK1237" i="1"/>
  <c r="AL1237" i="1"/>
  <c r="AH1237" i="1"/>
  <c r="AE1233" i="1"/>
  <c r="AI1233" i="1"/>
  <c r="AF1233" i="1"/>
  <c r="AJ1233" i="1"/>
  <c r="AG1233" i="1"/>
  <c r="AK1233" i="1"/>
  <c r="AL1233" i="1"/>
  <c r="AH1233" i="1"/>
  <c r="AE1229" i="1"/>
  <c r="AI1229" i="1"/>
  <c r="AF1229" i="1"/>
  <c r="AJ1229" i="1"/>
  <c r="AG1229" i="1"/>
  <c r="AK1229" i="1"/>
  <c r="AH1229" i="1"/>
  <c r="AL1229" i="1"/>
  <c r="AE1225" i="1"/>
  <c r="AI1225" i="1"/>
  <c r="AF1225" i="1"/>
  <c r="AJ1225" i="1"/>
  <c r="AG1225" i="1"/>
  <c r="AK1225" i="1"/>
  <c r="AL1225" i="1"/>
  <c r="AH1225" i="1"/>
  <c r="AE1221" i="1"/>
  <c r="AI1221" i="1"/>
  <c r="AF1221" i="1"/>
  <c r="AJ1221" i="1"/>
  <c r="AG1221" i="1"/>
  <c r="AK1221" i="1"/>
  <c r="AL1221" i="1"/>
  <c r="AH1221" i="1"/>
  <c r="AE1217" i="1"/>
  <c r="AI1217" i="1"/>
  <c r="AF1217" i="1"/>
  <c r="AJ1217" i="1"/>
  <c r="AG1217" i="1"/>
  <c r="AK1217" i="1"/>
  <c r="AH1217" i="1"/>
  <c r="AL1217" i="1"/>
  <c r="AE1213" i="1"/>
  <c r="AI1213" i="1"/>
  <c r="AF1213" i="1"/>
  <c r="AJ1213" i="1"/>
  <c r="AG1213" i="1"/>
  <c r="AK1213" i="1"/>
  <c r="AL1213" i="1"/>
  <c r="AH1213" i="1"/>
  <c r="AE1209" i="1"/>
  <c r="AI1209" i="1"/>
  <c r="AF1209" i="1"/>
  <c r="AJ1209" i="1"/>
  <c r="AG1209" i="1"/>
  <c r="AK1209" i="1"/>
  <c r="AL1209" i="1"/>
  <c r="AH1209" i="1"/>
  <c r="AE1205" i="1"/>
  <c r="AI1205" i="1"/>
  <c r="AF1205" i="1"/>
  <c r="AJ1205" i="1"/>
  <c r="AG1205" i="1"/>
  <c r="AK1205" i="1"/>
  <c r="AH1205" i="1"/>
  <c r="AL1205" i="1"/>
  <c r="AE1201" i="1"/>
  <c r="AI1201" i="1"/>
  <c r="AF1201" i="1"/>
  <c r="AJ1201" i="1"/>
  <c r="AG1201" i="1"/>
  <c r="AK1201" i="1"/>
  <c r="AL1201" i="1"/>
  <c r="AH1201" i="1"/>
  <c r="AE1197" i="1"/>
  <c r="AI1197" i="1"/>
  <c r="AF1197" i="1"/>
  <c r="AJ1197" i="1"/>
  <c r="AG1197" i="1"/>
  <c r="AK1197" i="1"/>
  <c r="AL1197" i="1"/>
  <c r="AH1197" i="1"/>
  <c r="AE1193" i="1"/>
  <c r="AI1193" i="1"/>
  <c r="AF1193" i="1"/>
  <c r="AJ1193" i="1"/>
  <c r="AG1193" i="1"/>
  <c r="AK1193" i="1"/>
  <c r="AH1193" i="1"/>
  <c r="AL1193" i="1"/>
  <c r="AE1189" i="1"/>
  <c r="AI1189" i="1"/>
  <c r="AF1189" i="1"/>
  <c r="AJ1189" i="1"/>
  <c r="AG1189" i="1"/>
  <c r="AK1189" i="1"/>
  <c r="AL1189" i="1"/>
  <c r="AH1189" i="1"/>
  <c r="AE1185" i="1"/>
  <c r="AI1185" i="1"/>
  <c r="AF1185" i="1"/>
  <c r="AJ1185" i="1"/>
  <c r="AG1185" i="1"/>
  <c r="AK1185" i="1"/>
  <c r="AL1185" i="1"/>
  <c r="AH1185" i="1"/>
  <c r="AE1181" i="1"/>
  <c r="AI1181" i="1"/>
  <c r="AF1181" i="1"/>
  <c r="AJ1181" i="1"/>
  <c r="AG1181" i="1"/>
  <c r="AK1181" i="1"/>
  <c r="AH1181" i="1"/>
  <c r="AL1181" i="1"/>
  <c r="AE1177" i="1"/>
  <c r="AI1177" i="1"/>
  <c r="AF1177" i="1"/>
  <c r="AJ1177" i="1"/>
  <c r="AG1177" i="1"/>
  <c r="AK1177" i="1"/>
  <c r="AL1177" i="1"/>
  <c r="AH1177" i="1"/>
  <c r="AE1173" i="1"/>
  <c r="AI1173" i="1"/>
  <c r="AF1173" i="1"/>
  <c r="AJ1173" i="1"/>
  <c r="AG1173" i="1"/>
  <c r="AK1173" i="1"/>
  <c r="AL1173" i="1"/>
  <c r="AH1173" i="1"/>
  <c r="AE1169" i="1"/>
  <c r="AI1169" i="1"/>
  <c r="AF1169" i="1"/>
  <c r="AJ1169" i="1"/>
  <c r="AG1169" i="1"/>
  <c r="AK1169" i="1"/>
  <c r="AH1169" i="1"/>
  <c r="AL1169" i="1"/>
  <c r="AE1165" i="1"/>
  <c r="AI1165" i="1"/>
  <c r="AF1165" i="1"/>
  <c r="AJ1165" i="1"/>
  <c r="AG1165" i="1"/>
  <c r="AK1165" i="1"/>
  <c r="AL1165" i="1"/>
  <c r="AH1165" i="1"/>
  <c r="AE1161" i="1"/>
  <c r="AI1161" i="1"/>
  <c r="AF1161" i="1"/>
  <c r="AJ1161" i="1"/>
  <c r="AG1161" i="1"/>
  <c r="AK1161" i="1"/>
  <c r="AL1161" i="1"/>
  <c r="AH1161" i="1"/>
  <c r="AE1157" i="1"/>
  <c r="AI1157" i="1"/>
  <c r="AF1157" i="1"/>
  <c r="AJ1157" i="1"/>
  <c r="AG1157" i="1"/>
  <c r="AK1157" i="1"/>
  <c r="AH1157" i="1"/>
  <c r="AL1157" i="1"/>
  <c r="AE1153" i="1"/>
  <c r="AI1153" i="1"/>
  <c r="AF1153" i="1"/>
  <c r="AJ1153" i="1"/>
  <c r="AG1153" i="1"/>
  <c r="AK1153" i="1"/>
  <c r="AL1153" i="1"/>
  <c r="AH1153" i="1"/>
  <c r="AE1149" i="1"/>
  <c r="AI1149" i="1"/>
  <c r="AF1149" i="1"/>
  <c r="AJ1149" i="1"/>
  <c r="AG1149" i="1"/>
  <c r="AK1149" i="1"/>
  <c r="AL1149" i="1"/>
  <c r="AH1149" i="1"/>
  <c r="AE1145" i="1"/>
  <c r="AI1145" i="1"/>
  <c r="AF1145" i="1"/>
  <c r="AJ1145" i="1"/>
  <c r="AG1145" i="1"/>
  <c r="AK1145" i="1"/>
  <c r="AH1145" i="1"/>
  <c r="AL1145" i="1"/>
  <c r="AE1141" i="1"/>
  <c r="AI1141" i="1"/>
  <c r="AF1141" i="1"/>
  <c r="AJ1141" i="1"/>
  <c r="AG1141" i="1"/>
  <c r="AK1141" i="1"/>
  <c r="AL1141" i="1"/>
  <c r="AH1141" i="1"/>
  <c r="AE1137" i="1"/>
  <c r="AI1137" i="1"/>
  <c r="AF1137" i="1"/>
  <c r="AJ1137" i="1"/>
  <c r="AG1137" i="1"/>
  <c r="AK1137" i="1"/>
  <c r="AL1137" i="1"/>
  <c r="AH1137" i="1"/>
  <c r="AE1133" i="1"/>
  <c r="AI1133" i="1"/>
  <c r="AF1133" i="1"/>
  <c r="AJ1133" i="1"/>
  <c r="AG1133" i="1"/>
  <c r="AK1133" i="1"/>
  <c r="AH1133" i="1"/>
  <c r="AL1133" i="1"/>
  <c r="AE1129" i="1"/>
  <c r="AI1129" i="1"/>
  <c r="AF1129" i="1"/>
  <c r="AJ1129" i="1"/>
  <c r="AG1129" i="1"/>
  <c r="AK1129" i="1"/>
  <c r="AL1129" i="1"/>
  <c r="AH1129" i="1"/>
  <c r="AE1125" i="1"/>
  <c r="AI1125" i="1"/>
  <c r="AF1125" i="1"/>
  <c r="AJ1125" i="1"/>
  <c r="AG1125" i="1"/>
  <c r="AK1125" i="1"/>
  <c r="AL1125" i="1"/>
  <c r="AH1125" i="1"/>
  <c r="AE1121" i="1"/>
  <c r="AI1121" i="1"/>
  <c r="AF1121" i="1"/>
  <c r="AJ1121" i="1"/>
  <c r="AG1121" i="1"/>
  <c r="AK1121" i="1"/>
  <c r="AH1121" i="1"/>
  <c r="AL1121" i="1"/>
  <c r="AE1117" i="1"/>
  <c r="AI1117" i="1"/>
  <c r="AF1117" i="1"/>
  <c r="AJ1117" i="1"/>
  <c r="AG1117" i="1"/>
  <c r="AK1117" i="1"/>
  <c r="AL1117" i="1"/>
  <c r="AH1117" i="1"/>
  <c r="AE1113" i="1"/>
  <c r="AI1113" i="1"/>
  <c r="AF1113" i="1"/>
  <c r="AJ1113" i="1"/>
  <c r="AG1113" i="1"/>
  <c r="AK1113" i="1"/>
  <c r="AL1113" i="1"/>
  <c r="AH1113" i="1"/>
  <c r="AE1109" i="1"/>
  <c r="AI1109" i="1"/>
  <c r="AF1109" i="1"/>
  <c r="AJ1109" i="1"/>
  <c r="AG1109" i="1"/>
  <c r="AK1109" i="1"/>
  <c r="AH1109" i="1"/>
  <c r="AL1109" i="1"/>
  <c r="AE1105" i="1"/>
  <c r="AI1105" i="1"/>
  <c r="AF1105" i="1"/>
  <c r="AJ1105" i="1"/>
  <c r="AG1105" i="1"/>
  <c r="AK1105" i="1"/>
  <c r="AL1105" i="1"/>
  <c r="AH1105" i="1"/>
  <c r="AE1101" i="1"/>
  <c r="AI1101" i="1"/>
  <c r="AF1101" i="1"/>
  <c r="AJ1101" i="1"/>
  <c r="AG1101" i="1"/>
  <c r="AK1101" i="1"/>
  <c r="AL1101" i="1"/>
  <c r="AH1101" i="1"/>
  <c r="AE1097" i="1"/>
  <c r="AI1097" i="1"/>
  <c r="AF1097" i="1"/>
  <c r="AJ1097" i="1"/>
  <c r="AG1097" i="1"/>
  <c r="AK1097" i="1"/>
  <c r="AH1097" i="1"/>
  <c r="AL1097" i="1"/>
  <c r="AE1093" i="1"/>
  <c r="AI1093" i="1"/>
  <c r="AF1093" i="1"/>
  <c r="AJ1093" i="1"/>
  <c r="AG1093" i="1"/>
  <c r="AK1093" i="1"/>
  <c r="AL1093" i="1"/>
  <c r="AH1093" i="1"/>
  <c r="AE1089" i="1"/>
  <c r="AI1089" i="1"/>
  <c r="AF1089" i="1"/>
  <c r="AJ1089" i="1"/>
  <c r="AG1089" i="1"/>
  <c r="AK1089" i="1"/>
  <c r="AL1089" i="1"/>
  <c r="AH1089" i="1"/>
  <c r="AE1085" i="1"/>
  <c r="AI1085" i="1"/>
  <c r="AF1085" i="1"/>
  <c r="AJ1085" i="1"/>
  <c r="AG1085" i="1"/>
  <c r="AK1085" i="1"/>
  <c r="AH1085" i="1"/>
  <c r="AL1085" i="1"/>
  <c r="AE1081" i="1"/>
  <c r="AI1081" i="1"/>
  <c r="AF1081" i="1"/>
  <c r="AJ1081" i="1"/>
  <c r="AG1081" i="1"/>
  <c r="AK1081" i="1"/>
  <c r="AL1081" i="1"/>
  <c r="AH1081" i="1"/>
  <c r="AE1077" i="1"/>
  <c r="AI1077" i="1"/>
  <c r="AF1077" i="1"/>
  <c r="AJ1077" i="1"/>
  <c r="AG1077" i="1"/>
  <c r="AK1077" i="1"/>
  <c r="AL1077" i="1"/>
  <c r="AH1077" i="1"/>
  <c r="AE1073" i="1"/>
  <c r="AI1073" i="1"/>
  <c r="AF1073" i="1"/>
  <c r="AJ1073" i="1"/>
  <c r="AG1073" i="1"/>
  <c r="AK1073" i="1"/>
  <c r="AL1073" i="1"/>
  <c r="AH1073" i="1"/>
  <c r="AE1069" i="1"/>
  <c r="AI1069" i="1"/>
  <c r="AF1069" i="1"/>
  <c r="AJ1069" i="1"/>
  <c r="AG1069" i="1"/>
  <c r="AK1069" i="1"/>
  <c r="AH1069" i="1"/>
  <c r="AL1069" i="1"/>
  <c r="AE1065" i="1"/>
  <c r="AI1065" i="1"/>
  <c r="AF1065" i="1"/>
  <c r="AJ1065" i="1"/>
  <c r="AG1065" i="1"/>
  <c r="AK1065" i="1"/>
  <c r="AL1065" i="1"/>
  <c r="AH1065" i="1"/>
  <c r="AE1061" i="1"/>
  <c r="AI1061" i="1"/>
  <c r="AF1061" i="1"/>
  <c r="AJ1061" i="1"/>
  <c r="AG1061" i="1"/>
  <c r="AK1061" i="1"/>
  <c r="AL1061" i="1"/>
  <c r="AH1061" i="1"/>
  <c r="AE1057" i="1"/>
  <c r="AI1057" i="1"/>
  <c r="AF1057" i="1"/>
  <c r="AJ1057" i="1"/>
  <c r="AG1057" i="1"/>
  <c r="AK1057" i="1"/>
  <c r="AH1057" i="1"/>
  <c r="AL1057" i="1"/>
  <c r="AE1053" i="1"/>
  <c r="AI1053" i="1"/>
  <c r="AF1053" i="1"/>
  <c r="AJ1053" i="1"/>
  <c r="AG1053" i="1"/>
  <c r="AK1053" i="1"/>
  <c r="AL1053" i="1"/>
  <c r="AH1053" i="1"/>
  <c r="AE1049" i="1"/>
  <c r="AI1049" i="1"/>
  <c r="AF1049" i="1"/>
  <c r="AJ1049" i="1"/>
  <c r="AG1049" i="1"/>
  <c r="AK1049" i="1"/>
  <c r="AL1049" i="1"/>
  <c r="AH1049" i="1"/>
  <c r="AE1045" i="1"/>
  <c r="AI1045" i="1"/>
  <c r="AF1045" i="1"/>
  <c r="AJ1045" i="1"/>
  <c r="AG1045" i="1"/>
  <c r="AK1045" i="1"/>
  <c r="AH1045" i="1"/>
  <c r="AL1045" i="1"/>
  <c r="AE1041" i="1"/>
  <c r="AI1041" i="1"/>
  <c r="AF1041" i="1"/>
  <c r="AJ1041" i="1"/>
  <c r="AG1041" i="1"/>
  <c r="AK1041" i="1"/>
  <c r="AL1041" i="1"/>
  <c r="AH1041" i="1"/>
  <c r="AE1037" i="1"/>
  <c r="AI1037" i="1"/>
  <c r="AF1037" i="1"/>
  <c r="AJ1037" i="1"/>
  <c r="AG1037" i="1"/>
  <c r="AK1037" i="1"/>
  <c r="AL1037" i="1"/>
  <c r="AH1037" i="1"/>
  <c r="AE1033" i="1"/>
  <c r="AI1033" i="1"/>
  <c r="AF1033" i="1"/>
  <c r="AJ1033" i="1"/>
  <c r="AG1033" i="1"/>
  <c r="AK1033" i="1"/>
  <c r="AH1033" i="1"/>
  <c r="AL1033" i="1"/>
  <c r="AE1029" i="1"/>
  <c r="AI1029" i="1"/>
  <c r="AF1029" i="1"/>
  <c r="AJ1029" i="1"/>
  <c r="AG1029" i="1"/>
  <c r="AK1029" i="1"/>
  <c r="AL1029" i="1"/>
  <c r="AH1029" i="1"/>
  <c r="AE1025" i="1"/>
  <c r="AI1025" i="1"/>
  <c r="AF1025" i="1"/>
  <c r="AJ1025" i="1"/>
  <c r="AG1025" i="1"/>
  <c r="AK1025" i="1"/>
  <c r="AL1025" i="1"/>
  <c r="AH1025" i="1"/>
  <c r="AE1021" i="1"/>
  <c r="AI1021" i="1"/>
  <c r="AF1021" i="1"/>
  <c r="AJ1021" i="1"/>
  <c r="AG1021" i="1"/>
  <c r="AK1021" i="1"/>
  <c r="AH1021" i="1"/>
  <c r="AL1021" i="1"/>
  <c r="AE1017" i="1"/>
  <c r="AI1017" i="1"/>
  <c r="AF1017" i="1"/>
  <c r="AJ1017" i="1"/>
  <c r="AG1017" i="1"/>
  <c r="AK1017" i="1"/>
  <c r="AL1017" i="1"/>
  <c r="AH1017" i="1"/>
  <c r="AE1013" i="1"/>
  <c r="AI1013" i="1"/>
  <c r="AF1013" i="1"/>
  <c r="AJ1013" i="1"/>
  <c r="AG1013" i="1"/>
  <c r="AK1013" i="1"/>
  <c r="AL1013" i="1"/>
  <c r="AH1013" i="1"/>
  <c r="AE1009" i="1"/>
  <c r="AI1009" i="1"/>
  <c r="AF1009" i="1"/>
  <c r="AJ1009" i="1"/>
  <c r="AG1009" i="1"/>
  <c r="AK1009" i="1"/>
  <c r="AH1009" i="1"/>
  <c r="AL1009" i="1"/>
  <c r="AE1005" i="1"/>
  <c r="AI1005" i="1"/>
  <c r="AF1005" i="1"/>
  <c r="AJ1005" i="1"/>
  <c r="AG1005" i="1"/>
  <c r="AK1005" i="1"/>
  <c r="AL1005" i="1"/>
  <c r="AH1005" i="1"/>
  <c r="AE1001" i="1"/>
  <c r="AI1001" i="1"/>
  <c r="AF1001" i="1"/>
  <c r="AJ1001" i="1"/>
  <c r="AG1001" i="1"/>
  <c r="AK1001" i="1"/>
  <c r="AL1001" i="1"/>
  <c r="AH1001" i="1"/>
  <c r="AE997" i="1"/>
  <c r="AI997" i="1"/>
  <c r="AF997" i="1"/>
  <c r="AJ997" i="1"/>
  <c r="AG997" i="1"/>
  <c r="AK997" i="1"/>
  <c r="AH997" i="1"/>
  <c r="AL997" i="1"/>
  <c r="AE993" i="1"/>
  <c r="AI993" i="1"/>
  <c r="AF993" i="1"/>
  <c r="AJ993" i="1"/>
  <c r="AG993" i="1"/>
  <c r="AK993" i="1"/>
  <c r="AL993" i="1"/>
  <c r="AH993" i="1"/>
  <c r="AE989" i="1"/>
  <c r="AI989" i="1"/>
  <c r="AF989" i="1"/>
  <c r="AJ989" i="1"/>
  <c r="AG989" i="1"/>
  <c r="AK989" i="1"/>
  <c r="AL989" i="1"/>
  <c r="AH989" i="1"/>
  <c r="AE985" i="1"/>
  <c r="AI985" i="1"/>
  <c r="AF985" i="1"/>
  <c r="AJ985" i="1"/>
  <c r="AG985" i="1"/>
  <c r="AK985" i="1"/>
  <c r="AH985" i="1"/>
  <c r="AL985" i="1"/>
  <c r="AE981" i="1"/>
  <c r="AI981" i="1"/>
  <c r="AF981" i="1"/>
  <c r="AJ981" i="1"/>
  <c r="AG981" i="1"/>
  <c r="AK981" i="1"/>
  <c r="AL981" i="1"/>
  <c r="AH981" i="1"/>
  <c r="AE977" i="1"/>
  <c r="AI977" i="1"/>
  <c r="AF977" i="1"/>
  <c r="AJ977" i="1"/>
  <c r="AG977" i="1"/>
  <c r="AK977" i="1"/>
  <c r="AL977" i="1"/>
  <c r="AH977" i="1"/>
  <c r="AE973" i="1"/>
  <c r="AI973" i="1"/>
  <c r="AF973" i="1"/>
  <c r="AJ973" i="1"/>
  <c r="AG973" i="1"/>
  <c r="AK973" i="1"/>
  <c r="AH973" i="1"/>
  <c r="AL973" i="1"/>
  <c r="AE969" i="1"/>
  <c r="AI969" i="1"/>
  <c r="AF969" i="1"/>
  <c r="AJ969" i="1"/>
  <c r="AG969" i="1"/>
  <c r="AK969" i="1"/>
  <c r="AL969" i="1"/>
  <c r="AH969" i="1"/>
  <c r="AE965" i="1"/>
  <c r="AI965" i="1"/>
  <c r="AF965" i="1"/>
  <c r="AJ965" i="1"/>
  <c r="AG965" i="1"/>
  <c r="AK965" i="1"/>
  <c r="AL965" i="1"/>
  <c r="AH965" i="1"/>
  <c r="AE961" i="1"/>
  <c r="AI961" i="1"/>
  <c r="AF961" i="1"/>
  <c r="AJ961" i="1"/>
  <c r="AG961" i="1"/>
  <c r="AK961" i="1"/>
  <c r="AH961" i="1"/>
  <c r="AL961" i="1"/>
  <c r="AE957" i="1"/>
  <c r="AI957" i="1"/>
  <c r="AF957" i="1"/>
  <c r="AJ957" i="1"/>
  <c r="AG957" i="1"/>
  <c r="AK957" i="1"/>
  <c r="AL957" i="1"/>
  <c r="AH957" i="1"/>
  <c r="AE953" i="1"/>
  <c r="AI953" i="1"/>
  <c r="AF953" i="1"/>
  <c r="AJ953" i="1"/>
  <c r="AG953" i="1"/>
  <c r="AK953" i="1"/>
  <c r="AL953" i="1"/>
  <c r="AH953" i="1"/>
  <c r="AE949" i="1"/>
  <c r="AI949" i="1"/>
  <c r="AF949" i="1"/>
  <c r="AJ949" i="1"/>
  <c r="AG949" i="1"/>
  <c r="AK949" i="1"/>
  <c r="AH949" i="1"/>
  <c r="AL949" i="1"/>
  <c r="AE945" i="1"/>
  <c r="AI945" i="1"/>
  <c r="AF945" i="1"/>
  <c r="AJ945" i="1"/>
  <c r="AG945" i="1"/>
  <c r="AK945" i="1"/>
  <c r="AL945" i="1"/>
  <c r="AH945" i="1"/>
  <c r="AE941" i="1"/>
  <c r="AI941" i="1"/>
  <c r="AF941" i="1"/>
  <c r="AJ941" i="1"/>
  <c r="AG941" i="1"/>
  <c r="AK941" i="1"/>
  <c r="AL941" i="1"/>
  <c r="AH941" i="1"/>
  <c r="AE937" i="1"/>
  <c r="AI937" i="1"/>
  <c r="AF937" i="1"/>
  <c r="AJ937" i="1"/>
  <c r="AG937" i="1"/>
  <c r="AK937" i="1"/>
  <c r="AH937" i="1"/>
  <c r="AL937" i="1"/>
  <c r="AE933" i="1"/>
  <c r="AI933" i="1"/>
  <c r="AF933" i="1"/>
  <c r="AJ933" i="1"/>
  <c r="AG933" i="1"/>
  <c r="AK933" i="1"/>
  <c r="AL933" i="1"/>
  <c r="AH933" i="1"/>
  <c r="AE929" i="1"/>
  <c r="AI929" i="1"/>
  <c r="AF929" i="1"/>
  <c r="AJ929" i="1"/>
  <c r="AG929" i="1"/>
  <c r="AK929" i="1"/>
  <c r="AL929" i="1"/>
  <c r="AH929" i="1"/>
  <c r="AE925" i="1"/>
  <c r="AI925" i="1"/>
  <c r="AF925" i="1"/>
  <c r="AJ925" i="1"/>
  <c r="AG925" i="1"/>
  <c r="AK925" i="1"/>
  <c r="AH925" i="1"/>
  <c r="AL925" i="1"/>
  <c r="AE921" i="1"/>
  <c r="AI921" i="1"/>
  <c r="AF921" i="1"/>
  <c r="AJ921" i="1"/>
  <c r="AG921" i="1"/>
  <c r="AK921" i="1"/>
  <c r="AL921" i="1"/>
  <c r="AH921" i="1"/>
  <c r="AH917" i="1"/>
  <c r="AE917" i="1"/>
  <c r="AI917" i="1"/>
  <c r="AG917" i="1"/>
  <c r="AJ917" i="1"/>
  <c r="AK917" i="1"/>
  <c r="AL917" i="1"/>
  <c r="AF917" i="1"/>
  <c r="AH913" i="1"/>
  <c r="AL913" i="1"/>
  <c r="AE913" i="1"/>
  <c r="AI913" i="1"/>
  <c r="AG913" i="1"/>
  <c r="AJ913" i="1"/>
  <c r="AK913" i="1"/>
  <c r="AF913" i="1"/>
  <c r="AH909" i="1"/>
  <c r="AL909" i="1"/>
  <c r="AE909" i="1"/>
  <c r="AI909" i="1"/>
  <c r="AG909" i="1"/>
  <c r="AJ909" i="1"/>
  <c r="AK909" i="1"/>
  <c r="AF909" i="1"/>
  <c r="AH905" i="1"/>
  <c r="AL905" i="1"/>
  <c r="AE905" i="1"/>
  <c r="AI905" i="1"/>
  <c r="AG905" i="1"/>
  <c r="AJ905" i="1"/>
  <c r="AK905" i="1"/>
  <c r="AF905" i="1"/>
  <c r="AH901" i="1"/>
  <c r="AL901" i="1"/>
  <c r="AE901" i="1"/>
  <c r="AI901" i="1"/>
  <c r="AG901" i="1"/>
  <c r="AJ901" i="1"/>
  <c r="AK901" i="1"/>
  <c r="AF901" i="1"/>
  <c r="AH897" i="1"/>
  <c r="AL897" i="1"/>
  <c r="AE897" i="1"/>
  <c r="AI897" i="1"/>
  <c r="AG897" i="1"/>
  <c r="AJ897" i="1"/>
  <c r="AK897" i="1"/>
  <c r="AF897" i="1"/>
  <c r="AH893" i="1"/>
  <c r="AL893" i="1"/>
  <c r="AE893" i="1"/>
  <c r="AI893" i="1"/>
  <c r="AG893" i="1"/>
  <c r="AJ893" i="1"/>
  <c r="AK893" i="1"/>
  <c r="AF893" i="1"/>
  <c r="AH889" i="1"/>
  <c r="AL889" i="1"/>
  <c r="AE889" i="1"/>
  <c r="AI889" i="1"/>
  <c r="AG889" i="1"/>
  <c r="AJ889" i="1"/>
  <c r="AK889" i="1"/>
  <c r="AF889" i="1"/>
  <c r="AH885" i="1"/>
  <c r="AL885" i="1"/>
  <c r="AE885" i="1"/>
  <c r="AI885" i="1"/>
  <c r="AG885" i="1"/>
  <c r="AJ885" i="1"/>
  <c r="AK885" i="1"/>
  <c r="AF885" i="1"/>
  <c r="AH881" i="1"/>
  <c r="AL881" i="1"/>
  <c r="AE881" i="1"/>
  <c r="AI881" i="1"/>
  <c r="AG881" i="1"/>
  <c r="AJ881" i="1"/>
  <c r="AK881" i="1"/>
  <c r="AF881" i="1"/>
  <c r="AH877" i="1"/>
  <c r="AL877" i="1"/>
  <c r="AE877" i="1"/>
  <c r="AI877" i="1"/>
  <c r="AG877" i="1"/>
  <c r="AJ877" i="1"/>
  <c r="AK877" i="1"/>
  <c r="AF877" i="1"/>
  <c r="AH873" i="1"/>
  <c r="AL873" i="1"/>
  <c r="AE873" i="1"/>
  <c r="AI873" i="1"/>
  <c r="AG873" i="1"/>
  <c r="AJ873" i="1"/>
  <c r="AK873" i="1"/>
  <c r="AF873" i="1"/>
  <c r="AH869" i="1"/>
  <c r="AL869" i="1"/>
  <c r="AE869" i="1"/>
  <c r="AI869" i="1"/>
  <c r="AG869" i="1"/>
  <c r="AJ869" i="1"/>
  <c r="AK869" i="1"/>
  <c r="AF869" i="1"/>
  <c r="AH865" i="1"/>
  <c r="AL865" i="1"/>
  <c r="AE865" i="1"/>
  <c r="AI865" i="1"/>
  <c r="AG865" i="1"/>
  <c r="AJ865" i="1"/>
  <c r="AK865" i="1"/>
  <c r="AF865" i="1"/>
  <c r="AH861" i="1"/>
  <c r="AL861" i="1"/>
  <c r="AE861" i="1"/>
  <c r="AI861" i="1"/>
  <c r="AG861" i="1"/>
  <c r="AJ861" i="1"/>
  <c r="AK861" i="1"/>
  <c r="AF861" i="1"/>
  <c r="AH857" i="1"/>
  <c r="AL857" i="1"/>
  <c r="AE857" i="1"/>
  <c r="AI857" i="1"/>
  <c r="AG857" i="1"/>
  <c r="AJ857" i="1"/>
  <c r="AK857" i="1"/>
  <c r="AF857" i="1"/>
  <c r="AH853" i="1"/>
  <c r="AL853" i="1"/>
  <c r="AE853" i="1"/>
  <c r="AI853" i="1"/>
  <c r="AG853" i="1"/>
  <c r="AJ853" i="1"/>
  <c r="AK853" i="1"/>
  <c r="AF853" i="1"/>
  <c r="AH849" i="1"/>
  <c r="AL849" i="1"/>
  <c r="AE849" i="1"/>
  <c r="AI849" i="1"/>
  <c r="AG849" i="1"/>
  <c r="AJ849" i="1"/>
  <c r="AK849" i="1"/>
  <c r="AF849" i="1"/>
  <c r="AH845" i="1"/>
  <c r="AL845" i="1"/>
  <c r="AE845" i="1"/>
  <c r="AI845" i="1"/>
  <c r="AG845" i="1"/>
  <c r="AJ845" i="1"/>
  <c r="AK845" i="1"/>
  <c r="AF845" i="1"/>
  <c r="AH841" i="1"/>
  <c r="AL841" i="1"/>
  <c r="AE841" i="1"/>
  <c r="AI841" i="1"/>
  <c r="AG841" i="1"/>
  <c r="AJ841" i="1"/>
  <c r="AK841" i="1"/>
  <c r="AF841" i="1"/>
  <c r="AH837" i="1"/>
  <c r="AL837" i="1"/>
  <c r="AE837" i="1"/>
  <c r="AI837" i="1"/>
  <c r="AG837" i="1"/>
  <c r="AJ837" i="1"/>
  <c r="AK837" i="1"/>
  <c r="AF837" i="1"/>
  <c r="AH833" i="1"/>
  <c r="AL833" i="1"/>
  <c r="AE833" i="1"/>
  <c r="AI833" i="1"/>
  <c r="AG833" i="1"/>
  <c r="AJ833" i="1"/>
  <c r="AK833" i="1"/>
  <c r="AF833" i="1"/>
  <c r="AH829" i="1"/>
  <c r="AL829" i="1"/>
  <c r="AE829" i="1"/>
  <c r="AI829" i="1"/>
  <c r="AG829" i="1"/>
  <c r="AJ829" i="1"/>
  <c r="AK829" i="1"/>
  <c r="AF829" i="1"/>
  <c r="AH825" i="1"/>
  <c r="AL825" i="1"/>
  <c r="AE825" i="1"/>
  <c r="AI825" i="1"/>
  <c r="AG825" i="1"/>
  <c r="AJ825" i="1"/>
  <c r="AK825" i="1"/>
  <c r="AF825" i="1"/>
  <c r="AH821" i="1"/>
  <c r="AL821" i="1"/>
  <c r="AE821" i="1"/>
  <c r="AI821" i="1"/>
  <c r="AG821" i="1"/>
  <c r="AJ821" i="1"/>
  <c r="AK821" i="1"/>
  <c r="AF821" i="1"/>
  <c r="AH817" i="1"/>
  <c r="AL817" i="1"/>
  <c r="AE817" i="1"/>
  <c r="AI817" i="1"/>
  <c r="AF817" i="1"/>
  <c r="AJ817" i="1"/>
  <c r="AG817" i="1"/>
  <c r="AK817" i="1"/>
  <c r="AH813" i="1"/>
  <c r="AL813" i="1"/>
  <c r="AE813" i="1"/>
  <c r="AI813" i="1"/>
  <c r="AF813" i="1"/>
  <c r="AJ813" i="1"/>
  <c r="AG813" i="1"/>
  <c r="AK813" i="1"/>
  <c r="AH809" i="1"/>
  <c r="AL809" i="1"/>
  <c r="AE809" i="1"/>
  <c r="AI809" i="1"/>
  <c r="AF809" i="1"/>
  <c r="AJ809" i="1"/>
  <c r="AG809" i="1"/>
  <c r="AK809" i="1"/>
  <c r="AH805" i="1"/>
  <c r="AL805" i="1"/>
  <c r="AE805" i="1"/>
  <c r="AI805" i="1"/>
  <c r="AF805" i="1"/>
  <c r="AJ805" i="1"/>
  <c r="AG805" i="1"/>
  <c r="AK805" i="1"/>
  <c r="AH801" i="1"/>
  <c r="AL801" i="1"/>
  <c r="AE801" i="1"/>
  <c r="AI801" i="1"/>
  <c r="AF801" i="1"/>
  <c r="AJ801" i="1"/>
  <c r="AG801" i="1"/>
  <c r="AK801" i="1"/>
  <c r="AH797" i="1"/>
  <c r="AL797" i="1"/>
  <c r="AE797" i="1"/>
  <c r="AI797" i="1"/>
  <c r="AF797" i="1"/>
  <c r="AJ797" i="1"/>
  <c r="AG797" i="1"/>
  <c r="AK797" i="1"/>
  <c r="AH793" i="1"/>
  <c r="AL793" i="1"/>
  <c r="AE793" i="1"/>
  <c r="AI793" i="1"/>
  <c r="AF793" i="1"/>
  <c r="AJ793" i="1"/>
  <c r="AG793" i="1"/>
  <c r="AK793" i="1"/>
  <c r="AH789" i="1"/>
  <c r="AL789" i="1"/>
  <c r="AE789" i="1"/>
  <c r="AI789" i="1"/>
  <c r="AF789" i="1"/>
  <c r="AJ789" i="1"/>
  <c r="AG789" i="1"/>
  <c r="AK789" i="1"/>
  <c r="AH785" i="1"/>
  <c r="AL785" i="1"/>
  <c r="AE785" i="1"/>
  <c r="AI785" i="1"/>
  <c r="AF785" i="1"/>
  <c r="AJ785" i="1"/>
  <c r="AG785" i="1"/>
  <c r="AK785" i="1"/>
  <c r="AH781" i="1"/>
  <c r="AL781" i="1"/>
  <c r="AE781" i="1"/>
  <c r="AI781" i="1"/>
  <c r="AF781" i="1"/>
  <c r="AJ781" i="1"/>
  <c r="AG781" i="1"/>
  <c r="AK781" i="1"/>
  <c r="AH777" i="1"/>
  <c r="AL777" i="1"/>
  <c r="AE777" i="1"/>
  <c r="AI777" i="1"/>
  <c r="AF777" i="1"/>
  <c r="AJ777" i="1"/>
  <c r="AG777" i="1"/>
  <c r="AK777" i="1"/>
  <c r="AH773" i="1"/>
  <c r="AL773" i="1"/>
  <c r="AE773" i="1"/>
  <c r="AI773" i="1"/>
  <c r="AF773" i="1"/>
  <c r="AJ773" i="1"/>
  <c r="AG773" i="1"/>
  <c r="AK773" i="1"/>
  <c r="AH769" i="1"/>
  <c r="AL769" i="1"/>
  <c r="AE769" i="1"/>
  <c r="AI769" i="1"/>
  <c r="AF769" i="1"/>
  <c r="AJ769" i="1"/>
  <c r="AG769" i="1"/>
  <c r="AK769" i="1"/>
  <c r="AH765" i="1"/>
  <c r="AL765" i="1"/>
  <c r="AE765" i="1"/>
  <c r="AI765" i="1"/>
  <c r="AF765" i="1"/>
  <c r="AJ765" i="1"/>
  <c r="AG765" i="1"/>
  <c r="AK765" i="1"/>
  <c r="AH761" i="1"/>
  <c r="AL761" i="1"/>
  <c r="AE761" i="1"/>
  <c r="AI761" i="1"/>
  <c r="AF761" i="1"/>
  <c r="AJ761" i="1"/>
  <c r="AG761" i="1"/>
  <c r="AK761" i="1"/>
  <c r="AH757" i="1"/>
  <c r="AL757" i="1"/>
  <c r="AE757" i="1"/>
  <c r="AI757" i="1"/>
  <c r="AF757" i="1"/>
  <c r="AJ757" i="1"/>
  <c r="AG757" i="1"/>
  <c r="AK757" i="1"/>
  <c r="AH753" i="1"/>
  <c r="AL753" i="1"/>
  <c r="AE753" i="1"/>
  <c r="AI753" i="1"/>
  <c r="AF753" i="1"/>
  <c r="AJ753" i="1"/>
  <c r="AG753" i="1"/>
  <c r="AK753" i="1"/>
  <c r="AH749" i="1"/>
  <c r="AL749" i="1"/>
  <c r="AE749" i="1"/>
  <c r="AI749" i="1"/>
  <c r="AF749" i="1"/>
  <c r="AJ749" i="1"/>
  <c r="AG749" i="1"/>
  <c r="AK749" i="1"/>
  <c r="AH745" i="1"/>
  <c r="AL745" i="1"/>
  <c r="AE745" i="1"/>
  <c r="AI745" i="1"/>
  <c r="AF745" i="1"/>
  <c r="AJ745" i="1"/>
  <c r="AG745" i="1"/>
  <c r="AK745" i="1"/>
  <c r="AH741" i="1"/>
  <c r="AL741" i="1"/>
  <c r="AE741" i="1"/>
  <c r="AI741" i="1"/>
  <c r="AF741" i="1"/>
  <c r="AJ741" i="1"/>
  <c r="AG741" i="1"/>
  <c r="AK741" i="1"/>
  <c r="AH737" i="1"/>
  <c r="AL737" i="1"/>
  <c r="AE737" i="1"/>
  <c r="AI737" i="1"/>
  <c r="AF737" i="1"/>
  <c r="AJ737" i="1"/>
  <c r="AG737" i="1"/>
  <c r="AK737" i="1"/>
  <c r="AH733" i="1"/>
  <c r="AL733" i="1"/>
  <c r="AE733" i="1"/>
  <c r="AI733" i="1"/>
  <c r="AF733" i="1"/>
  <c r="AJ733" i="1"/>
  <c r="AG733" i="1"/>
  <c r="AK733" i="1"/>
  <c r="AH729" i="1"/>
  <c r="AL729" i="1"/>
  <c r="AE729" i="1"/>
  <c r="AI729" i="1"/>
  <c r="AF729" i="1"/>
  <c r="AJ729" i="1"/>
  <c r="AG729" i="1"/>
  <c r="AK729" i="1"/>
  <c r="AH725" i="1"/>
  <c r="AL725" i="1"/>
  <c r="AE725" i="1"/>
  <c r="AI725" i="1"/>
  <c r="AF725" i="1"/>
  <c r="AJ725" i="1"/>
  <c r="AG725" i="1"/>
  <c r="AK725" i="1"/>
  <c r="AH721" i="1"/>
  <c r="AL721" i="1"/>
  <c r="AE721" i="1"/>
  <c r="AI721" i="1"/>
  <c r="AF721" i="1"/>
  <c r="AJ721" i="1"/>
  <c r="AG721" i="1"/>
  <c r="AK721" i="1"/>
  <c r="AH717" i="1"/>
  <c r="AL717" i="1"/>
  <c r="AE717" i="1"/>
  <c r="AI717" i="1"/>
  <c r="AF717" i="1"/>
  <c r="AJ717" i="1"/>
  <c r="AG717" i="1"/>
  <c r="AK717" i="1"/>
  <c r="AH713" i="1"/>
  <c r="AL713" i="1"/>
  <c r="AE713" i="1"/>
  <c r="AI713" i="1"/>
  <c r="AF713" i="1"/>
  <c r="AJ713" i="1"/>
  <c r="AG713" i="1"/>
  <c r="AK713" i="1"/>
  <c r="AH709" i="1"/>
  <c r="AL709" i="1"/>
  <c r="AE709" i="1"/>
  <c r="AI709" i="1"/>
  <c r="AF709" i="1"/>
  <c r="AJ709" i="1"/>
  <c r="AG709" i="1"/>
  <c r="AK709" i="1"/>
  <c r="AH705" i="1"/>
  <c r="AL705" i="1"/>
  <c r="AE705" i="1"/>
  <c r="AI705" i="1"/>
  <c r="AF705" i="1"/>
  <c r="AJ705" i="1"/>
  <c r="AG705" i="1"/>
  <c r="AK705" i="1"/>
  <c r="AH701" i="1"/>
  <c r="AL701" i="1"/>
  <c r="AE701" i="1"/>
  <c r="AI701" i="1"/>
  <c r="AF701" i="1"/>
  <c r="AJ701" i="1"/>
  <c r="AG701" i="1"/>
  <c r="AK701" i="1"/>
  <c r="AH697" i="1"/>
  <c r="AL697" i="1"/>
  <c r="AE697" i="1"/>
  <c r="AI697" i="1"/>
  <c r="AF697" i="1"/>
  <c r="AJ697" i="1"/>
  <c r="AG697" i="1"/>
  <c r="AK697" i="1"/>
  <c r="AH693" i="1"/>
  <c r="AL693" i="1"/>
  <c r="AE693" i="1"/>
  <c r="AI693" i="1"/>
  <c r="AF693" i="1"/>
  <c r="AJ693" i="1"/>
  <c r="AG693" i="1"/>
  <c r="AK693" i="1"/>
  <c r="AH689" i="1"/>
  <c r="AL689" i="1"/>
  <c r="AE689" i="1"/>
  <c r="AI689" i="1"/>
  <c r="AF689" i="1"/>
  <c r="AJ689" i="1"/>
  <c r="AG689" i="1"/>
  <c r="AK689" i="1"/>
  <c r="AH685" i="1"/>
  <c r="AL685" i="1"/>
  <c r="AE685" i="1"/>
  <c r="AI685" i="1"/>
  <c r="AF685" i="1"/>
  <c r="AJ685" i="1"/>
  <c r="AG685" i="1"/>
  <c r="AK685" i="1"/>
  <c r="AH681" i="1"/>
  <c r="AL681" i="1"/>
  <c r="AE681" i="1"/>
  <c r="AI681" i="1"/>
  <c r="AF681" i="1"/>
  <c r="AJ681" i="1"/>
  <c r="AG681" i="1"/>
  <c r="AK681" i="1"/>
  <c r="AH677" i="1"/>
  <c r="AL677" i="1"/>
  <c r="AE677" i="1"/>
  <c r="AI677" i="1"/>
  <c r="AF677" i="1"/>
  <c r="AJ677" i="1"/>
  <c r="AG677" i="1"/>
  <c r="AK677" i="1"/>
  <c r="AH673" i="1"/>
  <c r="AL673" i="1"/>
  <c r="AE673" i="1"/>
  <c r="AI673" i="1"/>
  <c r="AF673" i="1"/>
  <c r="AJ673" i="1"/>
  <c r="AG673" i="1"/>
  <c r="AK673" i="1"/>
  <c r="AH669" i="1"/>
  <c r="AL669" i="1"/>
  <c r="AE669" i="1"/>
  <c r="AI669" i="1"/>
  <c r="AF669" i="1"/>
  <c r="AJ669" i="1"/>
  <c r="AG669" i="1"/>
  <c r="AK669" i="1"/>
  <c r="AH665" i="1"/>
  <c r="AL665" i="1"/>
  <c r="AE665" i="1"/>
  <c r="AI665" i="1"/>
  <c r="AF665" i="1"/>
  <c r="AJ665" i="1"/>
  <c r="AG665" i="1"/>
  <c r="AK665" i="1"/>
  <c r="AE661" i="1"/>
  <c r="AI661" i="1"/>
  <c r="AF661" i="1"/>
  <c r="AJ661" i="1"/>
  <c r="AH661" i="1"/>
  <c r="AK661" i="1"/>
  <c r="AL661" i="1"/>
  <c r="AG661" i="1"/>
  <c r="AH657" i="1"/>
  <c r="AL657" i="1"/>
  <c r="AE657" i="1"/>
  <c r="AI657" i="1"/>
  <c r="AF657" i="1"/>
  <c r="AJ657" i="1"/>
  <c r="AG657" i="1"/>
  <c r="AK657" i="1"/>
  <c r="AH653" i="1"/>
  <c r="AL653" i="1"/>
  <c r="AE653" i="1"/>
  <c r="AI653" i="1"/>
  <c r="AF653" i="1"/>
  <c r="AJ653" i="1"/>
  <c r="AG653" i="1"/>
  <c r="AK653" i="1"/>
  <c r="AH649" i="1"/>
  <c r="AL649" i="1"/>
  <c r="AE649" i="1"/>
  <c r="AI649" i="1"/>
  <c r="AF649" i="1"/>
  <c r="AJ649" i="1"/>
  <c r="AG649" i="1"/>
  <c r="AK649" i="1"/>
  <c r="AH645" i="1"/>
  <c r="AL645" i="1"/>
  <c r="AE645" i="1"/>
  <c r="AI645" i="1"/>
  <c r="AF645" i="1"/>
  <c r="AJ645" i="1"/>
  <c r="AG645" i="1"/>
  <c r="AK645" i="1"/>
  <c r="AH641" i="1"/>
  <c r="AL641" i="1"/>
  <c r="AE641" i="1"/>
  <c r="AI641" i="1"/>
  <c r="AF641" i="1"/>
  <c r="AJ641" i="1"/>
  <c r="AG641" i="1"/>
  <c r="AK641" i="1"/>
  <c r="AH637" i="1"/>
  <c r="AL637" i="1"/>
  <c r="AE637" i="1"/>
  <c r="AI637" i="1"/>
  <c r="AF637" i="1"/>
  <c r="AJ637" i="1"/>
  <c r="AG637" i="1"/>
  <c r="AK637" i="1"/>
  <c r="AH633" i="1"/>
  <c r="AL633" i="1"/>
  <c r="AE633" i="1"/>
  <c r="AI633" i="1"/>
  <c r="AF633" i="1"/>
  <c r="AJ633" i="1"/>
  <c r="AG633" i="1"/>
  <c r="AK633" i="1"/>
  <c r="AH629" i="1"/>
  <c r="AL629" i="1"/>
  <c r="AE629" i="1"/>
  <c r="AI629" i="1"/>
  <c r="AF629" i="1"/>
  <c r="AJ629" i="1"/>
  <c r="AG629" i="1"/>
  <c r="AK629" i="1"/>
  <c r="AH625" i="1"/>
  <c r="AL625" i="1"/>
  <c r="AE625" i="1"/>
  <c r="AI625" i="1"/>
  <c r="AF625" i="1"/>
  <c r="AJ625" i="1"/>
  <c r="AG625" i="1"/>
  <c r="AK625" i="1"/>
  <c r="AH621" i="1"/>
  <c r="AL621" i="1"/>
  <c r="AE621" i="1"/>
  <c r="AI621" i="1"/>
  <c r="AF621" i="1"/>
  <c r="AJ621" i="1"/>
  <c r="AG621" i="1"/>
  <c r="AK621" i="1"/>
  <c r="AH617" i="1"/>
  <c r="AL617" i="1"/>
  <c r="AE617" i="1"/>
  <c r="AI617" i="1"/>
  <c r="AF617" i="1"/>
  <c r="AJ617" i="1"/>
  <c r="AG617" i="1"/>
  <c r="AK617" i="1"/>
  <c r="AH613" i="1"/>
  <c r="AL613" i="1"/>
  <c r="AE613" i="1"/>
  <c r="AI613" i="1"/>
  <c r="AF613" i="1"/>
  <c r="AJ613" i="1"/>
  <c r="AG613" i="1"/>
  <c r="AK613" i="1"/>
  <c r="AH609" i="1"/>
  <c r="AL609" i="1"/>
  <c r="AE609" i="1"/>
  <c r="AI609" i="1"/>
  <c r="AF609" i="1"/>
  <c r="AJ609" i="1"/>
  <c r="AG609" i="1"/>
  <c r="AK609" i="1"/>
  <c r="AH605" i="1"/>
  <c r="AL605" i="1"/>
  <c r="AE605" i="1"/>
  <c r="AI605" i="1"/>
  <c r="AF605" i="1"/>
  <c r="AJ605" i="1"/>
  <c r="AG605" i="1"/>
  <c r="AK605" i="1"/>
  <c r="AH601" i="1"/>
  <c r="AL601" i="1"/>
  <c r="AE601" i="1"/>
  <c r="AI601" i="1"/>
  <c r="AF601" i="1"/>
  <c r="AJ601" i="1"/>
  <c r="AG601" i="1"/>
  <c r="AK601" i="1"/>
  <c r="AH597" i="1"/>
  <c r="AL597" i="1"/>
  <c r="AE597" i="1"/>
  <c r="AI597" i="1"/>
  <c r="AF597" i="1"/>
  <c r="AJ597" i="1"/>
  <c r="AG597" i="1"/>
  <c r="AK597" i="1"/>
  <c r="AH593" i="1"/>
  <c r="AL593" i="1"/>
  <c r="AE593" i="1"/>
  <c r="AI593" i="1"/>
  <c r="AF593" i="1"/>
  <c r="AJ593" i="1"/>
  <c r="AG593" i="1"/>
  <c r="AK593" i="1"/>
  <c r="AH589" i="1"/>
  <c r="AL589" i="1"/>
  <c r="AE589" i="1"/>
  <c r="AI589" i="1"/>
  <c r="AF589" i="1"/>
  <c r="AJ589" i="1"/>
  <c r="AG589" i="1"/>
  <c r="AK589" i="1"/>
  <c r="AH585" i="1"/>
  <c r="AL585" i="1"/>
  <c r="AE585" i="1"/>
  <c r="AI585" i="1"/>
  <c r="AF585" i="1"/>
  <c r="AJ585" i="1"/>
  <c r="AG585" i="1"/>
  <c r="AK585" i="1"/>
  <c r="AH581" i="1"/>
  <c r="AL581" i="1"/>
  <c r="AE581" i="1"/>
  <c r="AI581" i="1"/>
  <c r="AF581" i="1"/>
  <c r="AJ581" i="1"/>
  <c r="AG581" i="1"/>
  <c r="AK581" i="1"/>
  <c r="AH577" i="1"/>
  <c r="AL577" i="1"/>
  <c r="AE577" i="1"/>
  <c r="AI577" i="1"/>
  <c r="AF577" i="1"/>
  <c r="AJ577" i="1"/>
  <c r="AG577" i="1"/>
  <c r="AK577" i="1"/>
  <c r="AH573" i="1"/>
  <c r="AL573" i="1"/>
  <c r="AE573" i="1"/>
  <c r="AI573" i="1"/>
  <c r="AF573" i="1"/>
  <c r="AJ573" i="1"/>
  <c r="AG573" i="1"/>
  <c r="AK573" i="1"/>
  <c r="AH569" i="1"/>
  <c r="AL569" i="1"/>
  <c r="AE569" i="1"/>
  <c r="AI569" i="1"/>
  <c r="AF569" i="1"/>
  <c r="AJ569" i="1"/>
  <c r="AG569" i="1"/>
  <c r="AK569" i="1"/>
  <c r="AH565" i="1"/>
  <c r="AL565" i="1"/>
  <c r="AE565" i="1"/>
  <c r="AI565" i="1"/>
  <c r="AF565" i="1"/>
  <c r="AJ565" i="1"/>
  <c r="AG565" i="1"/>
  <c r="AK565" i="1"/>
  <c r="AH561" i="1"/>
  <c r="AL561" i="1"/>
  <c r="AE561" i="1"/>
  <c r="AI561" i="1"/>
  <c r="AF561" i="1"/>
  <c r="AJ561" i="1"/>
  <c r="AG561" i="1"/>
  <c r="AK561" i="1"/>
  <c r="AH557" i="1"/>
  <c r="AL557" i="1"/>
  <c r="AE557" i="1"/>
  <c r="AI557" i="1"/>
  <c r="AF557" i="1"/>
  <c r="AJ557" i="1"/>
  <c r="AG557" i="1"/>
  <c r="AK557" i="1"/>
  <c r="AH553" i="1"/>
  <c r="AL553" i="1"/>
  <c r="AE553" i="1"/>
  <c r="AI553" i="1"/>
  <c r="AF553" i="1"/>
  <c r="AJ553" i="1"/>
  <c r="AG553" i="1"/>
  <c r="AK553" i="1"/>
  <c r="AH549" i="1"/>
  <c r="AL549" i="1"/>
  <c r="AE549" i="1"/>
  <c r="AI549" i="1"/>
  <c r="AF549" i="1"/>
  <c r="AJ549" i="1"/>
  <c r="AG549" i="1"/>
  <c r="AK549" i="1"/>
  <c r="AH545" i="1"/>
  <c r="AL545" i="1"/>
  <c r="AE545" i="1"/>
  <c r="AI545" i="1"/>
  <c r="AF545" i="1"/>
  <c r="AJ545" i="1"/>
  <c r="AG545" i="1"/>
  <c r="AK545" i="1"/>
  <c r="AH541" i="1"/>
  <c r="AL541" i="1"/>
  <c r="AE541" i="1"/>
  <c r="AI541" i="1"/>
  <c r="AF541" i="1"/>
  <c r="AJ541" i="1"/>
  <c r="AG541" i="1"/>
  <c r="AK541" i="1"/>
  <c r="AH537" i="1"/>
  <c r="AL537" i="1"/>
  <c r="AE537" i="1"/>
  <c r="AI537" i="1"/>
  <c r="AF537" i="1"/>
  <c r="AJ537" i="1"/>
  <c r="AG537" i="1"/>
  <c r="AK537" i="1"/>
  <c r="AH533" i="1"/>
  <c r="AL533" i="1"/>
  <c r="AE533" i="1"/>
  <c r="AI533" i="1"/>
  <c r="AF533" i="1"/>
  <c r="AJ533" i="1"/>
  <c r="AG533" i="1"/>
  <c r="AK533" i="1"/>
  <c r="AH529" i="1"/>
  <c r="AL529" i="1"/>
  <c r="AE529" i="1"/>
  <c r="AI529" i="1"/>
  <c r="AF529" i="1"/>
  <c r="AJ529" i="1"/>
  <c r="AG529" i="1"/>
  <c r="AK529" i="1"/>
  <c r="AH525" i="1"/>
  <c r="AL525" i="1"/>
  <c r="AE525" i="1"/>
  <c r="AI525" i="1"/>
  <c r="AF525" i="1"/>
  <c r="AJ525" i="1"/>
  <c r="AG525" i="1"/>
  <c r="AK525" i="1"/>
  <c r="AH521" i="1"/>
  <c r="AL521" i="1"/>
  <c r="AE521" i="1"/>
  <c r="AI521" i="1"/>
  <c r="AF521" i="1"/>
  <c r="AJ521" i="1"/>
  <c r="AG521" i="1"/>
  <c r="AK521" i="1"/>
  <c r="AH517" i="1"/>
  <c r="AL517" i="1"/>
  <c r="AE517" i="1"/>
  <c r="AI517" i="1"/>
  <c r="AF517" i="1"/>
  <c r="AJ517" i="1"/>
  <c r="AG517" i="1"/>
  <c r="AK517" i="1"/>
  <c r="AH513" i="1"/>
  <c r="AL513" i="1"/>
  <c r="AE513" i="1"/>
  <c r="AI513" i="1"/>
  <c r="AF513" i="1"/>
  <c r="AJ513" i="1"/>
  <c r="AG513" i="1"/>
  <c r="AK513" i="1"/>
  <c r="AH509" i="1"/>
  <c r="AL509" i="1"/>
  <c r="AE509" i="1"/>
  <c r="AI509" i="1"/>
  <c r="AF509" i="1"/>
  <c r="AJ509" i="1"/>
  <c r="AG509" i="1"/>
  <c r="AK509" i="1"/>
  <c r="AH505" i="1"/>
  <c r="AL505" i="1"/>
  <c r="AE505" i="1"/>
  <c r="AI505" i="1"/>
  <c r="AF505" i="1"/>
  <c r="AJ505" i="1"/>
  <c r="AG505" i="1"/>
  <c r="AK505" i="1"/>
  <c r="AH501" i="1"/>
  <c r="AL501" i="1"/>
  <c r="AE501" i="1"/>
  <c r="AI501" i="1"/>
  <c r="AF501" i="1"/>
  <c r="AJ501" i="1"/>
  <c r="AG501" i="1"/>
  <c r="AK501" i="1"/>
  <c r="AH497" i="1"/>
  <c r="AL497" i="1"/>
  <c r="AE497" i="1"/>
  <c r="AI497" i="1"/>
  <c r="AF497" i="1"/>
  <c r="AJ497" i="1"/>
  <c r="AG497" i="1"/>
  <c r="AK497" i="1"/>
  <c r="AH493" i="1"/>
  <c r="AL493" i="1"/>
  <c r="AE493" i="1"/>
  <c r="AI493" i="1"/>
  <c r="AF493" i="1"/>
  <c r="AJ493" i="1"/>
  <c r="AG493" i="1"/>
  <c r="AK493" i="1"/>
  <c r="AH489" i="1"/>
  <c r="AL489" i="1"/>
  <c r="AE489" i="1"/>
  <c r="AI489" i="1"/>
  <c r="AF489" i="1"/>
  <c r="AJ489" i="1"/>
  <c r="AG489" i="1"/>
  <c r="AK489" i="1"/>
  <c r="AH485" i="1"/>
  <c r="AL485" i="1"/>
  <c r="AE485" i="1"/>
  <c r="AI485" i="1"/>
  <c r="AF485" i="1"/>
  <c r="AJ485" i="1"/>
  <c r="AG485" i="1"/>
  <c r="AK485" i="1"/>
  <c r="AH481" i="1"/>
  <c r="AL481" i="1"/>
  <c r="AE481" i="1"/>
  <c r="AI481" i="1"/>
  <c r="AF481" i="1"/>
  <c r="AJ481" i="1"/>
  <c r="AG481" i="1"/>
  <c r="AK481" i="1"/>
  <c r="AH477" i="1"/>
  <c r="AL477" i="1"/>
  <c r="AE477" i="1"/>
  <c r="AI477" i="1"/>
  <c r="AF477" i="1"/>
  <c r="AJ477" i="1"/>
  <c r="AG477" i="1"/>
  <c r="AK477" i="1"/>
  <c r="AH473" i="1"/>
  <c r="AL473" i="1"/>
  <c r="AE473" i="1"/>
  <c r="AI473" i="1"/>
  <c r="AF473" i="1"/>
  <c r="AJ473" i="1"/>
  <c r="AG473" i="1"/>
  <c r="AK473" i="1"/>
  <c r="AH469" i="1"/>
  <c r="AL469" i="1"/>
  <c r="AE469" i="1"/>
  <c r="AI469" i="1"/>
  <c r="AF469" i="1"/>
  <c r="AJ469" i="1"/>
  <c r="AG469" i="1"/>
  <c r="AK469" i="1"/>
  <c r="AH465" i="1"/>
  <c r="AL465" i="1"/>
  <c r="AE465" i="1"/>
  <c r="AI465" i="1"/>
  <c r="AF465" i="1"/>
  <c r="AJ465" i="1"/>
  <c r="AG465" i="1"/>
  <c r="AK465" i="1"/>
  <c r="AH461" i="1"/>
  <c r="AL461" i="1"/>
  <c r="AE461" i="1"/>
  <c r="AI461" i="1"/>
  <c r="AF461" i="1"/>
  <c r="AJ461" i="1"/>
  <c r="AG461" i="1"/>
  <c r="AK461" i="1"/>
  <c r="AH457" i="1"/>
  <c r="AL457" i="1"/>
  <c r="AE457" i="1"/>
  <c r="AI457" i="1"/>
  <c r="AF457" i="1"/>
  <c r="AJ457" i="1"/>
  <c r="AG457" i="1"/>
  <c r="AK457" i="1"/>
  <c r="AH453" i="1"/>
  <c r="AL453" i="1"/>
  <c r="AE453" i="1"/>
  <c r="AI453" i="1"/>
  <c r="AF453" i="1"/>
  <c r="AJ453" i="1"/>
  <c r="AG453" i="1"/>
  <c r="AK453" i="1"/>
  <c r="AH449" i="1"/>
  <c r="AL449" i="1"/>
  <c r="AE449" i="1"/>
  <c r="AI449" i="1"/>
  <c r="AF449" i="1"/>
  <c r="AJ449" i="1"/>
  <c r="AG449" i="1"/>
  <c r="AK449" i="1"/>
  <c r="AH445" i="1"/>
  <c r="AL445" i="1"/>
  <c r="AE445" i="1"/>
  <c r="AI445" i="1"/>
  <c r="AF445" i="1"/>
  <c r="AJ445" i="1"/>
  <c r="AG445" i="1"/>
  <c r="AK445" i="1"/>
  <c r="AH441" i="1"/>
  <c r="AL441" i="1"/>
  <c r="AE441" i="1"/>
  <c r="AI441" i="1"/>
  <c r="AF441" i="1"/>
  <c r="AJ441" i="1"/>
  <c r="AG441" i="1"/>
  <c r="AK441" i="1"/>
  <c r="AH437" i="1"/>
  <c r="AL437" i="1"/>
  <c r="AE437" i="1"/>
  <c r="AI437" i="1"/>
  <c r="AF437" i="1"/>
  <c r="AJ437" i="1"/>
  <c r="AG437" i="1"/>
  <c r="AK437" i="1"/>
  <c r="AH433" i="1"/>
  <c r="AL433" i="1"/>
  <c r="AE433" i="1"/>
  <c r="AI433" i="1"/>
  <c r="AF433" i="1"/>
  <c r="AJ433" i="1"/>
  <c r="AG433" i="1"/>
  <c r="AK433" i="1"/>
  <c r="AH429" i="1"/>
  <c r="AL429" i="1"/>
  <c r="AE429" i="1"/>
  <c r="AI429" i="1"/>
  <c r="AF429" i="1"/>
  <c r="AJ429" i="1"/>
  <c r="AG429" i="1"/>
  <c r="AK429" i="1"/>
  <c r="AH425" i="1"/>
  <c r="AL425" i="1"/>
  <c r="AE425" i="1"/>
  <c r="AI425" i="1"/>
  <c r="AF425" i="1"/>
  <c r="AJ425" i="1"/>
  <c r="AG425" i="1"/>
  <c r="AK425" i="1"/>
  <c r="AH421" i="1"/>
  <c r="AL421" i="1"/>
  <c r="AE421" i="1"/>
  <c r="AI421" i="1"/>
  <c r="AF421" i="1"/>
  <c r="AJ421" i="1"/>
  <c r="AG421" i="1"/>
  <c r="AK421" i="1"/>
  <c r="AH417" i="1"/>
  <c r="AL417" i="1"/>
  <c r="AE417" i="1"/>
  <c r="AI417" i="1"/>
  <c r="AF417" i="1"/>
  <c r="AJ417" i="1"/>
  <c r="AG417" i="1"/>
  <c r="AK417" i="1"/>
  <c r="AH413" i="1"/>
  <c r="AL413" i="1"/>
  <c r="AE413" i="1"/>
  <c r="AI413" i="1"/>
  <c r="AF413" i="1"/>
  <c r="AJ413" i="1"/>
  <c r="AG413" i="1"/>
  <c r="AK413" i="1"/>
  <c r="AH409" i="1"/>
  <c r="AL409" i="1"/>
  <c r="AE409" i="1"/>
  <c r="AI409" i="1"/>
  <c r="AF409" i="1"/>
  <c r="AJ409" i="1"/>
  <c r="AG409" i="1"/>
  <c r="AK409" i="1"/>
  <c r="AH405" i="1"/>
  <c r="AL405" i="1"/>
  <c r="AE405" i="1"/>
  <c r="AI405" i="1"/>
  <c r="AF405" i="1"/>
  <c r="AJ405" i="1"/>
  <c r="AG405" i="1"/>
  <c r="AK405" i="1"/>
  <c r="AH401" i="1"/>
  <c r="AL401" i="1"/>
  <c r="AE401" i="1"/>
  <c r="AI401" i="1"/>
  <c r="AF401" i="1"/>
  <c r="AJ401" i="1"/>
  <c r="AG401" i="1"/>
  <c r="AK401" i="1"/>
  <c r="AH397" i="1"/>
  <c r="AL397" i="1"/>
  <c r="AE397" i="1"/>
  <c r="AI397" i="1"/>
  <c r="AF397" i="1"/>
  <c r="AJ397" i="1"/>
  <c r="AG397" i="1"/>
  <c r="AK397" i="1"/>
  <c r="AH393" i="1"/>
  <c r="AL393" i="1"/>
  <c r="AE393" i="1"/>
  <c r="AI393" i="1"/>
  <c r="AF393" i="1"/>
  <c r="AJ393" i="1"/>
  <c r="AG393" i="1"/>
  <c r="AK393" i="1"/>
  <c r="AH389" i="1"/>
  <c r="AL389" i="1"/>
  <c r="AE389" i="1"/>
  <c r="AI389" i="1"/>
  <c r="AF389" i="1"/>
  <c r="AJ389" i="1"/>
  <c r="AG389" i="1"/>
  <c r="AK389" i="1"/>
  <c r="AH385" i="1"/>
  <c r="AL385" i="1"/>
  <c r="AE385" i="1"/>
  <c r="AI385" i="1"/>
  <c r="AF385" i="1"/>
  <c r="AJ385" i="1"/>
  <c r="AG385" i="1"/>
  <c r="AK385" i="1"/>
  <c r="AH381" i="1"/>
  <c r="AL381" i="1"/>
  <c r="AE381" i="1"/>
  <c r="AI381" i="1"/>
  <c r="AF381" i="1"/>
  <c r="AJ381" i="1"/>
  <c r="AG381" i="1"/>
  <c r="AK381" i="1"/>
  <c r="AH377" i="1"/>
  <c r="AL377" i="1"/>
  <c r="AE377" i="1"/>
  <c r="AI377" i="1"/>
  <c r="AF377" i="1"/>
  <c r="AJ377" i="1"/>
  <c r="AG377" i="1"/>
  <c r="AK377" i="1"/>
  <c r="AH373" i="1"/>
  <c r="AL373" i="1"/>
  <c r="AE373" i="1"/>
  <c r="AI373" i="1"/>
  <c r="AF373" i="1"/>
  <c r="AJ373" i="1"/>
  <c r="AG373" i="1"/>
  <c r="AK373" i="1"/>
  <c r="AH369" i="1"/>
  <c r="AL369" i="1"/>
  <c r="AE369" i="1"/>
  <c r="AI369" i="1"/>
  <c r="AF369" i="1"/>
  <c r="AJ369" i="1"/>
  <c r="AG369" i="1"/>
  <c r="AK369" i="1"/>
  <c r="AH365" i="1"/>
  <c r="AL365" i="1"/>
  <c r="AE365" i="1"/>
  <c r="AI365" i="1"/>
  <c r="AF365" i="1"/>
  <c r="AJ365" i="1"/>
  <c r="AG365" i="1"/>
  <c r="AK365" i="1"/>
  <c r="AE361" i="1"/>
  <c r="AI361" i="1"/>
  <c r="AF361" i="1"/>
  <c r="AJ361" i="1"/>
  <c r="AG361" i="1"/>
  <c r="AK361" i="1"/>
  <c r="AH361" i="1"/>
  <c r="AL361" i="1"/>
  <c r="AE357" i="1"/>
  <c r="AI357" i="1"/>
  <c r="AF357" i="1"/>
  <c r="AJ357" i="1"/>
  <c r="AG357" i="1"/>
  <c r="AK357" i="1"/>
  <c r="AH357" i="1"/>
  <c r="AL357" i="1"/>
  <c r="AE353" i="1"/>
  <c r="AI353" i="1"/>
  <c r="AF353" i="1"/>
  <c r="AJ353" i="1"/>
  <c r="AG353" i="1"/>
  <c r="AK353" i="1"/>
  <c r="AH353" i="1"/>
  <c r="AL353" i="1"/>
  <c r="AE349" i="1"/>
  <c r="AI349" i="1"/>
  <c r="AF349" i="1"/>
  <c r="AJ349" i="1"/>
  <c r="AG349" i="1"/>
  <c r="AK349" i="1"/>
  <c r="AH349" i="1"/>
  <c r="AL349" i="1"/>
  <c r="AE345" i="1"/>
  <c r="AI345" i="1"/>
  <c r="AF345" i="1"/>
  <c r="AJ345" i="1"/>
  <c r="AG345" i="1"/>
  <c r="AK345" i="1"/>
  <c r="AH345" i="1"/>
  <c r="AL345" i="1"/>
  <c r="AE341" i="1"/>
  <c r="AI341" i="1"/>
  <c r="AF341" i="1"/>
  <c r="AJ341" i="1"/>
  <c r="AG341" i="1"/>
  <c r="AK341" i="1"/>
  <c r="AH341" i="1"/>
  <c r="AL341" i="1"/>
  <c r="AE337" i="1"/>
  <c r="AI337" i="1"/>
  <c r="AF337" i="1"/>
  <c r="AJ337" i="1"/>
  <c r="AG337" i="1"/>
  <c r="AK337" i="1"/>
  <c r="AH337" i="1"/>
  <c r="AL337" i="1"/>
  <c r="AE333" i="1"/>
  <c r="AI333" i="1"/>
  <c r="AF333" i="1"/>
  <c r="AJ333" i="1"/>
  <c r="AG333" i="1"/>
  <c r="AK333" i="1"/>
  <c r="AH333" i="1"/>
  <c r="AL333" i="1"/>
  <c r="AE329" i="1"/>
  <c r="AI329" i="1"/>
  <c r="AF329" i="1"/>
  <c r="AJ329" i="1"/>
  <c r="AG329" i="1"/>
  <c r="AK329" i="1"/>
  <c r="AH329" i="1"/>
  <c r="AL329" i="1"/>
  <c r="AE325" i="1"/>
  <c r="AI325" i="1"/>
  <c r="AF325" i="1"/>
  <c r="AJ325" i="1"/>
  <c r="AG325" i="1"/>
  <c r="AK325" i="1"/>
  <c r="AH325" i="1"/>
  <c r="AL325" i="1"/>
  <c r="AE321" i="1"/>
  <c r="AI321" i="1"/>
  <c r="AF321" i="1"/>
  <c r="AJ321" i="1"/>
  <c r="AG321" i="1"/>
  <c r="AK321" i="1"/>
  <c r="AH321" i="1"/>
  <c r="AL321" i="1"/>
  <c r="AE317" i="1"/>
  <c r="AI317" i="1"/>
  <c r="AF317" i="1"/>
  <c r="AJ317" i="1"/>
  <c r="AG317" i="1"/>
  <c r="AK317" i="1"/>
  <c r="AH317" i="1"/>
  <c r="AL317" i="1"/>
  <c r="AE313" i="1"/>
  <c r="AI313" i="1"/>
  <c r="AF313" i="1"/>
  <c r="AJ313" i="1"/>
  <c r="AG313" i="1"/>
  <c r="AK313" i="1"/>
  <c r="AH313" i="1"/>
  <c r="AL313" i="1"/>
  <c r="AE309" i="1"/>
  <c r="AI309" i="1"/>
  <c r="AF309" i="1"/>
  <c r="AJ309" i="1"/>
  <c r="AG309" i="1"/>
  <c r="AK309" i="1"/>
  <c r="AH309" i="1"/>
  <c r="AL309" i="1"/>
  <c r="AE305" i="1"/>
  <c r="AI305" i="1"/>
  <c r="AF305" i="1"/>
  <c r="AJ305" i="1"/>
  <c r="AG305" i="1"/>
  <c r="AK305" i="1"/>
  <c r="AH305" i="1"/>
  <c r="AL305" i="1"/>
  <c r="AE301" i="1"/>
  <c r="AI301" i="1"/>
  <c r="AF301" i="1"/>
  <c r="AJ301" i="1"/>
  <c r="AG301" i="1"/>
  <c r="AK301" i="1"/>
  <c r="AH301" i="1"/>
  <c r="AL301" i="1"/>
  <c r="AE297" i="1"/>
  <c r="AI297" i="1"/>
  <c r="AF297" i="1"/>
  <c r="AJ297" i="1"/>
  <c r="AG297" i="1"/>
  <c r="AK297" i="1"/>
  <c r="AH297" i="1"/>
  <c r="AL297" i="1"/>
  <c r="AE293" i="1"/>
  <c r="AI293" i="1"/>
  <c r="AF293" i="1"/>
  <c r="AJ293" i="1"/>
  <c r="AG293" i="1"/>
  <c r="AK293" i="1"/>
  <c r="AH293" i="1"/>
  <c r="AL293" i="1"/>
  <c r="AE289" i="1"/>
  <c r="AI289" i="1"/>
  <c r="AF289" i="1"/>
  <c r="AJ289" i="1"/>
  <c r="AG289" i="1"/>
  <c r="AK289" i="1"/>
  <c r="AH289" i="1"/>
  <c r="AL289" i="1"/>
  <c r="AE285" i="1"/>
  <c r="AI285" i="1"/>
  <c r="AF285" i="1"/>
  <c r="AJ285" i="1"/>
  <c r="AG285" i="1"/>
  <c r="AK285" i="1"/>
  <c r="AH285" i="1"/>
  <c r="AL285" i="1"/>
  <c r="AE281" i="1"/>
  <c r="AI281" i="1"/>
  <c r="AF281" i="1"/>
  <c r="AJ281" i="1"/>
  <c r="AG281" i="1"/>
  <c r="AK281" i="1"/>
  <c r="AH281" i="1"/>
  <c r="AL281" i="1"/>
  <c r="AE277" i="1"/>
  <c r="AI277" i="1"/>
  <c r="AF277" i="1"/>
  <c r="AJ277" i="1"/>
  <c r="AG277" i="1"/>
  <c r="AK277" i="1"/>
  <c r="AH277" i="1"/>
  <c r="AL277" i="1"/>
  <c r="AE273" i="1"/>
  <c r="AI273" i="1"/>
  <c r="AF273" i="1"/>
  <c r="AJ273" i="1"/>
  <c r="AG273" i="1"/>
  <c r="AK273" i="1"/>
  <c r="AH273" i="1"/>
  <c r="AL273" i="1"/>
  <c r="AE269" i="1"/>
  <c r="AI269" i="1"/>
  <c r="AF269" i="1"/>
  <c r="AJ269" i="1"/>
  <c r="AG269" i="1"/>
  <c r="AK269" i="1"/>
  <c r="AH269" i="1"/>
  <c r="AL269" i="1"/>
  <c r="AE265" i="1"/>
  <c r="AI265" i="1"/>
  <c r="AF265" i="1"/>
  <c r="AJ265" i="1"/>
  <c r="AG265" i="1"/>
  <c r="AK265" i="1"/>
  <c r="AH265" i="1"/>
  <c r="AL265" i="1"/>
  <c r="AE261" i="1"/>
  <c r="AI261" i="1"/>
  <c r="AF261" i="1"/>
  <c r="AJ261" i="1"/>
  <c r="AG261" i="1"/>
  <c r="AK261" i="1"/>
  <c r="AH261" i="1"/>
  <c r="AL261" i="1"/>
  <c r="AE257" i="1"/>
  <c r="AI257" i="1"/>
  <c r="AF257" i="1"/>
  <c r="AJ257" i="1"/>
  <c r="AG257" i="1"/>
  <c r="AK257" i="1"/>
  <c r="AH257" i="1"/>
  <c r="AL257" i="1"/>
  <c r="AE253" i="1"/>
  <c r="AI253" i="1"/>
  <c r="AF253" i="1"/>
  <c r="AJ253" i="1"/>
  <c r="AG253" i="1"/>
  <c r="AK253" i="1"/>
  <c r="AH253" i="1"/>
  <c r="AL253" i="1"/>
  <c r="AE249" i="1"/>
  <c r="AI249" i="1"/>
  <c r="AF249" i="1"/>
  <c r="AJ249" i="1"/>
  <c r="AG249" i="1"/>
  <c r="AK249" i="1"/>
  <c r="AH249" i="1"/>
  <c r="AL249" i="1"/>
  <c r="AE245" i="1"/>
  <c r="AI245" i="1"/>
  <c r="AF245" i="1"/>
  <c r="AJ245" i="1"/>
  <c r="AG245" i="1"/>
  <c r="AK245" i="1"/>
  <c r="AH245" i="1"/>
  <c r="AL245" i="1"/>
  <c r="AE241" i="1"/>
  <c r="AI241" i="1"/>
  <c r="AF241" i="1"/>
  <c r="AJ241" i="1"/>
  <c r="AG241" i="1"/>
  <c r="AK241" i="1"/>
  <c r="AH241" i="1"/>
  <c r="AL241" i="1"/>
  <c r="AE237" i="1"/>
  <c r="AI237" i="1"/>
  <c r="AF237" i="1"/>
  <c r="AJ237" i="1"/>
  <c r="AG237" i="1"/>
  <c r="AK237" i="1"/>
  <c r="AH237" i="1"/>
  <c r="AL237" i="1"/>
  <c r="AE233" i="1"/>
  <c r="AI233" i="1"/>
  <c r="AF233" i="1"/>
  <c r="AJ233" i="1"/>
  <c r="AG233" i="1"/>
  <c r="AK233" i="1"/>
  <c r="AH233" i="1"/>
  <c r="AL233" i="1"/>
  <c r="AE229" i="1"/>
  <c r="AI229" i="1"/>
  <c r="AF229" i="1"/>
  <c r="AJ229" i="1"/>
  <c r="AG229" i="1"/>
  <c r="AK229" i="1"/>
  <c r="AH229" i="1"/>
  <c r="AL229" i="1"/>
  <c r="AE225" i="1"/>
  <c r="AI225" i="1"/>
  <c r="AF225" i="1"/>
  <c r="AJ225" i="1"/>
  <c r="AG225" i="1"/>
  <c r="AK225" i="1"/>
  <c r="AH225" i="1"/>
  <c r="AL225" i="1"/>
  <c r="AE221" i="1"/>
  <c r="AI221" i="1"/>
  <c r="AF221" i="1"/>
  <c r="AJ221" i="1"/>
  <c r="AG221" i="1"/>
  <c r="AK221" i="1"/>
  <c r="AH221" i="1"/>
  <c r="AL221" i="1"/>
  <c r="AE217" i="1"/>
  <c r="AI217" i="1"/>
  <c r="AF217" i="1"/>
  <c r="AJ217" i="1"/>
  <c r="AG217" i="1"/>
  <c r="AK217" i="1"/>
  <c r="AH217" i="1"/>
  <c r="AL217" i="1"/>
  <c r="AG213" i="1"/>
  <c r="AK213" i="1"/>
  <c r="AH213" i="1"/>
  <c r="AL213" i="1"/>
  <c r="AE213" i="1"/>
  <c r="AI213" i="1"/>
  <c r="AF213" i="1"/>
  <c r="AJ213" i="1"/>
  <c r="AG209" i="1"/>
  <c r="AK209" i="1"/>
  <c r="AH209" i="1"/>
  <c r="AL209" i="1"/>
  <c r="AE209" i="1"/>
  <c r="AI209" i="1"/>
  <c r="AF209" i="1"/>
  <c r="AJ209" i="1"/>
  <c r="AG205" i="1"/>
  <c r="AK205" i="1"/>
  <c r="AH205" i="1"/>
  <c r="AL205" i="1"/>
  <c r="AE205" i="1"/>
  <c r="AI205" i="1"/>
  <c r="AF205" i="1"/>
  <c r="AJ205" i="1"/>
  <c r="AG201" i="1"/>
  <c r="AK201" i="1"/>
  <c r="AH201" i="1"/>
  <c r="AL201" i="1"/>
  <c r="AE201" i="1"/>
  <c r="AI201" i="1"/>
  <c r="AF201" i="1"/>
  <c r="AJ201" i="1"/>
  <c r="AG197" i="1"/>
  <c r="AK197" i="1"/>
  <c r="AH197" i="1"/>
  <c r="AL197" i="1"/>
  <c r="AE197" i="1"/>
  <c r="AI197" i="1"/>
  <c r="AF197" i="1"/>
  <c r="AJ197" i="1"/>
  <c r="AG193" i="1"/>
  <c r="AK193" i="1"/>
  <c r="AH193" i="1"/>
  <c r="AL193" i="1"/>
  <c r="AE193" i="1"/>
  <c r="AI193" i="1"/>
  <c r="AF193" i="1"/>
  <c r="AJ193" i="1"/>
  <c r="AG189" i="1"/>
  <c r="AK189" i="1"/>
  <c r="AH189" i="1"/>
  <c r="AL189" i="1"/>
  <c r="AE189" i="1"/>
  <c r="AI189" i="1"/>
  <c r="AF189" i="1"/>
  <c r="AJ189" i="1"/>
  <c r="AG185" i="1"/>
  <c r="AK185" i="1"/>
  <c r="AH185" i="1"/>
  <c r="AL185" i="1"/>
  <c r="AE185" i="1"/>
  <c r="AI185" i="1"/>
  <c r="AF185" i="1"/>
  <c r="AJ185" i="1"/>
  <c r="AG181" i="1"/>
  <c r="AK181" i="1"/>
  <c r="AH181" i="1"/>
  <c r="AL181" i="1"/>
  <c r="AE181" i="1"/>
  <c r="AI181" i="1"/>
  <c r="AF181" i="1"/>
  <c r="AJ181" i="1"/>
  <c r="AG177" i="1"/>
  <c r="AK177" i="1"/>
  <c r="AH177" i="1"/>
  <c r="AL177" i="1"/>
  <c r="AE177" i="1"/>
  <c r="AI177" i="1"/>
  <c r="AF177" i="1"/>
  <c r="AJ177" i="1"/>
  <c r="AG173" i="1"/>
  <c r="AK173" i="1"/>
  <c r="AH173" i="1"/>
  <c r="AL173" i="1"/>
  <c r="AE173" i="1"/>
  <c r="AI173" i="1"/>
  <c r="AF173" i="1"/>
  <c r="AJ173" i="1"/>
  <c r="AG169" i="1"/>
  <c r="AK169" i="1"/>
  <c r="AH169" i="1"/>
  <c r="AL169" i="1"/>
  <c r="AE169" i="1"/>
  <c r="AI169" i="1"/>
  <c r="AF169" i="1"/>
  <c r="AJ169" i="1"/>
  <c r="AG165" i="1"/>
  <c r="AK165" i="1"/>
  <c r="AH165" i="1"/>
  <c r="AL165" i="1"/>
  <c r="AE165" i="1"/>
  <c r="AI165" i="1"/>
  <c r="AF165" i="1"/>
  <c r="AJ165" i="1"/>
  <c r="AG161" i="1"/>
  <c r="AK161" i="1"/>
  <c r="AH161" i="1"/>
  <c r="AL161" i="1"/>
  <c r="AE161" i="1"/>
  <c r="AI161" i="1"/>
  <c r="AF161" i="1"/>
  <c r="AJ161" i="1"/>
  <c r="AG157" i="1"/>
  <c r="AK157" i="1"/>
  <c r="AH157" i="1"/>
  <c r="AL157" i="1"/>
  <c r="AE157" i="1"/>
  <c r="AI157" i="1"/>
  <c r="AF157" i="1"/>
  <c r="AJ157" i="1"/>
  <c r="AG153" i="1"/>
  <c r="AK153" i="1"/>
  <c r="AH153" i="1"/>
  <c r="AL153" i="1"/>
  <c r="AE153" i="1"/>
  <c r="AI153" i="1"/>
  <c r="AF153" i="1"/>
  <c r="AJ153" i="1"/>
  <c r="AF149" i="1"/>
  <c r="AJ149" i="1"/>
  <c r="AG149" i="1"/>
  <c r="AK149" i="1"/>
  <c r="AH149" i="1"/>
  <c r="AL149" i="1"/>
  <c r="AI149" i="1"/>
  <c r="AE149" i="1"/>
  <c r="AF145" i="1"/>
  <c r="AJ145" i="1"/>
  <c r="AG145" i="1"/>
  <c r="AK145" i="1"/>
  <c r="AH145" i="1"/>
  <c r="AL145" i="1"/>
  <c r="AI145" i="1"/>
  <c r="AE145" i="1"/>
  <c r="AF141" i="1"/>
  <c r="AJ141" i="1"/>
  <c r="AG141" i="1"/>
  <c r="AK141" i="1"/>
  <c r="AH141" i="1"/>
  <c r="AL141" i="1"/>
  <c r="AI141" i="1"/>
  <c r="AE141" i="1"/>
  <c r="AF137" i="1"/>
  <c r="AJ137" i="1"/>
  <c r="AG137" i="1"/>
  <c r="AK137" i="1"/>
  <c r="AH137" i="1"/>
  <c r="AL137" i="1"/>
  <c r="AI137" i="1"/>
  <c r="AE137" i="1"/>
  <c r="AF133" i="1"/>
  <c r="AJ133" i="1"/>
  <c r="AG133" i="1"/>
  <c r="AK133" i="1"/>
  <c r="AH133" i="1"/>
  <c r="AL133" i="1"/>
  <c r="AI133" i="1"/>
  <c r="AE133" i="1"/>
  <c r="AF129" i="1"/>
  <c r="AJ129" i="1"/>
  <c r="AG129" i="1"/>
  <c r="AK129" i="1"/>
  <c r="AH129" i="1"/>
  <c r="AL129" i="1"/>
  <c r="AI129" i="1"/>
  <c r="AE129" i="1"/>
  <c r="AF125" i="1"/>
  <c r="AJ125" i="1"/>
  <c r="AG125" i="1"/>
  <c r="AK125" i="1"/>
  <c r="AH125" i="1"/>
  <c r="AL125" i="1"/>
  <c r="AI125" i="1"/>
  <c r="AE125" i="1"/>
  <c r="AF121" i="1"/>
  <c r="AJ121" i="1"/>
  <c r="AG121" i="1"/>
  <c r="AK121" i="1"/>
  <c r="AH121" i="1"/>
  <c r="AL121" i="1"/>
  <c r="AI121" i="1"/>
  <c r="AE121" i="1"/>
  <c r="AF117" i="1"/>
  <c r="AJ117" i="1"/>
  <c r="AG117" i="1"/>
  <c r="AK117" i="1"/>
  <c r="AH117" i="1"/>
  <c r="AL117" i="1"/>
  <c r="AI117" i="1"/>
  <c r="AE117" i="1"/>
  <c r="AF113" i="1"/>
  <c r="AJ113" i="1"/>
  <c r="AG113" i="1"/>
  <c r="AK113" i="1"/>
  <c r="AH113" i="1"/>
  <c r="AL113" i="1"/>
  <c r="AI113" i="1"/>
  <c r="AE113" i="1"/>
  <c r="AF109" i="1"/>
  <c r="AJ109" i="1"/>
  <c r="AG109" i="1"/>
  <c r="AK109" i="1"/>
  <c r="AH109" i="1"/>
  <c r="AL109" i="1"/>
  <c r="AI109" i="1"/>
  <c r="AE109" i="1"/>
  <c r="AF105" i="1"/>
  <c r="AJ105" i="1"/>
  <c r="AG105" i="1"/>
  <c r="AK105" i="1"/>
  <c r="AH105" i="1"/>
  <c r="AL105" i="1"/>
  <c r="AI105" i="1"/>
  <c r="AE105" i="1"/>
  <c r="AF101" i="1"/>
  <c r="AJ101" i="1"/>
  <c r="AG101" i="1"/>
  <c r="AK101" i="1"/>
  <c r="AH101" i="1"/>
  <c r="AL101" i="1"/>
  <c r="AI101" i="1"/>
  <c r="AE101" i="1"/>
  <c r="AF97" i="1"/>
  <c r="AJ97" i="1"/>
  <c r="AG97" i="1"/>
  <c r="AK97" i="1"/>
  <c r="AH97" i="1"/>
  <c r="AL97" i="1"/>
  <c r="AI97" i="1"/>
  <c r="AE97" i="1"/>
  <c r="AF93" i="1"/>
  <c r="AJ93" i="1"/>
  <c r="AG93" i="1"/>
  <c r="AK93" i="1"/>
  <c r="AH93" i="1"/>
  <c r="AL93" i="1"/>
  <c r="AI93" i="1"/>
  <c r="AE93" i="1"/>
  <c r="AF89" i="1"/>
  <c r="AJ89" i="1"/>
  <c r="AG89" i="1"/>
  <c r="AK89" i="1"/>
  <c r="AH89" i="1"/>
  <c r="AL89" i="1"/>
  <c r="AI89" i="1"/>
  <c r="AE89" i="1"/>
  <c r="AF85" i="1"/>
  <c r="AJ85" i="1"/>
  <c r="AG85" i="1"/>
  <c r="AK85" i="1"/>
  <c r="AH85" i="1"/>
  <c r="AL85" i="1"/>
  <c r="AI85" i="1"/>
  <c r="AE85" i="1"/>
  <c r="AF81" i="1"/>
  <c r="AJ81" i="1"/>
  <c r="AG81" i="1"/>
  <c r="AK81" i="1"/>
  <c r="AH81" i="1"/>
  <c r="AL81" i="1"/>
  <c r="AI81" i="1"/>
  <c r="AE81" i="1"/>
  <c r="AG77" i="1"/>
  <c r="AK77" i="1"/>
  <c r="AH77" i="1"/>
  <c r="AL77" i="1"/>
  <c r="AE77" i="1"/>
  <c r="AF77" i="1"/>
  <c r="AI77" i="1"/>
  <c r="AJ77" i="1"/>
  <c r="AG73" i="1"/>
  <c r="AK73" i="1"/>
  <c r="AH73" i="1"/>
  <c r="AL73" i="1"/>
  <c r="AE73" i="1"/>
  <c r="AI73" i="1"/>
  <c r="AF73" i="1"/>
  <c r="AJ73" i="1"/>
  <c r="AG69" i="1"/>
  <c r="AK69" i="1"/>
  <c r="AH69" i="1"/>
  <c r="AL69" i="1"/>
  <c r="AE69" i="1"/>
  <c r="AI69" i="1"/>
  <c r="AF69" i="1"/>
  <c r="AJ69" i="1"/>
  <c r="AG65" i="1"/>
  <c r="AK65" i="1"/>
  <c r="AH65" i="1"/>
  <c r="AL65" i="1"/>
  <c r="AE65" i="1"/>
  <c r="AI65" i="1"/>
  <c r="AF65" i="1"/>
  <c r="AJ65" i="1"/>
  <c r="AG61" i="1"/>
  <c r="AK61" i="1"/>
  <c r="AH61" i="1"/>
  <c r="AL61" i="1"/>
  <c r="AE61" i="1"/>
  <c r="AI61" i="1"/>
  <c r="AF61" i="1"/>
  <c r="AJ61" i="1"/>
  <c r="AG57" i="1"/>
  <c r="AK57" i="1"/>
  <c r="AH57" i="1"/>
  <c r="AL57" i="1"/>
  <c r="AE57" i="1"/>
  <c r="AI57" i="1"/>
  <c r="AF57" i="1"/>
  <c r="AJ57" i="1"/>
  <c r="AG53" i="1"/>
  <c r="AK53" i="1"/>
  <c r="AH53" i="1"/>
  <c r="AL53" i="1"/>
  <c r="AE53" i="1"/>
  <c r="AI53" i="1"/>
  <c r="AF53" i="1"/>
  <c r="AJ53" i="1"/>
  <c r="AG49" i="1"/>
  <c r="AK49" i="1"/>
  <c r="AH49" i="1"/>
  <c r="AL49" i="1"/>
  <c r="AE49" i="1"/>
  <c r="AI49" i="1"/>
  <c r="AF49" i="1"/>
  <c r="AJ49" i="1"/>
  <c r="AE45" i="1"/>
  <c r="AI45" i="1"/>
  <c r="AF45" i="1"/>
  <c r="AJ45" i="1"/>
  <c r="AG45" i="1"/>
  <c r="AH45" i="1"/>
  <c r="AK45" i="1"/>
  <c r="AL45" i="1"/>
  <c r="AE41" i="1"/>
  <c r="AI41" i="1"/>
  <c r="AF41" i="1"/>
  <c r="AJ41" i="1"/>
  <c r="AG41" i="1"/>
  <c r="AK41" i="1"/>
  <c r="AH41" i="1"/>
  <c r="AL41" i="1"/>
  <c r="AE37" i="1"/>
  <c r="AI37" i="1"/>
  <c r="AF37" i="1"/>
  <c r="AJ37" i="1"/>
  <c r="AG37" i="1"/>
  <c r="AK37" i="1"/>
  <c r="AH37" i="1"/>
  <c r="AL37" i="1"/>
  <c r="AE33" i="1"/>
  <c r="AI33" i="1"/>
  <c r="AF33" i="1"/>
  <c r="AJ33" i="1"/>
  <c r="AG33" i="1"/>
  <c r="AK33" i="1"/>
  <c r="AH33" i="1"/>
  <c r="AL33" i="1"/>
  <c r="AE29" i="1"/>
  <c r="AI29" i="1"/>
  <c r="AF29" i="1"/>
  <c r="AJ29" i="1"/>
  <c r="AG29" i="1"/>
  <c r="AK29" i="1"/>
  <c r="AH29" i="1"/>
  <c r="AL29" i="1"/>
  <c r="AE25" i="1"/>
  <c r="AI25" i="1"/>
  <c r="AF25" i="1"/>
  <c r="AJ25" i="1"/>
  <c r="AG25" i="1"/>
  <c r="AK25" i="1"/>
  <c r="AH25" i="1"/>
  <c r="AL25" i="1"/>
  <c r="AE21" i="1"/>
  <c r="AI21" i="1"/>
  <c r="AF21" i="1"/>
  <c r="AJ21" i="1"/>
  <c r="AG21" i="1"/>
  <c r="AK21" i="1"/>
  <c r="AH21" i="1"/>
  <c r="AL21" i="1"/>
  <c r="AE17" i="1"/>
  <c r="AI17" i="1"/>
  <c r="AF17" i="1"/>
  <c r="AJ17" i="1"/>
  <c r="AG17" i="1"/>
  <c r="AK17" i="1"/>
  <c r="AH17" i="1"/>
  <c r="AL17" i="1"/>
  <c r="AE13" i="1"/>
  <c r="AI13" i="1"/>
  <c r="AF13" i="1"/>
  <c r="AJ13" i="1"/>
  <c r="AG13" i="1"/>
  <c r="AK13" i="1"/>
  <c r="AH13" i="1"/>
  <c r="AL13" i="1"/>
  <c r="AE9" i="1"/>
  <c r="AI9" i="1"/>
  <c r="AF9" i="1"/>
  <c r="AJ9" i="1"/>
  <c r="AG9" i="1"/>
  <c r="AK9" i="1"/>
  <c r="AH9" i="1"/>
  <c r="AL9" i="1"/>
  <c r="AE5" i="1"/>
  <c r="AI5" i="1"/>
  <c r="AF5" i="1"/>
  <c r="AJ5" i="1"/>
  <c r="AG5" i="1"/>
  <c r="AK5" i="1"/>
  <c r="AH5" i="1"/>
  <c r="AL5" i="1"/>
  <c r="Z1309" i="1"/>
  <c r="AA1309" i="1"/>
  <c r="Y1309" i="1"/>
  <c r="AB1309" i="1"/>
  <c r="Z1305" i="1"/>
  <c r="AA1305" i="1"/>
  <c r="Y1305" i="1"/>
  <c r="AB1305" i="1"/>
  <c r="Z1301" i="1"/>
  <c r="AA1301" i="1"/>
  <c r="Y1301" i="1"/>
  <c r="AB1301" i="1"/>
  <c r="Z1297" i="1"/>
  <c r="AA1297" i="1"/>
  <c r="Y1297" i="1"/>
  <c r="AB1297" i="1"/>
  <c r="Z1293" i="1"/>
  <c r="AA1293" i="1"/>
  <c r="Y1293" i="1"/>
  <c r="AB1293" i="1"/>
  <c r="Z1289" i="1"/>
  <c r="AA1289" i="1"/>
  <c r="Y1289" i="1"/>
  <c r="AB1289" i="1"/>
  <c r="Z1285" i="1"/>
  <c r="AA1285" i="1"/>
  <c r="Y1285" i="1"/>
  <c r="AB1285" i="1"/>
  <c r="Z1281" i="1"/>
  <c r="AA1281" i="1"/>
  <c r="Y1281" i="1"/>
  <c r="AB1281" i="1"/>
  <c r="Z1277" i="1"/>
  <c r="AA1277" i="1"/>
  <c r="Y1277" i="1"/>
  <c r="AB1277" i="1"/>
  <c r="Z1273" i="1"/>
  <c r="AA1273" i="1"/>
  <c r="Y1273" i="1"/>
  <c r="AB1273" i="1"/>
  <c r="Z1269" i="1"/>
  <c r="AA1269" i="1"/>
  <c r="Y1269" i="1"/>
  <c r="AB1269" i="1"/>
  <c r="Z1265" i="1"/>
  <c r="AA1265" i="1"/>
  <c r="Y1265" i="1"/>
  <c r="AB1265" i="1"/>
  <c r="Z1261" i="1"/>
  <c r="AA1261" i="1"/>
  <c r="Y1261" i="1"/>
  <c r="AB1261" i="1"/>
  <c r="Z1257" i="1"/>
  <c r="AA1257" i="1"/>
  <c r="Y1257" i="1"/>
  <c r="AB1257" i="1"/>
  <c r="Z1253" i="1"/>
  <c r="AA1253" i="1"/>
  <c r="Y1253" i="1"/>
  <c r="AB1253" i="1"/>
  <c r="Z1249" i="1"/>
  <c r="AA1249" i="1"/>
  <c r="Y1249" i="1"/>
  <c r="AB1249" i="1"/>
  <c r="Z1245" i="1"/>
  <c r="AA1245" i="1"/>
  <c r="Y1245" i="1"/>
  <c r="AB1245" i="1"/>
  <c r="Z1241" i="1"/>
  <c r="AA1241" i="1"/>
  <c r="Y1241" i="1"/>
  <c r="AB1241" i="1"/>
  <c r="Z1237" i="1"/>
  <c r="AA1237" i="1"/>
  <c r="Y1237" i="1"/>
  <c r="AB1237" i="1"/>
  <c r="Z1233" i="1"/>
  <c r="AA1233" i="1"/>
  <c r="Y1233" i="1"/>
  <c r="AB1233" i="1"/>
  <c r="Z1229" i="1"/>
  <c r="AA1229" i="1"/>
  <c r="Y1229" i="1"/>
  <c r="AB1229" i="1"/>
  <c r="Z1225" i="1"/>
  <c r="AA1225" i="1"/>
  <c r="Y1225" i="1"/>
  <c r="AB1225" i="1"/>
  <c r="Z1221" i="1"/>
  <c r="AA1221" i="1"/>
  <c r="Y1221" i="1"/>
  <c r="AB1221" i="1"/>
  <c r="Z1217" i="1"/>
  <c r="AA1217" i="1"/>
  <c r="Y1217" i="1"/>
  <c r="AB1217" i="1"/>
  <c r="Z1213" i="1"/>
  <c r="AA1213" i="1"/>
  <c r="Y1213" i="1"/>
  <c r="AB1213" i="1"/>
  <c r="Z1209" i="1"/>
  <c r="AA1209" i="1"/>
  <c r="Y1209" i="1"/>
  <c r="AB1209" i="1"/>
  <c r="Z1205" i="1"/>
  <c r="AA1205" i="1"/>
  <c r="Y1205" i="1"/>
  <c r="AB1205" i="1"/>
  <c r="Z1201" i="1"/>
  <c r="AA1201" i="1"/>
  <c r="Y1201" i="1"/>
  <c r="AB1201" i="1"/>
  <c r="Z1197" i="1"/>
  <c r="AA1197" i="1"/>
  <c r="Y1197" i="1"/>
  <c r="AB1197" i="1"/>
  <c r="Z1193" i="1"/>
  <c r="AA1193" i="1"/>
  <c r="Y1193" i="1"/>
  <c r="AB1193" i="1"/>
  <c r="Z1189" i="1"/>
  <c r="AA1189" i="1"/>
  <c r="Y1189" i="1"/>
  <c r="AB1189" i="1"/>
  <c r="Z1185" i="1"/>
  <c r="AA1185" i="1"/>
  <c r="Y1185" i="1"/>
  <c r="AB1185" i="1"/>
  <c r="Z1181" i="1"/>
  <c r="AA1181" i="1"/>
  <c r="Y1181" i="1"/>
  <c r="AB1181" i="1"/>
  <c r="Z1177" i="1"/>
  <c r="AA1177" i="1"/>
  <c r="Y1177" i="1"/>
  <c r="AB1177" i="1"/>
  <c r="Z1173" i="1"/>
  <c r="AA1173" i="1"/>
  <c r="Y1173" i="1"/>
  <c r="AB1173" i="1"/>
  <c r="Z1169" i="1"/>
  <c r="AA1169" i="1"/>
  <c r="Y1169" i="1"/>
  <c r="AB1169" i="1"/>
  <c r="Z1165" i="1"/>
  <c r="AA1165" i="1"/>
  <c r="Y1165" i="1"/>
  <c r="AB1165" i="1"/>
  <c r="Z1161" i="1"/>
  <c r="AA1161" i="1"/>
  <c r="Y1161" i="1"/>
  <c r="AB1161" i="1"/>
  <c r="Z1157" i="1"/>
  <c r="AA1157" i="1"/>
  <c r="Y1157" i="1"/>
  <c r="AB1157" i="1"/>
  <c r="Z1153" i="1"/>
  <c r="AA1153" i="1"/>
  <c r="Y1153" i="1"/>
  <c r="AB1153" i="1"/>
  <c r="Z1149" i="1"/>
  <c r="AA1149" i="1"/>
  <c r="Y1149" i="1"/>
  <c r="AB1149" i="1"/>
  <c r="Z1145" i="1"/>
  <c r="AA1145" i="1"/>
  <c r="Y1145" i="1"/>
  <c r="AB1145" i="1"/>
  <c r="Z1141" i="1"/>
  <c r="AA1141" i="1"/>
  <c r="Y1141" i="1"/>
  <c r="AB1141" i="1"/>
  <c r="Z1137" i="1"/>
  <c r="AA1137" i="1"/>
  <c r="Y1137" i="1"/>
  <c r="AB1137" i="1"/>
  <c r="Z1133" i="1"/>
  <c r="AA1133" i="1"/>
  <c r="Y1133" i="1"/>
  <c r="AB1133" i="1"/>
  <c r="Z1129" i="1"/>
  <c r="AA1129" i="1"/>
  <c r="Y1129" i="1"/>
  <c r="AB1129" i="1"/>
  <c r="Z1125" i="1"/>
  <c r="AA1125" i="1"/>
  <c r="Y1125" i="1"/>
  <c r="AB1125" i="1"/>
  <c r="Z1121" i="1"/>
  <c r="AA1121" i="1"/>
  <c r="Y1121" i="1"/>
  <c r="AB1121" i="1"/>
  <c r="Z1117" i="1"/>
  <c r="AA1117" i="1"/>
  <c r="Y1117" i="1"/>
  <c r="AB1117" i="1"/>
  <c r="Z1113" i="1"/>
  <c r="AA1113" i="1"/>
  <c r="Y1113" i="1"/>
  <c r="AB1113" i="1"/>
  <c r="Z1109" i="1"/>
  <c r="AA1109" i="1"/>
  <c r="Y1109" i="1"/>
  <c r="AB1109" i="1"/>
  <c r="Z1105" i="1"/>
  <c r="AA1105" i="1"/>
  <c r="Y1105" i="1"/>
  <c r="AB1105" i="1"/>
  <c r="Z1101" i="1"/>
  <c r="AA1101" i="1"/>
  <c r="Y1101" i="1"/>
  <c r="AB1101" i="1"/>
  <c r="Z1097" i="1"/>
  <c r="AA1097" i="1"/>
  <c r="Y1097" i="1"/>
  <c r="AB1097" i="1"/>
  <c r="Z1093" i="1"/>
  <c r="AA1093" i="1"/>
  <c r="Y1093" i="1"/>
  <c r="AB1093" i="1"/>
  <c r="Z1089" i="1"/>
  <c r="AA1089" i="1"/>
  <c r="Y1089" i="1"/>
  <c r="AB1089" i="1"/>
  <c r="Z1085" i="1"/>
  <c r="AA1085" i="1"/>
  <c r="Y1085" i="1"/>
  <c r="AB1085" i="1"/>
  <c r="Z1081" i="1"/>
  <c r="AA1081" i="1"/>
  <c r="Y1081" i="1"/>
  <c r="AB1081" i="1"/>
  <c r="Z1077" i="1"/>
  <c r="AA1077" i="1"/>
  <c r="Y1077" i="1"/>
  <c r="AB1077" i="1"/>
  <c r="Z1073" i="1"/>
  <c r="AA1073" i="1"/>
  <c r="Y1073" i="1"/>
  <c r="AB1073" i="1"/>
  <c r="Z1069" i="1"/>
  <c r="AA1069" i="1"/>
  <c r="Y1069" i="1"/>
  <c r="AB1069" i="1"/>
  <c r="Z1065" i="1"/>
  <c r="AA1065" i="1"/>
  <c r="Y1065" i="1"/>
  <c r="AB1065" i="1"/>
  <c r="Z1061" i="1"/>
  <c r="AA1061" i="1"/>
  <c r="Y1061" i="1"/>
  <c r="AB1061" i="1"/>
  <c r="Z1057" i="1"/>
  <c r="AA1057" i="1"/>
  <c r="Y1057" i="1"/>
  <c r="AB1057" i="1"/>
  <c r="Z1053" i="1"/>
  <c r="AA1053" i="1"/>
  <c r="Y1053" i="1"/>
  <c r="AB1053" i="1"/>
  <c r="Z1049" i="1"/>
  <c r="AA1049" i="1"/>
  <c r="Y1049" i="1"/>
  <c r="AB1049" i="1"/>
  <c r="Z1045" i="1"/>
  <c r="AA1045" i="1"/>
  <c r="Y1045" i="1"/>
  <c r="AB1045" i="1"/>
  <c r="Z1041" i="1"/>
  <c r="AA1041" i="1"/>
  <c r="Y1041" i="1"/>
  <c r="AB1041" i="1"/>
  <c r="Z1037" i="1"/>
  <c r="AA1037" i="1"/>
  <c r="Y1037" i="1"/>
  <c r="AB1037" i="1"/>
  <c r="Z1033" i="1"/>
  <c r="AA1033" i="1"/>
  <c r="Y1033" i="1"/>
  <c r="AB1033" i="1"/>
  <c r="Z1029" i="1"/>
  <c r="AA1029" i="1"/>
  <c r="Y1029" i="1"/>
  <c r="AB1029" i="1"/>
  <c r="Z1025" i="1"/>
  <c r="AA1025" i="1"/>
  <c r="Y1025" i="1"/>
  <c r="AB1025" i="1"/>
  <c r="Z1021" i="1"/>
  <c r="AA1021" i="1"/>
  <c r="Y1021" i="1"/>
  <c r="AB1021" i="1"/>
  <c r="Z1017" i="1"/>
  <c r="AA1017" i="1"/>
  <c r="Y1017" i="1"/>
  <c r="AB1017" i="1"/>
  <c r="Z1013" i="1"/>
  <c r="AA1013" i="1"/>
  <c r="Y1013" i="1"/>
  <c r="AB1013" i="1"/>
  <c r="Z1009" i="1"/>
  <c r="AA1009" i="1"/>
  <c r="Y1009" i="1"/>
  <c r="AB1009" i="1"/>
  <c r="Z1005" i="1"/>
  <c r="AA1005" i="1"/>
  <c r="Y1005" i="1"/>
  <c r="AB1005" i="1"/>
  <c r="Z1001" i="1"/>
  <c r="AA1001" i="1"/>
  <c r="Y1001" i="1"/>
  <c r="AB1001" i="1"/>
  <c r="Z997" i="1"/>
  <c r="AA997" i="1"/>
  <c r="Y997" i="1"/>
  <c r="AB997" i="1"/>
  <c r="Z993" i="1"/>
  <c r="AA993" i="1"/>
  <c r="Y993" i="1"/>
  <c r="AB993" i="1"/>
  <c r="Z989" i="1"/>
  <c r="AA989" i="1"/>
  <c r="Y989" i="1"/>
  <c r="AB989" i="1"/>
  <c r="Z985" i="1"/>
  <c r="AA985" i="1"/>
  <c r="Y985" i="1"/>
  <c r="AB985" i="1"/>
  <c r="Z981" i="1"/>
  <c r="AA981" i="1"/>
  <c r="Y981" i="1"/>
  <c r="AB981" i="1"/>
  <c r="Z977" i="1"/>
  <c r="AA977" i="1"/>
  <c r="Y977" i="1"/>
  <c r="AB977" i="1"/>
  <c r="Z973" i="1"/>
  <c r="AA973" i="1"/>
  <c r="Y973" i="1"/>
  <c r="AB973" i="1"/>
  <c r="Z969" i="1"/>
  <c r="AA969" i="1"/>
  <c r="Y969" i="1"/>
  <c r="AB969" i="1"/>
  <c r="Z965" i="1"/>
  <c r="AA965" i="1"/>
  <c r="Y965" i="1"/>
  <c r="AB965" i="1"/>
  <c r="Z961" i="1"/>
  <c r="AA961" i="1"/>
  <c r="Y961" i="1"/>
  <c r="AB961" i="1"/>
  <c r="Z957" i="1"/>
  <c r="AA957" i="1"/>
  <c r="Y957" i="1"/>
  <c r="AB957" i="1"/>
  <c r="Z953" i="1"/>
  <c r="AA953" i="1"/>
  <c r="Y953" i="1"/>
  <c r="AB953" i="1"/>
  <c r="AA949" i="1"/>
  <c r="Y949" i="1"/>
  <c r="AB949" i="1"/>
  <c r="Z949" i="1"/>
  <c r="AA945" i="1"/>
  <c r="Y945" i="1"/>
  <c r="Z945" i="1"/>
  <c r="AB945" i="1"/>
  <c r="AA941" i="1"/>
  <c r="Y941" i="1"/>
  <c r="Z941" i="1"/>
  <c r="AB941" i="1"/>
  <c r="AA937" i="1"/>
  <c r="Y937" i="1"/>
  <c r="Z937" i="1"/>
  <c r="AB937" i="1"/>
  <c r="AA933" i="1"/>
  <c r="Y933" i="1"/>
  <c r="Z933" i="1"/>
  <c r="AB933" i="1"/>
  <c r="AA929" i="1"/>
  <c r="Y929" i="1"/>
  <c r="Z929" i="1"/>
  <c r="AB929" i="1"/>
  <c r="AA925" i="1"/>
  <c r="Y925" i="1"/>
  <c r="Z925" i="1"/>
  <c r="AB925" i="1"/>
  <c r="AA921" i="1"/>
  <c r="Y921" i="1"/>
  <c r="Z921" i="1"/>
  <c r="AB921" i="1"/>
  <c r="AA917" i="1"/>
  <c r="Y917" i="1"/>
  <c r="Z917" i="1"/>
  <c r="AB917" i="1"/>
  <c r="AA913" i="1"/>
  <c r="Y913" i="1"/>
  <c r="Z913" i="1"/>
  <c r="AB913" i="1"/>
  <c r="AA909" i="1"/>
  <c r="Y909" i="1"/>
  <c r="Z909" i="1"/>
  <c r="AB909" i="1"/>
  <c r="AA905" i="1"/>
  <c r="Y905" i="1"/>
  <c r="Z905" i="1"/>
  <c r="AB905" i="1"/>
  <c r="AA901" i="1"/>
  <c r="Y901" i="1"/>
  <c r="Z901" i="1"/>
  <c r="AB901" i="1"/>
  <c r="AA897" i="1"/>
  <c r="Y897" i="1"/>
  <c r="Z897" i="1"/>
  <c r="AB897" i="1"/>
  <c r="AA893" i="1"/>
  <c r="Y893" i="1"/>
  <c r="Z893" i="1"/>
  <c r="AB893" i="1"/>
  <c r="AA889" i="1"/>
  <c r="Y889" i="1"/>
  <c r="Z889" i="1"/>
  <c r="AB889" i="1"/>
  <c r="AA885" i="1"/>
  <c r="Y885" i="1"/>
  <c r="Z885" i="1"/>
  <c r="AB885" i="1"/>
  <c r="AA881" i="1"/>
  <c r="Y881" i="1"/>
  <c r="Z881" i="1"/>
  <c r="AB881" i="1"/>
  <c r="AA877" i="1"/>
  <c r="Y877" i="1"/>
  <c r="Z877" i="1"/>
  <c r="AB877" i="1"/>
  <c r="AA873" i="1"/>
  <c r="Y873" i="1"/>
  <c r="Z873" i="1"/>
  <c r="AB873" i="1"/>
  <c r="AA869" i="1"/>
  <c r="Y869" i="1"/>
  <c r="Z869" i="1"/>
  <c r="AB869" i="1"/>
  <c r="AA865" i="1"/>
  <c r="Y865" i="1"/>
  <c r="Z865" i="1"/>
  <c r="AB865" i="1"/>
  <c r="AA861" i="1"/>
  <c r="Y861" i="1"/>
  <c r="Z861" i="1"/>
  <c r="AB861" i="1"/>
  <c r="AA857" i="1"/>
  <c r="Y857" i="1"/>
  <c r="Z857" i="1"/>
  <c r="AB857" i="1"/>
  <c r="AA853" i="1"/>
  <c r="Y853" i="1"/>
  <c r="Z853" i="1"/>
  <c r="AB853" i="1"/>
  <c r="AA849" i="1"/>
  <c r="Y849" i="1"/>
  <c r="Z849" i="1"/>
  <c r="AB849" i="1"/>
  <c r="AA845" i="1"/>
  <c r="Y845" i="1"/>
  <c r="Z845" i="1"/>
  <c r="AB845" i="1"/>
  <c r="AA841" i="1"/>
  <c r="Y841" i="1"/>
  <c r="Z841" i="1"/>
  <c r="AB841" i="1"/>
  <c r="AA837" i="1"/>
  <c r="Y837" i="1"/>
  <c r="Z837" i="1"/>
  <c r="AB837" i="1"/>
  <c r="AA833" i="1"/>
  <c r="Y833" i="1"/>
  <c r="Z833" i="1"/>
  <c r="AB833" i="1"/>
  <c r="AA829" i="1"/>
  <c r="Y829" i="1"/>
  <c r="Z829" i="1"/>
  <c r="AB829" i="1"/>
  <c r="AA825" i="1"/>
  <c r="Y825" i="1"/>
  <c r="Z825" i="1"/>
  <c r="AB825" i="1"/>
  <c r="AA821" i="1"/>
  <c r="Y821" i="1"/>
  <c r="Z821" i="1"/>
  <c r="AB821" i="1"/>
  <c r="AA817" i="1"/>
  <c r="Y817" i="1"/>
  <c r="Z817" i="1"/>
  <c r="AB817" i="1"/>
  <c r="AA813" i="1"/>
  <c r="Y813" i="1"/>
  <c r="Z813" i="1"/>
  <c r="AB813" i="1"/>
  <c r="AA809" i="1"/>
  <c r="Y809" i="1"/>
  <c r="Z809" i="1"/>
  <c r="AB809" i="1"/>
  <c r="AA805" i="1"/>
  <c r="Y805" i="1"/>
  <c r="Z805" i="1"/>
  <c r="AB805" i="1"/>
  <c r="AA801" i="1"/>
  <c r="Y801" i="1"/>
  <c r="Z801" i="1"/>
  <c r="AB801" i="1"/>
  <c r="AA797" i="1"/>
  <c r="Y797" i="1"/>
  <c r="Z797" i="1"/>
  <c r="AB797" i="1"/>
  <c r="AA793" i="1"/>
  <c r="Y793" i="1"/>
  <c r="Z793" i="1"/>
  <c r="AB793" i="1"/>
  <c r="AA789" i="1"/>
  <c r="Y789" i="1"/>
  <c r="Z789" i="1"/>
  <c r="AB789" i="1"/>
  <c r="AA785" i="1"/>
  <c r="Y785" i="1"/>
  <c r="Z785" i="1"/>
  <c r="AB785" i="1"/>
  <c r="AA781" i="1"/>
  <c r="Y781" i="1"/>
  <c r="Z781" i="1"/>
  <c r="AB781" i="1"/>
  <c r="AA777" i="1"/>
  <c r="Y777" i="1"/>
  <c r="Z777" i="1"/>
  <c r="AB777" i="1"/>
  <c r="AA773" i="1"/>
  <c r="Y773" i="1"/>
  <c r="Z773" i="1"/>
  <c r="AB773" i="1"/>
  <c r="AA769" i="1"/>
  <c r="Y769" i="1"/>
  <c r="AB769" i="1"/>
  <c r="Z769" i="1"/>
  <c r="AA765" i="1"/>
  <c r="Y765" i="1"/>
  <c r="Z765" i="1"/>
  <c r="AB765" i="1"/>
  <c r="AA761" i="1"/>
  <c r="Y761" i="1"/>
  <c r="Z761" i="1"/>
  <c r="AB761" i="1"/>
  <c r="AA757" i="1"/>
  <c r="Y757" i="1"/>
  <c r="Z757" i="1"/>
  <c r="AB757" i="1"/>
  <c r="AA753" i="1"/>
  <c r="Y753" i="1"/>
  <c r="AB753" i="1"/>
  <c r="Z753" i="1"/>
  <c r="AA749" i="1"/>
  <c r="Y749" i="1"/>
  <c r="Z749" i="1"/>
  <c r="AB749" i="1"/>
  <c r="AA745" i="1"/>
  <c r="Y745" i="1"/>
  <c r="Z745" i="1"/>
  <c r="AB745" i="1"/>
  <c r="AA741" i="1"/>
  <c r="Y741" i="1"/>
  <c r="Z741" i="1"/>
  <c r="AB741" i="1"/>
  <c r="AA737" i="1"/>
  <c r="Y737" i="1"/>
  <c r="AB737" i="1"/>
  <c r="Z737" i="1"/>
  <c r="AA733" i="1"/>
  <c r="Y733" i="1"/>
  <c r="Z733" i="1"/>
  <c r="AB733" i="1"/>
  <c r="AA729" i="1"/>
  <c r="Y729" i="1"/>
  <c r="Z729" i="1"/>
  <c r="AB729" i="1"/>
  <c r="AA725" i="1"/>
  <c r="Y725" i="1"/>
  <c r="Z725" i="1"/>
  <c r="AB725" i="1"/>
  <c r="AA721" i="1"/>
  <c r="Y721" i="1"/>
  <c r="AB721" i="1"/>
  <c r="Z721" i="1"/>
  <c r="AA717" i="1"/>
  <c r="Y717" i="1"/>
  <c r="AB717" i="1"/>
  <c r="Z717" i="1"/>
  <c r="AA713" i="1"/>
  <c r="Y713" i="1"/>
  <c r="Z713" i="1"/>
  <c r="AB713" i="1"/>
  <c r="AA709" i="1"/>
  <c r="Y709" i="1"/>
  <c r="Z709" i="1"/>
  <c r="AB709" i="1"/>
  <c r="AA705" i="1"/>
  <c r="Y705" i="1"/>
  <c r="AB705" i="1"/>
  <c r="Z705" i="1"/>
  <c r="AA701" i="1"/>
  <c r="Y701" i="1"/>
  <c r="Z701" i="1"/>
  <c r="AB701" i="1"/>
  <c r="AA697" i="1"/>
  <c r="Y697" i="1"/>
  <c r="Z697" i="1"/>
  <c r="AB697" i="1"/>
  <c r="AA693" i="1"/>
  <c r="Y693" i="1"/>
  <c r="Z693" i="1"/>
  <c r="AB693" i="1"/>
  <c r="AA689" i="1"/>
  <c r="Y689" i="1"/>
  <c r="AB689" i="1"/>
  <c r="Z689" i="1"/>
  <c r="AA685" i="1"/>
  <c r="Y685" i="1"/>
  <c r="AB685" i="1"/>
  <c r="Z685" i="1"/>
  <c r="AA681" i="1"/>
  <c r="Y681" i="1"/>
  <c r="AB681" i="1"/>
  <c r="Z681" i="1"/>
  <c r="AA677" i="1"/>
  <c r="Y677" i="1"/>
  <c r="Z677" i="1"/>
  <c r="AB677" i="1"/>
  <c r="AA673" i="1"/>
  <c r="Y673" i="1"/>
  <c r="Z673" i="1"/>
  <c r="AB673" i="1"/>
  <c r="AA669" i="1"/>
  <c r="Y669" i="1"/>
  <c r="Z669" i="1"/>
  <c r="AB669" i="1"/>
  <c r="AA665" i="1"/>
  <c r="Y665" i="1"/>
  <c r="AB665" i="1"/>
  <c r="Z665" i="1"/>
  <c r="AA661" i="1"/>
  <c r="Y661" i="1"/>
  <c r="Z661" i="1"/>
  <c r="AB661" i="1"/>
  <c r="AA657" i="1"/>
  <c r="Y657" i="1"/>
  <c r="Z657" i="1"/>
  <c r="AB657" i="1"/>
  <c r="AA653" i="1"/>
  <c r="Y653" i="1"/>
  <c r="Z653" i="1"/>
  <c r="AB653" i="1"/>
  <c r="AA649" i="1"/>
  <c r="Y649" i="1"/>
  <c r="AB649" i="1"/>
  <c r="Z649" i="1"/>
  <c r="AA645" i="1"/>
  <c r="Y645" i="1"/>
  <c r="Z645" i="1"/>
  <c r="AB645" i="1"/>
  <c r="AA641" i="1"/>
  <c r="Y641" i="1"/>
  <c r="Z641" i="1"/>
  <c r="AB641" i="1"/>
  <c r="AA637" i="1"/>
  <c r="Y637" i="1"/>
  <c r="Z637" i="1"/>
  <c r="AB637" i="1"/>
  <c r="AA633" i="1"/>
  <c r="Y633" i="1"/>
  <c r="AB633" i="1"/>
  <c r="Z633" i="1"/>
  <c r="AA629" i="1"/>
  <c r="Y629" i="1"/>
  <c r="Z629" i="1"/>
  <c r="AB629" i="1"/>
  <c r="AA625" i="1"/>
  <c r="Y625" i="1"/>
  <c r="Z625" i="1"/>
  <c r="AB625" i="1"/>
  <c r="AA621" i="1"/>
  <c r="Y621" i="1"/>
  <c r="Z621" i="1"/>
  <c r="AB621" i="1"/>
  <c r="AA617" i="1"/>
  <c r="Y617" i="1"/>
  <c r="AB617" i="1"/>
  <c r="Z617" i="1"/>
  <c r="AA613" i="1"/>
  <c r="Y613" i="1"/>
  <c r="Z613" i="1"/>
  <c r="AB613" i="1"/>
  <c r="AA609" i="1"/>
  <c r="Y609" i="1"/>
  <c r="Z609" i="1"/>
  <c r="AB609" i="1"/>
  <c r="AA605" i="1"/>
  <c r="Y605" i="1"/>
  <c r="Z605" i="1"/>
  <c r="AB605" i="1"/>
  <c r="AA601" i="1"/>
  <c r="Y601" i="1"/>
  <c r="AB601" i="1"/>
  <c r="Z601" i="1"/>
  <c r="AA597" i="1"/>
  <c r="Y597" i="1"/>
  <c r="Z597" i="1"/>
  <c r="AB597" i="1"/>
  <c r="AA593" i="1"/>
  <c r="Y593" i="1"/>
  <c r="Z593" i="1"/>
  <c r="AB593" i="1"/>
  <c r="AA589" i="1"/>
  <c r="Y589" i="1"/>
  <c r="Z589" i="1"/>
  <c r="AB589" i="1"/>
  <c r="AA585" i="1"/>
  <c r="Y585" i="1"/>
  <c r="AB585" i="1"/>
  <c r="Z585" i="1"/>
  <c r="AA581" i="1"/>
  <c r="Y581" i="1"/>
  <c r="Z581" i="1"/>
  <c r="AB581" i="1"/>
  <c r="AA577" i="1"/>
  <c r="Y577" i="1"/>
  <c r="Z577" i="1"/>
  <c r="AB577" i="1"/>
  <c r="AA573" i="1"/>
  <c r="Y573" i="1"/>
  <c r="Z573" i="1"/>
  <c r="AB573" i="1"/>
  <c r="AA569" i="1"/>
  <c r="Y569" i="1"/>
  <c r="AB569" i="1"/>
  <c r="Z569" i="1"/>
  <c r="AA565" i="1"/>
  <c r="Y565" i="1"/>
  <c r="Z565" i="1"/>
  <c r="AB565" i="1"/>
  <c r="AA561" i="1"/>
  <c r="Y561" i="1"/>
  <c r="Z561" i="1"/>
  <c r="AB561" i="1"/>
  <c r="AA557" i="1"/>
  <c r="Y557" i="1"/>
  <c r="Z557" i="1"/>
  <c r="AB557" i="1"/>
  <c r="AA553" i="1"/>
  <c r="Y553" i="1"/>
  <c r="AB553" i="1"/>
  <c r="Z553" i="1"/>
  <c r="AA549" i="1"/>
  <c r="Y549" i="1"/>
  <c r="Z549" i="1"/>
  <c r="AB549" i="1"/>
  <c r="AA545" i="1"/>
  <c r="Y545" i="1"/>
  <c r="Z545" i="1"/>
  <c r="AB545" i="1"/>
  <c r="AA541" i="1"/>
  <c r="Y541" i="1"/>
  <c r="Z541" i="1"/>
  <c r="AB541" i="1"/>
  <c r="AA537" i="1"/>
  <c r="Y537" i="1"/>
  <c r="AB537" i="1"/>
  <c r="Z537" i="1"/>
  <c r="AA533" i="1"/>
  <c r="Y533" i="1"/>
  <c r="Z533" i="1"/>
  <c r="AB533" i="1"/>
  <c r="AA529" i="1"/>
  <c r="Y529" i="1"/>
  <c r="Z529" i="1"/>
  <c r="AB529" i="1"/>
  <c r="AA525" i="1"/>
  <c r="Y525" i="1"/>
  <c r="Z525" i="1"/>
  <c r="AB525" i="1"/>
  <c r="AA521" i="1"/>
  <c r="Y521" i="1"/>
  <c r="AB521" i="1"/>
  <c r="Z521" i="1"/>
  <c r="AA517" i="1"/>
  <c r="Y517" i="1"/>
  <c r="Z517" i="1"/>
  <c r="AB517" i="1"/>
  <c r="AA513" i="1"/>
  <c r="Y513" i="1"/>
  <c r="Z513" i="1"/>
  <c r="AB513" i="1"/>
  <c r="AA509" i="1"/>
  <c r="Y509" i="1"/>
  <c r="Z509" i="1"/>
  <c r="AB509" i="1"/>
  <c r="AA505" i="1"/>
  <c r="Y505" i="1"/>
  <c r="AB505" i="1"/>
  <c r="Z505" i="1"/>
  <c r="AA501" i="1"/>
  <c r="Y501" i="1"/>
  <c r="Z501" i="1"/>
  <c r="AB501" i="1"/>
  <c r="Z497" i="1"/>
  <c r="AA497" i="1"/>
  <c r="Y497" i="1"/>
  <c r="AB497" i="1"/>
  <c r="Z493" i="1"/>
  <c r="AA493" i="1"/>
  <c r="Y493" i="1"/>
  <c r="AB493" i="1"/>
  <c r="Z489" i="1"/>
  <c r="AA489" i="1"/>
  <c r="Y489" i="1"/>
  <c r="AB489" i="1"/>
  <c r="Z485" i="1"/>
  <c r="AA485" i="1"/>
  <c r="AB485" i="1"/>
  <c r="Y485" i="1"/>
  <c r="Z481" i="1"/>
  <c r="AA481" i="1"/>
  <c r="Y481" i="1"/>
  <c r="AB481" i="1"/>
  <c r="Z477" i="1"/>
  <c r="AA477" i="1"/>
  <c r="Y477" i="1"/>
  <c r="AB477" i="1"/>
  <c r="Z473" i="1"/>
  <c r="AA473" i="1"/>
  <c r="Y473" i="1"/>
  <c r="AB473" i="1"/>
  <c r="Z469" i="1"/>
  <c r="AA469" i="1"/>
  <c r="AB469" i="1"/>
  <c r="Y469" i="1"/>
  <c r="Z465" i="1"/>
  <c r="AA465" i="1"/>
  <c r="AB465" i="1"/>
  <c r="Y465" i="1"/>
  <c r="Z461" i="1"/>
  <c r="AA461" i="1"/>
  <c r="Y461" i="1"/>
  <c r="AB461" i="1"/>
  <c r="Z457" i="1"/>
  <c r="AA457" i="1"/>
  <c r="Y457" i="1"/>
  <c r="AB457" i="1"/>
  <c r="Z453" i="1"/>
  <c r="AA453" i="1"/>
  <c r="AB453" i="1"/>
  <c r="Y453" i="1"/>
  <c r="Z449" i="1"/>
  <c r="AA449" i="1"/>
  <c r="Y449" i="1"/>
  <c r="AB449" i="1"/>
  <c r="Z445" i="1"/>
  <c r="AA445" i="1"/>
  <c r="Y445" i="1"/>
  <c r="AB445" i="1"/>
  <c r="Z441" i="1"/>
  <c r="AA441" i="1"/>
  <c r="Y441" i="1"/>
  <c r="AB441" i="1"/>
  <c r="Z437" i="1"/>
  <c r="AA437" i="1"/>
  <c r="AB437" i="1"/>
  <c r="Y437" i="1"/>
  <c r="Z433" i="1"/>
  <c r="AA433" i="1"/>
  <c r="Y433" i="1"/>
  <c r="AB433" i="1"/>
  <c r="Z429" i="1"/>
  <c r="AA429" i="1"/>
  <c r="Y429" i="1"/>
  <c r="AB429" i="1"/>
  <c r="Z425" i="1"/>
  <c r="AA425" i="1"/>
  <c r="Y425" i="1"/>
  <c r="AB425" i="1"/>
  <c r="Z421" i="1"/>
  <c r="AA421" i="1"/>
  <c r="AB421" i="1"/>
  <c r="Y421" i="1"/>
  <c r="Z417" i="1"/>
  <c r="AA417" i="1"/>
  <c r="Y417" i="1"/>
  <c r="AB417" i="1"/>
  <c r="Z413" i="1"/>
  <c r="AA413" i="1"/>
  <c r="Y413" i="1"/>
  <c r="AB413" i="1"/>
  <c r="Z409" i="1"/>
  <c r="AA409" i="1"/>
  <c r="Y409" i="1"/>
  <c r="AB409" i="1"/>
  <c r="Z405" i="1"/>
  <c r="AA405" i="1"/>
  <c r="AB405" i="1"/>
  <c r="Y405" i="1"/>
  <c r="Z401" i="1"/>
  <c r="AA401" i="1"/>
  <c r="AB401" i="1"/>
  <c r="Y401" i="1"/>
  <c r="Z397" i="1"/>
  <c r="AA397" i="1"/>
  <c r="AB397" i="1"/>
  <c r="Y397" i="1"/>
  <c r="Z393" i="1"/>
  <c r="AA393" i="1"/>
  <c r="AB393" i="1"/>
  <c r="Y393" i="1"/>
  <c r="Z389" i="1"/>
  <c r="AA389" i="1"/>
  <c r="AB389" i="1"/>
  <c r="Y389" i="1"/>
  <c r="Z385" i="1"/>
  <c r="AA385" i="1"/>
  <c r="AB385" i="1"/>
  <c r="Y385" i="1"/>
  <c r="Z381" i="1"/>
  <c r="AA381" i="1"/>
  <c r="AB381" i="1"/>
  <c r="Y381" i="1"/>
  <c r="Z377" i="1"/>
  <c r="AA377" i="1"/>
  <c r="AB377" i="1"/>
  <c r="Y377" i="1"/>
  <c r="Z373" i="1"/>
  <c r="AA373" i="1"/>
  <c r="AB373" i="1"/>
  <c r="Y373" i="1"/>
  <c r="Z369" i="1"/>
  <c r="AA369" i="1"/>
  <c r="AB369" i="1"/>
  <c r="Y369" i="1"/>
  <c r="Z365" i="1"/>
  <c r="AA365" i="1"/>
  <c r="AB365" i="1"/>
  <c r="Y365" i="1"/>
  <c r="Z361" i="1"/>
  <c r="AA361" i="1"/>
  <c r="AB361" i="1"/>
  <c r="Y361" i="1"/>
  <c r="Z357" i="1"/>
  <c r="AA357" i="1"/>
  <c r="AB357" i="1"/>
  <c r="Y357" i="1"/>
  <c r="Z353" i="1"/>
  <c r="AA353" i="1"/>
  <c r="AB353" i="1"/>
  <c r="Y353" i="1"/>
  <c r="Z349" i="1"/>
  <c r="AA349" i="1"/>
  <c r="AB349" i="1"/>
  <c r="Y349" i="1"/>
  <c r="Z345" i="1"/>
  <c r="AA345" i="1"/>
  <c r="AB345" i="1"/>
  <c r="Y345" i="1"/>
  <c r="Z341" i="1"/>
  <c r="AA341" i="1"/>
  <c r="AB341" i="1"/>
  <c r="Y341" i="1"/>
  <c r="Z337" i="1"/>
  <c r="AA337" i="1"/>
  <c r="AB337" i="1"/>
  <c r="Y337" i="1"/>
  <c r="Z333" i="1"/>
  <c r="AA333" i="1"/>
  <c r="AB333" i="1"/>
  <c r="Y333" i="1"/>
  <c r="Z329" i="1"/>
  <c r="AA329" i="1"/>
  <c r="AB329" i="1"/>
  <c r="Y329" i="1"/>
  <c r="Z325" i="1"/>
  <c r="AA325" i="1"/>
  <c r="AB325" i="1"/>
  <c r="Y325" i="1"/>
  <c r="Z321" i="1"/>
  <c r="AA321" i="1"/>
  <c r="AB321" i="1"/>
  <c r="Y321" i="1"/>
  <c r="Z317" i="1"/>
  <c r="AA317" i="1"/>
  <c r="AB317" i="1"/>
  <c r="Y317" i="1"/>
  <c r="Z313" i="1"/>
  <c r="AA313" i="1"/>
  <c r="AB313" i="1"/>
  <c r="Y313" i="1"/>
  <c r="Z309" i="1"/>
  <c r="AA309" i="1"/>
  <c r="AB309" i="1"/>
  <c r="Y309" i="1"/>
  <c r="Z305" i="1"/>
  <c r="AA305" i="1"/>
  <c r="AB305" i="1"/>
  <c r="Y305" i="1"/>
  <c r="Z301" i="1"/>
  <c r="AA301" i="1"/>
  <c r="AB301" i="1"/>
  <c r="Y301" i="1"/>
  <c r="Z297" i="1"/>
  <c r="AA297" i="1"/>
  <c r="AB297" i="1"/>
  <c r="Y297" i="1"/>
  <c r="Z293" i="1"/>
  <c r="AA293" i="1"/>
  <c r="AB293" i="1"/>
  <c r="Y293" i="1"/>
  <c r="Z289" i="1"/>
  <c r="AA289" i="1"/>
  <c r="AB289" i="1"/>
  <c r="Y289" i="1"/>
  <c r="Z285" i="1"/>
  <c r="AA285" i="1"/>
  <c r="AB285" i="1"/>
  <c r="Y285" i="1"/>
  <c r="Z281" i="1"/>
  <c r="AA281" i="1"/>
  <c r="AB281" i="1"/>
  <c r="Y281" i="1"/>
  <c r="Z277" i="1"/>
  <c r="AA277" i="1"/>
  <c r="AB277" i="1"/>
  <c r="Y277" i="1"/>
  <c r="Z273" i="1"/>
  <c r="AA273" i="1"/>
  <c r="AB273" i="1"/>
  <c r="Y273" i="1"/>
  <c r="Z269" i="1"/>
  <c r="AA269" i="1"/>
  <c r="AB269" i="1"/>
  <c r="Y269" i="1"/>
  <c r="Z265" i="1"/>
  <c r="AA265" i="1"/>
  <c r="AB265" i="1"/>
  <c r="Y265" i="1"/>
  <c r="Z261" i="1"/>
  <c r="AA261" i="1"/>
  <c r="AB261" i="1"/>
  <c r="Y261" i="1"/>
  <c r="Z257" i="1"/>
  <c r="Y257" i="1"/>
  <c r="AA257" i="1"/>
  <c r="AB257" i="1"/>
  <c r="Z253" i="1"/>
  <c r="Y253" i="1"/>
  <c r="AA253" i="1"/>
  <c r="AB253" i="1"/>
  <c r="Z249" i="1"/>
  <c r="Y249" i="1"/>
  <c r="AA249" i="1"/>
  <c r="AB249" i="1"/>
  <c r="Z245" i="1"/>
  <c r="Y245" i="1"/>
  <c r="AA245" i="1"/>
  <c r="AB245" i="1"/>
  <c r="Z241" i="1"/>
  <c r="Y241" i="1"/>
  <c r="AA241" i="1"/>
  <c r="AB241" i="1"/>
  <c r="Z237" i="1"/>
  <c r="Y237" i="1"/>
  <c r="AA237" i="1"/>
  <c r="AB237" i="1"/>
  <c r="Z233" i="1"/>
  <c r="Y233" i="1"/>
  <c r="AA233" i="1"/>
  <c r="AB233" i="1"/>
  <c r="Z229" i="1"/>
  <c r="Y229" i="1"/>
  <c r="AA229" i="1"/>
  <c r="AB229" i="1"/>
  <c r="Z225" i="1"/>
  <c r="Y225" i="1"/>
  <c r="AA225" i="1"/>
  <c r="AB225" i="1"/>
  <c r="Z221" i="1"/>
  <c r="Y221" i="1"/>
  <c r="AA221" i="1"/>
  <c r="AB221" i="1"/>
  <c r="Z217" i="1"/>
  <c r="Y217" i="1"/>
  <c r="AA217" i="1"/>
  <c r="AB217" i="1"/>
  <c r="AA213" i="1"/>
  <c r="AB213" i="1"/>
  <c r="Z213" i="1"/>
  <c r="Y213" i="1"/>
  <c r="AA209" i="1"/>
  <c r="AB209" i="1"/>
  <c r="Y209" i="1"/>
  <c r="Z209" i="1"/>
  <c r="AA205" i="1"/>
  <c r="AB205" i="1"/>
  <c r="Y205" i="1"/>
  <c r="Z205" i="1"/>
  <c r="AA201" i="1"/>
  <c r="AB201" i="1"/>
  <c r="Y201" i="1"/>
  <c r="Z201" i="1"/>
  <c r="AA197" i="1"/>
  <c r="AB197" i="1"/>
  <c r="Z197" i="1"/>
  <c r="Y197" i="1"/>
  <c r="AA193" i="1"/>
  <c r="AB193" i="1"/>
  <c r="Y193" i="1"/>
  <c r="Z193" i="1"/>
  <c r="AA189" i="1"/>
  <c r="AB189" i="1"/>
  <c r="Y189" i="1"/>
  <c r="Z189" i="1"/>
  <c r="AA185" i="1"/>
  <c r="AB185" i="1"/>
  <c r="Y185" i="1"/>
  <c r="Z185" i="1"/>
  <c r="AA181" i="1"/>
  <c r="Z181" i="1"/>
  <c r="AB181" i="1"/>
  <c r="Y181" i="1"/>
  <c r="AA177" i="1"/>
  <c r="Z177" i="1"/>
  <c r="AB177" i="1"/>
  <c r="Y177" i="1"/>
  <c r="AA173" i="1"/>
  <c r="Z173" i="1"/>
  <c r="AB173" i="1"/>
  <c r="Y173" i="1"/>
  <c r="AA169" i="1"/>
  <c r="Z169" i="1"/>
  <c r="AB169" i="1"/>
  <c r="Y169" i="1"/>
  <c r="AA165" i="1"/>
  <c r="Z165" i="1"/>
  <c r="AB165" i="1"/>
  <c r="Y165" i="1"/>
  <c r="AA161" i="1"/>
  <c r="Z161" i="1"/>
  <c r="AB161" i="1"/>
  <c r="Y161" i="1"/>
  <c r="AA157" i="1"/>
  <c r="Z157" i="1"/>
  <c r="AB157" i="1"/>
  <c r="Y157" i="1"/>
  <c r="AA153" i="1"/>
  <c r="Z153" i="1"/>
  <c r="AB153" i="1"/>
  <c r="Y153" i="1"/>
  <c r="AA149" i="1"/>
  <c r="Z149" i="1"/>
  <c r="AB149" i="1"/>
  <c r="Y149" i="1"/>
  <c r="AA145" i="1"/>
  <c r="Z145" i="1"/>
  <c r="AB145" i="1"/>
  <c r="Y145" i="1"/>
  <c r="AA141" i="1"/>
  <c r="Z141" i="1"/>
  <c r="AB141" i="1"/>
  <c r="Y141" i="1"/>
  <c r="AA137" i="1"/>
  <c r="Z137" i="1"/>
  <c r="AB137" i="1"/>
  <c r="Y137" i="1"/>
  <c r="AA133" i="1"/>
  <c r="Z133" i="1"/>
  <c r="AB133" i="1"/>
  <c r="Y133" i="1"/>
  <c r="AA129" i="1"/>
  <c r="Z129" i="1"/>
  <c r="AB129" i="1"/>
  <c r="Y129" i="1"/>
  <c r="AA125" i="1"/>
  <c r="Z125" i="1"/>
  <c r="AB125" i="1"/>
  <c r="Y125" i="1"/>
  <c r="AA121" i="1"/>
  <c r="Z121" i="1"/>
  <c r="AB121" i="1"/>
  <c r="Y121" i="1"/>
  <c r="AA117" i="1"/>
  <c r="Z117" i="1"/>
  <c r="AB117" i="1"/>
  <c r="Y117" i="1"/>
  <c r="AA113" i="1"/>
  <c r="Z113" i="1"/>
  <c r="AB113" i="1"/>
  <c r="Y113" i="1"/>
  <c r="AA109" i="1"/>
  <c r="Z109" i="1"/>
  <c r="AB109" i="1"/>
  <c r="Y109" i="1"/>
  <c r="AA105" i="1"/>
  <c r="Z105" i="1"/>
  <c r="AB105" i="1"/>
  <c r="Y105" i="1"/>
  <c r="AA101" i="1"/>
  <c r="Z101" i="1"/>
  <c r="AB101" i="1"/>
  <c r="Y101" i="1"/>
  <c r="AA97" i="1"/>
  <c r="Z97" i="1"/>
  <c r="AB97" i="1"/>
  <c r="Y97" i="1"/>
  <c r="AA93" i="1"/>
  <c r="Z93" i="1"/>
  <c r="AB93" i="1"/>
  <c r="Y93" i="1"/>
  <c r="AA89" i="1"/>
  <c r="Z89" i="1"/>
  <c r="AB89" i="1"/>
  <c r="Y89" i="1"/>
  <c r="Y85" i="1"/>
  <c r="Z85" i="1"/>
  <c r="AA85" i="1"/>
  <c r="AB85" i="1"/>
  <c r="Y81" i="1"/>
  <c r="Z81" i="1"/>
  <c r="AB81" i="1"/>
  <c r="AA81" i="1"/>
  <c r="Y77" i="1"/>
  <c r="Z77" i="1"/>
  <c r="AA77" i="1"/>
  <c r="AB77" i="1"/>
  <c r="Y73" i="1"/>
  <c r="Z73" i="1"/>
  <c r="AB73" i="1"/>
  <c r="AA73" i="1"/>
  <c r="Y69" i="1"/>
  <c r="Z69" i="1"/>
  <c r="AA69" i="1"/>
  <c r="AB69" i="1"/>
  <c r="Y65" i="1"/>
  <c r="Z65" i="1"/>
  <c r="AB65" i="1"/>
  <c r="AA65" i="1"/>
  <c r="Y61" i="1"/>
  <c r="Z61" i="1"/>
  <c r="AA61" i="1"/>
  <c r="AB61" i="1"/>
  <c r="Y57" i="1"/>
  <c r="Z57" i="1"/>
  <c r="AB57" i="1"/>
  <c r="AA57" i="1"/>
  <c r="Y53" i="1"/>
  <c r="Z53" i="1"/>
  <c r="AA53" i="1"/>
  <c r="AB53" i="1"/>
  <c r="Y49" i="1"/>
  <c r="Z49" i="1"/>
  <c r="AB49" i="1"/>
  <c r="AA49" i="1"/>
  <c r="Y45" i="1"/>
  <c r="Z45" i="1"/>
  <c r="AA45" i="1"/>
  <c r="AB45" i="1"/>
  <c r="Y41" i="1"/>
  <c r="Z41" i="1"/>
  <c r="AB41" i="1"/>
  <c r="AA41" i="1"/>
  <c r="Y37" i="1"/>
  <c r="Z37" i="1"/>
  <c r="AA37" i="1"/>
  <c r="AB37" i="1"/>
  <c r="Y33" i="1"/>
  <c r="Z33" i="1"/>
  <c r="AB33" i="1"/>
  <c r="AA33" i="1"/>
  <c r="Y29" i="1"/>
  <c r="Z29" i="1"/>
  <c r="AA29" i="1"/>
  <c r="AB29" i="1"/>
  <c r="Y25" i="1"/>
  <c r="Z25" i="1"/>
  <c r="AB25" i="1"/>
  <c r="AA25" i="1"/>
  <c r="Y21" i="1"/>
  <c r="Z21" i="1"/>
  <c r="AA21" i="1"/>
  <c r="AB21" i="1"/>
  <c r="Y17" i="1"/>
  <c r="Z17" i="1"/>
  <c r="AB17" i="1"/>
  <c r="AA17" i="1"/>
  <c r="Y13" i="1"/>
  <c r="Z13" i="1"/>
  <c r="AA13" i="1"/>
  <c r="AB13" i="1"/>
  <c r="Y9" i="1"/>
  <c r="Z9" i="1"/>
  <c r="AB9" i="1"/>
  <c r="AA9" i="1"/>
  <c r="Y5" i="1"/>
  <c r="Z5" i="1"/>
  <c r="AA5" i="1"/>
  <c r="AB5" i="1"/>
  <c r="AA3" i="1"/>
  <c r="AB3" i="1"/>
  <c r="Z3" i="1"/>
  <c r="Y3" i="1"/>
  <c r="Z1308" i="1"/>
  <c r="AA1308" i="1"/>
  <c r="Y1308" i="1"/>
  <c r="AB1308" i="1"/>
  <c r="Z1304" i="1"/>
  <c r="AA1304" i="1"/>
  <c r="Y1304" i="1"/>
  <c r="AB1304" i="1"/>
  <c r="Z1300" i="1"/>
  <c r="AA1300" i="1"/>
  <c r="Y1300" i="1"/>
  <c r="AB1300" i="1"/>
  <c r="Z1296" i="1"/>
  <c r="AA1296" i="1"/>
  <c r="Y1296" i="1"/>
  <c r="AB1296" i="1"/>
  <c r="Z1292" i="1"/>
  <c r="AA1292" i="1"/>
  <c r="Y1292" i="1"/>
  <c r="AB1292" i="1"/>
  <c r="Z1288" i="1"/>
  <c r="AA1288" i="1"/>
  <c r="Y1288" i="1"/>
  <c r="AB1288" i="1"/>
  <c r="Z1284" i="1"/>
  <c r="AA1284" i="1"/>
  <c r="Y1284" i="1"/>
  <c r="AB1284" i="1"/>
  <c r="Z1280" i="1"/>
  <c r="AA1280" i="1"/>
  <c r="Y1280" i="1"/>
  <c r="AB1280" i="1"/>
  <c r="Z1276" i="1"/>
  <c r="AA1276" i="1"/>
  <c r="Y1276" i="1"/>
  <c r="AB1276" i="1"/>
  <c r="Z1272" i="1"/>
  <c r="AA1272" i="1"/>
  <c r="Y1272" i="1"/>
  <c r="AB1272" i="1"/>
  <c r="Z1268" i="1"/>
  <c r="AA1268" i="1"/>
  <c r="Y1268" i="1"/>
  <c r="AB1268" i="1"/>
  <c r="Z1264" i="1"/>
  <c r="AA1264" i="1"/>
  <c r="Y1264" i="1"/>
  <c r="AB1264" i="1"/>
  <c r="Z1260" i="1"/>
  <c r="AA1260" i="1"/>
  <c r="Y1260" i="1"/>
  <c r="AB1260" i="1"/>
  <c r="Z1256" i="1"/>
  <c r="AA1256" i="1"/>
  <c r="Y1256" i="1"/>
  <c r="AB1256" i="1"/>
  <c r="Z1252" i="1"/>
  <c r="AA1252" i="1"/>
  <c r="Y1252" i="1"/>
  <c r="AB1252" i="1"/>
  <c r="Z1248" i="1"/>
  <c r="AA1248" i="1"/>
  <c r="Y1248" i="1"/>
  <c r="AB1248" i="1"/>
  <c r="Z1244" i="1"/>
  <c r="AA1244" i="1"/>
  <c r="Y1244" i="1"/>
  <c r="AB1244" i="1"/>
  <c r="Z1240" i="1"/>
  <c r="AA1240" i="1"/>
  <c r="Y1240" i="1"/>
  <c r="AB1240" i="1"/>
  <c r="Z1236" i="1"/>
  <c r="AA1236" i="1"/>
  <c r="Y1236" i="1"/>
  <c r="AB1236" i="1"/>
  <c r="Z1232" i="1"/>
  <c r="AA1232" i="1"/>
  <c r="Y1232" i="1"/>
  <c r="AB1232" i="1"/>
  <c r="Z1228" i="1"/>
  <c r="AA1228" i="1"/>
  <c r="Y1228" i="1"/>
  <c r="AB1228" i="1"/>
  <c r="Z1224" i="1"/>
  <c r="AA1224" i="1"/>
  <c r="Y1224" i="1"/>
  <c r="AB1224" i="1"/>
  <c r="Z1220" i="1"/>
  <c r="AA1220" i="1"/>
  <c r="Y1220" i="1"/>
  <c r="AB1220" i="1"/>
  <c r="Z1216" i="1"/>
  <c r="AA1216" i="1"/>
  <c r="Y1216" i="1"/>
  <c r="AB1216" i="1"/>
  <c r="Z1212" i="1"/>
  <c r="AA1212" i="1"/>
  <c r="Y1212" i="1"/>
  <c r="AB1212" i="1"/>
  <c r="Z1208" i="1"/>
  <c r="AA1208" i="1"/>
  <c r="Y1208" i="1"/>
  <c r="AB1208" i="1"/>
  <c r="Z1204" i="1"/>
  <c r="AA1204" i="1"/>
  <c r="Y1204" i="1"/>
  <c r="AB1204" i="1"/>
  <c r="Z1200" i="1"/>
  <c r="AA1200" i="1"/>
  <c r="Y1200" i="1"/>
  <c r="AB1200" i="1"/>
  <c r="Z1196" i="1"/>
  <c r="AA1196" i="1"/>
  <c r="Y1196" i="1"/>
  <c r="AB1196" i="1"/>
  <c r="Z1192" i="1"/>
  <c r="AA1192" i="1"/>
  <c r="Y1192" i="1"/>
  <c r="AB1192" i="1"/>
  <c r="Z1188" i="1"/>
  <c r="AA1188" i="1"/>
  <c r="Y1188" i="1"/>
  <c r="AB1188" i="1"/>
  <c r="Z1184" i="1"/>
  <c r="AA1184" i="1"/>
  <c r="Y1184" i="1"/>
  <c r="AB1184" i="1"/>
  <c r="Z1180" i="1"/>
  <c r="AA1180" i="1"/>
  <c r="Y1180" i="1"/>
  <c r="AB1180" i="1"/>
  <c r="Z1176" i="1"/>
  <c r="AA1176" i="1"/>
  <c r="Y1176" i="1"/>
  <c r="AB1176" i="1"/>
  <c r="Z1172" i="1"/>
  <c r="AA1172" i="1"/>
  <c r="Y1172" i="1"/>
  <c r="AB1172" i="1"/>
  <c r="Z1168" i="1"/>
  <c r="AA1168" i="1"/>
  <c r="Y1168" i="1"/>
  <c r="AB1168" i="1"/>
  <c r="Z1164" i="1"/>
  <c r="AA1164" i="1"/>
  <c r="Y1164" i="1"/>
  <c r="AB1164" i="1"/>
  <c r="Z1160" i="1"/>
  <c r="AA1160" i="1"/>
  <c r="Y1160" i="1"/>
  <c r="AB1160" i="1"/>
  <c r="Z1156" i="1"/>
  <c r="AA1156" i="1"/>
  <c r="Y1156" i="1"/>
  <c r="AB1156" i="1"/>
  <c r="Z1152" i="1"/>
  <c r="AA1152" i="1"/>
  <c r="Y1152" i="1"/>
  <c r="AB1152" i="1"/>
  <c r="Z1148" i="1"/>
  <c r="AA1148" i="1"/>
  <c r="Y1148" i="1"/>
  <c r="AB1148" i="1"/>
  <c r="Z1144" i="1"/>
  <c r="AA1144" i="1"/>
  <c r="Y1144" i="1"/>
  <c r="AB1144" i="1"/>
  <c r="Z1140" i="1"/>
  <c r="AA1140" i="1"/>
  <c r="Y1140" i="1"/>
  <c r="AB1140" i="1"/>
  <c r="Z1136" i="1"/>
  <c r="AA1136" i="1"/>
  <c r="Y1136" i="1"/>
  <c r="AB1136" i="1"/>
  <c r="Z1132" i="1"/>
  <c r="AA1132" i="1"/>
  <c r="Y1132" i="1"/>
  <c r="AB1132" i="1"/>
  <c r="Z1128" i="1"/>
  <c r="AA1128" i="1"/>
  <c r="Y1128" i="1"/>
  <c r="AB1128" i="1"/>
  <c r="Z1124" i="1"/>
  <c r="AA1124" i="1"/>
  <c r="Y1124" i="1"/>
  <c r="AB1124" i="1"/>
  <c r="Z1120" i="1"/>
  <c r="AA1120" i="1"/>
  <c r="Y1120" i="1"/>
  <c r="AB1120" i="1"/>
  <c r="Z1116" i="1"/>
  <c r="AA1116" i="1"/>
  <c r="Y1116" i="1"/>
  <c r="AB1116" i="1"/>
  <c r="Z1112" i="1"/>
  <c r="AA1112" i="1"/>
  <c r="Y1112" i="1"/>
  <c r="AB1112" i="1"/>
  <c r="Z1108" i="1"/>
  <c r="AA1108" i="1"/>
  <c r="Y1108" i="1"/>
  <c r="AB1108" i="1"/>
  <c r="Z1104" i="1"/>
  <c r="AA1104" i="1"/>
  <c r="Y1104" i="1"/>
  <c r="AB1104" i="1"/>
  <c r="Z1100" i="1"/>
  <c r="AA1100" i="1"/>
  <c r="Y1100" i="1"/>
  <c r="AB1100" i="1"/>
  <c r="Z1096" i="1"/>
  <c r="AA1096" i="1"/>
  <c r="Y1096" i="1"/>
  <c r="AB1096" i="1"/>
  <c r="Z1092" i="1"/>
  <c r="AA1092" i="1"/>
  <c r="Y1092" i="1"/>
  <c r="AB1092" i="1"/>
  <c r="Z1088" i="1"/>
  <c r="AA1088" i="1"/>
  <c r="Y1088" i="1"/>
  <c r="AB1088" i="1"/>
  <c r="Z1084" i="1"/>
  <c r="AA1084" i="1"/>
  <c r="Y1084" i="1"/>
  <c r="AB1084" i="1"/>
  <c r="Z1080" i="1"/>
  <c r="AA1080" i="1"/>
  <c r="Y1080" i="1"/>
  <c r="AB1080" i="1"/>
  <c r="Z1076" i="1"/>
  <c r="AA1076" i="1"/>
  <c r="Y1076" i="1"/>
  <c r="AB1076" i="1"/>
  <c r="Z1072" i="1"/>
  <c r="AA1072" i="1"/>
  <c r="Y1072" i="1"/>
  <c r="AB1072" i="1"/>
  <c r="Z1068" i="1"/>
  <c r="AA1068" i="1"/>
  <c r="Y1068" i="1"/>
  <c r="AB1068" i="1"/>
  <c r="Z1064" i="1"/>
  <c r="AA1064" i="1"/>
  <c r="Y1064" i="1"/>
  <c r="AB1064" i="1"/>
  <c r="Z1060" i="1"/>
  <c r="AA1060" i="1"/>
  <c r="Y1060" i="1"/>
  <c r="AB1060" i="1"/>
  <c r="Z1056" i="1"/>
  <c r="AA1056" i="1"/>
  <c r="Y1056" i="1"/>
  <c r="AB1056" i="1"/>
  <c r="Z1052" i="1"/>
  <c r="AA1052" i="1"/>
  <c r="Y1052" i="1"/>
  <c r="AB1052" i="1"/>
  <c r="Z1048" i="1"/>
  <c r="AA1048" i="1"/>
  <c r="Y1048" i="1"/>
  <c r="AB1048" i="1"/>
  <c r="Z1044" i="1"/>
  <c r="AA1044" i="1"/>
  <c r="Y1044" i="1"/>
  <c r="AB1044" i="1"/>
  <c r="Z1040" i="1"/>
  <c r="AA1040" i="1"/>
  <c r="Y1040" i="1"/>
  <c r="AB1040" i="1"/>
  <c r="Z1036" i="1"/>
  <c r="AA1036" i="1"/>
  <c r="Y1036" i="1"/>
  <c r="AB1036" i="1"/>
  <c r="Z1032" i="1"/>
  <c r="AA1032" i="1"/>
  <c r="Y1032" i="1"/>
  <c r="AB1032" i="1"/>
  <c r="Z1028" i="1"/>
  <c r="AA1028" i="1"/>
  <c r="Y1028" i="1"/>
  <c r="AB1028" i="1"/>
  <c r="Z1024" i="1"/>
  <c r="AA1024" i="1"/>
  <c r="Y1024" i="1"/>
  <c r="AB1024" i="1"/>
  <c r="Z1020" i="1"/>
  <c r="AA1020" i="1"/>
  <c r="Y1020" i="1"/>
  <c r="AB1020" i="1"/>
  <c r="Z1016" i="1"/>
  <c r="AA1016" i="1"/>
  <c r="Y1016" i="1"/>
  <c r="AB1016" i="1"/>
  <c r="Z1012" i="1"/>
  <c r="AA1012" i="1"/>
  <c r="Y1012" i="1"/>
  <c r="AB1012" i="1"/>
  <c r="Z1008" i="1"/>
  <c r="AA1008" i="1"/>
  <c r="Y1008" i="1"/>
  <c r="AB1008" i="1"/>
  <c r="Z1004" i="1"/>
  <c r="AA1004" i="1"/>
  <c r="Y1004" i="1"/>
  <c r="AB1004" i="1"/>
  <c r="Z1000" i="1"/>
  <c r="AA1000" i="1"/>
  <c r="Y1000" i="1"/>
  <c r="AB1000" i="1"/>
  <c r="Z996" i="1"/>
  <c r="AA996" i="1"/>
  <c r="Y996" i="1"/>
  <c r="AB996" i="1"/>
  <c r="Z992" i="1"/>
  <c r="AA992" i="1"/>
  <c r="Y992" i="1"/>
  <c r="AB992" i="1"/>
  <c r="Z988" i="1"/>
  <c r="AA988" i="1"/>
  <c r="Y988" i="1"/>
  <c r="AB988" i="1"/>
  <c r="Z984" i="1"/>
  <c r="AA984" i="1"/>
  <c r="Y984" i="1"/>
  <c r="AB984" i="1"/>
  <c r="Z980" i="1"/>
  <c r="AA980" i="1"/>
  <c r="Y980" i="1"/>
  <c r="AB980" i="1"/>
  <c r="Z976" i="1"/>
  <c r="AA976" i="1"/>
  <c r="Y976" i="1"/>
  <c r="AB976" i="1"/>
  <c r="Z972" i="1"/>
  <c r="AA972" i="1"/>
  <c r="Y972" i="1"/>
  <c r="AB972" i="1"/>
  <c r="Z968" i="1"/>
  <c r="AA968" i="1"/>
  <c r="Y968" i="1"/>
  <c r="AB968" i="1"/>
  <c r="Z964" i="1"/>
  <c r="AA964" i="1"/>
  <c r="Y964" i="1"/>
  <c r="AB964" i="1"/>
  <c r="Z960" i="1"/>
  <c r="AA960" i="1"/>
  <c r="Y960" i="1"/>
  <c r="AB960" i="1"/>
  <c r="Z956" i="1"/>
  <c r="AA956" i="1"/>
  <c r="Y956" i="1"/>
  <c r="AB956" i="1"/>
  <c r="Z952" i="1"/>
  <c r="AA952" i="1"/>
  <c r="Y952" i="1"/>
  <c r="AB952" i="1"/>
  <c r="AA948" i="1"/>
  <c r="AB948" i="1"/>
  <c r="Y948" i="1"/>
  <c r="Z948" i="1"/>
  <c r="AA944" i="1"/>
  <c r="AB944" i="1"/>
  <c r="Y944" i="1"/>
  <c r="Z944" i="1"/>
  <c r="AA940" i="1"/>
  <c r="AB940" i="1"/>
  <c r="Y940" i="1"/>
  <c r="Z940" i="1"/>
  <c r="AA936" i="1"/>
  <c r="AB936" i="1"/>
  <c r="Y936" i="1"/>
  <c r="Z936" i="1"/>
  <c r="AA932" i="1"/>
  <c r="AB932" i="1"/>
  <c r="Y932" i="1"/>
  <c r="Z932" i="1"/>
  <c r="AA928" i="1"/>
  <c r="AB928" i="1"/>
  <c r="Y928" i="1"/>
  <c r="Z928" i="1"/>
  <c r="AA924" i="1"/>
  <c r="AB924" i="1"/>
  <c r="Y924" i="1"/>
  <c r="Z924" i="1"/>
  <c r="AA920" i="1"/>
  <c r="AB920" i="1"/>
  <c r="Y920" i="1"/>
  <c r="Z920" i="1"/>
  <c r="AA916" i="1"/>
  <c r="AB916" i="1"/>
  <c r="Y916" i="1"/>
  <c r="Z916" i="1"/>
  <c r="AA912" i="1"/>
  <c r="AB912" i="1"/>
  <c r="Y912" i="1"/>
  <c r="Z912" i="1"/>
  <c r="AA908" i="1"/>
  <c r="AB908" i="1"/>
  <c r="Y908" i="1"/>
  <c r="Z908" i="1"/>
  <c r="AA904" i="1"/>
  <c r="AB904" i="1"/>
  <c r="Y904" i="1"/>
  <c r="Z904" i="1"/>
  <c r="AA900" i="1"/>
  <c r="AB900" i="1"/>
  <c r="Y900" i="1"/>
  <c r="Z900" i="1"/>
  <c r="AA896" i="1"/>
  <c r="AB896" i="1"/>
  <c r="Y896" i="1"/>
  <c r="Z896" i="1"/>
  <c r="AA892" i="1"/>
  <c r="AB892" i="1"/>
  <c r="Y892" i="1"/>
  <c r="Z892" i="1"/>
  <c r="AA888" i="1"/>
  <c r="AB888" i="1"/>
  <c r="Y888" i="1"/>
  <c r="Z888" i="1"/>
  <c r="AA884" i="1"/>
  <c r="AB884" i="1"/>
  <c r="Y884" i="1"/>
  <c r="Z884" i="1"/>
  <c r="AA880" i="1"/>
  <c r="AB880" i="1"/>
  <c r="Y880" i="1"/>
  <c r="Z880" i="1"/>
  <c r="AA876" i="1"/>
  <c r="AB876" i="1"/>
  <c r="Y876" i="1"/>
  <c r="Z876" i="1"/>
  <c r="AA872" i="1"/>
  <c r="AB872" i="1"/>
  <c r="Y872" i="1"/>
  <c r="Z872" i="1"/>
  <c r="AA868" i="1"/>
  <c r="AB868" i="1"/>
  <c r="Y868" i="1"/>
  <c r="Z868" i="1"/>
  <c r="AA864" i="1"/>
  <c r="AB864" i="1"/>
  <c r="Y864" i="1"/>
  <c r="Z864" i="1"/>
  <c r="AA860" i="1"/>
  <c r="AB860" i="1"/>
  <c r="Y860" i="1"/>
  <c r="Z860" i="1"/>
  <c r="AA856" i="1"/>
  <c r="AB856" i="1"/>
  <c r="Y856" i="1"/>
  <c r="Z856" i="1"/>
  <c r="AA852" i="1"/>
  <c r="AB852" i="1"/>
  <c r="Y852" i="1"/>
  <c r="Z852" i="1"/>
  <c r="AA848" i="1"/>
  <c r="AB848" i="1"/>
  <c r="Y848" i="1"/>
  <c r="Z848" i="1"/>
  <c r="AA844" i="1"/>
  <c r="AB844" i="1"/>
  <c r="Y844" i="1"/>
  <c r="Z844" i="1"/>
  <c r="AA840" i="1"/>
  <c r="AB840" i="1"/>
  <c r="Y840" i="1"/>
  <c r="Z840" i="1"/>
  <c r="AA836" i="1"/>
  <c r="AB836" i="1"/>
  <c r="Y836" i="1"/>
  <c r="Z836" i="1"/>
  <c r="AA832" i="1"/>
  <c r="AB832" i="1"/>
  <c r="Y832" i="1"/>
  <c r="Z832" i="1"/>
  <c r="AA828" i="1"/>
  <c r="AB828" i="1"/>
  <c r="Y828" i="1"/>
  <c r="Z828" i="1"/>
  <c r="AA824" i="1"/>
  <c r="AB824" i="1"/>
  <c r="Y824" i="1"/>
  <c r="Z824" i="1"/>
  <c r="AA820" i="1"/>
  <c r="AB820" i="1"/>
  <c r="Y820" i="1"/>
  <c r="Z820" i="1"/>
  <c r="AA816" i="1"/>
  <c r="AB816" i="1"/>
  <c r="Y816" i="1"/>
  <c r="Z816" i="1"/>
  <c r="AA812" i="1"/>
  <c r="AB812" i="1"/>
  <c r="Y812" i="1"/>
  <c r="Z812" i="1"/>
  <c r="AA808" i="1"/>
  <c r="AB808" i="1"/>
  <c r="Y808" i="1"/>
  <c r="Z808" i="1"/>
  <c r="AA804" i="1"/>
  <c r="AB804" i="1"/>
  <c r="Y804" i="1"/>
  <c r="Z804" i="1"/>
  <c r="AA800" i="1"/>
  <c r="AB800" i="1"/>
  <c r="Y800" i="1"/>
  <c r="Z800" i="1"/>
  <c r="AA796" i="1"/>
  <c r="AB796" i="1"/>
  <c r="Y796" i="1"/>
  <c r="Z796" i="1"/>
  <c r="AA792" i="1"/>
  <c r="AB792" i="1"/>
  <c r="Y792" i="1"/>
  <c r="Z792" i="1"/>
  <c r="AA788" i="1"/>
  <c r="AB788" i="1"/>
  <c r="Y788" i="1"/>
  <c r="Z788" i="1"/>
  <c r="AA784" i="1"/>
  <c r="AB784" i="1"/>
  <c r="Y784" i="1"/>
  <c r="Z784" i="1"/>
  <c r="AA780" i="1"/>
  <c r="AB780" i="1"/>
  <c r="Y780" i="1"/>
  <c r="Z780" i="1"/>
  <c r="AA776" i="1"/>
  <c r="AB776" i="1"/>
  <c r="Y776" i="1"/>
  <c r="Z776" i="1"/>
  <c r="AA772" i="1"/>
  <c r="Y772" i="1"/>
  <c r="Z772" i="1"/>
  <c r="AB772" i="1"/>
  <c r="AA768" i="1"/>
  <c r="Y768" i="1"/>
  <c r="Z768" i="1"/>
  <c r="AB768" i="1"/>
  <c r="AA764" i="1"/>
  <c r="Z764" i="1"/>
  <c r="AB764" i="1"/>
  <c r="Y764" i="1"/>
  <c r="AA760" i="1"/>
  <c r="AB760" i="1"/>
  <c r="Y760" i="1"/>
  <c r="Z760" i="1"/>
  <c r="AA756" i="1"/>
  <c r="Y756" i="1"/>
  <c r="Z756" i="1"/>
  <c r="AB756" i="1"/>
  <c r="AA752" i="1"/>
  <c r="Y752" i="1"/>
  <c r="Z752" i="1"/>
  <c r="AB752" i="1"/>
  <c r="AA748" i="1"/>
  <c r="Z748" i="1"/>
  <c r="AB748" i="1"/>
  <c r="Y748" i="1"/>
  <c r="AA744" i="1"/>
  <c r="AB744" i="1"/>
  <c r="Y744" i="1"/>
  <c r="Z744" i="1"/>
  <c r="AA740" i="1"/>
  <c r="Y740" i="1"/>
  <c r="Z740" i="1"/>
  <c r="AB740" i="1"/>
  <c r="AA736" i="1"/>
  <c r="Y736" i="1"/>
  <c r="Z736" i="1"/>
  <c r="AB736" i="1"/>
  <c r="AA732" i="1"/>
  <c r="Z732" i="1"/>
  <c r="AB732" i="1"/>
  <c r="Y732" i="1"/>
  <c r="AA728" i="1"/>
  <c r="AB728" i="1"/>
  <c r="Z728" i="1"/>
  <c r="Y728" i="1"/>
  <c r="AA724" i="1"/>
  <c r="Y724" i="1"/>
  <c r="AB724" i="1"/>
  <c r="Z724" i="1"/>
  <c r="AA720" i="1"/>
  <c r="Y720" i="1"/>
  <c r="Z720" i="1"/>
  <c r="AB720" i="1"/>
  <c r="AA716" i="1"/>
  <c r="Z716" i="1"/>
  <c r="AB716" i="1"/>
  <c r="Y716" i="1"/>
  <c r="AA712" i="1"/>
  <c r="AB712" i="1"/>
  <c r="Y712" i="1"/>
  <c r="Z712" i="1"/>
  <c r="AA708" i="1"/>
  <c r="Y708" i="1"/>
  <c r="Z708" i="1"/>
  <c r="AB708" i="1"/>
  <c r="AA704" i="1"/>
  <c r="Y704" i="1"/>
  <c r="Z704" i="1"/>
  <c r="AB704" i="1"/>
  <c r="AA700" i="1"/>
  <c r="Z700" i="1"/>
  <c r="AB700" i="1"/>
  <c r="Y700" i="1"/>
  <c r="AA696" i="1"/>
  <c r="AB696" i="1"/>
  <c r="Z696" i="1"/>
  <c r="Y696" i="1"/>
  <c r="AA692" i="1"/>
  <c r="Y692" i="1"/>
  <c r="AB692" i="1"/>
  <c r="Z692" i="1"/>
  <c r="AA688" i="1"/>
  <c r="Y688" i="1"/>
  <c r="Z688" i="1"/>
  <c r="AB688" i="1"/>
  <c r="AA684" i="1"/>
  <c r="Z684" i="1"/>
  <c r="AB684" i="1"/>
  <c r="Y684" i="1"/>
  <c r="AA680" i="1"/>
  <c r="AB680" i="1"/>
  <c r="Y680" i="1"/>
  <c r="Z680" i="1"/>
  <c r="AA676" i="1"/>
  <c r="AB676" i="1"/>
  <c r="Z676" i="1"/>
  <c r="Y676" i="1"/>
  <c r="AA672" i="1"/>
  <c r="AB672" i="1"/>
  <c r="Y672" i="1"/>
  <c r="Z672" i="1"/>
  <c r="AA668" i="1"/>
  <c r="AB668" i="1"/>
  <c r="Y668" i="1"/>
  <c r="Z668" i="1"/>
  <c r="AA664" i="1"/>
  <c r="AB664" i="1"/>
  <c r="Y664" i="1"/>
  <c r="Z664" i="1"/>
  <c r="AA660" i="1"/>
  <c r="AB660" i="1"/>
  <c r="Z660" i="1"/>
  <c r="Y660" i="1"/>
  <c r="AA656" i="1"/>
  <c r="AB656" i="1"/>
  <c r="Y656" i="1"/>
  <c r="Z656" i="1"/>
  <c r="AA652" i="1"/>
  <c r="AB652" i="1"/>
  <c r="Y652" i="1"/>
  <c r="Z652" i="1"/>
  <c r="AA648" i="1"/>
  <c r="AB648" i="1"/>
  <c r="Y648" i="1"/>
  <c r="Z648" i="1"/>
  <c r="AA644" i="1"/>
  <c r="AB644" i="1"/>
  <c r="Z644" i="1"/>
  <c r="Y644" i="1"/>
  <c r="AA640" i="1"/>
  <c r="AB640" i="1"/>
  <c r="Y640" i="1"/>
  <c r="Z640" i="1"/>
  <c r="AA636" i="1"/>
  <c r="AB636" i="1"/>
  <c r="Y636" i="1"/>
  <c r="Z636" i="1"/>
  <c r="AA632" i="1"/>
  <c r="AB632" i="1"/>
  <c r="Y632" i="1"/>
  <c r="Z632" i="1"/>
  <c r="AA628" i="1"/>
  <c r="AB628" i="1"/>
  <c r="Z628" i="1"/>
  <c r="Y628" i="1"/>
  <c r="AA624" i="1"/>
  <c r="AB624" i="1"/>
  <c r="Y624" i="1"/>
  <c r="Z624" i="1"/>
  <c r="AA620" i="1"/>
  <c r="AB620" i="1"/>
  <c r="Y620" i="1"/>
  <c r="Z620" i="1"/>
  <c r="AA616" i="1"/>
  <c r="AB616" i="1"/>
  <c r="Y616" i="1"/>
  <c r="Z616" i="1"/>
  <c r="AA612" i="1"/>
  <c r="AB612" i="1"/>
  <c r="Z612" i="1"/>
  <c r="Y612" i="1"/>
  <c r="AA608" i="1"/>
  <c r="AB608" i="1"/>
  <c r="Y608" i="1"/>
  <c r="Z608" i="1"/>
  <c r="AA604" i="1"/>
  <c r="AB604" i="1"/>
  <c r="Y604" i="1"/>
  <c r="Z604" i="1"/>
  <c r="AA600" i="1"/>
  <c r="AB600" i="1"/>
  <c r="Y600" i="1"/>
  <c r="Z600" i="1"/>
  <c r="AA596" i="1"/>
  <c r="AB596" i="1"/>
  <c r="Z596" i="1"/>
  <c r="Y596" i="1"/>
  <c r="AA592" i="1"/>
  <c r="AB592" i="1"/>
  <c r="Y592" i="1"/>
  <c r="Z592" i="1"/>
  <c r="AA588" i="1"/>
  <c r="AB588" i="1"/>
  <c r="Y588" i="1"/>
  <c r="Z588" i="1"/>
  <c r="AA584" i="1"/>
  <c r="AB584" i="1"/>
  <c r="Y584" i="1"/>
  <c r="Z584" i="1"/>
  <c r="AA580" i="1"/>
  <c r="AB580" i="1"/>
  <c r="Z580" i="1"/>
  <c r="Y580" i="1"/>
  <c r="AA576" i="1"/>
  <c r="AB576" i="1"/>
  <c r="Y576" i="1"/>
  <c r="Z576" i="1"/>
  <c r="AA572" i="1"/>
  <c r="AB572" i="1"/>
  <c r="Y572" i="1"/>
  <c r="Z572" i="1"/>
  <c r="AA568" i="1"/>
  <c r="AB568" i="1"/>
  <c r="Y568" i="1"/>
  <c r="Z568" i="1"/>
  <c r="AA564" i="1"/>
  <c r="AB564" i="1"/>
  <c r="Z564" i="1"/>
  <c r="Y564" i="1"/>
  <c r="AA560" i="1"/>
  <c r="AB560" i="1"/>
  <c r="Y560" i="1"/>
  <c r="Z560" i="1"/>
  <c r="AA556" i="1"/>
  <c r="AB556" i="1"/>
  <c r="Y556" i="1"/>
  <c r="Z556" i="1"/>
  <c r="AA552" i="1"/>
  <c r="AB552" i="1"/>
  <c r="Y552" i="1"/>
  <c r="Z552" i="1"/>
  <c r="AA548" i="1"/>
  <c r="AB548" i="1"/>
  <c r="Z548" i="1"/>
  <c r="Y548" i="1"/>
  <c r="AA544" i="1"/>
  <c r="AB544" i="1"/>
  <c r="Y544" i="1"/>
  <c r="Z544" i="1"/>
  <c r="AA540" i="1"/>
  <c r="AB540" i="1"/>
  <c r="Y540" i="1"/>
  <c r="Z540" i="1"/>
  <c r="AA536" i="1"/>
  <c r="AB536" i="1"/>
  <c r="Y536" i="1"/>
  <c r="Z536" i="1"/>
  <c r="AA532" i="1"/>
  <c r="AB532" i="1"/>
  <c r="Z532" i="1"/>
  <c r="Y532" i="1"/>
  <c r="AA528" i="1"/>
  <c r="AB528" i="1"/>
  <c r="Y528" i="1"/>
  <c r="Z528" i="1"/>
  <c r="AA524" i="1"/>
  <c r="AB524" i="1"/>
  <c r="Y524" i="1"/>
  <c r="Z524" i="1"/>
  <c r="AA520" i="1"/>
  <c r="AB520" i="1"/>
  <c r="Y520" i="1"/>
  <c r="Z520" i="1"/>
  <c r="AA516" i="1"/>
  <c r="AB516" i="1"/>
  <c r="Z516" i="1"/>
  <c r="Y516" i="1"/>
  <c r="AA512" i="1"/>
  <c r="AB512" i="1"/>
  <c r="Y512" i="1"/>
  <c r="Z512" i="1"/>
  <c r="AA508" i="1"/>
  <c r="AB508" i="1"/>
  <c r="Y508" i="1"/>
  <c r="Z508" i="1"/>
  <c r="AA504" i="1"/>
  <c r="AB504" i="1"/>
  <c r="Y504" i="1"/>
  <c r="Z504" i="1"/>
  <c r="AA500" i="1"/>
  <c r="AB500" i="1"/>
  <c r="Z500" i="1"/>
  <c r="Y500" i="1"/>
  <c r="Z496" i="1"/>
  <c r="Y496" i="1"/>
  <c r="AA496" i="1"/>
  <c r="AB496" i="1"/>
  <c r="Z492" i="1"/>
  <c r="Y492" i="1"/>
  <c r="AB492" i="1"/>
  <c r="AA492" i="1"/>
  <c r="Z488" i="1"/>
  <c r="Y488" i="1"/>
  <c r="AA488" i="1"/>
  <c r="AB488" i="1"/>
  <c r="Z484" i="1"/>
  <c r="Y484" i="1"/>
  <c r="AA484" i="1"/>
  <c r="AB484" i="1"/>
  <c r="Z480" i="1"/>
  <c r="Y480" i="1"/>
  <c r="AA480" i="1"/>
  <c r="AB480" i="1"/>
  <c r="Z476" i="1"/>
  <c r="Y476" i="1"/>
  <c r="AB476" i="1"/>
  <c r="AA476" i="1"/>
  <c r="Z472" i="1"/>
  <c r="Y472" i="1"/>
  <c r="AB472" i="1"/>
  <c r="AA472" i="1"/>
  <c r="Z468" i="1"/>
  <c r="Y468" i="1"/>
  <c r="AA468" i="1"/>
  <c r="AB468" i="1"/>
  <c r="Z464" i="1"/>
  <c r="Y464" i="1"/>
  <c r="AA464" i="1"/>
  <c r="AB464" i="1"/>
  <c r="Z460" i="1"/>
  <c r="Y460" i="1"/>
  <c r="AB460" i="1"/>
  <c r="AA460" i="1"/>
  <c r="Z456" i="1"/>
  <c r="Y456" i="1"/>
  <c r="AA456" i="1"/>
  <c r="AB456" i="1"/>
  <c r="Z452" i="1"/>
  <c r="Y452" i="1"/>
  <c r="AA452" i="1"/>
  <c r="AB452" i="1"/>
  <c r="Z448" i="1"/>
  <c r="Y448" i="1"/>
  <c r="AA448" i="1"/>
  <c r="AB448" i="1"/>
  <c r="Z444" i="1"/>
  <c r="Y444" i="1"/>
  <c r="AB444" i="1"/>
  <c r="AA444" i="1"/>
  <c r="Z440" i="1"/>
  <c r="Y440" i="1"/>
  <c r="AA440" i="1"/>
  <c r="AB440" i="1"/>
  <c r="Z436" i="1"/>
  <c r="Y436" i="1"/>
  <c r="AA436" i="1"/>
  <c r="AB436" i="1"/>
  <c r="Z432" i="1"/>
  <c r="Y432" i="1"/>
  <c r="AA432" i="1"/>
  <c r="AB432" i="1"/>
  <c r="Z428" i="1"/>
  <c r="Y428" i="1"/>
  <c r="AB428" i="1"/>
  <c r="AA428" i="1"/>
  <c r="Z424" i="1"/>
  <c r="Y424" i="1"/>
  <c r="AA424" i="1"/>
  <c r="AB424" i="1"/>
  <c r="Z420" i="1"/>
  <c r="Y420" i="1"/>
  <c r="AA420" i="1"/>
  <c r="AB420" i="1"/>
  <c r="Z416" i="1"/>
  <c r="Y416" i="1"/>
  <c r="AA416" i="1"/>
  <c r="AB416" i="1"/>
  <c r="Z412" i="1"/>
  <c r="Y412" i="1"/>
  <c r="AB412" i="1"/>
  <c r="AA412" i="1"/>
  <c r="Z408" i="1"/>
  <c r="Y408" i="1"/>
  <c r="AB408" i="1"/>
  <c r="AA408" i="1"/>
  <c r="Z404" i="1"/>
  <c r="Y404" i="1"/>
  <c r="AA404" i="1"/>
  <c r="AB404" i="1"/>
  <c r="Z400" i="1"/>
  <c r="Y400" i="1"/>
  <c r="AA400" i="1"/>
  <c r="AB400" i="1"/>
  <c r="Z396" i="1"/>
  <c r="Y396" i="1"/>
  <c r="AA396" i="1"/>
  <c r="AB396" i="1"/>
  <c r="Z392" i="1"/>
  <c r="Y392" i="1"/>
  <c r="AA392" i="1"/>
  <c r="AB392" i="1"/>
  <c r="Z388" i="1"/>
  <c r="Y388" i="1"/>
  <c r="AA388" i="1"/>
  <c r="AB388" i="1"/>
  <c r="Z384" i="1"/>
  <c r="Y384" i="1"/>
  <c r="AA384" i="1"/>
  <c r="AB384" i="1"/>
  <c r="Z380" i="1"/>
  <c r="Y380" i="1"/>
  <c r="AA380" i="1"/>
  <c r="AB380" i="1"/>
  <c r="Z376" i="1"/>
  <c r="Y376" i="1"/>
  <c r="AA376" i="1"/>
  <c r="AB376" i="1"/>
  <c r="Z372" i="1"/>
  <c r="Y372" i="1"/>
  <c r="AA372" i="1"/>
  <c r="AB372" i="1"/>
  <c r="Z368" i="1"/>
  <c r="Y368" i="1"/>
  <c r="AA368" i="1"/>
  <c r="AB368" i="1"/>
  <c r="Z364" i="1"/>
  <c r="Y364" i="1"/>
  <c r="AA364" i="1"/>
  <c r="AB364" i="1"/>
  <c r="Z360" i="1"/>
  <c r="Y360" i="1"/>
  <c r="AA360" i="1"/>
  <c r="AB360" i="1"/>
  <c r="Z356" i="1"/>
  <c r="Y356" i="1"/>
  <c r="AA356" i="1"/>
  <c r="AB356" i="1"/>
  <c r="Z352" i="1"/>
  <c r="Y352" i="1"/>
  <c r="AA352" i="1"/>
  <c r="AB352" i="1"/>
  <c r="Z348" i="1"/>
  <c r="Y348" i="1"/>
  <c r="AA348" i="1"/>
  <c r="AB348" i="1"/>
  <c r="Z344" i="1"/>
  <c r="Y344" i="1"/>
  <c r="AA344" i="1"/>
  <c r="AB344" i="1"/>
  <c r="Z340" i="1"/>
  <c r="Y340" i="1"/>
  <c r="AA340" i="1"/>
  <c r="AB340" i="1"/>
  <c r="Z336" i="1"/>
  <c r="Y336" i="1"/>
  <c r="AA336" i="1"/>
  <c r="AB336" i="1"/>
  <c r="Z332" i="1"/>
  <c r="Y332" i="1"/>
  <c r="AA332" i="1"/>
  <c r="AB332" i="1"/>
  <c r="Z328" i="1"/>
  <c r="Y328" i="1"/>
  <c r="AA328" i="1"/>
  <c r="AB328" i="1"/>
  <c r="Z324" i="1"/>
  <c r="Y324" i="1"/>
  <c r="AA324" i="1"/>
  <c r="AB324" i="1"/>
  <c r="Z320" i="1"/>
  <c r="Y320" i="1"/>
  <c r="AA320" i="1"/>
  <c r="AB320" i="1"/>
  <c r="Z316" i="1"/>
  <c r="Y316" i="1"/>
  <c r="AA316" i="1"/>
  <c r="AB316" i="1"/>
  <c r="Z312" i="1"/>
  <c r="Y312" i="1"/>
  <c r="AA312" i="1"/>
  <c r="AB312" i="1"/>
  <c r="Z308" i="1"/>
  <c r="Y308" i="1"/>
  <c r="AA308" i="1"/>
  <c r="AB308" i="1"/>
  <c r="Z304" i="1"/>
  <c r="Y304" i="1"/>
  <c r="AA304" i="1"/>
  <c r="AB304" i="1"/>
  <c r="Z300" i="1"/>
  <c r="Y300" i="1"/>
  <c r="AA300" i="1"/>
  <c r="AB300" i="1"/>
  <c r="Z296" i="1"/>
  <c r="Y296" i="1"/>
  <c r="AA296" i="1"/>
  <c r="AB296" i="1"/>
  <c r="Z292" i="1"/>
  <c r="Y292" i="1"/>
  <c r="AA292" i="1"/>
  <c r="AB292" i="1"/>
  <c r="Z288" i="1"/>
  <c r="Y288" i="1"/>
  <c r="AA288" i="1"/>
  <c r="AB288" i="1"/>
  <c r="Z284" i="1"/>
  <c r="Y284" i="1"/>
  <c r="AA284" i="1"/>
  <c r="AB284" i="1"/>
  <c r="Z280" i="1"/>
  <c r="Y280" i="1"/>
  <c r="AA280" i="1"/>
  <c r="AB280" i="1"/>
  <c r="Z276" i="1"/>
  <c r="Y276" i="1"/>
  <c r="AA276" i="1"/>
  <c r="AB276" i="1"/>
  <c r="Z272" i="1"/>
  <c r="Y272" i="1"/>
  <c r="AA272" i="1"/>
  <c r="AB272" i="1"/>
  <c r="Z268" i="1"/>
  <c r="Y268" i="1"/>
  <c r="AA268" i="1"/>
  <c r="AB268" i="1"/>
  <c r="Z264" i="1"/>
  <c r="AA264" i="1"/>
  <c r="Y264" i="1"/>
  <c r="AB264" i="1"/>
  <c r="Z260" i="1"/>
  <c r="AA260" i="1"/>
  <c r="Y260" i="1"/>
  <c r="AB260" i="1"/>
  <c r="Z256" i="1"/>
  <c r="AB256" i="1"/>
  <c r="Y256" i="1"/>
  <c r="AA256" i="1"/>
  <c r="Z252" i="1"/>
  <c r="AB252" i="1"/>
  <c r="Y252" i="1"/>
  <c r="AA252" i="1"/>
  <c r="Z248" i="1"/>
  <c r="AB248" i="1"/>
  <c r="Y248" i="1"/>
  <c r="AA248" i="1"/>
  <c r="Z244" i="1"/>
  <c r="AB244" i="1"/>
  <c r="Y244" i="1"/>
  <c r="AA244" i="1"/>
  <c r="Z240" i="1"/>
  <c r="AB240" i="1"/>
  <c r="AA240" i="1"/>
  <c r="Y240" i="1"/>
  <c r="Z236" i="1"/>
  <c r="AB236" i="1"/>
  <c r="Y236" i="1"/>
  <c r="AA236" i="1"/>
  <c r="Z232" i="1"/>
  <c r="AB232" i="1"/>
  <c r="Y232" i="1"/>
  <c r="AA232" i="1"/>
  <c r="Z228" i="1"/>
  <c r="AB228" i="1"/>
  <c r="Y228" i="1"/>
  <c r="AA228" i="1"/>
  <c r="Z224" i="1"/>
  <c r="AB224" i="1"/>
  <c r="Y224" i="1"/>
  <c r="AA224" i="1"/>
  <c r="Z220" i="1"/>
  <c r="AB220" i="1"/>
  <c r="Y220" i="1"/>
  <c r="AA220" i="1"/>
  <c r="Z216" i="1"/>
  <c r="AB216" i="1"/>
  <c r="Y216" i="1"/>
  <c r="AA216" i="1"/>
  <c r="AA212" i="1"/>
  <c r="Z212" i="1"/>
  <c r="Y212" i="1"/>
  <c r="AB212" i="1"/>
  <c r="AA208" i="1"/>
  <c r="Z208" i="1"/>
  <c r="Y208" i="1"/>
  <c r="AB208" i="1"/>
  <c r="AA204" i="1"/>
  <c r="Z204" i="1"/>
  <c r="AB204" i="1"/>
  <c r="Y204" i="1"/>
  <c r="AA200" i="1"/>
  <c r="Z200" i="1"/>
  <c r="Y200" i="1"/>
  <c r="AB200" i="1"/>
  <c r="AA196" i="1"/>
  <c r="Z196" i="1"/>
  <c r="Y196" i="1"/>
  <c r="AB196" i="1"/>
  <c r="AA192" i="1"/>
  <c r="Z192" i="1"/>
  <c r="Y192" i="1"/>
  <c r="AB192" i="1"/>
  <c r="AA188" i="1"/>
  <c r="Z188" i="1"/>
  <c r="AB188" i="1"/>
  <c r="Y188" i="1"/>
  <c r="AA184" i="1"/>
  <c r="Z184" i="1"/>
  <c r="Y184" i="1"/>
  <c r="AB184" i="1"/>
  <c r="AA180" i="1"/>
  <c r="Y180" i="1"/>
  <c r="Z180" i="1"/>
  <c r="AB180" i="1"/>
  <c r="AA176" i="1"/>
  <c r="Y176" i="1"/>
  <c r="Z176" i="1"/>
  <c r="AB176" i="1"/>
  <c r="AA172" i="1"/>
  <c r="Y172" i="1"/>
  <c r="Z172" i="1"/>
  <c r="AB172" i="1"/>
  <c r="AA168" i="1"/>
  <c r="Y168" i="1"/>
  <c r="Z168" i="1"/>
  <c r="AB168" i="1"/>
  <c r="AA164" i="1"/>
  <c r="Y164" i="1"/>
  <c r="Z164" i="1"/>
  <c r="AB164" i="1"/>
  <c r="AA160" i="1"/>
  <c r="Y160" i="1"/>
  <c r="Z160" i="1"/>
  <c r="AB160" i="1"/>
  <c r="AA156" i="1"/>
  <c r="Y156" i="1"/>
  <c r="Z156" i="1"/>
  <c r="AB156" i="1"/>
  <c r="AA152" i="1"/>
  <c r="Y152" i="1"/>
  <c r="Z152" i="1"/>
  <c r="AB152" i="1"/>
  <c r="AA148" i="1"/>
  <c r="Y148" i="1"/>
  <c r="Z148" i="1"/>
  <c r="AB148" i="1"/>
  <c r="AA144" i="1"/>
  <c r="Y144" i="1"/>
  <c r="Z144" i="1"/>
  <c r="AB144" i="1"/>
  <c r="AA140" i="1"/>
  <c r="Y140" i="1"/>
  <c r="Z140" i="1"/>
  <c r="AB140" i="1"/>
  <c r="AA136" i="1"/>
  <c r="Y136" i="1"/>
  <c r="Z136" i="1"/>
  <c r="AB136" i="1"/>
  <c r="AA132" i="1"/>
  <c r="Y132" i="1"/>
  <c r="Z132" i="1"/>
  <c r="AB132" i="1"/>
  <c r="AA128" i="1"/>
  <c r="Y128" i="1"/>
  <c r="Z128" i="1"/>
  <c r="AB128" i="1"/>
  <c r="AA124" i="1"/>
  <c r="Y124" i="1"/>
  <c r="Z124" i="1"/>
  <c r="AB124" i="1"/>
  <c r="AA120" i="1"/>
  <c r="Y120" i="1"/>
  <c r="Z120" i="1"/>
  <c r="AB120" i="1"/>
  <c r="AA116" i="1"/>
  <c r="Y116" i="1"/>
  <c r="Z116" i="1"/>
  <c r="AB116" i="1"/>
  <c r="AA112" i="1"/>
  <c r="Y112" i="1"/>
  <c r="Z112" i="1"/>
  <c r="AB112" i="1"/>
  <c r="AA108" i="1"/>
  <c r="Y108" i="1"/>
  <c r="Z108" i="1"/>
  <c r="AB108" i="1"/>
  <c r="AA104" i="1"/>
  <c r="Y104" i="1"/>
  <c r="Z104" i="1"/>
  <c r="AB104" i="1"/>
  <c r="AA100" i="1"/>
  <c r="Y100" i="1"/>
  <c r="Z100" i="1"/>
  <c r="AB100" i="1"/>
  <c r="AA96" i="1"/>
  <c r="Y96" i="1"/>
  <c r="Z96" i="1"/>
  <c r="AB96" i="1"/>
  <c r="AA92" i="1"/>
  <c r="Y92" i="1"/>
  <c r="Z92" i="1"/>
  <c r="AB92" i="1"/>
  <c r="Y88" i="1"/>
  <c r="Z88" i="1"/>
  <c r="AA88" i="1"/>
  <c r="AB88" i="1"/>
  <c r="Y84" i="1"/>
  <c r="Z84" i="1"/>
  <c r="AA84" i="1"/>
  <c r="AB84" i="1"/>
  <c r="Y80" i="1"/>
  <c r="Z80" i="1"/>
  <c r="AA80" i="1"/>
  <c r="AB80" i="1"/>
  <c r="Y76" i="1"/>
  <c r="Z76" i="1"/>
  <c r="AA76" i="1"/>
  <c r="AB76" i="1"/>
  <c r="Y72" i="1"/>
  <c r="Z72" i="1"/>
  <c r="AA72" i="1"/>
  <c r="AB72" i="1"/>
  <c r="Y68" i="1"/>
  <c r="Z68" i="1"/>
  <c r="AA68" i="1"/>
  <c r="AB68" i="1"/>
  <c r="Y64" i="1"/>
  <c r="Z64" i="1"/>
  <c r="AA64" i="1"/>
  <c r="AB64" i="1"/>
  <c r="Y60" i="1"/>
  <c r="Z60" i="1"/>
  <c r="AA60" i="1"/>
  <c r="AB60" i="1"/>
  <c r="Y56" i="1"/>
  <c r="Z56" i="1"/>
  <c r="AA56" i="1"/>
  <c r="AB56" i="1"/>
  <c r="Y52" i="1"/>
  <c r="Z52" i="1"/>
  <c r="AA52" i="1"/>
  <c r="AB52" i="1"/>
  <c r="Y48" i="1"/>
  <c r="Z48" i="1"/>
  <c r="AA48" i="1"/>
  <c r="AB48" i="1"/>
  <c r="Y44" i="1"/>
  <c r="Z44" i="1"/>
  <c r="AA44" i="1"/>
  <c r="AB44" i="1"/>
  <c r="Y40" i="1"/>
  <c r="Z40" i="1"/>
  <c r="AA40" i="1"/>
  <c r="AB40" i="1"/>
  <c r="Y36" i="1"/>
  <c r="Z36" i="1"/>
  <c r="AA36" i="1"/>
  <c r="AB36" i="1"/>
  <c r="Y32" i="1"/>
  <c r="Z32" i="1"/>
  <c r="AA32" i="1"/>
  <c r="AB32" i="1"/>
  <c r="Y28" i="1"/>
  <c r="Z28" i="1"/>
  <c r="AA28" i="1"/>
  <c r="AB28" i="1"/>
  <c r="Y24" i="1"/>
  <c r="Z24" i="1"/>
  <c r="AA24" i="1"/>
  <c r="AB24" i="1"/>
  <c r="Y20" i="1"/>
  <c r="Z20" i="1"/>
  <c r="AA20" i="1"/>
  <c r="AB20" i="1"/>
  <c r="Y16" i="1"/>
  <c r="Z16" i="1"/>
  <c r="AA16" i="1"/>
  <c r="AB16" i="1"/>
  <c r="Y12" i="1"/>
  <c r="Z12" i="1"/>
  <c r="AA12" i="1"/>
  <c r="AB12" i="1"/>
  <c r="Y8" i="1"/>
  <c r="Z8" i="1"/>
  <c r="AA8" i="1"/>
  <c r="AB8" i="1"/>
  <c r="Y4" i="1"/>
  <c r="Z4" i="1"/>
  <c r="AA4" i="1"/>
  <c r="AB4" i="1"/>
  <c r="Z1311" i="1"/>
  <c r="AA1311" i="1"/>
  <c r="Y1311" i="1"/>
  <c r="AB1311" i="1"/>
  <c r="Z1307" i="1"/>
  <c r="AA1307" i="1"/>
  <c r="Y1307" i="1"/>
  <c r="AB1307" i="1"/>
  <c r="Z1303" i="1"/>
  <c r="AA1303" i="1"/>
  <c r="Y1303" i="1"/>
  <c r="AB1303" i="1"/>
  <c r="Z1299" i="1"/>
  <c r="AA1299" i="1"/>
  <c r="Y1299" i="1"/>
  <c r="AB1299" i="1"/>
  <c r="Z1295" i="1"/>
  <c r="AA1295" i="1"/>
  <c r="Y1295" i="1"/>
  <c r="AB1295" i="1"/>
  <c r="Z1291" i="1"/>
  <c r="AA1291" i="1"/>
  <c r="Y1291" i="1"/>
  <c r="AB1291" i="1"/>
  <c r="Z1287" i="1"/>
  <c r="AA1287" i="1"/>
  <c r="AB1287" i="1"/>
  <c r="Y1287" i="1"/>
  <c r="Z1283" i="1"/>
  <c r="AA1283" i="1"/>
  <c r="Y1283" i="1"/>
  <c r="AB1283" i="1"/>
  <c r="Z1279" i="1"/>
  <c r="AA1279" i="1"/>
  <c r="AB1279" i="1"/>
  <c r="Y1279" i="1"/>
  <c r="Z1275" i="1"/>
  <c r="AA1275" i="1"/>
  <c r="Y1275" i="1"/>
  <c r="AB1275" i="1"/>
  <c r="Z1271" i="1"/>
  <c r="AA1271" i="1"/>
  <c r="Y1271" i="1"/>
  <c r="AB1271" i="1"/>
  <c r="Z1267" i="1"/>
  <c r="AA1267" i="1"/>
  <c r="Y1267" i="1"/>
  <c r="AB1267" i="1"/>
  <c r="Z1263" i="1"/>
  <c r="AA1263" i="1"/>
  <c r="Y1263" i="1"/>
  <c r="AB1263" i="1"/>
  <c r="Z1259" i="1"/>
  <c r="AA1259" i="1"/>
  <c r="Y1259" i="1"/>
  <c r="AB1259" i="1"/>
  <c r="Z1255" i="1"/>
  <c r="AA1255" i="1"/>
  <c r="Y1255" i="1"/>
  <c r="AB1255" i="1"/>
  <c r="Z1251" i="1"/>
  <c r="AA1251" i="1"/>
  <c r="Y1251" i="1"/>
  <c r="AB1251" i="1"/>
  <c r="Z1247" i="1"/>
  <c r="AA1247" i="1"/>
  <c r="Y1247" i="1"/>
  <c r="AB1247" i="1"/>
  <c r="Z1243" i="1"/>
  <c r="AA1243" i="1"/>
  <c r="Y1243" i="1"/>
  <c r="AB1243" i="1"/>
  <c r="Z1239" i="1"/>
  <c r="AA1239" i="1"/>
  <c r="Y1239" i="1"/>
  <c r="AB1239" i="1"/>
  <c r="Z1235" i="1"/>
  <c r="AA1235" i="1"/>
  <c r="Y1235" i="1"/>
  <c r="AB1235" i="1"/>
  <c r="Z1231" i="1"/>
  <c r="AA1231" i="1"/>
  <c r="Y1231" i="1"/>
  <c r="AB1231" i="1"/>
  <c r="Z1227" i="1"/>
  <c r="AA1227" i="1"/>
  <c r="Y1227" i="1"/>
  <c r="AB1227" i="1"/>
  <c r="Z1223" i="1"/>
  <c r="AA1223" i="1"/>
  <c r="Y1223" i="1"/>
  <c r="AB1223" i="1"/>
  <c r="Z1219" i="1"/>
  <c r="AA1219" i="1"/>
  <c r="Y1219" i="1"/>
  <c r="AB1219" i="1"/>
  <c r="Z1215" i="1"/>
  <c r="AA1215" i="1"/>
  <c r="Y1215" i="1"/>
  <c r="AB1215" i="1"/>
  <c r="Z1211" i="1"/>
  <c r="AA1211" i="1"/>
  <c r="Y1211" i="1"/>
  <c r="AB1211" i="1"/>
  <c r="Z1207" i="1"/>
  <c r="AA1207" i="1"/>
  <c r="Y1207" i="1"/>
  <c r="AB1207" i="1"/>
  <c r="Z1203" i="1"/>
  <c r="AA1203" i="1"/>
  <c r="Y1203" i="1"/>
  <c r="AB1203" i="1"/>
  <c r="Z1199" i="1"/>
  <c r="AA1199" i="1"/>
  <c r="Y1199" i="1"/>
  <c r="AB1199" i="1"/>
  <c r="Z1195" i="1"/>
  <c r="AA1195" i="1"/>
  <c r="Y1195" i="1"/>
  <c r="AB1195" i="1"/>
  <c r="Z1191" i="1"/>
  <c r="AA1191" i="1"/>
  <c r="Y1191" i="1"/>
  <c r="AB1191" i="1"/>
  <c r="Z1187" i="1"/>
  <c r="AA1187" i="1"/>
  <c r="Y1187" i="1"/>
  <c r="AB1187" i="1"/>
  <c r="Z1183" i="1"/>
  <c r="AA1183" i="1"/>
  <c r="Y1183" i="1"/>
  <c r="AB1183" i="1"/>
  <c r="Z1179" i="1"/>
  <c r="AA1179" i="1"/>
  <c r="Y1179" i="1"/>
  <c r="AB1179" i="1"/>
  <c r="Z1175" i="1"/>
  <c r="AA1175" i="1"/>
  <c r="Y1175" i="1"/>
  <c r="AB1175" i="1"/>
  <c r="Z1171" i="1"/>
  <c r="AA1171" i="1"/>
  <c r="Y1171" i="1"/>
  <c r="AB1171" i="1"/>
  <c r="Z1167" i="1"/>
  <c r="AA1167" i="1"/>
  <c r="Y1167" i="1"/>
  <c r="AB1167" i="1"/>
  <c r="Z1163" i="1"/>
  <c r="AA1163" i="1"/>
  <c r="Y1163" i="1"/>
  <c r="AB1163" i="1"/>
  <c r="Z1159" i="1"/>
  <c r="AA1159" i="1"/>
  <c r="Y1159" i="1"/>
  <c r="AB1159" i="1"/>
  <c r="Z1155" i="1"/>
  <c r="AA1155" i="1"/>
  <c r="Y1155" i="1"/>
  <c r="AB1155" i="1"/>
  <c r="Z1151" i="1"/>
  <c r="AA1151" i="1"/>
  <c r="Y1151" i="1"/>
  <c r="AB1151" i="1"/>
  <c r="Z1147" i="1"/>
  <c r="AA1147" i="1"/>
  <c r="Y1147" i="1"/>
  <c r="AB1147" i="1"/>
  <c r="Z1143" i="1"/>
  <c r="AA1143" i="1"/>
  <c r="Y1143" i="1"/>
  <c r="AB1143" i="1"/>
  <c r="Z1139" i="1"/>
  <c r="AA1139" i="1"/>
  <c r="Y1139" i="1"/>
  <c r="AB1139" i="1"/>
  <c r="Z1135" i="1"/>
  <c r="AA1135" i="1"/>
  <c r="Y1135" i="1"/>
  <c r="AB1135" i="1"/>
  <c r="Z1131" i="1"/>
  <c r="AA1131" i="1"/>
  <c r="Y1131" i="1"/>
  <c r="AB1131" i="1"/>
  <c r="Z1127" i="1"/>
  <c r="AA1127" i="1"/>
  <c r="Y1127" i="1"/>
  <c r="AB1127" i="1"/>
  <c r="Z1123" i="1"/>
  <c r="AA1123" i="1"/>
  <c r="Y1123" i="1"/>
  <c r="AB1123" i="1"/>
  <c r="Z1119" i="1"/>
  <c r="AA1119" i="1"/>
  <c r="Y1119" i="1"/>
  <c r="AB1119" i="1"/>
  <c r="Z1115" i="1"/>
  <c r="AA1115" i="1"/>
  <c r="Y1115" i="1"/>
  <c r="AB1115" i="1"/>
  <c r="Z1111" i="1"/>
  <c r="AA1111" i="1"/>
  <c r="Y1111" i="1"/>
  <c r="AB1111" i="1"/>
  <c r="Z1107" i="1"/>
  <c r="AA1107" i="1"/>
  <c r="Y1107" i="1"/>
  <c r="AB1107" i="1"/>
  <c r="Z1103" i="1"/>
  <c r="AA1103" i="1"/>
  <c r="Y1103" i="1"/>
  <c r="AB1103" i="1"/>
  <c r="Z1099" i="1"/>
  <c r="AA1099" i="1"/>
  <c r="Y1099" i="1"/>
  <c r="AB1099" i="1"/>
  <c r="Z1095" i="1"/>
  <c r="AA1095" i="1"/>
  <c r="Y1095" i="1"/>
  <c r="AB1095" i="1"/>
  <c r="Z1091" i="1"/>
  <c r="AA1091" i="1"/>
  <c r="Y1091" i="1"/>
  <c r="AB1091" i="1"/>
  <c r="Z1087" i="1"/>
  <c r="AA1087" i="1"/>
  <c r="Y1087" i="1"/>
  <c r="AB1087" i="1"/>
  <c r="Z1083" i="1"/>
  <c r="AA1083" i="1"/>
  <c r="Y1083" i="1"/>
  <c r="AB1083" i="1"/>
  <c r="Z1079" i="1"/>
  <c r="AA1079" i="1"/>
  <c r="Y1079" i="1"/>
  <c r="AB1079" i="1"/>
  <c r="Z1075" i="1"/>
  <c r="AA1075" i="1"/>
  <c r="Y1075" i="1"/>
  <c r="AB1075" i="1"/>
  <c r="Z1071" i="1"/>
  <c r="AA1071" i="1"/>
  <c r="Y1071" i="1"/>
  <c r="AB1071" i="1"/>
  <c r="Z1067" i="1"/>
  <c r="AA1067" i="1"/>
  <c r="Y1067" i="1"/>
  <c r="AB1067" i="1"/>
  <c r="Z1063" i="1"/>
  <c r="AA1063" i="1"/>
  <c r="Y1063" i="1"/>
  <c r="AB1063" i="1"/>
  <c r="Z1059" i="1"/>
  <c r="AA1059" i="1"/>
  <c r="Y1059" i="1"/>
  <c r="AB1059" i="1"/>
  <c r="Z1055" i="1"/>
  <c r="AA1055" i="1"/>
  <c r="Y1055" i="1"/>
  <c r="AB1055" i="1"/>
  <c r="Z1051" i="1"/>
  <c r="AA1051" i="1"/>
  <c r="Y1051" i="1"/>
  <c r="AB1051" i="1"/>
  <c r="Z1047" i="1"/>
  <c r="AA1047" i="1"/>
  <c r="Y1047" i="1"/>
  <c r="AB1047" i="1"/>
  <c r="Z1043" i="1"/>
  <c r="AA1043" i="1"/>
  <c r="Y1043" i="1"/>
  <c r="AB1043" i="1"/>
  <c r="Z1039" i="1"/>
  <c r="AA1039" i="1"/>
  <c r="Y1039" i="1"/>
  <c r="AB1039" i="1"/>
  <c r="Z1035" i="1"/>
  <c r="AA1035" i="1"/>
  <c r="Y1035" i="1"/>
  <c r="AB1035" i="1"/>
  <c r="Z1031" i="1"/>
  <c r="AA1031" i="1"/>
  <c r="Y1031" i="1"/>
  <c r="AB1031" i="1"/>
  <c r="Z1027" i="1"/>
  <c r="AA1027" i="1"/>
  <c r="Y1027" i="1"/>
  <c r="AB1027" i="1"/>
  <c r="Z1023" i="1"/>
  <c r="AA1023" i="1"/>
  <c r="Y1023" i="1"/>
  <c r="AB1023" i="1"/>
  <c r="Z1019" i="1"/>
  <c r="AA1019" i="1"/>
  <c r="Y1019" i="1"/>
  <c r="AB1019" i="1"/>
  <c r="Z1015" i="1"/>
  <c r="AA1015" i="1"/>
  <c r="Y1015" i="1"/>
  <c r="AB1015" i="1"/>
  <c r="Z1011" i="1"/>
  <c r="AA1011" i="1"/>
  <c r="Y1011" i="1"/>
  <c r="AB1011" i="1"/>
  <c r="Z1007" i="1"/>
  <c r="AA1007" i="1"/>
  <c r="Y1007" i="1"/>
  <c r="AB1007" i="1"/>
  <c r="Z1003" i="1"/>
  <c r="AA1003" i="1"/>
  <c r="Y1003" i="1"/>
  <c r="AB1003" i="1"/>
  <c r="Z999" i="1"/>
  <c r="AA999" i="1"/>
  <c r="Y999" i="1"/>
  <c r="AB999" i="1"/>
  <c r="Z995" i="1"/>
  <c r="AA995" i="1"/>
  <c r="Y995" i="1"/>
  <c r="AB995" i="1"/>
  <c r="Z991" i="1"/>
  <c r="AA991" i="1"/>
  <c r="Y991" i="1"/>
  <c r="AB991" i="1"/>
  <c r="Z987" i="1"/>
  <c r="AA987" i="1"/>
  <c r="Y987" i="1"/>
  <c r="AB987" i="1"/>
  <c r="Z983" i="1"/>
  <c r="AA983" i="1"/>
  <c r="Y983" i="1"/>
  <c r="AB983" i="1"/>
  <c r="Z979" i="1"/>
  <c r="AA979" i="1"/>
  <c r="Y979" i="1"/>
  <c r="AB979" i="1"/>
  <c r="Z975" i="1"/>
  <c r="AA975" i="1"/>
  <c r="Y975" i="1"/>
  <c r="AB975" i="1"/>
  <c r="Z971" i="1"/>
  <c r="AA971" i="1"/>
  <c r="Y971" i="1"/>
  <c r="AB971" i="1"/>
  <c r="Z967" i="1"/>
  <c r="AA967" i="1"/>
  <c r="Y967" i="1"/>
  <c r="AB967" i="1"/>
  <c r="Z963" i="1"/>
  <c r="AA963" i="1"/>
  <c r="Y963" i="1"/>
  <c r="AB963" i="1"/>
  <c r="Z959" i="1"/>
  <c r="AA959" i="1"/>
  <c r="Y959" i="1"/>
  <c r="AB959" i="1"/>
  <c r="Z955" i="1"/>
  <c r="AA955" i="1"/>
  <c r="Y955" i="1"/>
  <c r="AB955" i="1"/>
  <c r="Z951" i="1"/>
  <c r="AA951" i="1"/>
  <c r="Y951" i="1"/>
  <c r="AB951" i="1"/>
  <c r="AA947" i="1"/>
  <c r="Z947" i="1"/>
  <c r="AB947" i="1"/>
  <c r="Y947" i="1"/>
  <c r="AA943" i="1"/>
  <c r="Z943" i="1"/>
  <c r="AB943" i="1"/>
  <c r="Y943" i="1"/>
  <c r="AA939" i="1"/>
  <c r="Z939" i="1"/>
  <c r="AB939" i="1"/>
  <c r="Y939" i="1"/>
  <c r="AA935" i="1"/>
  <c r="Z935" i="1"/>
  <c r="AB935" i="1"/>
  <c r="Y935" i="1"/>
  <c r="AA931" i="1"/>
  <c r="Z931" i="1"/>
  <c r="AB931" i="1"/>
  <c r="Y931" i="1"/>
  <c r="AA927" i="1"/>
  <c r="Z927" i="1"/>
  <c r="AB927" i="1"/>
  <c r="Y927" i="1"/>
  <c r="AA923" i="1"/>
  <c r="Z923" i="1"/>
  <c r="AB923" i="1"/>
  <c r="Y923" i="1"/>
  <c r="AA919" i="1"/>
  <c r="Z919" i="1"/>
  <c r="AB919" i="1"/>
  <c r="Y919" i="1"/>
  <c r="AA915" i="1"/>
  <c r="Z915" i="1"/>
  <c r="AB915" i="1"/>
  <c r="Y915" i="1"/>
  <c r="AA911" i="1"/>
  <c r="Z911" i="1"/>
  <c r="AB911" i="1"/>
  <c r="Y911" i="1"/>
  <c r="AA907" i="1"/>
  <c r="Z907" i="1"/>
  <c r="AB907" i="1"/>
  <c r="Y907" i="1"/>
  <c r="AA903" i="1"/>
  <c r="Z903" i="1"/>
  <c r="AB903" i="1"/>
  <c r="Y903" i="1"/>
  <c r="AA899" i="1"/>
  <c r="Z899" i="1"/>
  <c r="AB899" i="1"/>
  <c r="Y899" i="1"/>
  <c r="AA895" i="1"/>
  <c r="Z895" i="1"/>
  <c r="AB895" i="1"/>
  <c r="Y895" i="1"/>
  <c r="AA891" i="1"/>
  <c r="Z891" i="1"/>
  <c r="AB891" i="1"/>
  <c r="Y891" i="1"/>
  <c r="AA887" i="1"/>
  <c r="Z887" i="1"/>
  <c r="AB887" i="1"/>
  <c r="Y887" i="1"/>
  <c r="AA883" i="1"/>
  <c r="Z883" i="1"/>
  <c r="AB883" i="1"/>
  <c r="Y883" i="1"/>
  <c r="AA879" i="1"/>
  <c r="Z879" i="1"/>
  <c r="AB879" i="1"/>
  <c r="Y879" i="1"/>
  <c r="AA875" i="1"/>
  <c r="Z875" i="1"/>
  <c r="AB875" i="1"/>
  <c r="Y875" i="1"/>
  <c r="AA871" i="1"/>
  <c r="Z871" i="1"/>
  <c r="AB871" i="1"/>
  <c r="Y871" i="1"/>
  <c r="AA867" i="1"/>
  <c r="Z867" i="1"/>
  <c r="AB867" i="1"/>
  <c r="Y867" i="1"/>
  <c r="AA863" i="1"/>
  <c r="Z863" i="1"/>
  <c r="AB863" i="1"/>
  <c r="Y863" i="1"/>
  <c r="AA859" i="1"/>
  <c r="Z859" i="1"/>
  <c r="AB859" i="1"/>
  <c r="Y859" i="1"/>
  <c r="AA855" i="1"/>
  <c r="Z855" i="1"/>
  <c r="AB855" i="1"/>
  <c r="Y855" i="1"/>
  <c r="AA851" i="1"/>
  <c r="Z851" i="1"/>
  <c r="AB851" i="1"/>
  <c r="Y851" i="1"/>
  <c r="AA847" i="1"/>
  <c r="Z847" i="1"/>
  <c r="AB847" i="1"/>
  <c r="Y847" i="1"/>
  <c r="AA843" i="1"/>
  <c r="Z843" i="1"/>
  <c r="AB843" i="1"/>
  <c r="Y843" i="1"/>
  <c r="AA839" i="1"/>
  <c r="Z839" i="1"/>
  <c r="AB839" i="1"/>
  <c r="Y839" i="1"/>
  <c r="AA835" i="1"/>
  <c r="Z835" i="1"/>
  <c r="AB835" i="1"/>
  <c r="Y835" i="1"/>
  <c r="AA831" i="1"/>
  <c r="Z831" i="1"/>
  <c r="AB831" i="1"/>
  <c r="Y831" i="1"/>
  <c r="AA827" i="1"/>
  <c r="Z827" i="1"/>
  <c r="AB827" i="1"/>
  <c r="Y827" i="1"/>
  <c r="AA823" i="1"/>
  <c r="Z823" i="1"/>
  <c r="AB823" i="1"/>
  <c r="Y823" i="1"/>
  <c r="AA819" i="1"/>
  <c r="Z819" i="1"/>
  <c r="AB819" i="1"/>
  <c r="Y819" i="1"/>
  <c r="AA815" i="1"/>
  <c r="Z815" i="1"/>
  <c r="AB815" i="1"/>
  <c r="Y815" i="1"/>
  <c r="AA811" i="1"/>
  <c r="Z811" i="1"/>
  <c r="AB811" i="1"/>
  <c r="Y811" i="1"/>
  <c r="AA807" i="1"/>
  <c r="Z807" i="1"/>
  <c r="AB807" i="1"/>
  <c r="Y807" i="1"/>
  <c r="AA803" i="1"/>
  <c r="Z803" i="1"/>
  <c r="AB803" i="1"/>
  <c r="Y803" i="1"/>
  <c r="AA799" i="1"/>
  <c r="Z799" i="1"/>
  <c r="AB799" i="1"/>
  <c r="Y799" i="1"/>
  <c r="AA795" i="1"/>
  <c r="Z795" i="1"/>
  <c r="AB795" i="1"/>
  <c r="Y795" i="1"/>
  <c r="AA791" i="1"/>
  <c r="Z791" i="1"/>
  <c r="AB791" i="1"/>
  <c r="Y791" i="1"/>
  <c r="AA787" i="1"/>
  <c r="Z787" i="1"/>
  <c r="AB787" i="1"/>
  <c r="Y787" i="1"/>
  <c r="AA783" i="1"/>
  <c r="Z783" i="1"/>
  <c r="AB783" i="1"/>
  <c r="Y783" i="1"/>
  <c r="AA779" i="1"/>
  <c r="Z779" i="1"/>
  <c r="AB779" i="1"/>
  <c r="Y779" i="1"/>
  <c r="AA775" i="1"/>
  <c r="AB775" i="1"/>
  <c r="Y775" i="1"/>
  <c r="Z775" i="1"/>
  <c r="AA771" i="1"/>
  <c r="AB771" i="1"/>
  <c r="Z771" i="1"/>
  <c r="Y771" i="1"/>
  <c r="AA767" i="1"/>
  <c r="AB767" i="1"/>
  <c r="Y767" i="1"/>
  <c r="Z767" i="1"/>
  <c r="AA763" i="1"/>
  <c r="AB763" i="1"/>
  <c r="Y763" i="1"/>
  <c r="Z763" i="1"/>
  <c r="AA759" i="1"/>
  <c r="AB759" i="1"/>
  <c r="Y759" i="1"/>
  <c r="Z759" i="1"/>
  <c r="AA755" i="1"/>
  <c r="AB755" i="1"/>
  <c r="Z755" i="1"/>
  <c r="Y755" i="1"/>
  <c r="AA751" i="1"/>
  <c r="AB751" i="1"/>
  <c r="Y751" i="1"/>
  <c r="Z751" i="1"/>
  <c r="AA747" i="1"/>
  <c r="AB747" i="1"/>
  <c r="Y747" i="1"/>
  <c r="Z747" i="1"/>
  <c r="AA743" i="1"/>
  <c r="AB743" i="1"/>
  <c r="Y743" i="1"/>
  <c r="Z743" i="1"/>
  <c r="AA739" i="1"/>
  <c r="AB739" i="1"/>
  <c r="Z739" i="1"/>
  <c r="Y739" i="1"/>
  <c r="AA735" i="1"/>
  <c r="AB735" i="1"/>
  <c r="Z735" i="1"/>
  <c r="Y735" i="1"/>
  <c r="AA731" i="1"/>
  <c r="AB731" i="1"/>
  <c r="Y731" i="1"/>
  <c r="Z731" i="1"/>
  <c r="AA727" i="1"/>
  <c r="AB727" i="1"/>
  <c r="Y727" i="1"/>
  <c r="Z727" i="1"/>
  <c r="AA723" i="1"/>
  <c r="AB723" i="1"/>
  <c r="Z723" i="1"/>
  <c r="Y723" i="1"/>
  <c r="AA719" i="1"/>
  <c r="AB719" i="1"/>
  <c r="Y719" i="1"/>
  <c r="Z719" i="1"/>
  <c r="AA715" i="1"/>
  <c r="AB715" i="1"/>
  <c r="Y715" i="1"/>
  <c r="Z715" i="1"/>
  <c r="AA711" i="1"/>
  <c r="AB711" i="1"/>
  <c r="Y711" i="1"/>
  <c r="Z711" i="1"/>
  <c r="AA707" i="1"/>
  <c r="AB707" i="1"/>
  <c r="Z707" i="1"/>
  <c r="Y707" i="1"/>
  <c r="AA703" i="1"/>
  <c r="AB703" i="1"/>
  <c r="Z703" i="1"/>
  <c r="Y703" i="1"/>
  <c r="AA699" i="1"/>
  <c r="AB699" i="1"/>
  <c r="Y699" i="1"/>
  <c r="Z699" i="1"/>
  <c r="AA695" i="1"/>
  <c r="AB695" i="1"/>
  <c r="Y695" i="1"/>
  <c r="Z695" i="1"/>
  <c r="AA691" i="1"/>
  <c r="AB691" i="1"/>
  <c r="Z691" i="1"/>
  <c r="Y691" i="1"/>
  <c r="AA687" i="1"/>
  <c r="AB687" i="1"/>
  <c r="Y687" i="1"/>
  <c r="Z687" i="1"/>
  <c r="AA683" i="1"/>
  <c r="AB683" i="1"/>
  <c r="Y683" i="1"/>
  <c r="Z683" i="1"/>
  <c r="AA679" i="1"/>
  <c r="Z679" i="1"/>
  <c r="AB679" i="1"/>
  <c r="Y679" i="1"/>
  <c r="AA675" i="1"/>
  <c r="Z675" i="1"/>
  <c r="AB675" i="1"/>
  <c r="Y675" i="1"/>
  <c r="AA671" i="1"/>
  <c r="Z671" i="1"/>
  <c r="AB671" i="1"/>
  <c r="Y671" i="1"/>
  <c r="AA667" i="1"/>
  <c r="Z667" i="1"/>
  <c r="AB667" i="1"/>
  <c r="Y667" i="1"/>
  <c r="AA663" i="1"/>
  <c r="Z663" i="1"/>
  <c r="AB663" i="1"/>
  <c r="Y663" i="1"/>
  <c r="AA659" i="1"/>
  <c r="Z659" i="1"/>
  <c r="AB659" i="1"/>
  <c r="Y659" i="1"/>
  <c r="AA655" i="1"/>
  <c r="Z655" i="1"/>
  <c r="AB655" i="1"/>
  <c r="Y655" i="1"/>
  <c r="AA651" i="1"/>
  <c r="Z651" i="1"/>
  <c r="AB651" i="1"/>
  <c r="Y651" i="1"/>
  <c r="AA647" i="1"/>
  <c r="Z647" i="1"/>
  <c r="AB647" i="1"/>
  <c r="Y647" i="1"/>
  <c r="AA643" i="1"/>
  <c r="Z643" i="1"/>
  <c r="AB643" i="1"/>
  <c r="Y643" i="1"/>
  <c r="AA639" i="1"/>
  <c r="Z639" i="1"/>
  <c r="AB639" i="1"/>
  <c r="Y639" i="1"/>
  <c r="AA635" i="1"/>
  <c r="Z635" i="1"/>
  <c r="AB635" i="1"/>
  <c r="Y635" i="1"/>
  <c r="AA631" i="1"/>
  <c r="Z631" i="1"/>
  <c r="AB631" i="1"/>
  <c r="Y631" i="1"/>
  <c r="AA627" i="1"/>
  <c r="Z627" i="1"/>
  <c r="AB627" i="1"/>
  <c r="Y627" i="1"/>
  <c r="AA623" i="1"/>
  <c r="Z623" i="1"/>
  <c r="AB623" i="1"/>
  <c r="Y623" i="1"/>
  <c r="AA619" i="1"/>
  <c r="Z619" i="1"/>
  <c r="AB619" i="1"/>
  <c r="Y619" i="1"/>
  <c r="AA615" i="1"/>
  <c r="Z615" i="1"/>
  <c r="AB615" i="1"/>
  <c r="Y615" i="1"/>
  <c r="AA611" i="1"/>
  <c r="Z611" i="1"/>
  <c r="AB611" i="1"/>
  <c r="Y611" i="1"/>
  <c r="AA607" i="1"/>
  <c r="Z607" i="1"/>
  <c r="AB607" i="1"/>
  <c r="Y607" i="1"/>
  <c r="AA603" i="1"/>
  <c r="Z603" i="1"/>
  <c r="AB603" i="1"/>
  <c r="Y603" i="1"/>
  <c r="AA599" i="1"/>
  <c r="Z599" i="1"/>
  <c r="AB599" i="1"/>
  <c r="Y599" i="1"/>
  <c r="AA595" i="1"/>
  <c r="Z595" i="1"/>
  <c r="AB595" i="1"/>
  <c r="Y595" i="1"/>
  <c r="AA591" i="1"/>
  <c r="Z591" i="1"/>
  <c r="AB591" i="1"/>
  <c r="Y591" i="1"/>
  <c r="AA587" i="1"/>
  <c r="Z587" i="1"/>
  <c r="AB587" i="1"/>
  <c r="Y587" i="1"/>
  <c r="AA583" i="1"/>
  <c r="Z583" i="1"/>
  <c r="AB583" i="1"/>
  <c r="Y583" i="1"/>
  <c r="AA579" i="1"/>
  <c r="Z579" i="1"/>
  <c r="AB579" i="1"/>
  <c r="Y579" i="1"/>
  <c r="AA575" i="1"/>
  <c r="Z575" i="1"/>
  <c r="AB575" i="1"/>
  <c r="Y575" i="1"/>
  <c r="AA571" i="1"/>
  <c r="Z571" i="1"/>
  <c r="AB571" i="1"/>
  <c r="Y571" i="1"/>
  <c r="AA567" i="1"/>
  <c r="Z567" i="1"/>
  <c r="AB567" i="1"/>
  <c r="Y567" i="1"/>
  <c r="AA563" i="1"/>
  <c r="Z563" i="1"/>
  <c r="AB563" i="1"/>
  <c r="Y563" i="1"/>
  <c r="AA559" i="1"/>
  <c r="Z559" i="1"/>
  <c r="AB559" i="1"/>
  <c r="Y559" i="1"/>
  <c r="AA555" i="1"/>
  <c r="Z555" i="1"/>
  <c r="AB555" i="1"/>
  <c r="Y555" i="1"/>
  <c r="AA551" i="1"/>
  <c r="Z551" i="1"/>
  <c r="AB551" i="1"/>
  <c r="Y551" i="1"/>
  <c r="AA547" i="1"/>
  <c r="Z547" i="1"/>
  <c r="AB547" i="1"/>
  <c r="Y547" i="1"/>
  <c r="AA543" i="1"/>
  <c r="Z543" i="1"/>
  <c r="AB543" i="1"/>
  <c r="Y543" i="1"/>
  <c r="AA539" i="1"/>
  <c r="Z539" i="1"/>
  <c r="AB539" i="1"/>
  <c r="Y539" i="1"/>
  <c r="AA535" i="1"/>
  <c r="Z535" i="1"/>
  <c r="AB535" i="1"/>
  <c r="Y535" i="1"/>
  <c r="AA531" i="1"/>
  <c r="Z531" i="1"/>
  <c r="AB531" i="1"/>
  <c r="Y531" i="1"/>
  <c r="AA527" i="1"/>
  <c r="Z527" i="1"/>
  <c r="AB527" i="1"/>
  <c r="Y527" i="1"/>
  <c r="AA523" i="1"/>
  <c r="Z523" i="1"/>
  <c r="AB523" i="1"/>
  <c r="Y523" i="1"/>
  <c r="AA519" i="1"/>
  <c r="Z519" i="1"/>
  <c r="AB519" i="1"/>
  <c r="Y519" i="1"/>
  <c r="AA515" i="1"/>
  <c r="Z515" i="1"/>
  <c r="AB515" i="1"/>
  <c r="Y515" i="1"/>
  <c r="AA511" i="1"/>
  <c r="Z511" i="1"/>
  <c r="AB511" i="1"/>
  <c r="Y511" i="1"/>
  <c r="AA507" i="1"/>
  <c r="Z507" i="1"/>
  <c r="AB507" i="1"/>
  <c r="Y507" i="1"/>
  <c r="AA503" i="1"/>
  <c r="Z503" i="1"/>
  <c r="AB503" i="1"/>
  <c r="Y503" i="1"/>
  <c r="AA499" i="1"/>
  <c r="Z499" i="1"/>
  <c r="AB499" i="1"/>
  <c r="Y499" i="1"/>
  <c r="Z495" i="1"/>
  <c r="Y495" i="1"/>
  <c r="AA495" i="1"/>
  <c r="AB495" i="1"/>
  <c r="Z491" i="1"/>
  <c r="Y491" i="1"/>
  <c r="AA491" i="1"/>
  <c r="AB491" i="1"/>
  <c r="Z487" i="1"/>
  <c r="AA487" i="1"/>
  <c r="AB487" i="1"/>
  <c r="Y487" i="1"/>
  <c r="Z483" i="1"/>
  <c r="AB483" i="1"/>
  <c r="Y483" i="1"/>
  <c r="AA483" i="1"/>
  <c r="Z479" i="1"/>
  <c r="Y479" i="1"/>
  <c r="AB479" i="1"/>
  <c r="AA479" i="1"/>
  <c r="Z475" i="1"/>
  <c r="Y475" i="1"/>
  <c r="AA475" i="1"/>
  <c r="AB475" i="1"/>
  <c r="Z471" i="1"/>
  <c r="AA471" i="1"/>
  <c r="AB471" i="1"/>
  <c r="Y471" i="1"/>
  <c r="Z467" i="1"/>
  <c r="AB467" i="1"/>
  <c r="Y467" i="1"/>
  <c r="AA467" i="1"/>
  <c r="Z463" i="1"/>
  <c r="Y463" i="1"/>
  <c r="AA463" i="1"/>
  <c r="AB463" i="1"/>
  <c r="Z459" i="1"/>
  <c r="Y459" i="1"/>
  <c r="AA459" i="1"/>
  <c r="AB459" i="1"/>
  <c r="Z455" i="1"/>
  <c r="AA455" i="1"/>
  <c r="AB455" i="1"/>
  <c r="Y455" i="1"/>
  <c r="Z451" i="1"/>
  <c r="AB451" i="1"/>
  <c r="AA451" i="1"/>
  <c r="Y451" i="1"/>
  <c r="Z447" i="1"/>
  <c r="Y447" i="1"/>
  <c r="AA447" i="1"/>
  <c r="AB447" i="1"/>
  <c r="Z443" i="1"/>
  <c r="Y443" i="1"/>
  <c r="AA443" i="1"/>
  <c r="AB443" i="1"/>
  <c r="Z439" i="1"/>
  <c r="AA439" i="1"/>
  <c r="AB439" i="1"/>
  <c r="Y439" i="1"/>
  <c r="Z435" i="1"/>
  <c r="AB435" i="1"/>
  <c r="Y435" i="1"/>
  <c r="AA435" i="1"/>
  <c r="Z431" i="1"/>
  <c r="Y431" i="1"/>
  <c r="AA431" i="1"/>
  <c r="AB431" i="1"/>
  <c r="Z427" i="1"/>
  <c r="Y427" i="1"/>
  <c r="AA427" i="1"/>
  <c r="AB427" i="1"/>
  <c r="Z423" i="1"/>
  <c r="AA423" i="1"/>
  <c r="AB423" i="1"/>
  <c r="Y423" i="1"/>
  <c r="Z419" i="1"/>
  <c r="AB419" i="1"/>
  <c r="Y419" i="1"/>
  <c r="AA419" i="1"/>
  <c r="Z415" i="1"/>
  <c r="Y415" i="1"/>
  <c r="AB415" i="1"/>
  <c r="AA415" i="1"/>
  <c r="Z411" i="1"/>
  <c r="Y411" i="1"/>
  <c r="AA411" i="1"/>
  <c r="AB411" i="1"/>
  <c r="Z407" i="1"/>
  <c r="AA407" i="1"/>
  <c r="AB407" i="1"/>
  <c r="Y407" i="1"/>
  <c r="Z403" i="1"/>
  <c r="AB403" i="1"/>
  <c r="Y403" i="1"/>
  <c r="AA403" i="1"/>
  <c r="Z399" i="1"/>
  <c r="Y399" i="1"/>
  <c r="AA399" i="1"/>
  <c r="AB399" i="1"/>
  <c r="Z395" i="1"/>
  <c r="Y395" i="1"/>
  <c r="AA395" i="1"/>
  <c r="AB395" i="1"/>
  <c r="Z391" i="1"/>
  <c r="Y391" i="1"/>
  <c r="AA391" i="1"/>
  <c r="AB391" i="1"/>
  <c r="Z387" i="1"/>
  <c r="Y387" i="1"/>
  <c r="AA387" i="1"/>
  <c r="AB387" i="1"/>
  <c r="Z383" i="1"/>
  <c r="Y383" i="1"/>
  <c r="AA383" i="1"/>
  <c r="AB383" i="1"/>
  <c r="Z379" i="1"/>
  <c r="Y379" i="1"/>
  <c r="AB379" i="1"/>
  <c r="AA379" i="1"/>
  <c r="Z375" i="1"/>
  <c r="Y375" i="1"/>
  <c r="AA375" i="1"/>
  <c r="AB375" i="1"/>
  <c r="Z371" i="1"/>
  <c r="Y371" i="1"/>
  <c r="AA371" i="1"/>
  <c r="AB371" i="1"/>
  <c r="Z367" i="1"/>
  <c r="Y367" i="1"/>
  <c r="AA367" i="1"/>
  <c r="AB367" i="1"/>
  <c r="Z363" i="1"/>
  <c r="Y363" i="1"/>
  <c r="AA363" i="1"/>
  <c r="AB363" i="1"/>
  <c r="Z359" i="1"/>
  <c r="Y359" i="1"/>
  <c r="AA359" i="1"/>
  <c r="AB359" i="1"/>
  <c r="Z355" i="1"/>
  <c r="Y355" i="1"/>
  <c r="AA355" i="1"/>
  <c r="AB355" i="1"/>
  <c r="Z351" i="1"/>
  <c r="Y351" i="1"/>
  <c r="AA351" i="1"/>
  <c r="AB351" i="1"/>
  <c r="Z347" i="1"/>
  <c r="Y347" i="1"/>
  <c r="AB347" i="1"/>
  <c r="AA347" i="1"/>
  <c r="Z343" i="1"/>
  <c r="Y343" i="1"/>
  <c r="AA343" i="1"/>
  <c r="AB343" i="1"/>
  <c r="Z339" i="1"/>
  <c r="Y339" i="1"/>
  <c r="AA339" i="1"/>
  <c r="AB339" i="1"/>
  <c r="Z335" i="1"/>
  <c r="Y335" i="1"/>
  <c r="AA335" i="1"/>
  <c r="AB335" i="1"/>
  <c r="Z331" i="1"/>
  <c r="Y331" i="1"/>
  <c r="AA331" i="1"/>
  <c r="AB331" i="1"/>
  <c r="Z327" i="1"/>
  <c r="Y327" i="1"/>
  <c r="AA327" i="1"/>
  <c r="AB327" i="1"/>
  <c r="Z323" i="1"/>
  <c r="Y323" i="1"/>
  <c r="AA323" i="1"/>
  <c r="AB323" i="1"/>
  <c r="Z319" i="1"/>
  <c r="Y319" i="1"/>
  <c r="AA319" i="1"/>
  <c r="AB319" i="1"/>
  <c r="Z315" i="1"/>
  <c r="Y315" i="1"/>
  <c r="AB315" i="1"/>
  <c r="AA315" i="1"/>
  <c r="Z311" i="1"/>
  <c r="Y311" i="1"/>
  <c r="AA311" i="1"/>
  <c r="AB311" i="1"/>
  <c r="Z307" i="1"/>
  <c r="Y307" i="1"/>
  <c r="AA307" i="1"/>
  <c r="AB307" i="1"/>
  <c r="Z303" i="1"/>
  <c r="Y303" i="1"/>
  <c r="AA303" i="1"/>
  <c r="AB303" i="1"/>
  <c r="Z299" i="1"/>
  <c r="Y299" i="1"/>
  <c r="AA299" i="1"/>
  <c r="AB299" i="1"/>
  <c r="Z295" i="1"/>
  <c r="Y295" i="1"/>
  <c r="AA295" i="1"/>
  <c r="AB295" i="1"/>
  <c r="Z291" i="1"/>
  <c r="Y291" i="1"/>
  <c r="AA291" i="1"/>
  <c r="AB291" i="1"/>
  <c r="Z287" i="1"/>
  <c r="Y287" i="1"/>
  <c r="AA287" i="1"/>
  <c r="AB287" i="1"/>
  <c r="Z283" i="1"/>
  <c r="Y283" i="1"/>
  <c r="AB283" i="1"/>
  <c r="AA283" i="1"/>
  <c r="Z279" i="1"/>
  <c r="Y279" i="1"/>
  <c r="AA279" i="1"/>
  <c r="AB279" i="1"/>
  <c r="Z275" i="1"/>
  <c r="Y275" i="1"/>
  <c r="AA275" i="1"/>
  <c r="AB275" i="1"/>
  <c r="Z271" i="1"/>
  <c r="Y271" i="1"/>
  <c r="AA271" i="1"/>
  <c r="AB271" i="1"/>
  <c r="Z267" i="1"/>
  <c r="Y267" i="1"/>
  <c r="AA267" i="1"/>
  <c r="AB267" i="1"/>
  <c r="Z263" i="1"/>
  <c r="AA263" i="1"/>
  <c r="AB263" i="1"/>
  <c r="Y263" i="1"/>
  <c r="Z259" i="1"/>
  <c r="AA259" i="1"/>
  <c r="AB259" i="1"/>
  <c r="Y259" i="1"/>
  <c r="Z255" i="1"/>
  <c r="AA255" i="1"/>
  <c r="AB255" i="1"/>
  <c r="Y255" i="1"/>
  <c r="Z251" i="1"/>
  <c r="AA251" i="1"/>
  <c r="AB251" i="1"/>
  <c r="Y251" i="1"/>
  <c r="Z247" i="1"/>
  <c r="AA247" i="1"/>
  <c r="AB247" i="1"/>
  <c r="Y247" i="1"/>
  <c r="Z243" i="1"/>
  <c r="AA243" i="1"/>
  <c r="AB243" i="1"/>
  <c r="Y243" i="1"/>
  <c r="Z239" i="1"/>
  <c r="AA239" i="1"/>
  <c r="AB239" i="1"/>
  <c r="Y239" i="1"/>
  <c r="Z235" i="1"/>
  <c r="AA235" i="1"/>
  <c r="AB235" i="1"/>
  <c r="Y235" i="1"/>
  <c r="Z231" i="1"/>
  <c r="AA231" i="1"/>
  <c r="AB231" i="1"/>
  <c r="Y231" i="1"/>
  <c r="Z227" i="1"/>
  <c r="AA227" i="1"/>
  <c r="AB227" i="1"/>
  <c r="Y227" i="1"/>
  <c r="Z223" i="1"/>
  <c r="AA223" i="1"/>
  <c r="AB223" i="1"/>
  <c r="Y223" i="1"/>
  <c r="Z219" i="1"/>
  <c r="AA219" i="1"/>
  <c r="AB219" i="1"/>
  <c r="Y219" i="1"/>
  <c r="AA215" i="1"/>
  <c r="Y215" i="1"/>
  <c r="Z215" i="1"/>
  <c r="AB215" i="1"/>
  <c r="AA211" i="1"/>
  <c r="Y211" i="1"/>
  <c r="AB211" i="1"/>
  <c r="Z211" i="1"/>
  <c r="AA207" i="1"/>
  <c r="Y207" i="1"/>
  <c r="Z207" i="1"/>
  <c r="AB207" i="1"/>
  <c r="AA203" i="1"/>
  <c r="Y203" i="1"/>
  <c r="Z203" i="1"/>
  <c r="AB203" i="1"/>
  <c r="AA199" i="1"/>
  <c r="Y199" i="1"/>
  <c r="Z199" i="1"/>
  <c r="AB199" i="1"/>
  <c r="AA195" i="1"/>
  <c r="Y195" i="1"/>
  <c r="AB195" i="1"/>
  <c r="Z195" i="1"/>
  <c r="AA191" i="1"/>
  <c r="Y191" i="1"/>
  <c r="AB191" i="1"/>
  <c r="Z191" i="1"/>
  <c r="AA187" i="1"/>
  <c r="Y187" i="1"/>
  <c r="Z187" i="1"/>
  <c r="AB187" i="1"/>
  <c r="AA183" i="1"/>
  <c r="Y183" i="1"/>
  <c r="Z183" i="1"/>
  <c r="AB183" i="1"/>
  <c r="AA179" i="1"/>
  <c r="Y179" i="1"/>
  <c r="Z179" i="1"/>
  <c r="AB179" i="1"/>
  <c r="AA175" i="1"/>
  <c r="Y175" i="1"/>
  <c r="Z175" i="1"/>
  <c r="AB175" i="1"/>
  <c r="AA171" i="1"/>
  <c r="Y171" i="1"/>
  <c r="Z171" i="1"/>
  <c r="AB171" i="1"/>
  <c r="AA167" i="1"/>
  <c r="Y167" i="1"/>
  <c r="Z167" i="1"/>
  <c r="AB167" i="1"/>
  <c r="AA163" i="1"/>
  <c r="Y163" i="1"/>
  <c r="Z163" i="1"/>
  <c r="AB163" i="1"/>
  <c r="AA159" i="1"/>
  <c r="Y159" i="1"/>
  <c r="Z159" i="1"/>
  <c r="AB159" i="1"/>
  <c r="AA155" i="1"/>
  <c r="Y155" i="1"/>
  <c r="Z155" i="1"/>
  <c r="AB155" i="1"/>
  <c r="AA151" i="1"/>
  <c r="Y151" i="1"/>
  <c r="Z151" i="1"/>
  <c r="AB151" i="1"/>
  <c r="AA147" i="1"/>
  <c r="Y147" i="1"/>
  <c r="Z147" i="1"/>
  <c r="AB147" i="1"/>
  <c r="AA143" i="1"/>
  <c r="Y143" i="1"/>
  <c r="Z143" i="1"/>
  <c r="AB143" i="1"/>
  <c r="AA139" i="1"/>
  <c r="Y139" i="1"/>
  <c r="Z139" i="1"/>
  <c r="AB139" i="1"/>
  <c r="AA135" i="1"/>
  <c r="Y135" i="1"/>
  <c r="Z135" i="1"/>
  <c r="AB135" i="1"/>
  <c r="AA131" i="1"/>
  <c r="Y131" i="1"/>
  <c r="Z131" i="1"/>
  <c r="AB131" i="1"/>
  <c r="AA127" i="1"/>
  <c r="Y127" i="1"/>
  <c r="Z127" i="1"/>
  <c r="AB127" i="1"/>
  <c r="AA123" i="1"/>
  <c r="Y123" i="1"/>
  <c r="Z123" i="1"/>
  <c r="AB123" i="1"/>
  <c r="AA119" i="1"/>
  <c r="Y119" i="1"/>
  <c r="Z119" i="1"/>
  <c r="AB119" i="1"/>
  <c r="AA115" i="1"/>
  <c r="Y115" i="1"/>
  <c r="Z115" i="1"/>
  <c r="AB115" i="1"/>
  <c r="AA111" i="1"/>
  <c r="Y111" i="1"/>
  <c r="Z111" i="1"/>
  <c r="AB111" i="1"/>
  <c r="AA107" i="1"/>
  <c r="Y107" i="1"/>
  <c r="Z107" i="1"/>
  <c r="AB107" i="1"/>
  <c r="AA103" i="1"/>
  <c r="Y103" i="1"/>
  <c r="Z103" i="1"/>
  <c r="AB103" i="1"/>
  <c r="AA99" i="1"/>
  <c r="Y99" i="1"/>
  <c r="Z99" i="1"/>
  <c r="AB99" i="1"/>
  <c r="AA95" i="1"/>
  <c r="Y95" i="1"/>
  <c r="Z95" i="1"/>
  <c r="AB95" i="1"/>
  <c r="AA91" i="1"/>
  <c r="Y91" i="1"/>
  <c r="Z91" i="1"/>
  <c r="AB91" i="1"/>
  <c r="Y87" i="1"/>
  <c r="Z87" i="1"/>
  <c r="AA87" i="1"/>
  <c r="AB87" i="1"/>
  <c r="Y83" i="1"/>
  <c r="Z83" i="1"/>
  <c r="AA83" i="1"/>
  <c r="AB83" i="1"/>
  <c r="Y79" i="1"/>
  <c r="Z79" i="1"/>
  <c r="AA79" i="1"/>
  <c r="AB79" i="1"/>
  <c r="Y75" i="1"/>
  <c r="Z75" i="1"/>
  <c r="AA75" i="1"/>
  <c r="AB75" i="1"/>
  <c r="Y71" i="1"/>
  <c r="Z71" i="1"/>
  <c r="AA71" i="1"/>
  <c r="AB71" i="1"/>
  <c r="Y67" i="1"/>
  <c r="Z67" i="1"/>
  <c r="AA67" i="1"/>
  <c r="AB67" i="1"/>
  <c r="Y63" i="1"/>
  <c r="Z63" i="1"/>
  <c r="AA63" i="1"/>
  <c r="AB63" i="1"/>
  <c r="Y59" i="1"/>
  <c r="Z59" i="1"/>
  <c r="AA59" i="1"/>
  <c r="AB59" i="1"/>
  <c r="Y55" i="1"/>
  <c r="Z55" i="1"/>
  <c r="AA55" i="1"/>
  <c r="AB55" i="1"/>
  <c r="Y51" i="1"/>
  <c r="Z51" i="1"/>
  <c r="AA51" i="1"/>
  <c r="AB51" i="1"/>
  <c r="Y47" i="1"/>
  <c r="Z47" i="1"/>
  <c r="AA47" i="1"/>
  <c r="AB47" i="1"/>
  <c r="Y43" i="1"/>
  <c r="Z43" i="1"/>
  <c r="AA43" i="1"/>
  <c r="AB43" i="1"/>
  <c r="Y39" i="1"/>
  <c r="Z39" i="1"/>
  <c r="AA39" i="1"/>
  <c r="AB39" i="1"/>
  <c r="Y35" i="1"/>
  <c r="Z35" i="1"/>
  <c r="AA35" i="1"/>
  <c r="AB35" i="1"/>
  <c r="Y31" i="1"/>
  <c r="Z31" i="1"/>
  <c r="AA31" i="1"/>
  <c r="AB31" i="1"/>
  <c r="Y27" i="1"/>
  <c r="Z27" i="1"/>
  <c r="AA27" i="1"/>
  <c r="AB27" i="1"/>
  <c r="Y23" i="1"/>
  <c r="Z23" i="1"/>
  <c r="AA23" i="1"/>
  <c r="AB23" i="1"/>
  <c r="Y19" i="1"/>
  <c r="Z19" i="1"/>
  <c r="AA19" i="1"/>
  <c r="AB19" i="1"/>
  <c r="Y15" i="1"/>
  <c r="Z15" i="1"/>
  <c r="AA15" i="1"/>
  <c r="AB15" i="1"/>
  <c r="Y11" i="1"/>
  <c r="Z11" i="1"/>
  <c r="AA11" i="1"/>
  <c r="AB11" i="1"/>
  <c r="Y7" i="1"/>
  <c r="Z7" i="1"/>
  <c r="AA7" i="1"/>
  <c r="AB7" i="1"/>
  <c r="Z1310" i="1"/>
  <c r="AA1310" i="1"/>
  <c r="Y1310" i="1"/>
  <c r="AB1310" i="1"/>
  <c r="Z1306" i="1"/>
  <c r="AA1306" i="1"/>
  <c r="Y1306" i="1"/>
  <c r="AB1306" i="1"/>
  <c r="Z1302" i="1"/>
  <c r="AA1302" i="1"/>
  <c r="Y1302" i="1"/>
  <c r="AB1302" i="1"/>
  <c r="Z1298" i="1"/>
  <c r="AA1298" i="1"/>
  <c r="Y1298" i="1"/>
  <c r="AB1298" i="1"/>
  <c r="Z1294" i="1"/>
  <c r="AA1294" i="1"/>
  <c r="Y1294" i="1"/>
  <c r="AB1294" i="1"/>
  <c r="Z1290" i="1"/>
  <c r="AA1290" i="1"/>
  <c r="Y1290" i="1"/>
  <c r="AB1290" i="1"/>
  <c r="Z1286" i="1"/>
  <c r="AA1286" i="1"/>
  <c r="Y1286" i="1"/>
  <c r="AB1286" i="1"/>
  <c r="Z1282" i="1"/>
  <c r="AA1282" i="1"/>
  <c r="Y1282" i="1"/>
  <c r="AB1282" i="1"/>
  <c r="Z1278" i="1"/>
  <c r="AA1278" i="1"/>
  <c r="Y1278" i="1"/>
  <c r="AB1278" i="1"/>
  <c r="Z1274" i="1"/>
  <c r="AA1274" i="1"/>
  <c r="Y1274" i="1"/>
  <c r="AB1274" i="1"/>
  <c r="Z1270" i="1"/>
  <c r="AA1270" i="1"/>
  <c r="Y1270" i="1"/>
  <c r="AB1270" i="1"/>
  <c r="Z1266" i="1"/>
  <c r="AA1266" i="1"/>
  <c r="Y1266" i="1"/>
  <c r="AB1266" i="1"/>
  <c r="Z1262" i="1"/>
  <c r="AA1262" i="1"/>
  <c r="Y1262" i="1"/>
  <c r="AB1262" i="1"/>
  <c r="Z1258" i="1"/>
  <c r="AA1258" i="1"/>
  <c r="Y1258" i="1"/>
  <c r="AB1258" i="1"/>
  <c r="Z1254" i="1"/>
  <c r="AA1254" i="1"/>
  <c r="Y1254" i="1"/>
  <c r="AB1254" i="1"/>
  <c r="Z1250" i="1"/>
  <c r="AA1250" i="1"/>
  <c r="Y1250" i="1"/>
  <c r="AB1250" i="1"/>
  <c r="Z1246" i="1"/>
  <c r="AA1246" i="1"/>
  <c r="Y1246" i="1"/>
  <c r="AB1246" i="1"/>
  <c r="Z1242" i="1"/>
  <c r="AA1242" i="1"/>
  <c r="Y1242" i="1"/>
  <c r="AB1242" i="1"/>
  <c r="Z1238" i="1"/>
  <c r="AA1238" i="1"/>
  <c r="Y1238" i="1"/>
  <c r="AB1238" i="1"/>
  <c r="Z1234" i="1"/>
  <c r="AA1234" i="1"/>
  <c r="Y1234" i="1"/>
  <c r="AB1234" i="1"/>
  <c r="Z1230" i="1"/>
  <c r="AA1230" i="1"/>
  <c r="Y1230" i="1"/>
  <c r="AB1230" i="1"/>
  <c r="Z1226" i="1"/>
  <c r="AA1226" i="1"/>
  <c r="Y1226" i="1"/>
  <c r="AB1226" i="1"/>
  <c r="Z1222" i="1"/>
  <c r="AA1222" i="1"/>
  <c r="Y1222" i="1"/>
  <c r="AB1222" i="1"/>
  <c r="Z1218" i="1"/>
  <c r="AA1218" i="1"/>
  <c r="Y1218" i="1"/>
  <c r="AB1218" i="1"/>
  <c r="Z1214" i="1"/>
  <c r="AA1214" i="1"/>
  <c r="Y1214" i="1"/>
  <c r="AB1214" i="1"/>
  <c r="Z1210" i="1"/>
  <c r="AA1210" i="1"/>
  <c r="Y1210" i="1"/>
  <c r="AB1210" i="1"/>
  <c r="Z1206" i="1"/>
  <c r="AA1206" i="1"/>
  <c r="Y1206" i="1"/>
  <c r="AB1206" i="1"/>
  <c r="Z1202" i="1"/>
  <c r="AA1202" i="1"/>
  <c r="Y1202" i="1"/>
  <c r="AB1202" i="1"/>
  <c r="Z1198" i="1"/>
  <c r="AA1198" i="1"/>
  <c r="Y1198" i="1"/>
  <c r="AB1198" i="1"/>
  <c r="Z1194" i="1"/>
  <c r="AA1194" i="1"/>
  <c r="Y1194" i="1"/>
  <c r="AB1194" i="1"/>
  <c r="Z1190" i="1"/>
  <c r="AA1190" i="1"/>
  <c r="Y1190" i="1"/>
  <c r="AB1190" i="1"/>
  <c r="Z1186" i="1"/>
  <c r="AA1186" i="1"/>
  <c r="Y1186" i="1"/>
  <c r="AB1186" i="1"/>
  <c r="Z1182" i="1"/>
  <c r="AA1182" i="1"/>
  <c r="Y1182" i="1"/>
  <c r="AB1182" i="1"/>
  <c r="Z1178" i="1"/>
  <c r="AA1178" i="1"/>
  <c r="Y1178" i="1"/>
  <c r="AB1178" i="1"/>
  <c r="Z1174" i="1"/>
  <c r="AA1174" i="1"/>
  <c r="Y1174" i="1"/>
  <c r="AB1174" i="1"/>
  <c r="Z1170" i="1"/>
  <c r="AA1170" i="1"/>
  <c r="Y1170" i="1"/>
  <c r="AB1170" i="1"/>
  <c r="Z1166" i="1"/>
  <c r="AA1166" i="1"/>
  <c r="Y1166" i="1"/>
  <c r="AB1166" i="1"/>
  <c r="Z1162" i="1"/>
  <c r="AA1162" i="1"/>
  <c r="Y1162" i="1"/>
  <c r="AB1162" i="1"/>
  <c r="Z1158" i="1"/>
  <c r="AA1158" i="1"/>
  <c r="Y1158" i="1"/>
  <c r="AB1158" i="1"/>
  <c r="Z1154" i="1"/>
  <c r="AA1154" i="1"/>
  <c r="Y1154" i="1"/>
  <c r="AB1154" i="1"/>
  <c r="Z1150" i="1"/>
  <c r="AA1150" i="1"/>
  <c r="Y1150" i="1"/>
  <c r="AB1150" i="1"/>
  <c r="Z1146" i="1"/>
  <c r="AA1146" i="1"/>
  <c r="Y1146" i="1"/>
  <c r="AB1146" i="1"/>
  <c r="Z1142" i="1"/>
  <c r="AA1142" i="1"/>
  <c r="Y1142" i="1"/>
  <c r="AB1142" i="1"/>
  <c r="Z1138" i="1"/>
  <c r="AA1138" i="1"/>
  <c r="Y1138" i="1"/>
  <c r="AB1138" i="1"/>
  <c r="Z1134" i="1"/>
  <c r="AA1134" i="1"/>
  <c r="Y1134" i="1"/>
  <c r="AB1134" i="1"/>
  <c r="Z1130" i="1"/>
  <c r="AA1130" i="1"/>
  <c r="Y1130" i="1"/>
  <c r="AB1130" i="1"/>
  <c r="Z1126" i="1"/>
  <c r="AA1126" i="1"/>
  <c r="Y1126" i="1"/>
  <c r="AB1126" i="1"/>
  <c r="Z1122" i="1"/>
  <c r="AA1122" i="1"/>
  <c r="Y1122" i="1"/>
  <c r="AB1122" i="1"/>
  <c r="Z1118" i="1"/>
  <c r="AA1118" i="1"/>
  <c r="Y1118" i="1"/>
  <c r="AB1118" i="1"/>
  <c r="Z1114" i="1"/>
  <c r="AA1114" i="1"/>
  <c r="Y1114" i="1"/>
  <c r="AB1114" i="1"/>
  <c r="Z1110" i="1"/>
  <c r="AA1110" i="1"/>
  <c r="Y1110" i="1"/>
  <c r="AB1110" i="1"/>
  <c r="Z1106" i="1"/>
  <c r="AA1106" i="1"/>
  <c r="Y1106" i="1"/>
  <c r="AB1106" i="1"/>
  <c r="Z1102" i="1"/>
  <c r="AA1102" i="1"/>
  <c r="Y1102" i="1"/>
  <c r="AB1102" i="1"/>
  <c r="Z1098" i="1"/>
  <c r="AA1098" i="1"/>
  <c r="Y1098" i="1"/>
  <c r="AB1098" i="1"/>
  <c r="Z1094" i="1"/>
  <c r="AA1094" i="1"/>
  <c r="Y1094" i="1"/>
  <c r="AB1094" i="1"/>
  <c r="Z1090" i="1"/>
  <c r="AA1090" i="1"/>
  <c r="Y1090" i="1"/>
  <c r="AB1090" i="1"/>
  <c r="Z1086" i="1"/>
  <c r="AA1086" i="1"/>
  <c r="Y1086" i="1"/>
  <c r="AB1086" i="1"/>
  <c r="Z1082" i="1"/>
  <c r="AA1082" i="1"/>
  <c r="Y1082" i="1"/>
  <c r="AB1082" i="1"/>
  <c r="Z1078" i="1"/>
  <c r="AA1078" i="1"/>
  <c r="Y1078" i="1"/>
  <c r="AB1078" i="1"/>
  <c r="Z1074" i="1"/>
  <c r="AA1074" i="1"/>
  <c r="Y1074" i="1"/>
  <c r="AB1074" i="1"/>
  <c r="Z1070" i="1"/>
  <c r="AA1070" i="1"/>
  <c r="Y1070" i="1"/>
  <c r="AB1070" i="1"/>
  <c r="Z1066" i="1"/>
  <c r="AA1066" i="1"/>
  <c r="Y1066" i="1"/>
  <c r="AB1066" i="1"/>
  <c r="Z1062" i="1"/>
  <c r="AA1062" i="1"/>
  <c r="Y1062" i="1"/>
  <c r="AB1062" i="1"/>
  <c r="Z1058" i="1"/>
  <c r="AA1058" i="1"/>
  <c r="Y1058" i="1"/>
  <c r="AB1058" i="1"/>
  <c r="Z1054" i="1"/>
  <c r="AA1054" i="1"/>
  <c r="Y1054" i="1"/>
  <c r="AB1054" i="1"/>
  <c r="Z1050" i="1"/>
  <c r="AA1050" i="1"/>
  <c r="Y1050" i="1"/>
  <c r="AB1050" i="1"/>
  <c r="Z1046" i="1"/>
  <c r="AA1046" i="1"/>
  <c r="Y1046" i="1"/>
  <c r="AB1046" i="1"/>
  <c r="Z1042" i="1"/>
  <c r="AA1042" i="1"/>
  <c r="Y1042" i="1"/>
  <c r="AB1042" i="1"/>
  <c r="Z1038" i="1"/>
  <c r="AA1038" i="1"/>
  <c r="Y1038" i="1"/>
  <c r="AB1038" i="1"/>
  <c r="Z1034" i="1"/>
  <c r="AA1034" i="1"/>
  <c r="Y1034" i="1"/>
  <c r="AB1034" i="1"/>
  <c r="Z1030" i="1"/>
  <c r="AA1030" i="1"/>
  <c r="Y1030" i="1"/>
  <c r="AB1030" i="1"/>
  <c r="Z1026" i="1"/>
  <c r="AA1026" i="1"/>
  <c r="Y1026" i="1"/>
  <c r="AB1026" i="1"/>
  <c r="Z1022" i="1"/>
  <c r="AA1022" i="1"/>
  <c r="Y1022" i="1"/>
  <c r="AB1022" i="1"/>
  <c r="Z1018" i="1"/>
  <c r="AA1018" i="1"/>
  <c r="Y1018" i="1"/>
  <c r="AB1018" i="1"/>
  <c r="Z1014" i="1"/>
  <c r="AA1014" i="1"/>
  <c r="Y1014" i="1"/>
  <c r="AB1014" i="1"/>
  <c r="Z1010" i="1"/>
  <c r="AA1010" i="1"/>
  <c r="Y1010" i="1"/>
  <c r="AB1010" i="1"/>
  <c r="Z1006" i="1"/>
  <c r="AA1006" i="1"/>
  <c r="Y1006" i="1"/>
  <c r="AB1006" i="1"/>
  <c r="Z1002" i="1"/>
  <c r="AA1002" i="1"/>
  <c r="Y1002" i="1"/>
  <c r="AB1002" i="1"/>
  <c r="Z998" i="1"/>
  <c r="AA998" i="1"/>
  <c r="Y998" i="1"/>
  <c r="AB998" i="1"/>
  <c r="Z994" i="1"/>
  <c r="AA994" i="1"/>
  <c r="Y994" i="1"/>
  <c r="AB994" i="1"/>
  <c r="Z990" i="1"/>
  <c r="AA990" i="1"/>
  <c r="Y990" i="1"/>
  <c r="AB990" i="1"/>
  <c r="Z986" i="1"/>
  <c r="AA986" i="1"/>
  <c r="Y986" i="1"/>
  <c r="AB986" i="1"/>
  <c r="Z982" i="1"/>
  <c r="AA982" i="1"/>
  <c r="Y982" i="1"/>
  <c r="AB982" i="1"/>
  <c r="Z978" i="1"/>
  <c r="AA978" i="1"/>
  <c r="Y978" i="1"/>
  <c r="AB978" i="1"/>
  <c r="Z974" i="1"/>
  <c r="AA974" i="1"/>
  <c r="Y974" i="1"/>
  <c r="AB974" i="1"/>
  <c r="Z970" i="1"/>
  <c r="AA970" i="1"/>
  <c r="Y970" i="1"/>
  <c r="AB970" i="1"/>
  <c r="Z966" i="1"/>
  <c r="AA966" i="1"/>
  <c r="Y966" i="1"/>
  <c r="AB966" i="1"/>
  <c r="Z962" i="1"/>
  <c r="AA962" i="1"/>
  <c r="Y962" i="1"/>
  <c r="AB962" i="1"/>
  <c r="Z958" i="1"/>
  <c r="AA958" i="1"/>
  <c r="Y958" i="1"/>
  <c r="AB958" i="1"/>
  <c r="Z954" i="1"/>
  <c r="AA954" i="1"/>
  <c r="Y954" i="1"/>
  <c r="AB954" i="1"/>
  <c r="AA950" i="1"/>
  <c r="Y950" i="1"/>
  <c r="Z950" i="1"/>
  <c r="AB950" i="1"/>
  <c r="AA946" i="1"/>
  <c r="Y946" i="1"/>
  <c r="Z946" i="1"/>
  <c r="AB946" i="1"/>
  <c r="AA942" i="1"/>
  <c r="Y942" i="1"/>
  <c r="Z942" i="1"/>
  <c r="AB942" i="1"/>
  <c r="AA938" i="1"/>
  <c r="Y938" i="1"/>
  <c r="Z938" i="1"/>
  <c r="AB938" i="1"/>
  <c r="AA934" i="1"/>
  <c r="Y934" i="1"/>
  <c r="Z934" i="1"/>
  <c r="AB934" i="1"/>
  <c r="AA930" i="1"/>
  <c r="Y930" i="1"/>
  <c r="Z930" i="1"/>
  <c r="AB930" i="1"/>
  <c r="AA926" i="1"/>
  <c r="Y926" i="1"/>
  <c r="Z926" i="1"/>
  <c r="AB926" i="1"/>
  <c r="AA922" i="1"/>
  <c r="Y922" i="1"/>
  <c r="Z922" i="1"/>
  <c r="AB922" i="1"/>
  <c r="AA918" i="1"/>
  <c r="Y918" i="1"/>
  <c r="Z918" i="1"/>
  <c r="AB918" i="1"/>
  <c r="AA914" i="1"/>
  <c r="Y914" i="1"/>
  <c r="Z914" i="1"/>
  <c r="AB914" i="1"/>
  <c r="AA910" i="1"/>
  <c r="Y910" i="1"/>
  <c r="Z910" i="1"/>
  <c r="AB910" i="1"/>
  <c r="AA906" i="1"/>
  <c r="Y906" i="1"/>
  <c r="Z906" i="1"/>
  <c r="AB906" i="1"/>
  <c r="AA902" i="1"/>
  <c r="Y902" i="1"/>
  <c r="Z902" i="1"/>
  <c r="AB902" i="1"/>
  <c r="AA898" i="1"/>
  <c r="Y898" i="1"/>
  <c r="Z898" i="1"/>
  <c r="AB898" i="1"/>
  <c r="AA894" i="1"/>
  <c r="Y894" i="1"/>
  <c r="Z894" i="1"/>
  <c r="AB894" i="1"/>
  <c r="AA890" i="1"/>
  <c r="Y890" i="1"/>
  <c r="Z890" i="1"/>
  <c r="AB890" i="1"/>
  <c r="AA886" i="1"/>
  <c r="Y886" i="1"/>
  <c r="Z886" i="1"/>
  <c r="AB886" i="1"/>
  <c r="AA882" i="1"/>
  <c r="Y882" i="1"/>
  <c r="Z882" i="1"/>
  <c r="AB882" i="1"/>
  <c r="AA878" i="1"/>
  <c r="Y878" i="1"/>
  <c r="Z878" i="1"/>
  <c r="AB878" i="1"/>
  <c r="AA874" i="1"/>
  <c r="Y874" i="1"/>
  <c r="Z874" i="1"/>
  <c r="AB874" i="1"/>
  <c r="AA870" i="1"/>
  <c r="Y870" i="1"/>
  <c r="Z870" i="1"/>
  <c r="AB870" i="1"/>
  <c r="AA866" i="1"/>
  <c r="Y866" i="1"/>
  <c r="Z866" i="1"/>
  <c r="AB866" i="1"/>
  <c r="AA862" i="1"/>
  <c r="Y862" i="1"/>
  <c r="Z862" i="1"/>
  <c r="AB862" i="1"/>
  <c r="AA858" i="1"/>
  <c r="Y858" i="1"/>
  <c r="Z858" i="1"/>
  <c r="AB858" i="1"/>
  <c r="AA854" i="1"/>
  <c r="Y854" i="1"/>
  <c r="Z854" i="1"/>
  <c r="AB854" i="1"/>
  <c r="AA850" i="1"/>
  <c r="Y850" i="1"/>
  <c r="Z850" i="1"/>
  <c r="AB850" i="1"/>
  <c r="AA846" i="1"/>
  <c r="Y846" i="1"/>
  <c r="Z846" i="1"/>
  <c r="AB846" i="1"/>
  <c r="AA842" i="1"/>
  <c r="Y842" i="1"/>
  <c r="Z842" i="1"/>
  <c r="AB842" i="1"/>
  <c r="AA838" i="1"/>
  <c r="Y838" i="1"/>
  <c r="Z838" i="1"/>
  <c r="AB838" i="1"/>
  <c r="AA834" i="1"/>
  <c r="Y834" i="1"/>
  <c r="Z834" i="1"/>
  <c r="AB834" i="1"/>
  <c r="AA830" i="1"/>
  <c r="Y830" i="1"/>
  <c r="Z830" i="1"/>
  <c r="AB830" i="1"/>
  <c r="AA826" i="1"/>
  <c r="Y826" i="1"/>
  <c r="Z826" i="1"/>
  <c r="AB826" i="1"/>
  <c r="AA822" i="1"/>
  <c r="Y822" i="1"/>
  <c r="Z822" i="1"/>
  <c r="AB822" i="1"/>
  <c r="AA818" i="1"/>
  <c r="Y818" i="1"/>
  <c r="Z818" i="1"/>
  <c r="AB818" i="1"/>
  <c r="AA814" i="1"/>
  <c r="Y814" i="1"/>
  <c r="Z814" i="1"/>
  <c r="AB814" i="1"/>
  <c r="AA810" i="1"/>
  <c r="Y810" i="1"/>
  <c r="Z810" i="1"/>
  <c r="AB810" i="1"/>
  <c r="AA806" i="1"/>
  <c r="Y806" i="1"/>
  <c r="Z806" i="1"/>
  <c r="AB806" i="1"/>
  <c r="AA802" i="1"/>
  <c r="Y802" i="1"/>
  <c r="Z802" i="1"/>
  <c r="AB802" i="1"/>
  <c r="AA798" i="1"/>
  <c r="Y798" i="1"/>
  <c r="Z798" i="1"/>
  <c r="AB798" i="1"/>
  <c r="AA794" i="1"/>
  <c r="Y794" i="1"/>
  <c r="Z794" i="1"/>
  <c r="AB794" i="1"/>
  <c r="AA790" i="1"/>
  <c r="Y790" i="1"/>
  <c r="Z790" i="1"/>
  <c r="AB790" i="1"/>
  <c r="AA786" i="1"/>
  <c r="Y786" i="1"/>
  <c r="Z786" i="1"/>
  <c r="AB786" i="1"/>
  <c r="AA782" i="1"/>
  <c r="Y782" i="1"/>
  <c r="Z782" i="1"/>
  <c r="AB782" i="1"/>
  <c r="AA778" i="1"/>
  <c r="Y778" i="1"/>
  <c r="Z778" i="1"/>
  <c r="AB778" i="1"/>
  <c r="AA774" i="1"/>
  <c r="Z774" i="1"/>
  <c r="Y774" i="1"/>
  <c r="AB774" i="1"/>
  <c r="AA770" i="1"/>
  <c r="Z770" i="1"/>
  <c r="Y770" i="1"/>
  <c r="AB770" i="1"/>
  <c r="AA766" i="1"/>
  <c r="Z766" i="1"/>
  <c r="Y766" i="1"/>
  <c r="AB766" i="1"/>
  <c r="AA762" i="1"/>
  <c r="Z762" i="1"/>
  <c r="AB762" i="1"/>
  <c r="Y762" i="1"/>
  <c r="AA758" i="1"/>
  <c r="Z758" i="1"/>
  <c r="Y758" i="1"/>
  <c r="AB758" i="1"/>
  <c r="AA754" i="1"/>
  <c r="Z754" i="1"/>
  <c r="Y754" i="1"/>
  <c r="AB754" i="1"/>
  <c r="AA750" i="1"/>
  <c r="Z750" i="1"/>
  <c r="Y750" i="1"/>
  <c r="AB750" i="1"/>
  <c r="AA746" i="1"/>
  <c r="Z746" i="1"/>
  <c r="AB746" i="1"/>
  <c r="Y746" i="1"/>
  <c r="AA742" i="1"/>
  <c r="Z742" i="1"/>
  <c r="AB742" i="1"/>
  <c r="Y742" i="1"/>
  <c r="AA738" i="1"/>
  <c r="Z738" i="1"/>
  <c r="Y738" i="1"/>
  <c r="AB738" i="1"/>
  <c r="AA734" i="1"/>
  <c r="Z734" i="1"/>
  <c r="Y734" i="1"/>
  <c r="AB734" i="1"/>
  <c r="AA730" i="1"/>
  <c r="Z730" i="1"/>
  <c r="AB730" i="1"/>
  <c r="Y730" i="1"/>
  <c r="AA726" i="1"/>
  <c r="Z726" i="1"/>
  <c r="Y726" i="1"/>
  <c r="AB726" i="1"/>
  <c r="AA722" i="1"/>
  <c r="Z722" i="1"/>
  <c r="Y722" i="1"/>
  <c r="AB722" i="1"/>
  <c r="AA718" i="1"/>
  <c r="Z718" i="1"/>
  <c r="Y718" i="1"/>
  <c r="AB718" i="1"/>
  <c r="AA714" i="1"/>
  <c r="Z714" i="1"/>
  <c r="AB714" i="1"/>
  <c r="Y714" i="1"/>
  <c r="AA710" i="1"/>
  <c r="Z710" i="1"/>
  <c r="AB710" i="1"/>
  <c r="Y710" i="1"/>
  <c r="AA706" i="1"/>
  <c r="Z706" i="1"/>
  <c r="Y706" i="1"/>
  <c r="AB706" i="1"/>
  <c r="AA702" i="1"/>
  <c r="Z702" i="1"/>
  <c r="Y702" i="1"/>
  <c r="AB702" i="1"/>
  <c r="AA698" i="1"/>
  <c r="Z698" i="1"/>
  <c r="AB698" i="1"/>
  <c r="Y698" i="1"/>
  <c r="AA694" i="1"/>
  <c r="Z694" i="1"/>
  <c r="Y694" i="1"/>
  <c r="AB694" i="1"/>
  <c r="AA690" i="1"/>
  <c r="Z690" i="1"/>
  <c r="Y690" i="1"/>
  <c r="AB690" i="1"/>
  <c r="AA686" i="1"/>
  <c r="Z686" i="1"/>
  <c r="Y686" i="1"/>
  <c r="AB686" i="1"/>
  <c r="AA682" i="1"/>
  <c r="Y682" i="1"/>
  <c r="Z682" i="1"/>
  <c r="AB682" i="1"/>
  <c r="AA678" i="1"/>
  <c r="Y678" i="1"/>
  <c r="Z678" i="1"/>
  <c r="AB678" i="1"/>
  <c r="AA674" i="1"/>
  <c r="Y674" i="1"/>
  <c r="Z674" i="1"/>
  <c r="AB674" i="1"/>
  <c r="AA670" i="1"/>
  <c r="Y670" i="1"/>
  <c r="Z670" i="1"/>
  <c r="AB670" i="1"/>
  <c r="AA666" i="1"/>
  <c r="Y666" i="1"/>
  <c r="Z666" i="1"/>
  <c r="AB666" i="1"/>
  <c r="AA662" i="1"/>
  <c r="Y662" i="1"/>
  <c r="Z662" i="1"/>
  <c r="AB662" i="1"/>
  <c r="AA658" i="1"/>
  <c r="Y658" i="1"/>
  <c r="Z658" i="1"/>
  <c r="AB658" i="1"/>
  <c r="AA654" i="1"/>
  <c r="Y654" i="1"/>
  <c r="Z654" i="1"/>
  <c r="AB654" i="1"/>
  <c r="AA650" i="1"/>
  <c r="Y650" i="1"/>
  <c r="Z650" i="1"/>
  <c r="AB650" i="1"/>
  <c r="AA646" i="1"/>
  <c r="Y646" i="1"/>
  <c r="Z646" i="1"/>
  <c r="AB646" i="1"/>
  <c r="AA642" i="1"/>
  <c r="Y642" i="1"/>
  <c r="Z642" i="1"/>
  <c r="AB642" i="1"/>
  <c r="AA638" i="1"/>
  <c r="Y638" i="1"/>
  <c r="Z638" i="1"/>
  <c r="AB638" i="1"/>
  <c r="AA634" i="1"/>
  <c r="Y634" i="1"/>
  <c r="Z634" i="1"/>
  <c r="AB634" i="1"/>
  <c r="AA630" i="1"/>
  <c r="Y630" i="1"/>
  <c r="Z630" i="1"/>
  <c r="AB630" i="1"/>
  <c r="AA626" i="1"/>
  <c r="Y626" i="1"/>
  <c r="Z626" i="1"/>
  <c r="AB626" i="1"/>
  <c r="AA622" i="1"/>
  <c r="Y622" i="1"/>
  <c r="Z622" i="1"/>
  <c r="AB622" i="1"/>
  <c r="AA618" i="1"/>
  <c r="Y618" i="1"/>
  <c r="Z618" i="1"/>
  <c r="AB618" i="1"/>
  <c r="AA614" i="1"/>
  <c r="Y614" i="1"/>
  <c r="Z614" i="1"/>
  <c r="AB614" i="1"/>
  <c r="AA610" i="1"/>
  <c r="Y610" i="1"/>
  <c r="Z610" i="1"/>
  <c r="AB610" i="1"/>
  <c r="AA606" i="1"/>
  <c r="Y606" i="1"/>
  <c r="Z606" i="1"/>
  <c r="AB606" i="1"/>
  <c r="AA602" i="1"/>
  <c r="Y602" i="1"/>
  <c r="Z602" i="1"/>
  <c r="AB602" i="1"/>
  <c r="AA598" i="1"/>
  <c r="Y598" i="1"/>
  <c r="Z598" i="1"/>
  <c r="AB598" i="1"/>
  <c r="AA594" i="1"/>
  <c r="Y594" i="1"/>
  <c r="Z594" i="1"/>
  <c r="AB594" i="1"/>
  <c r="AA590" i="1"/>
  <c r="Y590" i="1"/>
  <c r="Z590" i="1"/>
  <c r="AB590" i="1"/>
  <c r="AA586" i="1"/>
  <c r="Y586" i="1"/>
  <c r="Z586" i="1"/>
  <c r="AB586" i="1"/>
  <c r="AA582" i="1"/>
  <c r="Y582" i="1"/>
  <c r="Z582" i="1"/>
  <c r="AB582" i="1"/>
  <c r="AA578" i="1"/>
  <c r="Y578" i="1"/>
  <c r="Z578" i="1"/>
  <c r="AB578" i="1"/>
  <c r="AA574" i="1"/>
  <c r="Y574" i="1"/>
  <c r="Z574" i="1"/>
  <c r="AB574" i="1"/>
  <c r="AA570" i="1"/>
  <c r="Y570" i="1"/>
  <c r="Z570" i="1"/>
  <c r="AB570" i="1"/>
  <c r="AA566" i="1"/>
  <c r="Y566" i="1"/>
  <c r="Z566" i="1"/>
  <c r="AB566" i="1"/>
  <c r="AA562" i="1"/>
  <c r="Y562" i="1"/>
  <c r="Z562" i="1"/>
  <c r="AB562" i="1"/>
  <c r="AA558" i="1"/>
  <c r="Y558" i="1"/>
  <c r="Z558" i="1"/>
  <c r="AB558" i="1"/>
  <c r="AA554" i="1"/>
  <c r="Y554" i="1"/>
  <c r="Z554" i="1"/>
  <c r="AB554" i="1"/>
  <c r="AA550" i="1"/>
  <c r="Y550" i="1"/>
  <c r="Z550" i="1"/>
  <c r="AB550" i="1"/>
  <c r="AA546" i="1"/>
  <c r="Y546" i="1"/>
  <c r="Z546" i="1"/>
  <c r="AB546" i="1"/>
  <c r="AA542" i="1"/>
  <c r="Y542" i="1"/>
  <c r="Z542" i="1"/>
  <c r="AB542" i="1"/>
  <c r="AA538" i="1"/>
  <c r="Y538" i="1"/>
  <c r="Z538" i="1"/>
  <c r="AB538" i="1"/>
  <c r="AA534" i="1"/>
  <c r="Y534" i="1"/>
  <c r="Z534" i="1"/>
  <c r="AB534" i="1"/>
  <c r="AA530" i="1"/>
  <c r="Y530" i="1"/>
  <c r="Z530" i="1"/>
  <c r="AB530" i="1"/>
  <c r="AA526" i="1"/>
  <c r="Y526" i="1"/>
  <c r="Z526" i="1"/>
  <c r="AB526" i="1"/>
  <c r="AA522" i="1"/>
  <c r="Y522" i="1"/>
  <c r="Z522" i="1"/>
  <c r="AB522" i="1"/>
  <c r="AA518" i="1"/>
  <c r="Y518" i="1"/>
  <c r="Z518" i="1"/>
  <c r="AB518" i="1"/>
  <c r="AA514" i="1"/>
  <c r="Y514" i="1"/>
  <c r="Z514" i="1"/>
  <c r="AB514" i="1"/>
  <c r="AA510" i="1"/>
  <c r="Y510" i="1"/>
  <c r="Z510" i="1"/>
  <c r="AB510" i="1"/>
  <c r="AA506" i="1"/>
  <c r="Y506" i="1"/>
  <c r="Z506" i="1"/>
  <c r="AB506" i="1"/>
  <c r="AA502" i="1"/>
  <c r="Y502" i="1"/>
  <c r="Z502" i="1"/>
  <c r="AB502" i="1"/>
  <c r="AA498" i="1"/>
  <c r="Y498" i="1"/>
  <c r="Z498" i="1"/>
  <c r="AB498" i="1"/>
  <c r="Z494" i="1"/>
  <c r="AB494" i="1"/>
  <c r="AA494" i="1"/>
  <c r="Y494" i="1"/>
  <c r="Z490" i="1"/>
  <c r="AB490" i="1"/>
  <c r="Y490" i="1"/>
  <c r="AA490" i="1"/>
  <c r="Z486" i="1"/>
  <c r="AB486" i="1"/>
  <c r="Y486" i="1"/>
  <c r="AA486" i="1"/>
  <c r="Z482" i="1"/>
  <c r="AB482" i="1"/>
  <c r="Y482" i="1"/>
  <c r="AA482" i="1"/>
  <c r="Z478" i="1"/>
  <c r="AB478" i="1"/>
  <c r="AA478" i="1"/>
  <c r="Y478" i="1"/>
  <c r="Z474" i="1"/>
  <c r="AB474" i="1"/>
  <c r="Y474" i="1"/>
  <c r="AA474" i="1"/>
  <c r="Z470" i="1"/>
  <c r="AB470" i="1"/>
  <c r="Y470" i="1"/>
  <c r="AA470" i="1"/>
  <c r="Z466" i="1"/>
  <c r="AB466" i="1"/>
  <c r="Y466" i="1"/>
  <c r="AA466" i="1"/>
  <c r="Z462" i="1"/>
  <c r="AB462" i="1"/>
  <c r="AA462" i="1"/>
  <c r="Y462" i="1"/>
  <c r="Z458" i="1"/>
  <c r="AB458" i="1"/>
  <c r="AA458" i="1"/>
  <c r="Y458" i="1"/>
  <c r="Z454" i="1"/>
  <c r="AB454" i="1"/>
  <c r="Y454" i="1"/>
  <c r="AA454" i="1"/>
  <c r="Z450" i="1"/>
  <c r="AB450" i="1"/>
  <c r="Y450" i="1"/>
  <c r="AA450" i="1"/>
  <c r="Z446" i="1"/>
  <c r="AB446" i="1"/>
  <c r="AA446" i="1"/>
  <c r="Y446" i="1"/>
  <c r="Z442" i="1"/>
  <c r="AB442" i="1"/>
  <c r="Y442" i="1"/>
  <c r="AA442" i="1"/>
  <c r="Z438" i="1"/>
  <c r="AB438" i="1"/>
  <c r="Y438" i="1"/>
  <c r="AA438" i="1"/>
  <c r="Z434" i="1"/>
  <c r="AB434" i="1"/>
  <c r="Y434" i="1"/>
  <c r="AA434" i="1"/>
  <c r="Z430" i="1"/>
  <c r="AB430" i="1"/>
  <c r="AA430" i="1"/>
  <c r="Y430" i="1"/>
  <c r="Z426" i="1"/>
  <c r="AB426" i="1"/>
  <c r="Y426" i="1"/>
  <c r="AA426" i="1"/>
  <c r="Z422" i="1"/>
  <c r="AB422" i="1"/>
  <c r="Y422" i="1"/>
  <c r="AA422" i="1"/>
  <c r="Z418" i="1"/>
  <c r="AB418" i="1"/>
  <c r="Y418" i="1"/>
  <c r="AA418" i="1"/>
  <c r="Z414" i="1"/>
  <c r="AB414" i="1"/>
  <c r="AA414" i="1"/>
  <c r="Y414" i="1"/>
  <c r="Z410" i="1"/>
  <c r="AB410" i="1"/>
  <c r="Y410" i="1"/>
  <c r="AA410" i="1"/>
  <c r="Z406" i="1"/>
  <c r="AB406" i="1"/>
  <c r="Y406" i="1"/>
  <c r="AA406" i="1"/>
  <c r="Z402" i="1"/>
  <c r="AB402" i="1"/>
  <c r="Y402" i="1"/>
  <c r="AA402" i="1"/>
  <c r="Z398" i="1"/>
  <c r="AB398" i="1"/>
  <c r="Y398" i="1"/>
  <c r="AA398" i="1"/>
  <c r="Z394" i="1"/>
  <c r="AB394" i="1"/>
  <c r="Y394" i="1"/>
  <c r="AA394" i="1"/>
  <c r="Z390" i="1"/>
  <c r="AB390" i="1"/>
  <c r="AA390" i="1"/>
  <c r="Y390" i="1"/>
  <c r="Z386" i="1"/>
  <c r="AB386" i="1"/>
  <c r="Y386" i="1"/>
  <c r="AA386" i="1"/>
  <c r="Z382" i="1"/>
  <c r="AB382" i="1"/>
  <c r="Y382" i="1"/>
  <c r="AA382" i="1"/>
  <c r="Z378" i="1"/>
  <c r="AB378" i="1"/>
  <c r="Y378" i="1"/>
  <c r="AA378" i="1"/>
  <c r="Z374" i="1"/>
  <c r="AB374" i="1"/>
  <c r="Y374" i="1"/>
  <c r="AA374" i="1"/>
  <c r="Z370" i="1"/>
  <c r="AB370" i="1"/>
  <c r="Y370" i="1"/>
  <c r="AA370" i="1"/>
  <c r="Z366" i="1"/>
  <c r="AB366" i="1"/>
  <c r="Y366" i="1"/>
  <c r="AA366" i="1"/>
  <c r="Z362" i="1"/>
  <c r="AB362" i="1"/>
  <c r="Y362" i="1"/>
  <c r="AA362" i="1"/>
  <c r="Z358" i="1"/>
  <c r="AB358" i="1"/>
  <c r="AA358" i="1"/>
  <c r="Y358" i="1"/>
  <c r="Z354" i="1"/>
  <c r="AB354" i="1"/>
  <c r="Y354" i="1"/>
  <c r="AA354" i="1"/>
  <c r="Z350" i="1"/>
  <c r="AB350" i="1"/>
  <c r="Y350" i="1"/>
  <c r="AA350" i="1"/>
  <c r="Z346" i="1"/>
  <c r="AB346" i="1"/>
  <c r="Y346" i="1"/>
  <c r="AA346" i="1"/>
  <c r="Z342" i="1"/>
  <c r="AB342" i="1"/>
  <c r="Y342" i="1"/>
  <c r="AA342" i="1"/>
  <c r="Z338" i="1"/>
  <c r="AB338" i="1"/>
  <c r="Y338" i="1"/>
  <c r="AA338" i="1"/>
  <c r="Z334" i="1"/>
  <c r="AB334" i="1"/>
  <c r="Y334" i="1"/>
  <c r="AA334" i="1"/>
  <c r="Z330" i="1"/>
  <c r="AB330" i="1"/>
  <c r="Y330" i="1"/>
  <c r="AA330" i="1"/>
  <c r="Z326" i="1"/>
  <c r="AB326" i="1"/>
  <c r="AA326" i="1"/>
  <c r="Y326" i="1"/>
  <c r="Z322" i="1"/>
  <c r="AB322" i="1"/>
  <c r="Y322" i="1"/>
  <c r="AA322" i="1"/>
  <c r="Z318" i="1"/>
  <c r="AB318" i="1"/>
  <c r="Y318" i="1"/>
  <c r="AA318" i="1"/>
  <c r="Z314" i="1"/>
  <c r="AB314" i="1"/>
  <c r="Y314" i="1"/>
  <c r="AA314" i="1"/>
  <c r="Z310" i="1"/>
  <c r="AB310" i="1"/>
  <c r="Y310" i="1"/>
  <c r="AA310" i="1"/>
  <c r="Z306" i="1"/>
  <c r="AB306" i="1"/>
  <c r="Y306" i="1"/>
  <c r="AA306" i="1"/>
  <c r="Z302" i="1"/>
  <c r="AB302" i="1"/>
  <c r="Y302" i="1"/>
  <c r="AA302" i="1"/>
  <c r="Z298" i="1"/>
  <c r="AB298" i="1"/>
  <c r="Y298" i="1"/>
  <c r="AA298" i="1"/>
  <c r="Z294" i="1"/>
  <c r="AB294" i="1"/>
  <c r="AA294" i="1"/>
  <c r="Y294" i="1"/>
  <c r="Z290" i="1"/>
  <c r="AB290" i="1"/>
  <c r="Y290" i="1"/>
  <c r="AA290" i="1"/>
  <c r="Z286" i="1"/>
  <c r="AB286" i="1"/>
  <c r="Y286" i="1"/>
  <c r="AA286" i="1"/>
  <c r="Z282" i="1"/>
  <c r="AB282" i="1"/>
  <c r="Y282" i="1"/>
  <c r="AA282" i="1"/>
  <c r="Z278" i="1"/>
  <c r="AB278" i="1"/>
  <c r="Y278" i="1"/>
  <c r="AA278" i="1"/>
  <c r="Z274" i="1"/>
  <c r="AB274" i="1"/>
  <c r="Y274" i="1"/>
  <c r="AA274" i="1"/>
  <c r="Z270" i="1"/>
  <c r="AB270" i="1"/>
  <c r="Y270" i="1"/>
  <c r="AA270" i="1"/>
  <c r="Z266" i="1"/>
  <c r="AB266" i="1"/>
  <c r="Y266" i="1"/>
  <c r="AA266" i="1"/>
  <c r="Z262" i="1"/>
  <c r="AA262" i="1"/>
  <c r="Y262" i="1"/>
  <c r="AB262" i="1"/>
  <c r="Z258" i="1"/>
  <c r="Y258" i="1"/>
  <c r="AA258" i="1"/>
  <c r="AB258" i="1"/>
  <c r="Z254" i="1"/>
  <c r="Y254" i="1"/>
  <c r="AA254" i="1"/>
  <c r="AB254" i="1"/>
  <c r="Z250" i="1"/>
  <c r="Y250" i="1"/>
  <c r="AA250" i="1"/>
  <c r="AB250" i="1"/>
  <c r="Z246" i="1"/>
  <c r="Y246" i="1"/>
  <c r="AA246" i="1"/>
  <c r="AB246" i="1"/>
  <c r="Z242" i="1"/>
  <c r="Y242" i="1"/>
  <c r="AA242" i="1"/>
  <c r="AB242" i="1"/>
  <c r="Z238" i="1"/>
  <c r="Y238" i="1"/>
  <c r="AA238" i="1"/>
  <c r="AB238" i="1"/>
  <c r="Z234" i="1"/>
  <c r="Y234" i="1"/>
  <c r="AA234" i="1"/>
  <c r="AB234" i="1"/>
  <c r="Z230" i="1"/>
  <c r="Y230" i="1"/>
  <c r="AA230" i="1"/>
  <c r="AB230" i="1"/>
  <c r="Z226" i="1"/>
  <c r="Y226" i="1"/>
  <c r="AA226" i="1"/>
  <c r="AB226" i="1"/>
  <c r="Z222" i="1"/>
  <c r="Y222" i="1"/>
  <c r="AA222" i="1"/>
  <c r="AB222" i="1"/>
  <c r="Z218" i="1"/>
  <c r="Y218" i="1"/>
  <c r="AA218" i="1"/>
  <c r="AB218" i="1"/>
  <c r="AA214" i="1"/>
  <c r="Y214" i="1"/>
  <c r="Z214" i="1"/>
  <c r="AB214" i="1"/>
  <c r="AA210" i="1"/>
  <c r="Y210" i="1"/>
  <c r="Z210" i="1"/>
  <c r="AB210" i="1"/>
  <c r="AA206" i="1"/>
  <c r="Z206" i="1"/>
  <c r="AB206" i="1"/>
  <c r="Y206" i="1"/>
  <c r="AA202" i="1"/>
  <c r="AB202" i="1"/>
  <c r="Y202" i="1"/>
  <c r="Z202" i="1"/>
  <c r="AA198" i="1"/>
  <c r="Y198" i="1"/>
  <c r="Z198" i="1"/>
  <c r="AB198" i="1"/>
  <c r="AA194" i="1"/>
  <c r="Y194" i="1"/>
  <c r="Z194" i="1"/>
  <c r="AB194" i="1"/>
  <c r="AA190" i="1"/>
  <c r="Z190" i="1"/>
  <c r="AB190" i="1"/>
  <c r="Y190" i="1"/>
  <c r="AA186" i="1"/>
  <c r="AB186" i="1"/>
  <c r="Y186" i="1"/>
  <c r="Z186" i="1"/>
  <c r="AA182" i="1"/>
  <c r="AB182" i="1"/>
  <c r="Y182" i="1"/>
  <c r="Z182" i="1"/>
  <c r="AA178" i="1"/>
  <c r="AB178" i="1"/>
  <c r="Y178" i="1"/>
  <c r="Z178" i="1"/>
  <c r="AA174" i="1"/>
  <c r="AB174" i="1"/>
  <c r="Y174" i="1"/>
  <c r="Z174" i="1"/>
  <c r="AA170" i="1"/>
  <c r="AB170" i="1"/>
  <c r="Y170" i="1"/>
  <c r="Z170" i="1"/>
  <c r="AA166" i="1"/>
  <c r="AB166" i="1"/>
  <c r="Y166" i="1"/>
  <c r="Z166" i="1"/>
  <c r="AA162" i="1"/>
  <c r="AB162" i="1"/>
  <c r="Y162" i="1"/>
  <c r="Z162" i="1"/>
  <c r="AA158" i="1"/>
  <c r="AB158" i="1"/>
  <c r="Y158" i="1"/>
  <c r="Z158" i="1"/>
  <c r="AA154" i="1"/>
  <c r="AB154" i="1"/>
  <c r="Y154" i="1"/>
  <c r="Z154" i="1"/>
  <c r="AA150" i="1"/>
  <c r="AB150" i="1"/>
  <c r="Y150" i="1"/>
  <c r="Z150" i="1"/>
  <c r="AA146" i="1"/>
  <c r="AB146" i="1"/>
  <c r="Y146" i="1"/>
  <c r="Z146" i="1"/>
  <c r="AA142" i="1"/>
  <c r="AB142" i="1"/>
  <c r="Y142" i="1"/>
  <c r="Z142" i="1"/>
  <c r="AA138" i="1"/>
  <c r="AB138" i="1"/>
  <c r="Y138" i="1"/>
  <c r="Z138" i="1"/>
  <c r="AA134" i="1"/>
  <c r="AB134" i="1"/>
  <c r="Y134" i="1"/>
  <c r="Z134" i="1"/>
  <c r="AA130" i="1"/>
  <c r="AB130" i="1"/>
  <c r="Y130" i="1"/>
  <c r="Z130" i="1"/>
  <c r="AA126" i="1"/>
  <c r="AB126" i="1"/>
  <c r="Y126" i="1"/>
  <c r="Z126" i="1"/>
  <c r="AA122" i="1"/>
  <c r="AB122" i="1"/>
  <c r="Y122" i="1"/>
  <c r="Z122" i="1"/>
  <c r="AA118" i="1"/>
  <c r="AB118" i="1"/>
  <c r="Y118" i="1"/>
  <c r="Z118" i="1"/>
  <c r="AA114" i="1"/>
  <c r="AB114" i="1"/>
  <c r="Y114" i="1"/>
  <c r="Z114" i="1"/>
  <c r="AA110" i="1"/>
  <c r="AB110" i="1"/>
  <c r="Z110" i="1"/>
  <c r="Y110" i="1"/>
  <c r="AA106" i="1"/>
  <c r="AB106" i="1"/>
  <c r="Y106" i="1"/>
  <c r="Z106" i="1"/>
  <c r="AA102" i="1"/>
  <c r="AB102" i="1"/>
  <c r="Y102" i="1"/>
  <c r="Z102" i="1"/>
  <c r="AA98" i="1"/>
  <c r="AB98" i="1"/>
  <c r="Y98" i="1"/>
  <c r="Z98" i="1"/>
  <c r="AA94" i="1"/>
  <c r="AB94" i="1"/>
  <c r="Y94" i="1"/>
  <c r="Z94" i="1"/>
  <c r="AA90" i="1"/>
  <c r="AB90" i="1"/>
  <c r="Y90" i="1"/>
  <c r="Z90" i="1"/>
  <c r="Y86" i="1"/>
  <c r="Z86" i="1"/>
  <c r="AA86" i="1"/>
  <c r="AB86" i="1"/>
  <c r="Y82" i="1"/>
  <c r="Z82" i="1"/>
  <c r="AA82" i="1"/>
  <c r="AB82" i="1"/>
  <c r="Y78" i="1"/>
  <c r="Z78" i="1"/>
  <c r="AA78" i="1"/>
  <c r="AB78" i="1"/>
  <c r="Y74" i="1"/>
  <c r="Z74" i="1"/>
  <c r="AA74" i="1"/>
  <c r="AB74" i="1"/>
  <c r="Y70" i="1"/>
  <c r="Z70" i="1"/>
  <c r="AA70" i="1"/>
  <c r="AB70" i="1"/>
  <c r="Y66" i="1"/>
  <c r="Z66" i="1"/>
  <c r="AA66" i="1"/>
  <c r="AB66" i="1"/>
  <c r="Y62" i="1"/>
  <c r="Z62" i="1"/>
  <c r="AA62" i="1"/>
  <c r="AB62" i="1"/>
  <c r="Y58" i="1"/>
  <c r="Z58" i="1"/>
  <c r="AA58" i="1"/>
  <c r="AB58" i="1"/>
  <c r="Y54" i="1"/>
  <c r="Z54" i="1"/>
  <c r="AA54" i="1"/>
  <c r="AB54" i="1"/>
  <c r="Y50" i="1"/>
  <c r="Z50" i="1"/>
  <c r="AA50" i="1"/>
  <c r="AB50" i="1"/>
  <c r="Y46" i="1"/>
  <c r="Z46" i="1"/>
  <c r="AA46" i="1"/>
  <c r="AB46" i="1"/>
  <c r="Y42" i="1"/>
  <c r="Z42" i="1"/>
  <c r="AA42" i="1"/>
  <c r="AB42" i="1"/>
  <c r="Y38" i="1"/>
  <c r="Z38" i="1"/>
  <c r="AA38" i="1"/>
  <c r="AB38" i="1"/>
  <c r="Y34" i="1"/>
  <c r="Z34" i="1"/>
  <c r="AA34" i="1"/>
  <c r="AB34" i="1"/>
  <c r="Y30" i="1"/>
  <c r="Z30" i="1"/>
  <c r="AA30" i="1"/>
  <c r="AB30" i="1"/>
  <c r="Y26" i="1"/>
  <c r="Z26" i="1"/>
  <c r="AA26" i="1"/>
  <c r="AB26" i="1"/>
  <c r="Y22" i="1"/>
  <c r="Z22" i="1"/>
  <c r="AA22" i="1"/>
  <c r="AB22" i="1"/>
  <c r="Y18" i="1"/>
  <c r="Z18" i="1"/>
  <c r="AA18" i="1"/>
  <c r="AB18" i="1"/>
  <c r="Y14" i="1"/>
  <c r="Z14" i="1"/>
  <c r="AA14" i="1"/>
  <c r="AB14" i="1"/>
  <c r="Y10" i="1"/>
  <c r="Z10" i="1"/>
  <c r="AA10" i="1"/>
  <c r="AB10" i="1"/>
  <c r="Y6" i="1"/>
  <c r="Z6" i="1"/>
  <c r="AA6" i="1"/>
  <c r="AB6" i="1"/>
  <c r="S648" i="1"/>
  <c r="S376" i="1"/>
  <c r="S1128" i="1"/>
  <c r="S34" i="1"/>
  <c r="S1050" i="1"/>
  <c r="S1096" i="1"/>
  <c r="S713" i="1"/>
  <c r="S496" i="1"/>
  <c r="S372" i="1"/>
  <c r="S443" i="1"/>
  <c r="S1008" i="1"/>
  <c r="S1133" i="1"/>
  <c r="S271" i="1"/>
  <c r="S378" i="1"/>
  <c r="S1078" i="1"/>
  <c r="S1073" i="1"/>
  <c r="S682" i="1"/>
  <c r="S142" i="1"/>
  <c r="S1184" i="1"/>
  <c r="S719" i="1"/>
  <c r="S684" i="1"/>
  <c r="S515" i="1"/>
  <c r="S310" i="1"/>
  <c r="S1036" i="1"/>
  <c r="S1060" i="1"/>
  <c r="S967" i="1"/>
  <c r="S918" i="1"/>
  <c r="S1269" i="1"/>
  <c r="S745" i="1"/>
  <c r="S560" i="1"/>
  <c r="S703" i="1"/>
  <c r="S312" i="1"/>
  <c r="S171" i="1"/>
  <c r="S272" i="1"/>
  <c r="S197" i="1"/>
  <c r="S573" i="1"/>
  <c r="S658" i="1"/>
  <c r="S940" i="1"/>
  <c r="S916" i="1"/>
  <c r="S1210" i="1"/>
  <c r="S914" i="1"/>
  <c r="S1237" i="1"/>
  <c r="S710" i="1"/>
  <c r="S540" i="1"/>
  <c r="S663" i="1"/>
  <c r="S298" i="1"/>
  <c r="S99" i="1"/>
  <c r="S198" i="1"/>
  <c r="S121" i="1"/>
  <c r="S153" i="1"/>
  <c r="S886" i="1"/>
  <c r="S796" i="1"/>
  <c r="S856" i="1"/>
  <c r="S1308" i="1"/>
  <c r="S1075" i="1"/>
  <c r="S1118" i="1"/>
  <c r="S1006" i="1"/>
  <c r="S870" i="1"/>
  <c r="S328" i="1"/>
  <c r="S1225" i="1"/>
  <c r="S953" i="1"/>
  <c r="S740" i="1"/>
  <c r="S644" i="1"/>
  <c r="S516" i="1"/>
  <c r="S100" i="1"/>
  <c r="S575" i="1"/>
  <c r="S602" i="1"/>
  <c r="S276" i="1"/>
  <c r="S302" i="1"/>
  <c r="S67" i="1"/>
  <c r="S335" i="1"/>
  <c r="S55" i="1"/>
  <c r="S337" i="1"/>
  <c r="S37" i="1"/>
  <c r="S13" i="1"/>
  <c r="S467" i="1"/>
  <c r="S1208" i="1"/>
  <c r="S792" i="1"/>
  <c r="S1244" i="1"/>
  <c r="S975" i="1"/>
  <c r="S1102" i="1"/>
  <c r="S958" i="1"/>
  <c r="S838" i="1"/>
  <c r="S1285" i="1"/>
  <c r="S1221" i="1"/>
  <c r="S917" i="1"/>
  <c r="S704" i="1"/>
  <c r="S612" i="1"/>
  <c r="S508" i="1"/>
  <c r="S4" i="1"/>
  <c r="S547" i="1"/>
  <c r="S530" i="1"/>
  <c r="S180" i="1"/>
  <c r="S259" i="1"/>
  <c r="S383" i="1"/>
  <c r="S314" i="1"/>
  <c r="S158" i="1"/>
  <c r="S261" i="1"/>
  <c r="S538" i="1"/>
  <c r="S1243" i="1"/>
  <c r="S1150" i="1"/>
  <c r="G3" i="7"/>
  <c r="F3" i="7" s="1"/>
  <c r="S135" i="1" s="1"/>
  <c r="S70" i="1"/>
  <c r="S48" i="1"/>
  <c r="S1041" i="1"/>
  <c r="W1" i="1"/>
  <c r="S317" i="1"/>
  <c r="S1245" i="1"/>
  <c r="S461" i="1"/>
  <c r="S214" i="1"/>
  <c r="S959" i="1"/>
  <c r="S1024" i="1"/>
  <c r="S1206" i="1"/>
  <c r="S476" i="1"/>
  <c r="S948" i="1"/>
  <c r="S1162" i="1"/>
  <c r="S157" i="1"/>
  <c r="I4" i="5"/>
  <c r="P1" i="1"/>
  <c r="I7" i="5"/>
  <c r="T1" i="1"/>
  <c r="D1203" i="3"/>
  <c r="I6" i="5"/>
  <c r="D1015" i="3"/>
  <c r="I5" i="5"/>
  <c r="I3" i="5"/>
  <c r="E7" i="4"/>
  <c r="E5" i="4"/>
  <c r="U1" i="1"/>
  <c r="R1" i="1"/>
  <c r="X1" i="1"/>
  <c r="E4" i="4"/>
  <c r="E8" i="4"/>
  <c r="E11" i="4"/>
  <c r="D4" i="3"/>
  <c r="E10" i="4"/>
  <c r="E6" i="4"/>
  <c r="E3" i="4"/>
  <c r="E9" i="4"/>
  <c r="V1" i="1"/>
  <c r="D1259" i="3"/>
  <c r="D1167" i="3"/>
  <c r="D1079" i="3"/>
  <c r="D959" i="3"/>
  <c r="D1255" i="3"/>
  <c r="D1151" i="3"/>
  <c r="D1071" i="3"/>
  <c r="D923" i="3"/>
  <c r="D1295" i="3"/>
  <c r="D1119" i="3"/>
  <c r="D1311" i="3"/>
  <c r="D1207" i="3"/>
  <c r="D1131" i="3"/>
  <c r="D1019" i="3"/>
  <c r="D1291" i="3"/>
  <c r="D1227" i="3"/>
  <c r="D1191" i="3"/>
  <c r="D1147" i="3"/>
  <c r="D1115" i="3"/>
  <c r="D1051" i="3"/>
  <c r="D1003" i="3"/>
  <c r="D843" i="3"/>
  <c r="D1275" i="3"/>
  <c r="D1219" i="3"/>
  <c r="D1187" i="3"/>
  <c r="D1135" i="3"/>
  <c r="D1091" i="3"/>
  <c r="D1039" i="3"/>
  <c r="D963" i="3"/>
  <c r="D1175" i="3"/>
  <c r="D1095" i="3"/>
  <c r="D1055" i="3"/>
  <c r="D927" i="3"/>
  <c r="D899" i="3"/>
  <c r="D859" i="3"/>
  <c r="D811" i="3"/>
  <c r="D1307" i="3"/>
  <c r="D1271" i="3"/>
  <c r="D1303" i="3"/>
  <c r="D1287" i="3"/>
  <c r="D1267" i="3"/>
  <c r="D1251" i="3"/>
  <c r="D1215" i="3"/>
  <c r="D1199" i="3"/>
  <c r="D1183" i="3"/>
  <c r="D1163" i="3"/>
  <c r="D1143" i="3"/>
  <c r="D1127" i="3"/>
  <c r="D1111" i="3"/>
  <c r="D1087" i="3"/>
  <c r="D1067" i="3"/>
  <c r="D1047" i="3"/>
  <c r="D1031" i="3"/>
  <c r="D1011" i="3"/>
  <c r="D983" i="3"/>
  <c r="D915" i="3"/>
  <c r="D871" i="3"/>
  <c r="D827" i="3"/>
  <c r="D770" i="3"/>
  <c r="D1035" i="3"/>
  <c r="D999" i="3"/>
  <c r="D879" i="3"/>
  <c r="D803" i="3"/>
  <c r="D1299" i="3"/>
  <c r="D1283" i="3"/>
  <c r="D1263" i="3"/>
  <c r="D1239" i="3"/>
  <c r="D1211" i="3"/>
  <c r="D1195" i="3"/>
  <c r="D1179" i="3"/>
  <c r="D1155" i="3"/>
  <c r="D1139" i="3"/>
  <c r="D1123" i="3"/>
  <c r="D1103" i="3"/>
  <c r="D1083" i="3"/>
  <c r="D1063" i="3"/>
  <c r="D1043" i="3"/>
  <c r="D1027" i="3"/>
  <c r="D1007" i="3"/>
  <c r="D967" i="3"/>
  <c r="D931" i="3"/>
  <c r="D903" i="3"/>
  <c r="D867" i="3"/>
  <c r="D819" i="3"/>
  <c r="D21" i="3"/>
  <c r="D25" i="3"/>
  <c r="D37" i="3"/>
  <c r="D121" i="3"/>
  <c r="D149" i="3"/>
  <c r="D153" i="3"/>
  <c r="D185" i="3"/>
  <c r="D197" i="3"/>
  <c r="D217" i="3"/>
  <c r="D221" i="3"/>
  <c r="D225" i="3"/>
  <c r="D253" i="3"/>
  <c r="D269" i="3"/>
  <c r="D281" i="3"/>
  <c r="D321" i="3"/>
  <c r="D74" i="3"/>
  <c r="D82" i="3"/>
  <c r="D126" i="3"/>
  <c r="D138" i="3"/>
  <c r="D154" i="3"/>
  <c r="D103" i="3"/>
  <c r="D76" i="3"/>
  <c r="D182" i="3"/>
  <c r="D187" i="3"/>
  <c r="D230" i="3"/>
  <c r="D240" i="3"/>
  <c r="D246" i="3"/>
  <c r="D346" i="3"/>
  <c r="D402" i="3"/>
  <c r="D422" i="3"/>
  <c r="D454" i="3"/>
  <c r="D470" i="3"/>
  <c r="D566" i="3"/>
  <c r="D574" i="3"/>
  <c r="D586" i="3"/>
  <c r="D590" i="3"/>
  <c r="D598" i="3"/>
  <c r="D630" i="3"/>
  <c r="D152" i="3"/>
  <c r="D236" i="3"/>
  <c r="D242" i="3"/>
  <c r="D347" i="3"/>
  <c r="D411" i="3"/>
  <c r="D443" i="3"/>
  <c r="D467" i="3"/>
  <c r="D139" i="3"/>
  <c r="D195" i="3"/>
  <c r="D232" i="3"/>
  <c r="D238" i="3"/>
  <c r="D243" i="3"/>
  <c r="D296" i="3"/>
  <c r="D312" i="3"/>
  <c r="D318" i="3"/>
  <c r="D344" i="3"/>
  <c r="D348" i="3"/>
  <c r="D124" i="3"/>
  <c r="D292" i="3"/>
  <c r="D401" i="3"/>
  <c r="D409" i="3"/>
  <c r="D417" i="3"/>
  <c r="D547" i="3"/>
  <c r="D641" i="3"/>
  <c r="D669" i="3"/>
  <c r="D677" i="3"/>
  <c r="D689" i="3"/>
  <c r="D709" i="3"/>
  <c r="D737" i="3"/>
  <c r="D761" i="3"/>
  <c r="D24" i="3"/>
  <c r="D553" i="3"/>
  <c r="D623" i="3"/>
  <c r="D662" i="3"/>
  <c r="D670" i="3"/>
  <c r="D678" i="3"/>
  <c r="D718" i="3"/>
  <c r="D726" i="3"/>
  <c r="D738" i="3"/>
  <c r="D389" i="3"/>
  <c r="D485" i="3"/>
  <c r="D533" i="3"/>
  <c r="D555" i="3"/>
  <c r="D659" i="3"/>
  <c r="D699" i="3"/>
  <c r="D727" i="3"/>
  <c r="D759" i="3"/>
  <c r="D676" i="3"/>
  <c r="D804" i="3"/>
  <c r="D812" i="3"/>
  <c r="D816" i="3"/>
  <c r="D852" i="3"/>
  <c r="D868" i="3"/>
  <c r="D908" i="3"/>
  <c r="D956" i="3"/>
  <c r="D984" i="3"/>
  <c r="D996" i="3"/>
  <c r="D1004" i="3"/>
  <c r="D1032" i="3"/>
  <c r="D1044" i="3"/>
  <c r="D1080" i="3"/>
  <c r="D1084" i="3"/>
  <c r="D1088" i="3"/>
  <c r="D1124" i="3"/>
  <c r="D1172" i="3"/>
  <c r="D1196" i="3"/>
  <c r="D1212" i="3"/>
  <c r="D1224" i="3"/>
  <c r="D1248" i="3"/>
  <c r="D1264" i="3"/>
  <c r="D1268" i="3"/>
  <c r="D1272" i="3"/>
  <c r="D1288" i="3"/>
  <c r="D1296" i="3"/>
  <c r="D1300" i="3"/>
  <c r="D911" i="3"/>
  <c r="D365" i="3"/>
  <c r="D821" i="3"/>
  <c r="D845" i="3"/>
  <c r="D865" i="3"/>
  <c r="D897" i="3"/>
  <c r="D925" i="3"/>
  <c r="D949" i="3"/>
  <c r="D973" i="3"/>
  <c r="D1005" i="3"/>
  <c r="D1085" i="3"/>
  <c r="D1089" i="3"/>
  <c r="D1093" i="3"/>
  <c r="D1125" i="3"/>
  <c r="D1173" i="3"/>
  <c r="D1197" i="3"/>
  <c r="D1217" i="3"/>
  <c r="D1233" i="3"/>
  <c r="D1241" i="3"/>
  <c r="D1265" i="3"/>
  <c r="D1301" i="3"/>
  <c r="D223" i="3"/>
  <c r="D480" i="3"/>
  <c r="D551" i="3"/>
  <c r="D732" i="3"/>
  <c r="D890" i="3"/>
  <c r="D902" i="3"/>
  <c r="D926" i="3"/>
  <c r="D946" i="3"/>
  <c r="D1038" i="3"/>
  <c r="D1102" i="3"/>
  <c r="D1142" i="3"/>
  <c r="D1174" i="3"/>
  <c r="D1214" i="3"/>
  <c r="D1246" i="3"/>
  <c r="D1282" i="3"/>
  <c r="D148" i="3"/>
  <c r="D688" i="3"/>
  <c r="D736" i="3"/>
  <c r="D795" i="3"/>
  <c r="D799" i="3"/>
  <c r="D831" i="3"/>
  <c r="D835" i="3"/>
  <c r="D887" i="3"/>
  <c r="D979" i="3"/>
  <c r="D1243" i="3"/>
  <c r="D1099" i="3"/>
  <c r="D1223" i="3"/>
  <c r="D1159" i="3"/>
  <c r="D1235" i="3"/>
  <c r="D1171" i="3"/>
  <c r="D1107" i="3"/>
  <c r="D1075" i="3"/>
  <c r="D1059" i="3"/>
  <c r="D1279" i="3"/>
  <c r="D1247" i="3"/>
  <c r="D1231" i="3"/>
  <c r="D1023" i="3"/>
  <c r="D995" i="3"/>
  <c r="D987" i="3"/>
  <c r="D971" i="3"/>
  <c r="D955" i="3"/>
  <c r="D939" i="3"/>
  <c r="D895" i="3"/>
  <c r="D863" i="3"/>
  <c r="D855" i="3"/>
  <c r="D847" i="3"/>
  <c r="D839" i="3"/>
  <c r="D823" i="3"/>
  <c r="D815" i="3"/>
  <c r="D807" i="3"/>
  <c r="D791" i="3"/>
  <c r="D787" i="3"/>
  <c r="D783" i="3"/>
  <c r="D779" i="3"/>
  <c r="D775" i="3"/>
  <c r="D765" i="3"/>
  <c r="D752" i="3"/>
  <c r="D720" i="3"/>
  <c r="D672" i="3"/>
  <c r="D656" i="3"/>
  <c r="D640" i="3"/>
  <c r="D620" i="3"/>
  <c r="D599" i="3"/>
  <c r="D577" i="3"/>
  <c r="D556" i="3"/>
  <c r="D535" i="3"/>
  <c r="D513" i="3"/>
  <c r="D488" i="3"/>
  <c r="D456" i="3"/>
  <c r="D424" i="3"/>
  <c r="D392" i="3"/>
  <c r="D330" i="3"/>
  <c r="D244" i="3"/>
  <c r="D5" i="3"/>
  <c r="D65" i="3"/>
  <c r="D181" i="3"/>
  <c r="D261" i="3"/>
  <c r="D273" i="3"/>
  <c r="D301" i="3"/>
  <c r="D313" i="3"/>
  <c r="D329" i="3"/>
  <c r="D333" i="3"/>
  <c r="D341" i="3"/>
  <c r="D170" i="3"/>
  <c r="D7" i="3"/>
  <c r="D15" i="3"/>
  <c r="D35" i="3"/>
  <c r="D92" i="3"/>
  <c r="D198" i="3"/>
  <c r="D219" i="3"/>
  <c r="D262" i="3"/>
  <c r="D272" i="3"/>
  <c r="D294" i="3"/>
  <c r="D310" i="3"/>
  <c r="D315" i="3"/>
  <c r="D370" i="3"/>
  <c r="D490" i="3"/>
  <c r="D502" i="3"/>
  <c r="D562" i="3"/>
  <c r="D199" i="3"/>
  <c r="D279" i="3"/>
  <c r="D295" i="3"/>
  <c r="D311" i="3"/>
  <c r="D322" i="3"/>
  <c r="D338" i="3"/>
  <c r="D379" i="3"/>
  <c r="D387" i="3"/>
  <c r="D439" i="3"/>
  <c r="D155" i="3"/>
  <c r="D222" i="3"/>
  <c r="D323" i="3"/>
  <c r="D360" i="3"/>
  <c r="D384" i="3"/>
  <c r="D314" i="3"/>
  <c r="D541" i="3"/>
  <c r="D589" i="3"/>
  <c r="D595" i="3"/>
  <c r="D645" i="3"/>
  <c r="D673" i="3"/>
  <c r="D693" i="3"/>
  <c r="D234" i="3"/>
  <c r="D373" i="3"/>
  <c r="D500" i="3"/>
  <c r="D527" i="3"/>
  <c r="D543" i="3"/>
  <c r="D575" i="3"/>
  <c r="D585" i="3"/>
  <c r="D714" i="3"/>
  <c r="D734" i="3"/>
  <c r="D746" i="3"/>
  <c r="D140" i="3"/>
  <c r="D260" i="3"/>
  <c r="D303" i="3"/>
  <c r="D345" i="3"/>
  <c r="D397" i="3"/>
  <c r="D461" i="3"/>
  <c r="D517" i="3"/>
  <c r="D544" i="3"/>
  <c r="D560" i="3"/>
  <c r="D581" i="3"/>
  <c r="D613" i="3"/>
  <c r="D763" i="3"/>
  <c r="D767" i="3"/>
  <c r="D13" i="3"/>
  <c r="D45" i="3"/>
  <c r="D57" i="3"/>
  <c r="D137" i="3"/>
  <c r="D165" i="3"/>
  <c r="D241" i="3"/>
  <c r="D62" i="3"/>
  <c r="D70" i="3"/>
  <c r="D102" i="3"/>
  <c r="D19" i="3"/>
  <c r="D47" i="3"/>
  <c r="D60" i="3"/>
  <c r="D127" i="3"/>
  <c r="D203" i="3"/>
  <c r="D251" i="3"/>
  <c r="D320" i="3"/>
  <c r="D326" i="3"/>
  <c r="D331" i="3"/>
  <c r="D350" i="3"/>
  <c r="D430" i="3"/>
  <c r="D450" i="3"/>
  <c r="D462" i="3"/>
  <c r="D510" i="3"/>
  <c r="D522" i="3"/>
  <c r="D530" i="3"/>
  <c r="D534" i="3"/>
  <c r="D550" i="3"/>
  <c r="D622" i="3"/>
  <c r="D194" i="3"/>
  <c r="D215" i="3"/>
  <c r="D263" i="3"/>
  <c r="D316" i="3"/>
  <c r="D327" i="3"/>
  <c r="D391" i="3"/>
  <c r="D403" i="3"/>
  <c r="D431" i="3"/>
  <c r="D447" i="3"/>
  <c r="D307" i="3"/>
  <c r="D393" i="3"/>
  <c r="D441" i="3"/>
  <c r="D520" i="3"/>
  <c r="D584" i="3"/>
  <c r="D600" i="3"/>
  <c r="D721" i="3"/>
  <c r="D88" i="3"/>
  <c r="D276" i="3"/>
  <c r="D420" i="3"/>
  <c r="D436" i="3"/>
  <c r="D444" i="3"/>
  <c r="D476" i="3"/>
  <c r="D580" i="3"/>
  <c r="D612" i="3"/>
  <c r="D674" i="3"/>
  <c r="D710" i="3"/>
  <c r="D730" i="3"/>
  <c r="D754" i="3"/>
  <c r="D758" i="3"/>
  <c r="D361" i="3"/>
  <c r="D421" i="3"/>
  <c r="D477" i="3"/>
  <c r="D539" i="3"/>
  <c r="D619" i="3"/>
  <c r="D639" i="3"/>
  <c r="D655" i="3"/>
  <c r="D751" i="3"/>
  <c r="D1310" i="3"/>
  <c r="D1306" i="3"/>
  <c r="D1302" i="3"/>
  <c r="D1298" i="3"/>
  <c r="D1294" i="3"/>
  <c r="D1290" i="3"/>
  <c r="D1286" i="3"/>
  <c r="D1278" i="3"/>
  <c r="D1274" i="3"/>
  <c r="D1270" i="3"/>
  <c r="D1266" i="3"/>
  <c r="D1262" i="3"/>
  <c r="D1258" i="3"/>
  <c r="D1254" i="3"/>
  <c r="D1250" i="3"/>
  <c r="D1242" i="3"/>
  <c r="D1238" i="3"/>
  <c r="D1234" i="3"/>
  <c r="D1230" i="3"/>
  <c r="D1226" i="3"/>
  <c r="D1222" i="3"/>
  <c r="D1218" i="3"/>
  <c r="D1210" i="3"/>
  <c r="D1206" i="3"/>
  <c r="D1202" i="3"/>
  <c r="D1198" i="3"/>
  <c r="D1194" i="3"/>
  <c r="D1190" i="3"/>
  <c r="D1186" i="3"/>
  <c r="D1182" i="3"/>
  <c r="D1178" i="3"/>
  <c r="D1170" i="3"/>
  <c r="D1166" i="3"/>
  <c r="D1162" i="3"/>
  <c r="D1158" i="3"/>
  <c r="D1154" i="3"/>
  <c r="D1150" i="3"/>
  <c r="D1146" i="3"/>
  <c r="D1138" i="3"/>
  <c r="D1134" i="3"/>
  <c r="D1130" i="3"/>
  <c r="D1126" i="3"/>
  <c r="D1122" i="3"/>
  <c r="D1118" i="3"/>
  <c r="D1114" i="3"/>
  <c r="D1110" i="3"/>
  <c r="D1106" i="3"/>
  <c r="D1098" i="3"/>
  <c r="D1094" i="3"/>
  <c r="D1090" i="3"/>
  <c r="D1086" i="3"/>
  <c r="D1082" i="3"/>
  <c r="D1078" i="3"/>
  <c r="D1074" i="3"/>
  <c r="D1070" i="3"/>
  <c r="D1066" i="3"/>
  <c r="D1062" i="3"/>
  <c r="D1058" i="3"/>
  <c r="D1054" i="3"/>
  <c r="D1050" i="3"/>
  <c r="D1046" i="3"/>
  <c r="D1042" i="3"/>
  <c r="D1034" i="3"/>
  <c r="D1030" i="3"/>
  <c r="D1026" i="3"/>
  <c r="D1022" i="3"/>
  <c r="D1018" i="3"/>
  <c r="D1014" i="3"/>
  <c r="D1010" i="3"/>
  <c r="D1006" i="3"/>
  <c r="D1002" i="3"/>
  <c r="D998" i="3"/>
  <c r="D994" i="3"/>
  <c r="D990" i="3"/>
  <c r="D986" i="3"/>
  <c r="D982" i="3"/>
  <c r="D978" i="3"/>
  <c r="D974" i="3"/>
  <c r="D970" i="3"/>
  <c r="D966" i="3"/>
  <c r="D962" i="3"/>
  <c r="D958" i="3"/>
  <c r="D954" i="3"/>
  <c r="D950" i="3"/>
  <c r="D942" i="3"/>
  <c r="D938" i="3"/>
  <c r="D934" i="3"/>
  <c r="D930" i="3"/>
  <c r="D922" i="3"/>
  <c r="D918" i="3"/>
  <c r="D914" i="3"/>
  <c r="D910" i="3"/>
  <c r="D906" i="3"/>
  <c r="D898" i="3"/>
  <c r="D894" i="3"/>
  <c r="D886" i="3"/>
  <c r="D882" i="3"/>
  <c r="D878" i="3"/>
  <c r="D874" i="3"/>
  <c r="D870" i="3"/>
  <c r="D866" i="3"/>
  <c r="D862" i="3"/>
  <c r="D858" i="3"/>
  <c r="D854" i="3"/>
  <c r="D850" i="3"/>
  <c r="D846" i="3"/>
  <c r="D842" i="3"/>
  <c r="D838" i="3"/>
  <c r="D834" i="3"/>
  <c r="D830" i="3"/>
  <c r="D826" i="3"/>
  <c r="D822" i="3"/>
  <c r="D818" i="3"/>
  <c r="D814" i="3"/>
  <c r="D810" i="3"/>
  <c r="D806" i="3"/>
  <c r="D802" i="3"/>
  <c r="D798" i="3"/>
  <c r="D794" i="3"/>
  <c r="D790" i="3"/>
  <c r="D786" i="3"/>
  <c r="D782" i="3"/>
  <c r="D778" i="3"/>
  <c r="D774" i="3"/>
  <c r="D769" i="3"/>
  <c r="D764" i="3"/>
  <c r="D748" i="3"/>
  <c r="D716" i="3"/>
  <c r="D700" i="3"/>
  <c r="D684" i="3"/>
  <c r="D668" i="3"/>
  <c r="D652" i="3"/>
  <c r="D636" i="3"/>
  <c r="D615" i="3"/>
  <c r="D593" i="3"/>
  <c r="D572" i="3"/>
  <c r="D529" i="3"/>
  <c r="D508" i="3"/>
  <c r="D448" i="3"/>
  <c r="D416" i="3"/>
  <c r="D308" i="3"/>
  <c r="D9" i="3"/>
  <c r="D17" i="3"/>
  <c r="D33" i="3"/>
  <c r="D41" i="3"/>
  <c r="D49" i="3"/>
  <c r="D61" i="3"/>
  <c r="D69" i="3"/>
  <c r="D73" i="3"/>
  <c r="D77" i="3"/>
  <c r="D81" i="3"/>
  <c r="D85" i="3"/>
  <c r="D93" i="3"/>
  <c r="D97" i="3"/>
  <c r="D105" i="3"/>
  <c r="D109" i="3"/>
  <c r="D125" i="3"/>
  <c r="D129" i="3"/>
  <c r="D133" i="3"/>
  <c r="D157" i="3"/>
  <c r="D161" i="3"/>
  <c r="D169" i="3"/>
  <c r="D173" i="3"/>
  <c r="D177" i="3"/>
  <c r="D193" i="3"/>
  <c r="D201" i="3"/>
  <c r="D205" i="3"/>
  <c r="D229" i="3"/>
  <c r="D257" i="3"/>
  <c r="D265" i="3"/>
  <c r="D285" i="3"/>
  <c r="D289" i="3"/>
  <c r="D305" i="3"/>
  <c r="D317" i="3"/>
  <c r="D325" i="3"/>
  <c r="D337" i="3"/>
  <c r="D30" i="3"/>
  <c r="D46" i="3"/>
  <c r="D50" i="3"/>
  <c r="D54" i="3"/>
  <c r="D78" i="3"/>
  <c r="D90" i="3"/>
  <c r="D94" i="3"/>
  <c r="D98" i="3"/>
  <c r="D130" i="3"/>
  <c r="D134" i="3"/>
  <c r="D142" i="3"/>
  <c r="D150" i="3"/>
  <c r="D158" i="3"/>
  <c r="D162" i="3"/>
  <c r="D166" i="3"/>
  <c r="D11" i="3"/>
  <c r="D55" i="3"/>
  <c r="D63" i="3"/>
  <c r="D67" i="3"/>
  <c r="D71" i="3"/>
  <c r="D79" i="3"/>
  <c r="D91" i="3"/>
  <c r="D95" i="3"/>
  <c r="D99" i="3"/>
  <c r="D107" i="3"/>
  <c r="D111" i="3"/>
  <c r="D108" i="3"/>
  <c r="D119" i="3"/>
  <c r="D135" i="3"/>
  <c r="D167" i="3"/>
  <c r="D175" i="3"/>
  <c r="D192" i="3"/>
  <c r="D208" i="3"/>
  <c r="D214" i="3"/>
  <c r="D224" i="3"/>
  <c r="D235" i="3"/>
  <c r="D342" i="3"/>
  <c r="D354" i="3"/>
  <c r="D358" i="3"/>
  <c r="D382" i="3"/>
  <c r="D386" i="3"/>
  <c r="D390" i="3"/>
  <c r="D410" i="3"/>
  <c r="D414" i="3"/>
  <c r="D418" i="3"/>
  <c r="D426" i="3"/>
  <c r="D446" i="3"/>
  <c r="D458" i="3"/>
  <c r="D474" i="3"/>
  <c r="D482" i="3"/>
  <c r="D486" i="3"/>
  <c r="D494" i="3"/>
  <c r="D498" i="3"/>
  <c r="D514" i="3"/>
  <c r="D518" i="3"/>
  <c r="D526" i="3"/>
  <c r="D542" i="3"/>
  <c r="D570" i="3"/>
  <c r="D578" i="3"/>
  <c r="D594" i="3"/>
  <c r="D602" i="3"/>
  <c r="D610" i="3"/>
  <c r="D618" i="3"/>
  <c r="D626" i="3"/>
  <c r="D16" i="3"/>
  <c r="D64" i="3"/>
  <c r="D80" i="3"/>
  <c r="D112" i="3"/>
  <c r="D120" i="3"/>
  <c r="D168" i="3"/>
  <c r="D183" i="3"/>
  <c r="D204" i="3"/>
  <c r="D210" i="3"/>
  <c r="D226" i="3"/>
  <c r="D231" i="3"/>
  <c r="D247" i="3"/>
  <c r="D284" i="3"/>
  <c r="D290" i="3"/>
  <c r="D300" i="3"/>
  <c r="D306" i="3"/>
  <c r="D359" i="3"/>
  <c r="D367" i="3"/>
  <c r="D375" i="3"/>
  <c r="D383" i="3"/>
  <c r="D395" i="3"/>
  <c r="D399" i="3"/>
  <c r="D407" i="3"/>
  <c r="D415" i="3"/>
  <c r="D455" i="3"/>
  <c r="D459" i="3"/>
  <c r="D463" i="3"/>
  <c r="D475" i="3"/>
  <c r="D495" i="3"/>
  <c r="D499" i="3"/>
  <c r="D20" i="3"/>
  <c r="D52" i="3"/>
  <c r="D84" i="3"/>
  <c r="D131" i="3"/>
  <c r="D147" i="3"/>
  <c r="D163" i="3"/>
  <c r="D179" i="3"/>
  <c r="D200" i="3"/>
  <c r="D206" i="3"/>
  <c r="D211" i="3"/>
  <c r="D216" i="3"/>
  <c r="D227" i="3"/>
  <c r="D248" i="3"/>
  <c r="D254" i="3"/>
  <c r="D264" i="3"/>
  <c r="D270" i="3"/>
  <c r="D275" i="3"/>
  <c r="D286" i="3"/>
  <c r="D291" i="3"/>
  <c r="D328" i="3"/>
  <c r="D339" i="3"/>
  <c r="D352" i="3"/>
  <c r="D356" i="3"/>
  <c r="D364" i="3"/>
  <c r="D368" i="3"/>
  <c r="D376" i="3"/>
  <c r="D156" i="3"/>
  <c r="D186" i="3"/>
  <c r="D207" i="3"/>
  <c r="D271" i="3"/>
  <c r="D353" i="3"/>
  <c r="D369" i="3"/>
  <c r="D425" i="3"/>
  <c r="D433" i="3"/>
  <c r="D465" i="3"/>
  <c r="D481" i="3"/>
  <c r="D504" i="3"/>
  <c r="D515" i="3"/>
  <c r="D525" i="3"/>
  <c r="D536" i="3"/>
  <c r="D552" i="3"/>
  <c r="D557" i="3"/>
  <c r="D573" i="3"/>
  <c r="D579" i="3"/>
  <c r="D605" i="3"/>
  <c r="D627" i="3"/>
  <c r="D632" i="3"/>
  <c r="D665" i="3"/>
  <c r="D697" i="3"/>
  <c r="D713" i="3"/>
  <c r="D717" i="3"/>
  <c r="D725" i="3"/>
  <c r="D729" i="3"/>
  <c r="D753" i="3"/>
  <c r="D757" i="3"/>
  <c r="D164" i="3"/>
  <c r="D298" i="3"/>
  <c r="D357" i="3"/>
  <c r="D388" i="3"/>
  <c r="D396" i="3"/>
  <c r="D404" i="3"/>
  <c r="D412" i="3"/>
  <c r="D428" i="3"/>
  <c r="D468" i="3"/>
  <c r="D484" i="3"/>
  <c r="D492" i="3"/>
  <c r="D521" i="3"/>
  <c r="D532" i="3"/>
  <c r="D564" i="3"/>
  <c r="D569" i="3"/>
  <c r="D596" i="3"/>
  <c r="D601" i="3"/>
  <c r="D607" i="3"/>
  <c r="D617" i="3"/>
  <c r="D628" i="3"/>
  <c r="D633" i="3"/>
  <c r="D650" i="3"/>
  <c r="D654" i="3"/>
  <c r="D686" i="3"/>
  <c r="D690" i="3"/>
  <c r="D722" i="3"/>
  <c r="D742" i="3"/>
  <c r="D750" i="3"/>
  <c r="D762" i="3"/>
  <c r="D40" i="3"/>
  <c r="D218" i="3"/>
  <c r="D282" i="3"/>
  <c r="D324" i="3"/>
  <c r="D405" i="3"/>
  <c r="D429" i="3"/>
  <c r="D437" i="3"/>
  <c r="D445" i="3"/>
  <c r="D469" i="3"/>
  <c r="D493" i="3"/>
  <c r="D501" i="3"/>
  <c r="D512" i="3"/>
  <c r="D523" i="3"/>
  <c r="D528" i="3"/>
  <c r="D565" i="3"/>
  <c r="D592" i="3"/>
  <c r="D624" i="3"/>
  <c r="D635" i="3"/>
  <c r="D643" i="3"/>
  <c r="D647" i="3"/>
  <c r="D667" i="3"/>
  <c r="D671" i="3"/>
  <c r="D679" i="3"/>
  <c r="D687" i="3"/>
  <c r="D691" i="3"/>
  <c r="D703" i="3"/>
  <c r="D707" i="3"/>
  <c r="D719" i="3"/>
  <c r="D723" i="3"/>
  <c r="D735" i="3"/>
  <c r="D739" i="3"/>
  <c r="D743" i="3"/>
  <c r="D747" i="3"/>
  <c r="D755" i="3"/>
  <c r="D101" i="3"/>
  <c r="D141" i="3"/>
  <c r="D189" i="3"/>
  <c r="D213" i="3"/>
  <c r="D249" i="3"/>
  <c r="D277" i="3"/>
  <c r="D309" i="3"/>
  <c r="D10" i="3"/>
  <c r="D34" i="3"/>
  <c r="D38" i="3"/>
  <c r="D58" i="3"/>
  <c r="D66" i="3"/>
  <c r="D106" i="3"/>
  <c r="D114" i="3"/>
  <c r="D122" i="3"/>
  <c r="D174" i="3"/>
  <c r="D178" i="3"/>
  <c r="D27" i="3"/>
  <c r="D31" i="3"/>
  <c r="D39" i="3"/>
  <c r="D59" i="3"/>
  <c r="D87" i="3"/>
  <c r="D143" i="3"/>
  <c r="D159" i="3"/>
  <c r="D256" i="3"/>
  <c r="D267" i="3"/>
  <c r="D288" i="3"/>
  <c r="D299" i="3"/>
  <c r="D336" i="3"/>
  <c r="D374" i="3"/>
  <c r="D394" i="3"/>
  <c r="D434" i="3"/>
  <c r="D438" i="3"/>
  <c r="D442" i="3"/>
  <c r="D466" i="3"/>
  <c r="D554" i="3"/>
  <c r="D606" i="3"/>
  <c r="D634" i="3"/>
  <c r="D96" i="3"/>
  <c r="D128" i="3"/>
  <c r="D252" i="3"/>
  <c r="D274" i="3"/>
  <c r="D343" i="3"/>
  <c r="D355" i="3"/>
  <c r="D451" i="3"/>
  <c r="D471" i="3"/>
  <c r="D479" i="3"/>
  <c r="D491" i="3"/>
  <c r="D68" i="3"/>
  <c r="D100" i="3"/>
  <c r="D302" i="3"/>
  <c r="D228" i="3"/>
  <c r="D335" i="3"/>
  <c r="D449" i="3"/>
  <c r="D457" i="3"/>
  <c r="D497" i="3"/>
  <c r="D509" i="3"/>
  <c r="D531" i="3"/>
  <c r="D611" i="3"/>
  <c r="D637" i="3"/>
  <c r="D649" i="3"/>
  <c r="D685" i="3"/>
  <c r="D705" i="3"/>
  <c r="D741" i="3"/>
  <c r="D745" i="3"/>
  <c r="D749" i="3"/>
  <c r="D191" i="3"/>
  <c r="D340" i="3"/>
  <c r="D460" i="3"/>
  <c r="D511" i="3"/>
  <c r="D516" i="3"/>
  <c r="D548" i="3"/>
  <c r="D559" i="3"/>
  <c r="D591" i="3"/>
  <c r="D666" i="3"/>
  <c r="D694" i="3"/>
  <c r="D698" i="3"/>
  <c r="D702" i="3"/>
  <c r="D172" i="3"/>
  <c r="D377" i="3"/>
  <c r="D453" i="3"/>
  <c r="D549" i="3"/>
  <c r="D576" i="3"/>
  <c r="D587" i="3"/>
  <c r="D603" i="3"/>
  <c r="D608" i="3"/>
  <c r="D629" i="3"/>
  <c r="D651" i="3"/>
  <c r="D663" i="3"/>
  <c r="D675" i="3"/>
  <c r="D683" i="3"/>
  <c r="D711" i="3"/>
  <c r="D715" i="3"/>
  <c r="D1309" i="3"/>
  <c r="D1305" i="3"/>
  <c r="D1297" i="3"/>
  <c r="D1293" i="3"/>
  <c r="D1289" i="3"/>
  <c r="D1285" i="3"/>
  <c r="D1281" i="3"/>
  <c r="D1277" i="3"/>
  <c r="D1273" i="3"/>
  <c r="D1269" i="3"/>
  <c r="D1261" i="3"/>
  <c r="D1257" i="3"/>
  <c r="D1253" i="3"/>
  <c r="D1249" i="3"/>
  <c r="D1245" i="3"/>
  <c r="D1237" i="3"/>
  <c r="D1229" i="3"/>
  <c r="D1225" i="3"/>
  <c r="D1221" i="3"/>
  <c r="D1213" i="3"/>
  <c r="D1209" i="3"/>
  <c r="D1205" i="3"/>
  <c r="D1201" i="3"/>
  <c r="D1193" i="3"/>
  <c r="D1189" i="3"/>
  <c r="D1185" i="3"/>
  <c r="D1181" i="3"/>
  <c r="D1177" i="3"/>
  <c r="D1169" i="3"/>
  <c r="D1165" i="3"/>
  <c r="D1161" i="3"/>
  <c r="D1157" i="3"/>
  <c r="D1153" i="3"/>
  <c r="D1149" i="3"/>
  <c r="D1145" i="3"/>
  <c r="D1141" i="3"/>
  <c r="D1137" i="3"/>
  <c r="D1133" i="3"/>
  <c r="D1129" i="3"/>
  <c r="D1121" i="3"/>
  <c r="D1117" i="3"/>
  <c r="D1113" i="3"/>
  <c r="D1109" i="3"/>
  <c r="D1105" i="3"/>
  <c r="D1101" i="3"/>
  <c r="D1097" i="3"/>
  <c r="D1081" i="3"/>
  <c r="D1077" i="3"/>
  <c r="D1073" i="3"/>
  <c r="D1069" i="3"/>
  <c r="D1065" i="3"/>
  <c r="D1061" i="3"/>
  <c r="D1057" i="3"/>
  <c r="D1053" i="3"/>
  <c r="D1049" i="3"/>
  <c r="D1045" i="3"/>
  <c r="D1041" i="3"/>
  <c r="D1037" i="3"/>
  <c r="D1033" i="3"/>
  <c r="D1029" i="3"/>
  <c r="D1025" i="3"/>
  <c r="D1021" i="3"/>
  <c r="D1017" i="3"/>
  <c r="D1013" i="3"/>
  <c r="D1009" i="3"/>
  <c r="D1001" i="3"/>
  <c r="D997" i="3"/>
  <c r="D993" i="3"/>
  <c r="D989" i="3"/>
  <c r="D985" i="3"/>
  <c r="D981" i="3"/>
  <c r="D977" i="3"/>
  <c r="D969" i="3"/>
  <c r="D965" i="3"/>
  <c r="D961" i="3"/>
  <c r="D957" i="3"/>
  <c r="D953" i="3"/>
  <c r="D945" i="3"/>
  <c r="D941" i="3"/>
  <c r="D937" i="3"/>
  <c r="D933" i="3"/>
  <c r="D929" i="3"/>
  <c r="D921" i="3"/>
  <c r="D917" i="3"/>
  <c r="D913" i="3"/>
  <c r="D909" i="3"/>
  <c r="D905" i="3"/>
  <c r="D901" i="3"/>
  <c r="D893" i="3"/>
  <c r="D889" i="3"/>
  <c r="D885" i="3"/>
  <c r="D881" i="3"/>
  <c r="D877" i="3"/>
  <c r="D873" i="3"/>
  <c r="D869" i="3"/>
  <c r="D861" i="3"/>
  <c r="D857" i="3"/>
  <c r="D853" i="3"/>
  <c r="D849" i="3"/>
  <c r="D841" i="3"/>
  <c r="D837" i="3"/>
  <c r="D833" i="3"/>
  <c r="D829" i="3"/>
  <c r="D825" i="3"/>
  <c r="D817" i="3"/>
  <c r="D813" i="3"/>
  <c r="D809" i="3"/>
  <c r="D805" i="3"/>
  <c r="D801" i="3"/>
  <c r="D797" i="3"/>
  <c r="D793" i="3"/>
  <c r="D789" i="3"/>
  <c r="D785" i="3"/>
  <c r="D781" i="3"/>
  <c r="D777" i="3"/>
  <c r="D773" i="3"/>
  <c r="D768" i="3"/>
  <c r="D760" i="3"/>
  <c r="D744" i="3"/>
  <c r="D728" i="3"/>
  <c r="D712" i="3"/>
  <c r="D696" i="3"/>
  <c r="D680" i="3"/>
  <c r="D664" i="3"/>
  <c r="D648" i="3"/>
  <c r="D631" i="3"/>
  <c r="D609" i="3"/>
  <c r="D588" i="3"/>
  <c r="D567" i="3"/>
  <c r="D545" i="3"/>
  <c r="D524" i="3"/>
  <c r="D503" i="3"/>
  <c r="D472" i="3"/>
  <c r="D440" i="3"/>
  <c r="D408" i="3"/>
  <c r="D287" i="3"/>
  <c r="D56" i="3"/>
  <c r="D991" i="3"/>
  <c r="D975" i="3"/>
  <c r="D951" i="3"/>
  <c r="D943" i="3"/>
  <c r="D935" i="3"/>
  <c r="D919" i="3"/>
  <c r="D907" i="3"/>
  <c r="D891" i="3"/>
  <c r="D883" i="3"/>
  <c r="D875" i="3"/>
  <c r="D851" i="3"/>
  <c r="D29" i="3"/>
  <c r="D53" i="3"/>
  <c r="D89" i="3"/>
  <c r="D113" i="3"/>
  <c r="D117" i="3"/>
  <c r="D145" i="3"/>
  <c r="D209" i="3"/>
  <c r="D233" i="3"/>
  <c r="D237" i="3"/>
  <c r="D245" i="3"/>
  <c r="D293" i="3"/>
  <c r="D297" i="3"/>
  <c r="D6" i="3"/>
  <c r="D14" i="3"/>
  <c r="D18" i="3"/>
  <c r="D22" i="3"/>
  <c r="D26" i="3"/>
  <c r="D42" i="3"/>
  <c r="D86" i="3"/>
  <c r="D110" i="3"/>
  <c r="D118" i="3"/>
  <c r="D146" i="3"/>
  <c r="D23" i="3"/>
  <c r="D43" i="3"/>
  <c r="D51" i="3"/>
  <c r="D75" i="3"/>
  <c r="D83" i="3"/>
  <c r="D12" i="3"/>
  <c r="D28" i="3"/>
  <c r="D44" i="3"/>
  <c r="D151" i="3"/>
  <c r="D278" i="3"/>
  <c r="D283" i="3"/>
  <c r="D304" i="3"/>
  <c r="D362" i="3"/>
  <c r="D366" i="3"/>
  <c r="D378" i="3"/>
  <c r="D398" i="3"/>
  <c r="D406" i="3"/>
  <c r="D478" i="3"/>
  <c r="D506" i="3"/>
  <c r="D538" i="3"/>
  <c r="D546" i="3"/>
  <c r="D558" i="3"/>
  <c r="D582" i="3"/>
  <c r="D614" i="3"/>
  <c r="D32" i="3"/>
  <c r="D48" i="3"/>
  <c r="D136" i="3"/>
  <c r="D144" i="3"/>
  <c r="D160" i="3"/>
  <c r="D176" i="3"/>
  <c r="D188" i="3"/>
  <c r="D220" i="3"/>
  <c r="D258" i="3"/>
  <c r="D268" i="3"/>
  <c r="D332" i="3"/>
  <c r="D351" i="3"/>
  <c r="D363" i="3"/>
  <c r="D371" i="3"/>
  <c r="D419" i="3"/>
  <c r="D423" i="3"/>
  <c r="D427" i="3"/>
  <c r="D435" i="3"/>
  <c r="D483" i="3"/>
  <c r="D487" i="3"/>
  <c r="D36" i="3"/>
  <c r="D115" i="3"/>
  <c r="D123" i="3"/>
  <c r="D171" i="3"/>
  <c r="D184" i="3"/>
  <c r="D190" i="3"/>
  <c r="D259" i="3"/>
  <c r="D280" i="3"/>
  <c r="D334" i="3"/>
  <c r="D372" i="3"/>
  <c r="D380" i="3"/>
  <c r="D72" i="3"/>
  <c r="D250" i="3"/>
  <c r="D385" i="3"/>
  <c r="D473" i="3"/>
  <c r="D489" i="3"/>
  <c r="D563" i="3"/>
  <c r="D568" i="3"/>
  <c r="D616" i="3"/>
  <c r="D621" i="3"/>
  <c r="D653" i="3"/>
  <c r="D657" i="3"/>
  <c r="D661" i="3"/>
  <c r="D681" i="3"/>
  <c r="D701" i="3"/>
  <c r="D733" i="3"/>
  <c r="D132" i="3"/>
  <c r="D212" i="3"/>
  <c r="D255" i="3"/>
  <c r="D319" i="3"/>
  <c r="D452" i="3"/>
  <c r="D505" i="3"/>
  <c r="D537" i="3"/>
  <c r="D638" i="3"/>
  <c r="D642" i="3"/>
  <c r="D646" i="3"/>
  <c r="D658" i="3"/>
  <c r="D682" i="3"/>
  <c r="D706" i="3"/>
  <c r="D104" i="3"/>
  <c r="D196" i="3"/>
  <c r="D239" i="3"/>
  <c r="D413" i="3"/>
  <c r="D507" i="3"/>
  <c r="D571" i="3"/>
  <c r="D597" i="3"/>
  <c r="D695" i="3"/>
  <c r="D731" i="3"/>
  <c r="D771" i="3"/>
  <c r="D1312" i="3"/>
  <c r="D1308" i="3"/>
  <c r="D1304" i="3"/>
  <c r="D1292" i="3"/>
  <c r="D1284" i="3"/>
  <c r="D1280" i="3"/>
  <c r="D1276" i="3"/>
  <c r="D1260" i="3"/>
  <c r="D1256" i="3"/>
  <c r="D1252" i="3"/>
  <c r="D1244" i="3"/>
  <c r="D1240" i="3"/>
  <c r="D1236" i="3"/>
  <c r="D1232" i="3"/>
  <c r="D1228" i="3"/>
  <c r="D1220" i="3"/>
  <c r="D1216" i="3"/>
  <c r="D1208" i="3"/>
  <c r="D1204" i="3"/>
  <c r="D1200" i="3"/>
  <c r="D1192" i="3"/>
  <c r="D1188" i="3"/>
  <c r="D1184" i="3"/>
  <c r="D1180" i="3"/>
  <c r="D1176" i="3"/>
  <c r="D1168" i="3"/>
  <c r="D1164" i="3"/>
  <c r="D1160" i="3"/>
  <c r="D1156" i="3"/>
  <c r="D1152" i="3"/>
  <c r="D1148" i="3"/>
  <c r="D1144" i="3"/>
  <c r="D1140" i="3"/>
  <c r="D1136" i="3"/>
  <c r="D1132" i="3"/>
  <c r="D1128" i="3"/>
  <c r="D1120" i="3"/>
  <c r="D1116" i="3"/>
  <c r="D1112" i="3"/>
  <c r="D1108" i="3"/>
  <c r="D1104" i="3"/>
  <c r="D1100" i="3"/>
  <c r="D1096" i="3"/>
  <c r="D1092" i="3"/>
  <c r="D1076" i="3"/>
  <c r="D1072" i="3"/>
  <c r="D1068" i="3"/>
  <c r="D1064" i="3"/>
  <c r="D1060" i="3"/>
  <c r="D1056" i="3"/>
  <c r="D1052" i="3"/>
  <c r="D1048" i="3"/>
  <c r="D1040" i="3"/>
  <c r="D1036" i="3"/>
  <c r="D1028" i="3"/>
  <c r="D1024" i="3"/>
  <c r="D1020" i="3"/>
  <c r="D1016" i="3"/>
  <c r="D1012" i="3"/>
  <c r="D1008" i="3"/>
  <c r="D1000" i="3"/>
  <c r="D992" i="3"/>
  <c r="D988" i="3"/>
  <c r="D980" i="3"/>
  <c r="D976" i="3"/>
  <c r="D972" i="3"/>
  <c r="D968" i="3"/>
  <c r="D964" i="3"/>
  <c r="D960" i="3"/>
  <c r="D952" i="3"/>
  <c r="D948" i="3"/>
  <c r="D944" i="3"/>
  <c r="D940" i="3"/>
  <c r="D936" i="3"/>
  <c r="D932" i="3"/>
  <c r="D928" i="3"/>
  <c r="D924" i="3"/>
  <c r="D920" i="3"/>
  <c r="D916" i="3"/>
  <c r="D912" i="3"/>
  <c r="D904" i="3"/>
  <c r="D900" i="3"/>
  <c r="D896" i="3"/>
  <c r="D892" i="3"/>
  <c r="D888" i="3"/>
  <c r="D884" i="3"/>
  <c r="D880" i="3"/>
  <c r="D876" i="3"/>
  <c r="D872" i="3"/>
  <c r="D864" i="3"/>
  <c r="D860" i="3"/>
  <c r="D856" i="3"/>
  <c r="D848" i="3"/>
  <c r="D844" i="3"/>
  <c r="D840" i="3"/>
  <c r="D836" i="3"/>
  <c r="D832" i="3"/>
  <c r="D828" i="3"/>
  <c r="D824" i="3"/>
  <c r="D820" i="3"/>
  <c r="D808" i="3"/>
  <c r="D800" i="3"/>
  <c r="D796" i="3"/>
  <c r="D792" i="3"/>
  <c r="D788" i="3"/>
  <c r="D784" i="3"/>
  <c r="D780" i="3"/>
  <c r="D776" i="3"/>
  <c r="D772" i="3"/>
  <c r="D766" i="3"/>
  <c r="D756" i="3"/>
  <c r="D740" i="3"/>
  <c r="D724" i="3"/>
  <c r="D708" i="3"/>
  <c r="D692" i="3"/>
  <c r="D660" i="3"/>
  <c r="D644" i="3"/>
  <c r="D625" i="3"/>
  <c r="D604" i="3"/>
  <c r="D583" i="3"/>
  <c r="D561" i="3"/>
  <c r="D540" i="3"/>
  <c r="D519" i="3"/>
  <c r="D496" i="3"/>
  <c r="D464" i="3"/>
  <c r="D432" i="3"/>
  <c r="D400" i="3"/>
  <c r="D349" i="3"/>
  <c r="D266" i="3"/>
  <c r="D180" i="3"/>
  <c r="AO157" i="1" l="1"/>
  <c r="AS157" i="1"/>
  <c r="AW157" i="1"/>
  <c r="BA157" i="1"/>
  <c r="BE157" i="1"/>
  <c r="BI157" i="1"/>
  <c r="AP157" i="1"/>
  <c r="AT157" i="1"/>
  <c r="AX157" i="1"/>
  <c r="BB157" i="1"/>
  <c r="BF157" i="1"/>
  <c r="BJ157" i="1"/>
  <c r="AM157" i="1"/>
  <c r="AQ157" i="1"/>
  <c r="AU157" i="1"/>
  <c r="AY157" i="1"/>
  <c r="BC157" i="1"/>
  <c r="BG157" i="1"/>
  <c r="AN157" i="1"/>
  <c r="AR157" i="1"/>
  <c r="AV157" i="1"/>
  <c r="AZ157" i="1"/>
  <c r="BD157" i="1"/>
  <c r="BH157" i="1"/>
  <c r="AO1206" i="1"/>
  <c r="AS1206" i="1"/>
  <c r="AW1206" i="1"/>
  <c r="BA1206" i="1"/>
  <c r="BE1206" i="1"/>
  <c r="BI1206" i="1"/>
  <c r="AP1206" i="1"/>
  <c r="AT1206" i="1"/>
  <c r="AX1206" i="1"/>
  <c r="BB1206" i="1"/>
  <c r="BF1206" i="1"/>
  <c r="BJ1206" i="1"/>
  <c r="AM1206" i="1"/>
  <c r="AQ1206" i="1"/>
  <c r="AU1206" i="1"/>
  <c r="AY1206" i="1"/>
  <c r="BC1206" i="1"/>
  <c r="BG1206" i="1"/>
  <c r="AN1206" i="1"/>
  <c r="AR1206" i="1"/>
  <c r="AV1206" i="1"/>
  <c r="AZ1206" i="1"/>
  <c r="BD1206" i="1"/>
  <c r="BH1206" i="1"/>
  <c r="AO461" i="1"/>
  <c r="AS461" i="1"/>
  <c r="AW461" i="1"/>
  <c r="BA461" i="1"/>
  <c r="BE461" i="1"/>
  <c r="BI461" i="1"/>
  <c r="AP461" i="1"/>
  <c r="AT461" i="1"/>
  <c r="AX461" i="1"/>
  <c r="BB461" i="1"/>
  <c r="BF461" i="1"/>
  <c r="BJ461" i="1"/>
  <c r="AM461" i="1"/>
  <c r="AQ461" i="1"/>
  <c r="AU461" i="1"/>
  <c r="AY461" i="1"/>
  <c r="BC461" i="1"/>
  <c r="BG461" i="1"/>
  <c r="AN461" i="1"/>
  <c r="AR461" i="1"/>
  <c r="AV461" i="1"/>
  <c r="AZ461" i="1"/>
  <c r="BD461" i="1"/>
  <c r="BH461" i="1"/>
  <c r="AN1041" i="1"/>
  <c r="AR1041" i="1"/>
  <c r="AV1041" i="1"/>
  <c r="AZ1041" i="1"/>
  <c r="BD1041" i="1"/>
  <c r="BH1041" i="1"/>
  <c r="AO1041" i="1"/>
  <c r="AS1041" i="1"/>
  <c r="AW1041" i="1"/>
  <c r="BA1041" i="1"/>
  <c r="BE1041" i="1"/>
  <c r="BI1041" i="1"/>
  <c r="AP1041" i="1"/>
  <c r="AT1041" i="1"/>
  <c r="AX1041" i="1"/>
  <c r="BB1041" i="1"/>
  <c r="BF1041" i="1"/>
  <c r="BJ1041" i="1"/>
  <c r="AY1041" i="1"/>
  <c r="AM1041" i="1"/>
  <c r="BC1041" i="1"/>
  <c r="AQ1041" i="1"/>
  <c r="BG1041" i="1"/>
  <c r="AU1041" i="1"/>
  <c r="AN1150" i="1"/>
  <c r="AR1150" i="1"/>
  <c r="AV1150" i="1"/>
  <c r="AZ1150" i="1"/>
  <c r="BD1150" i="1"/>
  <c r="BH1150" i="1"/>
  <c r="AO1150" i="1"/>
  <c r="AS1150" i="1"/>
  <c r="AW1150" i="1"/>
  <c r="BA1150" i="1"/>
  <c r="BE1150" i="1"/>
  <c r="BI1150" i="1"/>
  <c r="AP1150" i="1"/>
  <c r="AT1150" i="1"/>
  <c r="AX1150" i="1"/>
  <c r="BB1150" i="1"/>
  <c r="BF1150" i="1"/>
  <c r="BJ1150" i="1"/>
  <c r="AQ1150" i="1"/>
  <c r="BG1150" i="1"/>
  <c r="AU1150" i="1"/>
  <c r="AY1150" i="1"/>
  <c r="AM1150" i="1"/>
  <c r="BC1150" i="1"/>
  <c r="AO158" i="1"/>
  <c r="AS158" i="1"/>
  <c r="AW158" i="1"/>
  <c r="BA158" i="1"/>
  <c r="BE158" i="1"/>
  <c r="BI158" i="1"/>
  <c r="AP158" i="1"/>
  <c r="AT158" i="1"/>
  <c r="AX158" i="1"/>
  <c r="BB158" i="1"/>
  <c r="BF158" i="1"/>
  <c r="BJ158" i="1"/>
  <c r="AM158" i="1"/>
  <c r="AQ158" i="1"/>
  <c r="AU158" i="1"/>
  <c r="AY158" i="1"/>
  <c r="BC158" i="1"/>
  <c r="BG158" i="1"/>
  <c r="AN158" i="1"/>
  <c r="AR158" i="1"/>
  <c r="AV158" i="1"/>
  <c r="AZ158" i="1"/>
  <c r="BD158" i="1"/>
  <c r="BH158" i="1"/>
  <c r="AP180" i="1"/>
  <c r="AT180" i="1"/>
  <c r="AX180" i="1"/>
  <c r="BB180" i="1"/>
  <c r="BF180" i="1"/>
  <c r="BJ180" i="1"/>
  <c r="AM180" i="1"/>
  <c r="AQ180" i="1"/>
  <c r="AU180" i="1"/>
  <c r="AY180" i="1"/>
  <c r="BC180" i="1"/>
  <c r="BG180" i="1"/>
  <c r="AN180" i="1"/>
  <c r="AR180" i="1"/>
  <c r="AV180" i="1"/>
  <c r="AZ180" i="1"/>
  <c r="BD180" i="1"/>
  <c r="BH180" i="1"/>
  <c r="AO180" i="1"/>
  <c r="AS180" i="1"/>
  <c r="AW180" i="1"/>
  <c r="BA180" i="1"/>
  <c r="BE180" i="1"/>
  <c r="BI180" i="1"/>
  <c r="AO508" i="1"/>
  <c r="AS508" i="1"/>
  <c r="AW508" i="1"/>
  <c r="BA508" i="1"/>
  <c r="BE508" i="1"/>
  <c r="BI508" i="1"/>
  <c r="AP508" i="1"/>
  <c r="AT508" i="1"/>
  <c r="AX508" i="1"/>
  <c r="BB508" i="1"/>
  <c r="BF508" i="1"/>
  <c r="BJ508" i="1"/>
  <c r="AM508" i="1"/>
  <c r="AQ508" i="1"/>
  <c r="AU508" i="1"/>
  <c r="AY508" i="1"/>
  <c r="BC508" i="1"/>
  <c r="BG508" i="1"/>
  <c r="AN508" i="1"/>
  <c r="AR508" i="1"/>
  <c r="AV508" i="1"/>
  <c r="AZ508" i="1"/>
  <c r="BD508" i="1"/>
  <c r="BH508" i="1"/>
  <c r="AO1221" i="1"/>
  <c r="AS1221" i="1"/>
  <c r="AW1221" i="1"/>
  <c r="BA1221" i="1"/>
  <c r="BE1221" i="1"/>
  <c r="BI1221" i="1"/>
  <c r="AP1221" i="1"/>
  <c r="AT1221" i="1"/>
  <c r="AX1221" i="1"/>
  <c r="BB1221" i="1"/>
  <c r="BF1221" i="1"/>
  <c r="BJ1221" i="1"/>
  <c r="AM1221" i="1"/>
  <c r="AQ1221" i="1"/>
  <c r="AU1221" i="1"/>
  <c r="AY1221" i="1"/>
  <c r="BC1221" i="1"/>
  <c r="BG1221" i="1"/>
  <c r="AN1221" i="1"/>
  <c r="AR1221" i="1"/>
  <c r="AV1221" i="1"/>
  <c r="AZ1221" i="1"/>
  <c r="BD1221" i="1"/>
  <c r="BH1221" i="1"/>
  <c r="AN1102" i="1"/>
  <c r="AR1102" i="1"/>
  <c r="AV1102" i="1"/>
  <c r="AZ1102" i="1"/>
  <c r="BD1102" i="1"/>
  <c r="BH1102" i="1"/>
  <c r="AO1102" i="1"/>
  <c r="AS1102" i="1"/>
  <c r="AW1102" i="1"/>
  <c r="BA1102" i="1"/>
  <c r="BE1102" i="1"/>
  <c r="BI1102" i="1"/>
  <c r="AP1102" i="1"/>
  <c r="AT1102" i="1"/>
  <c r="AX1102" i="1"/>
  <c r="BB1102" i="1"/>
  <c r="BF1102" i="1"/>
  <c r="BJ1102" i="1"/>
  <c r="AQ1102" i="1"/>
  <c r="BG1102" i="1"/>
  <c r="AU1102" i="1"/>
  <c r="AY1102" i="1"/>
  <c r="AM1102" i="1"/>
  <c r="BC1102" i="1"/>
  <c r="AO1208" i="1"/>
  <c r="AS1208" i="1"/>
  <c r="AW1208" i="1"/>
  <c r="BA1208" i="1"/>
  <c r="BE1208" i="1"/>
  <c r="BI1208" i="1"/>
  <c r="AP1208" i="1"/>
  <c r="AT1208" i="1"/>
  <c r="AX1208" i="1"/>
  <c r="BB1208" i="1"/>
  <c r="BF1208" i="1"/>
  <c r="BJ1208" i="1"/>
  <c r="AM1208" i="1"/>
  <c r="AQ1208" i="1"/>
  <c r="AU1208" i="1"/>
  <c r="AY1208" i="1"/>
  <c r="BC1208" i="1"/>
  <c r="BG1208" i="1"/>
  <c r="AN1208" i="1"/>
  <c r="AR1208" i="1"/>
  <c r="AV1208" i="1"/>
  <c r="AZ1208" i="1"/>
  <c r="BD1208" i="1"/>
  <c r="BH1208" i="1"/>
  <c r="AP337" i="1"/>
  <c r="AT337" i="1"/>
  <c r="AX337" i="1"/>
  <c r="BB337" i="1"/>
  <c r="BF337" i="1"/>
  <c r="BJ337" i="1"/>
  <c r="AM337" i="1"/>
  <c r="AQ337" i="1"/>
  <c r="AU337" i="1"/>
  <c r="AY337" i="1"/>
  <c r="BC337" i="1"/>
  <c r="BG337" i="1"/>
  <c r="AN337" i="1"/>
  <c r="AR337" i="1"/>
  <c r="AV337" i="1"/>
  <c r="AZ337" i="1"/>
  <c r="BD337" i="1"/>
  <c r="BH337" i="1"/>
  <c r="AO337" i="1"/>
  <c r="AS337" i="1"/>
  <c r="AW337" i="1"/>
  <c r="BA337" i="1"/>
  <c r="BE337" i="1"/>
  <c r="BI337" i="1"/>
  <c r="AO302" i="1"/>
  <c r="AS302" i="1"/>
  <c r="AW302" i="1"/>
  <c r="BA302" i="1"/>
  <c r="BE302" i="1"/>
  <c r="BI302" i="1"/>
  <c r="AP302" i="1"/>
  <c r="AT302" i="1"/>
  <c r="AX302" i="1"/>
  <c r="BB302" i="1"/>
  <c r="BF302" i="1"/>
  <c r="BJ302" i="1"/>
  <c r="AM302" i="1"/>
  <c r="AQ302" i="1"/>
  <c r="AU302" i="1"/>
  <c r="AY302" i="1"/>
  <c r="BC302" i="1"/>
  <c r="BG302" i="1"/>
  <c r="AN302" i="1"/>
  <c r="AR302" i="1"/>
  <c r="AV302" i="1"/>
  <c r="AZ302" i="1"/>
  <c r="BD302" i="1"/>
  <c r="BH302" i="1"/>
  <c r="AP100" i="1"/>
  <c r="AT100" i="1"/>
  <c r="AX100" i="1"/>
  <c r="BB100" i="1"/>
  <c r="BF100" i="1"/>
  <c r="BJ100" i="1"/>
  <c r="AM100" i="1"/>
  <c r="AQ100" i="1"/>
  <c r="AU100" i="1"/>
  <c r="AY100" i="1"/>
  <c r="BC100" i="1"/>
  <c r="BG100" i="1"/>
  <c r="AN100" i="1"/>
  <c r="AR100" i="1"/>
  <c r="AV100" i="1"/>
  <c r="AZ100" i="1"/>
  <c r="BD100" i="1"/>
  <c r="BH100" i="1"/>
  <c r="AS100" i="1"/>
  <c r="BI100" i="1"/>
  <c r="AW100" i="1"/>
  <c r="BA100" i="1"/>
  <c r="AO100" i="1"/>
  <c r="BE100" i="1"/>
  <c r="AP953" i="1"/>
  <c r="AT953" i="1"/>
  <c r="AX953" i="1"/>
  <c r="BB953" i="1"/>
  <c r="BF953" i="1"/>
  <c r="BJ953" i="1"/>
  <c r="AM953" i="1"/>
  <c r="AQ953" i="1"/>
  <c r="AU953" i="1"/>
  <c r="AY953" i="1"/>
  <c r="BC953" i="1"/>
  <c r="BG953" i="1"/>
  <c r="AN953" i="1"/>
  <c r="AR953" i="1"/>
  <c r="AV953" i="1"/>
  <c r="AZ953" i="1"/>
  <c r="BD953" i="1"/>
  <c r="BH953" i="1"/>
  <c r="AS953" i="1"/>
  <c r="BI953" i="1"/>
  <c r="AW953" i="1"/>
  <c r="BA953" i="1"/>
  <c r="AO953" i="1"/>
  <c r="BE953" i="1"/>
  <c r="AN1006" i="1"/>
  <c r="AR1006" i="1"/>
  <c r="AV1006" i="1"/>
  <c r="AZ1006" i="1"/>
  <c r="BD1006" i="1"/>
  <c r="BH1006" i="1"/>
  <c r="AO1006" i="1"/>
  <c r="AS1006" i="1"/>
  <c r="AW1006" i="1"/>
  <c r="BA1006" i="1"/>
  <c r="BE1006" i="1"/>
  <c r="BI1006" i="1"/>
  <c r="AP1006" i="1"/>
  <c r="AT1006" i="1"/>
  <c r="AX1006" i="1"/>
  <c r="BB1006" i="1"/>
  <c r="BF1006" i="1"/>
  <c r="BJ1006" i="1"/>
  <c r="AM1006" i="1"/>
  <c r="AQ1006" i="1"/>
  <c r="AU1006" i="1"/>
  <c r="AY1006" i="1"/>
  <c r="BC1006" i="1"/>
  <c r="BG1006" i="1"/>
  <c r="AP856" i="1"/>
  <c r="AT856" i="1"/>
  <c r="AX856" i="1"/>
  <c r="BB856" i="1"/>
  <c r="BF856" i="1"/>
  <c r="BJ856" i="1"/>
  <c r="AM856" i="1"/>
  <c r="AQ856" i="1"/>
  <c r="AU856" i="1"/>
  <c r="AY856" i="1"/>
  <c r="BC856" i="1"/>
  <c r="BG856" i="1"/>
  <c r="AN856" i="1"/>
  <c r="AR856" i="1"/>
  <c r="AV856" i="1"/>
  <c r="AZ856" i="1"/>
  <c r="BD856" i="1"/>
  <c r="BH856" i="1"/>
  <c r="BA856" i="1"/>
  <c r="AO856" i="1"/>
  <c r="BE856" i="1"/>
  <c r="AS856" i="1"/>
  <c r="BI856" i="1"/>
  <c r="AW856" i="1"/>
  <c r="AO121" i="1"/>
  <c r="AS121" i="1"/>
  <c r="AW121" i="1"/>
  <c r="BA121" i="1"/>
  <c r="BE121" i="1"/>
  <c r="BI121" i="1"/>
  <c r="AP121" i="1"/>
  <c r="AT121" i="1"/>
  <c r="AX121" i="1"/>
  <c r="BB121" i="1"/>
  <c r="BF121" i="1"/>
  <c r="BJ121" i="1"/>
  <c r="AM121" i="1"/>
  <c r="AQ121" i="1"/>
  <c r="AU121" i="1"/>
  <c r="AY121" i="1"/>
  <c r="BC121" i="1"/>
  <c r="BG121" i="1"/>
  <c r="AV121" i="1"/>
  <c r="AZ121" i="1"/>
  <c r="AN121" i="1"/>
  <c r="BD121" i="1"/>
  <c r="AR121" i="1"/>
  <c r="BH121" i="1"/>
  <c r="AO663" i="1"/>
  <c r="AS663" i="1"/>
  <c r="AW663" i="1"/>
  <c r="BA663" i="1"/>
  <c r="BE663" i="1"/>
  <c r="BI663" i="1"/>
  <c r="AP663" i="1"/>
  <c r="AT663" i="1"/>
  <c r="AX663" i="1"/>
  <c r="BB663" i="1"/>
  <c r="BF663" i="1"/>
  <c r="BJ663" i="1"/>
  <c r="AN663" i="1"/>
  <c r="AR663" i="1"/>
  <c r="AV663" i="1"/>
  <c r="AZ663" i="1"/>
  <c r="BD663" i="1"/>
  <c r="BH663" i="1"/>
  <c r="AM663" i="1"/>
  <c r="BC663" i="1"/>
  <c r="AQ663" i="1"/>
  <c r="BG663" i="1"/>
  <c r="AU663" i="1"/>
  <c r="AY663" i="1"/>
  <c r="AP914" i="1"/>
  <c r="AT914" i="1"/>
  <c r="AX914" i="1"/>
  <c r="BB914" i="1"/>
  <c r="BF914" i="1"/>
  <c r="BJ914" i="1"/>
  <c r="AM914" i="1"/>
  <c r="AQ914" i="1"/>
  <c r="AU914" i="1"/>
  <c r="AY914" i="1"/>
  <c r="BC914" i="1"/>
  <c r="BG914" i="1"/>
  <c r="AN914" i="1"/>
  <c r="AR914" i="1"/>
  <c r="AV914" i="1"/>
  <c r="AZ914" i="1"/>
  <c r="BD914" i="1"/>
  <c r="BH914" i="1"/>
  <c r="BA914" i="1"/>
  <c r="AO914" i="1"/>
  <c r="BE914" i="1"/>
  <c r="AS914" i="1"/>
  <c r="BI914" i="1"/>
  <c r="AW914" i="1"/>
  <c r="AO658" i="1"/>
  <c r="AS658" i="1"/>
  <c r="AW658" i="1"/>
  <c r="BA658" i="1"/>
  <c r="BE658" i="1"/>
  <c r="BI658" i="1"/>
  <c r="AP658" i="1"/>
  <c r="AT658" i="1"/>
  <c r="AX658" i="1"/>
  <c r="BB658" i="1"/>
  <c r="BF658" i="1"/>
  <c r="BJ658" i="1"/>
  <c r="AN658" i="1"/>
  <c r="AR658" i="1"/>
  <c r="AV658" i="1"/>
  <c r="AZ658" i="1"/>
  <c r="BD658" i="1"/>
  <c r="BH658" i="1"/>
  <c r="AU658" i="1"/>
  <c r="AY658" i="1"/>
  <c r="AM658" i="1"/>
  <c r="BC658" i="1"/>
  <c r="AQ658" i="1"/>
  <c r="BG658" i="1"/>
  <c r="AP171" i="1"/>
  <c r="AT171" i="1"/>
  <c r="AX171" i="1"/>
  <c r="BB171" i="1"/>
  <c r="BF171" i="1"/>
  <c r="BJ171" i="1"/>
  <c r="AM171" i="1"/>
  <c r="AQ171" i="1"/>
  <c r="AU171" i="1"/>
  <c r="AY171" i="1"/>
  <c r="BC171" i="1"/>
  <c r="BG171" i="1"/>
  <c r="AN171" i="1"/>
  <c r="AR171" i="1"/>
  <c r="AV171" i="1"/>
  <c r="AZ171" i="1"/>
  <c r="BD171" i="1"/>
  <c r="BH171" i="1"/>
  <c r="AO171" i="1"/>
  <c r="AS171" i="1"/>
  <c r="AW171" i="1"/>
  <c r="BA171" i="1"/>
  <c r="BE171" i="1"/>
  <c r="BI171" i="1"/>
  <c r="AP745" i="1"/>
  <c r="AT745" i="1"/>
  <c r="AX745" i="1"/>
  <c r="BB745" i="1"/>
  <c r="BF745" i="1"/>
  <c r="BJ745" i="1"/>
  <c r="AM745" i="1"/>
  <c r="AQ745" i="1"/>
  <c r="AU745" i="1"/>
  <c r="AY745" i="1"/>
  <c r="BC745" i="1"/>
  <c r="BG745" i="1"/>
  <c r="AN745" i="1"/>
  <c r="AR745" i="1"/>
  <c r="AV745" i="1"/>
  <c r="AZ745" i="1"/>
  <c r="BD745" i="1"/>
  <c r="BH745" i="1"/>
  <c r="AO745" i="1"/>
  <c r="AS745" i="1"/>
  <c r="AW745" i="1"/>
  <c r="BA745" i="1"/>
  <c r="BE745" i="1"/>
  <c r="BI745" i="1"/>
  <c r="AN1060" i="1"/>
  <c r="AR1060" i="1"/>
  <c r="AV1060" i="1"/>
  <c r="AZ1060" i="1"/>
  <c r="BD1060" i="1"/>
  <c r="BH1060" i="1"/>
  <c r="AO1060" i="1"/>
  <c r="AS1060" i="1"/>
  <c r="AW1060" i="1"/>
  <c r="BA1060" i="1"/>
  <c r="BE1060" i="1"/>
  <c r="BI1060" i="1"/>
  <c r="AP1060" i="1"/>
  <c r="AT1060" i="1"/>
  <c r="AX1060" i="1"/>
  <c r="BB1060" i="1"/>
  <c r="BF1060" i="1"/>
  <c r="BJ1060" i="1"/>
  <c r="AQ1060" i="1"/>
  <c r="BG1060" i="1"/>
  <c r="AU1060" i="1"/>
  <c r="AY1060" i="1"/>
  <c r="AM1060" i="1"/>
  <c r="BC1060" i="1"/>
  <c r="AP684" i="1"/>
  <c r="AT684" i="1"/>
  <c r="AX684" i="1"/>
  <c r="BB684" i="1"/>
  <c r="BF684" i="1"/>
  <c r="BJ684" i="1"/>
  <c r="AM684" i="1"/>
  <c r="AQ684" i="1"/>
  <c r="AU684" i="1"/>
  <c r="AY684" i="1"/>
  <c r="BC684" i="1"/>
  <c r="BG684" i="1"/>
  <c r="AN684" i="1"/>
  <c r="AR684" i="1"/>
  <c r="AV684" i="1"/>
  <c r="AZ684" i="1"/>
  <c r="BD684" i="1"/>
  <c r="BH684" i="1"/>
  <c r="AO684" i="1"/>
  <c r="AS684" i="1"/>
  <c r="AW684" i="1"/>
  <c r="BA684" i="1"/>
  <c r="BE684" i="1"/>
  <c r="BI684" i="1"/>
  <c r="AP682" i="1"/>
  <c r="AT682" i="1"/>
  <c r="AX682" i="1"/>
  <c r="BB682" i="1"/>
  <c r="BF682" i="1"/>
  <c r="BJ682" i="1"/>
  <c r="AM682" i="1"/>
  <c r="AQ682" i="1"/>
  <c r="AU682" i="1"/>
  <c r="AY682" i="1"/>
  <c r="BC682" i="1"/>
  <c r="BG682" i="1"/>
  <c r="AN682" i="1"/>
  <c r="AR682" i="1"/>
  <c r="AV682" i="1"/>
  <c r="AZ682" i="1"/>
  <c r="BD682" i="1"/>
  <c r="BH682" i="1"/>
  <c r="AO682" i="1"/>
  <c r="AS682" i="1"/>
  <c r="AW682" i="1"/>
  <c r="BA682" i="1"/>
  <c r="BE682" i="1"/>
  <c r="BI682" i="1"/>
  <c r="AO271" i="1"/>
  <c r="AS271" i="1"/>
  <c r="AW271" i="1"/>
  <c r="BA271" i="1"/>
  <c r="BE271" i="1"/>
  <c r="BI271" i="1"/>
  <c r="AP271" i="1"/>
  <c r="AT271" i="1"/>
  <c r="AX271" i="1"/>
  <c r="BB271" i="1"/>
  <c r="BF271" i="1"/>
  <c r="BJ271" i="1"/>
  <c r="AM271" i="1"/>
  <c r="AQ271" i="1"/>
  <c r="AU271" i="1"/>
  <c r="AY271" i="1"/>
  <c r="BC271" i="1"/>
  <c r="BG271" i="1"/>
  <c r="AN271" i="1"/>
  <c r="AR271" i="1"/>
  <c r="AV271" i="1"/>
  <c r="AZ271" i="1"/>
  <c r="BD271" i="1"/>
  <c r="BH271" i="1"/>
  <c r="AP372" i="1"/>
  <c r="AT372" i="1"/>
  <c r="AX372" i="1"/>
  <c r="BB372" i="1"/>
  <c r="BF372" i="1"/>
  <c r="BJ372" i="1"/>
  <c r="AM372" i="1"/>
  <c r="AQ372" i="1"/>
  <c r="AU372" i="1"/>
  <c r="AY372" i="1"/>
  <c r="BC372" i="1"/>
  <c r="BG372" i="1"/>
  <c r="AN372" i="1"/>
  <c r="AR372" i="1"/>
  <c r="AV372" i="1"/>
  <c r="AZ372" i="1"/>
  <c r="BD372" i="1"/>
  <c r="BH372" i="1"/>
  <c r="AO372" i="1"/>
  <c r="AS372" i="1"/>
  <c r="AW372" i="1"/>
  <c r="BA372" i="1"/>
  <c r="BE372" i="1"/>
  <c r="BI372" i="1"/>
  <c r="AN1050" i="1"/>
  <c r="AR1050" i="1"/>
  <c r="AV1050" i="1"/>
  <c r="AZ1050" i="1"/>
  <c r="BD1050" i="1"/>
  <c r="BH1050" i="1"/>
  <c r="AO1050" i="1"/>
  <c r="AS1050" i="1"/>
  <c r="AW1050" i="1"/>
  <c r="BA1050" i="1"/>
  <c r="BE1050" i="1"/>
  <c r="BI1050" i="1"/>
  <c r="AP1050" i="1"/>
  <c r="AT1050" i="1"/>
  <c r="AX1050" i="1"/>
  <c r="BB1050" i="1"/>
  <c r="BF1050" i="1"/>
  <c r="BJ1050" i="1"/>
  <c r="AQ1050" i="1"/>
  <c r="BG1050" i="1"/>
  <c r="AU1050" i="1"/>
  <c r="AY1050" i="1"/>
  <c r="AM1050" i="1"/>
  <c r="BC1050" i="1"/>
  <c r="AO648" i="1"/>
  <c r="AS648" i="1"/>
  <c r="AW648" i="1"/>
  <c r="BA648" i="1"/>
  <c r="BE648" i="1"/>
  <c r="BI648" i="1"/>
  <c r="AP648" i="1"/>
  <c r="AT648" i="1"/>
  <c r="AX648" i="1"/>
  <c r="BB648" i="1"/>
  <c r="BF648" i="1"/>
  <c r="BJ648" i="1"/>
  <c r="AN648" i="1"/>
  <c r="AR648" i="1"/>
  <c r="AV648" i="1"/>
  <c r="AZ648" i="1"/>
  <c r="BD648" i="1"/>
  <c r="BH648" i="1"/>
  <c r="AU648" i="1"/>
  <c r="AY648" i="1"/>
  <c r="AM648" i="1"/>
  <c r="BC648" i="1"/>
  <c r="AQ648" i="1"/>
  <c r="BG648" i="1"/>
  <c r="AP844" i="1"/>
  <c r="AT844" i="1"/>
  <c r="AX844" i="1"/>
  <c r="BB844" i="1"/>
  <c r="BF844" i="1"/>
  <c r="BJ844" i="1"/>
  <c r="AM844" i="1"/>
  <c r="AQ844" i="1"/>
  <c r="AU844" i="1"/>
  <c r="AY844" i="1"/>
  <c r="BC844" i="1"/>
  <c r="BG844" i="1"/>
  <c r="AN844" i="1"/>
  <c r="AR844" i="1"/>
  <c r="AV844" i="1"/>
  <c r="AZ844" i="1"/>
  <c r="BD844" i="1"/>
  <c r="BH844" i="1"/>
  <c r="BA844" i="1"/>
  <c r="AO844" i="1"/>
  <c r="BE844" i="1"/>
  <c r="AS844" i="1"/>
  <c r="BI844" i="1"/>
  <c r="AW844" i="1"/>
  <c r="AM65" i="1"/>
  <c r="AQ65" i="1"/>
  <c r="AU65" i="1"/>
  <c r="AY65" i="1"/>
  <c r="BC65" i="1"/>
  <c r="BG65" i="1"/>
  <c r="AN65" i="1"/>
  <c r="AR65" i="1"/>
  <c r="AV65" i="1"/>
  <c r="AZ65" i="1"/>
  <c r="BD65" i="1"/>
  <c r="BH65" i="1"/>
  <c r="AO65" i="1"/>
  <c r="AS65" i="1"/>
  <c r="AW65" i="1"/>
  <c r="BA65" i="1"/>
  <c r="BE65" i="1"/>
  <c r="BI65" i="1"/>
  <c r="AX65" i="1"/>
  <c r="BB65" i="1"/>
  <c r="AP65" i="1"/>
  <c r="BF65" i="1"/>
  <c r="AT65" i="1"/>
  <c r="BJ65" i="1"/>
  <c r="AO242" i="1"/>
  <c r="AS242" i="1"/>
  <c r="AW242" i="1"/>
  <c r="BA242" i="1"/>
  <c r="BE242" i="1"/>
  <c r="BI242" i="1"/>
  <c r="AP242" i="1"/>
  <c r="AT242" i="1"/>
  <c r="AX242" i="1"/>
  <c r="BB242" i="1"/>
  <c r="BF242" i="1"/>
  <c r="BJ242" i="1"/>
  <c r="AM242" i="1"/>
  <c r="AQ242" i="1"/>
  <c r="AU242" i="1"/>
  <c r="AY242" i="1"/>
  <c r="BC242" i="1"/>
  <c r="BG242" i="1"/>
  <c r="AN242" i="1"/>
  <c r="AR242" i="1"/>
  <c r="AV242" i="1"/>
  <c r="AZ242" i="1"/>
  <c r="BD242" i="1"/>
  <c r="BH242" i="1"/>
  <c r="AN1162" i="1"/>
  <c r="AR1162" i="1"/>
  <c r="AV1162" i="1"/>
  <c r="AZ1162" i="1"/>
  <c r="BD1162" i="1"/>
  <c r="BH1162" i="1"/>
  <c r="AO1162" i="1"/>
  <c r="AS1162" i="1"/>
  <c r="AW1162" i="1"/>
  <c r="BA1162" i="1"/>
  <c r="BE1162" i="1"/>
  <c r="BI1162" i="1"/>
  <c r="AP1162" i="1"/>
  <c r="AT1162" i="1"/>
  <c r="AX1162" i="1"/>
  <c r="BB1162" i="1"/>
  <c r="BF1162" i="1"/>
  <c r="BJ1162" i="1"/>
  <c r="AQ1162" i="1"/>
  <c r="BG1162" i="1"/>
  <c r="AU1162" i="1"/>
  <c r="AY1162" i="1"/>
  <c r="AM1162" i="1"/>
  <c r="BC1162" i="1"/>
  <c r="AN1024" i="1"/>
  <c r="AR1024" i="1"/>
  <c r="AV1024" i="1"/>
  <c r="AZ1024" i="1"/>
  <c r="BD1024" i="1"/>
  <c r="BH1024" i="1"/>
  <c r="AO1024" i="1"/>
  <c r="AS1024" i="1"/>
  <c r="AW1024" i="1"/>
  <c r="BA1024" i="1"/>
  <c r="BE1024" i="1"/>
  <c r="BI1024" i="1"/>
  <c r="AP1024" i="1"/>
  <c r="AT1024" i="1"/>
  <c r="AX1024" i="1"/>
  <c r="BB1024" i="1"/>
  <c r="BF1024" i="1"/>
  <c r="BJ1024" i="1"/>
  <c r="AM1024" i="1"/>
  <c r="AQ1024" i="1"/>
  <c r="AU1024" i="1"/>
  <c r="AY1024" i="1"/>
  <c r="BC1024" i="1"/>
  <c r="BG1024" i="1"/>
  <c r="AO1245" i="1"/>
  <c r="AS1245" i="1"/>
  <c r="AW1245" i="1"/>
  <c r="BA1245" i="1"/>
  <c r="BE1245" i="1"/>
  <c r="BI1245" i="1"/>
  <c r="AP1245" i="1"/>
  <c r="AT1245" i="1"/>
  <c r="AX1245" i="1"/>
  <c r="BB1245" i="1"/>
  <c r="BF1245" i="1"/>
  <c r="BJ1245" i="1"/>
  <c r="AM1245" i="1"/>
  <c r="AQ1245" i="1"/>
  <c r="AU1245" i="1"/>
  <c r="AY1245" i="1"/>
  <c r="BC1245" i="1"/>
  <c r="BG1245" i="1"/>
  <c r="AN1245" i="1"/>
  <c r="AR1245" i="1"/>
  <c r="AV1245" i="1"/>
  <c r="AZ1245" i="1"/>
  <c r="BD1245" i="1"/>
  <c r="BH1245" i="1"/>
  <c r="AP48" i="1"/>
  <c r="AT48" i="1"/>
  <c r="AX48" i="1"/>
  <c r="BB48" i="1"/>
  <c r="BF48" i="1"/>
  <c r="BJ48" i="1"/>
  <c r="AM48" i="1"/>
  <c r="AQ48" i="1"/>
  <c r="AU48" i="1"/>
  <c r="AY48" i="1"/>
  <c r="BC48" i="1"/>
  <c r="BG48" i="1"/>
  <c r="AN48" i="1"/>
  <c r="AR48" i="1"/>
  <c r="AV48" i="1"/>
  <c r="AZ48" i="1"/>
  <c r="BD48" i="1"/>
  <c r="BH48" i="1"/>
  <c r="AS48" i="1"/>
  <c r="BI48" i="1"/>
  <c r="AW48" i="1"/>
  <c r="BA48" i="1"/>
  <c r="BE48" i="1"/>
  <c r="AO48" i="1"/>
  <c r="AO1243" i="1"/>
  <c r="AS1243" i="1"/>
  <c r="AW1243" i="1"/>
  <c r="BA1243" i="1"/>
  <c r="BE1243" i="1"/>
  <c r="BI1243" i="1"/>
  <c r="AP1243" i="1"/>
  <c r="AT1243" i="1"/>
  <c r="AX1243" i="1"/>
  <c r="BB1243" i="1"/>
  <c r="BF1243" i="1"/>
  <c r="BJ1243" i="1"/>
  <c r="AM1243" i="1"/>
  <c r="AQ1243" i="1"/>
  <c r="AU1243" i="1"/>
  <c r="AY1243" i="1"/>
  <c r="BC1243" i="1"/>
  <c r="BG1243" i="1"/>
  <c r="AN1243" i="1"/>
  <c r="AR1243" i="1"/>
  <c r="AV1243" i="1"/>
  <c r="AZ1243" i="1"/>
  <c r="BD1243" i="1"/>
  <c r="BH1243" i="1"/>
  <c r="AO314" i="1"/>
  <c r="AS314" i="1"/>
  <c r="AW314" i="1"/>
  <c r="BA314" i="1"/>
  <c r="BE314" i="1"/>
  <c r="BI314" i="1"/>
  <c r="AP314" i="1"/>
  <c r="AT314" i="1"/>
  <c r="AX314" i="1"/>
  <c r="BB314" i="1"/>
  <c r="BF314" i="1"/>
  <c r="BJ314" i="1"/>
  <c r="AM314" i="1"/>
  <c r="AQ314" i="1"/>
  <c r="AU314" i="1"/>
  <c r="AY314" i="1"/>
  <c r="BC314" i="1"/>
  <c r="BG314" i="1"/>
  <c r="AN314" i="1"/>
  <c r="AR314" i="1"/>
  <c r="AV314" i="1"/>
  <c r="AZ314" i="1"/>
  <c r="BD314" i="1"/>
  <c r="BH314" i="1"/>
  <c r="AO530" i="1"/>
  <c r="AS530" i="1"/>
  <c r="AW530" i="1"/>
  <c r="BA530" i="1"/>
  <c r="BE530" i="1"/>
  <c r="BI530" i="1"/>
  <c r="AP530" i="1"/>
  <c r="AT530" i="1"/>
  <c r="AX530" i="1"/>
  <c r="BB530" i="1"/>
  <c r="BF530" i="1"/>
  <c r="BJ530" i="1"/>
  <c r="AM530" i="1"/>
  <c r="AQ530" i="1"/>
  <c r="AU530" i="1"/>
  <c r="AY530" i="1"/>
  <c r="BC530" i="1"/>
  <c r="BG530" i="1"/>
  <c r="AN530" i="1"/>
  <c r="AR530" i="1"/>
  <c r="AV530" i="1"/>
  <c r="AZ530" i="1"/>
  <c r="BD530" i="1"/>
  <c r="BH530" i="1"/>
  <c r="AO612" i="1"/>
  <c r="AS612" i="1"/>
  <c r="AW612" i="1"/>
  <c r="BA612" i="1"/>
  <c r="BE612" i="1"/>
  <c r="BI612" i="1"/>
  <c r="AP612" i="1"/>
  <c r="AT612" i="1"/>
  <c r="AX612" i="1"/>
  <c r="BB612" i="1"/>
  <c r="BF612" i="1"/>
  <c r="BJ612" i="1"/>
  <c r="AN612" i="1"/>
  <c r="AR612" i="1"/>
  <c r="AV612" i="1"/>
  <c r="AZ612" i="1"/>
  <c r="BD612" i="1"/>
  <c r="BH612" i="1"/>
  <c r="AU612" i="1"/>
  <c r="AY612" i="1"/>
  <c r="AM612" i="1"/>
  <c r="BC612" i="1"/>
  <c r="AQ612" i="1"/>
  <c r="BG612" i="1"/>
  <c r="AO1285" i="1"/>
  <c r="AS1285" i="1"/>
  <c r="AW1285" i="1"/>
  <c r="BA1285" i="1"/>
  <c r="BE1285" i="1"/>
  <c r="BI1285" i="1"/>
  <c r="AP1285" i="1"/>
  <c r="AT1285" i="1"/>
  <c r="AX1285" i="1"/>
  <c r="BB1285" i="1"/>
  <c r="BF1285" i="1"/>
  <c r="BJ1285" i="1"/>
  <c r="AM1285" i="1"/>
  <c r="AQ1285" i="1"/>
  <c r="AU1285" i="1"/>
  <c r="AY1285" i="1"/>
  <c r="BC1285" i="1"/>
  <c r="BG1285" i="1"/>
  <c r="AN1285" i="1"/>
  <c r="AR1285" i="1"/>
  <c r="AV1285" i="1"/>
  <c r="AZ1285" i="1"/>
  <c r="BD1285" i="1"/>
  <c r="BH1285" i="1"/>
  <c r="AP975" i="1"/>
  <c r="AT975" i="1"/>
  <c r="AX975" i="1"/>
  <c r="BB975" i="1"/>
  <c r="BF975" i="1"/>
  <c r="BJ975" i="1"/>
  <c r="AM975" i="1"/>
  <c r="AQ975" i="1"/>
  <c r="AU975" i="1"/>
  <c r="AY975" i="1"/>
  <c r="BC975" i="1"/>
  <c r="BG975" i="1"/>
  <c r="AN975" i="1"/>
  <c r="AR975" i="1"/>
  <c r="AV975" i="1"/>
  <c r="AZ975" i="1"/>
  <c r="BD975" i="1"/>
  <c r="BH975" i="1"/>
  <c r="AS975" i="1"/>
  <c r="BI975" i="1"/>
  <c r="AW975" i="1"/>
  <c r="BA975" i="1"/>
  <c r="AO975" i="1"/>
  <c r="BE975" i="1"/>
  <c r="AO467" i="1"/>
  <c r="AS467" i="1"/>
  <c r="AW467" i="1"/>
  <c r="BA467" i="1"/>
  <c r="BE467" i="1"/>
  <c r="BI467" i="1"/>
  <c r="AP467" i="1"/>
  <c r="AT467" i="1"/>
  <c r="AX467" i="1"/>
  <c r="BB467" i="1"/>
  <c r="BF467" i="1"/>
  <c r="BJ467" i="1"/>
  <c r="AM467" i="1"/>
  <c r="AQ467" i="1"/>
  <c r="AU467" i="1"/>
  <c r="AY467" i="1"/>
  <c r="BC467" i="1"/>
  <c r="BG467" i="1"/>
  <c r="AN467" i="1"/>
  <c r="AR467" i="1"/>
  <c r="AV467" i="1"/>
  <c r="AZ467" i="1"/>
  <c r="BD467" i="1"/>
  <c r="BH467" i="1"/>
  <c r="AP55" i="1"/>
  <c r="AT55" i="1"/>
  <c r="AX55" i="1"/>
  <c r="BB55" i="1"/>
  <c r="BF55" i="1"/>
  <c r="BJ55" i="1"/>
  <c r="AM55" i="1"/>
  <c r="AQ55" i="1"/>
  <c r="AU55" i="1"/>
  <c r="AY55" i="1"/>
  <c r="BC55" i="1"/>
  <c r="BG55" i="1"/>
  <c r="AN55" i="1"/>
  <c r="AR55" i="1"/>
  <c r="AV55" i="1"/>
  <c r="AZ55" i="1"/>
  <c r="BD55" i="1"/>
  <c r="BH55" i="1"/>
  <c r="BA55" i="1"/>
  <c r="AO55" i="1"/>
  <c r="BE55" i="1"/>
  <c r="AS55" i="1"/>
  <c r="BI55" i="1"/>
  <c r="AW55" i="1"/>
  <c r="AO276" i="1"/>
  <c r="AS276" i="1"/>
  <c r="AW276" i="1"/>
  <c r="BA276" i="1"/>
  <c r="BE276" i="1"/>
  <c r="BI276" i="1"/>
  <c r="AP276" i="1"/>
  <c r="AT276" i="1"/>
  <c r="AX276" i="1"/>
  <c r="BB276" i="1"/>
  <c r="BF276" i="1"/>
  <c r="BJ276" i="1"/>
  <c r="AM276" i="1"/>
  <c r="AQ276" i="1"/>
  <c r="AU276" i="1"/>
  <c r="AY276" i="1"/>
  <c r="BC276" i="1"/>
  <c r="BG276" i="1"/>
  <c r="AN276" i="1"/>
  <c r="AR276" i="1"/>
  <c r="AV276" i="1"/>
  <c r="AZ276" i="1"/>
  <c r="BD276" i="1"/>
  <c r="BH276" i="1"/>
  <c r="AO516" i="1"/>
  <c r="AS516" i="1"/>
  <c r="AW516" i="1"/>
  <c r="BA516" i="1"/>
  <c r="BE516" i="1"/>
  <c r="BI516" i="1"/>
  <c r="AP516" i="1"/>
  <c r="AT516" i="1"/>
  <c r="AX516" i="1"/>
  <c r="BB516" i="1"/>
  <c r="BF516" i="1"/>
  <c r="BJ516" i="1"/>
  <c r="AM516" i="1"/>
  <c r="AQ516" i="1"/>
  <c r="AU516" i="1"/>
  <c r="AY516" i="1"/>
  <c r="BC516" i="1"/>
  <c r="BG516" i="1"/>
  <c r="AN516" i="1"/>
  <c r="AR516" i="1"/>
  <c r="AV516" i="1"/>
  <c r="AZ516" i="1"/>
  <c r="BD516" i="1"/>
  <c r="BH516" i="1"/>
  <c r="AO1225" i="1"/>
  <c r="AS1225" i="1"/>
  <c r="AW1225" i="1"/>
  <c r="BA1225" i="1"/>
  <c r="BE1225" i="1"/>
  <c r="BI1225" i="1"/>
  <c r="AP1225" i="1"/>
  <c r="AT1225" i="1"/>
  <c r="AX1225" i="1"/>
  <c r="BB1225" i="1"/>
  <c r="BF1225" i="1"/>
  <c r="BJ1225" i="1"/>
  <c r="AM1225" i="1"/>
  <c r="AQ1225" i="1"/>
  <c r="AU1225" i="1"/>
  <c r="AY1225" i="1"/>
  <c r="BC1225" i="1"/>
  <c r="BG1225" i="1"/>
  <c r="AN1225" i="1"/>
  <c r="AR1225" i="1"/>
  <c r="AV1225" i="1"/>
  <c r="AZ1225" i="1"/>
  <c r="BD1225" i="1"/>
  <c r="BH1225" i="1"/>
  <c r="AN1118" i="1"/>
  <c r="AR1118" i="1"/>
  <c r="AV1118" i="1"/>
  <c r="AZ1118" i="1"/>
  <c r="BD1118" i="1"/>
  <c r="BH1118" i="1"/>
  <c r="AO1118" i="1"/>
  <c r="AS1118" i="1"/>
  <c r="AW1118" i="1"/>
  <c r="BA1118" i="1"/>
  <c r="BE1118" i="1"/>
  <c r="BI1118" i="1"/>
  <c r="AP1118" i="1"/>
  <c r="AT1118" i="1"/>
  <c r="AX1118" i="1"/>
  <c r="BB1118" i="1"/>
  <c r="BF1118" i="1"/>
  <c r="BJ1118" i="1"/>
  <c r="AQ1118" i="1"/>
  <c r="BG1118" i="1"/>
  <c r="AU1118" i="1"/>
  <c r="AY1118" i="1"/>
  <c r="AM1118" i="1"/>
  <c r="BC1118" i="1"/>
  <c r="AP796" i="1"/>
  <c r="AT796" i="1"/>
  <c r="AX796" i="1"/>
  <c r="BB796" i="1"/>
  <c r="BF796" i="1"/>
  <c r="BJ796" i="1"/>
  <c r="AM796" i="1"/>
  <c r="AQ796" i="1"/>
  <c r="AU796" i="1"/>
  <c r="AY796" i="1"/>
  <c r="BC796" i="1"/>
  <c r="BG796" i="1"/>
  <c r="AN796" i="1"/>
  <c r="AR796" i="1"/>
  <c r="AV796" i="1"/>
  <c r="AZ796" i="1"/>
  <c r="BD796" i="1"/>
  <c r="BH796" i="1"/>
  <c r="BA796" i="1"/>
  <c r="AO796" i="1"/>
  <c r="BE796" i="1"/>
  <c r="AS796" i="1"/>
  <c r="BI796" i="1"/>
  <c r="AW796" i="1"/>
  <c r="AP198" i="1"/>
  <c r="AT198" i="1"/>
  <c r="AX198" i="1"/>
  <c r="BB198" i="1"/>
  <c r="BF198" i="1"/>
  <c r="BJ198" i="1"/>
  <c r="AM198" i="1"/>
  <c r="AQ198" i="1"/>
  <c r="AU198" i="1"/>
  <c r="AY198" i="1"/>
  <c r="BC198" i="1"/>
  <c r="BG198" i="1"/>
  <c r="AN198" i="1"/>
  <c r="AR198" i="1"/>
  <c r="AV198" i="1"/>
  <c r="AZ198" i="1"/>
  <c r="BD198" i="1"/>
  <c r="BH198" i="1"/>
  <c r="AO198" i="1"/>
  <c r="AS198" i="1"/>
  <c r="AW198" i="1"/>
  <c r="BA198" i="1"/>
  <c r="BE198" i="1"/>
  <c r="BI198" i="1"/>
  <c r="AO540" i="1"/>
  <c r="AS540" i="1"/>
  <c r="AW540" i="1"/>
  <c r="BA540" i="1"/>
  <c r="BE540" i="1"/>
  <c r="BI540" i="1"/>
  <c r="AP540" i="1"/>
  <c r="AT540" i="1"/>
  <c r="AX540" i="1"/>
  <c r="BB540" i="1"/>
  <c r="BF540" i="1"/>
  <c r="BJ540" i="1"/>
  <c r="AM540" i="1"/>
  <c r="AQ540" i="1"/>
  <c r="AU540" i="1"/>
  <c r="AY540" i="1"/>
  <c r="BC540" i="1"/>
  <c r="BG540" i="1"/>
  <c r="AN540" i="1"/>
  <c r="AR540" i="1"/>
  <c r="AV540" i="1"/>
  <c r="AZ540" i="1"/>
  <c r="BD540" i="1"/>
  <c r="BH540" i="1"/>
  <c r="AO1210" i="1"/>
  <c r="AS1210" i="1"/>
  <c r="AW1210" i="1"/>
  <c r="BA1210" i="1"/>
  <c r="BE1210" i="1"/>
  <c r="BI1210" i="1"/>
  <c r="AP1210" i="1"/>
  <c r="AT1210" i="1"/>
  <c r="AX1210" i="1"/>
  <c r="BB1210" i="1"/>
  <c r="BF1210" i="1"/>
  <c r="BJ1210" i="1"/>
  <c r="AM1210" i="1"/>
  <c r="AQ1210" i="1"/>
  <c r="AU1210" i="1"/>
  <c r="AY1210" i="1"/>
  <c r="BC1210" i="1"/>
  <c r="BG1210" i="1"/>
  <c r="AN1210" i="1"/>
  <c r="AR1210" i="1"/>
  <c r="AV1210" i="1"/>
  <c r="AZ1210" i="1"/>
  <c r="BD1210" i="1"/>
  <c r="BH1210" i="1"/>
  <c r="AO573" i="1"/>
  <c r="AS573" i="1"/>
  <c r="AW573" i="1"/>
  <c r="BA573" i="1"/>
  <c r="BE573" i="1"/>
  <c r="BI573" i="1"/>
  <c r="AP573" i="1"/>
  <c r="AT573" i="1"/>
  <c r="AX573" i="1"/>
  <c r="BB573" i="1"/>
  <c r="BF573" i="1"/>
  <c r="BJ573" i="1"/>
  <c r="AM573" i="1"/>
  <c r="AQ573" i="1"/>
  <c r="AU573" i="1"/>
  <c r="AY573" i="1"/>
  <c r="BC573" i="1"/>
  <c r="BG573" i="1"/>
  <c r="AN573" i="1"/>
  <c r="AR573" i="1"/>
  <c r="AV573" i="1"/>
  <c r="AZ573" i="1"/>
  <c r="BD573" i="1"/>
  <c r="BH573" i="1"/>
  <c r="AO312" i="1"/>
  <c r="AS312" i="1"/>
  <c r="AW312" i="1"/>
  <c r="BA312" i="1"/>
  <c r="BE312" i="1"/>
  <c r="BI312" i="1"/>
  <c r="AP312" i="1"/>
  <c r="AT312" i="1"/>
  <c r="AX312" i="1"/>
  <c r="BB312" i="1"/>
  <c r="BF312" i="1"/>
  <c r="BJ312" i="1"/>
  <c r="AM312" i="1"/>
  <c r="AQ312" i="1"/>
  <c r="AU312" i="1"/>
  <c r="AY312" i="1"/>
  <c r="BC312" i="1"/>
  <c r="BG312" i="1"/>
  <c r="AN312" i="1"/>
  <c r="AR312" i="1"/>
  <c r="AV312" i="1"/>
  <c r="AZ312" i="1"/>
  <c r="BD312" i="1"/>
  <c r="BH312" i="1"/>
  <c r="AO1269" i="1"/>
  <c r="AS1269" i="1"/>
  <c r="AW1269" i="1"/>
  <c r="BA1269" i="1"/>
  <c r="BE1269" i="1"/>
  <c r="BI1269" i="1"/>
  <c r="AP1269" i="1"/>
  <c r="AT1269" i="1"/>
  <c r="AX1269" i="1"/>
  <c r="BB1269" i="1"/>
  <c r="BF1269" i="1"/>
  <c r="BJ1269" i="1"/>
  <c r="AM1269" i="1"/>
  <c r="AQ1269" i="1"/>
  <c r="AU1269" i="1"/>
  <c r="AY1269" i="1"/>
  <c r="BC1269" i="1"/>
  <c r="BG1269" i="1"/>
  <c r="AN1269" i="1"/>
  <c r="AR1269" i="1"/>
  <c r="AV1269" i="1"/>
  <c r="AZ1269" i="1"/>
  <c r="BD1269" i="1"/>
  <c r="BH1269" i="1"/>
  <c r="AN1036" i="1"/>
  <c r="AR1036" i="1"/>
  <c r="AV1036" i="1"/>
  <c r="AZ1036" i="1"/>
  <c r="BD1036" i="1"/>
  <c r="BH1036" i="1"/>
  <c r="AO1036" i="1"/>
  <c r="AS1036" i="1"/>
  <c r="AW1036" i="1"/>
  <c r="BA1036" i="1"/>
  <c r="BE1036" i="1"/>
  <c r="BI1036" i="1"/>
  <c r="AP1036" i="1"/>
  <c r="AT1036" i="1"/>
  <c r="AX1036" i="1"/>
  <c r="BB1036" i="1"/>
  <c r="BF1036" i="1"/>
  <c r="BJ1036" i="1"/>
  <c r="AM1036" i="1"/>
  <c r="AQ1036" i="1"/>
  <c r="BG1036" i="1"/>
  <c r="AU1036" i="1"/>
  <c r="AY1036" i="1"/>
  <c r="BC1036" i="1"/>
  <c r="AP719" i="1"/>
  <c r="AT719" i="1"/>
  <c r="AX719" i="1"/>
  <c r="BB719" i="1"/>
  <c r="BF719" i="1"/>
  <c r="BJ719" i="1"/>
  <c r="AM719" i="1"/>
  <c r="AQ719" i="1"/>
  <c r="AU719" i="1"/>
  <c r="AY719" i="1"/>
  <c r="BC719" i="1"/>
  <c r="BG719" i="1"/>
  <c r="AN719" i="1"/>
  <c r="AR719" i="1"/>
  <c r="AV719" i="1"/>
  <c r="AZ719" i="1"/>
  <c r="BD719" i="1"/>
  <c r="BH719" i="1"/>
  <c r="AO719" i="1"/>
  <c r="AS719" i="1"/>
  <c r="AW719" i="1"/>
  <c r="BA719" i="1"/>
  <c r="BE719" i="1"/>
  <c r="BI719" i="1"/>
  <c r="AN1073" i="1"/>
  <c r="AR1073" i="1"/>
  <c r="AV1073" i="1"/>
  <c r="AZ1073" i="1"/>
  <c r="BD1073" i="1"/>
  <c r="BH1073" i="1"/>
  <c r="AO1073" i="1"/>
  <c r="AS1073" i="1"/>
  <c r="AW1073" i="1"/>
  <c r="BA1073" i="1"/>
  <c r="BE1073" i="1"/>
  <c r="BI1073" i="1"/>
  <c r="AP1073" i="1"/>
  <c r="AT1073" i="1"/>
  <c r="AX1073" i="1"/>
  <c r="BB1073" i="1"/>
  <c r="BF1073" i="1"/>
  <c r="BJ1073" i="1"/>
  <c r="AY1073" i="1"/>
  <c r="AM1073" i="1"/>
  <c r="BC1073" i="1"/>
  <c r="AQ1073" i="1"/>
  <c r="BG1073" i="1"/>
  <c r="AU1073" i="1"/>
  <c r="AN1133" i="1"/>
  <c r="AR1133" i="1"/>
  <c r="AV1133" i="1"/>
  <c r="AZ1133" i="1"/>
  <c r="BD1133" i="1"/>
  <c r="BH1133" i="1"/>
  <c r="AO1133" i="1"/>
  <c r="AS1133" i="1"/>
  <c r="AW1133" i="1"/>
  <c r="BA1133" i="1"/>
  <c r="BE1133" i="1"/>
  <c r="BI1133" i="1"/>
  <c r="AP1133" i="1"/>
  <c r="AT1133" i="1"/>
  <c r="AX1133" i="1"/>
  <c r="BB1133" i="1"/>
  <c r="BF1133" i="1"/>
  <c r="BJ1133" i="1"/>
  <c r="AY1133" i="1"/>
  <c r="AM1133" i="1"/>
  <c r="BC1133" i="1"/>
  <c r="AQ1133" i="1"/>
  <c r="BG1133" i="1"/>
  <c r="AU1133" i="1"/>
  <c r="AO496" i="1"/>
  <c r="AS496" i="1"/>
  <c r="AW496" i="1"/>
  <c r="BA496" i="1"/>
  <c r="BE496" i="1"/>
  <c r="BI496" i="1"/>
  <c r="AP496" i="1"/>
  <c r="AT496" i="1"/>
  <c r="AX496" i="1"/>
  <c r="BB496" i="1"/>
  <c r="BF496" i="1"/>
  <c r="BJ496" i="1"/>
  <c r="AM496" i="1"/>
  <c r="AQ496" i="1"/>
  <c r="AU496" i="1"/>
  <c r="AY496" i="1"/>
  <c r="BC496" i="1"/>
  <c r="BG496" i="1"/>
  <c r="AN496" i="1"/>
  <c r="AR496" i="1"/>
  <c r="AV496" i="1"/>
  <c r="AZ496" i="1"/>
  <c r="BD496" i="1"/>
  <c r="BH496" i="1"/>
  <c r="AM34" i="1"/>
  <c r="AQ34" i="1"/>
  <c r="AU34" i="1"/>
  <c r="AY34" i="1"/>
  <c r="BC34" i="1"/>
  <c r="BG34" i="1"/>
  <c r="AO34" i="1"/>
  <c r="AS34" i="1"/>
  <c r="AW34" i="1"/>
  <c r="BA34" i="1"/>
  <c r="BE34" i="1"/>
  <c r="BI34" i="1"/>
  <c r="AT34" i="1"/>
  <c r="BB34" i="1"/>
  <c r="BJ34" i="1"/>
  <c r="AN34" i="1"/>
  <c r="AV34" i="1"/>
  <c r="BD34" i="1"/>
  <c r="AP34" i="1"/>
  <c r="AX34" i="1"/>
  <c r="BF34" i="1"/>
  <c r="AR34" i="1"/>
  <c r="AZ34" i="1"/>
  <c r="BH34" i="1"/>
  <c r="AM33" i="1"/>
  <c r="AQ33" i="1"/>
  <c r="AU33" i="1"/>
  <c r="AY33" i="1"/>
  <c r="BC33" i="1"/>
  <c r="BG33" i="1"/>
  <c r="AN33" i="1"/>
  <c r="AR33" i="1"/>
  <c r="AV33" i="1"/>
  <c r="AZ33" i="1"/>
  <c r="BD33" i="1"/>
  <c r="BH33" i="1"/>
  <c r="AO33" i="1"/>
  <c r="AS33" i="1"/>
  <c r="AW33" i="1"/>
  <c r="BA33" i="1"/>
  <c r="BE33" i="1"/>
  <c r="BI33" i="1"/>
  <c r="AT33" i="1"/>
  <c r="BJ33" i="1"/>
  <c r="AX33" i="1"/>
  <c r="BB33" i="1"/>
  <c r="BF33" i="1"/>
  <c r="AP33" i="1"/>
  <c r="AP948" i="1"/>
  <c r="AT948" i="1"/>
  <c r="AX948" i="1"/>
  <c r="BB948" i="1"/>
  <c r="BF948" i="1"/>
  <c r="BJ948" i="1"/>
  <c r="AM948" i="1"/>
  <c r="AQ948" i="1"/>
  <c r="AU948" i="1"/>
  <c r="AY948" i="1"/>
  <c r="BC948" i="1"/>
  <c r="BG948" i="1"/>
  <c r="AN948" i="1"/>
  <c r="AR948" i="1"/>
  <c r="AV948" i="1"/>
  <c r="AZ948" i="1"/>
  <c r="BD948" i="1"/>
  <c r="BH948" i="1"/>
  <c r="BA948" i="1"/>
  <c r="AO948" i="1"/>
  <c r="BE948" i="1"/>
  <c r="AS948" i="1"/>
  <c r="BI948" i="1"/>
  <c r="AW948" i="1"/>
  <c r="AP959" i="1"/>
  <c r="AT959" i="1"/>
  <c r="AX959" i="1"/>
  <c r="BB959" i="1"/>
  <c r="BF959" i="1"/>
  <c r="BJ959" i="1"/>
  <c r="AM959" i="1"/>
  <c r="AQ959" i="1"/>
  <c r="AU959" i="1"/>
  <c r="AY959" i="1"/>
  <c r="BC959" i="1"/>
  <c r="BG959" i="1"/>
  <c r="AN959" i="1"/>
  <c r="AR959" i="1"/>
  <c r="AV959" i="1"/>
  <c r="AZ959" i="1"/>
  <c r="BD959" i="1"/>
  <c r="BH959" i="1"/>
  <c r="AS959" i="1"/>
  <c r="BI959" i="1"/>
  <c r="AW959" i="1"/>
  <c r="BA959" i="1"/>
  <c r="AO959" i="1"/>
  <c r="BE959" i="1"/>
  <c r="AO317" i="1"/>
  <c r="AS317" i="1"/>
  <c r="AW317" i="1"/>
  <c r="BA317" i="1"/>
  <c r="BE317" i="1"/>
  <c r="BI317" i="1"/>
  <c r="AP317" i="1"/>
  <c r="AT317" i="1"/>
  <c r="AX317" i="1"/>
  <c r="BB317" i="1"/>
  <c r="BF317" i="1"/>
  <c r="BJ317" i="1"/>
  <c r="AM317" i="1"/>
  <c r="AQ317" i="1"/>
  <c r="AU317" i="1"/>
  <c r="AY317" i="1"/>
  <c r="BC317" i="1"/>
  <c r="BG317" i="1"/>
  <c r="AN317" i="1"/>
  <c r="AR317" i="1"/>
  <c r="AV317" i="1"/>
  <c r="AZ317" i="1"/>
  <c r="BD317" i="1"/>
  <c r="BH317" i="1"/>
  <c r="AM70" i="1"/>
  <c r="AQ70" i="1"/>
  <c r="AU70" i="1"/>
  <c r="AY70" i="1"/>
  <c r="BC70" i="1"/>
  <c r="BG70" i="1"/>
  <c r="AN70" i="1"/>
  <c r="AR70" i="1"/>
  <c r="AV70" i="1"/>
  <c r="AZ70" i="1"/>
  <c r="BD70" i="1"/>
  <c r="BH70" i="1"/>
  <c r="AO70" i="1"/>
  <c r="AS70" i="1"/>
  <c r="AW70" i="1"/>
  <c r="BA70" i="1"/>
  <c r="BE70" i="1"/>
  <c r="BI70" i="1"/>
  <c r="AP70" i="1"/>
  <c r="BF70" i="1"/>
  <c r="AT70" i="1"/>
  <c r="BJ70" i="1"/>
  <c r="AX70" i="1"/>
  <c r="BB70" i="1"/>
  <c r="AO538" i="1"/>
  <c r="AS538" i="1"/>
  <c r="AW538" i="1"/>
  <c r="BA538" i="1"/>
  <c r="BE538" i="1"/>
  <c r="BI538" i="1"/>
  <c r="AP538" i="1"/>
  <c r="AT538" i="1"/>
  <c r="AX538" i="1"/>
  <c r="BB538" i="1"/>
  <c r="BF538" i="1"/>
  <c r="BJ538" i="1"/>
  <c r="AM538" i="1"/>
  <c r="AQ538" i="1"/>
  <c r="AU538" i="1"/>
  <c r="AY538" i="1"/>
  <c r="BC538" i="1"/>
  <c r="BG538" i="1"/>
  <c r="AN538" i="1"/>
  <c r="AR538" i="1"/>
  <c r="AV538" i="1"/>
  <c r="AZ538" i="1"/>
  <c r="BD538" i="1"/>
  <c r="BH538" i="1"/>
  <c r="AP383" i="1"/>
  <c r="AT383" i="1"/>
  <c r="AX383" i="1"/>
  <c r="BB383" i="1"/>
  <c r="BF383" i="1"/>
  <c r="BJ383" i="1"/>
  <c r="AM383" i="1"/>
  <c r="AQ383" i="1"/>
  <c r="AU383" i="1"/>
  <c r="AY383" i="1"/>
  <c r="BC383" i="1"/>
  <c r="BG383" i="1"/>
  <c r="AN383" i="1"/>
  <c r="AR383" i="1"/>
  <c r="AV383" i="1"/>
  <c r="AZ383" i="1"/>
  <c r="BD383" i="1"/>
  <c r="BH383" i="1"/>
  <c r="AO383" i="1"/>
  <c r="AS383" i="1"/>
  <c r="AW383" i="1"/>
  <c r="BA383" i="1"/>
  <c r="BE383" i="1"/>
  <c r="BI383" i="1"/>
  <c r="AO547" i="1"/>
  <c r="AS547" i="1"/>
  <c r="AW547" i="1"/>
  <c r="BA547" i="1"/>
  <c r="BE547" i="1"/>
  <c r="BI547" i="1"/>
  <c r="AP547" i="1"/>
  <c r="AT547" i="1"/>
  <c r="AX547" i="1"/>
  <c r="BB547" i="1"/>
  <c r="BF547" i="1"/>
  <c r="BJ547" i="1"/>
  <c r="AM547" i="1"/>
  <c r="AQ547" i="1"/>
  <c r="AU547" i="1"/>
  <c r="AY547" i="1"/>
  <c r="BC547" i="1"/>
  <c r="BG547" i="1"/>
  <c r="AN547" i="1"/>
  <c r="AR547" i="1"/>
  <c r="AV547" i="1"/>
  <c r="AZ547" i="1"/>
  <c r="BD547" i="1"/>
  <c r="BH547" i="1"/>
  <c r="AP704" i="1"/>
  <c r="AT704" i="1"/>
  <c r="AX704" i="1"/>
  <c r="BB704" i="1"/>
  <c r="BF704" i="1"/>
  <c r="BJ704" i="1"/>
  <c r="AM704" i="1"/>
  <c r="AQ704" i="1"/>
  <c r="AU704" i="1"/>
  <c r="AY704" i="1"/>
  <c r="BC704" i="1"/>
  <c r="BG704" i="1"/>
  <c r="AN704" i="1"/>
  <c r="AR704" i="1"/>
  <c r="AV704" i="1"/>
  <c r="AZ704" i="1"/>
  <c r="BD704" i="1"/>
  <c r="BH704" i="1"/>
  <c r="AO704" i="1"/>
  <c r="AS704" i="1"/>
  <c r="AW704" i="1"/>
  <c r="BA704" i="1"/>
  <c r="BE704" i="1"/>
  <c r="BI704" i="1"/>
  <c r="AP838" i="1"/>
  <c r="AT838" i="1"/>
  <c r="AX838" i="1"/>
  <c r="BB838" i="1"/>
  <c r="BF838" i="1"/>
  <c r="BJ838" i="1"/>
  <c r="AM838" i="1"/>
  <c r="AQ838" i="1"/>
  <c r="AU838" i="1"/>
  <c r="AY838" i="1"/>
  <c r="BC838" i="1"/>
  <c r="BG838" i="1"/>
  <c r="AN838" i="1"/>
  <c r="AR838" i="1"/>
  <c r="AV838" i="1"/>
  <c r="AZ838" i="1"/>
  <c r="BD838" i="1"/>
  <c r="BH838" i="1"/>
  <c r="BA838" i="1"/>
  <c r="AO838" i="1"/>
  <c r="BE838" i="1"/>
  <c r="AS838" i="1"/>
  <c r="BI838" i="1"/>
  <c r="AW838" i="1"/>
  <c r="AO1244" i="1"/>
  <c r="AS1244" i="1"/>
  <c r="AW1244" i="1"/>
  <c r="BA1244" i="1"/>
  <c r="BE1244" i="1"/>
  <c r="BI1244" i="1"/>
  <c r="AP1244" i="1"/>
  <c r="AT1244" i="1"/>
  <c r="AX1244" i="1"/>
  <c r="BB1244" i="1"/>
  <c r="BF1244" i="1"/>
  <c r="BJ1244" i="1"/>
  <c r="AM1244" i="1"/>
  <c r="AQ1244" i="1"/>
  <c r="AU1244" i="1"/>
  <c r="AY1244" i="1"/>
  <c r="BC1244" i="1"/>
  <c r="BG1244" i="1"/>
  <c r="AN1244" i="1"/>
  <c r="AR1244" i="1"/>
  <c r="AV1244" i="1"/>
  <c r="AZ1244" i="1"/>
  <c r="BD1244" i="1"/>
  <c r="BH1244" i="1"/>
  <c r="AM13" i="1"/>
  <c r="AQ13" i="1"/>
  <c r="AU13" i="1"/>
  <c r="AY13" i="1"/>
  <c r="BC13" i="1"/>
  <c r="BG13" i="1"/>
  <c r="AN13" i="1"/>
  <c r="AR13" i="1"/>
  <c r="AV13" i="1"/>
  <c r="AZ13" i="1"/>
  <c r="BD13" i="1"/>
  <c r="BH13" i="1"/>
  <c r="AO13" i="1"/>
  <c r="AW13" i="1"/>
  <c r="BE13" i="1"/>
  <c r="AP13" i="1"/>
  <c r="AX13" i="1"/>
  <c r="BF13" i="1"/>
  <c r="AS13" i="1"/>
  <c r="BA13" i="1"/>
  <c r="BI13" i="1"/>
  <c r="BB13" i="1"/>
  <c r="BJ13" i="1"/>
  <c r="AT13" i="1"/>
  <c r="AP335" i="1"/>
  <c r="AT335" i="1"/>
  <c r="AX335" i="1"/>
  <c r="BB335" i="1"/>
  <c r="BF335" i="1"/>
  <c r="BJ335" i="1"/>
  <c r="AM335" i="1"/>
  <c r="AQ335" i="1"/>
  <c r="AU335" i="1"/>
  <c r="AY335" i="1"/>
  <c r="BC335" i="1"/>
  <c r="BG335" i="1"/>
  <c r="AN335" i="1"/>
  <c r="AR335" i="1"/>
  <c r="AV335" i="1"/>
  <c r="AZ335" i="1"/>
  <c r="BD335" i="1"/>
  <c r="BH335" i="1"/>
  <c r="AO335" i="1"/>
  <c r="AS335" i="1"/>
  <c r="AW335" i="1"/>
  <c r="BA335" i="1"/>
  <c r="BE335" i="1"/>
  <c r="BI335" i="1"/>
  <c r="AO602" i="1"/>
  <c r="AS602" i="1"/>
  <c r="AW602" i="1"/>
  <c r="BA602" i="1"/>
  <c r="BE602" i="1"/>
  <c r="BI602" i="1"/>
  <c r="AP602" i="1"/>
  <c r="AT602" i="1"/>
  <c r="AX602" i="1"/>
  <c r="BB602" i="1"/>
  <c r="BF602" i="1"/>
  <c r="BJ602" i="1"/>
  <c r="AM602" i="1"/>
  <c r="AQ602" i="1"/>
  <c r="AU602" i="1"/>
  <c r="AY602" i="1"/>
  <c r="BC602" i="1"/>
  <c r="BG602" i="1"/>
  <c r="AN602" i="1"/>
  <c r="AR602" i="1"/>
  <c r="AV602" i="1"/>
  <c r="AZ602" i="1"/>
  <c r="BD602" i="1"/>
  <c r="BH602" i="1"/>
  <c r="AO644" i="1"/>
  <c r="AS644" i="1"/>
  <c r="AW644" i="1"/>
  <c r="BA644" i="1"/>
  <c r="BE644" i="1"/>
  <c r="BI644" i="1"/>
  <c r="AP644" i="1"/>
  <c r="AT644" i="1"/>
  <c r="AX644" i="1"/>
  <c r="BB644" i="1"/>
  <c r="BF644" i="1"/>
  <c r="BJ644" i="1"/>
  <c r="AN644" i="1"/>
  <c r="AR644" i="1"/>
  <c r="AV644" i="1"/>
  <c r="AZ644" i="1"/>
  <c r="BD644" i="1"/>
  <c r="BH644" i="1"/>
  <c r="AU644" i="1"/>
  <c r="AY644" i="1"/>
  <c r="AM644" i="1"/>
  <c r="BC644" i="1"/>
  <c r="AQ644" i="1"/>
  <c r="BG644" i="1"/>
  <c r="AO328" i="1"/>
  <c r="AS328" i="1"/>
  <c r="AW328" i="1"/>
  <c r="BA328" i="1"/>
  <c r="BE328" i="1"/>
  <c r="BI328" i="1"/>
  <c r="AP328" i="1"/>
  <c r="AT328" i="1"/>
  <c r="AX328" i="1"/>
  <c r="BB328" i="1"/>
  <c r="BF328" i="1"/>
  <c r="BJ328" i="1"/>
  <c r="AM328" i="1"/>
  <c r="AQ328" i="1"/>
  <c r="AU328" i="1"/>
  <c r="AY328" i="1"/>
  <c r="BC328" i="1"/>
  <c r="BG328" i="1"/>
  <c r="AN328" i="1"/>
  <c r="AR328" i="1"/>
  <c r="AV328" i="1"/>
  <c r="AZ328" i="1"/>
  <c r="BD328" i="1"/>
  <c r="BH328" i="1"/>
  <c r="AN1075" i="1"/>
  <c r="AR1075" i="1"/>
  <c r="AV1075" i="1"/>
  <c r="AZ1075" i="1"/>
  <c r="BD1075" i="1"/>
  <c r="BH1075" i="1"/>
  <c r="AO1075" i="1"/>
  <c r="AS1075" i="1"/>
  <c r="AW1075" i="1"/>
  <c r="BA1075" i="1"/>
  <c r="BE1075" i="1"/>
  <c r="BI1075" i="1"/>
  <c r="AP1075" i="1"/>
  <c r="AT1075" i="1"/>
  <c r="AX1075" i="1"/>
  <c r="BB1075" i="1"/>
  <c r="BF1075" i="1"/>
  <c r="BJ1075" i="1"/>
  <c r="AY1075" i="1"/>
  <c r="AM1075" i="1"/>
  <c r="BC1075" i="1"/>
  <c r="AQ1075" i="1"/>
  <c r="BG1075" i="1"/>
  <c r="AU1075" i="1"/>
  <c r="AP886" i="1"/>
  <c r="AT886" i="1"/>
  <c r="AX886" i="1"/>
  <c r="BB886" i="1"/>
  <c r="BF886" i="1"/>
  <c r="BJ886" i="1"/>
  <c r="AM886" i="1"/>
  <c r="AQ886" i="1"/>
  <c r="AU886" i="1"/>
  <c r="AY886" i="1"/>
  <c r="BC886" i="1"/>
  <c r="BG886" i="1"/>
  <c r="AN886" i="1"/>
  <c r="AR886" i="1"/>
  <c r="AV886" i="1"/>
  <c r="AZ886" i="1"/>
  <c r="BD886" i="1"/>
  <c r="BH886" i="1"/>
  <c r="BA886" i="1"/>
  <c r="AO886" i="1"/>
  <c r="BE886" i="1"/>
  <c r="AS886" i="1"/>
  <c r="BI886" i="1"/>
  <c r="AW886" i="1"/>
  <c r="AP99" i="1"/>
  <c r="AT99" i="1"/>
  <c r="AX99" i="1"/>
  <c r="BB99" i="1"/>
  <c r="BF99" i="1"/>
  <c r="BJ99" i="1"/>
  <c r="AM99" i="1"/>
  <c r="AQ99" i="1"/>
  <c r="AU99" i="1"/>
  <c r="AY99" i="1"/>
  <c r="BC99" i="1"/>
  <c r="BG99" i="1"/>
  <c r="AN99" i="1"/>
  <c r="AR99" i="1"/>
  <c r="AV99" i="1"/>
  <c r="AZ99" i="1"/>
  <c r="BD99" i="1"/>
  <c r="BH99" i="1"/>
  <c r="BA99" i="1"/>
  <c r="AO99" i="1"/>
  <c r="BE99" i="1"/>
  <c r="AS99" i="1"/>
  <c r="BI99" i="1"/>
  <c r="AW99" i="1"/>
  <c r="AP710" i="1"/>
  <c r="AT710" i="1"/>
  <c r="AX710" i="1"/>
  <c r="BB710" i="1"/>
  <c r="BF710" i="1"/>
  <c r="BJ710" i="1"/>
  <c r="AM710" i="1"/>
  <c r="AQ710" i="1"/>
  <c r="AU710" i="1"/>
  <c r="AY710" i="1"/>
  <c r="BC710" i="1"/>
  <c r="BG710" i="1"/>
  <c r="AN710" i="1"/>
  <c r="AR710" i="1"/>
  <c r="AV710" i="1"/>
  <c r="AZ710" i="1"/>
  <c r="BD710" i="1"/>
  <c r="BH710" i="1"/>
  <c r="AO710" i="1"/>
  <c r="AS710" i="1"/>
  <c r="AW710" i="1"/>
  <c r="BA710" i="1"/>
  <c r="BE710" i="1"/>
  <c r="BI710" i="1"/>
  <c r="AP916" i="1"/>
  <c r="AT916" i="1"/>
  <c r="AX916" i="1"/>
  <c r="BB916" i="1"/>
  <c r="BF916" i="1"/>
  <c r="BJ916" i="1"/>
  <c r="AM916" i="1"/>
  <c r="AQ916" i="1"/>
  <c r="AU916" i="1"/>
  <c r="AY916" i="1"/>
  <c r="BC916" i="1"/>
  <c r="BG916" i="1"/>
  <c r="AN916" i="1"/>
  <c r="AR916" i="1"/>
  <c r="AV916" i="1"/>
  <c r="AZ916" i="1"/>
  <c r="BD916" i="1"/>
  <c r="BH916" i="1"/>
  <c r="BA916" i="1"/>
  <c r="AO916" i="1"/>
  <c r="BE916" i="1"/>
  <c r="AS916" i="1"/>
  <c r="BI916" i="1"/>
  <c r="AW916" i="1"/>
  <c r="AP197" i="1"/>
  <c r="AT197" i="1"/>
  <c r="AX197" i="1"/>
  <c r="BB197" i="1"/>
  <c r="BF197" i="1"/>
  <c r="BJ197" i="1"/>
  <c r="AM197" i="1"/>
  <c r="AQ197" i="1"/>
  <c r="AU197" i="1"/>
  <c r="AY197" i="1"/>
  <c r="BC197" i="1"/>
  <c r="BG197" i="1"/>
  <c r="AN197" i="1"/>
  <c r="AR197" i="1"/>
  <c r="AV197" i="1"/>
  <c r="AZ197" i="1"/>
  <c r="BD197" i="1"/>
  <c r="BH197" i="1"/>
  <c r="AO197" i="1"/>
  <c r="AS197" i="1"/>
  <c r="AW197" i="1"/>
  <c r="BA197" i="1"/>
  <c r="BE197" i="1"/>
  <c r="BI197" i="1"/>
  <c r="AP703" i="1"/>
  <c r="AT703" i="1"/>
  <c r="AX703" i="1"/>
  <c r="BB703" i="1"/>
  <c r="BF703" i="1"/>
  <c r="BJ703" i="1"/>
  <c r="AM703" i="1"/>
  <c r="AQ703" i="1"/>
  <c r="AU703" i="1"/>
  <c r="AY703" i="1"/>
  <c r="BC703" i="1"/>
  <c r="BG703" i="1"/>
  <c r="AN703" i="1"/>
  <c r="AR703" i="1"/>
  <c r="AV703" i="1"/>
  <c r="AZ703" i="1"/>
  <c r="BD703" i="1"/>
  <c r="BH703" i="1"/>
  <c r="AO703" i="1"/>
  <c r="AS703" i="1"/>
  <c r="AW703" i="1"/>
  <c r="BA703" i="1"/>
  <c r="BE703" i="1"/>
  <c r="BI703" i="1"/>
  <c r="AP918" i="1"/>
  <c r="AT918" i="1"/>
  <c r="AX918" i="1"/>
  <c r="BB918" i="1"/>
  <c r="BF918" i="1"/>
  <c r="BJ918" i="1"/>
  <c r="AM918" i="1"/>
  <c r="AQ918" i="1"/>
  <c r="AU918" i="1"/>
  <c r="AY918" i="1"/>
  <c r="BC918" i="1"/>
  <c r="BG918" i="1"/>
  <c r="AN918" i="1"/>
  <c r="AR918" i="1"/>
  <c r="AV918" i="1"/>
  <c r="AZ918" i="1"/>
  <c r="BD918" i="1"/>
  <c r="BH918" i="1"/>
  <c r="BA918" i="1"/>
  <c r="AO918" i="1"/>
  <c r="BE918" i="1"/>
  <c r="AS918" i="1"/>
  <c r="BI918" i="1"/>
  <c r="AW918" i="1"/>
  <c r="AO310" i="1"/>
  <c r="AS310" i="1"/>
  <c r="AW310" i="1"/>
  <c r="BA310" i="1"/>
  <c r="BE310" i="1"/>
  <c r="BI310" i="1"/>
  <c r="AP310" i="1"/>
  <c r="AT310" i="1"/>
  <c r="AX310" i="1"/>
  <c r="BB310" i="1"/>
  <c r="BF310" i="1"/>
  <c r="BJ310" i="1"/>
  <c r="AM310" i="1"/>
  <c r="AQ310" i="1"/>
  <c r="AU310" i="1"/>
  <c r="AY310" i="1"/>
  <c r="BC310" i="1"/>
  <c r="BG310" i="1"/>
  <c r="AN310" i="1"/>
  <c r="AR310" i="1"/>
  <c r="AV310" i="1"/>
  <c r="AZ310" i="1"/>
  <c r="BD310" i="1"/>
  <c r="BH310" i="1"/>
  <c r="AO1184" i="1"/>
  <c r="AS1184" i="1"/>
  <c r="AW1184" i="1"/>
  <c r="BA1184" i="1"/>
  <c r="BE1184" i="1"/>
  <c r="BI1184" i="1"/>
  <c r="AP1184" i="1"/>
  <c r="AT1184" i="1"/>
  <c r="AX1184" i="1"/>
  <c r="BB1184" i="1"/>
  <c r="BF1184" i="1"/>
  <c r="BJ1184" i="1"/>
  <c r="AM1184" i="1"/>
  <c r="AQ1184" i="1"/>
  <c r="AU1184" i="1"/>
  <c r="AY1184" i="1"/>
  <c r="BC1184" i="1"/>
  <c r="BG1184" i="1"/>
  <c r="AN1184" i="1"/>
  <c r="AR1184" i="1"/>
  <c r="AV1184" i="1"/>
  <c r="AZ1184" i="1"/>
  <c r="BD1184" i="1"/>
  <c r="BH1184" i="1"/>
  <c r="AN1078" i="1"/>
  <c r="AR1078" i="1"/>
  <c r="AV1078" i="1"/>
  <c r="AZ1078" i="1"/>
  <c r="BD1078" i="1"/>
  <c r="BH1078" i="1"/>
  <c r="AO1078" i="1"/>
  <c r="AS1078" i="1"/>
  <c r="AW1078" i="1"/>
  <c r="BA1078" i="1"/>
  <c r="BE1078" i="1"/>
  <c r="BI1078" i="1"/>
  <c r="AP1078" i="1"/>
  <c r="AT1078" i="1"/>
  <c r="AX1078" i="1"/>
  <c r="BB1078" i="1"/>
  <c r="BF1078" i="1"/>
  <c r="BJ1078" i="1"/>
  <c r="AQ1078" i="1"/>
  <c r="BG1078" i="1"/>
  <c r="AU1078" i="1"/>
  <c r="AY1078" i="1"/>
  <c r="AM1078" i="1"/>
  <c r="BC1078" i="1"/>
  <c r="AN1008" i="1"/>
  <c r="AR1008" i="1"/>
  <c r="AV1008" i="1"/>
  <c r="AZ1008" i="1"/>
  <c r="BD1008" i="1"/>
  <c r="BH1008" i="1"/>
  <c r="AO1008" i="1"/>
  <c r="AS1008" i="1"/>
  <c r="AW1008" i="1"/>
  <c r="BA1008" i="1"/>
  <c r="BE1008" i="1"/>
  <c r="BI1008" i="1"/>
  <c r="AP1008" i="1"/>
  <c r="AT1008" i="1"/>
  <c r="AX1008" i="1"/>
  <c r="BB1008" i="1"/>
  <c r="BF1008" i="1"/>
  <c r="BJ1008" i="1"/>
  <c r="AM1008" i="1"/>
  <c r="AQ1008" i="1"/>
  <c r="AU1008" i="1"/>
  <c r="AY1008" i="1"/>
  <c r="BC1008" i="1"/>
  <c r="BG1008" i="1"/>
  <c r="AP713" i="1"/>
  <c r="AT713" i="1"/>
  <c r="AX713" i="1"/>
  <c r="BB713" i="1"/>
  <c r="BF713" i="1"/>
  <c r="BJ713" i="1"/>
  <c r="AM713" i="1"/>
  <c r="AQ713" i="1"/>
  <c r="AU713" i="1"/>
  <c r="AY713" i="1"/>
  <c r="BC713" i="1"/>
  <c r="BG713" i="1"/>
  <c r="AN713" i="1"/>
  <c r="AR713" i="1"/>
  <c r="AV713" i="1"/>
  <c r="AZ713" i="1"/>
  <c r="BD713" i="1"/>
  <c r="BH713" i="1"/>
  <c r="AO713" i="1"/>
  <c r="AS713" i="1"/>
  <c r="AW713" i="1"/>
  <c r="BA713" i="1"/>
  <c r="BE713" i="1"/>
  <c r="BI713" i="1"/>
  <c r="AN1128" i="1"/>
  <c r="AR1128" i="1"/>
  <c r="AV1128" i="1"/>
  <c r="AZ1128" i="1"/>
  <c r="BD1128" i="1"/>
  <c r="BH1128" i="1"/>
  <c r="AO1128" i="1"/>
  <c r="AS1128" i="1"/>
  <c r="AW1128" i="1"/>
  <c r="BA1128" i="1"/>
  <c r="BE1128" i="1"/>
  <c r="BI1128" i="1"/>
  <c r="AP1128" i="1"/>
  <c r="AT1128" i="1"/>
  <c r="AX1128" i="1"/>
  <c r="BB1128" i="1"/>
  <c r="BF1128" i="1"/>
  <c r="BJ1128" i="1"/>
  <c r="AQ1128" i="1"/>
  <c r="BG1128" i="1"/>
  <c r="AU1128" i="1"/>
  <c r="AY1128" i="1"/>
  <c r="AM1128" i="1"/>
  <c r="BC1128" i="1"/>
  <c r="AO476" i="1"/>
  <c r="AS476" i="1"/>
  <c r="AW476" i="1"/>
  <c r="BA476" i="1"/>
  <c r="BE476" i="1"/>
  <c r="BI476" i="1"/>
  <c r="AP476" i="1"/>
  <c r="AT476" i="1"/>
  <c r="AX476" i="1"/>
  <c r="BB476" i="1"/>
  <c r="BF476" i="1"/>
  <c r="BJ476" i="1"/>
  <c r="AM476" i="1"/>
  <c r="AQ476" i="1"/>
  <c r="AU476" i="1"/>
  <c r="AY476" i="1"/>
  <c r="BC476" i="1"/>
  <c r="BG476" i="1"/>
  <c r="AN476" i="1"/>
  <c r="AR476" i="1"/>
  <c r="AV476" i="1"/>
  <c r="AZ476" i="1"/>
  <c r="BD476" i="1"/>
  <c r="BH476" i="1"/>
  <c r="AP214" i="1"/>
  <c r="AT214" i="1"/>
  <c r="AX214" i="1"/>
  <c r="BB214" i="1"/>
  <c r="BF214" i="1"/>
  <c r="BJ214" i="1"/>
  <c r="AM214" i="1"/>
  <c r="AQ214" i="1"/>
  <c r="AU214" i="1"/>
  <c r="AY214" i="1"/>
  <c r="BC214" i="1"/>
  <c r="BG214" i="1"/>
  <c r="AN214" i="1"/>
  <c r="AR214" i="1"/>
  <c r="AV214" i="1"/>
  <c r="AZ214" i="1"/>
  <c r="BD214" i="1"/>
  <c r="BH214" i="1"/>
  <c r="AO214" i="1"/>
  <c r="AS214" i="1"/>
  <c r="AW214" i="1"/>
  <c r="BA214" i="1"/>
  <c r="BE214" i="1"/>
  <c r="BI214" i="1"/>
  <c r="AO135" i="1"/>
  <c r="AS135" i="1"/>
  <c r="AW135" i="1"/>
  <c r="BA135" i="1"/>
  <c r="BE135" i="1"/>
  <c r="BI135" i="1"/>
  <c r="AP135" i="1"/>
  <c r="AT135" i="1"/>
  <c r="AX135" i="1"/>
  <c r="BB135" i="1"/>
  <c r="BF135" i="1"/>
  <c r="BJ135" i="1"/>
  <c r="AM135" i="1"/>
  <c r="AQ135" i="1"/>
  <c r="AU135" i="1"/>
  <c r="AY135" i="1"/>
  <c r="BC135" i="1"/>
  <c r="BG135" i="1"/>
  <c r="AV135" i="1"/>
  <c r="AZ135" i="1"/>
  <c r="AN135" i="1"/>
  <c r="BD135" i="1"/>
  <c r="AR135" i="1"/>
  <c r="BH135" i="1"/>
  <c r="AO261" i="1"/>
  <c r="AS261" i="1"/>
  <c r="AW261" i="1"/>
  <c r="BA261" i="1"/>
  <c r="BE261" i="1"/>
  <c r="BI261" i="1"/>
  <c r="AP261" i="1"/>
  <c r="AT261" i="1"/>
  <c r="AX261" i="1"/>
  <c r="BB261" i="1"/>
  <c r="BF261" i="1"/>
  <c r="BJ261" i="1"/>
  <c r="AM261" i="1"/>
  <c r="AQ261" i="1"/>
  <c r="AU261" i="1"/>
  <c r="AY261" i="1"/>
  <c r="BC261" i="1"/>
  <c r="BG261" i="1"/>
  <c r="AN261" i="1"/>
  <c r="AR261" i="1"/>
  <c r="AV261" i="1"/>
  <c r="AZ261" i="1"/>
  <c r="BD261" i="1"/>
  <c r="BH261" i="1"/>
  <c r="AO259" i="1"/>
  <c r="AS259" i="1"/>
  <c r="AW259" i="1"/>
  <c r="BA259" i="1"/>
  <c r="BE259" i="1"/>
  <c r="BI259" i="1"/>
  <c r="AP259" i="1"/>
  <c r="AT259" i="1"/>
  <c r="AX259" i="1"/>
  <c r="BB259" i="1"/>
  <c r="BF259" i="1"/>
  <c r="BJ259" i="1"/>
  <c r="AM259" i="1"/>
  <c r="AQ259" i="1"/>
  <c r="AU259" i="1"/>
  <c r="AY259" i="1"/>
  <c r="BC259" i="1"/>
  <c r="BG259" i="1"/>
  <c r="AN259" i="1"/>
  <c r="AR259" i="1"/>
  <c r="AV259" i="1"/>
  <c r="AZ259" i="1"/>
  <c r="BD259" i="1"/>
  <c r="BH259" i="1"/>
  <c r="AM4" i="1"/>
  <c r="AQ4" i="1"/>
  <c r="AU4" i="1"/>
  <c r="AY4" i="1"/>
  <c r="BC4" i="1"/>
  <c r="BG4" i="1"/>
  <c r="AN4" i="1"/>
  <c r="AR4" i="1"/>
  <c r="AV4" i="1"/>
  <c r="AZ4" i="1"/>
  <c r="BD4" i="1"/>
  <c r="BH4" i="1"/>
  <c r="AO4" i="1"/>
  <c r="AW4" i="1"/>
  <c r="BE4" i="1"/>
  <c r="AP4" i="1"/>
  <c r="AX4" i="1"/>
  <c r="BF4" i="1"/>
  <c r="AS4" i="1"/>
  <c r="BA4" i="1"/>
  <c r="BI4" i="1"/>
  <c r="AT4" i="1"/>
  <c r="BB4" i="1"/>
  <c r="BJ4" i="1"/>
  <c r="AP917" i="1"/>
  <c r="AT917" i="1"/>
  <c r="AX917" i="1"/>
  <c r="BB917" i="1"/>
  <c r="BF917" i="1"/>
  <c r="BJ917" i="1"/>
  <c r="AM917" i="1"/>
  <c r="AQ917" i="1"/>
  <c r="AU917" i="1"/>
  <c r="AY917" i="1"/>
  <c r="BC917" i="1"/>
  <c r="BG917" i="1"/>
  <c r="AN917" i="1"/>
  <c r="AR917" i="1"/>
  <c r="AV917" i="1"/>
  <c r="AZ917" i="1"/>
  <c r="BD917" i="1"/>
  <c r="BH917" i="1"/>
  <c r="AS917" i="1"/>
  <c r="BI917" i="1"/>
  <c r="AW917" i="1"/>
  <c r="BA917" i="1"/>
  <c r="AO917" i="1"/>
  <c r="BE917" i="1"/>
  <c r="AP958" i="1"/>
  <c r="AT958" i="1"/>
  <c r="AX958" i="1"/>
  <c r="BB958" i="1"/>
  <c r="BF958" i="1"/>
  <c r="BJ958" i="1"/>
  <c r="AM958" i="1"/>
  <c r="AQ958" i="1"/>
  <c r="AU958" i="1"/>
  <c r="AY958" i="1"/>
  <c r="BC958" i="1"/>
  <c r="BG958" i="1"/>
  <c r="AN958" i="1"/>
  <c r="AR958" i="1"/>
  <c r="AV958" i="1"/>
  <c r="AZ958" i="1"/>
  <c r="BD958" i="1"/>
  <c r="BH958" i="1"/>
  <c r="BA958" i="1"/>
  <c r="AO958" i="1"/>
  <c r="BE958" i="1"/>
  <c r="AS958" i="1"/>
  <c r="BI958" i="1"/>
  <c r="AW958" i="1"/>
  <c r="AP792" i="1"/>
  <c r="AT792" i="1"/>
  <c r="AX792" i="1"/>
  <c r="BB792" i="1"/>
  <c r="BF792" i="1"/>
  <c r="BJ792" i="1"/>
  <c r="AM792" i="1"/>
  <c r="AQ792" i="1"/>
  <c r="AU792" i="1"/>
  <c r="AY792" i="1"/>
  <c r="BC792" i="1"/>
  <c r="BG792" i="1"/>
  <c r="AN792" i="1"/>
  <c r="AR792" i="1"/>
  <c r="AV792" i="1"/>
  <c r="AZ792" i="1"/>
  <c r="BD792" i="1"/>
  <c r="BH792" i="1"/>
  <c r="BA792" i="1"/>
  <c r="AO792" i="1"/>
  <c r="BE792" i="1"/>
  <c r="AS792" i="1"/>
  <c r="BI792" i="1"/>
  <c r="AW792" i="1"/>
  <c r="AM37" i="1"/>
  <c r="AQ37" i="1"/>
  <c r="AO37" i="1"/>
  <c r="AS37" i="1"/>
  <c r="AT37" i="1"/>
  <c r="AX37" i="1"/>
  <c r="BB37" i="1"/>
  <c r="BF37" i="1"/>
  <c r="BJ37" i="1"/>
  <c r="AN37" i="1"/>
  <c r="AU37" i="1"/>
  <c r="AY37" i="1"/>
  <c r="BC37" i="1"/>
  <c r="BG37" i="1"/>
  <c r="AP37" i="1"/>
  <c r="AV37" i="1"/>
  <c r="AZ37" i="1"/>
  <c r="BD37" i="1"/>
  <c r="BH37" i="1"/>
  <c r="BA37" i="1"/>
  <c r="BE37" i="1"/>
  <c r="AR37" i="1"/>
  <c r="BI37" i="1"/>
  <c r="AW37" i="1"/>
  <c r="AM67" i="1"/>
  <c r="AQ67" i="1"/>
  <c r="AU67" i="1"/>
  <c r="AY67" i="1"/>
  <c r="BC67" i="1"/>
  <c r="BG67" i="1"/>
  <c r="AN67" i="1"/>
  <c r="AR67" i="1"/>
  <c r="AV67" i="1"/>
  <c r="AZ67" i="1"/>
  <c r="BD67" i="1"/>
  <c r="BH67" i="1"/>
  <c r="AO67" i="1"/>
  <c r="AS67" i="1"/>
  <c r="AW67" i="1"/>
  <c r="BA67" i="1"/>
  <c r="BE67" i="1"/>
  <c r="BI67" i="1"/>
  <c r="AX67" i="1"/>
  <c r="BB67" i="1"/>
  <c r="AP67" i="1"/>
  <c r="BF67" i="1"/>
  <c r="AT67" i="1"/>
  <c r="BJ67" i="1"/>
  <c r="AO575" i="1"/>
  <c r="AS575" i="1"/>
  <c r="AW575" i="1"/>
  <c r="BA575" i="1"/>
  <c r="BE575" i="1"/>
  <c r="BI575" i="1"/>
  <c r="AP575" i="1"/>
  <c r="AT575" i="1"/>
  <c r="AX575" i="1"/>
  <c r="BB575" i="1"/>
  <c r="BF575" i="1"/>
  <c r="BJ575" i="1"/>
  <c r="AM575" i="1"/>
  <c r="AQ575" i="1"/>
  <c r="AU575" i="1"/>
  <c r="AY575" i="1"/>
  <c r="BC575" i="1"/>
  <c r="BG575" i="1"/>
  <c r="AN575" i="1"/>
  <c r="AR575" i="1"/>
  <c r="AV575" i="1"/>
  <c r="AZ575" i="1"/>
  <c r="BD575" i="1"/>
  <c r="BH575" i="1"/>
  <c r="AP740" i="1"/>
  <c r="AT740" i="1"/>
  <c r="AX740" i="1"/>
  <c r="BB740" i="1"/>
  <c r="BF740" i="1"/>
  <c r="BJ740" i="1"/>
  <c r="AM740" i="1"/>
  <c r="AQ740" i="1"/>
  <c r="AU740" i="1"/>
  <c r="AY740" i="1"/>
  <c r="BC740" i="1"/>
  <c r="BG740" i="1"/>
  <c r="AN740" i="1"/>
  <c r="AR740" i="1"/>
  <c r="AV740" i="1"/>
  <c r="AZ740" i="1"/>
  <c r="BD740" i="1"/>
  <c r="BH740" i="1"/>
  <c r="AO740" i="1"/>
  <c r="AS740" i="1"/>
  <c r="AW740" i="1"/>
  <c r="BA740" i="1"/>
  <c r="BE740" i="1"/>
  <c r="BI740" i="1"/>
  <c r="AP870" i="1"/>
  <c r="AT870" i="1"/>
  <c r="AX870" i="1"/>
  <c r="BB870" i="1"/>
  <c r="BF870" i="1"/>
  <c r="BJ870" i="1"/>
  <c r="AM870" i="1"/>
  <c r="AQ870" i="1"/>
  <c r="AU870" i="1"/>
  <c r="AY870" i="1"/>
  <c r="BC870" i="1"/>
  <c r="BG870" i="1"/>
  <c r="AN870" i="1"/>
  <c r="AR870" i="1"/>
  <c r="AV870" i="1"/>
  <c r="AZ870" i="1"/>
  <c r="BD870" i="1"/>
  <c r="BH870" i="1"/>
  <c r="BA870" i="1"/>
  <c r="AO870" i="1"/>
  <c r="BE870" i="1"/>
  <c r="AS870" i="1"/>
  <c r="BI870" i="1"/>
  <c r="AW870" i="1"/>
  <c r="AO1308" i="1"/>
  <c r="AS1308" i="1"/>
  <c r="AW1308" i="1"/>
  <c r="BA1308" i="1"/>
  <c r="BE1308" i="1"/>
  <c r="BI1308" i="1"/>
  <c r="AP1308" i="1"/>
  <c r="AT1308" i="1"/>
  <c r="AX1308" i="1"/>
  <c r="BB1308" i="1"/>
  <c r="BF1308" i="1"/>
  <c r="BJ1308" i="1"/>
  <c r="AM1308" i="1"/>
  <c r="AQ1308" i="1"/>
  <c r="AU1308" i="1"/>
  <c r="AY1308" i="1"/>
  <c r="BC1308" i="1"/>
  <c r="BG1308" i="1"/>
  <c r="AN1308" i="1"/>
  <c r="AR1308" i="1"/>
  <c r="AV1308" i="1"/>
  <c r="AZ1308" i="1"/>
  <c r="BD1308" i="1"/>
  <c r="BH1308" i="1"/>
  <c r="AO153" i="1"/>
  <c r="AS153" i="1"/>
  <c r="AW153" i="1"/>
  <c r="BA153" i="1"/>
  <c r="BE153" i="1"/>
  <c r="BI153" i="1"/>
  <c r="AP153" i="1"/>
  <c r="AT153" i="1"/>
  <c r="AX153" i="1"/>
  <c r="BB153" i="1"/>
  <c r="BF153" i="1"/>
  <c r="BJ153" i="1"/>
  <c r="AM153" i="1"/>
  <c r="AQ153" i="1"/>
  <c r="AU153" i="1"/>
  <c r="AY153" i="1"/>
  <c r="BC153" i="1"/>
  <c r="BG153" i="1"/>
  <c r="AN153" i="1"/>
  <c r="AR153" i="1"/>
  <c r="AV153" i="1"/>
  <c r="AZ153" i="1"/>
  <c r="BD153" i="1"/>
  <c r="BH153" i="1"/>
  <c r="AO298" i="1"/>
  <c r="AS298" i="1"/>
  <c r="AW298" i="1"/>
  <c r="BA298" i="1"/>
  <c r="BE298" i="1"/>
  <c r="BI298" i="1"/>
  <c r="AP298" i="1"/>
  <c r="AT298" i="1"/>
  <c r="AX298" i="1"/>
  <c r="BB298" i="1"/>
  <c r="BF298" i="1"/>
  <c r="BJ298" i="1"/>
  <c r="AM298" i="1"/>
  <c r="AQ298" i="1"/>
  <c r="AU298" i="1"/>
  <c r="AY298" i="1"/>
  <c r="BC298" i="1"/>
  <c r="BG298" i="1"/>
  <c r="AN298" i="1"/>
  <c r="AR298" i="1"/>
  <c r="AV298" i="1"/>
  <c r="AZ298" i="1"/>
  <c r="BD298" i="1"/>
  <c r="BH298" i="1"/>
  <c r="AO1237" i="1"/>
  <c r="AS1237" i="1"/>
  <c r="AW1237" i="1"/>
  <c r="BA1237" i="1"/>
  <c r="BE1237" i="1"/>
  <c r="BI1237" i="1"/>
  <c r="AP1237" i="1"/>
  <c r="AT1237" i="1"/>
  <c r="AX1237" i="1"/>
  <c r="BB1237" i="1"/>
  <c r="BF1237" i="1"/>
  <c r="BJ1237" i="1"/>
  <c r="AM1237" i="1"/>
  <c r="AQ1237" i="1"/>
  <c r="AU1237" i="1"/>
  <c r="AY1237" i="1"/>
  <c r="BC1237" i="1"/>
  <c r="BG1237" i="1"/>
  <c r="AN1237" i="1"/>
  <c r="AR1237" i="1"/>
  <c r="AV1237" i="1"/>
  <c r="AZ1237" i="1"/>
  <c r="BD1237" i="1"/>
  <c r="BH1237" i="1"/>
  <c r="AP940" i="1"/>
  <c r="AT940" i="1"/>
  <c r="AX940" i="1"/>
  <c r="BB940" i="1"/>
  <c r="BF940" i="1"/>
  <c r="BJ940" i="1"/>
  <c r="AM940" i="1"/>
  <c r="AQ940" i="1"/>
  <c r="AU940" i="1"/>
  <c r="AY940" i="1"/>
  <c r="BC940" i="1"/>
  <c r="BG940" i="1"/>
  <c r="AN940" i="1"/>
  <c r="AR940" i="1"/>
  <c r="AV940" i="1"/>
  <c r="AZ940" i="1"/>
  <c r="BD940" i="1"/>
  <c r="BH940" i="1"/>
  <c r="BA940" i="1"/>
  <c r="AO940" i="1"/>
  <c r="BE940" i="1"/>
  <c r="AS940" i="1"/>
  <c r="BI940" i="1"/>
  <c r="AW940" i="1"/>
  <c r="AO272" i="1"/>
  <c r="AS272" i="1"/>
  <c r="AW272" i="1"/>
  <c r="BA272" i="1"/>
  <c r="BE272" i="1"/>
  <c r="BI272" i="1"/>
  <c r="AP272" i="1"/>
  <c r="AT272" i="1"/>
  <c r="AX272" i="1"/>
  <c r="BB272" i="1"/>
  <c r="BF272" i="1"/>
  <c r="BJ272" i="1"/>
  <c r="AM272" i="1"/>
  <c r="AQ272" i="1"/>
  <c r="AU272" i="1"/>
  <c r="AY272" i="1"/>
  <c r="BC272" i="1"/>
  <c r="BG272" i="1"/>
  <c r="AN272" i="1"/>
  <c r="AR272" i="1"/>
  <c r="AV272" i="1"/>
  <c r="AZ272" i="1"/>
  <c r="BD272" i="1"/>
  <c r="BH272" i="1"/>
  <c r="AO560" i="1"/>
  <c r="AS560" i="1"/>
  <c r="AW560" i="1"/>
  <c r="BA560" i="1"/>
  <c r="BE560" i="1"/>
  <c r="BI560" i="1"/>
  <c r="AP560" i="1"/>
  <c r="AT560" i="1"/>
  <c r="AX560" i="1"/>
  <c r="BB560" i="1"/>
  <c r="BF560" i="1"/>
  <c r="BJ560" i="1"/>
  <c r="AM560" i="1"/>
  <c r="AQ560" i="1"/>
  <c r="AU560" i="1"/>
  <c r="AY560" i="1"/>
  <c r="BC560" i="1"/>
  <c r="BG560" i="1"/>
  <c r="AN560" i="1"/>
  <c r="AR560" i="1"/>
  <c r="AV560" i="1"/>
  <c r="AZ560" i="1"/>
  <c r="BD560" i="1"/>
  <c r="BH560" i="1"/>
  <c r="AP967" i="1"/>
  <c r="AT967" i="1"/>
  <c r="AX967" i="1"/>
  <c r="BB967" i="1"/>
  <c r="BF967" i="1"/>
  <c r="BJ967" i="1"/>
  <c r="AM967" i="1"/>
  <c r="AQ967" i="1"/>
  <c r="AU967" i="1"/>
  <c r="AY967" i="1"/>
  <c r="BC967" i="1"/>
  <c r="BG967" i="1"/>
  <c r="AN967" i="1"/>
  <c r="AR967" i="1"/>
  <c r="AV967" i="1"/>
  <c r="AZ967" i="1"/>
  <c r="BD967" i="1"/>
  <c r="BH967" i="1"/>
  <c r="AS967" i="1"/>
  <c r="BI967" i="1"/>
  <c r="AW967" i="1"/>
  <c r="BA967" i="1"/>
  <c r="AO967" i="1"/>
  <c r="BE967" i="1"/>
  <c r="AO515" i="1"/>
  <c r="AS515" i="1"/>
  <c r="AW515" i="1"/>
  <c r="BA515" i="1"/>
  <c r="BE515" i="1"/>
  <c r="BI515" i="1"/>
  <c r="AP515" i="1"/>
  <c r="AT515" i="1"/>
  <c r="AX515" i="1"/>
  <c r="BB515" i="1"/>
  <c r="BF515" i="1"/>
  <c r="BJ515" i="1"/>
  <c r="AM515" i="1"/>
  <c r="AQ515" i="1"/>
  <c r="AU515" i="1"/>
  <c r="AY515" i="1"/>
  <c r="BC515" i="1"/>
  <c r="BG515" i="1"/>
  <c r="AN515" i="1"/>
  <c r="AR515" i="1"/>
  <c r="AV515" i="1"/>
  <c r="AZ515" i="1"/>
  <c r="BD515" i="1"/>
  <c r="BH515" i="1"/>
  <c r="AO142" i="1"/>
  <c r="AS142" i="1"/>
  <c r="AW142" i="1"/>
  <c r="BA142" i="1"/>
  <c r="BE142" i="1"/>
  <c r="BI142" i="1"/>
  <c r="AP142" i="1"/>
  <c r="AT142" i="1"/>
  <c r="AX142" i="1"/>
  <c r="BB142" i="1"/>
  <c r="BF142" i="1"/>
  <c r="BJ142" i="1"/>
  <c r="AM142" i="1"/>
  <c r="AQ142" i="1"/>
  <c r="AU142" i="1"/>
  <c r="AY142" i="1"/>
  <c r="BC142" i="1"/>
  <c r="BG142" i="1"/>
  <c r="AN142" i="1"/>
  <c r="BD142" i="1"/>
  <c r="AR142" i="1"/>
  <c r="BH142" i="1"/>
  <c r="AV142" i="1"/>
  <c r="AZ142" i="1"/>
  <c r="AP378" i="1"/>
  <c r="AT378" i="1"/>
  <c r="AX378" i="1"/>
  <c r="BB378" i="1"/>
  <c r="BF378" i="1"/>
  <c r="BJ378" i="1"/>
  <c r="AM378" i="1"/>
  <c r="AQ378" i="1"/>
  <c r="AU378" i="1"/>
  <c r="AY378" i="1"/>
  <c r="BC378" i="1"/>
  <c r="BG378" i="1"/>
  <c r="AN378" i="1"/>
  <c r="AR378" i="1"/>
  <c r="AV378" i="1"/>
  <c r="AZ378" i="1"/>
  <c r="BD378" i="1"/>
  <c r="BH378" i="1"/>
  <c r="AO378" i="1"/>
  <c r="AS378" i="1"/>
  <c r="AW378" i="1"/>
  <c r="BA378" i="1"/>
  <c r="BE378" i="1"/>
  <c r="BI378" i="1"/>
  <c r="AP443" i="1"/>
  <c r="AT443" i="1"/>
  <c r="AX443" i="1"/>
  <c r="BB443" i="1"/>
  <c r="BF443" i="1"/>
  <c r="BJ443" i="1"/>
  <c r="AM443" i="1"/>
  <c r="AQ443" i="1"/>
  <c r="AU443" i="1"/>
  <c r="AY443" i="1"/>
  <c r="BC443" i="1"/>
  <c r="BG443" i="1"/>
  <c r="AN443" i="1"/>
  <c r="AR443" i="1"/>
  <c r="AV443" i="1"/>
  <c r="AZ443" i="1"/>
  <c r="BD443" i="1"/>
  <c r="BH443" i="1"/>
  <c r="AO443" i="1"/>
  <c r="AS443" i="1"/>
  <c r="AW443" i="1"/>
  <c r="BA443" i="1"/>
  <c r="BE443" i="1"/>
  <c r="BI443" i="1"/>
  <c r="AN1096" i="1"/>
  <c r="AR1096" i="1"/>
  <c r="AV1096" i="1"/>
  <c r="AZ1096" i="1"/>
  <c r="BD1096" i="1"/>
  <c r="BH1096" i="1"/>
  <c r="AO1096" i="1"/>
  <c r="AS1096" i="1"/>
  <c r="AW1096" i="1"/>
  <c r="BA1096" i="1"/>
  <c r="BE1096" i="1"/>
  <c r="BI1096" i="1"/>
  <c r="AP1096" i="1"/>
  <c r="AT1096" i="1"/>
  <c r="AX1096" i="1"/>
  <c r="BB1096" i="1"/>
  <c r="BF1096" i="1"/>
  <c r="BJ1096" i="1"/>
  <c r="AQ1096" i="1"/>
  <c r="BG1096" i="1"/>
  <c r="AU1096" i="1"/>
  <c r="AY1096" i="1"/>
  <c r="AM1096" i="1"/>
  <c r="BC1096" i="1"/>
  <c r="AP376" i="1"/>
  <c r="AT376" i="1"/>
  <c r="AX376" i="1"/>
  <c r="BB376" i="1"/>
  <c r="BF376" i="1"/>
  <c r="BJ376" i="1"/>
  <c r="AM376" i="1"/>
  <c r="AQ376" i="1"/>
  <c r="AU376" i="1"/>
  <c r="AY376" i="1"/>
  <c r="BC376" i="1"/>
  <c r="BG376" i="1"/>
  <c r="AN376" i="1"/>
  <c r="AR376" i="1"/>
  <c r="AV376" i="1"/>
  <c r="AZ376" i="1"/>
  <c r="BD376" i="1"/>
  <c r="BH376" i="1"/>
  <c r="AO376" i="1"/>
  <c r="AS376" i="1"/>
  <c r="AW376" i="1"/>
  <c r="BA376" i="1"/>
  <c r="BE376" i="1"/>
  <c r="BI376" i="1"/>
  <c r="AO1209" i="1"/>
  <c r="AS1209" i="1"/>
  <c r="AW1209" i="1"/>
  <c r="BA1209" i="1"/>
  <c r="BE1209" i="1"/>
  <c r="BI1209" i="1"/>
  <c r="AP1209" i="1"/>
  <c r="AT1209" i="1"/>
  <c r="AX1209" i="1"/>
  <c r="BB1209" i="1"/>
  <c r="BF1209" i="1"/>
  <c r="BJ1209" i="1"/>
  <c r="AM1209" i="1"/>
  <c r="AQ1209" i="1"/>
  <c r="AU1209" i="1"/>
  <c r="AY1209" i="1"/>
  <c r="BC1209" i="1"/>
  <c r="BG1209" i="1"/>
  <c r="AN1209" i="1"/>
  <c r="AR1209" i="1"/>
  <c r="AV1209" i="1"/>
  <c r="AZ1209" i="1"/>
  <c r="BD1209" i="1"/>
  <c r="BH1209" i="1"/>
  <c r="S305" i="1"/>
  <c r="S182" i="1"/>
  <c r="S600" i="1"/>
  <c r="S274" i="1"/>
  <c r="S775" i="1"/>
  <c r="S229" i="1"/>
  <c r="S1196" i="1"/>
  <c r="S307" i="1"/>
  <c r="S326" i="1"/>
  <c r="S199" i="1"/>
  <c r="S32" i="1"/>
  <c r="S370" i="1"/>
  <c r="S278" i="1"/>
  <c r="S119" i="1"/>
  <c r="S146" i="1"/>
  <c r="S38" i="1"/>
  <c r="S301" i="1"/>
  <c r="S221" i="1"/>
  <c r="S133" i="1"/>
  <c r="S49" i="1"/>
  <c r="S320" i="1"/>
  <c r="S194" i="1"/>
  <c r="S24" i="1"/>
  <c r="S362" i="1"/>
  <c r="S267" i="1"/>
  <c r="S111" i="1"/>
  <c r="S126" i="1"/>
  <c r="S30" i="1"/>
  <c r="S297" i="1"/>
  <c r="S217" i="1"/>
  <c r="S129" i="1"/>
  <c r="S45" i="1"/>
  <c r="S290" i="1"/>
  <c r="S152" i="1"/>
  <c r="S426" i="1"/>
  <c r="S350" i="1"/>
  <c r="S235" i="1"/>
  <c r="S71" i="1"/>
  <c r="S110" i="1"/>
  <c r="S18" i="1"/>
  <c r="S285" i="1"/>
  <c r="S201" i="1"/>
  <c r="S113" i="1"/>
  <c r="S25" i="1"/>
  <c r="S284" i="1"/>
  <c r="S144" i="1"/>
  <c r="S422" i="1"/>
  <c r="S346" i="1"/>
  <c r="S224" i="1"/>
  <c r="S63" i="1"/>
  <c r="S106" i="1"/>
  <c r="S14" i="1"/>
  <c r="S281" i="1"/>
  <c r="S193" i="1"/>
  <c r="S109" i="1"/>
  <c r="S21" i="1"/>
  <c r="S367" i="1"/>
  <c r="S258" i="1"/>
  <c r="S120" i="1"/>
  <c r="S410" i="1"/>
  <c r="S324" i="1"/>
  <c r="S192" i="1"/>
  <c r="S31" i="1"/>
  <c r="S94" i="1"/>
  <c r="S345" i="1"/>
  <c r="S269" i="1"/>
  <c r="S181" i="1"/>
  <c r="S97" i="1"/>
  <c r="S363" i="1"/>
  <c r="S252" i="1"/>
  <c r="S112" i="1"/>
  <c r="S402" i="1"/>
  <c r="S319" i="1"/>
  <c r="S187" i="1"/>
  <c r="S23" i="1"/>
  <c r="S86" i="1"/>
  <c r="S341" i="1"/>
  <c r="S265" i="1"/>
  <c r="S177" i="1"/>
  <c r="S93" i="1"/>
  <c r="S347" i="1"/>
  <c r="S231" i="1"/>
  <c r="S80" i="1"/>
  <c r="S390" i="1"/>
  <c r="S299" i="1"/>
  <c r="S159" i="1"/>
  <c r="S174" i="1"/>
  <c r="S66" i="1"/>
  <c r="S325" i="1"/>
  <c r="S249" i="1"/>
  <c r="S165" i="1"/>
  <c r="S77" i="1"/>
  <c r="S342" i="1"/>
  <c r="S226" i="1"/>
  <c r="S72" i="1"/>
  <c r="S386" i="1"/>
  <c r="S294" i="1"/>
  <c r="S151" i="1"/>
  <c r="S170" i="1"/>
  <c r="S58" i="1"/>
  <c r="S321" i="1"/>
  <c r="S241" i="1"/>
  <c r="S161" i="1"/>
  <c r="S1064" i="1"/>
  <c r="S1140" i="1"/>
  <c r="S230" i="1"/>
  <c r="S397" i="1"/>
  <c r="S75" i="1"/>
  <c r="S228" i="1"/>
  <c r="S1011" i="1"/>
  <c r="S668" i="1"/>
  <c r="S87" i="1"/>
  <c r="S1106" i="1"/>
  <c r="S1246" i="1"/>
  <c r="S123" i="1"/>
  <c r="S388" i="1"/>
  <c r="S671" i="1"/>
  <c r="S392" i="1"/>
  <c r="S1170" i="1"/>
  <c r="S207" i="1"/>
  <c r="S1183" i="1"/>
  <c r="S156" i="1"/>
  <c r="S1049" i="1"/>
  <c r="S651" i="1"/>
  <c r="S1080" i="1"/>
  <c r="S3" i="1"/>
  <c r="S457" i="1"/>
  <c r="S1086" i="1"/>
  <c r="S215" i="1"/>
  <c r="S748" i="1"/>
  <c r="S908" i="1"/>
  <c r="S95" i="1"/>
  <c r="S543" i="1"/>
  <c r="S1238" i="1"/>
  <c r="S155" i="1"/>
  <c r="S620" i="1"/>
  <c r="S311" i="1"/>
  <c r="S877" i="1"/>
  <c r="S29" i="1"/>
  <c r="S81" i="1"/>
  <c r="S117" i="1"/>
  <c r="S169" i="1"/>
  <c r="S205" i="1"/>
  <c r="S253" i="1"/>
  <c r="S289" i="1"/>
  <c r="S329" i="1"/>
  <c r="S22" i="1"/>
  <c r="S78" i="1"/>
  <c r="S114" i="1"/>
  <c r="S178" i="1"/>
  <c r="S79" i="1"/>
  <c r="S167" i="1"/>
  <c r="S251" i="1"/>
  <c r="S304" i="1"/>
  <c r="S354" i="1"/>
  <c r="S394" i="1"/>
  <c r="S8" i="1"/>
  <c r="S88" i="1"/>
  <c r="S168" i="1"/>
  <c r="S236" i="1"/>
  <c r="S300" i="1"/>
  <c r="S355" i="1"/>
  <c r="S387" i="1"/>
  <c r="S407" i="1"/>
  <c r="S423" i="1"/>
  <c r="S451" i="1"/>
  <c r="S11" i="1"/>
  <c r="S43" i="1"/>
  <c r="S107" i="1"/>
  <c r="S147" i="1"/>
  <c r="S195" i="1"/>
  <c r="S216" i="1"/>
  <c r="S248" i="1"/>
  <c r="S275" i="1"/>
  <c r="S306" i="1"/>
  <c r="S338" i="1"/>
  <c r="S356" i="1"/>
  <c r="S396" i="1"/>
  <c r="S412" i="1"/>
  <c r="S444" i="1"/>
  <c r="S460" i="1"/>
  <c r="S84" i="1"/>
  <c r="S239" i="1"/>
  <c r="S369" i="1"/>
  <c r="S446" i="1"/>
  <c r="S474" i="1"/>
  <c r="S490" i="1"/>
  <c r="S510" i="1"/>
  <c r="S534" i="1"/>
  <c r="S558" i="1"/>
  <c r="S578" i="1"/>
  <c r="S598" i="1"/>
  <c r="S622" i="1"/>
  <c r="S638" i="1"/>
  <c r="S654" i="1"/>
  <c r="S678" i="1"/>
  <c r="S202" i="1"/>
  <c r="S318" i="1"/>
  <c r="S405" i="1"/>
  <c r="S449" i="1"/>
  <c r="S487" i="1"/>
  <c r="S507" i="1"/>
  <c r="S535" i="1"/>
  <c r="S559" i="1"/>
  <c r="S583" i="1"/>
  <c r="S603" i="1"/>
  <c r="S623" i="1"/>
  <c r="S643" i="1"/>
  <c r="S679" i="1"/>
  <c r="S695" i="1"/>
  <c r="S715" i="1"/>
  <c r="S250" i="1"/>
  <c r="S377" i="1"/>
  <c r="S41" i="1"/>
  <c r="S101" i="1"/>
  <c r="S149" i="1"/>
  <c r="S209" i="1"/>
  <c r="S273" i="1"/>
  <c r="S313" i="1"/>
  <c r="S26" i="1"/>
  <c r="S98" i="1"/>
  <c r="S166" i="1"/>
  <c r="S103" i="1"/>
  <c r="S203" i="1"/>
  <c r="S288" i="1"/>
  <c r="S358" i="1"/>
  <c r="S414" i="1"/>
  <c r="S64" i="1"/>
  <c r="S188" i="1"/>
  <c r="S263" i="1"/>
  <c r="S336" i="1"/>
  <c r="S391" i="1"/>
  <c r="S415" i="1"/>
  <c r="S447" i="1"/>
  <c r="S19" i="1"/>
  <c r="S83" i="1"/>
  <c r="S139" i="1"/>
  <c r="S200" i="1"/>
  <c r="S232" i="1"/>
  <c r="S270" i="1"/>
  <c r="S316" i="1"/>
  <c r="S348" i="1"/>
  <c r="S384" i="1"/>
  <c r="S416" i="1"/>
  <c r="S452" i="1"/>
  <c r="S52" i="1"/>
  <c r="S260" i="1"/>
  <c r="S430" i="1"/>
  <c r="S470" i="1"/>
  <c r="S498" i="1"/>
  <c r="S522" i="1"/>
  <c r="S554" i="1"/>
  <c r="S586" i="1"/>
  <c r="S610" i="1"/>
  <c r="S634" i="1"/>
  <c r="S662" i="1"/>
  <c r="S60" i="1"/>
  <c r="S303" i="1"/>
  <c r="S421" i="1"/>
  <c r="S471" i="1"/>
  <c r="S503" i="1"/>
  <c r="S539" i="1"/>
  <c r="S571" i="1"/>
  <c r="S599" i="1"/>
  <c r="S627" i="1"/>
  <c r="S655" i="1"/>
  <c r="S691" i="1"/>
  <c r="S68" i="1"/>
  <c r="S344" i="1"/>
  <c r="S425" i="1"/>
  <c r="S466" i="1"/>
  <c r="S488" i="1"/>
  <c r="S524" i="1"/>
  <c r="S544" i="1"/>
  <c r="S572" i="1"/>
  <c r="S588" i="1"/>
  <c r="S616" i="1"/>
  <c r="S636" i="1"/>
  <c r="S672" i="1"/>
  <c r="S696" i="1"/>
  <c r="S716" i="1"/>
  <c r="S736" i="1"/>
  <c r="S381" i="1"/>
  <c r="S517" i="1"/>
  <c r="S581" i="1"/>
  <c r="S657" i="1"/>
  <c r="S718" i="1"/>
  <c r="S753" i="1"/>
  <c r="S769" i="1"/>
  <c r="S785" i="1"/>
  <c r="S801" i="1"/>
  <c r="S817" i="1"/>
  <c r="S837" i="1"/>
  <c r="S857" i="1"/>
  <c r="S881" i="1"/>
  <c r="S17" i="1"/>
  <c r="S105" i="1"/>
  <c r="S185" i="1"/>
  <c r="S257" i="1"/>
  <c r="S333" i="1"/>
  <c r="S50" i="1"/>
  <c r="S154" i="1"/>
  <c r="S127" i="1"/>
  <c r="S262" i="1"/>
  <c r="S340" i="1"/>
  <c r="S418" i="1"/>
  <c r="S128" i="1"/>
  <c r="S247" i="1"/>
  <c r="S359" i="1"/>
  <c r="S399" i="1"/>
  <c r="S431" i="1"/>
  <c r="S27" i="1"/>
  <c r="S115" i="1"/>
  <c r="S190" i="1"/>
  <c r="S243" i="1"/>
  <c r="S291" i="1"/>
  <c r="S343" i="1"/>
  <c r="S400" i="1"/>
  <c r="S440" i="1"/>
  <c r="S20" i="1"/>
  <c r="S334" i="1"/>
  <c r="S454" i="1"/>
  <c r="S486" i="1"/>
  <c r="S526" i="1"/>
  <c r="S570" i="1"/>
  <c r="S606" i="1"/>
  <c r="S642" i="1"/>
  <c r="S670" i="1"/>
  <c r="S266" i="1"/>
  <c r="S433" i="1"/>
  <c r="S495" i="1"/>
  <c r="S531" i="1"/>
  <c r="S579" i="1"/>
  <c r="S615" i="1"/>
  <c r="S647" i="1"/>
  <c r="S699" i="1"/>
  <c r="S186" i="1"/>
  <c r="S409" i="1"/>
  <c r="S472" i="1"/>
  <c r="S512" i="1"/>
  <c r="S536" i="1"/>
  <c r="S576" i="1"/>
  <c r="S604" i="1"/>
  <c r="S632" i="1"/>
  <c r="S676" i="1"/>
  <c r="S708" i="1"/>
  <c r="S728" i="1"/>
  <c r="S437" i="1"/>
  <c r="S549" i="1"/>
  <c r="S641" i="1"/>
  <c r="S723" i="1"/>
  <c r="S761" i="1"/>
  <c r="S781" i="1"/>
  <c r="S805" i="1"/>
  <c r="S829" i="1"/>
  <c r="S853" i="1"/>
  <c r="S885" i="1"/>
  <c r="S901" i="1"/>
  <c r="S929" i="1"/>
  <c r="S949" i="1"/>
  <c r="S969" i="1"/>
  <c r="S989" i="1"/>
  <c r="S1009" i="1"/>
  <c r="S1029" i="1"/>
  <c r="S1065" i="1"/>
  <c r="S1089" i="1"/>
  <c r="S1109" i="1"/>
  <c r="S1125" i="1"/>
  <c r="S1153" i="1"/>
  <c r="S1177" i="1"/>
  <c r="S53" i="1"/>
  <c r="S125" i="1"/>
  <c r="S189" i="1"/>
  <c r="S277" i="1"/>
  <c r="S6" i="1"/>
  <c r="S82" i="1"/>
  <c r="S7" i="1"/>
  <c r="S143" i="1"/>
  <c r="S283" i="1"/>
  <c r="S374" i="1"/>
  <c r="S16" i="1"/>
  <c r="S136" i="1"/>
  <c r="S279" i="1"/>
  <c r="S371" i="1"/>
  <c r="S411" i="1"/>
  <c r="S455" i="1"/>
  <c r="S35" i="1"/>
  <c r="S131" i="1"/>
  <c r="S206" i="1"/>
  <c r="S254" i="1"/>
  <c r="S296" i="1"/>
  <c r="S352" i="1"/>
  <c r="S404" i="1"/>
  <c r="S448" i="1"/>
  <c r="S116" i="1"/>
  <c r="S353" i="1"/>
  <c r="S462" i="1"/>
  <c r="S502" i="1"/>
  <c r="S542" i="1"/>
  <c r="S574" i="1"/>
  <c r="S618" i="1"/>
  <c r="S646" i="1"/>
  <c r="S28" i="1"/>
  <c r="S339" i="1"/>
  <c r="S441" i="1"/>
  <c r="S499" i="1"/>
  <c r="S551" i="1"/>
  <c r="S587" i="1"/>
  <c r="S619" i="1"/>
  <c r="S659" i="1"/>
  <c r="S707" i="1"/>
  <c r="S287" i="1"/>
  <c r="S434" i="1"/>
  <c r="S480" i="1"/>
  <c r="S520" i="1"/>
  <c r="S548" i="1"/>
  <c r="S580" i="1"/>
  <c r="S608" i="1"/>
  <c r="S656" i="1"/>
  <c r="S680" i="1"/>
  <c r="S712" i="1"/>
  <c r="S744" i="1"/>
  <c r="S469" i="1"/>
  <c r="S565" i="1"/>
  <c r="S673" i="1"/>
  <c r="S729" i="1"/>
  <c r="S765" i="1"/>
  <c r="S789" i="1"/>
  <c r="S809" i="1"/>
  <c r="S833" i="1"/>
  <c r="S861" i="1"/>
  <c r="S889" i="1"/>
  <c r="S905" i="1"/>
  <c r="S933" i="1"/>
  <c r="S957" i="1"/>
  <c r="S973" i="1"/>
  <c r="S997" i="1"/>
  <c r="S1017" i="1"/>
  <c r="S1037" i="1"/>
  <c r="S1069" i="1"/>
  <c r="S1093" i="1"/>
  <c r="S1113" i="1"/>
  <c r="S1129" i="1"/>
  <c r="S1157" i="1"/>
  <c r="S1181" i="1"/>
  <c r="S1197" i="1"/>
  <c r="S1229" i="1"/>
  <c r="S1253" i="1"/>
  <c r="S1273" i="1"/>
  <c r="S1293" i="1"/>
  <c r="S445" i="1"/>
  <c r="S521" i="1"/>
  <c r="S585" i="1"/>
  <c r="S57" i="1"/>
  <c r="S141" i="1"/>
  <c r="S225" i="1"/>
  <c r="S293" i="1"/>
  <c r="S10" i="1"/>
  <c r="S102" i="1"/>
  <c r="S39" i="1"/>
  <c r="S175" i="1"/>
  <c r="S308" i="1"/>
  <c r="S382" i="1"/>
  <c r="S56" i="1"/>
  <c r="S210" i="1"/>
  <c r="S315" i="1"/>
  <c r="S375" i="1"/>
  <c r="S419" i="1"/>
  <c r="S459" i="1"/>
  <c r="S51" i="1"/>
  <c r="S163" i="1"/>
  <c r="S211" i="1"/>
  <c r="S264" i="1"/>
  <c r="S322" i="1"/>
  <c r="S360" i="1"/>
  <c r="S408" i="1"/>
  <c r="S456" i="1"/>
  <c r="S196" i="1"/>
  <c r="S401" i="1"/>
  <c r="S478" i="1"/>
  <c r="S506" i="1"/>
  <c r="S546" i="1"/>
  <c r="S590" i="1"/>
  <c r="S626" i="1"/>
  <c r="S650" i="1"/>
  <c r="S92" i="1"/>
  <c r="S357" i="1"/>
  <c r="S465" i="1"/>
  <c r="S523" i="1"/>
  <c r="S555" i="1"/>
  <c r="S591" i="1"/>
  <c r="S631" i="1"/>
  <c r="S683" i="1"/>
  <c r="S711" i="1"/>
  <c r="S361" i="1"/>
  <c r="S450" i="1"/>
  <c r="S484" i="1"/>
  <c r="S528" i="1"/>
  <c r="S556" i="1"/>
  <c r="S584" i="1"/>
  <c r="S624" i="1"/>
  <c r="S660" i="1"/>
  <c r="S692" i="1"/>
  <c r="S720" i="1"/>
  <c r="S76" i="1"/>
  <c r="S501" i="1"/>
  <c r="S609" i="1"/>
  <c r="S694" i="1"/>
  <c r="S734" i="1"/>
  <c r="S773" i="1"/>
  <c r="S793" i="1"/>
  <c r="S813" i="1"/>
  <c r="S841" i="1"/>
  <c r="S865" i="1"/>
  <c r="S893" i="1"/>
  <c r="S913" i="1"/>
  <c r="S937" i="1"/>
  <c r="S961" i="1"/>
  <c r="S977" i="1"/>
  <c r="S1001" i="1"/>
  <c r="S1021" i="1"/>
  <c r="S1045" i="1"/>
  <c r="S1077" i="1"/>
  <c r="S1097" i="1"/>
  <c r="S1117" i="1"/>
  <c r="S1137" i="1"/>
  <c r="S1165" i="1"/>
  <c r="S1185" i="1"/>
  <c r="S1201" i="1"/>
  <c r="S1233" i="1"/>
  <c r="S1257" i="1"/>
  <c r="S1277" i="1"/>
  <c r="S1297" i="1"/>
  <c r="S473" i="1"/>
  <c r="S537" i="1"/>
  <c r="S613" i="1"/>
  <c r="S9" i="1"/>
  <c r="S309" i="1"/>
  <c r="S208" i="1"/>
  <c r="S220" i="1"/>
  <c r="S463" i="1"/>
  <c r="S280" i="1"/>
  <c r="S464" i="1"/>
  <c r="S518" i="1"/>
  <c r="S666" i="1"/>
  <c r="S527" i="1"/>
  <c r="S687" i="1"/>
  <c r="S504" i="1"/>
  <c r="S628" i="1"/>
  <c r="S255" i="1"/>
  <c r="S757" i="1"/>
  <c r="S845" i="1"/>
  <c r="S941" i="1"/>
  <c r="S1025" i="1"/>
  <c r="S1121" i="1"/>
  <c r="S1193" i="1"/>
  <c r="S1249" i="1"/>
  <c r="S1289" i="1"/>
  <c r="S505" i="1"/>
  <c r="S645" i="1"/>
  <c r="S697" i="1"/>
  <c r="S735" i="1"/>
  <c r="S754" i="1"/>
  <c r="S770" i="1"/>
  <c r="S790" i="1"/>
  <c r="S806" i="1"/>
  <c r="S826" i="1"/>
  <c r="S850" i="1"/>
  <c r="S874" i="1"/>
  <c r="S894" i="1"/>
  <c r="S910" i="1"/>
  <c r="S938" i="1"/>
  <c r="S954" i="1"/>
  <c r="S974" i="1"/>
  <c r="S994" i="1"/>
  <c r="S1018" i="1"/>
  <c r="S1038" i="1"/>
  <c r="S1058" i="1"/>
  <c r="S1090" i="1"/>
  <c r="S1130" i="1"/>
  <c r="S1154" i="1"/>
  <c r="S1182" i="1"/>
  <c r="S1202" i="1"/>
  <c r="S1226" i="1"/>
  <c r="S1258" i="1"/>
  <c r="S1274" i="1"/>
  <c r="S212" i="1"/>
  <c r="S477" i="1"/>
  <c r="S541" i="1"/>
  <c r="S617" i="1"/>
  <c r="S690" i="1"/>
  <c r="S721" i="1"/>
  <c r="S742" i="1"/>
  <c r="S763" i="1"/>
  <c r="S783" i="1"/>
  <c r="S811" i="1"/>
  <c r="S831" i="1"/>
  <c r="S851" i="1"/>
  <c r="S867" i="1"/>
  <c r="S883" i="1"/>
  <c r="S911" i="1"/>
  <c r="S947" i="1"/>
  <c r="S971" i="1"/>
  <c r="S995" i="1"/>
  <c r="S1019" i="1"/>
  <c r="S1035" i="1"/>
  <c r="S1051" i="1"/>
  <c r="S1067" i="1"/>
  <c r="S1087" i="1"/>
  <c r="S1107" i="1"/>
  <c r="S1123" i="1"/>
  <c r="S1139" i="1"/>
  <c r="S1155" i="1"/>
  <c r="S1171" i="1"/>
  <c r="S1199" i="1"/>
  <c r="S1215" i="1"/>
  <c r="S1235" i="1"/>
  <c r="S1267" i="1"/>
  <c r="S1283" i="1"/>
  <c r="S561" i="1"/>
  <c r="S733" i="1"/>
  <c r="S800" i="1"/>
  <c r="S880" i="1"/>
  <c r="S960" i="1"/>
  <c r="S1056" i="1"/>
  <c r="S1136" i="1"/>
  <c r="S1212" i="1"/>
  <c r="S1290" i="1"/>
  <c r="S429" i="1"/>
  <c r="S717" i="1"/>
  <c r="S788" i="1"/>
  <c r="S884" i="1"/>
  <c r="S980" i="1"/>
  <c r="S1044" i="1"/>
  <c r="S1156" i="1"/>
  <c r="S1264" i="1"/>
  <c r="S1305" i="1"/>
  <c r="S722" i="1"/>
  <c r="S808" i="1"/>
  <c r="S888" i="1"/>
  <c r="S968" i="1"/>
  <c r="S1048" i="1"/>
  <c r="S1192" i="1"/>
  <c r="S1284" i="1"/>
  <c r="S1310" i="1"/>
  <c r="S653" i="1"/>
  <c r="S812" i="1"/>
  <c r="S892" i="1"/>
  <c r="S1004" i="1"/>
  <c r="S1084" i="1"/>
  <c r="S1164" i="1"/>
  <c r="S1296" i="1"/>
  <c r="S85" i="1"/>
  <c r="S42" i="1"/>
  <c r="S330" i="1"/>
  <c r="S331" i="1"/>
  <c r="S91" i="1"/>
  <c r="S332" i="1"/>
  <c r="S218" i="1"/>
  <c r="S562" i="1"/>
  <c r="S244" i="1"/>
  <c r="S563" i="1"/>
  <c r="S132" i="1"/>
  <c r="S532" i="1"/>
  <c r="S664" i="1"/>
  <c r="S533" i="1"/>
  <c r="S777" i="1"/>
  <c r="S873" i="1"/>
  <c r="S965" i="1"/>
  <c r="S1057" i="1"/>
  <c r="S1141" i="1"/>
  <c r="S1205" i="1"/>
  <c r="S1261" i="1"/>
  <c r="S108" i="1"/>
  <c r="S553" i="1"/>
  <c r="S661" i="1"/>
  <c r="S705" i="1"/>
  <c r="S741" i="1"/>
  <c r="S758" i="1"/>
  <c r="S774" i="1"/>
  <c r="S794" i="1"/>
  <c r="S810" i="1"/>
  <c r="S834" i="1"/>
  <c r="S854" i="1"/>
  <c r="S878" i="1"/>
  <c r="S898" i="1"/>
  <c r="S922" i="1"/>
  <c r="S942" i="1"/>
  <c r="S962" i="1"/>
  <c r="S978" i="1"/>
  <c r="S998" i="1"/>
  <c r="S1022" i="1"/>
  <c r="S1042" i="1"/>
  <c r="S1062" i="1"/>
  <c r="S1094" i="1"/>
  <c r="S1134" i="1"/>
  <c r="S1166" i="1"/>
  <c r="S1186" i="1"/>
  <c r="S1214" i="1"/>
  <c r="S1230" i="1"/>
  <c r="S1262" i="1"/>
  <c r="S1282" i="1"/>
  <c r="S292" i="1"/>
  <c r="S493" i="1"/>
  <c r="S557" i="1"/>
  <c r="S633" i="1"/>
  <c r="S698" i="1"/>
  <c r="S726" i="1"/>
  <c r="S751" i="1"/>
  <c r="S767" i="1"/>
  <c r="S799" i="1"/>
  <c r="S815" i="1"/>
  <c r="S835" i="1"/>
  <c r="S855" i="1"/>
  <c r="S871" i="1"/>
  <c r="S895" i="1"/>
  <c r="S923" i="1"/>
  <c r="S951" i="1"/>
  <c r="S979" i="1"/>
  <c r="S1003" i="1"/>
  <c r="S1023" i="1"/>
  <c r="S1039" i="1"/>
  <c r="S1055" i="1"/>
  <c r="S1071" i="1"/>
  <c r="S1091" i="1"/>
  <c r="S1111" i="1"/>
  <c r="S1127" i="1"/>
  <c r="S1143" i="1"/>
  <c r="S1159" i="1"/>
  <c r="S1187" i="1"/>
  <c r="S1203" i="1"/>
  <c r="S1223" i="1"/>
  <c r="S1239" i="1"/>
  <c r="S1271" i="1"/>
  <c r="S1291" i="1"/>
  <c r="S605" i="1"/>
  <c r="S752" i="1"/>
  <c r="S816" i="1"/>
  <c r="S896" i="1"/>
  <c r="S976" i="1"/>
  <c r="S1072" i="1"/>
  <c r="S1152" i="1"/>
  <c r="S1228" i="1"/>
  <c r="S1298" i="1"/>
  <c r="S513" i="1"/>
  <c r="S738" i="1"/>
  <c r="S836" i="1"/>
  <c r="S900" i="1"/>
  <c r="S996" i="1"/>
  <c r="S1076" i="1"/>
  <c r="S1188" i="1"/>
  <c r="S1280" i="1"/>
  <c r="S44" i="1"/>
  <c r="S743" i="1"/>
  <c r="S824" i="1"/>
  <c r="S904" i="1"/>
  <c r="S984" i="1"/>
  <c r="S1112" i="1"/>
  <c r="S1220" i="1"/>
  <c r="S1294" i="1"/>
  <c r="S172" i="1"/>
  <c r="S701" i="1"/>
  <c r="S828" i="1"/>
  <c r="S956" i="1"/>
  <c r="S1020" i="1"/>
  <c r="S1100" i="1"/>
  <c r="S1240" i="1"/>
  <c r="S1302" i="1"/>
  <c r="S233" i="1"/>
  <c r="S47" i="1"/>
  <c r="S104" i="1"/>
  <c r="S427" i="1"/>
  <c r="S227" i="1"/>
  <c r="S420" i="1"/>
  <c r="S482" i="1"/>
  <c r="S630" i="1"/>
  <c r="S479" i="1"/>
  <c r="S635" i="1"/>
  <c r="S458" i="1"/>
  <c r="S596" i="1"/>
  <c r="S724" i="1"/>
  <c r="S702" i="1"/>
  <c r="S825" i="1"/>
  <c r="S921" i="1"/>
  <c r="S1005" i="1"/>
  <c r="S1101" i="1"/>
  <c r="S1189" i="1"/>
  <c r="S1241" i="1"/>
  <c r="S1281" i="1"/>
  <c r="S489" i="1"/>
  <c r="S629" i="1"/>
  <c r="S689" i="1"/>
  <c r="S730" i="1"/>
  <c r="S750" i="1"/>
  <c r="S766" i="1"/>
  <c r="S782" i="1"/>
  <c r="S802" i="1"/>
  <c r="S822" i="1"/>
  <c r="S846" i="1"/>
  <c r="S862" i="1"/>
  <c r="S890" i="1"/>
  <c r="S906" i="1"/>
  <c r="S934" i="1"/>
  <c r="S950" i="1"/>
  <c r="S970" i="1"/>
  <c r="S990" i="1"/>
  <c r="S1010" i="1"/>
  <c r="S1030" i="1"/>
  <c r="S1054" i="1"/>
  <c r="S1074" i="1"/>
  <c r="S1126" i="1"/>
  <c r="S1146" i="1"/>
  <c r="S1178" i="1"/>
  <c r="S1198" i="1"/>
  <c r="S173" i="1"/>
  <c r="S122" i="1"/>
  <c r="S398" i="1"/>
  <c r="S395" i="1"/>
  <c r="S179" i="1"/>
  <c r="S380" i="1"/>
  <c r="S438" i="1"/>
  <c r="S594" i="1"/>
  <c r="S373" i="1"/>
  <c r="S607" i="1"/>
  <c r="S393" i="1"/>
  <c r="S564" i="1"/>
  <c r="S700" i="1"/>
  <c r="S625" i="1"/>
  <c r="S797" i="1"/>
  <c r="S897" i="1"/>
  <c r="S985" i="1"/>
  <c r="S1085" i="1"/>
  <c r="S1169" i="1"/>
  <c r="S1217" i="1"/>
  <c r="S1265" i="1"/>
  <c r="S191" i="1"/>
  <c r="S569" i="1"/>
  <c r="S677" i="1"/>
  <c r="S725" i="1"/>
  <c r="S746" i="1"/>
  <c r="S762" i="1"/>
  <c r="S778" i="1"/>
  <c r="S798" i="1"/>
  <c r="S818" i="1"/>
  <c r="S842" i="1"/>
  <c r="S858" i="1"/>
  <c r="S882" i="1"/>
  <c r="S902" i="1"/>
  <c r="S930" i="1"/>
  <c r="S946" i="1"/>
  <c r="S966" i="1"/>
  <c r="S982" i="1"/>
  <c r="S1002" i="1"/>
  <c r="S1026" i="1"/>
  <c r="S1046" i="1"/>
  <c r="S1066" i="1"/>
  <c r="S1110" i="1"/>
  <c r="S1142" i="1"/>
  <c r="S1174" i="1"/>
  <c r="S1194" i="1"/>
  <c r="S1218" i="1"/>
  <c r="S1242" i="1"/>
  <c r="S1266" i="1"/>
  <c r="S12" i="1"/>
  <c r="S349" i="1"/>
  <c r="S509" i="1"/>
  <c r="S589" i="1"/>
  <c r="S649" i="1"/>
  <c r="S706" i="1"/>
  <c r="S731" i="1"/>
  <c r="S755" i="1"/>
  <c r="S771" i="1"/>
  <c r="S803" i="1"/>
  <c r="S823" i="1"/>
  <c r="S839" i="1"/>
  <c r="S859" i="1"/>
  <c r="S875" i="1"/>
  <c r="S899" i="1"/>
  <c r="S931" i="1"/>
  <c r="S955" i="1"/>
  <c r="S983" i="1"/>
  <c r="S1007" i="1"/>
  <c r="S1027" i="1"/>
  <c r="S1043" i="1"/>
  <c r="S1059" i="1"/>
  <c r="S1079" i="1"/>
  <c r="S1095" i="1"/>
  <c r="S1115" i="1"/>
  <c r="S1131" i="1"/>
  <c r="S1147" i="1"/>
  <c r="S1163" i="1"/>
  <c r="S1191" i="1"/>
  <c r="S1207" i="1"/>
  <c r="S1227" i="1"/>
  <c r="S1247" i="1"/>
  <c r="S1275" i="1"/>
  <c r="S1295" i="1"/>
  <c r="S669" i="1"/>
  <c r="S768" i="1"/>
  <c r="S832" i="1"/>
  <c r="S928" i="1"/>
  <c r="S992" i="1"/>
  <c r="S1088" i="1"/>
  <c r="S1168" i="1"/>
  <c r="S1260" i="1"/>
  <c r="S1304" i="1"/>
  <c r="S621" i="1"/>
  <c r="S756" i="1"/>
  <c r="S852" i="1"/>
  <c r="S932" i="1"/>
  <c r="S1012" i="1"/>
  <c r="S1108" i="1"/>
  <c r="S1204" i="1"/>
  <c r="S1292" i="1"/>
  <c r="S637" i="1"/>
  <c r="S760" i="1"/>
  <c r="S840" i="1"/>
  <c r="S920" i="1"/>
  <c r="S1000" i="1"/>
  <c r="S1160" i="1"/>
  <c r="S1252" i="1"/>
  <c r="S1301" i="1"/>
  <c r="S481" i="1"/>
  <c r="S727" i="1"/>
  <c r="S860" i="1"/>
  <c r="S972" i="1"/>
  <c r="S1052" i="1"/>
  <c r="S1132" i="1"/>
  <c r="S1272" i="1"/>
  <c r="S1311" i="1"/>
  <c r="S1270" i="1"/>
  <c r="S601" i="1"/>
  <c r="S759" i="1"/>
  <c r="S847" i="1"/>
  <c r="S935" i="1"/>
  <c r="S1031" i="1"/>
  <c r="S1103" i="1"/>
  <c r="S1167" i="1"/>
  <c r="S1251" i="1"/>
  <c r="S784" i="1"/>
  <c r="S1120" i="1"/>
  <c r="S685" i="1"/>
  <c r="S1028" i="1"/>
  <c r="S693" i="1"/>
  <c r="S1016" i="1"/>
  <c r="S545" i="1"/>
  <c r="S1068" i="1"/>
  <c r="S140" i="1"/>
  <c r="S665" i="1"/>
  <c r="S779" i="1"/>
  <c r="S863" i="1"/>
  <c r="S963" i="1"/>
  <c r="S1047" i="1"/>
  <c r="S1119" i="1"/>
  <c r="S1195" i="1"/>
  <c r="S1279" i="1"/>
  <c r="S864" i="1"/>
  <c r="S1200" i="1"/>
  <c r="S772" i="1"/>
  <c r="S1124" i="1"/>
  <c r="S776" i="1"/>
  <c r="S1176" i="1"/>
  <c r="S780" i="1"/>
  <c r="S1148" i="1"/>
  <c r="S907" i="1"/>
  <c r="S1083" i="1"/>
  <c r="S1231" i="1"/>
  <c r="S1040" i="1"/>
  <c r="S964" i="1"/>
  <c r="S952" i="1"/>
  <c r="S988" i="1"/>
  <c r="S1222" i="1"/>
  <c r="S413" i="1"/>
  <c r="S714" i="1"/>
  <c r="S807" i="1"/>
  <c r="S879" i="1"/>
  <c r="S987" i="1"/>
  <c r="S1063" i="1"/>
  <c r="S1135" i="1"/>
  <c r="S1211" i="1"/>
  <c r="S365" i="1"/>
  <c r="S944" i="1"/>
  <c r="S1276" i="1"/>
  <c r="S868" i="1"/>
  <c r="S1216" i="1"/>
  <c r="S872" i="1"/>
  <c r="S1268" i="1"/>
  <c r="S876" i="1"/>
  <c r="S1288" i="1"/>
  <c r="S1250" i="1"/>
  <c r="S525" i="1"/>
  <c r="S737" i="1"/>
  <c r="S827" i="1"/>
  <c r="S1015" i="1"/>
  <c r="S1151" i="1"/>
  <c r="S709" i="1"/>
  <c r="S234" i="1"/>
  <c r="S1300" i="1"/>
  <c r="S1306" i="1"/>
  <c r="S256" i="1"/>
  <c r="S491" i="1"/>
  <c r="S485" i="1"/>
  <c r="S1307" i="1"/>
  <c r="S15" i="1"/>
  <c r="S595" i="1"/>
  <c r="S919" i="1"/>
  <c r="S40" i="1"/>
  <c r="S592" i="1"/>
  <c r="S286" i="1"/>
  <c r="S993" i="1"/>
  <c r="S424" i="1"/>
  <c r="S1179" i="1"/>
  <c r="S323" i="1"/>
  <c r="S46" i="1"/>
  <c r="S364" i="1"/>
  <c r="S869" i="1"/>
  <c r="S1114" i="1"/>
  <c r="S1263" i="1"/>
  <c r="S138" i="1"/>
  <c r="S550" i="1"/>
  <c r="S909" i="1"/>
  <c r="S1190" i="1"/>
  <c r="S1299" i="1"/>
  <c r="S295" i="1"/>
  <c r="S611" i="1"/>
  <c r="S945" i="1"/>
  <c r="S1278" i="1"/>
  <c r="S820" i="1"/>
  <c r="S688" i="1"/>
  <c r="S830" i="1"/>
  <c r="S1255" i="1"/>
  <c r="S184" i="1"/>
  <c r="S1013" i="1"/>
  <c r="S435" i="1"/>
  <c r="S597" i="1"/>
  <c r="S924" i="1"/>
  <c r="S134" i="1"/>
  <c r="S468" i="1"/>
  <c r="S614" i="1"/>
  <c r="S1105" i="1"/>
  <c r="S1219" i="1"/>
  <c r="S1032" i="1"/>
  <c r="S366" i="1"/>
  <c r="S494" i="1"/>
  <c r="S223" i="1"/>
  <c r="S787" i="1"/>
  <c r="S1303" i="1"/>
  <c r="S1180" i="1"/>
  <c r="S160" i="1"/>
  <c r="S567" i="1"/>
  <c r="S1309" i="1"/>
  <c r="S432" i="1"/>
  <c r="S1053" i="1"/>
  <c r="S936" i="1"/>
  <c r="S213" i="1"/>
  <c r="S514" i="1"/>
  <c r="S887" i="1"/>
  <c r="S90" i="1"/>
  <c r="S566" i="1"/>
  <c r="S1175" i="1"/>
  <c r="S439" i="1"/>
  <c r="S1061" i="1"/>
  <c r="S891" i="1"/>
  <c r="S89" i="1"/>
  <c r="S222" i="1"/>
  <c r="S1173" i="1"/>
  <c r="S927" i="1"/>
  <c r="S238" i="1"/>
  <c r="S529" i="1"/>
  <c r="S739" i="1"/>
  <c r="S1116" i="1"/>
  <c r="S245" i="1"/>
  <c r="S786" i="1"/>
  <c r="S150" i="1"/>
  <c r="S1138" i="1"/>
  <c r="S61" i="1"/>
  <c r="S237" i="1"/>
  <c r="S240" i="1"/>
  <c r="S268" i="1"/>
  <c r="S148" i="1"/>
  <c r="S483" i="1"/>
  <c r="S164" i="1"/>
  <c r="S552" i="1"/>
  <c r="S749" i="1"/>
  <c r="S1149" i="1"/>
  <c r="S926" i="1"/>
  <c r="S1082" i="1"/>
  <c r="S1234" i="1"/>
  <c r="S681" i="1"/>
  <c r="S1259" i="1"/>
  <c r="S1092" i="1"/>
  <c r="S1144" i="1"/>
  <c r="S69" i="1"/>
  <c r="S62" i="1"/>
  <c r="S96" i="1"/>
  <c r="S351" i="1"/>
  <c r="S282" i="1"/>
  <c r="S519" i="1"/>
  <c r="S442" i="1"/>
  <c r="S640" i="1"/>
  <c r="S849" i="1"/>
  <c r="S1161" i="1"/>
  <c r="S1014" i="1"/>
  <c r="S1098" i="1"/>
  <c r="S1254" i="1"/>
  <c r="S791" i="1"/>
  <c r="S1287" i="1"/>
  <c r="S1172" i="1"/>
  <c r="S1236" i="1"/>
  <c r="S73" i="1"/>
  <c r="S74" i="1"/>
  <c r="S183" i="1"/>
  <c r="S59" i="1"/>
  <c r="S389" i="1"/>
  <c r="S675" i="1"/>
  <c r="S492" i="1"/>
  <c r="S652" i="1"/>
  <c r="S925" i="1"/>
  <c r="S1213" i="1"/>
  <c r="S1034" i="1"/>
  <c r="S1122" i="1"/>
  <c r="S1286" i="1"/>
  <c r="S795" i="1"/>
  <c r="S848" i="1"/>
  <c r="S1232" i="1"/>
  <c r="S1224" i="1"/>
  <c r="S137" i="1"/>
  <c r="S162" i="1"/>
  <c r="S204" i="1"/>
  <c r="S327" i="1"/>
  <c r="S475" i="1"/>
  <c r="S36" i="1"/>
  <c r="S500" i="1"/>
  <c r="S686" i="1"/>
  <c r="S1033" i="1"/>
  <c r="S866" i="1"/>
  <c r="S1070" i="1"/>
  <c r="S1158" i="1"/>
  <c r="S453" i="1"/>
  <c r="S943" i="1"/>
  <c r="S804" i="1"/>
  <c r="S1248" i="1"/>
  <c r="S1256" i="1"/>
  <c r="S1145" i="1"/>
  <c r="S764" i="1"/>
  <c r="S843" i="1"/>
  <c r="S986" i="1"/>
  <c r="S1099" i="1"/>
  <c r="S674" i="1"/>
  <c r="S511" i="1"/>
  <c r="S1104" i="1"/>
  <c r="S130" i="1"/>
  <c r="S821" i="1"/>
  <c r="S915" i="1"/>
  <c r="S999" i="1"/>
  <c r="S379" i="1"/>
  <c r="S368" i="1"/>
  <c r="S118" i="1"/>
  <c r="S436" i="1"/>
  <c r="S639" i="1"/>
  <c r="S991" i="1"/>
  <c r="S246" i="1"/>
  <c r="S385" i="1"/>
  <c r="S667" i="1"/>
  <c r="S593" i="1"/>
  <c r="S176" i="1"/>
  <c r="S417" i="1"/>
  <c r="S747" i="1"/>
  <c r="S403" i="1"/>
  <c r="S582" i="1"/>
  <c r="S939" i="1"/>
  <c r="S124" i="1"/>
  <c r="S568" i="1"/>
  <c r="S903" i="1"/>
  <c r="S981" i="1"/>
  <c r="S497" i="1"/>
  <c r="S1081" i="1"/>
  <c r="S814" i="1"/>
  <c r="S54" i="1"/>
  <c r="S577" i="1"/>
  <c r="S428" i="1"/>
  <c r="S406" i="1"/>
  <c r="S5" i="1"/>
  <c r="S732" i="1"/>
  <c r="S145" i="1"/>
  <c r="S819" i="1"/>
  <c r="S219" i="1"/>
  <c r="S912" i="1"/>
  <c r="AP819" i="1" l="1"/>
  <c r="AT819" i="1"/>
  <c r="AX819" i="1"/>
  <c r="BB819" i="1"/>
  <c r="BF819" i="1"/>
  <c r="BJ819" i="1"/>
  <c r="AM819" i="1"/>
  <c r="AQ819" i="1"/>
  <c r="AU819" i="1"/>
  <c r="AY819" i="1"/>
  <c r="BC819" i="1"/>
  <c r="BG819" i="1"/>
  <c r="AN819" i="1"/>
  <c r="AR819" i="1"/>
  <c r="AV819" i="1"/>
  <c r="AZ819" i="1"/>
  <c r="BD819" i="1"/>
  <c r="BH819" i="1"/>
  <c r="AS819" i="1"/>
  <c r="BI819" i="1"/>
  <c r="AW819" i="1"/>
  <c r="BA819" i="1"/>
  <c r="AO819" i="1"/>
  <c r="BE819" i="1"/>
  <c r="AP428" i="1"/>
  <c r="AT428" i="1"/>
  <c r="AX428" i="1"/>
  <c r="BB428" i="1"/>
  <c r="BF428" i="1"/>
  <c r="BJ428" i="1"/>
  <c r="AM428" i="1"/>
  <c r="AQ428" i="1"/>
  <c r="AU428" i="1"/>
  <c r="AY428" i="1"/>
  <c r="BC428" i="1"/>
  <c r="BG428" i="1"/>
  <c r="AN428" i="1"/>
  <c r="AR428" i="1"/>
  <c r="AV428" i="1"/>
  <c r="AZ428" i="1"/>
  <c r="BD428" i="1"/>
  <c r="BH428" i="1"/>
  <c r="AO428" i="1"/>
  <c r="AS428" i="1"/>
  <c r="AW428" i="1"/>
  <c r="BA428" i="1"/>
  <c r="BE428" i="1"/>
  <c r="BI428" i="1"/>
  <c r="AP912" i="1"/>
  <c r="AT912" i="1"/>
  <c r="AX912" i="1"/>
  <c r="BB912" i="1"/>
  <c r="BF912" i="1"/>
  <c r="BJ912" i="1"/>
  <c r="AM912" i="1"/>
  <c r="AQ912" i="1"/>
  <c r="AU912" i="1"/>
  <c r="AY912" i="1"/>
  <c r="BC912" i="1"/>
  <c r="BG912" i="1"/>
  <c r="AN912" i="1"/>
  <c r="AR912" i="1"/>
  <c r="AV912" i="1"/>
  <c r="AZ912" i="1"/>
  <c r="BD912" i="1"/>
  <c r="BH912" i="1"/>
  <c r="BA912" i="1"/>
  <c r="AO912" i="1"/>
  <c r="BE912" i="1"/>
  <c r="AS912" i="1"/>
  <c r="BI912" i="1"/>
  <c r="AW912" i="1"/>
  <c r="AP732" i="1"/>
  <c r="AT732" i="1"/>
  <c r="AX732" i="1"/>
  <c r="BB732" i="1"/>
  <c r="BF732" i="1"/>
  <c r="BJ732" i="1"/>
  <c r="AM732" i="1"/>
  <c r="AQ732" i="1"/>
  <c r="AU732" i="1"/>
  <c r="AY732" i="1"/>
  <c r="BC732" i="1"/>
  <c r="BG732" i="1"/>
  <c r="AN732" i="1"/>
  <c r="AR732" i="1"/>
  <c r="AV732" i="1"/>
  <c r="AZ732" i="1"/>
  <c r="BD732" i="1"/>
  <c r="BH732" i="1"/>
  <c r="AO732" i="1"/>
  <c r="AS732" i="1"/>
  <c r="AW732" i="1"/>
  <c r="BA732" i="1"/>
  <c r="BE732" i="1"/>
  <c r="BI732" i="1"/>
  <c r="AO577" i="1"/>
  <c r="AS577" i="1"/>
  <c r="AW577" i="1"/>
  <c r="BA577" i="1"/>
  <c r="BE577" i="1"/>
  <c r="BI577" i="1"/>
  <c r="AP577" i="1"/>
  <c r="AT577" i="1"/>
  <c r="AX577" i="1"/>
  <c r="BB577" i="1"/>
  <c r="BF577" i="1"/>
  <c r="BJ577" i="1"/>
  <c r="AM577" i="1"/>
  <c r="AQ577" i="1"/>
  <c r="AU577" i="1"/>
  <c r="AY577" i="1"/>
  <c r="BC577" i="1"/>
  <c r="BG577" i="1"/>
  <c r="AN577" i="1"/>
  <c r="AR577" i="1"/>
  <c r="AV577" i="1"/>
  <c r="AZ577" i="1"/>
  <c r="BD577" i="1"/>
  <c r="BH577" i="1"/>
  <c r="AO497" i="1"/>
  <c r="AS497" i="1"/>
  <c r="AW497" i="1"/>
  <c r="BA497" i="1"/>
  <c r="BE497" i="1"/>
  <c r="BI497" i="1"/>
  <c r="AP497" i="1"/>
  <c r="AT497" i="1"/>
  <c r="AX497" i="1"/>
  <c r="BB497" i="1"/>
  <c r="BF497" i="1"/>
  <c r="BJ497" i="1"/>
  <c r="AM497" i="1"/>
  <c r="AQ497" i="1"/>
  <c r="AU497" i="1"/>
  <c r="AY497" i="1"/>
  <c r="BC497" i="1"/>
  <c r="BG497" i="1"/>
  <c r="AN497" i="1"/>
  <c r="AR497" i="1"/>
  <c r="AV497" i="1"/>
  <c r="AZ497" i="1"/>
  <c r="BD497" i="1"/>
  <c r="BH497" i="1"/>
  <c r="AO124" i="1"/>
  <c r="AS124" i="1"/>
  <c r="AW124" i="1"/>
  <c r="BA124" i="1"/>
  <c r="BE124" i="1"/>
  <c r="BI124" i="1"/>
  <c r="AP124" i="1"/>
  <c r="AT124" i="1"/>
  <c r="AX124" i="1"/>
  <c r="BB124" i="1"/>
  <c r="BF124" i="1"/>
  <c r="BJ124" i="1"/>
  <c r="AM124" i="1"/>
  <c r="AQ124" i="1"/>
  <c r="AU124" i="1"/>
  <c r="AY124" i="1"/>
  <c r="BC124" i="1"/>
  <c r="BG124" i="1"/>
  <c r="AN124" i="1"/>
  <c r="BD124" i="1"/>
  <c r="AR124" i="1"/>
  <c r="BH124" i="1"/>
  <c r="AV124" i="1"/>
  <c r="AZ124" i="1"/>
  <c r="AP747" i="1"/>
  <c r="AT747" i="1"/>
  <c r="AX747" i="1"/>
  <c r="BB747" i="1"/>
  <c r="BF747" i="1"/>
  <c r="BJ747" i="1"/>
  <c r="AM747" i="1"/>
  <c r="AQ747" i="1"/>
  <c r="AU747" i="1"/>
  <c r="AY747" i="1"/>
  <c r="BC747" i="1"/>
  <c r="BG747" i="1"/>
  <c r="AN747" i="1"/>
  <c r="AR747" i="1"/>
  <c r="AV747" i="1"/>
  <c r="AZ747" i="1"/>
  <c r="BD747" i="1"/>
  <c r="BH747" i="1"/>
  <c r="AO747" i="1"/>
  <c r="AS747" i="1"/>
  <c r="AW747" i="1"/>
  <c r="BA747" i="1"/>
  <c r="BE747" i="1"/>
  <c r="BI747" i="1"/>
  <c r="AO667" i="1"/>
  <c r="AS667" i="1"/>
  <c r="AW667" i="1"/>
  <c r="BA667" i="1"/>
  <c r="BE667" i="1"/>
  <c r="BI667" i="1"/>
  <c r="AP667" i="1"/>
  <c r="AT667" i="1"/>
  <c r="AX667" i="1"/>
  <c r="BB667" i="1"/>
  <c r="BF667" i="1"/>
  <c r="BJ667" i="1"/>
  <c r="AN667" i="1"/>
  <c r="AR667" i="1"/>
  <c r="AV667" i="1"/>
  <c r="AZ667" i="1"/>
  <c r="BD667" i="1"/>
  <c r="BH667" i="1"/>
  <c r="AM667" i="1"/>
  <c r="BC667" i="1"/>
  <c r="AQ667" i="1"/>
  <c r="BG667" i="1"/>
  <c r="AU667" i="1"/>
  <c r="AY667" i="1"/>
  <c r="AO639" i="1"/>
  <c r="AS639" i="1"/>
  <c r="AW639" i="1"/>
  <c r="BA639" i="1"/>
  <c r="BE639" i="1"/>
  <c r="BI639" i="1"/>
  <c r="AP639" i="1"/>
  <c r="AT639" i="1"/>
  <c r="AX639" i="1"/>
  <c r="BB639" i="1"/>
  <c r="BF639" i="1"/>
  <c r="BJ639" i="1"/>
  <c r="AN639" i="1"/>
  <c r="AR639" i="1"/>
  <c r="AV639" i="1"/>
  <c r="AZ639" i="1"/>
  <c r="BD639" i="1"/>
  <c r="BH639" i="1"/>
  <c r="AM639" i="1"/>
  <c r="BC639" i="1"/>
  <c r="AQ639" i="1"/>
  <c r="BG639" i="1"/>
  <c r="AU639" i="1"/>
  <c r="AY639" i="1"/>
  <c r="AP379" i="1"/>
  <c r="AT379" i="1"/>
  <c r="AX379" i="1"/>
  <c r="BB379" i="1"/>
  <c r="BF379" i="1"/>
  <c r="BJ379" i="1"/>
  <c r="AM379" i="1"/>
  <c r="AQ379" i="1"/>
  <c r="AU379" i="1"/>
  <c r="AY379" i="1"/>
  <c r="BC379" i="1"/>
  <c r="BG379" i="1"/>
  <c r="AN379" i="1"/>
  <c r="AR379" i="1"/>
  <c r="AV379" i="1"/>
  <c r="AZ379" i="1"/>
  <c r="BD379" i="1"/>
  <c r="BH379" i="1"/>
  <c r="AO379" i="1"/>
  <c r="AS379" i="1"/>
  <c r="AW379" i="1"/>
  <c r="BA379" i="1"/>
  <c r="BE379" i="1"/>
  <c r="BI379" i="1"/>
  <c r="AO130" i="1"/>
  <c r="AS130" i="1"/>
  <c r="AW130" i="1"/>
  <c r="BA130" i="1"/>
  <c r="BE130" i="1"/>
  <c r="BI130" i="1"/>
  <c r="AP130" i="1"/>
  <c r="AT130" i="1"/>
  <c r="AX130" i="1"/>
  <c r="BB130" i="1"/>
  <c r="BF130" i="1"/>
  <c r="BJ130" i="1"/>
  <c r="AM130" i="1"/>
  <c r="AQ130" i="1"/>
  <c r="AU130" i="1"/>
  <c r="AY130" i="1"/>
  <c r="BC130" i="1"/>
  <c r="BG130" i="1"/>
  <c r="AN130" i="1"/>
  <c r="BD130" i="1"/>
  <c r="AR130" i="1"/>
  <c r="BH130" i="1"/>
  <c r="AV130" i="1"/>
  <c r="AZ130" i="1"/>
  <c r="AN1099" i="1"/>
  <c r="AR1099" i="1"/>
  <c r="AV1099" i="1"/>
  <c r="AZ1099" i="1"/>
  <c r="BD1099" i="1"/>
  <c r="BH1099" i="1"/>
  <c r="AO1099" i="1"/>
  <c r="AS1099" i="1"/>
  <c r="AW1099" i="1"/>
  <c r="BA1099" i="1"/>
  <c r="BE1099" i="1"/>
  <c r="BI1099" i="1"/>
  <c r="AP1099" i="1"/>
  <c r="AT1099" i="1"/>
  <c r="AX1099" i="1"/>
  <c r="BB1099" i="1"/>
  <c r="BF1099" i="1"/>
  <c r="BJ1099" i="1"/>
  <c r="AY1099" i="1"/>
  <c r="AM1099" i="1"/>
  <c r="BC1099" i="1"/>
  <c r="AQ1099" i="1"/>
  <c r="BG1099" i="1"/>
  <c r="AU1099" i="1"/>
  <c r="AN1145" i="1"/>
  <c r="AR1145" i="1"/>
  <c r="AV1145" i="1"/>
  <c r="AZ1145" i="1"/>
  <c r="BD1145" i="1"/>
  <c r="BH1145" i="1"/>
  <c r="AO1145" i="1"/>
  <c r="AS1145" i="1"/>
  <c r="AW1145" i="1"/>
  <c r="BA1145" i="1"/>
  <c r="BE1145" i="1"/>
  <c r="BI1145" i="1"/>
  <c r="AP1145" i="1"/>
  <c r="AT1145" i="1"/>
  <c r="AX1145" i="1"/>
  <c r="BB1145" i="1"/>
  <c r="BF1145" i="1"/>
  <c r="BJ1145" i="1"/>
  <c r="AY1145" i="1"/>
  <c r="AM1145" i="1"/>
  <c r="BC1145" i="1"/>
  <c r="AQ1145" i="1"/>
  <c r="BG1145" i="1"/>
  <c r="AU1145" i="1"/>
  <c r="AP943" i="1"/>
  <c r="AT943" i="1"/>
  <c r="AX943" i="1"/>
  <c r="BB943" i="1"/>
  <c r="BF943" i="1"/>
  <c r="BJ943" i="1"/>
  <c r="AM943" i="1"/>
  <c r="AQ943" i="1"/>
  <c r="AU943" i="1"/>
  <c r="AY943" i="1"/>
  <c r="BC943" i="1"/>
  <c r="BG943" i="1"/>
  <c r="AN943" i="1"/>
  <c r="AR943" i="1"/>
  <c r="AV943" i="1"/>
  <c r="AZ943" i="1"/>
  <c r="BD943" i="1"/>
  <c r="BH943" i="1"/>
  <c r="AS943" i="1"/>
  <c r="BI943" i="1"/>
  <c r="AW943" i="1"/>
  <c r="BA943" i="1"/>
  <c r="AO943" i="1"/>
  <c r="BE943" i="1"/>
  <c r="AP866" i="1"/>
  <c r="AT866" i="1"/>
  <c r="AX866" i="1"/>
  <c r="BB866" i="1"/>
  <c r="BF866" i="1"/>
  <c r="BJ866" i="1"/>
  <c r="AM866" i="1"/>
  <c r="AQ866" i="1"/>
  <c r="AU866" i="1"/>
  <c r="AY866" i="1"/>
  <c r="BC866" i="1"/>
  <c r="BG866" i="1"/>
  <c r="AN866" i="1"/>
  <c r="AR866" i="1"/>
  <c r="AV866" i="1"/>
  <c r="AZ866" i="1"/>
  <c r="BD866" i="1"/>
  <c r="BH866" i="1"/>
  <c r="BA866" i="1"/>
  <c r="AO866" i="1"/>
  <c r="BE866" i="1"/>
  <c r="AS866" i="1"/>
  <c r="BI866" i="1"/>
  <c r="AW866" i="1"/>
  <c r="AM36" i="1"/>
  <c r="AQ36" i="1"/>
  <c r="AU36" i="1"/>
  <c r="AY36" i="1"/>
  <c r="BC36" i="1"/>
  <c r="BG36" i="1"/>
  <c r="AO36" i="1"/>
  <c r="AS36" i="1"/>
  <c r="AW36" i="1"/>
  <c r="BA36" i="1"/>
  <c r="BE36" i="1"/>
  <c r="BI36" i="1"/>
  <c r="AT36" i="1"/>
  <c r="BB36" i="1"/>
  <c r="BJ36" i="1"/>
  <c r="AN36" i="1"/>
  <c r="AV36" i="1"/>
  <c r="BD36" i="1"/>
  <c r="AP36" i="1"/>
  <c r="AX36" i="1"/>
  <c r="BF36" i="1"/>
  <c r="AZ36" i="1"/>
  <c r="BH36" i="1"/>
  <c r="AR36" i="1"/>
  <c r="AO162" i="1"/>
  <c r="AS162" i="1"/>
  <c r="AW162" i="1"/>
  <c r="BA162" i="1"/>
  <c r="BE162" i="1"/>
  <c r="BI162" i="1"/>
  <c r="AP162" i="1"/>
  <c r="AT162" i="1"/>
  <c r="AX162" i="1"/>
  <c r="BB162" i="1"/>
  <c r="BF162" i="1"/>
  <c r="BJ162" i="1"/>
  <c r="AM162" i="1"/>
  <c r="AQ162" i="1"/>
  <c r="AU162" i="1"/>
  <c r="AY162" i="1"/>
  <c r="BC162" i="1"/>
  <c r="BG162" i="1"/>
  <c r="AN162" i="1"/>
  <c r="AR162" i="1"/>
  <c r="AV162" i="1"/>
  <c r="AZ162" i="1"/>
  <c r="BD162" i="1"/>
  <c r="BH162" i="1"/>
  <c r="AP848" i="1"/>
  <c r="AT848" i="1"/>
  <c r="AX848" i="1"/>
  <c r="BB848" i="1"/>
  <c r="BF848" i="1"/>
  <c r="BJ848" i="1"/>
  <c r="AM848" i="1"/>
  <c r="AQ848" i="1"/>
  <c r="AU848" i="1"/>
  <c r="AY848" i="1"/>
  <c r="BC848" i="1"/>
  <c r="BG848" i="1"/>
  <c r="AN848" i="1"/>
  <c r="AR848" i="1"/>
  <c r="AV848" i="1"/>
  <c r="AZ848" i="1"/>
  <c r="BD848" i="1"/>
  <c r="BH848" i="1"/>
  <c r="BA848" i="1"/>
  <c r="AO848" i="1"/>
  <c r="BE848" i="1"/>
  <c r="AS848" i="1"/>
  <c r="BI848" i="1"/>
  <c r="AW848" i="1"/>
  <c r="AN1034" i="1"/>
  <c r="AR1034" i="1"/>
  <c r="AV1034" i="1"/>
  <c r="AZ1034" i="1"/>
  <c r="BD1034" i="1"/>
  <c r="BH1034" i="1"/>
  <c r="AO1034" i="1"/>
  <c r="AS1034" i="1"/>
  <c r="AW1034" i="1"/>
  <c r="BA1034" i="1"/>
  <c r="BE1034" i="1"/>
  <c r="BI1034" i="1"/>
  <c r="AP1034" i="1"/>
  <c r="AT1034" i="1"/>
  <c r="AX1034" i="1"/>
  <c r="BB1034" i="1"/>
  <c r="BF1034" i="1"/>
  <c r="BJ1034" i="1"/>
  <c r="AM1034" i="1"/>
  <c r="AQ1034" i="1"/>
  <c r="AU1034" i="1"/>
  <c r="AY1034" i="1"/>
  <c r="BC1034" i="1"/>
  <c r="BG1034" i="1"/>
  <c r="AO492" i="1"/>
  <c r="AS492" i="1"/>
  <c r="AW492" i="1"/>
  <c r="BA492" i="1"/>
  <c r="BE492" i="1"/>
  <c r="BI492" i="1"/>
  <c r="AP492" i="1"/>
  <c r="AT492" i="1"/>
  <c r="AX492" i="1"/>
  <c r="BB492" i="1"/>
  <c r="BF492" i="1"/>
  <c r="BJ492" i="1"/>
  <c r="AM492" i="1"/>
  <c r="AQ492" i="1"/>
  <c r="AU492" i="1"/>
  <c r="AY492" i="1"/>
  <c r="BC492" i="1"/>
  <c r="BG492" i="1"/>
  <c r="AN492" i="1"/>
  <c r="AR492" i="1"/>
  <c r="AV492" i="1"/>
  <c r="AZ492" i="1"/>
  <c r="BD492" i="1"/>
  <c r="BH492" i="1"/>
  <c r="AP183" i="1"/>
  <c r="AT183" i="1"/>
  <c r="AX183" i="1"/>
  <c r="BB183" i="1"/>
  <c r="BF183" i="1"/>
  <c r="BJ183" i="1"/>
  <c r="AM183" i="1"/>
  <c r="AQ183" i="1"/>
  <c r="AU183" i="1"/>
  <c r="AY183" i="1"/>
  <c r="BC183" i="1"/>
  <c r="BG183" i="1"/>
  <c r="AN183" i="1"/>
  <c r="AR183" i="1"/>
  <c r="AV183" i="1"/>
  <c r="AZ183" i="1"/>
  <c r="BD183" i="1"/>
  <c r="BH183" i="1"/>
  <c r="AO183" i="1"/>
  <c r="AS183" i="1"/>
  <c r="AW183" i="1"/>
  <c r="BA183" i="1"/>
  <c r="BE183" i="1"/>
  <c r="BI183" i="1"/>
  <c r="AO1172" i="1"/>
  <c r="AS1172" i="1"/>
  <c r="AW1172" i="1"/>
  <c r="BA1172" i="1"/>
  <c r="BE1172" i="1"/>
  <c r="BI1172" i="1"/>
  <c r="AP1172" i="1"/>
  <c r="AT1172" i="1"/>
  <c r="AX1172" i="1"/>
  <c r="BB1172" i="1"/>
  <c r="BF1172" i="1"/>
  <c r="BJ1172" i="1"/>
  <c r="AM1172" i="1"/>
  <c r="AQ1172" i="1"/>
  <c r="AU1172" i="1"/>
  <c r="AY1172" i="1"/>
  <c r="BC1172" i="1"/>
  <c r="BG1172" i="1"/>
  <c r="AN1172" i="1"/>
  <c r="AR1172" i="1"/>
  <c r="AV1172" i="1"/>
  <c r="AZ1172" i="1"/>
  <c r="BD1172" i="1"/>
  <c r="BH1172" i="1"/>
  <c r="AN1098" i="1"/>
  <c r="AR1098" i="1"/>
  <c r="AV1098" i="1"/>
  <c r="AZ1098" i="1"/>
  <c r="BD1098" i="1"/>
  <c r="BH1098" i="1"/>
  <c r="AO1098" i="1"/>
  <c r="AS1098" i="1"/>
  <c r="AW1098" i="1"/>
  <c r="BA1098" i="1"/>
  <c r="BE1098" i="1"/>
  <c r="BI1098" i="1"/>
  <c r="AP1098" i="1"/>
  <c r="AT1098" i="1"/>
  <c r="AX1098" i="1"/>
  <c r="BB1098" i="1"/>
  <c r="BF1098" i="1"/>
  <c r="BJ1098" i="1"/>
  <c r="AQ1098" i="1"/>
  <c r="BG1098" i="1"/>
  <c r="AU1098" i="1"/>
  <c r="AY1098" i="1"/>
  <c r="AM1098" i="1"/>
  <c r="BC1098" i="1"/>
  <c r="AO640" i="1"/>
  <c r="AS640" i="1"/>
  <c r="AW640" i="1"/>
  <c r="BA640" i="1"/>
  <c r="BE640" i="1"/>
  <c r="BI640" i="1"/>
  <c r="AP640" i="1"/>
  <c r="AT640" i="1"/>
  <c r="AX640" i="1"/>
  <c r="BB640" i="1"/>
  <c r="BF640" i="1"/>
  <c r="BJ640" i="1"/>
  <c r="AN640" i="1"/>
  <c r="AR640" i="1"/>
  <c r="AV640" i="1"/>
  <c r="AZ640" i="1"/>
  <c r="BD640" i="1"/>
  <c r="BH640" i="1"/>
  <c r="AU640" i="1"/>
  <c r="AY640" i="1"/>
  <c r="AM640" i="1"/>
  <c r="BC640" i="1"/>
  <c r="AQ640" i="1"/>
  <c r="BG640" i="1"/>
  <c r="AP351" i="1"/>
  <c r="AT351" i="1"/>
  <c r="AX351" i="1"/>
  <c r="BB351" i="1"/>
  <c r="BF351" i="1"/>
  <c r="BJ351" i="1"/>
  <c r="AM351" i="1"/>
  <c r="AQ351" i="1"/>
  <c r="AU351" i="1"/>
  <c r="AY351" i="1"/>
  <c r="BC351" i="1"/>
  <c r="BG351" i="1"/>
  <c r="AN351" i="1"/>
  <c r="AR351" i="1"/>
  <c r="AV351" i="1"/>
  <c r="AZ351" i="1"/>
  <c r="BD351" i="1"/>
  <c r="BH351" i="1"/>
  <c r="AO351" i="1"/>
  <c r="AS351" i="1"/>
  <c r="AW351" i="1"/>
  <c r="BA351" i="1"/>
  <c r="BE351" i="1"/>
  <c r="BI351" i="1"/>
  <c r="AN1144" i="1"/>
  <c r="AR1144" i="1"/>
  <c r="AV1144" i="1"/>
  <c r="AZ1144" i="1"/>
  <c r="BD1144" i="1"/>
  <c r="BH1144" i="1"/>
  <c r="AO1144" i="1"/>
  <c r="AS1144" i="1"/>
  <c r="AW1144" i="1"/>
  <c r="BA1144" i="1"/>
  <c r="BE1144" i="1"/>
  <c r="BI1144" i="1"/>
  <c r="AP1144" i="1"/>
  <c r="AT1144" i="1"/>
  <c r="AX1144" i="1"/>
  <c r="BB1144" i="1"/>
  <c r="BF1144" i="1"/>
  <c r="BJ1144" i="1"/>
  <c r="AQ1144" i="1"/>
  <c r="BG1144" i="1"/>
  <c r="AU1144" i="1"/>
  <c r="AY1144" i="1"/>
  <c r="AM1144" i="1"/>
  <c r="BC1144" i="1"/>
  <c r="AO1234" i="1"/>
  <c r="AS1234" i="1"/>
  <c r="AW1234" i="1"/>
  <c r="BA1234" i="1"/>
  <c r="BE1234" i="1"/>
  <c r="BI1234" i="1"/>
  <c r="AP1234" i="1"/>
  <c r="AT1234" i="1"/>
  <c r="AX1234" i="1"/>
  <c r="BB1234" i="1"/>
  <c r="BF1234" i="1"/>
  <c r="BJ1234" i="1"/>
  <c r="AM1234" i="1"/>
  <c r="AQ1234" i="1"/>
  <c r="AU1234" i="1"/>
  <c r="AY1234" i="1"/>
  <c r="BC1234" i="1"/>
  <c r="BG1234" i="1"/>
  <c r="AN1234" i="1"/>
  <c r="AR1234" i="1"/>
  <c r="AV1234" i="1"/>
  <c r="AZ1234" i="1"/>
  <c r="BD1234" i="1"/>
  <c r="BH1234" i="1"/>
  <c r="AP749" i="1"/>
  <c r="AT749" i="1"/>
  <c r="AX749" i="1"/>
  <c r="BB749" i="1"/>
  <c r="BF749" i="1"/>
  <c r="BJ749" i="1"/>
  <c r="AM749" i="1"/>
  <c r="AQ749" i="1"/>
  <c r="AU749" i="1"/>
  <c r="AY749" i="1"/>
  <c r="BC749" i="1"/>
  <c r="BG749" i="1"/>
  <c r="AN749" i="1"/>
  <c r="AR749" i="1"/>
  <c r="AV749" i="1"/>
  <c r="AZ749" i="1"/>
  <c r="BD749" i="1"/>
  <c r="BH749" i="1"/>
  <c r="AO749" i="1"/>
  <c r="AS749" i="1"/>
  <c r="AW749" i="1"/>
  <c r="BA749" i="1"/>
  <c r="BE749" i="1"/>
  <c r="BI749" i="1"/>
  <c r="AO148" i="1"/>
  <c r="AS148" i="1"/>
  <c r="AW148" i="1"/>
  <c r="BA148" i="1"/>
  <c r="BE148" i="1"/>
  <c r="BI148" i="1"/>
  <c r="AP148" i="1"/>
  <c r="AT148" i="1"/>
  <c r="AX148" i="1"/>
  <c r="BB148" i="1"/>
  <c r="BF148" i="1"/>
  <c r="BJ148" i="1"/>
  <c r="AM148" i="1"/>
  <c r="AQ148" i="1"/>
  <c r="AU148" i="1"/>
  <c r="AY148" i="1"/>
  <c r="BC148" i="1"/>
  <c r="BG148" i="1"/>
  <c r="AN148" i="1"/>
  <c r="AR148" i="1"/>
  <c r="AV148" i="1"/>
  <c r="AZ148" i="1"/>
  <c r="BD148" i="1"/>
  <c r="BH148" i="1"/>
  <c r="AM61" i="1"/>
  <c r="AQ61" i="1"/>
  <c r="AU61" i="1"/>
  <c r="AY61" i="1"/>
  <c r="BC61" i="1"/>
  <c r="BG61" i="1"/>
  <c r="AN61" i="1"/>
  <c r="AR61" i="1"/>
  <c r="AV61" i="1"/>
  <c r="AZ61" i="1"/>
  <c r="BD61" i="1"/>
  <c r="BH61" i="1"/>
  <c r="AO61" i="1"/>
  <c r="AS61" i="1"/>
  <c r="AW61" i="1"/>
  <c r="BA61" i="1"/>
  <c r="BE61" i="1"/>
  <c r="BI61" i="1"/>
  <c r="AX61" i="1"/>
  <c r="BB61" i="1"/>
  <c r="AP61" i="1"/>
  <c r="BF61" i="1"/>
  <c r="BJ61" i="1"/>
  <c r="AT61" i="1"/>
  <c r="AO245" i="1"/>
  <c r="AS245" i="1"/>
  <c r="AW245" i="1"/>
  <c r="BA245" i="1"/>
  <c r="BE245" i="1"/>
  <c r="BI245" i="1"/>
  <c r="AP245" i="1"/>
  <c r="AT245" i="1"/>
  <c r="AX245" i="1"/>
  <c r="BB245" i="1"/>
  <c r="BF245" i="1"/>
  <c r="BJ245" i="1"/>
  <c r="AM245" i="1"/>
  <c r="AQ245" i="1"/>
  <c r="AU245" i="1"/>
  <c r="AY245" i="1"/>
  <c r="BC245" i="1"/>
  <c r="BG245" i="1"/>
  <c r="AN245" i="1"/>
  <c r="AR245" i="1"/>
  <c r="AV245" i="1"/>
  <c r="AZ245" i="1"/>
  <c r="BD245" i="1"/>
  <c r="BH245" i="1"/>
  <c r="AO238" i="1"/>
  <c r="AS238" i="1"/>
  <c r="AW238" i="1"/>
  <c r="BA238" i="1"/>
  <c r="BE238" i="1"/>
  <c r="BI238" i="1"/>
  <c r="AP238" i="1"/>
  <c r="AT238" i="1"/>
  <c r="AX238" i="1"/>
  <c r="BB238" i="1"/>
  <c r="BF238" i="1"/>
  <c r="BJ238" i="1"/>
  <c r="AM238" i="1"/>
  <c r="AQ238" i="1"/>
  <c r="AU238" i="1"/>
  <c r="AY238" i="1"/>
  <c r="BC238" i="1"/>
  <c r="BG238" i="1"/>
  <c r="AN238" i="1"/>
  <c r="AR238" i="1"/>
  <c r="AV238" i="1"/>
  <c r="AZ238" i="1"/>
  <c r="BD238" i="1"/>
  <c r="BH238" i="1"/>
  <c r="AP89" i="1"/>
  <c r="AT89" i="1"/>
  <c r="AX89" i="1"/>
  <c r="BB89" i="1"/>
  <c r="BF89" i="1"/>
  <c r="BJ89" i="1"/>
  <c r="AM89" i="1"/>
  <c r="AQ89" i="1"/>
  <c r="AU89" i="1"/>
  <c r="AY89" i="1"/>
  <c r="BC89" i="1"/>
  <c r="BG89" i="1"/>
  <c r="AN89" i="1"/>
  <c r="AR89" i="1"/>
  <c r="AV89" i="1"/>
  <c r="AZ89" i="1"/>
  <c r="BD89" i="1"/>
  <c r="BH89" i="1"/>
  <c r="BA89" i="1"/>
  <c r="AO89" i="1"/>
  <c r="BE89" i="1"/>
  <c r="AS89" i="1"/>
  <c r="BI89" i="1"/>
  <c r="AW89" i="1"/>
  <c r="AO1175" i="1"/>
  <c r="AS1175" i="1"/>
  <c r="AW1175" i="1"/>
  <c r="BA1175" i="1"/>
  <c r="BE1175" i="1"/>
  <c r="BI1175" i="1"/>
  <c r="AP1175" i="1"/>
  <c r="AT1175" i="1"/>
  <c r="AX1175" i="1"/>
  <c r="BB1175" i="1"/>
  <c r="BF1175" i="1"/>
  <c r="BJ1175" i="1"/>
  <c r="AM1175" i="1"/>
  <c r="AQ1175" i="1"/>
  <c r="AU1175" i="1"/>
  <c r="AY1175" i="1"/>
  <c r="BC1175" i="1"/>
  <c r="BG1175" i="1"/>
  <c r="AN1175" i="1"/>
  <c r="AR1175" i="1"/>
  <c r="AV1175" i="1"/>
  <c r="AZ1175" i="1"/>
  <c r="BD1175" i="1"/>
  <c r="BH1175" i="1"/>
  <c r="AO514" i="1"/>
  <c r="AS514" i="1"/>
  <c r="AW514" i="1"/>
  <c r="BA514" i="1"/>
  <c r="BE514" i="1"/>
  <c r="BI514" i="1"/>
  <c r="AP514" i="1"/>
  <c r="AT514" i="1"/>
  <c r="AX514" i="1"/>
  <c r="BB514" i="1"/>
  <c r="BF514" i="1"/>
  <c r="BJ514" i="1"/>
  <c r="AM514" i="1"/>
  <c r="AQ514" i="1"/>
  <c r="AU514" i="1"/>
  <c r="AY514" i="1"/>
  <c r="BC514" i="1"/>
  <c r="BG514" i="1"/>
  <c r="AN514" i="1"/>
  <c r="AR514" i="1"/>
  <c r="AV514" i="1"/>
  <c r="AZ514" i="1"/>
  <c r="BD514" i="1"/>
  <c r="BH514" i="1"/>
  <c r="AP432" i="1"/>
  <c r="AT432" i="1"/>
  <c r="AX432" i="1"/>
  <c r="BB432" i="1"/>
  <c r="BF432" i="1"/>
  <c r="BJ432" i="1"/>
  <c r="AM432" i="1"/>
  <c r="AQ432" i="1"/>
  <c r="AU432" i="1"/>
  <c r="AY432" i="1"/>
  <c r="BC432" i="1"/>
  <c r="BG432" i="1"/>
  <c r="AN432" i="1"/>
  <c r="AR432" i="1"/>
  <c r="AV432" i="1"/>
  <c r="AZ432" i="1"/>
  <c r="BD432" i="1"/>
  <c r="BH432" i="1"/>
  <c r="AO432" i="1"/>
  <c r="AS432" i="1"/>
  <c r="AW432" i="1"/>
  <c r="BA432" i="1"/>
  <c r="BE432" i="1"/>
  <c r="BI432" i="1"/>
  <c r="AO1180" i="1"/>
  <c r="AS1180" i="1"/>
  <c r="AW1180" i="1"/>
  <c r="BA1180" i="1"/>
  <c r="BE1180" i="1"/>
  <c r="BI1180" i="1"/>
  <c r="AP1180" i="1"/>
  <c r="AT1180" i="1"/>
  <c r="AX1180" i="1"/>
  <c r="BB1180" i="1"/>
  <c r="BF1180" i="1"/>
  <c r="BJ1180" i="1"/>
  <c r="AM1180" i="1"/>
  <c r="AQ1180" i="1"/>
  <c r="AU1180" i="1"/>
  <c r="AY1180" i="1"/>
  <c r="BC1180" i="1"/>
  <c r="BG1180" i="1"/>
  <c r="AN1180" i="1"/>
  <c r="AR1180" i="1"/>
  <c r="AV1180" i="1"/>
  <c r="AZ1180" i="1"/>
  <c r="BD1180" i="1"/>
  <c r="BH1180" i="1"/>
  <c r="AO494" i="1"/>
  <c r="AS494" i="1"/>
  <c r="AW494" i="1"/>
  <c r="BA494" i="1"/>
  <c r="BE494" i="1"/>
  <c r="BI494" i="1"/>
  <c r="AP494" i="1"/>
  <c r="AT494" i="1"/>
  <c r="AX494" i="1"/>
  <c r="BB494" i="1"/>
  <c r="BF494" i="1"/>
  <c r="BJ494" i="1"/>
  <c r="AM494" i="1"/>
  <c r="AQ494" i="1"/>
  <c r="AU494" i="1"/>
  <c r="AY494" i="1"/>
  <c r="BC494" i="1"/>
  <c r="BG494" i="1"/>
  <c r="AN494" i="1"/>
  <c r="AR494" i="1"/>
  <c r="AV494" i="1"/>
  <c r="AZ494" i="1"/>
  <c r="BD494" i="1"/>
  <c r="BH494" i="1"/>
  <c r="AN1105" i="1"/>
  <c r="AR1105" i="1"/>
  <c r="AV1105" i="1"/>
  <c r="AZ1105" i="1"/>
  <c r="BD1105" i="1"/>
  <c r="BH1105" i="1"/>
  <c r="AO1105" i="1"/>
  <c r="AS1105" i="1"/>
  <c r="AW1105" i="1"/>
  <c r="BA1105" i="1"/>
  <c r="BE1105" i="1"/>
  <c r="BI1105" i="1"/>
  <c r="AP1105" i="1"/>
  <c r="AT1105" i="1"/>
  <c r="AX1105" i="1"/>
  <c r="BB1105" i="1"/>
  <c r="BF1105" i="1"/>
  <c r="BJ1105" i="1"/>
  <c r="AY1105" i="1"/>
  <c r="AM1105" i="1"/>
  <c r="BC1105" i="1"/>
  <c r="AQ1105" i="1"/>
  <c r="BG1105" i="1"/>
  <c r="AU1105" i="1"/>
  <c r="AP924" i="1"/>
  <c r="AT924" i="1"/>
  <c r="AX924" i="1"/>
  <c r="BB924" i="1"/>
  <c r="BF924" i="1"/>
  <c r="BJ924" i="1"/>
  <c r="AM924" i="1"/>
  <c r="AQ924" i="1"/>
  <c r="AU924" i="1"/>
  <c r="AY924" i="1"/>
  <c r="BC924" i="1"/>
  <c r="BG924" i="1"/>
  <c r="AN924" i="1"/>
  <c r="AR924" i="1"/>
  <c r="AV924" i="1"/>
  <c r="AZ924" i="1"/>
  <c r="BD924" i="1"/>
  <c r="BH924" i="1"/>
  <c r="BA924" i="1"/>
  <c r="AO924" i="1"/>
  <c r="BE924" i="1"/>
  <c r="AS924" i="1"/>
  <c r="BI924" i="1"/>
  <c r="AW924" i="1"/>
  <c r="AP184" i="1"/>
  <c r="AT184" i="1"/>
  <c r="AX184" i="1"/>
  <c r="BB184" i="1"/>
  <c r="BF184" i="1"/>
  <c r="BJ184" i="1"/>
  <c r="AM184" i="1"/>
  <c r="AQ184" i="1"/>
  <c r="AU184" i="1"/>
  <c r="AY184" i="1"/>
  <c r="BC184" i="1"/>
  <c r="BG184" i="1"/>
  <c r="AN184" i="1"/>
  <c r="AR184" i="1"/>
  <c r="AV184" i="1"/>
  <c r="AZ184" i="1"/>
  <c r="BD184" i="1"/>
  <c r="BH184" i="1"/>
  <c r="AO184" i="1"/>
  <c r="AS184" i="1"/>
  <c r="AW184" i="1"/>
  <c r="BA184" i="1"/>
  <c r="BE184" i="1"/>
  <c r="BI184" i="1"/>
  <c r="AP820" i="1"/>
  <c r="AT820" i="1"/>
  <c r="AX820" i="1"/>
  <c r="BB820" i="1"/>
  <c r="BF820" i="1"/>
  <c r="BJ820" i="1"/>
  <c r="AM820" i="1"/>
  <c r="AQ820" i="1"/>
  <c r="AU820" i="1"/>
  <c r="AY820" i="1"/>
  <c r="BC820" i="1"/>
  <c r="BG820" i="1"/>
  <c r="AN820" i="1"/>
  <c r="AR820" i="1"/>
  <c r="AV820" i="1"/>
  <c r="AZ820" i="1"/>
  <c r="BD820" i="1"/>
  <c r="BH820" i="1"/>
  <c r="BA820" i="1"/>
  <c r="AO820" i="1"/>
  <c r="BE820" i="1"/>
  <c r="AS820" i="1"/>
  <c r="BI820" i="1"/>
  <c r="AW820" i="1"/>
  <c r="AO295" i="1"/>
  <c r="AS295" i="1"/>
  <c r="AW295" i="1"/>
  <c r="BA295" i="1"/>
  <c r="BE295" i="1"/>
  <c r="BI295" i="1"/>
  <c r="AP295" i="1"/>
  <c r="AT295" i="1"/>
  <c r="AX295" i="1"/>
  <c r="BB295" i="1"/>
  <c r="BF295" i="1"/>
  <c r="BJ295" i="1"/>
  <c r="AM295" i="1"/>
  <c r="AQ295" i="1"/>
  <c r="AU295" i="1"/>
  <c r="AY295" i="1"/>
  <c r="BC295" i="1"/>
  <c r="BG295" i="1"/>
  <c r="AN295" i="1"/>
  <c r="AR295" i="1"/>
  <c r="AV295" i="1"/>
  <c r="AZ295" i="1"/>
  <c r="BD295" i="1"/>
  <c r="BH295" i="1"/>
  <c r="AO550" i="1"/>
  <c r="AS550" i="1"/>
  <c r="AW550" i="1"/>
  <c r="BA550" i="1"/>
  <c r="BE550" i="1"/>
  <c r="BI550" i="1"/>
  <c r="AP550" i="1"/>
  <c r="AT550" i="1"/>
  <c r="AX550" i="1"/>
  <c r="BB550" i="1"/>
  <c r="BF550" i="1"/>
  <c r="BJ550" i="1"/>
  <c r="AM550" i="1"/>
  <c r="AQ550" i="1"/>
  <c r="AU550" i="1"/>
  <c r="AY550" i="1"/>
  <c r="BC550" i="1"/>
  <c r="BG550" i="1"/>
  <c r="AN550" i="1"/>
  <c r="AR550" i="1"/>
  <c r="AV550" i="1"/>
  <c r="AZ550" i="1"/>
  <c r="BD550" i="1"/>
  <c r="BH550" i="1"/>
  <c r="AP869" i="1"/>
  <c r="AT869" i="1"/>
  <c r="AX869" i="1"/>
  <c r="BB869" i="1"/>
  <c r="BF869" i="1"/>
  <c r="BJ869" i="1"/>
  <c r="AM869" i="1"/>
  <c r="AQ869" i="1"/>
  <c r="AU869" i="1"/>
  <c r="AY869" i="1"/>
  <c r="BC869" i="1"/>
  <c r="BG869" i="1"/>
  <c r="AN869" i="1"/>
  <c r="AR869" i="1"/>
  <c r="AV869" i="1"/>
  <c r="AZ869" i="1"/>
  <c r="BD869" i="1"/>
  <c r="BH869" i="1"/>
  <c r="AS869" i="1"/>
  <c r="BI869" i="1"/>
  <c r="AW869" i="1"/>
  <c r="BA869" i="1"/>
  <c r="AO869" i="1"/>
  <c r="BE869" i="1"/>
  <c r="AO1179" i="1"/>
  <c r="AS1179" i="1"/>
  <c r="AW1179" i="1"/>
  <c r="BA1179" i="1"/>
  <c r="BE1179" i="1"/>
  <c r="BI1179" i="1"/>
  <c r="AP1179" i="1"/>
  <c r="AT1179" i="1"/>
  <c r="AX1179" i="1"/>
  <c r="BB1179" i="1"/>
  <c r="BF1179" i="1"/>
  <c r="BJ1179" i="1"/>
  <c r="AM1179" i="1"/>
  <c r="AQ1179" i="1"/>
  <c r="AU1179" i="1"/>
  <c r="AY1179" i="1"/>
  <c r="BC1179" i="1"/>
  <c r="BG1179" i="1"/>
  <c r="AN1179" i="1"/>
  <c r="AR1179" i="1"/>
  <c r="AV1179" i="1"/>
  <c r="AZ1179" i="1"/>
  <c r="BD1179" i="1"/>
  <c r="BH1179" i="1"/>
  <c r="AO592" i="1"/>
  <c r="AS592" i="1"/>
  <c r="AW592" i="1"/>
  <c r="BA592" i="1"/>
  <c r="BE592" i="1"/>
  <c r="BI592" i="1"/>
  <c r="AP592" i="1"/>
  <c r="AT592" i="1"/>
  <c r="AX592" i="1"/>
  <c r="BB592" i="1"/>
  <c r="BF592" i="1"/>
  <c r="BJ592" i="1"/>
  <c r="AM592" i="1"/>
  <c r="AQ592" i="1"/>
  <c r="AU592" i="1"/>
  <c r="AY592" i="1"/>
  <c r="BC592" i="1"/>
  <c r="BG592" i="1"/>
  <c r="AN592" i="1"/>
  <c r="AR592" i="1"/>
  <c r="AV592" i="1"/>
  <c r="AZ592" i="1"/>
  <c r="BD592" i="1"/>
  <c r="BH592" i="1"/>
  <c r="AM15" i="1"/>
  <c r="AQ15" i="1"/>
  <c r="AU15" i="1"/>
  <c r="AY15" i="1"/>
  <c r="BC15" i="1"/>
  <c r="BG15" i="1"/>
  <c r="AN15" i="1"/>
  <c r="AR15" i="1"/>
  <c r="AV15" i="1"/>
  <c r="AZ15" i="1"/>
  <c r="BD15" i="1"/>
  <c r="BH15" i="1"/>
  <c r="AO15" i="1"/>
  <c r="AW15" i="1"/>
  <c r="BE15" i="1"/>
  <c r="AP15" i="1"/>
  <c r="AX15" i="1"/>
  <c r="BF15" i="1"/>
  <c r="AS15" i="1"/>
  <c r="BA15" i="1"/>
  <c r="BI15" i="1"/>
  <c r="AT15" i="1"/>
  <c r="BB15" i="1"/>
  <c r="BJ15" i="1"/>
  <c r="AO256" i="1"/>
  <c r="AS256" i="1"/>
  <c r="AW256" i="1"/>
  <c r="BA256" i="1"/>
  <c r="BE256" i="1"/>
  <c r="BI256" i="1"/>
  <c r="AP256" i="1"/>
  <c r="AT256" i="1"/>
  <c r="AX256" i="1"/>
  <c r="BB256" i="1"/>
  <c r="BF256" i="1"/>
  <c r="BJ256" i="1"/>
  <c r="AM256" i="1"/>
  <c r="AQ256" i="1"/>
  <c r="AU256" i="1"/>
  <c r="AY256" i="1"/>
  <c r="BC256" i="1"/>
  <c r="BG256" i="1"/>
  <c r="AN256" i="1"/>
  <c r="AR256" i="1"/>
  <c r="AV256" i="1"/>
  <c r="AZ256" i="1"/>
  <c r="BD256" i="1"/>
  <c r="BH256" i="1"/>
  <c r="AP709" i="1"/>
  <c r="AT709" i="1"/>
  <c r="AX709" i="1"/>
  <c r="BB709" i="1"/>
  <c r="BF709" i="1"/>
  <c r="BJ709" i="1"/>
  <c r="AM709" i="1"/>
  <c r="AQ709" i="1"/>
  <c r="AU709" i="1"/>
  <c r="AY709" i="1"/>
  <c r="BC709" i="1"/>
  <c r="BG709" i="1"/>
  <c r="AN709" i="1"/>
  <c r="AR709" i="1"/>
  <c r="AV709" i="1"/>
  <c r="AZ709" i="1"/>
  <c r="BD709" i="1"/>
  <c r="BH709" i="1"/>
  <c r="AO709" i="1"/>
  <c r="AS709" i="1"/>
  <c r="AW709" i="1"/>
  <c r="BA709" i="1"/>
  <c r="BE709" i="1"/>
  <c r="BI709" i="1"/>
  <c r="AP737" i="1"/>
  <c r="AT737" i="1"/>
  <c r="AX737" i="1"/>
  <c r="BB737" i="1"/>
  <c r="BF737" i="1"/>
  <c r="BJ737" i="1"/>
  <c r="AM737" i="1"/>
  <c r="AQ737" i="1"/>
  <c r="AU737" i="1"/>
  <c r="AY737" i="1"/>
  <c r="BC737" i="1"/>
  <c r="BG737" i="1"/>
  <c r="AN737" i="1"/>
  <c r="AR737" i="1"/>
  <c r="AV737" i="1"/>
  <c r="AZ737" i="1"/>
  <c r="BD737" i="1"/>
  <c r="BH737" i="1"/>
  <c r="AO737" i="1"/>
  <c r="AS737" i="1"/>
  <c r="AW737" i="1"/>
  <c r="BA737" i="1"/>
  <c r="BE737" i="1"/>
  <c r="BI737" i="1"/>
  <c r="AP876" i="1"/>
  <c r="AT876" i="1"/>
  <c r="AX876" i="1"/>
  <c r="BB876" i="1"/>
  <c r="BF876" i="1"/>
  <c r="BJ876" i="1"/>
  <c r="AM876" i="1"/>
  <c r="AQ876" i="1"/>
  <c r="AU876" i="1"/>
  <c r="AY876" i="1"/>
  <c r="BC876" i="1"/>
  <c r="BG876" i="1"/>
  <c r="AN876" i="1"/>
  <c r="AR876" i="1"/>
  <c r="AV876" i="1"/>
  <c r="AZ876" i="1"/>
  <c r="BD876" i="1"/>
  <c r="BH876" i="1"/>
  <c r="BA876" i="1"/>
  <c r="AO876" i="1"/>
  <c r="BE876" i="1"/>
  <c r="AS876" i="1"/>
  <c r="BI876" i="1"/>
  <c r="AW876" i="1"/>
  <c r="AP868" i="1"/>
  <c r="AT868" i="1"/>
  <c r="AX868" i="1"/>
  <c r="BB868" i="1"/>
  <c r="BF868" i="1"/>
  <c r="BJ868" i="1"/>
  <c r="AM868" i="1"/>
  <c r="AQ868" i="1"/>
  <c r="AU868" i="1"/>
  <c r="AY868" i="1"/>
  <c r="BC868" i="1"/>
  <c r="BG868" i="1"/>
  <c r="AN868" i="1"/>
  <c r="AR868" i="1"/>
  <c r="AV868" i="1"/>
  <c r="AZ868" i="1"/>
  <c r="BD868" i="1"/>
  <c r="BH868" i="1"/>
  <c r="BA868" i="1"/>
  <c r="AO868" i="1"/>
  <c r="BE868" i="1"/>
  <c r="AS868" i="1"/>
  <c r="BI868" i="1"/>
  <c r="AW868" i="1"/>
  <c r="AO1211" i="1"/>
  <c r="AS1211" i="1"/>
  <c r="AW1211" i="1"/>
  <c r="BA1211" i="1"/>
  <c r="BE1211" i="1"/>
  <c r="BI1211" i="1"/>
  <c r="AP1211" i="1"/>
  <c r="AT1211" i="1"/>
  <c r="AX1211" i="1"/>
  <c r="BB1211" i="1"/>
  <c r="BF1211" i="1"/>
  <c r="BJ1211" i="1"/>
  <c r="AM1211" i="1"/>
  <c r="AQ1211" i="1"/>
  <c r="AU1211" i="1"/>
  <c r="AY1211" i="1"/>
  <c r="BC1211" i="1"/>
  <c r="BG1211" i="1"/>
  <c r="AN1211" i="1"/>
  <c r="AR1211" i="1"/>
  <c r="AV1211" i="1"/>
  <c r="AZ1211" i="1"/>
  <c r="BD1211" i="1"/>
  <c r="BH1211" i="1"/>
  <c r="AP879" i="1"/>
  <c r="AT879" i="1"/>
  <c r="AX879" i="1"/>
  <c r="BB879" i="1"/>
  <c r="BF879" i="1"/>
  <c r="BJ879" i="1"/>
  <c r="AM879" i="1"/>
  <c r="AQ879" i="1"/>
  <c r="AU879" i="1"/>
  <c r="AY879" i="1"/>
  <c r="BC879" i="1"/>
  <c r="BG879" i="1"/>
  <c r="AN879" i="1"/>
  <c r="AR879" i="1"/>
  <c r="AV879" i="1"/>
  <c r="AZ879" i="1"/>
  <c r="BD879" i="1"/>
  <c r="BH879" i="1"/>
  <c r="AS879" i="1"/>
  <c r="BI879" i="1"/>
  <c r="AW879" i="1"/>
  <c r="BA879" i="1"/>
  <c r="AO879" i="1"/>
  <c r="BE879" i="1"/>
  <c r="AO1222" i="1"/>
  <c r="AS1222" i="1"/>
  <c r="AW1222" i="1"/>
  <c r="BA1222" i="1"/>
  <c r="BE1222" i="1"/>
  <c r="BI1222" i="1"/>
  <c r="AP1222" i="1"/>
  <c r="AT1222" i="1"/>
  <c r="AX1222" i="1"/>
  <c r="BB1222" i="1"/>
  <c r="BF1222" i="1"/>
  <c r="BJ1222" i="1"/>
  <c r="AM1222" i="1"/>
  <c r="AQ1222" i="1"/>
  <c r="AU1222" i="1"/>
  <c r="AY1222" i="1"/>
  <c r="BC1222" i="1"/>
  <c r="BG1222" i="1"/>
  <c r="AN1222" i="1"/>
  <c r="AR1222" i="1"/>
  <c r="AV1222" i="1"/>
  <c r="AZ1222" i="1"/>
  <c r="BD1222" i="1"/>
  <c r="BH1222" i="1"/>
  <c r="AN1040" i="1"/>
  <c r="AR1040" i="1"/>
  <c r="AV1040" i="1"/>
  <c r="AZ1040" i="1"/>
  <c r="BD1040" i="1"/>
  <c r="BH1040" i="1"/>
  <c r="AO1040" i="1"/>
  <c r="AS1040" i="1"/>
  <c r="AW1040" i="1"/>
  <c r="BA1040" i="1"/>
  <c r="BE1040" i="1"/>
  <c r="BI1040" i="1"/>
  <c r="AP1040" i="1"/>
  <c r="AT1040" i="1"/>
  <c r="AX1040" i="1"/>
  <c r="BB1040" i="1"/>
  <c r="BF1040" i="1"/>
  <c r="BJ1040" i="1"/>
  <c r="AQ1040" i="1"/>
  <c r="BG1040" i="1"/>
  <c r="AU1040" i="1"/>
  <c r="AY1040" i="1"/>
  <c r="AM1040" i="1"/>
  <c r="BC1040" i="1"/>
  <c r="AN1148" i="1"/>
  <c r="AR1148" i="1"/>
  <c r="AV1148" i="1"/>
  <c r="AZ1148" i="1"/>
  <c r="BD1148" i="1"/>
  <c r="BH1148" i="1"/>
  <c r="AO1148" i="1"/>
  <c r="AS1148" i="1"/>
  <c r="AW1148" i="1"/>
  <c r="BA1148" i="1"/>
  <c r="BE1148" i="1"/>
  <c r="BI1148" i="1"/>
  <c r="AP1148" i="1"/>
  <c r="AT1148" i="1"/>
  <c r="AX1148" i="1"/>
  <c r="BB1148" i="1"/>
  <c r="BF1148" i="1"/>
  <c r="BJ1148" i="1"/>
  <c r="AQ1148" i="1"/>
  <c r="BG1148" i="1"/>
  <c r="AU1148" i="1"/>
  <c r="AY1148" i="1"/>
  <c r="AM1148" i="1"/>
  <c r="BC1148" i="1"/>
  <c r="AN1124" i="1"/>
  <c r="AR1124" i="1"/>
  <c r="AV1124" i="1"/>
  <c r="AZ1124" i="1"/>
  <c r="BD1124" i="1"/>
  <c r="BH1124" i="1"/>
  <c r="AO1124" i="1"/>
  <c r="AS1124" i="1"/>
  <c r="AW1124" i="1"/>
  <c r="BA1124" i="1"/>
  <c r="BE1124" i="1"/>
  <c r="BI1124" i="1"/>
  <c r="AP1124" i="1"/>
  <c r="AT1124" i="1"/>
  <c r="AX1124" i="1"/>
  <c r="BB1124" i="1"/>
  <c r="BF1124" i="1"/>
  <c r="BJ1124" i="1"/>
  <c r="AQ1124" i="1"/>
  <c r="BG1124" i="1"/>
  <c r="AU1124" i="1"/>
  <c r="AY1124" i="1"/>
  <c r="AM1124" i="1"/>
  <c r="BC1124" i="1"/>
  <c r="AO1279" i="1"/>
  <c r="AS1279" i="1"/>
  <c r="AW1279" i="1"/>
  <c r="BA1279" i="1"/>
  <c r="BE1279" i="1"/>
  <c r="BI1279" i="1"/>
  <c r="AP1279" i="1"/>
  <c r="AT1279" i="1"/>
  <c r="AX1279" i="1"/>
  <c r="BB1279" i="1"/>
  <c r="BF1279" i="1"/>
  <c r="BJ1279" i="1"/>
  <c r="AM1279" i="1"/>
  <c r="AQ1279" i="1"/>
  <c r="AU1279" i="1"/>
  <c r="AY1279" i="1"/>
  <c r="BC1279" i="1"/>
  <c r="BG1279" i="1"/>
  <c r="AN1279" i="1"/>
  <c r="AR1279" i="1"/>
  <c r="AV1279" i="1"/>
  <c r="AZ1279" i="1"/>
  <c r="BD1279" i="1"/>
  <c r="BH1279" i="1"/>
  <c r="AP963" i="1"/>
  <c r="AT963" i="1"/>
  <c r="AX963" i="1"/>
  <c r="BB963" i="1"/>
  <c r="BF963" i="1"/>
  <c r="BJ963" i="1"/>
  <c r="AM963" i="1"/>
  <c r="AQ963" i="1"/>
  <c r="AU963" i="1"/>
  <c r="AY963" i="1"/>
  <c r="BC963" i="1"/>
  <c r="BG963" i="1"/>
  <c r="AN963" i="1"/>
  <c r="AR963" i="1"/>
  <c r="AV963" i="1"/>
  <c r="AZ963" i="1"/>
  <c r="BD963" i="1"/>
  <c r="BH963" i="1"/>
  <c r="AS963" i="1"/>
  <c r="BI963" i="1"/>
  <c r="AW963" i="1"/>
  <c r="BA963" i="1"/>
  <c r="AO963" i="1"/>
  <c r="BE963" i="1"/>
  <c r="AO140" i="1"/>
  <c r="AS140" i="1"/>
  <c r="AW140" i="1"/>
  <c r="BA140" i="1"/>
  <c r="BE140" i="1"/>
  <c r="BI140" i="1"/>
  <c r="AP140" i="1"/>
  <c r="AT140" i="1"/>
  <c r="AX140" i="1"/>
  <c r="BB140" i="1"/>
  <c r="BF140" i="1"/>
  <c r="BJ140" i="1"/>
  <c r="AM140" i="1"/>
  <c r="AQ140" i="1"/>
  <c r="AU140" i="1"/>
  <c r="AY140" i="1"/>
  <c r="BC140" i="1"/>
  <c r="BG140" i="1"/>
  <c r="AN140" i="1"/>
  <c r="BD140" i="1"/>
  <c r="AR140" i="1"/>
  <c r="BH140" i="1"/>
  <c r="AV140" i="1"/>
  <c r="AZ140" i="1"/>
  <c r="AP693" i="1"/>
  <c r="AT693" i="1"/>
  <c r="AX693" i="1"/>
  <c r="BB693" i="1"/>
  <c r="BF693" i="1"/>
  <c r="BJ693" i="1"/>
  <c r="AM693" i="1"/>
  <c r="AQ693" i="1"/>
  <c r="AU693" i="1"/>
  <c r="AY693" i="1"/>
  <c r="BC693" i="1"/>
  <c r="BG693" i="1"/>
  <c r="AN693" i="1"/>
  <c r="AR693" i="1"/>
  <c r="AV693" i="1"/>
  <c r="AZ693" i="1"/>
  <c r="BD693" i="1"/>
  <c r="BH693" i="1"/>
  <c r="AO693" i="1"/>
  <c r="AS693" i="1"/>
  <c r="AW693" i="1"/>
  <c r="BA693" i="1"/>
  <c r="BE693" i="1"/>
  <c r="BI693" i="1"/>
  <c r="AP784" i="1"/>
  <c r="AT784" i="1"/>
  <c r="AX784" i="1"/>
  <c r="BB784" i="1"/>
  <c r="BF784" i="1"/>
  <c r="BJ784" i="1"/>
  <c r="AM784" i="1"/>
  <c r="AQ784" i="1"/>
  <c r="AU784" i="1"/>
  <c r="AY784" i="1"/>
  <c r="BC784" i="1"/>
  <c r="BG784" i="1"/>
  <c r="AN784" i="1"/>
  <c r="AR784" i="1"/>
  <c r="AV784" i="1"/>
  <c r="AZ784" i="1"/>
  <c r="BD784" i="1"/>
  <c r="BH784" i="1"/>
  <c r="BA784" i="1"/>
  <c r="AO784" i="1"/>
  <c r="BE784" i="1"/>
  <c r="AS784" i="1"/>
  <c r="BI784" i="1"/>
  <c r="AW784" i="1"/>
  <c r="AN1031" i="1"/>
  <c r="AR1031" i="1"/>
  <c r="AV1031" i="1"/>
  <c r="AZ1031" i="1"/>
  <c r="BD1031" i="1"/>
  <c r="BH1031" i="1"/>
  <c r="AO1031" i="1"/>
  <c r="AS1031" i="1"/>
  <c r="AW1031" i="1"/>
  <c r="BA1031" i="1"/>
  <c r="BE1031" i="1"/>
  <c r="BI1031" i="1"/>
  <c r="AP1031" i="1"/>
  <c r="AT1031" i="1"/>
  <c r="AX1031" i="1"/>
  <c r="BB1031" i="1"/>
  <c r="BF1031" i="1"/>
  <c r="BJ1031" i="1"/>
  <c r="AM1031" i="1"/>
  <c r="AQ1031" i="1"/>
  <c r="AU1031" i="1"/>
  <c r="AY1031" i="1"/>
  <c r="BC1031" i="1"/>
  <c r="BG1031" i="1"/>
  <c r="AO601" i="1"/>
  <c r="AS601" i="1"/>
  <c r="AW601" i="1"/>
  <c r="BA601" i="1"/>
  <c r="BE601" i="1"/>
  <c r="BI601" i="1"/>
  <c r="AP601" i="1"/>
  <c r="AT601" i="1"/>
  <c r="AX601" i="1"/>
  <c r="BB601" i="1"/>
  <c r="BF601" i="1"/>
  <c r="BJ601" i="1"/>
  <c r="AM601" i="1"/>
  <c r="AQ601" i="1"/>
  <c r="AU601" i="1"/>
  <c r="AY601" i="1"/>
  <c r="BC601" i="1"/>
  <c r="BG601" i="1"/>
  <c r="AN601" i="1"/>
  <c r="AR601" i="1"/>
  <c r="AV601" i="1"/>
  <c r="AZ601" i="1"/>
  <c r="BD601" i="1"/>
  <c r="BH601" i="1"/>
  <c r="AN1132" i="1"/>
  <c r="AR1132" i="1"/>
  <c r="AV1132" i="1"/>
  <c r="AZ1132" i="1"/>
  <c r="BD1132" i="1"/>
  <c r="BH1132" i="1"/>
  <c r="AO1132" i="1"/>
  <c r="AS1132" i="1"/>
  <c r="AW1132" i="1"/>
  <c r="BA1132" i="1"/>
  <c r="BE1132" i="1"/>
  <c r="BI1132" i="1"/>
  <c r="AP1132" i="1"/>
  <c r="AT1132" i="1"/>
  <c r="AX1132" i="1"/>
  <c r="BB1132" i="1"/>
  <c r="BF1132" i="1"/>
  <c r="BJ1132" i="1"/>
  <c r="AQ1132" i="1"/>
  <c r="BG1132" i="1"/>
  <c r="AU1132" i="1"/>
  <c r="AY1132" i="1"/>
  <c r="AM1132" i="1"/>
  <c r="BC1132" i="1"/>
  <c r="AP727" i="1"/>
  <c r="AT727" i="1"/>
  <c r="AX727" i="1"/>
  <c r="BB727" i="1"/>
  <c r="BF727" i="1"/>
  <c r="BJ727" i="1"/>
  <c r="AM727" i="1"/>
  <c r="AQ727" i="1"/>
  <c r="AU727" i="1"/>
  <c r="AY727" i="1"/>
  <c r="BC727" i="1"/>
  <c r="BG727" i="1"/>
  <c r="AN727" i="1"/>
  <c r="AR727" i="1"/>
  <c r="AV727" i="1"/>
  <c r="AZ727" i="1"/>
  <c r="BD727" i="1"/>
  <c r="BH727" i="1"/>
  <c r="AO727" i="1"/>
  <c r="AS727" i="1"/>
  <c r="AW727" i="1"/>
  <c r="BA727" i="1"/>
  <c r="BE727" i="1"/>
  <c r="BI727" i="1"/>
  <c r="AN1160" i="1"/>
  <c r="AR1160" i="1"/>
  <c r="AV1160" i="1"/>
  <c r="AZ1160" i="1"/>
  <c r="BD1160" i="1"/>
  <c r="BH1160" i="1"/>
  <c r="AO1160" i="1"/>
  <c r="AS1160" i="1"/>
  <c r="AW1160" i="1"/>
  <c r="BA1160" i="1"/>
  <c r="BE1160" i="1"/>
  <c r="BI1160" i="1"/>
  <c r="AP1160" i="1"/>
  <c r="AT1160" i="1"/>
  <c r="AX1160" i="1"/>
  <c r="BB1160" i="1"/>
  <c r="BF1160" i="1"/>
  <c r="BJ1160" i="1"/>
  <c r="AQ1160" i="1"/>
  <c r="BG1160" i="1"/>
  <c r="AU1160" i="1"/>
  <c r="AY1160" i="1"/>
  <c r="AM1160" i="1"/>
  <c r="BC1160" i="1"/>
  <c r="AP760" i="1"/>
  <c r="AT760" i="1"/>
  <c r="AX760" i="1"/>
  <c r="BB760" i="1"/>
  <c r="BF760" i="1"/>
  <c r="BJ760" i="1"/>
  <c r="AM760" i="1"/>
  <c r="AQ760" i="1"/>
  <c r="AU760" i="1"/>
  <c r="AY760" i="1"/>
  <c r="BC760" i="1"/>
  <c r="BG760" i="1"/>
  <c r="AN760" i="1"/>
  <c r="AR760" i="1"/>
  <c r="AV760" i="1"/>
  <c r="AZ760" i="1"/>
  <c r="BD760" i="1"/>
  <c r="BH760" i="1"/>
  <c r="AO760" i="1"/>
  <c r="AS760" i="1"/>
  <c r="AW760" i="1"/>
  <c r="BA760" i="1"/>
  <c r="BE760" i="1"/>
  <c r="BI760" i="1"/>
  <c r="AN1108" i="1"/>
  <c r="AR1108" i="1"/>
  <c r="AV1108" i="1"/>
  <c r="AZ1108" i="1"/>
  <c r="BD1108" i="1"/>
  <c r="BH1108" i="1"/>
  <c r="AO1108" i="1"/>
  <c r="AS1108" i="1"/>
  <c r="AW1108" i="1"/>
  <c r="BA1108" i="1"/>
  <c r="BE1108" i="1"/>
  <c r="BI1108" i="1"/>
  <c r="AP1108" i="1"/>
  <c r="AT1108" i="1"/>
  <c r="AX1108" i="1"/>
  <c r="BB1108" i="1"/>
  <c r="BF1108" i="1"/>
  <c r="BJ1108" i="1"/>
  <c r="AQ1108" i="1"/>
  <c r="BG1108" i="1"/>
  <c r="AU1108" i="1"/>
  <c r="AY1108" i="1"/>
  <c r="AM1108" i="1"/>
  <c r="BC1108" i="1"/>
  <c r="AP756" i="1"/>
  <c r="AT756" i="1"/>
  <c r="AX756" i="1"/>
  <c r="BB756" i="1"/>
  <c r="BF756" i="1"/>
  <c r="BJ756" i="1"/>
  <c r="AM756" i="1"/>
  <c r="AQ756" i="1"/>
  <c r="AU756" i="1"/>
  <c r="AY756" i="1"/>
  <c r="BC756" i="1"/>
  <c r="BG756" i="1"/>
  <c r="AN756" i="1"/>
  <c r="AR756" i="1"/>
  <c r="AV756" i="1"/>
  <c r="AZ756" i="1"/>
  <c r="BD756" i="1"/>
  <c r="BH756" i="1"/>
  <c r="AO756" i="1"/>
  <c r="AS756" i="1"/>
  <c r="AW756" i="1"/>
  <c r="BA756" i="1"/>
  <c r="BE756" i="1"/>
  <c r="BI756" i="1"/>
  <c r="AN1168" i="1"/>
  <c r="AR1168" i="1"/>
  <c r="AV1168" i="1"/>
  <c r="AO1168" i="1"/>
  <c r="AS1168" i="1"/>
  <c r="AW1168" i="1"/>
  <c r="AP1168" i="1"/>
  <c r="AT1168" i="1"/>
  <c r="AX1168" i="1"/>
  <c r="AQ1168" i="1"/>
  <c r="BA1168" i="1"/>
  <c r="BE1168" i="1"/>
  <c r="BI1168" i="1"/>
  <c r="AU1168" i="1"/>
  <c r="BB1168" i="1"/>
  <c r="BF1168" i="1"/>
  <c r="BJ1168" i="1"/>
  <c r="AY1168" i="1"/>
  <c r="BC1168" i="1"/>
  <c r="BG1168" i="1"/>
  <c r="AM1168" i="1"/>
  <c r="AZ1168" i="1"/>
  <c r="BD1168" i="1"/>
  <c r="BH1168" i="1"/>
  <c r="AP832" i="1"/>
  <c r="AT832" i="1"/>
  <c r="AX832" i="1"/>
  <c r="BB832" i="1"/>
  <c r="BF832" i="1"/>
  <c r="BJ832" i="1"/>
  <c r="AM832" i="1"/>
  <c r="AQ832" i="1"/>
  <c r="AU832" i="1"/>
  <c r="AY832" i="1"/>
  <c r="BC832" i="1"/>
  <c r="BG832" i="1"/>
  <c r="AN832" i="1"/>
  <c r="AR832" i="1"/>
  <c r="AV832" i="1"/>
  <c r="AZ832" i="1"/>
  <c r="BD832" i="1"/>
  <c r="BH832" i="1"/>
  <c r="BA832" i="1"/>
  <c r="AO832" i="1"/>
  <c r="BE832" i="1"/>
  <c r="AS832" i="1"/>
  <c r="BI832" i="1"/>
  <c r="AW832" i="1"/>
  <c r="AO1275" i="1"/>
  <c r="AS1275" i="1"/>
  <c r="AW1275" i="1"/>
  <c r="BA1275" i="1"/>
  <c r="BE1275" i="1"/>
  <c r="BI1275" i="1"/>
  <c r="AP1275" i="1"/>
  <c r="AT1275" i="1"/>
  <c r="AX1275" i="1"/>
  <c r="BB1275" i="1"/>
  <c r="BF1275" i="1"/>
  <c r="BJ1275" i="1"/>
  <c r="AM1275" i="1"/>
  <c r="AQ1275" i="1"/>
  <c r="AU1275" i="1"/>
  <c r="AY1275" i="1"/>
  <c r="BC1275" i="1"/>
  <c r="BG1275" i="1"/>
  <c r="AN1275" i="1"/>
  <c r="AR1275" i="1"/>
  <c r="AV1275" i="1"/>
  <c r="AZ1275" i="1"/>
  <c r="BD1275" i="1"/>
  <c r="BH1275" i="1"/>
  <c r="AO1191" i="1"/>
  <c r="AS1191" i="1"/>
  <c r="AW1191" i="1"/>
  <c r="BA1191" i="1"/>
  <c r="BE1191" i="1"/>
  <c r="BI1191" i="1"/>
  <c r="AP1191" i="1"/>
  <c r="AT1191" i="1"/>
  <c r="AX1191" i="1"/>
  <c r="BB1191" i="1"/>
  <c r="BF1191" i="1"/>
  <c r="BJ1191" i="1"/>
  <c r="AM1191" i="1"/>
  <c r="AQ1191" i="1"/>
  <c r="AU1191" i="1"/>
  <c r="AY1191" i="1"/>
  <c r="BC1191" i="1"/>
  <c r="BG1191" i="1"/>
  <c r="AN1191" i="1"/>
  <c r="AR1191" i="1"/>
  <c r="AV1191" i="1"/>
  <c r="AZ1191" i="1"/>
  <c r="BD1191" i="1"/>
  <c r="BH1191" i="1"/>
  <c r="AN1115" i="1"/>
  <c r="AR1115" i="1"/>
  <c r="AV1115" i="1"/>
  <c r="AZ1115" i="1"/>
  <c r="BD1115" i="1"/>
  <c r="BH1115" i="1"/>
  <c r="AO1115" i="1"/>
  <c r="AS1115" i="1"/>
  <c r="AW1115" i="1"/>
  <c r="BA1115" i="1"/>
  <c r="BE1115" i="1"/>
  <c r="BI1115" i="1"/>
  <c r="AP1115" i="1"/>
  <c r="AT1115" i="1"/>
  <c r="AX1115" i="1"/>
  <c r="BB1115" i="1"/>
  <c r="BF1115" i="1"/>
  <c r="BJ1115" i="1"/>
  <c r="AY1115" i="1"/>
  <c r="AM1115" i="1"/>
  <c r="BC1115" i="1"/>
  <c r="AQ1115" i="1"/>
  <c r="BG1115" i="1"/>
  <c r="AU1115" i="1"/>
  <c r="AN1043" i="1"/>
  <c r="AR1043" i="1"/>
  <c r="AV1043" i="1"/>
  <c r="AZ1043" i="1"/>
  <c r="BD1043" i="1"/>
  <c r="BH1043" i="1"/>
  <c r="AO1043" i="1"/>
  <c r="AS1043" i="1"/>
  <c r="AW1043" i="1"/>
  <c r="BA1043" i="1"/>
  <c r="BE1043" i="1"/>
  <c r="BI1043" i="1"/>
  <c r="AP1043" i="1"/>
  <c r="AT1043" i="1"/>
  <c r="AX1043" i="1"/>
  <c r="BB1043" i="1"/>
  <c r="BF1043" i="1"/>
  <c r="BJ1043" i="1"/>
  <c r="AY1043" i="1"/>
  <c r="AM1043" i="1"/>
  <c r="BC1043" i="1"/>
  <c r="AQ1043" i="1"/>
  <c r="BG1043" i="1"/>
  <c r="AU1043" i="1"/>
  <c r="AP955" i="1"/>
  <c r="AT955" i="1"/>
  <c r="AX955" i="1"/>
  <c r="BB955" i="1"/>
  <c r="BF955" i="1"/>
  <c r="BJ955" i="1"/>
  <c r="AM955" i="1"/>
  <c r="AQ955" i="1"/>
  <c r="AU955" i="1"/>
  <c r="AY955" i="1"/>
  <c r="BC955" i="1"/>
  <c r="BG955" i="1"/>
  <c r="AN955" i="1"/>
  <c r="AR955" i="1"/>
  <c r="AV955" i="1"/>
  <c r="AZ955" i="1"/>
  <c r="BD955" i="1"/>
  <c r="BH955" i="1"/>
  <c r="AS955" i="1"/>
  <c r="BI955" i="1"/>
  <c r="AW955" i="1"/>
  <c r="BA955" i="1"/>
  <c r="AO955" i="1"/>
  <c r="BE955" i="1"/>
  <c r="AP859" i="1"/>
  <c r="AT859" i="1"/>
  <c r="AX859" i="1"/>
  <c r="BB859" i="1"/>
  <c r="BF859" i="1"/>
  <c r="BJ859" i="1"/>
  <c r="AM859" i="1"/>
  <c r="AQ859" i="1"/>
  <c r="AU859" i="1"/>
  <c r="AY859" i="1"/>
  <c r="BC859" i="1"/>
  <c r="BG859" i="1"/>
  <c r="AN859" i="1"/>
  <c r="AR859" i="1"/>
  <c r="AV859" i="1"/>
  <c r="AZ859" i="1"/>
  <c r="BD859" i="1"/>
  <c r="BH859" i="1"/>
  <c r="AS859" i="1"/>
  <c r="BI859" i="1"/>
  <c r="AW859" i="1"/>
  <c r="BA859" i="1"/>
  <c r="AO859" i="1"/>
  <c r="BE859" i="1"/>
  <c r="AP771" i="1"/>
  <c r="AT771" i="1"/>
  <c r="AX771" i="1"/>
  <c r="BB771" i="1"/>
  <c r="BF771" i="1"/>
  <c r="BJ771" i="1"/>
  <c r="AM771" i="1"/>
  <c r="AQ771" i="1"/>
  <c r="AU771" i="1"/>
  <c r="AY771" i="1"/>
  <c r="BC771" i="1"/>
  <c r="BG771" i="1"/>
  <c r="AN771" i="1"/>
  <c r="AR771" i="1"/>
  <c r="AV771" i="1"/>
  <c r="AZ771" i="1"/>
  <c r="BD771" i="1"/>
  <c r="BH771" i="1"/>
  <c r="AO771" i="1"/>
  <c r="AS771" i="1"/>
  <c r="AW771" i="1"/>
  <c r="BA771" i="1"/>
  <c r="BE771" i="1"/>
  <c r="BI771" i="1"/>
  <c r="AO649" i="1"/>
  <c r="AS649" i="1"/>
  <c r="AW649" i="1"/>
  <c r="BA649" i="1"/>
  <c r="BE649" i="1"/>
  <c r="BI649" i="1"/>
  <c r="AP649" i="1"/>
  <c r="AT649" i="1"/>
  <c r="AX649" i="1"/>
  <c r="BB649" i="1"/>
  <c r="BF649" i="1"/>
  <c r="BJ649" i="1"/>
  <c r="AN649" i="1"/>
  <c r="AR649" i="1"/>
  <c r="AV649" i="1"/>
  <c r="AZ649" i="1"/>
  <c r="BD649" i="1"/>
  <c r="BH649" i="1"/>
  <c r="AM649" i="1"/>
  <c r="BC649" i="1"/>
  <c r="AQ649" i="1"/>
  <c r="BG649" i="1"/>
  <c r="AU649" i="1"/>
  <c r="AY649" i="1"/>
  <c r="AM12" i="1"/>
  <c r="AQ12" i="1"/>
  <c r="AU12" i="1"/>
  <c r="AY12" i="1"/>
  <c r="BC12" i="1"/>
  <c r="BG12" i="1"/>
  <c r="AN12" i="1"/>
  <c r="AR12" i="1"/>
  <c r="AV12" i="1"/>
  <c r="AZ12" i="1"/>
  <c r="BD12" i="1"/>
  <c r="BH12" i="1"/>
  <c r="AO12" i="1"/>
  <c r="AW12" i="1"/>
  <c r="BE12" i="1"/>
  <c r="AP12" i="1"/>
  <c r="AX12" i="1"/>
  <c r="BF12" i="1"/>
  <c r="AS12" i="1"/>
  <c r="BA12" i="1"/>
  <c r="BI12" i="1"/>
  <c r="AT12" i="1"/>
  <c r="BB12" i="1"/>
  <c r="BJ12" i="1"/>
  <c r="AO1194" i="1"/>
  <c r="AS1194" i="1"/>
  <c r="AW1194" i="1"/>
  <c r="BA1194" i="1"/>
  <c r="BE1194" i="1"/>
  <c r="BI1194" i="1"/>
  <c r="AP1194" i="1"/>
  <c r="AT1194" i="1"/>
  <c r="AX1194" i="1"/>
  <c r="BB1194" i="1"/>
  <c r="BF1194" i="1"/>
  <c r="BJ1194" i="1"/>
  <c r="AM1194" i="1"/>
  <c r="AQ1194" i="1"/>
  <c r="AU1194" i="1"/>
  <c r="AY1194" i="1"/>
  <c r="BC1194" i="1"/>
  <c r="BG1194" i="1"/>
  <c r="AN1194" i="1"/>
  <c r="AR1194" i="1"/>
  <c r="AV1194" i="1"/>
  <c r="AZ1194" i="1"/>
  <c r="BD1194" i="1"/>
  <c r="BH1194" i="1"/>
  <c r="AN1066" i="1"/>
  <c r="AR1066" i="1"/>
  <c r="AV1066" i="1"/>
  <c r="AZ1066" i="1"/>
  <c r="BD1066" i="1"/>
  <c r="BH1066" i="1"/>
  <c r="AO1066" i="1"/>
  <c r="AS1066" i="1"/>
  <c r="AW1066" i="1"/>
  <c r="BA1066" i="1"/>
  <c r="BE1066" i="1"/>
  <c r="BI1066" i="1"/>
  <c r="AP1066" i="1"/>
  <c r="AT1066" i="1"/>
  <c r="AX1066" i="1"/>
  <c r="BB1066" i="1"/>
  <c r="BF1066" i="1"/>
  <c r="BJ1066" i="1"/>
  <c r="AQ1066" i="1"/>
  <c r="BG1066" i="1"/>
  <c r="AU1066" i="1"/>
  <c r="AY1066" i="1"/>
  <c r="AM1066" i="1"/>
  <c r="BC1066" i="1"/>
  <c r="AP982" i="1"/>
  <c r="AT982" i="1"/>
  <c r="AX982" i="1"/>
  <c r="BB982" i="1"/>
  <c r="BF982" i="1"/>
  <c r="BJ982" i="1"/>
  <c r="AM982" i="1"/>
  <c r="AQ982" i="1"/>
  <c r="AU982" i="1"/>
  <c r="AY982" i="1"/>
  <c r="BC982" i="1"/>
  <c r="BG982" i="1"/>
  <c r="AN982" i="1"/>
  <c r="AR982" i="1"/>
  <c r="AV982" i="1"/>
  <c r="AZ982" i="1"/>
  <c r="BD982" i="1"/>
  <c r="BH982" i="1"/>
  <c r="BA982" i="1"/>
  <c r="AO982" i="1"/>
  <c r="BE982" i="1"/>
  <c r="AS982" i="1"/>
  <c r="BI982" i="1"/>
  <c r="AW982" i="1"/>
  <c r="AP902" i="1"/>
  <c r="AT902" i="1"/>
  <c r="AX902" i="1"/>
  <c r="BB902" i="1"/>
  <c r="BF902" i="1"/>
  <c r="BJ902" i="1"/>
  <c r="AM902" i="1"/>
  <c r="AQ902" i="1"/>
  <c r="AU902" i="1"/>
  <c r="AY902" i="1"/>
  <c r="BC902" i="1"/>
  <c r="BG902" i="1"/>
  <c r="AN902" i="1"/>
  <c r="AR902" i="1"/>
  <c r="AV902" i="1"/>
  <c r="AZ902" i="1"/>
  <c r="BD902" i="1"/>
  <c r="BH902" i="1"/>
  <c r="BA902" i="1"/>
  <c r="AO902" i="1"/>
  <c r="BE902" i="1"/>
  <c r="AS902" i="1"/>
  <c r="BI902" i="1"/>
  <c r="AW902" i="1"/>
  <c r="AP818" i="1"/>
  <c r="AT818" i="1"/>
  <c r="AX818" i="1"/>
  <c r="BB818" i="1"/>
  <c r="BF818" i="1"/>
  <c r="BJ818" i="1"/>
  <c r="AM818" i="1"/>
  <c r="AQ818" i="1"/>
  <c r="AU818" i="1"/>
  <c r="AY818" i="1"/>
  <c r="BC818" i="1"/>
  <c r="BG818" i="1"/>
  <c r="AN818" i="1"/>
  <c r="AR818" i="1"/>
  <c r="AV818" i="1"/>
  <c r="AZ818" i="1"/>
  <c r="BD818" i="1"/>
  <c r="BH818" i="1"/>
  <c r="BA818" i="1"/>
  <c r="AO818" i="1"/>
  <c r="BE818" i="1"/>
  <c r="AS818" i="1"/>
  <c r="BI818" i="1"/>
  <c r="AW818" i="1"/>
  <c r="AP746" i="1"/>
  <c r="AT746" i="1"/>
  <c r="AX746" i="1"/>
  <c r="BB746" i="1"/>
  <c r="BF746" i="1"/>
  <c r="BJ746" i="1"/>
  <c r="AM746" i="1"/>
  <c r="AQ746" i="1"/>
  <c r="AU746" i="1"/>
  <c r="AY746" i="1"/>
  <c r="BC746" i="1"/>
  <c r="BG746" i="1"/>
  <c r="AN746" i="1"/>
  <c r="AR746" i="1"/>
  <c r="AV746" i="1"/>
  <c r="AZ746" i="1"/>
  <c r="BD746" i="1"/>
  <c r="BH746" i="1"/>
  <c r="AO746" i="1"/>
  <c r="AS746" i="1"/>
  <c r="AW746" i="1"/>
  <c r="BA746" i="1"/>
  <c r="BE746" i="1"/>
  <c r="BI746" i="1"/>
  <c r="AP191" i="1"/>
  <c r="AT191" i="1"/>
  <c r="AX191" i="1"/>
  <c r="BB191" i="1"/>
  <c r="BF191" i="1"/>
  <c r="BJ191" i="1"/>
  <c r="AM191" i="1"/>
  <c r="AQ191" i="1"/>
  <c r="AU191" i="1"/>
  <c r="AY191" i="1"/>
  <c r="BC191" i="1"/>
  <c r="BG191" i="1"/>
  <c r="AN191" i="1"/>
  <c r="AR191" i="1"/>
  <c r="AV191" i="1"/>
  <c r="AZ191" i="1"/>
  <c r="BD191" i="1"/>
  <c r="BH191" i="1"/>
  <c r="AO191" i="1"/>
  <c r="AS191" i="1"/>
  <c r="AW191" i="1"/>
  <c r="BA191" i="1"/>
  <c r="BE191" i="1"/>
  <c r="BI191" i="1"/>
  <c r="AN1085" i="1"/>
  <c r="AR1085" i="1"/>
  <c r="AV1085" i="1"/>
  <c r="AZ1085" i="1"/>
  <c r="BD1085" i="1"/>
  <c r="BH1085" i="1"/>
  <c r="AO1085" i="1"/>
  <c r="AS1085" i="1"/>
  <c r="AW1085" i="1"/>
  <c r="BA1085" i="1"/>
  <c r="BE1085" i="1"/>
  <c r="BI1085" i="1"/>
  <c r="AP1085" i="1"/>
  <c r="AT1085" i="1"/>
  <c r="AX1085" i="1"/>
  <c r="BB1085" i="1"/>
  <c r="BF1085" i="1"/>
  <c r="BJ1085" i="1"/>
  <c r="AY1085" i="1"/>
  <c r="AM1085" i="1"/>
  <c r="BC1085" i="1"/>
  <c r="AQ1085" i="1"/>
  <c r="BG1085" i="1"/>
  <c r="AU1085" i="1"/>
  <c r="AO625" i="1"/>
  <c r="AS625" i="1"/>
  <c r="AW625" i="1"/>
  <c r="BA625" i="1"/>
  <c r="BE625" i="1"/>
  <c r="BI625" i="1"/>
  <c r="AP625" i="1"/>
  <c r="AT625" i="1"/>
  <c r="AX625" i="1"/>
  <c r="BB625" i="1"/>
  <c r="BF625" i="1"/>
  <c r="BJ625" i="1"/>
  <c r="AN625" i="1"/>
  <c r="AR625" i="1"/>
  <c r="AV625" i="1"/>
  <c r="AZ625" i="1"/>
  <c r="BD625" i="1"/>
  <c r="BH625" i="1"/>
  <c r="AM625" i="1"/>
  <c r="BC625" i="1"/>
  <c r="AQ625" i="1"/>
  <c r="BG625" i="1"/>
  <c r="AU625" i="1"/>
  <c r="AY625" i="1"/>
  <c r="AO607" i="1"/>
  <c r="AS607" i="1"/>
  <c r="AW607" i="1"/>
  <c r="BA607" i="1"/>
  <c r="BE607" i="1"/>
  <c r="BI607" i="1"/>
  <c r="AP607" i="1"/>
  <c r="AT607" i="1"/>
  <c r="AX607" i="1"/>
  <c r="BB607" i="1"/>
  <c r="BF607" i="1"/>
  <c r="BJ607" i="1"/>
  <c r="AM607" i="1"/>
  <c r="AQ607" i="1"/>
  <c r="AU607" i="1"/>
  <c r="AY607" i="1"/>
  <c r="BC607" i="1"/>
  <c r="BG607" i="1"/>
  <c r="AN607" i="1"/>
  <c r="AR607" i="1"/>
  <c r="AV607" i="1"/>
  <c r="AZ607" i="1"/>
  <c r="BD607" i="1"/>
  <c r="BH607" i="1"/>
  <c r="AP380" i="1"/>
  <c r="AT380" i="1"/>
  <c r="AX380" i="1"/>
  <c r="BB380" i="1"/>
  <c r="BF380" i="1"/>
  <c r="BJ380" i="1"/>
  <c r="AM380" i="1"/>
  <c r="AQ380" i="1"/>
  <c r="AU380" i="1"/>
  <c r="AY380" i="1"/>
  <c r="BC380" i="1"/>
  <c r="BG380" i="1"/>
  <c r="AN380" i="1"/>
  <c r="AR380" i="1"/>
  <c r="AV380" i="1"/>
  <c r="AZ380" i="1"/>
  <c r="BD380" i="1"/>
  <c r="BH380" i="1"/>
  <c r="AO380" i="1"/>
  <c r="AS380" i="1"/>
  <c r="AW380" i="1"/>
  <c r="BA380" i="1"/>
  <c r="BE380" i="1"/>
  <c r="BI380" i="1"/>
  <c r="AO122" i="1"/>
  <c r="AS122" i="1"/>
  <c r="AW122" i="1"/>
  <c r="BA122" i="1"/>
  <c r="BE122" i="1"/>
  <c r="BI122" i="1"/>
  <c r="AP122" i="1"/>
  <c r="AT122" i="1"/>
  <c r="AX122" i="1"/>
  <c r="BB122" i="1"/>
  <c r="BF122" i="1"/>
  <c r="BJ122" i="1"/>
  <c r="AM122" i="1"/>
  <c r="AQ122" i="1"/>
  <c r="AU122" i="1"/>
  <c r="AY122" i="1"/>
  <c r="BC122" i="1"/>
  <c r="BG122" i="1"/>
  <c r="AN122" i="1"/>
  <c r="BD122" i="1"/>
  <c r="AR122" i="1"/>
  <c r="BH122" i="1"/>
  <c r="AV122" i="1"/>
  <c r="AZ122" i="1"/>
  <c r="AN1146" i="1"/>
  <c r="AR1146" i="1"/>
  <c r="AV1146" i="1"/>
  <c r="AZ1146" i="1"/>
  <c r="BD1146" i="1"/>
  <c r="BH1146" i="1"/>
  <c r="AO1146" i="1"/>
  <c r="AS1146" i="1"/>
  <c r="AW1146" i="1"/>
  <c r="BA1146" i="1"/>
  <c r="BE1146" i="1"/>
  <c r="BI1146" i="1"/>
  <c r="AP1146" i="1"/>
  <c r="AT1146" i="1"/>
  <c r="AX1146" i="1"/>
  <c r="BB1146" i="1"/>
  <c r="BF1146" i="1"/>
  <c r="BJ1146" i="1"/>
  <c r="AQ1146" i="1"/>
  <c r="BG1146" i="1"/>
  <c r="AU1146" i="1"/>
  <c r="AY1146" i="1"/>
  <c r="AM1146" i="1"/>
  <c r="BC1146" i="1"/>
  <c r="AN1030" i="1"/>
  <c r="AR1030" i="1"/>
  <c r="AV1030" i="1"/>
  <c r="AZ1030" i="1"/>
  <c r="BD1030" i="1"/>
  <c r="BH1030" i="1"/>
  <c r="AO1030" i="1"/>
  <c r="AS1030" i="1"/>
  <c r="AW1030" i="1"/>
  <c r="BA1030" i="1"/>
  <c r="BE1030" i="1"/>
  <c r="BI1030" i="1"/>
  <c r="AP1030" i="1"/>
  <c r="AT1030" i="1"/>
  <c r="AX1030" i="1"/>
  <c r="BB1030" i="1"/>
  <c r="BF1030" i="1"/>
  <c r="BJ1030" i="1"/>
  <c r="AM1030" i="1"/>
  <c r="AQ1030" i="1"/>
  <c r="AU1030" i="1"/>
  <c r="AY1030" i="1"/>
  <c r="BC1030" i="1"/>
  <c r="BG1030" i="1"/>
  <c r="AP950" i="1"/>
  <c r="AT950" i="1"/>
  <c r="AX950" i="1"/>
  <c r="BB950" i="1"/>
  <c r="BF950" i="1"/>
  <c r="BJ950" i="1"/>
  <c r="AM950" i="1"/>
  <c r="AQ950" i="1"/>
  <c r="AU950" i="1"/>
  <c r="AY950" i="1"/>
  <c r="BC950" i="1"/>
  <c r="BG950" i="1"/>
  <c r="AN950" i="1"/>
  <c r="AR950" i="1"/>
  <c r="AV950" i="1"/>
  <c r="AZ950" i="1"/>
  <c r="BD950" i="1"/>
  <c r="BH950" i="1"/>
  <c r="BA950" i="1"/>
  <c r="AO950" i="1"/>
  <c r="BE950" i="1"/>
  <c r="AS950" i="1"/>
  <c r="BI950" i="1"/>
  <c r="AW950" i="1"/>
  <c r="AP862" i="1"/>
  <c r="AT862" i="1"/>
  <c r="AX862" i="1"/>
  <c r="BB862" i="1"/>
  <c r="BF862" i="1"/>
  <c r="BJ862" i="1"/>
  <c r="AM862" i="1"/>
  <c r="AQ862" i="1"/>
  <c r="AU862" i="1"/>
  <c r="AY862" i="1"/>
  <c r="BC862" i="1"/>
  <c r="BG862" i="1"/>
  <c r="AN862" i="1"/>
  <c r="AR862" i="1"/>
  <c r="AV862" i="1"/>
  <c r="AZ862" i="1"/>
  <c r="BD862" i="1"/>
  <c r="BH862" i="1"/>
  <c r="BA862" i="1"/>
  <c r="AO862" i="1"/>
  <c r="BE862" i="1"/>
  <c r="AS862" i="1"/>
  <c r="BI862" i="1"/>
  <c r="AW862" i="1"/>
  <c r="AP782" i="1"/>
  <c r="AT782" i="1"/>
  <c r="AX782" i="1"/>
  <c r="BB782" i="1"/>
  <c r="BF782" i="1"/>
  <c r="BJ782" i="1"/>
  <c r="AM782" i="1"/>
  <c r="AQ782" i="1"/>
  <c r="AU782" i="1"/>
  <c r="AY782" i="1"/>
  <c r="BC782" i="1"/>
  <c r="BG782" i="1"/>
  <c r="AN782" i="1"/>
  <c r="AR782" i="1"/>
  <c r="AV782" i="1"/>
  <c r="AZ782" i="1"/>
  <c r="BD782" i="1"/>
  <c r="BH782" i="1"/>
  <c r="BA782" i="1"/>
  <c r="AO782" i="1"/>
  <c r="BE782" i="1"/>
  <c r="AS782" i="1"/>
  <c r="BI782" i="1"/>
  <c r="AW782" i="1"/>
  <c r="AP689" i="1"/>
  <c r="AT689" i="1"/>
  <c r="AX689" i="1"/>
  <c r="BB689" i="1"/>
  <c r="BF689" i="1"/>
  <c r="BJ689" i="1"/>
  <c r="AM689" i="1"/>
  <c r="AQ689" i="1"/>
  <c r="AU689" i="1"/>
  <c r="AY689" i="1"/>
  <c r="BC689" i="1"/>
  <c r="BG689" i="1"/>
  <c r="AN689" i="1"/>
  <c r="AR689" i="1"/>
  <c r="AV689" i="1"/>
  <c r="AZ689" i="1"/>
  <c r="BD689" i="1"/>
  <c r="BH689" i="1"/>
  <c r="AO689" i="1"/>
  <c r="AS689" i="1"/>
  <c r="AW689" i="1"/>
  <c r="BA689" i="1"/>
  <c r="BE689" i="1"/>
  <c r="BI689" i="1"/>
  <c r="AO1241" i="1"/>
  <c r="AS1241" i="1"/>
  <c r="AW1241" i="1"/>
  <c r="BA1241" i="1"/>
  <c r="BE1241" i="1"/>
  <c r="BI1241" i="1"/>
  <c r="AP1241" i="1"/>
  <c r="AT1241" i="1"/>
  <c r="AX1241" i="1"/>
  <c r="BB1241" i="1"/>
  <c r="BF1241" i="1"/>
  <c r="BJ1241" i="1"/>
  <c r="AM1241" i="1"/>
  <c r="AQ1241" i="1"/>
  <c r="AU1241" i="1"/>
  <c r="AY1241" i="1"/>
  <c r="BC1241" i="1"/>
  <c r="BG1241" i="1"/>
  <c r="AN1241" i="1"/>
  <c r="AR1241" i="1"/>
  <c r="AV1241" i="1"/>
  <c r="AZ1241" i="1"/>
  <c r="BD1241" i="1"/>
  <c r="BH1241" i="1"/>
  <c r="AP921" i="1"/>
  <c r="AT921" i="1"/>
  <c r="AX921" i="1"/>
  <c r="BB921" i="1"/>
  <c r="BF921" i="1"/>
  <c r="BJ921" i="1"/>
  <c r="AM921" i="1"/>
  <c r="AQ921" i="1"/>
  <c r="AU921" i="1"/>
  <c r="AY921" i="1"/>
  <c r="BC921" i="1"/>
  <c r="BG921" i="1"/>
  <c r="AN921" i="1"/>
  <c r="AR921" i="1"/>
  <c r="AV921" i="1"/>
  <c r="AZ921" i="1"/>
  <c r="BD921" i="1"/>
  <c r="BH921" i="1"/>
  <c r="AS921" i="1"/>
  <c r="BI921" i="1"/>
  <c r="AW921" i="1"/>
  <c r="BA921" i="1"/>
  <c r="AO921" i="1"/>
  <c r="BE921" i="1"/>
  <c r="AO596" i="1"/>
  <c r="AS596" i="1"/>
  <c r="AW596" i="1"/>
  <c r="BA596" i="1"/>
  <c r="BE596" i="1"/>
  <c r="BI596" i="1"/>
  <c r="AP596" i="1"/>
  <c r="AT596" i="1"/>
  <c r="AX596" i="1"/>
  <c r="BB596" i="1"/>
  <c r="BF596" i="1"/>
  <c r="BJ596" i="1"/>
  <c r="AM596" i="1"/>
  <c r="AQ596" i="1"/>
  <c r="AU596" i="1"/>
  <c r="AY596" i="1"/>
  <c r="BC596" i="1"/>
  <c r="BG596" i="1"/>
  <c r="AN596" i="1"/>
  <c r="AR596" i="1"/>
  <c r="AV596" i="1"/>
  <c r="AZ596" i="1"/>
  <c r="BD596" i="1"/>
  <c r="BH596" i="1"/>
  <c r="AO630" i="1"/>
  <c r="AS630" i="1"/>
  <c r="AW630" i="1"/>
  <c r="BA630" i="1"/>
  <c r="BE630" i="1"/>
  <c r="BI630" i="1"/>
  <c r="AP630" i="1"/>
  <c r="AT630" i="1"/>
  <c r="AX630" i="1"/>
  <c r="BB630" i="1"/>
  <c r="BF630" i="1"/>
  <c r="BJ630" i="1"/>
  <c r="AN630" i="1"/>
  <c r="AR630" i="1"/>
  <c r="AV630" i="1"/>
  <c r="AZ630" i="1"/>
  <c r="BD630" i="1"/>
  <c r="BH630" i="1"/>
  <c r="AU630" i="1"/>
  <c r="AY630" i="1"/>
  <c r="AM630" i="1"/>
  <c r="BC630" i="1"/>
  <c r="AQ630" i="1"/>
  <c r="BG630" i="1"/>
  <c r="AP427" i="1"/>
  <c r="AT427" i="1"/>
  <c r="AX427" i="1"/>
  <c r="BB427" i="1"/>
  <c r="BF427" i="1"/>
  <c r="BJ427" i="1"/>
  <c r="AM427" i="1"/>
  <c r="AQ427" i="1"/>
  <c r="AU427" i="1"/>
  <c r="AY427" i="1"/>
  <c r="BC427" i="1"/>
  <c r="BG427" i="1"/>
  <c r="AN427" i="1"/>
  <c r="AR427" i="1"/>
  <c r="AV427" i="1"/>
  <c r="AZ427" i="1"/>
  <c r="BD427" i="1"/>
  <c r="BH427" i="1"/>
  <c r="AO427" i="1"/>
  <c r="AS427" i="1"/>
  <c r="AW427" i="1"/>
  <c r="BA427" i="1"/>
  <c r="BE427" i="1"/>
  <c r="BI427" i="1"/>
  <c r="AO1302" i="1"/>
  <c r="AS1302" i="1"/>
  <c r="AW1302" i="1"/>
  <c r="BA1302" i="1"/>
  <c r="BE1302" i="1"/>
  <c r="BI1302" i="1"/>
  <c r="AP1302" i="1"/>
  <c r="AT1302" i="1"/>
  <c r="AX1302" i="1"/>
  <c r="BB1302" i="1"/>
  <c r="BF1302" i="1"/>
  <c r="BJ1302" i="1"/>
  <c r="AM1302" i="1"/>
  <c r="AQ1302" i="1"/>
  <c r="AU1302" i="1"/>
  <c r="AY1302" i="1"/>
  <c r="BC1302" i="1"/>
  <c r="BG1302" i="1"/>
  <c r="AN1302" i="1"/>
  <c r="AR1302" i="1"/>
  <c r="AV1302" i="1"/>
  <c r="AZ1302" i="1"/>
  <c r="BD1302" i="1"/>
  <c r="BH1302" i="1"/>
  <c r="AP956" i="1"/>
  <c r="AT956" i="1"/>
  <c r="AX956" i="1"/>
  <c r="BB956" i="1"/>
  <c r="BF956" i="1"/>
  <c r="BJ956" i="1"/>
  <c r="AM956" i="1"/>
  <c r="AQ956" i="1"/>
  <c r="AU956" i="1"/>
  <c r="AY956" i="1"/>
  <c r="BC956" i="1"/>
  <c r="BG956" i="1"/>
  <c r="AN956" i="1"/>
  <c r="AR956" i="1"/>
  <c r="AV956" i="1"/>
  <c r="AZ956" i="1"/>
  <c r="BD956" i="1"/>
  <c r="BH956" i="1"/>
  <c r="BA956" i="1"/>
  <c r="AO956" i="1"/>
  <c r="BE956" i="1"/>
  <c r="AS956" i="1"/>
  <c r="BI956" i="1"/>
  <c r="AW956" i="1"/>
  <c r="AO1294" i="1"/>
  <c r="AS1294" i="1"/>
  <c r="AW1294" i="1"/>
  <c r="BA1294" i="1"/>
  <c r="BE1294" i="1"/>
  <c r="BI1294" i="1"/>
  <c r="AP1294" i="1"/>
  <c r="AT1294" i="1"/>
  <c r="AX1294" i="1"/>
  <c r="BB1294" i="1"/>
  <c r="BF1294" i="1"/>
  <c r="BJ1294" i="1"/>
  <c r="AM1294" i="1"/>
  <c r="AQ1294" i="1"/>
  <c r="AU1294" i="1"/>
  <c r="AY1294" i="1"/>
  <c r="BC1294" i="1"/>
  <c r="BG1294" i="1"/>
  <c r="AN1294" i="1"/>
  <c r="AR1294" i="1"/>
  <c r="AV1294" i="1"/>
  <c r="AZ1294" i="1"/>
  <c r="BD1294" i="1"/>
  <c r="BH1294" i="1"/>
  <c r="AP904" i="1"/>
  <c r="AT904" i="1"/>
  <c r="AX904" i="1"/>
  <c r="BB904" i="1"/>
  <c r="BF904" i="1"/>
  <c r="BJ904" i="1"/>
  <c r="AM904" i="1"/>
  <c r="AQ904" i="1"/>
  <c r="AU904" i="1"/>
  <c r="AY904" i="1"/>
  <c r="BC904" i="1"/>
  <c r="BG904" i="1"/>
  <c r="AN904" i="1"/>
  <c r="AR904" i="1"/>
  <c r="AV904" i="1"/>
  <c r="AZ904" i="1"/>
  <c r="BD904" i="1"/>
  <c r="BH904" i="1"/>
  <c r="BA904" i="1"/>
  <c r="AO904" i="1"/>
  <c r="BE904" i="1"/>
  <c r="AS904" i="1"/>
  <c r="BI904" i="1"/>
  <c r="AW904" i="1"/>
  <c r="AO1280" i="1"/>
  <c r="AS1280" i="1"/>
  <c r="AW1280" i="1"/>
  <c r="BA1280" i="1"/>
  <c r="BE1280" i="1"/>
  <c r="BI1280" i="1"/>
  <c r="AP1280" i="1"/>
  <c r="AT1280" i="1"/>
  <c r="AX1280" i="1"/>
  <c r="BB1280" i="1"/>
  <c r="BF1280" i="1"/>
  <c r="BJ1280" i="1"/>
  <c r="AM1280" i="1"/>
  <c r="AQ1280" i="1"/>
  <c r="AU1280" i="1"/>
  <c r="AY1280" i="1"/>
  <c r="BC1280" i="1"/>
  <c r="BG1280" i="1"/>
  <c r="AN1280" i="1"/>
  <c r="AR1280" i="1"/>
  <c r="AV1280" i="1"/>
  <c r="AZ1280" i="1"/>
  <c r="BD1280" i="1"/>
  <c r="BH1280" i="1"/>
  <c r="AP900" i="1"/>
  <c r="AT900" i="1"/>
  <c r="AX900" i="1"/>
  <c r="BB900" i="1"/>
  <c r="BF900" i="1"/>
  <c r="BJ900" i="1"/>
  <c r="AM900" i="1"/>
  <c r="AQ900" i="1"/>
  <c r="AU900" i="1"/>
  <c r="AY900" i="1"/>
  <c r="BC900" i="1"/>
  <c r="BG900" i="1"/>
  <c r="AN900" i="1"/>
  <c r="AR900" i="1"/>
  <c r="AV900" i="1"/>
  <c r="AZ900" i="1"/>
  <c r="BD900" i="1"/>
  <c r="BH900" i="1"/>
  <c r="BA900" i="1"/>
  <c r="AO900" i="1"/>
  <c r="BE900" i="1"/>
  <c r="AS900" i="1"/>
  <c r="BI900" i="1"/>
  <c r="AW900" i="1"/>
  <c r="AO1298" i="1"/>
  <c r="AS1298" i="1"/>
  <c r="AW1298" i="1"/>
  <c r="BA1298" i="1"/>
  <c r="BE1298" i="1"/>
  <c r="BI1298" i="1"/>
  <c r="AP1298" i="1"/>
  <c r="AT1298" i="1"/>
  <c r="AX1298" i="1"/>
  <c r="BB1298" i="1"/>
  <c r="BF1298" i="1"/>
  <c r="BJ1298" i="1"/>
  <c r="AM1298" i="1"/>
  <c r="AQ1298" i="1"/>
  <c r="AU1298" i="1"/>
  <c r="AY1298" i="1"/>
  <c r="BC1298" i="1"/>
  <c r="BG1298" i="1"/>
  <c r="AN1298" i="1"/>
  <c r="AR1298" i="1"/>
  <c r="AV1298" i="1"/>
  <c r="AZ1298" i="1"/>
  <c r="BD1298" i="1"/>
  <c r="BH1298" i="1"/>
  <c r="AP976" i="1"/>
  <c r="AT976" i="1"/>
  <c r="AX976" i="1"/>
  <c r="BB976" i="1"/>
  <c r="BF976" i="1"/>
  <c r="BJ976" i="1"/>
  <c r="AM976" i="1"/>
  <c r="AQ976" i="1"/>
  <c r="AU976" i="1"/>
  <c r="AY976" i="1"/>
  <c r="BC976" i="1"/>
  <c r="BG976" i="1"/>
  <c r="AN976" i="1"/>
  <c r="AR976" i="1"/>
  <c r="AV976" i="1"/>
  <c r="AZ976" i="1"/>
  <c r="BD976" i="1"/>
  <c r="BH976" i="1"/>
  <c r="BA976" i="1"/>
  <c r="AO976" i="1"/>
  <c r="BE976" i="1"/>
  <c r="AS976" i="1"/>
  <c r="BI976" i="1"/>
  <c r="AW976" i="1"/>
  <c r="AO605" i="1"/>
  <c r="AS605" i="1"/>
  <c r="AW605" i="1"/>
  <c r="BA605" i="1"/>
  <c r="BE605" i="1"/>
  <c r="BI605" i="1"/>
  <c r="AP605" i="1"/>
  <c r="AT605" i="1"/>
  <c r="AX605" i="1"/>
  <c r="BB605" i="1"/>
  <c r="BF605" i="1"/>
  <c r="BJ605" i="1"/>
  <c r="AM605" i="1"/>
  <c r="AQ605" i="1"/>
  <c r="AU605" i="1"/>
  <c r="AY605" i="1"/>
  <c r="BC605" i="1"/>
  <c r="BG605" i="1"/>
  <c r="AN605" i="1"/>
  <c r="AR605" i="1"/>
  <c r="AV605" i="1"/>
  <c r="AZ605" i="1"/>
  <c r="BD605" i="1"/>
  <c r="BH605" i="1"/>
  <c r="AO1223" i="1"/>
  <c r="AS1223" i="1"/>
  <c r="AW1223" i="1"/>
  <c r="BA1223" i="1"/>
  <c r="BE1223" i="1"/>
  <c r="BI1223" i="1"/>
  <c r="AP1223" i="1"/>
  <c r="AT1223" i="1"/>
  <c r="AX1223" i="1"/>
  <c r="BB1223" i="1"/>
  <c r="BF1223" i="1"/>
  <c r="BJ1223" i="1"/>
  <c r="AM1223" i="1"/>
  <c r="AQ1223" i="1"/>
  <c r="AU1223" i="1"/>
  <c r="AY1223" i="1"/>
  <c r="BC1223" i="1"/>
  <c r="BG1223" i="1"/>
  <c r="AN1223" i="1"/>
  <c r="AR1223" i="1"/>
  <c r="AV1223" i="1"/>
  <c r="AZ1223" i="1"/>
  <c r="BD1223" i="1"/>
  <c r="BH1223" i="1"/>
  <c r="AN1143" i="1"/>
  <c r="AR1143" i="1"/>
  <c r="AV1143" i="1"/>
  <c r="AZ1143" i="1"/>
  <c r="BD1143" i="1"/>
  <c r="BH1143" i="1"/>
  <c r="AO1143" i="1"/>
  <c r="AS1143" i="1"/>
  <c r="AW1143" i="1"/>
  <c r="BA1143" i="1"/>
  <c r="BE1143" i="1"/>
  <c r="BI1143" i="1"/>
  <c r="AP1143" i="1"/>
  <c r="AT1143" i="1"/>
  <c r="AX1143" i="1"/>
  <c r="BB1143" i="1"/>
  <c r="BF1143" i="1"/>
  <c r="BJ1143" i="1"/>
  <c r="AY1143" i="1"/>
  <c r="AM1143" i="1"/>
  <c r="BC1143" i="1"/>
  <c r="AQ1143" i="1"/>
  <c r="BG1143" i="1"/>
  <c r="AU1143" i="1"/>
  <c r="AN1071" i="1"/>
  <c r="AR1071" i="1"/>
  <c r="AV1071" i="1"/>
  <c r="AZ1071" i="1"/>
  <c r="BD1071" i="1"/>
  <c r="BH1071" i="1"/>
  <c r="AO1071" i="1"/>
  <c r="AS1071" i="1"/>
  <c r="AW1071" i="1"/>
  <c r="BA1071" i="1"/>
  <c r="BE1071" i="1"/>
  <c r="BI1071" i="1"/>
  <c r="AP1071" i="1"/>
  <c r="AT1071" i="1"/>
  <c r="AX1071" i="1"/>
  <c r="BB1071" i="1"/>
  <c r="BF1071" i="1"/>
  <c r="BJ1071" i="1"/>
  <c r="AY1071" i="1"/>
  <c r="AM1071" i="1"/>
  <c r="BC1071" i="1"/>
  <c r="AQ1071" i="1"/>
  <c r="BG1071" i="1"/>
  <c r="AU1071" i="1"/>
  <c r="AN1003" i="1"/>
  <c r="AR1003" i="1"/>
  <c r="AV1003" i="1"/>
  <c r="AZ1003" i="1"/>
  <c r="BD1003" i="1"/>
  <c r="BH1003" i="1"/>
  <c r="AO1003" i="1"/>
  <c r="AS1003" i="1"/>
  <c r="AW1003" i="1"/>
  <c r="BA1003" i="1"/>
  <c r="BE1003" i="1"/>
  <c r="BI1003" i="1"/>
  <c r="AP1003" i="1"/>
  <c r="AT1003" i="1"/>
  <c r="AX1003" i="1"/>
  <c r="BB1003" i="1"/>
  <c r="BF1003" i="1"/>
  <c r="BJ1003" i="1"/>
  <c r="AM1003" i="1"/>
  <c r="AQ1003" i="1"/>
  <c r="AU1003" i="1"/>
  <c r="AY1003" i="1"/>
  <c r="BC1003" i="1"/>
  <c r="BG1003" i="1"/>
  <c r="AP895" i="1"/>
  <c r="AT895" i="1"/>
  <c r="AX895" i="1"/>
  <c r="BB895" i="1"/>
  <c r="BF895" i="1"/>
  <c r="BJ895" i="1"/>
  <c r="AM895" i="1"/>
  <c r="AQ895" i="1"/>
  <c r="AU895" i="1"/>
  <c r="AY895" i="1"/>
  <c r="BC895" i="1"/>
  <c r="BG895" i="1"/>
  <c r="AN895" i="1"/>
  <c r="AR895" i="1"/>
  <c r="AV895" i="1"/>
  <c r="AZ895" i="1"/>
  <c r="BD895" i="1"/>
  <c r="BH895" i="1"/>
  <c r="AS895" i="1"/>
  <c r="BI895" i="1"/>
  <c r="AW895" i="1"/>
  <c r="BA895" i="1"/>
  <c r="AO895" i="1"/>
  <c r="BE895" i="1"/>
  <c r="AP815" i="1"/>
  <c r="AT815" i="1"/>
  <c r="AX815" i="1"/>
  <c r="BB815" i="1"/>
  <c r="BF815" i="1"/>
  <c r="BJ815" i="1"/>
  <c r="AM815" i="1"/>
  <c r="AQ815" i="1"/>
  <c r="AU815" i="1"/>
  <c r="AY815" i="1"/>
  <c r="BC815" i="1"/>
  <c r="BG815" i="1"/>
  <c r="AN815" i="1"/>
  <c r="AR815" i="1"/>
  <c r="AV815" i="1"/>
  <c r="AZ815" i="1"/>
  <c r="BD815" i="1"/>
  <c r="BH815" i="1"/>
  <c r="AS815" i="1"/>
  <c r="BI815" i="1"/>
  <c r="AW815" i="1"/>
  <c r="BA815" i="1"/>
  <c r="AO815" i="1"/>
  <c r="BE815" i="1"/>
  <c r="AP726" i="1"/>
  <c r="AT726" i="1"/>
  <c r="AX726" i="1"/>
  <c r="BB726" i="1"/>
  <c r="BF726" i="1"/>
  <c r="BJ726" i="1"/>
  <c r="AM726" i="1"/>
  <c r="AQ726" i="1"/>
  <c r="AU726" i="1"/>
  <c r="AY726" i="1"/>
  <c r="BC726" i="1"/>
  <c r="BG726" i="1"/>
  <c r="AN726" i="1"/>
  <c r="AR726" i="1"/>
  <c r="AV726" i="1"/>
  <c r="AZ726" i="1"/>
  <c r="BD726" i="1"/>
  <c r="BH726" i="1"/>
  <c r="AO726" i="1"/>
  <c r="AS726" i="1"/>
  <c r="AW726" i="1"/>
  <c r="BA726" i="1"/>
  <c r="BE726" i="1"/>
  <c r="BI726" i="1"/>
  <c r="AO493" i="1"/>
  <c r="AS493" i="1"/>
  <c r="AW493" i="1"/>
  <c r="BA493" i="1"/>
  <c r="BE493" i="1"/>
  <c r="BI493" i="1"/>
  <c r="AP493" i="1"/>
  <c r="AT493" i="1"/>
  <c r="AX493" i="1"/>
  <c r="BB493" i="1"/>
  <c r="BF493" i="1"/>
  <c r="BJ493" i="1"/>
  <c r="AM493" i="1"/>
  <c r="AQ493" i="1"/>
  <c r="AU493" i="1"/>
  <c r="AY493" i="1"/>
  <c r="BC493" i="1"/>
  <c r="BG493" i="1"/>
  <c r="AN493" i="1"/>
  <c r="AR493" i="1"/>
  <c r="AV493" i="1"/>
  <c r="AZ493" i="1"/>
  <c r="BD493" i="1"/>
  <c r="BH493" i="1"/>
  <c r="AO1230" i="1"/>
  <c r="AS1230" i="1"/>
  <c r="AW1230" i="1"/>
  <c r="BA1230" i="1"/>
  <c r="BE1230" i="1"/>
  <c r="BI1230" i="1"/>
  <c r="AP1230" i="1"/>
  <c r="AT1230" i="1"/>
  <c r="AX1230" i="1"/>
  <c r="BB1230" i="1"/>
  <c r="BF1230" i="1"/>
  <c r="BJ1230" i="1"/>
  <c r="AM1230" i="1"/>
  <c r="AQ1230" i="1"/>
  <c r="AU1230" i="1"/>
  <c r="AY1230" i="1"/>
  <c r="BC1230" i="1"/>
  <c r="BG1230" i="1"/>
  <c r="AN1230" i="1"/>
  <c r="AR1230" i="1"/>
  <c r="AV1230" i="1"/>
  <c r="AZ1230" i="1"/>
  <c r="BD1230" i="1"/>
  <c r="BH1230" i="1"/>
  <c r="AN1134" i="1"/>
  <c r="AR1134" i="1"/>
  <c r="AV1134" i="1"/>
  <c r="AZ1134" i="1"/>
  <c r="BD1134" i="1"/>
  <c r="BH1134" i="1"/>
  <c r="AO1134" i="1"/>
  <c r="AS1134" i="1"/>
  <c r="AW1134" i="1"/>
  <c r="BA1134" i="1"/>
  <c r="BE1134" i="1"/>
  <c r="BI1134" i="1"/>
  <c r="AP1134" i="1"/>
  <c r="AT1134" i="1"/>
  <c r="AX1134" i="1"/>
  <c r="BB1134" i="1"/>
  <c r="BF1134" i="1"/>
  <c r="BJ1134" i="1"/>
  <c r="AQ1134" i="1"/>
  <c r="BG1134" i="1"/>
  <c r="AU1134" i="1"/>
  <c r="AY1134" i="1"/>
  <c r="AM1134" i="1"/>
  <c r="BC1134" i="1"/>
  <c r="AN1022" i="1"/>
  <c r="AR1022" i="1"/>
  <c r="AV1022" i="1"/>
  <c r="AZ1022" i="1"/>
  <c r="BD1022" i="1"/>
  <c r="BH1022" i="1"/>
  <c r="AO1022" i="1"/>
  <c r="AS1022" i="1"/>
  <c r="AW1022" i="1"/>
  <c r="BA1022" i="1"/>
  <c r="BE1022" i="1"/>
  <c r="BI1022" i="1"/>
  <c r="AP1022" i="1"/>
  <c r="AT1022" i="1"/>
  <c r="AX1022" i="1"/>
  <c r="BB1022" i="1"/>
  <c r="BF1022" i="1"/>
  <c r="BJ1022" i="1"/>
  <c r="AM1022" i="1"/>
  <c r="AQ1022" i="1"/>
  <c r="AU1022" i="1"/>
  <c r="AY1022" i="1"/>
  <c r="BC1022" i="1"/>
  <c r="BG1022" i="1"/>
  <c r="AP942" i="1"/>
  <c r="AT942" i="1"/>
  <c r="AX942" i="1"/>
  <c r="BB942" i="1"/>
  <c r="BF942" i="1"/>
  <c r="BJ942" i="1"/>
  <c r="AM942" i="1"/>
  <c r="AQ942" i="1"/>
  <c r="AU942" i="1"/>
  <c r="AY942" i="1"/>
  <c r="BC942" i="1"/>
  <c r="BG942" i="1"/>
  <c r="AN942" i="1"/>
  <c r="AR942" i="1"/>
  <c r="AV942" i="1"/>
  <c r="AZ942" i="1"/>
  <c r="BD942" i="1"/>
  <c r="BH942" i="1"/>
  <c r="BA942" i="1"/>
  <c r="AO942" i="1"/>
  <c r="BE942" i="1"/>
  <c r="AS942" i="1"/>
  <c r="BI942" i="1"/>
  <c r="AW942" i="1"/>
  <c r="AP854" i="1"/>
  <c r="AT854" i="1"/>
  <c r="AX854" i="1"/>
  <c r="BB854" i="1"/>
  <c r="BF854" i="1"/>
  <c r="BJ854" i="1"/>
  <c r="AM854" i="1"/>
  <c r="AQ854" i="1"/>
  <c r="AU854" i="1"/>
  <c r="AY854" i="1"/>
  <c r="BC854" i="1"/>
  <c r="BG854" i="1"/>
  <c r="AN854" i="1"/>
  <c r="AR854" i="1"/>
  <c r="AV854" i="1"/>
  <c r="AZ854" i="1"/>
  <c r="BD854" i="1"/>
  <c r="BH854" i="1"/>
  <c r="BA854" i="1"/>
  <c r="AO854" i="1"/>
  <c r="BE854" i="1"/>
  <c r="AS854" i="1"/>
  <c r="BI854" i="1"/>
  <c r="AW854" i="1"/>
  <c r="AP774" i="1"/>
  <c r="AT774" i="1"/>
  <c r="AX774" i="1"/>
  <c r="BB774" i="1"/>
  <c r="BF774" i="1"/>
  <c r="BJ774" i="1"/>
  <c r="AM774" i="1"/>
  <c r="AQ774" i="1"/>
  <c r="AU774" i="1"/>
  <c r="AY774" i="1"/>
  <c r="BC774" i="1"/>
  <c r="BG774" i="1"/>
  <c r="AN774" i="1"/>
  <c r="AR774" i="1"/>
  <c r="AV774" i="1"/>
  <c r="AZ774" i="1"/>
  <c r="BD774" i="1"/>
  <c r="BH774" i="1"/>
  <c r="BA774" i="1"/>
  <c r="AO774" i="1"/>
  <c r="BE774" i="1"/>
  <c r="AS774" i="1"/>
  <c r="BI774" i="1"/>
  <c r="AW774" i="1"/>
  <c r="AO661" i="1"/>
  <c r="AS661" i="1"/>
  <c r="AW661" i="1"/>
  <c r="BA661" i="1"/>
  <c r="BE661" i="1"/>
  <c r="BI661" i="1"/>
  <c r="AP661" i="1"/>
  <c r="AT661" i="1"/>
  <c r="AX661" i="1"/>
  <c r="BB661" i="1"/>
  <c r="BF661" i="1"/>
  <c r="BJ661" i="1"/>
  <c r="AN661" i="1"/>
  <c r="AR661" i="1"/>
  <c r="AV661" i="1"/>
  <c r="AZ661" i="1"/>
  <c r="BD661" i="1"/>
  <c r="BH661" i="1"/>
  <c r="AM661" i="1"/>
  <c r="BC661" i="1"/>
  <c r="AQ661" i="1"/>
  <c r="BG661" i="1"/>
  <c r="AU661" i="1"/>
  <c r="AY661" i="1"/>
  <c r="AO1205" i="1"/>
  <c r="AS1205" i="1"/>
  <c r="AW1205" i="1"/>
  <c r="BA1205" i="1"/>
  <c r="BE1205" i="1"/>
  <c r="BI1205" i="1"/>
  <c r="AP1205" i="1"/>
  <c r="AT1205" i="1"/>
  <c r="AX1205" i="1"/>
  <c r="BB1205" i="1"/>
  <c r="BF1205" i="1"/>
  <c r="BJ1205" i="1"/>
  <c r="AM1205" i="1"/>
  <c r="AQ1205" i="1"/>
  <c r="AU1205" i="1"/>
  <c r="AY1205" i="1"/>
  <c r="BC1205" i="1"/>
  <c r="BG1205" i="1"/>
  <c r="AN1205" i="1"/>
  <c r="AR1205" i="1"/>
  <c r="AV1205" i="1"/>
  <c r="AZ1205" i="1"/>
  <c r="BD1205" i="1"/>
  <c r="BH1205" i="1"/>
  <c r="AP873" i="1"/>
  <c r="AT873" i="1"/>
  <c r="AX873" i="1"/>
  <c r="BB873" i="1"/>
  <c r="BF873" i="1"/>
  <c r="BJ873" i="1"/>
  <c r="AM873" i="1"/>
  <c r="AQ873" i="1"/>
  <c r="AU873" i="1"/>
  <c r="AY873" i="1"/>
  <c r="BC873" i="1"/>
  <c r="BG873" i="1"/>
  <c r="AN873" i="1"/>
  <c r="AR873" i="1"/>
  <c r="AV873" i="1"/>
  <c r="AZ873" i="1"/>
  <c r="BD873" i="1"/>
  <c r="BH873" i="1"/>
  <c r="AS873" i="1"/>
  <c r="BI873" i="1"/>
  <c r="AW873" i="1"/>
  <c r="BA873" i="1"/>
  <c r="AO873" i="1"/>
  <c r="BE873" i="1"/>
  <c r="AO532" i="1"/>
  <c r="AS532" i="1"/>
  <c r="AW532" i="1"/>
  <c r="BA532" i="1"/>
  <c r="BE532" i="1"/>
  <c r="BI532" i="1"/>
  <c r="AP532" i="1"/>
  <c r="AT532" i="1"/>
  <c r="AX532" i="1"/>
  <c r="BB532" i="1"/>
  <c r="BF532" i="1"/>
  <c r="BJ532" i="1"/>
  <c r="AM532" i="1"/>
  <c r="AQ532" i="1"/>
  <c r="AU532" i="1"/>
  <c r="AY532" i="1"/>
  <c r="BC532" i="1"/>
  <c r="BG532" i="1"/>
  <c r="AN532" i="1"/>
  <c r="AR532" i="1"/>
  <c r="AV532" i="1"/>
  <c r="AZ532" i="1"/>
  <c r="BD532" i="1"/>
  <c r="BH532" i="1"/>
  <c r="AO562" i="1"/>
  <c r="AS562" i="1"/>
  <c r="AW562" i="1"/>
  <c r="BA562" i="1"/>
  <c r="BE562" i="1"/>
  <c r="BI562" i="1"/>
  <c r="AP562" i="1"/>
  <c r="AT562" i="1"/>
  <c r="AX562" i="1"/>
  <c r="BB562" i="1"/>
  <c r="BF562" i="1"/>
  <c r="BJ562" i="1"/>
  <c r="AM562" i="1"/>
  <c r="AQ562" i="1"/>
  <c r="AU562" i="1"/>
  <c r="AY562" i="1"/>
  <c r="BC562" i="1"/>
  <c r="BG562" i="1"/>
  <c r="AN562" i="1"/>
  <c r="AR562" i="1"/>
  <c r="AV562" i="1"/>
  <c r="AZ562" i="1"/>
  <c r="BD562" i="1"/>
  <c r="BH562" i="1"/>
  <c r="AO331" i="1"/>
  <c r="AS331" i="1"/>
  <c r="AW331" i="1"/>
  <c r="BA331" i="1"/>
  <c r="BE331" i="1"/>
  <c r="BI331" i="1"/>
  <c r="AP331" i="1"/>
  <c r="AT331" i="1"/>
  <c r="AX331" i="1"/>
  <c r="BB331" i="1"/>
  <c r="BF331" i="1"/>
  <c r="BJ331" i="1"/>
  <c r="AM331" i="1"/>
  <c r="AQ331" i="1"/>
  <c r="AU331" i="1"/>
  <c r="AY331" i="1"/>
  <c r="BC331" i="1"/>
  <c r="BG331" i="1"/>
  <c r="AN331" i="1"/>
  <c r="AR331" i="1"/>
  <c r="AV331" i="1"/>
  <c r="AZ331" i="1"/>
  <c r="BD331" i="1"/>
  <c r="BH331" i="1"/>
  <c r="AO1296" i="1"/>
  <c r="AS1296" i="1"/>
  <c r="AW1296" i="1"/>
  <c r="BA1296" i="1"/>
  <c r="BE1296" i="1"/>
  <c r="BI1296" i="1"/>
  <c r="AP1296" i="1"/>
  <c r="AT1296" i="1"/>
  <c r="AX1296" i="1"/>
  <c r="BB1296" i="1"/>
  <c r="BF1296" i="1"/>
  <c r="BJ1296" i="1"/>
  <c r="AM1296" i="1"/>
  <c r="AQ1296" i="1"/>
  <c r="AU1296" i="1"/>
  <c r="AY1296" i="1"/>
  <c r="BC1296" i="1"/>
  <c r="BG1296" i="1"/>
  <c r="AN1296" i="1"/>
  <c r="AR1296" i="1"/>
  <c r="AV1296" i="1"/>
  <c r="AZ1296" i="1"/>
  <c r="BD1296" i="1"/>
  <c r="BH1296" i="1"/>
  <c r="AP892" i="1"/>
  <c r="AT892" i="1"/>
  <c r="AX892" i="1"/>
  <c r="BB892" i="1"/>
  <c r="BF892" i="1"/>
  <c r="BJ892" i="1"/>
  <c r="AM892" i="1"/>
  <c r="AQ892" i="1"/>
  <c r="AU892" i="1"/>
  <c r="AY892" i="1"/>
  <c r="BC892" i="1"/>
  <c r="BG892" i="1"/>
  <c r="AN892" i="1"/>
  <c r="AR892" i="1"/>
  <c r="AV892" i="1"/>
  <c r="AZ892" i="1"/>
  <c r="BD892" i="1"/>
  <c r="BH892" i="1"/>
  <c r="BA892" i="1"/>
  <c r="AO892" i="1"/>
  <c r="BE892" i="1"/>
  <c r="AS892" i="1"/>
  <c r="BI892" i="1"/>
  <c r="AW892" i="1"/>
  <c r="AO1284" i="1"/>
  <c r="AS1284" i="1"/>
  <c r="AW1284" i="1"/>
  <c r="BA1284" i="1"/>
  <c r="BE1284" i="1"/>
  <c r="BI1284" i="1"/>
  <c r="AP1284" i="1"/>
  <c r="AT1284" i="1"/>
  <c r="AX1284" i="1"/>
  <c r="BB1284" i="1"/>
  <c r="BF1284" i="1"/>
  <c r="BJ1284" i="1"/>
  <c r="AM1284" i="1"/>
  <c r="AQ1284" i="1"/>
  <c r="AU1284" i="1"/>
  <c r="AY1284" i="1"/>
  <c r="BC1284" i="1"/>
  <c r="BG1284" i="1"/>
  <c r="AN1284" i="1"/>
  <c r="AR1284" i="1"/>
  <c r="AV1284" i="1"/>
  <c r="AZ1284" i="1"/>
  <c r="BD1284" i="1"/>
  <c r="BH1284" i="1"/>
  <c r="AP888" i="1"/>
  <c r="AT888" i="1"/>
  <c r="AX888" i="1"/>
  <c r="BB888" i="1"/>
  <c r="BF888" i="1"/>
  <c r="BJ888" i="1"/>
  <c r="AM888" i="1"/>
  <c r="AQ888" i="1"/>
  <c r="AU888" i="1"/>
  <c r="AY888" i="1"/>
  <c r="BC888" i="1"/>
  <c r="BG888" i="1"/>
  <c r="AN888" i="1"/>
  <c r="AR888" i="1"/>
  <c r="AV888" i="1"/>
  <c r="AZ888" i="1"/>
  <c r="BD888" i="1"/>
  <c r="BH888" i="1"/>
  <c r="BA888" i="1"/>
  <c r="AO888" i="1"/>
  <c r="BE888" i="1"/>
  <c r="AS888" i="1"/>
  <c r="BI888" i="1"/>
  <c r="AW888" i="1"/>
  <c r="AO1264" i="1"/>
  <c r="AS1264" i="1"/>
  <c r="AW1264" i="1"/>
  <c r="BA1264" i="1"/>
  <c r="BE1264" i="1"/>
  <c r="BI1264" i="1"/>
  <c r="AP1264" i="1"/>
  <c r="AT1264" i="1"/>
  <c r="AX1264" i="1"/>
  <c r="BB1264" i="1"/>
  <c r="BF1264" i="1"/>
  <c r="BJ1264" i="1"/>
  <c r="AM1264" i="1"/>
  <c r="AQ1264" i="1"/>
  <c r="AU1264" i="1"/>
  <c r="AY1264" i="1"/>
  <c r="BC1264" i="1"/>
  <c r="BG1264" i="1"/>
  <c r="AN1264" i="1"/>
  <c r="AR1264" i="1"/>
  <c r="AV1264" i="1"/>
  <c r="AZ1264" i="1"/>
  <c r="BD1264" i="1"/>
  <c r="BH1264" i="1"/>
  <c r="AP884" i="1"/>
  <c r="AT884" i="1"/>
  <c r="AX884" i="1"/>
  <c r="BB884" i="1"/>
  <c r="BF884" i="1"/>
  <c r="BJ884" i="1"/>
  <c r="AM884" i="1"/>
  <c r="AQ884" i="1"/>
  <c r="AU884" i="1"/>
  <c r="AY884" i="1"/>
  <c r="BC884" i="1"/>
  <c r="BG884" i="1"/>
  <c r="AN884" i="1"/>
  <c r="AR884" i="1"/>
  <c r="AV884" i="1"/>
  <c r="AZ884" i="1"/>
  <c r="BD884" i="1"/>
  <c r="BH884" i="1"/>
  <c r="BA884" i="1"/>
  <c r="AO884" i="1"/>
  <c r="BE884" i="1"/>
  <c r="AS884" i="1"/>
  <c r="BI884" i="1"/>
  <c r="AW884" i="1"/>
  <c r="AO1290" i="1"/>
  <c r="AS1290" i="1"/>
  <c r="AW1290" i="1"/>
  <c r="BA1290" i="1"/>
  <c r="BE1290" i="1"/>
  <c r="BI1290" i="1"/>
  <c r="AP1290" i="1"/>
  <c r="AT1290" i="1"/>
  <c r="AX1290" i="1"/>
  <c r="BB1290" i="1"/>
  <c r="BF1290" i="1"/>
  <c r="BJ1290" i="1"/>
  <c r="AM1290" i="1"/>
  <c r="AQ1290" i="1"/>
  <c r="AU1290" i="1"/>
  <c r="AY1290" i="1"/>
  <c r="BC1290" i="1"/>
  <c r="BG1290" i="1"/>
  <c r="AN1290" i="1"/>
  <c r="AR1290" i="1"/>
  <c r="AV1290" i="1"/>
  <c r="AZ1290" i="1"/>
  <c r="BD1290" i="1"/>
  <c r="BH1290" i="1"/>
  <c r="AP960" i="1"/>
  <c r="AT960" i="1"/>
  <c r="AX960" i="1"/>
  <c r="BB960" i="1"/>
  <c r="BF960" i="1"/>
  <c r="BJ960" i="1"/>
  <c r="AM960" i="1"/>
  <c r="AQ960" i="1"/>
  <c r="AU960" i="1"/>
  <c r="AY960" i="1"/>
  <c r="BC960" i="1"/>
  <c r="BG960" i="1"/>
  <c r="AN960" i="1"/>
  <c r="AR960" i="1"/>
  <c r="AV960" i="1"/>
  <c r="AZ960" i="1"/>
  <c r="BD960" i="1"/>
  <c r="BH960" i="1"/>
  <c r="BA960" i="1"/>
  <c r="AO960" i="1"/>
  <c r="BE960" i="1"/>
  <c r="AS960" i="1"/>
  <c r="BI960" i="1"/>
  <c r="AW960" i="1"/>
  <c r="AO561" i="1"/>
  <c r="AS561" i="1"/>
  <c r="AP561" i="1"/>
  <c r="AT561" i="1"/>
  <c r="AM561" i="1"/>
  <c r="AQ561" i="1"/>
  <c r="AU561" i="1"/>
  <c r="AN561" i="1"/>
  <c r="AR561" i="1"/>
  <c r="AV561" i="1"/>
  <c r="AW561" i="1"/>
  <c r="BA561" i="1"/>
  <c r="BE561" i="1"/>
  <c r="BI561" i="1"/>
  <c r="AX561" i="1"/>
  <c r="BB561" i="1"/>
  <c r="BF561" i="1"/>
  <c r="BJ561" i="1"/>
  <c r="AY561" i="1"/>
  <c r="BC561" i="1"/>
  <c r="BG561" i="1"/>
  <c r="AZ561" i="1"/>
  <c r="BD561" i="1"/>
  <c r="BH561" i="1"/>
  <c r="AO1215" i="1"/>
  <c r="AS1215" i="1"/>
  <c r="AW1215" i="1"/>
  <c r="BA1215" i="1"/>
  <c r="BE1215" i="1"/>
  <c r="BI1215" i="1"/>
  <c r="AP1215" i="1"/>
  <c r="AT1215" i="1"/>
  <c r="AX1215" i="1"/>
  <c r="BB1215" i="1"/>
  <c r="BF1215" i="1"/>
  <c r="BJ1215" i="1"/>
  <c r="AM1215" i="1"/>
  <c r="AQ1215" i="1"/>
  <c r="AU1215" i="1"/>
  <c r="AY1215" i="1"/>
  <c r="BC1215" i="1"/>
  <c r="BG1215" i="1"/>
  <c r="AN1215" i="1"/>
  <c r="AR1215" i="1"/>
  <c r="AV1215" i="1"/>
  <c r="AZ1215" i="1"/>
  <c r="BD1215" i="1"/>
  <c r="BH1215" i="1"/>
  <c r="AN1139" i="1"/>
  <c r="AR1139" i="1"/>
  <c r="AV1139" i="1"/>
  <c r="AZ1139" i="1"/>
  <c r="BD1139" i="1"/>
  <c r="BH1139" i="1"/>
  <c r="AO1139" i="1"/>
  <c r="AS1139" i="1"/>
  <c r="AW1139" i="1"/>
  <c r="BA1139" i="1"/>
  <c r="BE1139" i="1"/>
  <c r="BI1139" i="1"/>
  <c r="AP1139" i="1"/>
  <c r="AT1139" i="1"/>
  <c r="AX1139" i="1"/>
  <c r="BB1139" i="1"/>
  <c r="BF1139" i="1"/>
  <c r="BJ1139" i="1"/>
  <c r="AY1139" i="1"/>
  <c r="AM1139" i="1"/>
  <c r="BC1139" i="1"/>
  <c r="AQ1139" i="1"/>
  <c r="BG1139" i="1"/>
  <c r="AU1139" i="1"/>
  <c r="AN1067" i="1"/>
  <c r="AR1067" i="1"/>
  <c r="AV1067" i="1"/>
  <c r="AZ1067" i="1"/>
  <c r="BD1067" i="1"/>
  <c r="BH1067" i="1"/>
  <c r="AO1067" i="1"/>
  <c r="AS1067" i="1"/>
  <c r="AW1067" i="1"/>
  <c r="BA1067" i="1"/>
  <c r="BE1067" i="1"/>
  <c r="BI1067" i="1"/>
  <c r="AP1067" i="1"/>
  <c r="AT1067" i="1"/>
  <c r="AX1067" i="1"/>
  <c r="BB1067" i="1"/>
  <c r="BF1067" i="1"/>
  <c r="BJ1067" i="1"/>
  <c r="AY1067" i="1"/>
  <c r="AM1067" i="1"/>
  <c r="BC1067" i="1"/>
  <c r="AQ1067" i="1"/>
  <c r="BG1067" i="1"/>
  <c r="AU1067" i="1"/>
  <c r="AP995" i="1"/>
  <c r="AT995" i="1"/>
  <c r="AX995" i="1"/>
  <c r="BB995" i="1"/>
  <c r="BF995" i="1"/>
  <c r="BJ995" i="1"/>
  <c r="AM995" i="1"/>
  <c r="AQ995" i="1"/>
  <c r="AU995" i="1"/>
  <c r="AY995" i="1"/>
  <c r="BC995" i="1"/>
  <c r="BG995" i="1"/>
  <c r="AR995" i="1"/>
  <c r="AZ995" i="1"/>
  <c r="BH995" i="1"/>
  <c r="AS995" i="1"/>
  <c r="BA995" i="1"/>
  <c r="BI995" i="1"/>
  <c r="AN995" i="1"/>
  <c r="AV995" i="1"/>
  <c r="BD995" i="1"/>
  <c r="AO995" i="1"/>
  <c r="AW995" i="1"/>
  <c r="BE995" i="1"/>
  <c r="AP883" i="1"/>
  <c r="AT883" i="1"/>
  <c r="AX883" i="1"/>
  <c r="BB883" i="1"/>
  <c r="BF883" i="1"/>
  <c r="BJ883" i="1"/>
  <c r="AM883" i="1"/>
  <c r="AQ883" i="1"/>
  <c r="AU883" i="1"/>
  <c r="AY883" i="1"/>
  <c r="BC883" i="1"/>
  <c r="BG883" i="1"/>
  <c r="AN883" i="1"/>
  <c r="AR883" i="1"/>
  <c r="AV883" i="1"/>
  <c r="AZ883" i="1"/>
  <c r="BD883" i="1"/>
  <c r="BH883" i="1"/>
  <c r="AS883" i="1"/>
  <c r="BI883" i="1"/>
  <c r="AW883" i="1"/>
  <c r="BA883" i="1"/>
  <c r="AO883" i="1"/>
  <c r="BE883" i="1"/>
  <c r="AP811" i="1"/>
  <c r="AT811" i="1"/>
  <c r="AX811" i="1"/>
  <c r="BB811" i="1"/>
  <c r="BF811" i="1"/>
  <c r="BJ811" i="1"/>
  <c r="AM811" i="1"/>
  <c r="AQ811" i="1"/>
  <c r="AU811" i="1"/>
  <c r="AY811" i="1"/>
  <c r="BC811" i="1"/>
  <c r="BG811" i="1"/>
  <c r="AN811" i="1"/>
  <c r="AR811" i="1"/>
  <c r="AV811" i="1"/>
  <c r="AZ811" i="1"/>
  <c r="BD811" i="1"/>
  <c r="BH811" i="1"/>
  <c r="AS811" i="1"/>
  <c r="BI811" i="1"/>
  <c r="AW811" i="1"/>
  <c r="BA811" i="1"/>
  <c r="AO811" i="1"/>
  <c r="BE811" i="1"/>
  <c r="AP721" i="1"/>
  <c r="AT721" i="1"/>
  <c r="AX721" i="1"/>
  <c r="BB721" i="1"/>
  <c r="BF721" i="1"/>
  <c r="BJ721" i="1"/>
  <c r="AM721" i="1"/>
  <c r="AQ721" i="1"/>
  <c r="AU721" i="1"/>
  <c r="AY721" i="1"/>
  <c r="BC721" i="1"/>
  <c r="BG721" i="1"/>
  <c r="AN721" i="1"/>
  <c r="AR721" i="1"/>
  <c r="AV721" i="1"/>
  <c r="AZ721" i="1"/>
  <c r="BD721" i="1"/>
  <c r="BH721" i="1"/>
  <c r="AO721" i="1"/>
  <c r="AS721" i="1"/>
  <c r="AW721" i="1"/>
  <c r="BA721" i="1"/>
  <c r="BE721" i="1"/>
  <c r="BI721" i="1"/>
  <c r="AO477" i="1"/>
  <c r="AS477" i="1"/>
  <c r="AW477" i="1"/>
  <c r="BA477" i="1"/>
  <c r="BE477" i="1"/>
  <c r="BI477" i="1"/>
  <c r="AP477" i="1"/>
  <c r="AT477" i="1"/>
  <c r="AX477" i="1"/>
  <c r="BB477" i="1"/>
  <c r="BF477" i="1"/>
  <c r="BJ477" i="1"/>
  <c r="AM477" i="1"/>
  <c r="AQ477" i="1"/>
  <c r="AU477" i="1"/>
  <c r="AY477" i="1"/>
  <c r="BC477" i="1"/>
  <c r="BG477" i="1"/>
  <c r="AN477" i="1"/>
  <c r="AR477" i="1"/>
  <c r="AV477" i="1"/>
  <c r="AZ477" i="1"/>
  <c r="BD477" i="1"/>
  <c r="BH477" i="1"/>
  <c r="AO1226" i="1"/>
  <c r="AS1226" i="1"/>
  <c r="AW1226" i="1"/>
  <c r="BA1226" i="1"/>
  <c r="BE1226" i="1"/>
  <c r="BI1226" i="1"/>
  <c r="AP1226" i="1"/>
  <c r="AT1226" i="1"/>
  <c r="AX1226" i="1"/>
  <c r="BB1226" i="1"/>
  <c r="BF1226" i="1"/>
  <c r="BJ1226" i="1"/>
  <c r="AM1226" i="1"/>
  <c r="AQ1226" i="1"/>
  <c r="AU1226" i="1"/>
  <c r="AY1226" i="1"/>
  <c r="BC1226" i="1"/>
  <c r="BG1226" i="1"/>
  <c r="AN1226" i="1"/>
  <c r="AR1226" i="1"/>
  <c r="AV1226" i="1"/>
  <c r="AZ1226" i="1"/>
  <c r="BD1226" i="1"/>
  <c r="BH1226" i="1"/>
  <c r="AN1130" i="1"/>
  <c r="AR1130" i="1"/>
  <c r="AV1130" i="1"/>
  <c r="AZ1130" i="1"/>
  <c r="BD1130" i="1"/>
  <c r="BH1130" i="1"/>
  <c r="AO1130" i="1"/>
  <c r="AS1130" i="1"/>
  <c r="AW1130" i="1"/>
  <c r="BA1130" i="1"/>
  <c r="BE1130" i="1"/>
  <c r="BI1130" i="1"/>
  <c r="AP1130" i="1"/>
  <c r="AT1130" i="1"/>
  <c r="AX1130" i="1"/>
  <c r="BB1130" i="1"/>
  <c r="BF1130" i="1"/>
  <c r="BJ1130" i="1"/>
  <c r="AQ1130" i="1"/>
  <c r="BG1130" i="1"/>
  <c r="AU1130" i="1"/>
  <c r="AY1130" i="1"/>
  <c r="AM1130" i="1"/>
  <c r="BC1130" i="1"/>
  <c r="AN1018" i="1"/>
  <c r="AR1018" i="1"/>
  <c r="AV1018" i="1"/>
  <c r="AZ1018" i="1"/>
  <c r="BD1018" i="1"/>
  <c r="BH1018" i="1"/>
  <c r="AO1018" i="1"/>
  <c r="AS1018" i="1"/>
  <c r="AW1018" i="1"/>
  <c r="BA1018" i="1"/>
  <c r="BE1018" i="1"/>
  <c r="BI1018" i="1"/>
  <c r="AP1018" i="1"/>
  <c r="AT1018" i="1"/>
  <c r="AX1018" i="1"/>
  <c r="BB1018" i="1"/>
  <c r="BF1018" i="1"/>
  <c r="BJ1018" i="1"/>
  <c r="AM1018" i="1"/>
  <c r="AQ1018" i="1"/>
  <c r="AU1018" i="1"/>
  <c r="AY1018" i="1"/>
  <c r="BC1018" i="1"/>
  <c r="BG1018" i="1"/>
  <c r="AP938" i="1"/>
  <c r="AT938" i="1"/>
  <c r="AX938" i="1"/>
  <c r="BB938" i="1"/>
  <c r="BF938" i="1"/>
  <c r="BJ938" i="1"/>
  <c r="AM938" i="1"/>
  <c r="AQ938" i="1"/>
  <c r="AU938" i="1"/>
  <c r="AY938" i="1"/>
  <c r="BC938" i="1"/>
  <c r="BG938" i="1"/>
  <c r="AN938" i="1"/>
  <c r="AR938" i="1"/>
  <c r="AV938" i="1"/>
  <c r="AZ938" i="1"/>
  <c r="BD938" i="1"/>
  <c r="BH938" i="1"/>
  <c r="BA938" i="1"/>
  <c r="AO938" i="1"/>
  <c r="BE938" i="1"/>
  <c r="AS938" i="1"/>
  <c r="BI938" i="1"/>
  <c r="AW938" i="1"/>
  <c r="AP850" i="1"/>
  <c r="AT850" i="1"/>
  <c r="AX850" i="1"/>
  <c r="BB850" i="1"/>
  <c r="BF850" i="1"/>
  <c r="BJ850" i="1"/>
  <c r="AM850" i="1"/>
  <c r="AQ850" i="1"/>
  <c r="AU850" i="1"/>
  <c r="AY850" i="1"/>
  <c r="BC850" i="1"/>
  <c r="BG850" i="1"/>
  <c r="AN850" i="1"/>
  <c r="AR850" i="1"/>
  <c r="AV850" i="1"/>
  <c r="AZ850" i="1"/>
  <c r="BD850" i="1"/>
  <c r="BH850" i="1"/>
  <c r="BA850" i="1"/>
  <c r="AO850" i="1"/>
  <c r="BE850" i="1"/>
  <c r="AS850" i="1"/>
  <c r="BI850" i="1"/>
  <c r="AW850" i="1"/>
  <c r="AP770" i="1"/>
  <c r="AT770" i="1"/>
  <c r="AX770" i="1"/>
  <c r="BB770" i="1"/>
  <c r="BF770" i="1"/>
  <c r="BJ770" i="1"/>
  <c r="AM770" i="1"/>
  <c r="AQ770" i="1"/>
  <c r="AU770" i="1"/>
  <c r="AY770" i="1"/>
  <c r="BC770" i="1"/>
  <c r="BG770" i="1"/>
  <c r="AN770" i="1"/>
  <c r="AR770" i="1"/>
  <c r="AV770" i="1"/>
  <c r="AZ770" i="1"/>
  <c r="BD770" i="1"/>
  <c r="BH770" i="1"/>
  <c r="AO770" i="1"/>
  <c r="AS770" i="1"/>
  <c r="AW770" i="1"/>
  <c r="BA770" i="1"/>
  <c r="BE770" i="1"/>
  <c r="BI770" i="1"/>
  <c r="AO645" i="1"/>
  <c r="AS645" i="1"/>
  <c r="AW645" i="1"/>
  <c r="BA645" i="1"/>
  <c r="BE645" i="1"/>
  <c r="BI645" i="1"/>
  <c r="AP645" i="1"/>
  <c r="AT645" i="1"/>
  <c r="AX645" i="1"/>
  <c r="BB645" i="1"/>
  <c r="BF645" i="1"/>
  <c r="BJ645" i="1"/>
  <c r="AN645" i="1"/>
  <c r="AR645" i="1"/>
  <c r="AV645" i="1"/>
  <c r="AZ645" i="1"/>
  <c r="BD645" i="1"/>
  <c r="BH645" i="1"/>
  <c r="AM645" i="1"/>
  <c r="BC645" i="1"/>
  <c r="AQ645" i="1"/>
  <c r="BG645" i="1"/>
  <c r="AU645" i="1"/>
  <c r="AY645" i="1"/>
  <c r="AO1193" i="1"/>
  <c r="AS1193" i="1"/>
  <c r="AW1193" i="1"/>
  <c r="BA1193" i="1"/>
  <c r="BE1193" i="1"/>
  <c r="BI1193" i="1"/>
  <c r="AP1193" i="1"/>
  <c r="AT1193" i="1"/>
  <c r="AX1193" i="1"/>
  <c r="BB1193" i="1"/>
  <c r="BF1193" i="1"/>
  <c r="BJ1193" i="1"/>
  <c r="AM1193" i="1"/>
  <c r="AQ1193" i="1"/>
  <c r="AU1193" i="1"/>
  <c r="AY1193" i="1"/>
  <c r="BC1193" i="1"/>
  <c r="BG1193" i="1"/>
  <c r="AN1193" i="1"/>
  <c r="AR1193" i="1"/>
  <c r="AV1193" i="1"/>
  <c r="AZ1193" i="1"/>
  <c r="BD1193" i="1"/>
  <c r="BH1193" i="1"/>
  <c r="AP845" i="1"/>
  <c r="AT845" i="1"/>
  <c r="AX845" i="1"/>
  <c r="BB845" i="1"/>
  <c r="BF845" i="1"/>
  <c r="BJ845" i="1"/>
  <c r="AM845" i="1"/>
  <c r="AQ845" i="1"/>
  <c r="AU845" i="1"/>
  <c r="AY845" i="1"/>
  <c r="BC845" i="1"/>
  <c r="BG845" i="1"/>
  <c r="AN845" i="1"/>
  <c r="AR845" i="1"/>
  <c r="AV845" i="1"/>
  <c r="AZ845" i="1"/>
  <c r="BD845" i="1"/>
  <c r="BH845" i="1"/>
  <c r="AS845" i="1"/>
  <c r="BI845" i="1"/>
  <c r="AW845" i="1"/>
  <c r="BA845" i="1"/>
  <c r="AO845" i="1"/>
  <c r="BE845" i="1"/>
  <c r="AO504" i="1"/>
  <c r="AS504" i="1"/>
  <c r="AW504" i="1"/>
  <c r="BA504" i="1"/>
  <c r="BE504" i="1"/>
  <c r="BI504" i="1"/>
  <c r="AP504" i="1"/>
  <c r="AT504" i="1"/>
  <c r="AX504" i="1"/>
  <c r="BB504" i="1"/>
  <c r="BF504" i="1"/>
  <c r="BJ504" i="1"/>
  <c r="AM504" i="1"/>
  <c r="AQ504" i="1"/>
  <c r="AU504" i="1"/>
  <c r="AY504" i="1"/>
  <c r="BC504" i="1"/>
  <c r="BG504" i="1"/>
  <c r="AN504" i="1"/>
  <c r="AR504" i="1"/>
  <c r="AV504" i="1"/>
  <c r="AZ504" i="1"/>
  <c r="BD504" i="1"/>
  <c r="BH504" i="1"/>
  <c r="AO518" i="1"/>
  <c r="AS518" i="1"/>
  <c r="AW518" i="1"/>
  <c r="BA518" i="1"/>
  <c r="BE518" i="1"/>
  <c r="BI518" i="1"/>
  <c r="AP518" i="1"/>
  <c r="AT518" i="1"/>
  <c r="AX518" i="1"/>
  <c r="BB518" i="1"/>
  <c r="BF518" i="1"/>
  <c r="BJ518" i="1"/>
  <c r="AM518" i="1"/>
  <c r="AQ518" i="1"/>
  <c r="AU518" i="1"/>
  <c r="AY518" i="1"/>
  <c r="BC518" i="1"/>
  <c r="BG518" i="1"/>
  <c r="AN518" i="1"/>
  <c r="AR518" i="1"/>
  <c r="AV518" i="1"/>
  <c r="AZ518" i="1"/>
  <c r="BD518" i="1"/>
  <c r="BH518" i="1"/>
  <c r="AP220" i="1"/>
  <c r="AT220" i="1"/>
  <c r="AX220" i="1"/>
  <c r="BB220" i="1"/>
  <c r="BF220" i="1"/>
  <c r="BJ220" i="1"/>
  <c r="AM220" i="1"/>
  <c r="AQ220" i="1"/>
  <c r="AU220" i="1"/>
  <c r="AY220" i="1"/>
  <c r="BC220" i="1"/>
  <c r="BG220" i="1"/>
  <c r="AN220" i="1"/>
  <c r="AR220" i="1"/>
  <c r="AV220" i="1"/>
  <c r="AZ220" i="1"/>
  <c r="BD220" i="1"/>
  <c r="BH220" i="1"/>
  <c r="AO220" i="1"/>
  <c r="AS220" i="1"/>
  <c r="AW220" i="1"/>
  <c r="BA220" i="1"/>
  <c r="BE220" i="1"/>
  <c r="BI220" i="1"/>
  <c r="AO613" i="1"/>
  <c r="AS613" i="1"/>
  <c r="AW613" i="1"/>
  <c r="BA613" i="1"/>
  <c r="BE613" i="1"/>
  <c r="BI613" i="1"/>
  <c r="AP613" i="1"/>
  <c r="AT613" i="1"/>
  <c r="AX613" i="1"/>
  <c r="BB613" i="1"/>
  <c r="BF613" i="1"/>
  <c r="BJ613" i="1"/>
  <c r="AN613" i="1"/>
  <c r="AR613" i="1"/>
  <c r="AV613" i="1"/>
  <c r="AZ613" i="1"/>
  <c r="BD613" i="1"/>
  <c r="BH613" i="1"/>
  <c r="AM613" i="1"/>
  <c r="BC613" i="1"/>
  <c r="AQ613" i="1"/>
  <c r="BG613" i="1"/>
  <c r="AU613" i="1"/>
  <c r="AY613" i="1"/>
  <c r="AO1277" i="1"/>
  <c r="AS1277" i="1"/>
  <c r="AW1277" i="1"/>
  <c r="BA1277" i="1"/>
  <c r="BE1277" i="1"/>
  <c r="BI1277" i="1"/>
  <c r="AP1277" i="1"/>
  <c r="AT1277" i="1"/>
  <c r="AX1277" i="1"/>
  <c r="BB1277" i="1"/>
  <c r="BF1277" i="1"/>
  <c r="BJ1277" i="1"/>
  <c r="AM1277" i="1"/>
  <c r="AQ1277" i="1"/>
  <c r="AU1277" i="1"/>
  <c r="AY1277" i="1"/>
  <c r="BC1277" i="1"/>
  <c r="BG1277" i="1"/>
  <c r="AN1277" i="1"/>
  <c r="AR1277" i="1"/>
  <c r="AV1277" i="1"/>
  <c r="AZ1277" i="1"/>
  <c r="BD1277" i="1"/>
  <c r="BH1277" i="1"/>
  <c r="AO1185" i="1"/>
  <c r="AS1185" i="1"/>
  <c r="AW1185" i="1"/>
  <c r="BA1185" i="1"/>
  <c r="BE1185" i="1"/>
  <c r="BI1185" i="1"/>
  <c r="AP1185" i="1"/>
  <c r="AT1185" i="1"/>
  <c r="AX1185" i="1"/>
  <c r="BB1185" i="1"/>
  <c r="BF1185" i="1"/>
  <c r="BJ1185" i="1"/>
  <c r="AM1185" i="1"/>
  <c r="AQ1185" i="1"/>
  <c r="AU1185" i="1"/>
  <c r="AY1185" i="1"/>
  <c r="BC1185" i="1"/>
  <c r="BG1185" i="1"/>
  <c r="AN1185" i="1"/>
  <c r="AR1185" i="1"/>
  <c r="AV1185" i="1"/>
  <c r="AZ1185" i="1"/>
  <c r="BD1185" i="1"/>
  <c r="BH1185" i="1"/>
  <c r="AN1097" i="1"/>
  <c r="AR1097" i="1"/>
  <c r="AV1097" i="1"/>
  <c r="AZ1097" i="1"/>
  <c r="BD1097" i="1"/>
  <c r="BH1097" i="1"/>
  <c r="AO1097" i="1"/>
  <c r="AS1097" i="1"/>
  <c r="AW1097" i="1"/>
  <c r="BA1097" i="1"/>
  <c r="BE1097" i="1"/>
  <c r="BI1097" i="1"/>
  <c r="AP1097" i="1"/>
  <c r="AT1097" i="1"/>
  <c r="AX1097" i="1"/>
  <c r="BB1097" i="1"/>
  <c r="BF1097" i="1"/>
  <c r="BJ1097" i="1"/>
  <c r="AY1097" i="1"/>
  <c r="AM1097" i="1"/>
  <c r="BC1097" i="1"/>
  <c r="AQ1097" i="1"/>
  <c r="BG1097" i="1"/>
  <c r="AU1097" i="1"/>
  <c r="AN1001" i="1"/>
  <c r="AR1001" i="1"/>
  <c r="AV1001" i="1"/>
  <c r="AZ1001" i="1"/>
  <c r="BD1001" i="1"/>
  <c r="BH1001" i="1"/>
  <c r="AO1001" i="1"/>
  <c r="AS1001" i="1"/>
  <c r="AW1001" i="1"/>
  <c r="BA1001" i="1"/>
  <c r="BE1001" i="1"/>
  <c r="BI1001" i="1"/>
  <c r="AP1001" i="1"/>
  <c r="AT1001" i="1"/>
  <c r="AX1001" i="1"/>
  <c r="BB1001" i="1"/>
  <c r="BF1001" i="1"/>
  <c r="BJ1001" i="1"/>
  <c r="AM1001" i="1"/>
  <c r="AQ1001" i="1"/>
  <c r="AU1001" i="1"/>
  <c r="AY1001" i="1"/>
  <c r="BC1001" i="1"/>
  <c r="BG1001" i="1"/>
  <c r="AP913" i="1"/>
  <c r="AT913" i="1"/>
  <c r="AX913" i="1"/>
  <c r="BB913" i="1"/>
  <c r="BF913" i="1"/>
  <c r="BJ913" i="1"/>
  <c r="AM913" i="1"/>
  <c r="AQ913" i="1"/>
  <c r="AU913" i="1"/>
  <c r="AY913" i="1"/>
  <c r="BC913" i="1"/>
  <c r="BG913" i="1"/>
  <c r="AN913" i="1"/>
  <c r="AR913" i="1"/>
  <c r="AV913" i="1"/>
  <c r="AZ913" i="1"/>
  <c r="BD913" i="1"/>
  <c r="BH913" i="1"/>
  <c r="AS913" i="1"/>
  <c r="BI913" i="1"/>
  <c r="AW913" i="1"/>
  <c r="BA913" i="1"/>
  <c r="AO913" i="1"/>
  <c r="BE913" i="1"/>
  <c r="AP813" i="1"/>
  <c r="AT813" i="1"/>
  <c r="AX813" i="1"/>
  <c r="BB813" i="1"/>
  <c r="BF813" i="1"/>
  <c r="BJ813" i="1"/>
  <c r="AM813" i="1"/>
  <c r="AQ813" i="1"/>
  <c r="AU813" i="1"/>
  <c r="AY813" i="1"/>
  <c r="BC813" i="1"/>
  <c r="BG813" i="1"/>
  <c r="AN813" i="1"/>
  <c r="AR813" i="1"/>
  <c r="AV813" i="1"/>
  <c r="AZ813" i="1"/>
  <c r="BD813" i="1"/>
  <c r="BH813" i="1"/>
  <c r="AS813" i="1"/>
  <c r="BI813" i="1"/>
  <c r="AW813" i="1"/>
  <c r="BA813" i="1"/>
  <c r="AO813" i="1"/>
  <c r="BE813" i="1"/>
  <c r="AP694" i="1"/>
  <c r="AT694" i="1"/>
  <c r="AX694" i="1"/>
  <c r="BB694" i="1"/>
  <c r="BF694" i="1"/>
  <c r="BJ694" i="1"/>
  <c r="AM694" i="1"/>
  <c r="AQ694" i="1"/>
  <c r="AU694" i="1"/>
  <c r="AY694" i="1"/>
  <c r="BC694" i="1"/>
  <c r="BG694" i="1"/>
  <c r="AN694" i="1"/>
  <c r="AR694" i="1"/>
  <c r="AV694" i="1"/>
  <c r="AZ694" i="1"/>
  <c r="BD694" i="1"/>
  <c r="BH694" i="1"/>
  <c r="AO694" i="1"/>
  <c r="AS694" i="1"/>
  <c r="AW694" i="1"/>
  <c r="BA694" i="1"/>
  <c r="BE694" i="1"/>
  <c r="BI694" i="1"/>
  <c r="AP720" i="1"/>
  <c r="AT720" i="1"/>
  <c r="AX720" i="1"/>
  <c r="BB720" i="1"/>
  <c r="BF720" i="1"/>
  <c r="BJ720" i="1"/>
  <c r="AM720" i="1"/>
  <c r="AQ720" i="1"/>
  <c r="AU720" i="1"/>
  <c r="AY720" i="1"/>
  <c r="BC720" i="1"/>
  <c r="BG720" i="1"/>
  <c r="AN720" i="1"/>
  <c r="AR720" i="1"/>
  <c r="AV720" i="1"/>
  <c r="AZ720" i="1"/>
  <c r="BD720" i="1"/>
  <c r="BH720" i="1"/>
  <c r="AO720" i="1"/>
  <c r="AS720" i="1"/>
  <c r="AW720" i="1"/>
  <c r="BA720" i="1"/>
  <c r="BE720" i="1"/>
  <c r="BI720" i="1"/>
  <c r="AO584" i="1"/>
  <c r="AS584" i="1"/>
  <c r="AW584" i="1"/>
  <c r="BA584" i="1"/>
  <c r="BE584" i="1"/>
  <c r="BI584" i="1"/>
  <c r="AP584" i="1"/>
  <c r="AT584" i="1"/>
  <c r="AX584" i="1"/>
  <c r="BB584" i="1"/>
  <c r="BF584" i="1"/>
  <c r="BJ584" i="1"/>
  <c r="AM584" i="1"/>
  <c r="AQ584" i="1"/>
  <c r="AU584" i="1"/>
  <c r="AY584" i="1"/>
  <c r="BC584" i="1"/>
  <c r="BG584" i="1"/>
  <c r="AN584" i="1"/>
  <c r="AR584" i="1"/>
  <c r="AV584" i="1"/>
  <c r="AZ584" i="1"/>
  <c r="BD584" i="1"/>
  <c r="BH584" i="1"/>
  <c r="AO450" i="1"/>
  <c r="AS450" i="1"/>
  <c r="AW450" i="1"/>
  <c r="BA450" i="1"/>
  <c r="BE450" i="1"/>
  <c r="BI450" i="1"/>
  <c r="AP450" i="1"/>
  <c r="AT450" i="1"/>
  <c r="AX450" i="1"/>
  <c r="BB450" i="1"/>
  <c r="BF450" i="1"/>
  <c r="BJ450" i="1"/>
  <c r="AM450" i="1"/>
  <c r="AQ450" i="1"/>
  <c r="AU450" i="1"/>
  <c r="AY450" i="1"/>
  <c r="BC450" i="1"/>
  <c r="BG450" i="1"/>
  <c r="AN450" i="1"/>
  <c r="AR450" i="1"/>
  <c r="AV450" i="1"/>
  <c r="AZ450" i="1"/>
  <c r="BD450" i="1"/>
  <c r="BH450" i="1"/>
  <c r="AO631" i="1"/>
  <c r="AS631" i="1"/>
  <c r="AW631" i="1"/>
  <c r="BA631" i="1"/>
  <c r="BE631" i="1"/>
  <c r="BI631" i="1"/>
  <c r="AP631" i="1"/>
  <c r="AT631" i="1"/>
  <c r="AX631" i="1"/>
  <c r="BB631" i="1"/>
  <c r="BF631" i="1"/>
  <c r="BJ631" i="1"/>
  <c r="AN631" i="1"/>
  <c r="AR631" i="1"/>
  <c r="AV631" i="1"/>
  <c r="AZ631" i="1"/>
  <c r="BD631" i="1"/>
  <c r="BH631" i="1"/>
  <c r="AM631" i="1"/>
  <c r="BC631" i="1"/>
  <c r="AQ631" i="1"/>
  <c r="BG631" i="1"/>
  <c r="AU631" i="1"/>
  <c r="AY631" i="1"/>
  <c r="AO465" i="1"/>
  <c r="AS465" i="1"/>
  <c r="AW465" i="1"/>
  <c r="BA465" i="1"/>
  <c r="BE465" i="1"/>
  <c r="BI465" i="1"/>
  <c r="AP465" i="1"/>
  <c r="AT465" i="1"/>
  <c r="AX465" i="1"/>
  <c r="BB465" i="1"/>
  <c r="BF465" i="1"/>
  <c r="BJ465" i="1"/>
  <c r="AM465" i="1"/>
  <c r="AQ465" i="1"/>
  <c r="AU465" i="1"/>
  <c r="AY465" i="1"/>
  <c r="BC465" i="1"/>
  <c r="BG465" i="1"/>
  <c r="AN465" i="1"/>
  <c r="AR465" i="1"/>
  <c r="AV465" i="1"/>
  <c r="AZ465" i="1"/>
  <c r="BD465" i="1"/>
  <c r="BH465" i="1"/>
  <c r="AO626" i="1"/>
  <c r="AS626" i="1"/>
  <c r="AW626" i="1"/>
  <c r="BA626" i="1"/>
  <c r="BE626" i="1"/>
  <c r="BI626" i="1"/>
  <c r="AP626" i="1"/>
  <c r="AT626" i="1"/>
  <c r="AX626" i="1"/>
  <c r="BB626" i="1"/>
  <c r="BF626" i="1"/>
  <c r="BJ626" i="1"/>
  <c r="AN626" i="1"/>
  <c r="AR626" i="1"/>
  <c r="AV626" i="1"/>
  <c r="AZ626" i="1"/>
  <c r="BD626" i="1"/>
  <c r="BH626" i="1"/>
  <c r="AU626" i="1"/>
  <c r="AY626" i="1"/>
  <c r="AM626" i="1"/>
  <c r="BC626" i="1"/>
  <c r="AQ626" i="1"/>
  <c r="BG626" i="1"/>
  <c r="AO478" i="1"/>
  <c r="AS478" i="1"/>
  <c r="AW478" i="1"/>
  <c r="BA478" i="1"/>
  <c r="BE478" i="1"/>
  <c r="BI478" i="1"/>
  <c r="AP478" i="1"/>
  <c r="AT478" i="1"/>
  <c r="AX478" i="1"/>
  <c r="BB478" i="1"/>
  <c r="BF478" i="1"/>
  <c r="BJ478" i="1"/>
  <c r="AM478" i="1"/>
  <c r="AQ478" i="1"/>
  <c r="AU478" i="1"/>
  <c r="AY478" i="1"/>
  <c r="BC478" i="1"/>
  <c r="BG478" i="1"/>
  <c r="AN478" i="1"/>
  <c r="AR478" i="1"/>
  <c r="AV478" i="1"/>
  <c r="AZ478" i="1"/>
  <c r="BD478" i="1"/>
  <c r="BH478" i="1"/>
  <c r="AP408" i="1"/>
  <c r="AT408" i="1"/>
  <c r="AX408" i="1"/>
  <c r="BB408" i="1"/>
  <c r="BF408" i="1"/>
  <c r="BJ408" i="1"/>
  <c r="AM408" i="1"/>
  <c r="AQ408" i="1"/>
  <c r="AU408" i="1"/>
  <c r="AY408" i="1"/>
  <c r="BC408" i="1"/>
  <c r="BG408" i="1"/>
  <c r="AN408" i="1"/>
  <c r="AR408" i="1"/>
  <c r="AV408" i="1"/>
  <c r="AZ408" i="1"/>
  <c r="BD408" i="1"/>
  <c r="BH408" i="1"/>
  <c r="AO408" i="1"/>
  <c r="AS408" i="1"/>
  <c r="AW408" i="1"/>
  <c r="BA408" i="1"/>
  <c r="BE408" i="1"/>
  <c r="BI408" i="1"/>
  <c r="AP211" i="1"/>
  <c r="AT211" i="1"/>
  <c r="AX211" i="1"/>
  <c r="BB211" i="1"/>
  <c r="BF211" i="1"/>
  <c r="BJ211" i="1"/>
  <c r="AM211" i="1"/>
  <c r="AQ211" i="1"/>
  <c r="AU211" i="1"/>
  <c r="AY211" i="1"/>
  <c r="BC211" i="1"/>
  <c r="BG211" i="1"/>
  <c r="AN211" i="1"/>
  <c r="AR211" i="1"/>
  <c r="AV211" i="1"/>
  <c r="AZ211" i="1"/>
  <c r="BD211" i="1"/>
  <c r="BH211" i="1"/>
  <c r="AO211" i="1"/>
  <c r="AS211" i="1"/>
  <c r="AW211" i="1"/>
  <c r="BA211" i="1"/>
  <c r="BE211" i="1"/>
  <c r="BI211" i="1"/>
  <c r="AP419" i="1"/>
  <c r="AT419" i="1"/>
  <c r="AX419" i="1"/>
  <c r="BB419" i="1"/>
  <c r="BF419" i="1"/>
  <c r="BJ419" i="1"/>
  <c r="AM419" i="1"/>
  <c r="AQ419" i="1"/>
  <c r="AU419" i="1"/>
  <c r="AY419" i="1"/>
  <c r="BC419" i="1"/>
  <c r="BG419" i="1"/>
  <c r="AN419" i="1"/>
  <c r="AR419" i="1"/>
  <c r="AV419" i="1"/>
  <c r="AZ419" i="1"/>
  <c r="BD419" i="1"/>
  <c r="BH419" i="1"/>
  <c r="AO419" i="1"/>
  <c r="AS419" i="1"/>
  <c r="AW419" i="1"/>
  <c r="BA419" i="1"/>
  <c r="BE419" i="1"/>
  <c r="BI419" i="1"/>
  <c r="AP56" i="1"/>
  <c r="AT56" i="1"/>
  <c r="AX56" i="1"/>
  <c r="BB56" i="1"/>
  <c r="BF56" i="1"/>
  <c r="BJ56" i="1"/>
  <c r="AM56" i="1"/>
  <c r="AQ56" i="1"/>
  <c r="AU56" i="1"/>
  <c r="AY56" i="1"/>
  <c r="BC56" i="1"/>
  <c r="BG56" i="1"/>
  <c r="AN56" i="1"/>
  <c r="AR56" i="1"/>
  <c r="AV56" i="1"/>
  <c r="AZ56" i="1"/>
  <c r="BD56" i="1"/>
  <c r="BH56" i="1"/>
  <c r="AS56" i="1"/>
  <c r="BI56" i="1"/>
  <c r="AW56" i="1"/>
  <c r="BA56" i="1"/>
  <c r="BE56" i="1"/>
  <c r="AO56" i="1"/>
  <c r="AP39" i="1"/>
  <c r="AT39" i="1"/>
  <c r="AX39" i="1"/>
  <c r="BB39" i="1"/>
  <c r="BF39" i="1"/>
  <c r="BJ39" i="1"/>
  <c r="AM39" i="1"/>
  <c r="AQ39" i="1"/>
  <c r="AU39" i="1"/>
  <c r="AY39" i="1"/>
  <c r="BC39" i="1"/>
  <c r="BG39" i="1"/>
  <c r="AN39" i="1"/>
  <c r="AR39" i="1"/>
  <c r="AV39" i="1"/>
  <c r="AZ39" i="1"/>
  <c r="BD39" i="1"/>
  <c r="BH39" i="1"/>
  <c r="BA39" i="1"/>
  <c r="AO39" i="1"/>
  <c r="BE39" i="1"/>
  <c r="AS39" i="1"/>
  <c r="BI39" i="1"/>
  <c r="AW39" i="1"/>
  <c r="AO225" i="1"/>
  <c r="AS225" i="1"/>
  <c r="AW225" i="1"/>
  <c r="BA225" i="1"/>
  <c r="BE225" i="1"/>
  <c r="BI225" i="1"/>
  <c r="AP225" i="1"/>
  <c r="AT225" i="1"/>
  <c r="AX225" i="1"/>
  <c r="BB225" i="1"/>
  <c r="BF225" i="1"/>
  <c r="BJ225" i="1"/>
  <c r="AM225" i="1"/>
  <c r="AQ225" i="1"/>
  <c r="AU225" i="1"/>
  <c r="AY225" i="1"/>
  <c r="BC225" i="1"/>
  <c r="BG225" i="1"/>
  <c r="AN225" i="1"/>
  <c r="AR225" i="1"/>
  <c r="AV225" i="1"/>
  <c r="AZ225" i="1"/>
  <c r="BD225" i="1"/>
  <c r="BH225" i="1"/>
  <c r="AO521" i="1"/>
  <c r="AS521" i="1"/>
  <c r="AW521" i="1"/>
  <c r="BA521" i="1"/>
  <c r="BE521" i="1"/>
  <c r="BI521" i="1"/>
  <c r="AP521" i="1"/>
  <c r="AT521" i="1"/>
  <c r="AX521" i="1"/>
  <c r="BB521" i="1"/>
  <c r="BF521" i="1"/>
  <c r="BJ521" i="1"/>
  <c r="AM521" i="1"/>
  <c r="AQ521" i="1"/>
  <c r="AU521" i="1"/>
  <c r="AY521" i="1"/>
  <c r="BC521" i="1"/>
  <c r="BG521" i="1"/>
  <c r="AN521" i="1"/>
  <c r="AR521" i="1"/>
  <c r="AV521" i="1"/>
  <c r="AZ521" i="1"/>
  <c r="BD521" i="1"/>
  <c r="BH521" i="1"/>
  <c r="AO1253" i="1"/>
  <c r="AS1253" i="1"/>
  <c r="AW1253" i="1"/>
  <c r="BA1253" i="1"/>
  <c r="BE1253" i="1"/>
  <c r="BI1253" i="1"/>
  <c r="AP1253" i="1"/>
  <c r="AT1253" i="1"/>
  <c r="AX1253" i="1"/>
  <c r="BB1253" i="1"/>
  <c r="BF1253" i="1"/>
  <c r="BJ1253" i="1"/>
  <c r="AM1253" i="1"/>
  <c r="AQ1253" i="1"/>
  <c r="AU1253" i="1"/>
  <c r="AY1253" i="1"/>
  <c r="BC1253" i="1"/>
  <c r="BG1253" i="1"/>
  <c r="AN1253" i="1"/>
  <c r="AR1253" i="1"/>
  <c r="AV1253" i="1"/>
  <c r="AZ1253" i="1"/>
  <c r="BD1253" i="1"/>
  <c r="BH1253" i="1"/>
  <c r="AN1157" i="1"/>
  <c r="AR1157" i="1"/>
  <c r="AV1157" i="1"/>
  <c r="AZ1157" i="1"/>
  <c r="BD1157" i="1"/>
  <c r="BH1157" i="1"/>
  <c r="AO1157" i="1"/>
  <c r="AS1157" i="1"/>
  <c r="AW1157" i="1"/>
  <c r="BA1157" i="1"/>
  <c r="BE1157" i="1"/>
  <c r="BI1157" i="1"/>
  <c r="AP1157" i="1"/>
  <c r="AT1157" i="1"/>
  <c r="AX1157" i="1"/>
  <c r="BB1157" i="1"/>
  <c r="BF1157" i="1"/>
  <c r="BJ1157" i="1"/>
  <c r="AY1157" i="1"/>
  <c r="AM1157" i="1"/>
  <c r="BC1157" i="1"/>
  <c r="AQ1157" i="1"/>
  <c r="BG1157" i="1"/>
  <c r="AU1157" i="1"/>
  <c r="AN1069" i="1"/>
  <c r="AR1069" i="1"/>
  <c r="AV1069" i="1"/>
  <c r="AZ1069" i="1"/>
  <c r="BD1069" i="1"/>
  <c r="BH1069" i="1"/>
  <c r="AO1069" i="1"/>
  <c r="AS1069" i="1"/>
  <c r="AW1069" i="1"/>
  <c r="BA1069" i="1"/>
  <c r="BE1069" i="1"/>
  <c r="BI1069" i="1"/>
  <c r="AP1069" i="1"/>
  <c r="AT1069" i="1"/>
  <c r="AX1069" i="1"/>
  <c r="BB1069" i="1"/>
  <c r="BF1069" i="1"/>
  <c r="BJ1069" i="1"/>
  <c r="AY1069" i="1"/>
  <c r="AM1069" i="1"/>
  <c r="BC1069" i="1"/>
  <c r="AQ1069" i="1"/>
  <c r="BG1069" i="1"/>
  <c r="AU1069" i="1"/>
  <c r="AP973" i="1"/>
  <c r="AT973" i="1"/>
  <c r="AX973" i="1"/>
  <c r="BB973" i="1"/>
  <c r="BF973" i="1"/>
  <c r="BJ973" i="1"/>
  <c r="AM973" i="1"/>
  <c r="AQ973" i="1"/>
  <c r="AU973" i="1"/>
  <c r="AY973" i="1"/>
  <c r="BC973" i="1"/>
  <c r="BG973" i="1"/>
  <c r="AN973" i="1"/>
  <c r="AR973" i="1"/>
  <c r="AV973" i="1"/>
  <c r="AZ973" i="1"/>
  <c r="BD973" i="1"/>
  <c r="BH973" i="1"/>
  <c r="AS973" i="1"/>
  <c r="BI973" i="1"/>
  <c r="AW973" i="1"/>
  <c r="BA973" i="1"/>
  <c r="AO973" i="1"/>
  <c r="BE973" i="1"/>
  <c r="AP889" i="1"/>
  <c r="AT889" i="1"/>
  <c r="AX889" i="1"/>
  <c r="BB889" i="1"/>
  <c r="BF889" i="1"/>
  <c r="BJ889" i="1"/>
  <c r="AM889" i="1"/>
  <c r="AQ889" i="1"/>
  <c r="AU889" i="1"/>
  <c r="AY889" i="1"/>
  <c r="BC889" i="1"/>
  <c r="BG889" i="1"/>
  <c r="AN889" i="1"/>
  <c r="AR889" i="1"/>
  <c r="AV889" i="1"/>
  <c r="AZ889" i="1"/>
  <c r="BD889" i="1"/>
  <c r="BH889" i="1"/>
  <c r="AS889" i="1"/>
  <c r="BI889" i="1"/>
  <c r="AW889" i="1"/>
  <c r="BA889" i="1"/>
  <c r="AO889" i="1"/>
  <c r="BE889" i="1"/>
  <c r="AP789" i="1"/>
  <c r="AT789" i="1"/>
  <c r="AX789" i="1"/>
  <c r="BB789" i="1"/>
  <c r="BF789" i="1"/>
  <c r="BJ789" i="1"/>
  <c r="AM789" i="1"/>
  <c r="AQ789" i="1"/>
  <c r="AU789" i="1"/>
  <c r="AY789" i="1"/>
  <c r="BC789" i="1"/>
  <c r="BG789" i="1"/>
  <c r="AN789" i="1"/>
  <c r="AR789" i="1"/>
  <c r="AV789" i="1"/>
  <c r="AZ789" i="1"/>
  <c r="BD789" i="1"/>
  <c r="BH789" i="1"/>
  <c r="AS789" i="1"/>
  <c r="BI789" i="1"/>
  <c r="AW789" i="1"/>
  <c r="BA789" i="1"/>
  <c r="AO789" i="1"/>
  <c r="BE789" i="1"/>
  <c r="AO565" i="1"/>
  <c r="AS565" i="1"/>
  <c r="AW565" i="1"/>
  <c r="BA565" i="1"/>
  <c r="BE565" i="1"/>
  <c r="BI565" i="1"/>
  <c r="AP565" i="1"/>
  <c r="AT565" i="1"/>
  <c r="AX565" i="1"/>
  <c r="BB565" i="1"/>
  <c r="BF565" i="1"/>
  <c r="BJ565" i="1"/>
  <c r="AM565" i="1"/>
  <c r="AQ565" i="1"/>
  <c r="AU565" i="1"/>
  <c r="AY565" i="1"/>
  <c r="BC565" i="1"/>
  <c r="BG565" i="1"/>
  <c r="AN565" i="1"/>
  <c r="AR565" i="1"/>
  <c r="AV565" i="1"/>
  <c r="AZ565" i="1"/>
  <c r="BD565" i="1"/>
  <c r="BH565" i="1"/>
  <c r="AP680" i="1"/>
  <c r="AT680" i="1"/>
  <c r="AX680" i="1"/>
  <c r="BB680" i="1"/>
  <c r="BF680" i="1"/>
  <c r="BJ680" i="1"/>
  <c r="AM680" i="1"/>
  <c r="AQ680" i="1"/>
  <c r="AU680" i="1"/>
  <c r="AY680" i="1"/>
  <c r="BC680" i="1"/>
  <c r="BG680" i="1"/>
  <c r="AN680" i="1"/>
  <c r="AR680" i="1"/>
  <c r="AV680" i="1"/>
  <c r="AZ680" i="1"/>
  <c r="BD680" i="1"/>
  <c r="BH680" i="1"/>
  <c r="AO680" i="1"/>
  <c r="AS680" i="1"/>
  <c r="AW680" i="1"/>
  <c r="BA680" i="1"/>
  <c r="BE680" i="1"/>
  <c r="BI680" i="1"/>
  <c r="AO548" i="1"/>
  <c r="AS548" i="1"/>
  <c r="AW548" i="1"/>
  <c r="BA548" i="1"/>
  <c r="BE548" i="1"/>
  <c r="BI548" i="1"/>
  <c r="AP548" i="1"/>
  <c r="AT548" i="1"/>
  <c r="AX548" i="1"/>
  <c r="BB548" i="1"/>
  <c r="BF548" i="1"/>
  <c r="BJ548" i="1"/>
  <c r="AM548" i="1"/>
  <c r="AQ548" i="1"/>
  <c r="AU548" i="1"/>
  <c r="AY548" i="1"/>
  <c r="BC548" i="1"/>
  <c r="BG548" i="1"/>
  <c r="AN548" i="1"/>
  <c r="AR548" i="1"/>
  <c r="AV548" i="1"/>
  <c r="AZ548" i="1"/>
  <c r="BD548" i="1"/>
  <c r="BH548" i="1"/>
  <c r="AO287" i="1"/>
  <c r="AS287" i="1"/>
  <c r="AW287" i="1"/>
  <c r="BA287" i="1"/>
  <c r="BE287" i="1"/>
  <c r="BI287" i="1"/>
  <c r="AP287" i="1"/>
  <c r="AT287" i="1"/>
  <c r="AX287" i="1"/>
  <c r="BB287" i="1"/>
  <c r="BF287" i="1"/>
  <c r="BJ287" i="1"/>
  <c r="AM287" i="1"/>
  <c r="AQ287" i="1"/>
  <c r="AU287" i="1"/>
  <c r="AY287" i="1"/>
  <c r="BC287" i="1"/>
  <c r="BG287" i="1"/>
  <c r="AN287" i="1"/>
  <c r="AR287" i="1"/>
  <c r="AV287" i="1"/>
  <c r="AZ287" i="1"/>
  <c r="BD287" i="1"/>
  <c r="BH287" i="1"/>
  <c r="AO587" i="1"/>
  <c r="AS587" i="1"/>
  <c r="AW587" i="1"/>
  <c r="BA587" i="1"/>
  <c r="BE587" i="1"/>
  <c r="BI587" i="1"/>
  <c r="AP587" i="1"/>
  <c r="AT587" i="1"/>
  <c r="AX587" i="1"/>
  <c r="BB587" i="1"/>
  <c r="BF587" i="1"/>
  <c r="BJ587" i="1"/>
  <c r="AM587" i="1"/>
  <c r="AQ587" i="1"/>
  <c r="AU587" i="1"/>
  <c r="AY587" i="1"/>
  <c r="BC587" i="1"/>
  <c r="BG587" i="1"/>
  <c r="AN587" i="1"/>
  <c r="AR587" i="1"/>
  <c r="AV587" i="1"/>
  <c r="AZ587" i="1"/>
  <c r="BD587" i="1"/>
  <c r="BH587" i="1"/>
  <c r="AP339" i="1"/>
  <c r="AT339" i="1"/>
  <c r="AX339" i="1"/>
  <c r="BB339" i="1"/>
  <c r="BF339" i="1"/>
  <c r="BJ339" i="1"/>
  <c r="AM339" i="1"/>
  <c r="AQ339" i="1"/>
  <c r="AU339" i="1"/>
  <c r="AY339" i="1"/>
  <c r="BC339" i="1"/>
  <c r="BG339" i="1"/>
  <c r="AN339" i="1"/>
  <c r="AR339" i="1"/>
  <c r="AV339" i="1"/>
  <c r="AZ339" i="1"/>
  <c r="BD339" i="1"/>
  <c r="BH339" i="1"/>
  <c r="AO339" i="1"/>
  <c r="AS339" i="1"/>
  <c r="AW339" i="1"/>
  <c r="BA339" i="1"/>
  <c r="BE339" i="1"/>
  <c r="BI339" i="1"/>
  <c r="AO574" i="1"/>
  <c r="AS574" i="1"/>
  <c r="AW574" i="1"/>
  <c r="BA574" i="1"/>
  <c r="BE574" i="1"/>
  <c r="BI574" i="1"/>
  <c r="AP574" i="1"/>
  <c r="AT574" i="1"/>
  <c r="AX574" i="1"/>
  <c r="BB574" i="1"/>
  <c r="BF574" i="1"/>
  <c r="BJ574" i="1"/>
  <c r="AM574" i="1"/>
  <c r="AQ574" i="1"/>
  <c r="AU574" i="1"/>
  <c r="AY574" i="1"/>
  <c r="BC574" i="1"/>
  <c r="BG574" i="1"/>
  <c r="AN574" i="1"/>
  <c r="AR574" i="1"/>
  <c r="AV574" i="1"/>
  <c r="AZ574" i="1"/>
  <c r="BD574" i="1"/>
  <c r="BH574" i="1"/>
  <c r="AP353" i="1"/>
  <c r="AT353" i="1"/>
  <c r="AX353" i="1"/>
  <c r="BB353" i="1"/>
  <c r="BF353" i="1"/>
  <c r="BJ353" i="1"/>
  <c r="AM353" i="1"/>
  <c r="AQ353" i="1"/>
  <c r="AU353" i="1"/>
  <c r="AY353" i="1"/>
  <c r="BC353" i="1"/>
  <c r="BG353" i="1"/>
  <c r="AN353" i="1"/>
  <c r="AR353" i="1"/>
  <c r="AV353" i="1"/>
  <c r="AZ353" i="1"/>
  <c r="BD353" i="1"/>
  <c r="BH353" i="1"/>
  <c r="AO353" i="1"/>
  <c r="AS353" i="1"/>
  <c r="AW353" i="1"/>
  <c r="BA353" i="1"/>
  <c r="BE353" i="1"/>
  <c r="BI353" i="1"/>
  <c r="AP352" i="1"/>
  <c r="AT352" i="1"/>
  <c r="AX352" i="1"/>
  <c r="BB352" i="1"/>
  <c r="BF352" i="1"/>
  <c r="BJ352" i="1"/>
  <c r="AM352" i="1"/>
  <c r="AQ352" i="1"/>
  <c r="AU352" i="1"/>
  <c r="AY352" i="1"/>
  <c r="BC352" i="1"/>
  <c r="BG352" i="1"/>
  <c r="AN352" i="1"/>
  <c r="AR352" i="1"/>
  <c r="AV352" i="1"/>
  <c r="AZ352" i="1"/>
  <c r="BD352" i="1"/>
  <c r="BH352" i="1"/>
  <c r="AO352" i="1"/>
  <c r="AS352" i="1"/>
  <c r="AW352" i="1"/>
  <c r="BA352" i="1"/>
  <c r="BE352" i="1"/>
  <c r="BI352" i="1"/>
  <c r="AO131" i="1"/>
  <c r="AS131" i="1"/>
  <c r="AW131" i="1"/>
  <c r="BA131" i="1"/>
  <c r="BE131" i="1"/>
  <c r="BI131" i="1"/>
  <c r="AP131" i="1"/>
  <c r="AT131" i="1"/>
  <c r="AX131" i="1"/>
  <c r="BB131" i="1"/>
  <c r="BF131" i="1"/>
  <c r="BJ131" i="1"/>
  <c r="AM131" i="1"/>
  <c r="AQ131" i="1"/>
  <c r="AU131" i="1"/>
  <c r="AY131" i="1"/>
  <c r="BC131" i="1"/>
  <c r="BG131" i="1"/>
  <c r="AV131" i="1"/>
  <c r="AZ131" i="1"/>
  <c r="AN131" i="1"/>
  <c r="BD131" i="1"/>
  <c r="AR131" i="1"/>
  <c r="BH131" i="1"/>
  <c r="AP371" i="1"/>
  <c r="AT371" i="1"/>
  <c r="AX371" i="1"/>
  <c r="BB371" i="1"/>
  <c r="BF371" i="1"/>
  <c r="BJ371" i="1"/>
  <c r="AM371" i="1"/>
  <c r="AQ371" i="1"/>
  <c r="AU371" i="1"/>
  <c r="AY371" i="1"/>
  <c r="BC371" i="1"/>
  <c r="BG371" i="1"/>
  <c r="AN371" i="1"/>
  <c r="AR371" i="1"/>
  <c r="AV371" i="1"/>
  <c r="AZ371" i="1"/>
  <c r="BD371" i="1"/>
  <c r="BH371" i="1"/>
  <c r="AO371" i="1"/>
  <c r="AS371" i="1"/>
  <c r="AW371" i="1"/>
  <c r="BA371" i="1"/>
  <c r="BE371" i="1"/>
  <c r="BI371" i="1"/>
  <c r="AP374" i="1"/>
  <c r="AT374" i="1"/>
  <c r="AX374" i="1"/>
  <c r="BB374" i="1"/>
  <c r="BF374" i="1"/>
  <c r="BJ374" i="1"/>
  <c r="AM374" i="1"/>
  <c r="AQ374" i="1"/>
  <c r="AU374" i="1"/>
  <c r="AY374" i="1"/>
  <c r="BC374" i="1"/>
  <c r="BG374" i="1"/>
  <c r="AN374" i="1"/>
  <c r="AR374" i="1"/>
  <c r="AV374" i="1"/>
  <c r="AZ374" i="1"/>
  <c r="BD374" i="1"/>
  <c r="BH374" i="1"/>
  <c r="AO374" i="1"/>
  <c r="AS374" i="1"/>
  <c r="AW374" i="1"/>
  <c r="BA374" i="1"/>
  <c r="BE374" i="1"/>
  <c r="BI374" i="1"/>
  <c r="AP82" i="1"/>
  <c r="AT82" i="1"/>
  <c r="AX82" i="1"/>
  <c r="BB82" i="1"/>
  <c r="BF82" i="1"/>
  <c r="BJ82" i="1"/>
  <c r="AM82" i="1"/>
  <c r="AQ82" i="1"/>
  <c r="AU82" i="1"/>
  <c r="AY82" i="1"/>
  <c r="BC82" i="1"/>
  <c r="BG82" i="1"/>
  <c r="AN82" i="1"/>
  <c r="AR82" i="1"/>
  <c r="AV82" i="1"/>
  <c r="AZ82" i="1"/>
  <c r="BD82" i="1"/>
  <c r="BH82" i="1"/>
  <c r="AS82" i="1"/>
  <c r="BI82" i="1"/>
  <c r="AW82" i="1"/>
  <c r="BA82" i="1"/>
  <c r="AO82" i="1"/>
  <c r="BE82" i="1"/>
  <c r="AO125" i="1"/>
  <c r="AS125" i="1"/>
  <c r="AW125" i="1"/>
  <c r="BA125" i="1"/>
  <c r="BE125" i="1"/>
  <c r="BI125" i="1"/>
  <c r="AP125" i="1"/>
  <c r="AT125" i="1"/>
  <c r="AX125" i="1"/>
  <c r="BB125" i="1"/>
  <c r="BF125" i="1"/>
  <c r="BJ125" i="1"/>
  <c r="AM125" i="1"/>
  <c r="AQ125" i="1"/>
  <c r="AU125" i="1"/>
  <c r="AY125" i="1"/>
  <c r="BC125" i="1"/>
  <c r="BG125" i="1"/>
  <c r="AV125" i="1"/>
  <c r="AZ125" i="1"/>
  <c r="AN125" i="1"/>
  <c r="BD125" i="1"/>
  <c r="AR125" i="1"/>
  <c r="BH125" i="1"/>
  <c r="AN1125" i="1"/>
  <c r="AR1125" i="1"/>
  <c r="AV1125" i="1"/>
  <c r="AZ1125" i="1"/>
  <c r="BD1125" i="1"/>
  <c r="BH1125" i="1"/>
  <c r="AO1125" i="1"/>
  <c r="AS1125" i="1"/>
  <c r="AW1125" i="1"/>
  <c r="BA1125" i="1"/>
  <c r="BE1125" i="1"/>
  <c r="BI1125" i="1"/>
  <c r="AP1125" i="1"/>
  <c r="AT1125" i="1"/>
  <c r="AX1125" i="1"/>
  <c r="BB1125" i="1"/>
  <c r="BF1125" i="1"/>
  <c r="BJ1125" i="1"/>
  <c r="AY1125" i="1"/>
  <c r="AM1125" i="1"/>
  <c r="BC1125" i="1"/>
  <c r="AQ1125" i="1"/>
  <c r="BG1125" i="1"/>
  <c r="AU1125" i="1"/>
  <c r="AN1029" i="1"/>
  <c r="AR1029" i="1"/>
  <c r="AV1029" i="1"/>
  <c r="AZ1029" i="1"/>
  <c r="BD1029" i="1"/>
  <c r="BH1029" i="1"/>
  <c r="AO1029" i="1"/>
  <c r="AS1029" i="1"/>
  <c r="AW1029" i="1"/>
  <c r="BA1029" i="1"/>
  <c r="BE1029" i="1"/>
  <c r="BI1029" i="1"/>
  <c r="AP1029" i="1"/>
  <c r="AT1029" i="1"/>
  <c r="AX1029" i="1"/>
  <c r="BB1029" i="1"/>
  <c r="BF1029" i="1"/>
  <c r="BJ1029" i="1"/>
  <c r="AM1029" i="1"/>
  <c r="AQ1029" i="1"/>
  <c r="AU1029" i="1"/>
  <c r="AY1029" i="1"/>
  <c r="BC1029" i="1"/>
  <c r="BG1029" i="1"/>
  <c r="AP949" i="1"/>
  <c r="AT949" i="1"/>
  <c r="AX949" i="1"/>
  <c r="BB949" i="1"/>
  <c r="BF949" i="1"/>
  <c r="BJ949" i="1"/>
  <c r="AM949" i="1"/>
  <c r="AQ949" i="1"/>
  <c r="AU949" i="1"/>
  <c r="AY949" i="1"/>
  <c r="BC949" i="1"/>
  <c r="BG949" i="1"/>
  <c r="AN949" i="1"/>
  <c r="AR949" i="1"/>
  <c r="AV949" i="1"/>
  <c r="AZ949" i="1"/>
  <c r="BD949" i="1"/>
  <c r="BH949" i="1"/>
  <c r="AS949" i="1"/>
  <c r="BI949" i="1"/>
  <c r="AW949" i="1"/>
  <c r="BA949" i="1"/>
  <c r="AO949" i="1"/>
  <c r="BE949" i="1"/>
  <c r="AP853" i="1"/>
  <c r="AT853" i="1"/>
  <c r="AX853" i="1"/>
  <c r="BB853" i="1"/>
  <c r="BF853" i="1"/>
  <c r="BJ853" i="1"/>
  <c r="AM853" i="1"/>
  <c r="AQ853" i="1"/>
  <c r="AU853" i="1"/>
  <c r="AY853" i="1"/>
  <c r="BC853" i="1"/>
  <c r="BG853" i="1"/>
  <c r="AN853" i="1"/>
  <c r="AR853" i="1"/>
  <c r="AV853" i="1"/>
  <c r="AZ853" i="1"/>
  <c r="BD853" i="1"/>
  <c r="BH853" i="1"/>
  <c r="AS853" i="1"/>
  <c r="BI853" i="1"/>
  <c r="AW853" i="1"/>
  <c r="BA853" i="1"/>
  <c r="AO853" i="1"/>
  <c r="BE853" i="1"/>
  <c r="AP761" i="1"/>
  <c r="AT761" i="1"/>
  <c r="AX761" i="1"/>
  <c r="BB761" i="1"/>
  <c r="BF761" i="1"/>
  <c r="BJ761" i="1"/>
  <c r="AM761" i="1"/>
  <c r="AQ761" i="1"/>
  <c r="AU761" i="1"/>
  <c r="AY761" i="1"/>
  <c r="BC761" i="1"/>
  <c r="BG761" i="1"/>
  <c r="AN761" i="1"/>
  <c r="AR761" i="1"/>
  <c r="AV761" i="1"/>
  <c r="AZ761" i="1"/>
  <c r="BD761" i="1"/>
  <c r="BH761" i="1"/>
  <c r="AO761" i="1"/>
  <c r="AS761" i="1"/>
  <c r="AW761" i="1"/>
  <c r="BA761" i="1"/>
  <c r="BE761" i="1"/>
  <c r="BI761" i="1"/>
  <c r="AP437" i="1"/>
  <c r="AT437" i="1"/>
  <c r="AX437" i="1"/>
  <c r="BB437" i="1"/>
  <c r="BF437" i="1"/>
  <c r="BJ437" i="1"/>
  <c r="AM437" i="1"/>
  <c r="AQ437" i="1"/>
  <c r="AU437" i="1"/>
  <c r="AY437" i="1"/>
  <c r="BC437" i="1"/>
  <c r="BG437" i="1"/>
  <c r="AN437" i="1"/>
  <c r="AR437" i="1"/>
  <c r="AV437" i="1"/>
  <c r="AZ437" i="1"/>
  <c r="BD437" i="1"/>
  <c r="BH437" i="1"/>
  <c r="AO437" i="1"/>
  <c r="AS437" i="1"/>
  <c r="AW437" i="1"/>
  <c r="BA437" i="1"/>
  <c r="BE437" i="1"/>
  <c r="BI437" i="1"/>
  <c r="AO632" i="1"/>
  <c r="AS632" i="1"/>
  <c r="AW632" i="1"/>
  <c r="BA632" i="1"/>
  <c r="BE632" i="1"/>
  <c r="BI632" i="1"/>
  <c r="AP632" i="1"/>
  <c r="AT632" i="1"/>
  <c r="AX632" i="1"/>
  <c r="BB632" i="1"/>
  <c r="BF632" i="1"/>
  <c r="BJ632" i="1"/>
  <c r="AN632" i="1"/>
  <c r="AR632" i="1"/>
  <c r="AV632" i="1"/>
  <c r="AZ632" i="1"/>
  <c r="BD632" i="1"/>
  <c r="BH632" i="1"/>
  <c r="AU632" i="1"/>
  <c r="AY632" i="1"/>
  <c r="AM632" i="1"/>
  <c r="BC632" i="1"/>
  <c r="AQ632" i="1"/>
  <c r="BG632" i="1"/>
  <c r="AO512" i="1"/>
  <c r="AS512" i="1"/>
  <c r="AW512" i="1"/>
  <c r="BA512" i="1"/>
  <c r="BE512" i="1"/>
  <c r="BI512" i="1"/>
  <c r="AP512" i="1"/>
  <c r="AT512" i="1"/>
  <c r="AX512" i="1"/>
  <c r="BB512" i="1"/>
  <c r="BF512" i="1"/>
  <c r="BJ512" i="1"/>
  <c r="AM512" i="1"/>
  <c r="AQ512" i="1"/>
  <c r="AU512" i="1"/>
  <c r="AY512" i="1"/>
  <c r="BC512" i="1"/>
  <c r="BG512" i="1"/>
  <c r="AN512" i="1"/>
  <c r="AR512" i="1"/>
  <c r="AV512" i="1"/>
  <c r="AZ512" i="1"/>
  <c r="BD512" i="1"/>
  <c r="BH512" i="1"/>
  <c r="AP699" i="1"/>
  <c r="AT699" i="1"/>
  <c r="AX699" i="1"/>
  <c r="BB699" i="1"/>
  <c r="BF699" i="1"/>
  <c r="BJ699" i="1"/>
  <c r="AM699" i="1"/>
  <c r="AQ699" i="1"/>
  <c r="AU699" i="1"/>
  <c r="AY699" i="1"/>
  <c r="BC699" i="1"/>
  <c r="BG699" i="1"/>
  <c r="AN699" i="1"/>
  <c r="AR699" i="1"/>
  <c r="AV699" i="1"/>
  <c r="AZ699" i="1"/>
  <c r="BD699" i="1"/>
  <c r="BH699" i="1"/>
  <c r="AO699" i="1"/>
  <c r="AS699" i="1"/>
  <c r="AW699" i="1"/>
  <c r="BA699" i="1"/>
  <c r="BE699" i="1"/>
  <c r="BI699" i="1"/>
  <c r="AO531" i="1"/>
  <c r="AS531" i="1"/>
  <c r="AW531" i="1"/>
  <c r="BA531" i="1"/>
  <c r="BE531" i="1"/>
  <c r="BI531" i="1"/>
  <c r="AP531" i="1"/>
  <c r="AT531" i="1"/>
  <c r="AX531" i="1"/>
  <c r="BB531" i="1"/>
  <c r="BF531" i="1"/>
  <c r="BJ531" i="1"/>
  <c r="AM531" i="1"/>
  <c r="AQ531" i="1"/>
  <c r="AU531" i="1"/>
  <c r="AY531" i="1"/>
  <c r="BC531" i="1"/>
  <c r="BG531" i="1"/>
  <c r="AN531" i="1"/>
  <c r="AR531" i="1"/>
  <c r="AV531" i="1"/>
  <c r="AZ531" i="1"/>
  <c r="BD531" i="1"/>
  <c r="BH531" i="1"/>
  <c r="AO670" i="1"/>
  <c r="AS670" i="1"/>
  <c r="AW670" i="1"/>
  <c r="BA670" i="1"/>
  <c r="BE670" i="1"/>
  <c r="BI670" i="1"/>
  <c r="AP670" i="1"/>
  <c r="AT670" i="1"/>
  <c r="AX670" i="1"/>
  <c r="BB670" i="1"/>
  <c r="BF670" i="1"/>
  <c r="BJ670" i="1"/>
  <c r="AN670" i="1"/>
  <c r="AR670" i="1"/>
  <c r="AV670" i="1"/>
  <c r="AZ670" i="1"/>
  <c r="BD670" i="1"/>
  <c r="BH670" i="1"/>
  <c r="AU670" i="1"/>
  <c r="AY670" i="1"/>
  <c r="AM670" i="1"/>
  <c r="BC670" i="1"/>
  <c r="AQ670" i="1"/>
  <c r="BG670" i="1"/>
  <c r="AO526" i="1"/>
  <c r="AS526" i="1"/>
  <c r="AW526" i="1"/>
  <c r="BA526" i="1"/>
  <c r="BE526" i="1"/>
  <c r="BI526" i="1"/>
  <c r="AP526" i="1"/>
  <c r="AT526" i="1"/>
  <c r="AX526" i="1"/>
  <c r="BB526" i="1"/>
  <c r="BF526" i="1"/>
  <c r="BJ526" i="1"/>
  <c r="AM526" i="1"/>
  <c r="AQ526" i="1"/>
  <c r="AU526" i="1"/>
  <c r="AY526" i="1"/>
  <c r="BC526" i="1"/>
  <c r="BG526" i="1"/>
  <c r="AN526" i="1"/>
  <c r="AR526" i="1"/>
  <c r="AV526" i="1"/>
  <c r="AZ526" i="1"/>
  <c r="BD526" i="1"/>
  <c r="BH526" i="1"/>
  <c r="AO20" i="1"/>
  <c r="AS20" i="1"/>
  <c r="AW20" i="1"/>
  <c r="BA20" i="1"/>
  <c r="BE20" i="1"/>
  <c r="BI20" i="1"/>
  <c r="AM20" i="1"/>
  <c r="AQ20" i="1"/>
  <c r="AU20" i="1"/>
  <c r="AY20" i="1"/>
  <c r="BC20" i="1"/>
  <c r="BG20" i="1"/>
  <c r="AR20" i="1"/>
  <c r="AZ20" i="1"/>
  <c r="BH20" i="1"/>
  <c r="AT20" i="1"/>
  <c r="BB20" i="1"/>
  <c r="BJ20" i="1"/>
  <c r="AN20" i="1"/>
  <c r="AV20" i="1"/>
  <c r="BD20" i="1"/>
  <c r="BF20" i="1"/>
  <c r="AP20" i="1"/>
  <c r="AX20" i="1"/>
  <c r="AO291" i="1"/>
  <c r="AS291" i="1"/>
  <c r="AW291" i="1"/>
  <c r="BA291" i="1"/>
  <c r="BE291" i="1"/>
  <c r="BI291" i="1"/>
  <c r="AP291" i="1"/>
  <c r="AT291" i="1"/>
  <c r="AX291" i="1"/>
  <c r="BB291" i="1"/>
  <c r="BF291" i="1"/>
  <c r="BJ291" i="1"/>
  <c r="AM291" i="1"/>
  <c r="AQ291" i="1"/>
  <c r="AU291" i="1"/>
  <c r="AY291" i="1"/>
  <c r="BC291" i="1"/>
  <c r="BG291" i="1"/>
  <c r="AN291" i="1"/>
  <c r="AR291" i="1"/>
  <c r="AV291" i="1"/>
  <c r="AZ291" i="1"/>
  <c r="BD291" i="1"/>
  <c r="BH291" i="1"/>
  <c r="AM27" i="1"/>
  <c r="AQ27" i="1"/>
  <c r="AU27" i="1"/>
  <c r="AY27" i="1"/>
  <c r="BC27" i="1"/>
  <c r="BG27" i="1"/>
  <c r="AN27" i="1"/>
  <c r="AR27" i="1"/>
  <c r="AV27" i="1"/>
  <c r="AZ27" i="1"/>
  <c r="BD27" i="1"/>
  <c r="BH27" i="1"/>
  <c r="AO27" i="1"/>
  <c r="AS27" i="1"/>
  <c r="AW27" i="1"/>
  <c r="BA27" i="1"/>
  <c r="BE27" i="1"/>
  <c r="BI27" i="1"/>
  <c r="AT27" i="1"/>
  <c r="BJ27" i="1"/>
  <c r="AX27" i="1"/>
  <c r="BB27" i="1"/>
  <c r="AP27" i="1"/>
  <c r="BF27" i="1"/>
  <c r="AO247" i="1"/>
  <c r="AS247" i="1"/>
  <c r="AW247" i="1"/>
  <c r="BA247" i="1"/>
  <c r="BE247" i="1"/>
  <c r="BI247" i="1"/>
  <c r="AP247" i="1"/>
  <c r="AT247" i="1"/>
  <c r="AX247" i="1"/>
  <c r="BB247" i="1"/>
  <c r="BF247" i="1"/>
  <c r="BJ247" i="1"/>
  <c r="AM247" i="1"/>
  <c r="AQ247" i="1"/>
  <c r="AU247" i="1"/>
  <c r="AY247" i="1"/>
  <c r="BC247" i="1"/>
  <c r="BG247" i="1"/>
  <c r="AN247" i="1"/>
  <c r="AR247" i="1"/>
  <c r="AV247" i="1"/>
  <c r="AZ247" i="1"/>
  <c r="BD247" i="1"/>
  <c r="BH247" i="1"/>
  <c r="AO262" i="1"/>
  <c r="AS262" i="1"/>
  <c r="AW262" i="1"/>
  <c r="BA262" i="1"/>
  <c r="BE262" i="1"/>
  <c r="BI262" i="1"/>
  <c r="AP262" i="1"/>
  <c r="AT262" i="1"/>
  <c r="AX262" i="1"/>
  <c r="BB262" i="1"/>
  <c r="BF262" i="1"/>
  <c r="BJ262" i="1"/>
  <c r="AM262" i="1"/>
  <c r="AQ262" i="1"/>
  <c r="AU262" i="1"/>
  <c r="AY262" i="1"/>
  <c r="BC262" i="1"/>
  <c r="BG262" i="1"/>
  <c r="AN262" i="1"/>
  <c r="AR262" i="1"/>
  <c r="AV262" i="1"/>
  <c r="AZ262" i="1"/>
  <c r="BD262" i="1"/>
  <c r="BH262" i="1"/>
  <c r="AO333" i="1"/>
  <c r="AS333" i="1"/>
  <c r="AW333" i="1"/>
  <c r="BA333" i="1"/>
  <c r="BE333" i="1"/>
  <c r="BI333" i="1"/>
  <c r="AP333" i="1"/>
  <c r="AT333" i="1"/>
  <c r="AX333" i="1"/>
  <c r="BB333" i="1"/>
  <c r="BF333" i="1"/>
  <c r="AM333" i="1"/>
  <c r="AQ333" i="1"/>
  <c r="AU333" i="1"/>
  <c r="AY333" i="1"/>
  <c r="BC333" i="1"/>
  <c r="BG333" i="1"/>
  <c r="AN333" i="1"/>
  <c r="AR333" i="1"/>
  <c r="AV333" i="1"/>
  <c r="AZ333" i="1"/>
  <c r="BD333" i="1"/>
  <c r="BH333" i="1"/>
  <c r="BJ333" i="1"/>
  <c r="AM17" i="1"/>
  <c r="AQ17" i="1"/>
  <c r="AU17" i="1"/>
  <c r="AY17" i="1"/>
  <c r="BC17" i="1"/>
  <c r="BG17" i="1"/>
  <c r="AN17" i="1"/>
  <c r="AR17" i="1"/>
  <c r="AV17" i="1"/>
  <c r="AZ17" i="1"/>
  <c r="BD17" i="1"/>
  <c r="BH17" i="1"/>
  <c r="AO17" i="1"/>
  <c r="AW17" i="1"/>
  <c r="BE17" i="1"/>
  <c r="AP17" i="1"/>
  <c r="AX17" i="1"/>
  <c r="BF17" i="1"/>
  <c r="AS17" i="1"/>
  <c r="BA17" i="1"/>
  <c r="BI17" i="1"/>
  <c r="BB17" i="1"/>
  <c r="BJ17" i="1"/>
  <c r="AT17" i="1"/>
  <c r="AP817" i="1"/>
  <c r="AT817" i="1"/>
  <c r="AX817" i="1"/>
  <c r="BB817" i="1"/>
  <c r="BF817" i="1"/>
  <c r="BJ817" i="1"/>
  <c r="AM817" i="1"/>
  <c r="AQ817" i="1"/>
  <c r="AU817" i="1"/>
  <c r="AY817" i="1"/>
  <c r="BC817" i="1"/>
  <c r="BG817" i="1"/>
  <c r="AN817" i="1"/>
  <c r="AR817" i="1"/>
  <c r="AV817" i="1"/>
  <c r="AZ817" i="1"/>
  <c r="BD817" i="1"/>
  <c r="BH817" i="1"/>
  <c r="AS817" i="1"/>
  <c r="BI817" i="1"/>
  <c r="AW817" i="1"/>
  <c r="BA817" i="1"/>
  <c r="AO817" i="1"/>
  <c r="BE817" i="1"/>
  <c r="AP753" i="1"/>
  <c r="AT753" i="1"/>
  <c r="AX753" i="1"/>
  <c r="BB753" i="1"/>
  <c r="BF753" i="1"/>
  <c r="BJ753" i="1"/>
  <c r="AM753" i="1"/>
  <c r="AQ753" i="1"/>
  <c r="AU753" i="1"/>
  <c r="AY753" i="1"/>
  <c r="BC753" i="1"/>
  <c r="BG753" i="1"/>
  <c r="AN753" i="1"/>
  <c r="AR753" i="1"/>
  <c r="AV753" i="1"/>
  <c r="AZ753" i="1"/>
  <c r="BD753" i="1"/>
  <c r="BH753" i="1"/>
  <c r="AO753" i="1"/>
  <c r="AS753" i="1"/>
  <c r="AW753" i="1"/>
  <c r="BA753" i="1"/>
  <c r="BE753" i="1"/>
  <c r="BI753" i="1"/>
  <c r="AO517" i="1"/>
  <c r="AS517" i="1"/>
  <c r="AW517" i="1"/>
  <c r="BA517" i="1"/>
  <c r="BE517" i="1"/>
  <c r="BI517" i="1"/>
  <c r="AP517" i="1"/>
  <c r="AT517" i="1"/>
  <c r="AX517" i="1"/>
  <c r="BB517" i="1"/>
  <c r="BF517" i="1"/>
  <c r="BJ517" i="1"/>
  <c r="AM517" i="1"/>
  <c r="AQ517" i="1"/>
  <c r="AU517" i="1"/>
  <c r="AY517" i="1"/>
  <c r="BC517" i="1"/>
  <c r="BG517" i="1"/>
  <c r="AN517" i="1"/>
  <c r="AR517" i="1"/>
  <c r="AV517" i="1"/>
  <c r="AZ517" i="1"/>
  <c r="BD517" i="1"/>
  <c r="BH517" i="1"/>
  <c r="AP696" i="1"/>
  <c r="AT696" i="1"/>
  <c r="AX696" i="1"/>
  <c r="BB696" i="1"/>
  <c r="BF696" i="1"/>
  <c r="BJ696" i="1"/>
  <c r="AM696" i="1"/>
  <c r="AQ696" i="1"/>
  <c r="AU696" i="1"/>
  <c r="AY696" i="1"/>
  <c r="BC696" i="1"/>
  <c r="BG696" i="1"/>
  <c r="AN696" i="1"/>
  <c r="AR696" i="1"/>
  <c r="AV696" i="1"/>
  <c r="AZ696" i="1"/>
  <c r="BD696" i="1"/>
  <c r="BH696" i="1"/>
  <c r="AO696" i="1"/>
  <c r="AS696" i="1"/>
  <c r="AW696" i="1"/>
  <c r="BA696" i="1"/>
  <c r="BE696" i="1"/>
  <c r="BI696" i="1"/>
  <c r="AO588" i="1"/>
  <c r="AS588" i="1"/>
  <c r="AW588" i="1"/>
  <c r="BA588" i="1"/>
  <c r="BE588" i="1"/>
  <c r="BI588" i="1"/>
  <c r="AP588" i="1"/>
  <c r="AT588" i="1"/>
  <c r="AX588" i="1"/>
  <c r="BB588" i="1"/>
  <c r="BF588" i="1"/>
  <c r="BJ588" i="1"/>
  <c r="AM588" i="1"/>
  <c r="AQ588" i="1"/>
  <c r="AU588" i="1"/>
  <c r="AY588" i="1"/>
  <c r="BC588" i="1"/>
  <c r="BG588" i="1"/>
  <c r="AN588" i="1"/>
  <c r="AR588" i="1"/>
  <c r="AV588" i="1"/>
  <c r="AZ588" i="1"/>
  <c r="BD588" i="1"/>
  <c r="BH588" i="1"/>
  <c r="AO488" i="1"/>
  <c r="AS488" i="1"/>
  <c r="AW488" i="1"/>
  <c r="BA488" i="1"/>
  <c r="BE488" i="1"/>
  <c r="BI488" i="1"/>
  <c r="AP488" i="1"/>
  <c r="AT488" i="1"/>
  <c r="AX488" i="1"/>
  <c r="BB488" i="1"/>
  <c r="BF488" i="1"/>
  <c r="BJ488" i="1"/>
  <c r="AM488" i="1"/>
  <c r="AQ488" i="1"/>
  <c r="AU488" i="1"/>
  <c r="AY488" i="1"/>
  <c r="BC488" i="1"/>
  <c r="BG488" i="1"/>
  <c r="AN488" i="1"/>
  <c r="AR488" i="1"/>
  <c r="AV488" i="1"/>
  <c r="AZ488" i="1"/>
  <c r="BD488" i="1"/>
  <c r="BH488" i="1"/>
  <c r="AM68" i="1"/>
  <c r="AQ68" i="1"/>
  <c r="AU68" i="1"/>
  <c r="AY68" i="1"/>
  <c r="BC68" i="1"/>
  <c r="BG68" i="1"/>
  <c r="AN68" i="1"/>
  <c r="AR68" i="1"/>
  <c r="AV68" i="1"/>
  <c r="AZ68" i="1"/>
  <c r="BD68" i="1"/>
  <c r="BH68" i="1"/>
  <c r="AO68" i="1"/>
  <c r="AS68" i="1"/>
  <c r="AW68" i="1"/>
  <c r="BA68" i="1"/>
  <c r="BE68" i="1"/>
  <c r="BI68" i="1"/>
  <c r="AP68" i="1"/>
  <c r="BF68" i="1"/>
  <c r="AT68" i="1"/>
  <c r="BJ68" i="1"/>
  <c r="AX68" i="1"/>
  <c r="BB68" i="1"/>
  <c r="AO599" i="1"/>
  <c r="AS599" i="1"/>
  <c r="AW599" i="1"/>
  <c r="BA599" i="1"/>
  <c r="BE599" i="1"/>
  <c r="BI599" i="1"/>
  <c r="AP599" i="1"/>
  <c r="AT599" i="1"/>
  <c r="AX599" i="1"/>
  <c r="BB599" i="1"/>
  <c r="BF599" i="1"/>
  <c r="BJ599" i="1"/>
  <c r="AM599" i="1"/>
  <c r="AQ599" i="1"/>
  <c r="AU599" i="1"/>
  <c r="AY599" i="1"/>
  <c r="BC599" i="1"/>
  <c r="BG599" i="1"/>
  <c r="AN599" i="1"/>
  <c r="AR599" i="1"/>
  <c r="AV599" i="1"/>
  <c r="AZ599" i="1"/>
  <c r="BD599" i="1"/>
  <c r="BH599" i="1"/>
  <c r="AO471" i="1"/>
  <c r="AS471" i="1"/>
  <c r="AW471" i="1"/>
  <c r="BA471" i="1"/>
  <c r="BE471" i="1"/>
  <c r="BI471" i="1"/>
  <c r="AP471" i="1"/>
  <c r="AT471" i="1"/>
  <c r="AX471" i="1"/>
  <c r="BB471" i="1"/>
  <c r="BF471" i="1"/>
  <c r="BJ471" i="1"/>
  <c r="AM471" i="1"/>
  <c r="AQ471" i="1"/>
  <c r="AU471" i="1"/>
  <c r="AY471" i="1"/>
  <c r="BC471" i="1"/>
  <c r="BG471" i="1"/>
  <c r="AN471" i="1"/>
  <c r="AR471" i="1"/>
  <c r="AV471" i="1"/>
  <c r="AZ471" i="1"/>
  <c r="BD471" i="1"/>
  <c r="BH471" i="1"/>
  <c r="AO662" i="1"/>
  <c r="AS662" i="1"/>
  <c r="AW662" i="1"/>
  <c r="BA662" i="1"/>
  <c r="BE662" i="1"/>
  <c r="BI662" i="1"/>
  <c r="AP662" i="1"/>
  <c r="AT662" i="1"/>
  <c r="AX662" i="1"/>
  <c r="BB662" i="1"/>
  <c r="BF662" i="1"/>
  <c r="BJ662" i="1"/>
  <c r="AN662" i="1"/>
  <c r="AR662" i="1"/>
  <c r="AV662" i="1"/>
  <c r="AZ662" i="1"/>
  <c r="BD662" i="1"/>
  <c r="BH662" i="1"/>
  <c r="AU662" i="1"/>
  <c r="AY662" i="1"/>
  <c r="AM662" i="1"/>
  <c r="BC662" i="1"/>
  <c r="AQ662" i="1"/>
  <c r="BG662" i="1"/>
  <c r="AO554" i="1"/>
  <c r="AS554" i="1"/>
  <c r="AW554" i="1"/>
  <c r="BA554" i="1"/>
  <c r="BE554" i="1"/>
  <c r="BI554" i="1"/>
  <c r="AP554" i="1"/>
  <c r="AT554" i="1"/>
  <c r="AX554" i="1"/>
  <c r="BB554" i="1"/>
  <c r="BF554" i="1"/>
  <c r="BJ554" i="1"/>
  <c r="AM554" i="1"/>
  <c r="AQ554" i="1"/>
  <c r="AU554" i="1"/>
  <c r="AY554" i="1"/>
  <c r="BC554" i="1"/>
  <c r="BG554" i="1"/>
  <c r="AN554" i="1"/>
  <c r="AR554" i="1"/>
  <c r="AV554" i="1"/>
  <c r="AZ554" i="1"/>
  <c r="BD554" i="1"/>
  <c r="BH554" i="1"/>
  <c r="AP430" i="1"/>
  <c r="AT430" i="1"/>
  <c r="AX430" i="1"/>
  <c r="BB430" i="1"/>
  <c r="BF430" i="1"/>
  <c r="BJ430" i="1"/>
  <c r="AM430" i="1"/>
  <c r="AQ430" i="1"/>
  <c r="AU430" i="1"/>
  <c r="AY430" i="1"/>
  <c r="BC430" i="1"/>
  <c r="BG430" i="1"/>
  <c r="AN430" i="1"/>
  <c r="AR430" i="1"/>
  <c r="AV430" i="1"/>
  <c r="AZ430" i="1"/>
  <c r="BD430" i="1"/>
  <c r="BH430" i="1"/>
  <c r="AO430" i="1"/>
  <c r="AS430" i="1"/>
  <c r="AW430" i="1"/>
  <c r="BA430" i="1"/>
  <c r="BE430" i="1"/>
  <c r="BI430" i="1"/>
  <c r="AP416" i="1"/>
  <c r="AT416" i="1"/>
  <c r="AX416" i="1"/>
  <c r="BB416" i="1"/>
  <c r="BF416" i="1"/>
  <c r="BJ416" i="1"/>
  <c r="AM416" i="1"/>
  <c r="AQ416" i="1"/>
  <c r="AU416" i="1"/>
  <c r="AY416" i="1"/>
  <c r="BC416" i="1"/>
  <c r="BG416" i="1"/>
  <c r="AN416" i="1"/>
  <c r="AR416" i="1"/>
  <c r="AV416" i="1"/>
  <c r="AZ416" i="1"/>
  <c r="BD416" i="1"/>
  <c r="BH416" i="1"/>
  <c r="AO416" i="1"/>
  <c r="AS416" i="1"/>
  <c r="AW416" i="1"/>
  <c r="BA416" i="1"/>
  <c r="BE416" i="1"/>
  <c r="BI416" i="1"/>
  <c r="AO270" i="1"/>
  <c r="AS270" i="1"/>
  <c r="AW270" i="1"/>
  <c r="BA270" i="1"/>
  <c r="BE270" i="1"/>
  <c r="BI270" i="1"/>
  <c r="AP270" i="1"/>
  <c r="AT270" i="1"/>
  <c r="AX270" i="1"/>
  <c r="BB270" i="1"/>
  <c r="BF270" i="1"/>
  <c r="BJ270" i="1"/>
  <c r="AM270" i="1"/>
  <c r="AQ270" i="1"/>
  <c r="AU270" i="1"/>
  <c r="AY270" i="1"/>
  <c r="BC270" i="1"/>
  <c r="BG270" i="1"/>
  <c r="AN270" i="1"/>
  <c r="AR270" i="1"/>
  <c r="AV270" i="1"/>
  <c r="AZ270" i="1"/>
  <c r="BD270" i="1"/>
  <c r="BH270" i="1"/>
  <c r="AP83" i="1"/>
  <c r="AT83" i="1"/>
  <c r="AX83" i="1"/>
  <c r="BB83" i="1"/>
  <c r="BF83" i="1"/>
  <c r="BJ83" i="1"/>
  <c r="AM83" i="1"/>
  <c r="AQ83" i="1"/>
  <c r="AU83" i="1"/>
  <c r="AY83" i="1"/>
  <c r="BC83" i="1"/>
  <c r="BG83" i="1"/>
  <c r="AN83" i="1"/>
  <c r="AR83" i="1"/>
  <c r="AV83" i="1"/>
  <c r="AZ83" i="1"/>
  <c r="BD83" i="1"/>
  <c r="BH83" i="1"/>
  <c r="BA83" i="1"/>
  <c r="AO83" i="1"/>
  <c r="BE83" i="1"/>
  <c r="AS83" i="1"/>
  <c r="BI83" i="1"/>
  <c r="AW83" i="1"/>
  <c r="AP391" i="1"/>
  <c r="AT391" i="1"/>
  <c r="AX391" i="1"/>
  <c r="BB391" i="1"/>
  <c r="BF391" i="1"/>
  <c r="BJ391" i="1"/>
  <c r="AM391" i="1"/>
  <c r="AQ391" i="1"/>
  <c r="AU391" i="1"/>
  <c r="AY391" i="1"/>
  <c r="BC391" i="1"/>
  <c r="BG391" i="1"/>
  <c r="AN391" i="1"/>
  <c r="AR391" i="1"/>
  <c r="AV391" i="1"/>
  <c r="AZ391" i="1"/>
  <c r="BD391" i="1"/>
  <c r="BH391" i="1"/>
  <c r="AO391" i="1"/>
  <c r="AS391" i="1"/>
  <c r="AW391" i="1"/>
  <c r="BA391" i="1"/>
  <c r="BE391" i="1"/>
  <c r="BI391" i="1"/>
  <c r="AM64" i="1"/>
  <c r="AQ64" i="1"/>
  <c r="AU64" i="1"/>
  <c r="AY64" i="1"/>
  <c r="BC64" i="1"/>
  <c r="BG64" i="1"/>
  <c r="AN64" i="1"/>
  <c r="AR64" i="1"/>
  <c r="AV64" i="1"/>
  <c r="AZ64" i="1"/>
  <c r="BD64" i="1"/>
  <c r="BH64" i="1"/>
  <c r="AO64" i="1"/>
  <c r="AS64" i="1"/>
  <c r="AW64" i="1"/>
  <c r="BA64" i="1"/>
  <c r="BE64" i="1"/>
  <c r="BI64" i="1"/>
  <c r="AP64" i="1"/>
  <c r="BF64" i="1"/>
  <c r="AT64" i="1"/>
  <c r="BJ64" i="1"/>
  <c r="AX64" i="1"/>
  <c r="BB64" i="1"/>
  <c r="AP203" i="1"/>
  <c r="AT203" i="1"/>
  <c r="AX203" i="1"/>
  <c r="BB203" i="1"/>
  <c r="BF203" i="1"/>
  <c r="BJ203" i="1"/>
  <c r="AM203" i="1"/>
  <c r="AQ203" i="1"/>
  <c r="AU203" i="1"/>
  <c r="AY203" i="1"/>
  <c r="BC203" i="1"/>
  <c r="BG203" i="1"/>
  <c r="AN203" i="1"/>
  <c r="AR203" i="1"/>
  <c r="AV203" i="1"/>
  <c r="AZ203" i="1"/>
  <c r="BD203" i="1"/>
  <c r="BH203" i="1"/>
  <c r="AO203" i="1"/>
  <c r="AS203" i="1"/>
  <c r="AW203" i="1"/>
  <c r="BA203" i="1"/>
  <c r="BE203" i="1"/>
  <c r="BI203" i="1"/>
  <c r="AM26" i="1"/>
  <c r="AQ26" i="1"/>
  <c r="AU26" i="1"/>
  <c r="AY26" i="1"/>
  <c r="BC26" i="1"/>
  <c r="BG26" i="1"/>
  <c r="AN26" i="1"/>
  <c r="AR26" i="1"/>
  <c r="AV26" i="1"/>
  <c r="AZ26" i="1"/>
  <c r="BD26" i="1"/>
  <c r="BH26" i="1"/>
  <c r="AO26" i="1"/>
  <c r="AS26" i="1"/>
  <c r="AW26" i="1"/>
  <c r="BA26" i="1"/>
  <c r="BE26" i="1"/>
  <c r="BI26" i="1"/>
  <c r="BB26" i="1"/>
  <c r="AP26" i="1"/>
  <c r="BF26" i="1"/>
  <c r="AT26" i="1"/>
  <c r="BJ26" i="1"/>
  <c r="AX26" i="1"/>
  <c r="AO149" i="1"/>
  <c r="AS149" i="1"/>
  <c r="AW149" i="1"/>
  <c r="BA149" i="1"/>
  <c r="BE149" i="1"/>
  <c r="BI149" i="1"/>
  <c r="AP149" i="1"/>
  <c r="AT149" i="1"/>
  <c r="AX149" i="1"/>
  <c r="BB149" i="1"/>
  <c r="BF149" i="1"/>
  <c r="BJ149" i="1"/>
  <c r="AM149" i="1"/>
  <c r="AQ149" i="1"/>
  <c r="AU149" i="1"/>
  <c r="AY149" i="1"/>
  <c r="BC149" i="1"/>
  <c r="BG149" i="1"/>
  <c r="AN149" i="1"/>
  <c r="AR149" i="1"/>
  <c r="AV149" i="1"/>
  <c r="AZ149" i="1"/>
  <c r="BD149" i="1"/>
  <c r="BH149" i="1"/>
  <c r="AO250" i="1"/>
  <c r="AS250" i="1"/>
  <c r="AW250" i="1"/>
  <c r="BA250" i="1"/>
  <c r="BE250" i="1"/>
  <c r="BI250" i="1"/>
  <c r="AP250" i="1"/>
  <c r="AT250" i="1"/>
  <c r="AX250" i="1"/>
  <c r="BB250" i="1"/>
  <c r="BF250" i="1"/>
  <c r="BJ250" i="1"/>
  <c r="AM250" i="1"/>
  <c r="AQ250" i="1"/>
  <c r="AU250" i="1"/>
  <c r="AY250" i="1"/>
  <c r="BC250" i="1"/>
  <c r="BG250" i="1"/>
  <c r="AN250" i="1"/>
  <c r="AR250" i="1"/>
  <c r="AV250" i="1"/>
  <c r="AZ250" i="1"/>
  <c r="BD250" i="1"/>
  <c r="BH250" i="1"/>
  <c r="AO643" i="1"/>
  <c r="AS643" i="1"/>
  <c r="AW643" i="1"/>
  <c r="BA643" i="1"/>
  <c r="BE643" i="1"/>
  <c r="BI643" i="1"/>
  <c r="AP643" i="1"/>
  <c r="AT643" i="1"/>
  <c r="AX643" i="1"/>
  <c r="BB643" i="1"/>
  <c r="BF643" i="1"/>
  <c r="BJ643" i="1"/>
  <c r="AN643" i="1"/>
  <c r="AR643" i="1"/>
  <c r="AV643" i="1"/>
  <c r="AZ643" i="1"/>
  <c r="BD643" i="1"/>
  <c r="BH643" i="1"/>
  <c r="AM643" i="1"/>
  <c r="BC643" i="1"/>
  <c r="AQ643" i="1"/>
  <c r="BG643" i="1"/>
  <c r="AU643" i="1"/>
  <c r="AY643" i="1"/>
  <c r="AO559" i="1"/>
  <c r="AS559" i="1"/>
  <c r="AW559" i="1"/>
  <c r="BA559" i="1"/>
  <c r="BE559" i="1"/>
  <c r="BI559" i="1"/>
  <c r="AP559" i="1"/>
  <c r="AT559" i="1"/>
  <c r="AX559" i="1"/>
  <c r="BB559" i="1"/>
  <c r="BF559" i="1"/>
  <c r="BJ559" i="1"/>
  <c r="AM559" i="1"/>
  <c r="AQ559" i="1"/>
  <c r="AU559" i="1"/>
  <c r="AY559" i="1"/>
  <c r="BC559" i="1"/>
  <c r="BG559" i="1"/>
  <c r="AN559" i="1"/>
  <c r="AR559" i="1"/>
  <c r="AV559" i="1"/>
  <c r="AZ559" i="1"/>
  <c r="BD559" i="1"/>
  <c r="BH559" i="1"/>
  <c r="AO449" i="1"/>
  <c r="AS449" i="1"/>
  <c r="AW449" i="1"/>
  <c r="BA449" i="1"/>
  <c r="BE449" i="1"/>
  <c r="BI449" i="1"/>
  <c r="AP449" i="1"/>
  <c r="AT449" i="1"/>
  <c r="AX449" i="1"/>
  <c r="BB449" i="1"/>
  <c r="BF449" i="1"/>
  <c r="BJ449" i="1"/>
  <c r="AM449" i="1"/>
  <c r="AQ449" i="1"/>
  <c r="AU449" i="1"/>
  <c r="AY449" i="1"/>
  <c r="BC449" i="1"/>
  <c r="BG449" i="1"/>
  <c r="AN449" i="1"/>
  <c r="AR449" i="1"/>
  <c r="AV449" i="1"/>
  <c r="AZ449" i="1"/>
  <c r="BD449" i="1"/>
  <c r="BH449" i="1"/>
  <c r="AP678" i="1"/>
  <c r="AT678" i="1"/>
  <c r="AX678" i="1"/>
  <c r="BB678" i="1"/>
  <c r="BF678" i="1"/>
  <c r="BJ678" i="1"/>
  <c r="AM678" i="1"/>
  <c r="AQ678" i="1"/>
  <c r="AU678" i="1"/>
  <c r="AY678" i="1"/>
  <c r="BC678" i="1"/>
  <c r="BG678" i="1"/>
  <c r="AN678" i="1"/>
  <c r="AR678" i="1"/>
  <c r="AV678" i="1"/>
  <c r="AZ678" i="1"/>
  <c r="BD678" i="1"/>
  <c r="BH678" i="1"/>
  <c r="AO678" i="1"/>
  <c r="AS678" i="1"/>
  <c r="AW678" i="1"/>
  <c r="BA678" i="1"/>
  <c r="BE678" i="1"/>
  <c r="BI678" i="1"/>
  <c r="AO598" i="1"/>
  <c r="AS598" i="1"/>
  <c r="AW598" i="1"/>
  <c r="BA598" i="1"/>
  <c r="BE598" i="1"/>
  <c r="BI598" i="1"/>
  <c r="AP598" i="1"/>
  <c r="AT598" i="1"/>
  <c r="AX598" i="1"/>
  <c r="BB598" i="1"/>
  <c r="BF598" i="1"/>
  <c r="BJ598" i="1"/>
  <c r="AM598" i="1"/>
  <c r="AQ598" i="1"/>
  <c r="AU598" i="1"/>
  <c r="AY598" i="1"/>
  <c r="BC598" i="1"/>
  <c r="BG598" i="1"/>
  <c r="AN598" i="1"/>
  <c r="AR598" i="1"/>
  <c r="AV598" i="1"/>
  <c r="AZ598" i="1"/>
  <c r="BD598" i="1"/>
  <c r="BH598" i="1"/>
  <c r="AO510" i="1"/>
  <c r="AS510" i="1"/>
  <c r="AW510" i="1"/>
  <c r="BA510" i="1"/>
  <c r="BE510" i="1"/>
  <c r="BI510" i="1"/>
  <c r="AP510" i="1"/>
  <c r="AT510" i="1"/>
  <c r="AX510" i="1"/>
  <c r="BB510" i="1"/>
  <c r="BF510" i="1"/>
  <c r="BJ510" i="1"/>
  <c r="AM510" i="1"/>
  <c r="AQ510" i="1"/>
  <c r="AU510" i="1"/>
  <c r="AY510" i="1"/>
  <c r="BC510" i="1"/>
  <c r="BG510" i="1"/>
  <c r="AN510" i="1"/>
  <c r="AR510" i="1"/>
  <c r="AV510" i="1"/>
  <c r="AZ510" i="1"/>
  <c r="BD510" i="1"/>
  <c r="BH510" i="1"/>
  <c r="AP369" i="1"/>
  <c r="AT369" i="1"/>
  <c r="AX369" i="1"/>
  <c r="BB369" i="1"/>
  <c r="BF369" i="1"/>
  <c r="BJ369" i="1"/>
  <c r="AM369" i="1"/>
  <c r="AQ369" i="1"/>
  <c r="AU369" i="1"/>
  <c r="AY369" i="1"/>
  <c r="BC369" i="1"/>
  <c r="BG369" i="1"/>
  <c r="AN369" i="1"/>
  <c r="AR369" i="1"/>
  <c r="AV369" i="1"/>
  <c r="AZ369" i="1"/>
  <c r="BD369" i="1"/>
  <c r="BH369" i="1"/>
  <c r="AO369" i="1"/>
  <c r="AS369" i="1"/>
  <c r="AW369" i="1"/>
  <c r="BA369" i="1"/>
  <c r="BE369" i="1"/>
  <c r="BI369" i="1"/>
  <c r="AP444" i="1"/>
  <c r="AT444" i="1"/>
  <c r="AX444" i="1"/>
  <c r="BB444" i="1"/>
  <c r="BF444" i="1"/>
  <c r="BJ444" i="1"/>
  <c r="AM444" i="1"/>
  <c r="AQ444" i="1"/>
  <c r="AU444" i="1"/>
  <c r="AY444" i="1"/>
  <c r="BC444" i="1"/>
  <c r="BG444" i="1"/>
  <c r="AN444" i="1"/>
  <c r="AR444" i="1"/>
  <c r="AV444" i="1"/>
  <c r="AZ444" i="1"/>
  <c r="BD444" i="1"/>
  <c r="BH444" i="1"/>
  <c r="AO444" i="1"/>
  <c r="AS444" i="1"/>
  <c r="AW444" i="1"/>
  <c r="BA444" i="1"/>
  <c r="BE444" i="1"/>
  <c r="BI444" i="1"/>
  <c r="AP338" i="1"/>
  <c r="AT338" i="1"/>
  <c r="AX338" i="1"/>
  <c r="BB338" i="1"/>
  <c r="BF338" i="1"/>
  <c r="BJ338" i="1"/>
  <c r="AM338" i="1"/>
  <c r="AQ338" i="1"/>
  <c r="AU338" i="1"/>
  <c r="AY338" i="1"/>
  <c r="BC338" i="1"/>
  <c r="BG338" i="1"/>
  <c r="AN338" i="1"/>
  <c r="AR338" i="1"/>
  <c r="AV338" i="1"/>
  <c r="AZ338" i="1"/>
  <c r="BD338" i="1"/>
  <c r="BH338" i="1"/>
  <c r="AO338" i="1"/>
  <c r="AS338" i="1"/>
  <c r="AW338" i="1"/>
  <c r="BA338" i="1"/>
  <c r="BE338" i="1"/>
  <c r="BI338" i="1"/>
  <c r="AP216" i="1"/>
  <c r="AT216" i="1"/>
  <c r="AX216" i="1"/>
  <c r="BB216" i="1"/>
  <c r="BF216" i="1"/>
  <c r="BJ216" i="1"/>
  <c r="AM216" i="1"/>
  <c r="AQ216" i="1"/>
  <c r="AU216" i="1"/>
  <c r="AY216" i="1"/>
  <c r="BC216" i="1"/>
  <c r="BG216" i="1"/>
  <c r="AN216" i="1"/>
  <c r="AR216" i="1"/>
  <c r="AV216" i="1"/>
  <c r="AZ216" i="1"/>
  <c r="BD216" i="1"/>
  <c r="BH216" i="1"/>
  <c r="AO216" i="1"/>
  <c r="AS216" i="1"/>
  <c r="AW216" i="1"/>
  <c r="BA216" i="1"/>
  <c r="BE216" i="1"/>
  <c r="BI216" i="1"/>
  <c r="AP43" i="1"/>
  <c r="AT43" i="1"/>
  <c r="AX43" i="1"/>
  <c r="BB43" i="1"/>
  <c r="BF43" i="1"/>
  <c r="BJ43" i="1"/>
  <c r="AM43" i="1"/>
  <c r="AQ43" i="1"/>
  <c r="AU43" i="1"/>
  <c r="AY43" i="1"/>
  <c r="BC43" i="1"/>
  <c r="BG43" i="1"/>
  <c r="AN43" i="1"/>
  <c r="AR43" i="1"/>
  <c r="AV43" i="1"/>
  <c r="AZ43" i="1"/>
  <c r="BD43" i="1"/>
  <c r="BH43" i="1"/>
  <c r="BA43" i="1"/>
  <c r="AO43" i="1"/>
  <c r="BE43" i="1"/>
  <c r="AS43" i="1"/>
  <c r="BI43" i="1"/>
  <c r="AW43" i="1"/>
  <c r="AP407" i="1"/>
  <c r="AT407" i="1"/>
  <c r="AX407" i="1"/>
  <c r="BB407" i="1"/>
  <c r="BF407" i="1"/>
  <c r="BJ407" i="1"/>
  <c r="AM407" i="1"/>
  <c r="AQ407" i="1"/>
  <c r="AU407" i="1"/>
  <c r="AY407" i="1"/>
  <c r="BC407" i="1"/>
  <c r="BG407" i="1"/>
  <c r="AN407" i="1"/>
  <c r="AR407" i="1"/>
  <c r="AV407" i="1"/>
  <c r="AZ407" i="1"/>
  <c r="BD407" i="1"/>
  <c r="BH407" i="1"/>
  <c r="AO407" i="1"/>
  <c r="AS407" i="1"/>
  <c r="AW407" i="1"/>
  <c r="BA407" i="1"/>
  <c r="BE407" i="1"/>
  <c r="BI407" i="1"/>
  <c r="AO236" i="1"/>
  <c r="AS236" i="1"/>
  <c r="AW236" i="1"/>
  <c r="BA236" i="1"/>
  <c r="BE236" i="1"/>
  <c r="BI236" i="1"/>
  <c r="AP236" i="1"/>
  <c r="AT236" i="1"/>
  <c r="AX236" i="1"/>
  <c r="BB236" i="1"/>
  <c r="BF236" i="1"/>
  <c r="BJ236" i="1"/>
  <c r="AM236" i="1"/>
  <c r="AQ236" i="1"/>
  <c r="AU236" i="1"/>
  <c r="AY236" i="1"/>
  <c r="BC236" i="1"/>
  <c r="BG236" i="1"/>
  <c r="AN236" i="1"/>
  <c r="AR236" i="1"/>
  <c r="AV236" i="1"/>
  <c r="AZ236" i="1"/>
  <c r="BD236" i="1"/>
  <c r="BH236" i="1"/>
  <c r="AP394" i="1"/>
  <c r="AT394" i="1"/>
  <c r="AX394" i="1"/>
  <c r="BB394" i="1"/>
  <c r="BF394" i="1"/>
  <c r="BJ394" i="1"/>
  <c r="AM394" i="1"/>
  <c r="AQ394" i="1"/>
  <c r="AU394" i="1"/>
  <c r="AY394" i="1"/>
  <c r="BC394" i="1"/>
  <c r="BG394" i="1"/>
  <c r="AN394" i="1"/>
  <c r="AR394" i="1"/>
  <c r="AV394" i="1"/>
  <c r="AZ394" i="1"/>
  <c r="BD394" i="1"/>
  <c r="BH394" i="1"/>
  <c r="AO394" i="1"/>
  <c r="AS394" i="1"/>
  <c r="AW394" i="1"/>
  <c r="BA394" i="1"/>
  <c r="BE394" i="1"/>
  <c r="BI394" i="1"/>
  <c r="AP167" i="1"/>
  <c r="AT167" i="1"/>
  <c r="AX167" i="1"/>
  <c r="BB167" i="1"/>
  <c r="BF167" i="1"/>
  <c r="BJ167" i="1"/>
  <c r="AM167" i="1"/>
  <c r="AQ167" i="1"/>
  <c r="AU167" i="1"/>
  <c r="AY167" i="1"/>
  <c r="BC167" i="1"/>
  <c r="BG167" i="1"/>
  <c r="AN167" i="1"/>
  <c r="AR167" i="1"/>
  <c r="AV167" i="1"/>
  <c r="AZ167" i="1"/>
  <c r="BD167" i="1"/>
  <c r="BH167" i="1"/>
  <c r="AO167" i="1"/>
  <c r="AS167" i="1"/>
  <c r="AW167" i="1"/>
  <c r="BA167" i="1"/>
  <c r="BE167" i="1"/>
  <c r="BI167" i="1"/>
  <c r="AM78" i="1"/>
  <c r="AQ78" i="1"/>
  <c r="AU78" i="1"/>
  <c r="AY78" i="1"/>
  <c r="BC78" i="1"/>
  <c r="BG78" i="1"/>
  <c r="AN78" i="1"/>
  <c r="AR78" i="1"/>
  <c r="AV78" i="1"/>
  <c r="AZ78" i="1"/>
  <c r="BD78" i="1"/>
  <c r="BH78" i="1"/>
  <c r="AO78" i="1"/>
  <c r="AS78" i="1"/>
  <c r="AW78" i="1"/>
  <c r="BA78" i="1"/>
  <c r="BE78" i="1"/>
  <c r="BI78" i="1"/>
  <c r="AP78" i="1"/>
  <c r="BF78" i="1"/>
  <c r="AT78" i="1"/>
  <c r="BJ78" i="1"/>
  <c r="AX78" i="1"/>
  <c r="BB78" i="1"/>
  <c r="AO253" i="1"/>
  <c r="AS253" i="1"/>
  <c r="AW253" i="1"/>
  <c r="BA253" i="1"/>
  <c r="BE253" i="1"/>
  <c r="BI253" i="1"/>
  <c r="AP253" i="1"/>
  <c r="AT253" i="1"/>
  <c r="AX253" i="1"/>
  <c r="BB253" i="1"/>
  <c r="BF253" i="1"/>
  <c r="BJ253" i="1"/>
  <c r="AM253" i="1"/>
  <c r="AQ253" i="1"/>
  <c r="AU253" i="1"/>
  <c r="AY253" i="1"/>
  <c r="BC253" i="1"/>
  <c r="BG253" i="1"/>
  <c r="AN253" i="1"/>
  <c r="AR253" i="1"/>
  <c r="AV253" i="1"/>
  <c r="AZ253" i="1"/>
  <c r="BD253" i="1"/>
  <c r="BH253" i="1"/>
  <c r="AN81" i="1"/>
  <c r="AR81" i="1"/>
  <c r="AV81" i="1"/>
  <c r="AZ81" i="1"/>
  <c r="AO81" i="1"/>
  <c r="AS81" i="1"/>
  <c r="AW81" i="1"/>
  <c r="BA81" i="1"/>
  <c r="AT81" i="1"/>
  <c r="BB81" i="1"/>
  <c r="BF81" i="1"/>
  <c r="BJ81" i="1"/>
  <c r="AM81" i="1"/>
  <c r="AU81" i="1"/>
  <c r="BC81" i="1"/>
  <c r="BG81" i="1"/>
  <c r="AP81" i="1"/>
  <c r="AX81" i="1"/>
  <c r="BD81" i="1"/>
  <c r="BH81" i="1"/>
  <c r="AY81" i="1"/>
  <c r="BE81" i="1"/>
  <c r="BI81" i="1"/>
  <c r="AQ81" i="1"/>
  <c r="AO620" i="1"/>
  <c r="AS620" i="1"/>
  <c r="AW620" i="1"/>
  <c r="BA620" i="1"/>
  <c r="BE620" i="1"/>
  <c r="BI620" i="1"/>
  <c r="AP620" i="1"/>
  <c r="AT620" i="1"/>
  <c r="AX620" i="1"/>
  <c r="BB620" i="1"/>
  <c r="BF620" i="1"/>
  <c r="BJ620" i="1"/>
  <c r="AN620" i="1"/>
  <c r="AR620" i="1"/>
  <c r="AV620" i="1"/>
  <c r="AZ620" i="1"/>
  <c r="BD620" i="1"/>
  <c r="BH620" i="1"/>
  <c r="AU620" i="1"/>
  <c r="AY620" i="1"/>
  <c r="AM620" i="1"/>
  <c r="BC620" i="1"/>
  <c r="AQ620" i="1"/>
  <c r="BG620" i="1"/>
  <c r="AP95" i="1"/>
  <c r="AT95" i="1"/>
  <c r="AX95" i="1"/>
  <c r="BB95" i="1"/>
  <c r="BF95" i="1"/>
  <c r="BJ95" i="1"/>
  <c r="AM95" i="1"/>
  <c r="AQ95" i="1"/>
  <c r="AU95" i="1"/>
  <c r="AY95" i="1"/>
  <c r="BC95" i="1"/>
  <c r="BG95" i="1"/>
  <c r="AN95" i="1"/>
  <c r="AR95" i="1"/>
  <c r="AV95" i="1"/>
  <c r="AZ95" i="1"/>
  <c r="BD95" i="1"/>
  <c r="BH95" i="1"/>
  <c r="BA95" i="1"/>
  <c r="AO95" i="1"/>
  <c r="BE95" i="1"/>
  <c r="AS95" i="1"/>
  <c r="BI95" i="1"/>
  <c r="AW95" i="1"/>
  <c r="AN1086" i="1"/>
  <c r="AR1086" i="1"/>
  <c r="AV1086" i="1"/>
  <c r="AZ1086" i="1"/>
  <c r="BD1086" i="1"/>
  <c r="BH1086" i="1"/>
  <c r="AO1086" i="1"/>
  <c r="AS1086" i="1"/>
  <c r="AW1086" i="1"/>
  <c r="BA1086" i="1"/>
  <c r="BE1086" i="1"/>
  <c r="BI1086" i="1"/>
  <c r="AP1086" i="1"/>
  <c r="AT1086" i="1"/>
  <c r="AX1086" i="1"/>
  <c r="BB1086" i="1"/>
  <c r="BF1086" i="1"/>
  <c r="BJ1086" i="1"/>
  <c r="AQ1086" i="1"/>
  <c r="BG1086" i="1"/>
  <c r="AU1086" i="1"/>
  <c r="AY1086" i="1"/>
  <c r="AM1086" i="1"/>
  <c r="BC1086" i="1"/>
  <c r="AO651" i="1"/>
  <c r="AS651" i="1"/>
  <c r="AW651" i="1"/>
  <c r="BA651" i="1"/>
  <c r="BE651" i="1"/>
  <c r="BI651" i="1"/>
  <c r="AP651" i="1"/>
  <c r="AT651" i="1"/>
  <c r="AX651" i="1"/>
  <c r="BB651" i="1"/>
  <c r="BF651" i="1"/>
  <c r="BJ651" i="1"/>
  <c r="AN651" i="1"/>
  <c r="AR651" i="1"/>
  <c r="AV651" i="1"/>
  <c r="AZ651" i="1"/>
  <c r="BD651" i="1"/>
  <c r="BH651" i="1"/>
  <c r="AM651" i="1"/>
  <c r="BC651" i="1"/>
  <c r="AQ651" i="1"/>
  <c r="BG651" i="1"/>
  <c r="AU651" i="1"/>
  <c r="AY651" i="1"/>
  <c r="AP207" i="1"/>
  <c r="AT207" i="1"/>
  <c r="AX207" i="1"/>
  <c r="BB207" i="1"/>
  <c r="BF207" i="1"/>
  <c r="BJ207" i="1"/>
  <c r="AM207" i="1"/>
  <c r="AQ207" i="1"/>
  <c r="AU207" i="1"/>
  <c r="AY207" i="1"/>
  <c r="BC207" i="1"/>
  <c r="BG207" i="1"/>
  <c r="AN207" i="1"/>
  <c r="AR207" i="1"/>
  <c r="AV207" i="1"/>
  <c r="AZ207" i="1"/>
  <c r="BD207" i="1"/>
  <c r="BH207" i="1"/>
  <c r="AO207" i="1"/>
  <c r="AS207" i="1"/>
  <c r="AW207" i="1"/>
  <c r="BA207" i="1"/>
  <c r="BE207" i="1"/>
  <c r="BI207" i="1"/>
  <c r="AP388" i="1"/>
  <c r="AT388" i="1"/>
  <c r="AX388" i="1"/>
  <c r="BB388" i="1"/>
  <c r="BF388" i="1"/>
  <c r="BJ388" i="1"/>
  <c r="AM388" i="1"/>
  <c r="AQ388" i="1"/>
  <c r="AU388" i="1"/>
  <c r="AY388" i="1"/>
  <c r="BC388" i="1"/>
  <c r="BG388" i="1"/>
  <c r="AN388" i="1"/>
  <c r="AR388" i="1"/>
  <c r="AV388" i="1"/>
  <c r="AZ388" i="1"/>
  <c r="BD388" i="1"/>
  <c r="BH388" i="1"/>
  <c r="AO388" i="1"/>
  <c r="AS388" i="1"/>
  <c r="AW388" i="1"/>
  <c r="BA388" i="1"/>
  <c r="BE388" i="1"/>
  <c r="BI388" i="1"/>
  <c r="AP87" i="1"/>
  <c r="AT87" i="1"/>
  <c r="AX87" i="1"/>
  <c r="BB87" i="1"/>
  <c r="BF87" i="1"/>
  <c r="BJ87" i="1"/>
  <c r="AM87" i="1"/>
  <c r="AQ87" i="1"/>
  <c r="AU87" i="1"/>
  <c r="AY87" i="1"/>
  <c r="BC87" i="1"/>
  <c r="BG87" i="1"/>
  <c r="AN87" i="1"/>
  <c r="AR87" i="1"/>
  <c r="AV87" i="1"/>
  <c r="AZ87" i="1"/>
  <c r="BD87" i="1"/>
  <c r="BH87" i="1"/>
  <c r="BA87" i="1"/>
  <c r="AO87" i="1"/>
  <c r="BE87" i="1"/>
  <c r="AS87" i="1"/>
  <c r="BI87" i="1"/>
  <c r="AW87" i="1"/>
  <c r="AM75" i="1"/>
  <c r="AQ75" i="1"/>
  <c r="AU75" i="1"/>
  <c r="AY75" i="1"/>
  <c r="BC75" i="1"/>
  <c r="BG75" i="1"/>
  <c r="AN75" i="1"/>
  <c r="AR75" i="1"/>
  <c r="AV75" i="1"/>
  <c r="AZ75" i="1"/>
  <c r="BD75" i="1"/>
  <c r="BH75" i="1"/>
  <c r="AO75" i="1"/>
  <c r="AS75" i="1"/>
  <c r="AW75" i="1"/>
  <c r="BA75" i="1"/>
  <c r="BE75" i="1"/>
  <c r="BI75" i="1"/>
  <c r="AX75" i="1"/>
  <c r="BB75" i="1"/>
  <c r="AP75" i="1"/>
  <c r="BF75" i="1"/>
  <c r="AT75" i="1"/>
  <c r="BJ75" i="1"/>
  <c r="AN1064" i="1"/>
  <c r="AR1064" i="1"/>
  <c r="AV1064" i="1"/>
  <c r="AZ1064" i="1"/>
  <c r="BD1064" i="1"/>
  <c r="BH1064" i="1"/>
  <c r="AO1064" i="1"/>
  <c r="AS1064" i="1"/>
  <c r="AW1064" i="1"/>
  <c r="BA1064" i="1"/>
  <c r="BE1064" i="1"/>
  <c r="BI1064" i="1"/>
  <c r="AP1064" i="1"/>
  <c r="AT1064" i="1"/>
  <c r="AX1064" i="1"/>
  <c r="BB1064" i="1"/>
  <c r="BF1064" i="1"/>
  <c r="BJ1064" i="1"/>
  <c r="AQ1064" i="1"/>
  <c r="BG1064" i="1"/>
  <c r="AU1064" i="1"/>
  <c r="AY1064" i="1"/>
  <c r="AM1064" i="1"/>
  <c r="BC1064" i="1"/>
  <c r="AP58" i="1"/>
  <c r="AT58" i="1"/>
  <c r="AX58" i="1"/>
  <c r="BB58" i="1"/>
  <c r="BF58" i="1"/>
  <c r="BJ58" i="1"/>
  <c r="AM58" i="1"/>
  <c r="AQ58" i="1"/>
  <c r="AU58" i="1"/>
  <c r="AY58" i="1"/>
  <c r="BC58" i="1"/>
  <c r="BG58" i="1"/>
  <c r="AN58" i="1"/>
  <c r="AR58" i="1"/>
  <c r="AV58" i="1"/>
  <c r="AZ58" i="1"/>
  <c r="BD58" i="1"/>
  <c r="BH58" i="1"/>
  <c r="AS58" i="1"/>
  <c r="BI58" i="1"/>
  <c r="AW58" i="1"/>
  <c r="BA58" i="1"/>
  <c r="AO58" i="1"/>
  <c r="BE58" i="1"/>
  <c r="AP386" i="1"/>
  <c r="AT386" i="1"/>
  <c r="AX386" i="1"/>
  <c r="BB386" i="1"/>
  <c r="BF386" i="1"/>
  <c r="BJ386" i="1"/>
  <c r="AM386" i="1"/>
  <c r="AQ386" i="1"/>
  <c r="AU386" i="1"/>
  <c r="AY386" i="1"/>
  <c r="BC386" i="1"/>
  <c r="BG386" i="1"/>
  <c r="AN386" i="1"/>
  <c r="AR386" i="1"/>
  <c r="AV386" i="1"/>
  <c r="AZ386" i="1"/>
  <c r="BD386" i="1"/>
  <c r="BH386" i="1"/>
  <c r="AO386" i="1"/>
  <c r="AS386" i="1"/>
  <c r="AW386" i="1"/>
  <c r="BA386" i="1"/>
  <c r="BE386" i="1"/>
  <c r="BI386" i="1"/>
  <c r="AM77" i="1"/>
  <c r="AQ77" i="1"/>
  <c r="AU77" i="1"/>
  <c r="AY77" i="1"/>
  <c r="BC77" i="1"/>
  <c r="BG77" i="1"/>
  <c r="AN77" i="1"/>
  <c r="AR77" i="1"/>
  <c r="AV77" i="1"/>
  <c r="AZ77" i="1"/>
  <c r="BD77" i="1"/>
  <c r="BH77" i="1"/>
  <c r="AO77" i="1"/>
  <c r="AS77" i="1"/>
  <c r="AW77" i="1"/>
  <c r="BA77" i="1"/>
  <c r="BE77" i="1"/>
  <c r="BI77" i="1"/>
  <c r="AX77" i="1"/>
  <c r="BB77" i="1"/>
  <c r="AP77" i="1"/>
  <c r="BF77" i="1"/>
  <c r="BJ77" i="1"/>
  <c r="AT77" i="1"/>
  <c r="AM66" i="1"/>
  <c r="AQ66" i="1"/>
  <c r="AU66" i="1"/>
  <c r="AY66" i="1"/>
  <c r="BC66" i="1"/>
  <c r="BG66" i="1"/>
  <c r="AN66" i="1"/>
  <c r="AR66" i="1"/>
  <c r="AV66" i="1"/>
  <c r="AZ66" i="1"/>
  <c r="BD66" i="1"/>
  <c r="BH66" i="1"/>
  <c r="AO66" i="1"/>
  <c r="AS66" i="1"/>
  <c r="AW66" i="1"/>
  <c r="BA66" i="1"/>
  <c r="BE66" i="1"/>
  <c r="BI66" i="1"/>
  <c r="AP66" i="1"/>
  <c r="BF66" i="1"/>
  <c r="AT66" i="1"/>
  <c r="BJ66" i="1"/>
  <c r="AX66" i="1"/>
  <c r="BB66" i="1"/>
  <c r="AP390" i="1"/>
  <c r="AT390" i="1"/>
  <c r="AX390" i="1"/>
  <c r="BB390" i="1"/>
  <c r="BF390" i="1"/>
  <c r="BJ390" i="1"/>
  <c r="AM390" i="1"/>
  <c r="AQ390" i="1"/>
  <c r="AU390" i="1"/>
  <c r="AY390" i="1"/>
  <c r="BC390" i="1"/>
  <c r="BG390" i="1"/>
  <c r="AN390" i="1"/>
  <c r="AR390" i="1"/>
  <c r="AV390" i="1"/>
  <c r="AZ390" i="1"/>
  <c r="BD390" i="1"/>
  <c r="BH390" i="1"/>
  <c r="AO390" i="1"/>
  <c r="AS390" i="1"/>
  <c r="AW390" i="1"/>
  <c r="BA390" i="1"/>
  <c r="BE390" i="1"/>
  <c r="BI390" i="1"/>
  <c r="AP93" i="1"/>
  <c r="AT93" i="1"/>
  <c r="AX93" i="1"/>
  <c r="BB93" i="1"/>
  <c r="BF93" i="1"/>
  <c r="BJ93" i="1"/>
  <c r="AM93" i="1"/>
  <c r="AQ93" i="1"/>
  <c r="AU93" i="1"/>
  <c r="AY93" i="1"/>
  <c r="BC93" i="1"/>
  <c r="BG93" i="1"/>
  <c r="AN93" i="1"/>
  <c r="AR93" i="1"/>
  <c r="AV93" i="1"/>
  <c r="AZ93" i="1"/>
  <c r="BD93" i="1"/>
  <c r="BH93" i="1"/>
  <c r="BA93" i="1"/>
  <c r="AO93" i="1"/>
  <c r="BE93" i="1"/>
  <c r="AS93" i="1"/>
  <c r="BI93" i="1"/>
  <c r="AW93" i="1"/>
  <c r="AP86" i="1"/>
  <c r="AT86" i="1"/>
  <c r="AX86" i="1"/>
  <c r="BB86" i="1"/>
  <c r="BF86" i="1"/>
  <c r="BJ86" i="1"/>
  <c r="AM86" i="1"/>
  <c r="AQ86" i="1"/>
  <c r="AU86" i="1"/>
  <c r="AY86" i="1"/>
  <c r="BC86" i="1"/>
  <c r="BG86" i="1"/>
  <c r="AN86" i="1"/>
  <c r="AR86" i="1"/>
  <c r="AV86" i="1"/>
  <c r="AZ86" i="1"/>
  <c r="BD86" i="1"/>
  <c r="BH86" i="1"/>
  <c r="AS86" i="1"/>
  <c r="BI86" i="1"/>
  <c r="AW86" i="1"/>
  <c r="BA86" i="1"/>
  <c r="AO86" i="1"/>
  <c r="BE86" i="1"/>
  <c r="AP402" i="1"/>
  <c r="AT402" i="1"/>
  <c r="AX402" i="1"/>
  <c r="BB402" i="1"/>
  <c r="BF402" i="1"/>
  <c r="BJ402" i="1"/>
  <c r="AM402" i="1"/>
  <c r="AQ402" i="1"/>
  <c r="AU402" i="1"/>
  <c r="AY402" i="1"/>
  <c r="BC402" i="1"/>
  <c r="BG402" i="1"/>
  <c r="AN402" i="1"/>
  <c r="AR402" i="1"/>
  <c r="AV402" i="1"/>
  <c r="AZ402" i="1"/>
  <c r="BD402" i="1"/>
  <c r="BH402" i="1"/>
  <c r="AO402" i="1"/>
  <c r="AS402" i="1"/>
  <c r="AW402" i="1"/>
  <c r="BA402" i="1"/>
  <c r="BE402" i="1"/>
  <c r="BI402" i="1"/>
  <c r="AP97" i="1"/>
  <c r="AT97" i="1"/>
  <c r="AX97" i="1"/>
  <c r="BB97" i="1"/>
  <c r="BF97" i="1"/>
  <c r="BJ97" i="1"/>
  <c r="AM97" i="1"/>
  <c r="AQ97" i="1"/>
  <c r="AU97" i="1"/>
  <c r="AY97" i="1"/>
  <c r="BC97" i="1"/>
  <c r="BG97" i="1"/>
  <c r="AN97" i="1"/>
  <c r="AR97" i="1"/>
  <c r="AV97" i="1"/>
  <c r="AZ97" i="1"/>
  <c r="BD97" i="1"/>
  <c r="BH97" i="1"/>
  <c r="BA97" i="1"/>
  <c r="AO97" i="1"/>
  <c r="BE97" i="1"/>
  <c r="AS97" i="1"/>
  <c r="BI97" i="1"/>
  <c r="AW97" i="1"/>
  <c r="AP94" i="1"/>
  <c r="AT94" i="1"/>
  <c r="AX94" i="1"/>
  <c r="BB94" i="1"/>
  <c r="BF94" i="1"/>
  <c r="BJ94" i="1"/>
  <c r="AM94" i="1"/>
  <c r="AQ94" i="1"/>
  <c r="AU94" i="1"/>
  <c r="AY94" i="1"/>
  <c r="BC94" i="1"/>
  <c r="BG94" i="1"/>
  <c r="AN94" i="1"/>
  <c r="AR94" i="1"/>
  <c r="AV94" i="1"/>
  <c r="AZ94" i="1"/>
  <c r="BD94" i="1"/>
  <c r="BH94" i="1"/>
  <c r="AS94" i="1"/>
  <c r="BI94" i="1"/>
  <c r="AW94" i="1"/>
  <c r="BA94" i="1"/>
  <c r="AO94" i="1"/>
  <c r="BE94" i="1"/>
  <c r="AP410" i="1"/>
  <c r="AT410" i="1"/>
  <c r="AX410" i="1"/>
  <c r="BB410" i="1"/>
  <c r="BF410" i="1"/>
  <c r="BJ410" i="1"/>
  <c r="AM410" i="1"/>
  <c r="AQ410" i="1"/>
  <c r="AU410" i="1"/>
  <c r="AY410" i="1"/>
  <c r="BC410" i="1"/>
  <c r="BG410" i="1"/>
  <c r="AN410" i="1"/>
  <c r="AR410" i="1"/>
  <c r="AV410" i="1"/>
  <c r="AZ410" i="1"/>
  <c r="BD410" i="1"/>
  <c r="BH410" i="1"/>
  <c r="AO410" i="1"/>
  <c r="AS410" i="1"/>
  <c r="AW410" i="1"/>
  <c r="BA410" i="1"/>
  <c r="BE410" i="1"/>
  <c r="BI410" i="1"/>
  <c r="AO21" i="1"/>
  <c r="AS21" i="1"/>
  <c r="AW21" i="1"/>
  <c r="BA21" i="1"/>
  <c r="BE21" i="1"/>
  <c r="BI21" i="1"/>
  <c r="AM21" i="1"/>
  <c r="AQ21" i="1"/>
  <c r="AU21" i="1"/>
  <c r="AY21" i="1"/>
  <c r="BC21" i="1"/>
  <c r="BG21" i="1"/>
  <c r="AR21" i="1"/>
  <c r="AZ21" i="1"/>
  <c r="BH21" i="1"/>
  <c r="AT21" i="1"/>
  <c r="BB21" i="1"/>
  <c r="BJ21" i="1"/>
  <c r="AN21" i="1"/>
  <c r="AV21" i="1"/>
  <c r="BD21" i="1"/>
  <c r="AP21" i="1"/>
  <c r="AX21" i="1"/>
  <c r="BF21" i="1"/>
  <c r="AM14" i="1"/>
  <c r="AQ14" i="1"/>
  <c r="AU14" i="1"/>
  <c r="AY14" i="1"/>
  <c r="BC14" i="1"/>
  <c r="BG14" i="1"/>
  <c r="AN14" i="1"/>
  <c r="AR14" i="1"/>
  <c r="AV14" i="1"/>
  <c r="AZ14" i="1"/>
  <c r="BD14" i="1"/>
  <c r="BH14" i="1"/>
  <c r="AO14" i="1"/>
  <c r="AW14" i="1"/>
  <c r="BE14" i="1"/>
  <c r="AP14" i="1"/>
  <c r="AX14" i="1"/>
  <c r="BF14" i="1"/>
  <c r="AS14" i="1"/>
  <c r="BA14" i="1"/>
  <c r="BI14" i="1"/>
  <c r="BJ14" i="1"/>
  <c r="AT14" i="1"/>
  <c r="BB14" i="1"/>
  <c r="AP346" i="1"/>
  <c r="AT346" i="1"/>
  <c r="AX346" i="1"/>
  <c r="BB346" i="1"/>
  <c r="BF346" i="1"/>
  <c r="BJ346" i="1"/>
  <c r="AM346" i="1"/>
  <c r="AQ346" i="1"/>
  <c r="AU346" i="1"/>
  <c r="AY346" i="1"/>
  <c r="BC346" i="1"/>
  <c r="BG346" i="1"/>
  <c r="AN346" i="1"/>
  <c r="AR346" i="1"/>
  <c r="AV346" i="1"/>
  <c r="AZ346" i="1"/>
  <c r="BD346" i="1"/>
  <c r="BH346" i="1"/>
  <c r="AO346" i="1"/>
  <c r="AS346" i="1"/>
  <c r="AW346" i="1"/>
  <c r="BA346" i="1"/>
  <c r="BE346" i="1"/>
  <c r="BI346" i="1"/>
  <c r="AM25" i="1"/>
  <c r="AQ25" i="1"/>
  <c r="AP25" i="1"/>
  <c r="AU25" i="1"/>
  <c r="AY25" i="1"/>
  <c r="BC25" i="1"/>
  <c r="BG25" i="1"/>
  <c r="AR25" i="1"/>
  <c r="AV25" i="1"/>
  <c r="AZ25" i="1"/>
  <c r="BD25" i="1"/>
  <c r="BH25" i="1"/>
  <c r="AN25" i="1"/>
  <c r="AS25" i="1"/>
  <c r="AW25" i="1"/>
  <c r="BA25" i="1"/>
  <c r="BE25" i="1"/>
  <c r="BI25" i="1"/>
  <c r="AT25" i="1"/>
  <c r="BJ25" i="1"/>
  <c r="AX25" i="1"/>
  <c r="BB25" i="1"/>
  <c r="BF25" i="1"/>
  <c r="AO25" i="1"/>
  <c r="AM18" i="1"/>
  <c r="AN18" i="1"/>
  <c r="AO18" i="1"/>
  <c r="AS18" i="1"/>
  <c r="AW18" i="1"/>
  <c r="BA18" i="1"/>
  <c r="BE18" i="1"/>
  <c r="BI18" i="1"/>
  <c r="AP18" i="1"/>
  <c r="AT18" i="1"/>
  <c r="AX18" i="1"/>
  <c r="BB18" i="1"/>
  <c r="BF18" i="1"/>
  <c r="BJ18" i="1"/>
  <c r="AQ18" i="1"/>
  <c r="AU18" i="1"/>
  <c r="AY18" i="1"/>
  <c r="BC18" i="1"/>
  <c r="BG18" i="1"/>
  <c r="AZ18" i="1"/>
  <c r="BD18" i="1"/>
  <c r="AR18" i="1"/>
  <c r="BH18" i="1"/>
  <c r="AV18" i="1"/>
  <c r="AP350" i="1"/>
  <c r="AT350" i="1"/>
  <c r="AX350" i="1"/>
  <c r="BB350" i="1"/>
  <c r="BF350" i="1"/>
  <c r="BJ350" i="1"/>
  <c r="AM350" i="1"/>
  <c r="AQ350" i="1"/>
  <c r="AU350" i="1"/>
  <c r="AY350" i="1"/>
  <c r="BC350" i="1"/>
  <c r="BG350" i="1"/>
  <c r="AN350" i="1"/>
  <c r="AR350" i="1"/>
  <c r="AV350" i="1"/>
  <c r="AZ350" i="1"/>
  <c r="BD350" i="1"/>
  <c r="BH350" i="1"/>
  <c r="AO350" i="1"/>
  <c r="AS350" i="1"/>
  <c r="AW350" i="1"/>
  <c r="BA350" i="1"/>
  <c r="BE350" i="1"/>
  <c r="BI350" i="1"/>
  <c r="AP45" i="1"/>
  <c r="AT45" i="1"/>
  <c r="AX45" i="1"/>
  <c r="BB45" i="1"/>
  <c r="BF45" i="1"/>
  <c r="BJ45" i="1"/>
  <c r="AM45" i="1"/>
  <c r="AQ45" i="1"/>
  <c r="AU45" i="1"/>
  <c r="AY45" i="1"/>
  <c r="BC45" i="1"/>
  <c r="BG45" i="1"/>
  <c r="AN45" i="1"/>
  <c r="AR45" i="1"/>
  <c r="AV45" i="1"/>
  <c r="AZ45" i="1"/>
  <c r="BD45" i="1"/>
  <c r="BH45" i="1"/>
  <c r="BA45" i="1"/>
  <c r="AO45" i="1"/>
  <c r="BE45" i="1"/>
  <c r="AS45" i="1"/>
  <c r="BI45" i="1"/>
  <c r="AW45" i="1"/>
  <c r="AM30" i="1"/>
  <c r="AQ30" i="1"/>
  <c r="AU30" i="1"/>
  <c r="AY30" i="1"/>
  <c r="BC30" i="1"/>
  <c r="BG30" i="1"/>
  <c r="AN30" i="1"/>
  <c r="AR30" i="1"/>
  <c r="AV30" i="1"/>
  <c r="AZ30" i="1"/>
  <c r="BD30" i="1"/>
  <c r="BH30" i="1"/>
  <c r="AO30" i="1"/>
  <c r="AS30" i="1"/>
  <c r="AW30" i="1"/>
  <c r="BA30" i="1"/>
  <c r="BE30" i="1"/>
  <c r="BI30" i="1"/>
  <c r="BB30" i="1"/>
  <c r="AP30" i="1"/>
  <c r="BF30" i="1"/>
  <c r="AT30" i="1"/>
  <c r="BJ30" i="1"/>
  <c r="AX30" i="1"/>
  <c r="AP362" i="1"/>
  <c r="AT362" i="1"/>
  <c r="AX362" i="1"/>
  <c r="BB362" i="1"/>
  <c r="BF362" i="1"/>
  <c r="BJ362" i="1"/>
  <c r="AM362" i="1"/>
  <c r="AQ362" i="1"/>
  <c r="AU362" i="1"/>
  <c r="AY362" i="1"/>
  <c r="BC362" i="1"/>
  <c r="BG362" i="1"/>
  <c r="AN362" i="1"/>
  <c r="AR362" i="1"/>
  <c r="AV362" i="1"/>
  <c r="AZ362" i="1"/>
  <c r="BD362" i="1"/>
  <c r="BH362" i="1"/>
  <c r="AO362" i="1"/>
  <c r="AS362" i="1"/>
  <c r="AW362" i="1"/>
  <c r="BA362" i="1"/>
  <c r="BE362" i="1"/>
  <c r="BI362" i="1"/>
  <c r="AP49" i="1"/>
  <c r="AT49" i="1"/>
  <c r="AX49" i="1"/>
  <c r="BB49" i="1"/>
  <c r="BF49" i="1"/>
  <c r="BJ49" i="1"/>
  <c r="AM49" i="1"/>
  <c r="AQ49" i="1"/>
  <c r="AU49" i="1"/>
  <c r="AY49" i="1"/>
  <c r="BC49" i="1"/>
  <c r="BG49" i="1"/>
  <c r="AN49" i="1"/>
  <c r="AR49" i="1"/>
  <c r="AV49" i="1"/>
  <c r="AZ49" i="1"/>
  <c r="BD49" i="1"/>
  <c r="BH49" i="1"/>
  <c r="BA49" i="1"/>
  <c r="AO49" i="1"/>
  <c r="BE49" i="1"/>
  <c r="AS49" i="1"/>
  <c r="BI49" i="1"/>
  <c r="AW49" i="1"/>
  <c r="AP38" i="1"/>
  <c r="AT38" i="1"/>
  <c r="AX38" i="1"/>
  <c r="BB38" i="1"/>
  <c r="BF38" i="1"/>
  <c r="BJ38" i="1"/>
  <c r="AM38" i="1"/>
  <c r="AQ38" i="1"/>
  <c r="AU38" i="1"/>
  <c r="AY38" i="1"/>
  <c r="BC38" i="1"/>
  <c r="BG38" i="1"/>
  <c r="AN38" i="1"/>
  <c r="AR38" i="1"/>
  <c r="AV38" i="1"/>
  <c r="AZ38" i="1"/>
  <c r="BD38" i="1"/>
  <c r="BH38" i="1"/>
  <c r="AS38" i="1"/>
  <c r="BI38" i="1"/>
  <c r="AW38" i="1"/>
  <c r="BA38" i="1"/>
  <c r="AO38" i="1"/>
  <c r="BE38" i="1"/>
  <c r="AP370" i="1"/>
  <c r="AT370" i="1"/>
  <c r="AX370" i="1"/>
  <c r="BB370" i="1"/>
  <c r="BF370" i="1"/>
  <c r="BJ370" i="1"/>
  <c r="AM370" i="1"/>
  <c r="AQ370" i="1"/>
  <c r="AU370" i="1"/>
  <c r="AY370" i="1"/>
  <c r="BC370" i="1"/>
  <c r="BG370" i="1"/>
  <c r="AN370" i="1"/>
  <c r="AR370" i="1"/>
  <c r="AV370" i="1"/>
  <c r="AZ370" i="1"/>
  <c r="BD370" i="1"/>
  <c r="BH370" i="1"/>
  <c r="AO370" i="1"/>
  <c r="AS370" i="1"/>
  <c r="AW370" i="1"/>
  <c r="BA370" i="1"/>
  <c r="BE370" i="1"/>
  <c r="BI370" i="1"/>
  <c r="AO307" i="1"/>
  <c r="AS307" i="1"/>
  <c r="AW307" i="1"/>
  <c r="BA307" i="1"/>
  <c r="BE307" i="1"/>
  <c r="BI307" i="1"/>
  <c r="AP307" i="1"/>
  <c r="AT307" i="1"/>
  <c r="AX307" i="1"/>
  <c r="BB307" i="1"/>
  <c r="BF307" i="1"/>
  <c r="BJ307" i="1"/>
  <c r="AM307" i="1"/>
  <c r="AQ307" i="1"/>
  <c r="AU307" i="1"/>
  <c r="AY307" i="1"/>
  <c r="BC307" i="1"/>
  <c r="BG307" i="1"/>
  <c r="AN307" i="1"/>
  <c r="AR307" i="1"/>
  <c r="AV307" i="1"/>
  <c r="AZ307" i="1"/>
  <c r="BD307" i="1"/>
  <c r="BH307" i="1"/>
  <c r="AO274" i="1"/>
  <c r="AS274" i="1"/>
  <c r="AW274" i="1"/>
  <c r="BA274" i="1"/>
  <c r="BE274" i="1"/>
  <c r="BI274" i="1"/>
  <c r="AP274" i="1"/>
  <c r="AT274" i="1"/>
  <c r="AX274" i="1"/>
  <c r="BB274" i="1"/>
  <c r="BF274" i="1"/>
  <c r="BJ274" i="1"/>
  <c r="AM274" i="1"/>
  <c r="AQ274" i="1"/>
  <c r="AU274" i="1"/>
  <c r="AY274" i="1"/>
  <c r="BC274" i="1"/>
  <c r="BG274" i="1"/>
  <c r="AN274" i="1"/>
  <c r="AR274" i="1"/>
  <c r="AV274" i="1"/>
  <c r="AZ274" i="1"/>
  <c r="BD274" i="1"/>
  <c r="BH274" i="1"/>
  <c r="AO145" i="1"/>
  <c r="AS145" i="1"/>
  <c r="AW145" i="1"/>
  <c r="BA145" i="1"/>
  <c r="BE145" i="1"/>
  <c r="BI145" i="1"/>
  <c r="AP145" i="1"/>
  <c r="AT145" i="1"/>
  <c r="AX145" i="1"/>
  <c r="BB145" i="1"/>
  <c r="BF145" i="1"/>
  <c r="BJ145" i="1"/>
  <c r="AM145" i="1"/>
  <c r="AQ145" i="1"/>
  <c r="AU145" i="1"/>
  <c r="AY145" i="1"/>
  <c r="BC145" i="1"/>
  <c r="BG145" i="1"/>
  <c r="AN145" i="1"/>
  <c r="AR145" i="1"/>
  <c r="AV145" i="1"/>
  <c r="AZ145" i="1"/>
  <c r="BD145" i="1"/>
  <c r="BH145" i="1"/>
  <c r="AO568" i="1"/>
  <c r="AS568" i="1"/>
  <c r="AW568" i="1"/>
  <c r="BA568" i="1"/>
  <c r="BE568" i="1"/>
  <c r="BI568" i="1"/>
  <c r="AP568" i="1"/>
  <c r="AT568" i="1"/>
  <c r="AX568" i="1"/>
  <c r="BB568" i="1"/>
  <c r="BF568" i="1"/>
  <c r="BJ568" i="1"/>
  <c r="AM568" i="1"/>
  <c r="AQ568" i="1"/>
  <c r="AU568" i="1"/>
  <c r="AY568" i="1"/>
  <c r="BC568" i="1"/>
  <c r="BG568" i="1"/>
  <c r="AN568" i="1"/>
  <c r="AR568" i="1"/>
  <c r="AV568" i="1"/>
  <c r="AZ568" i="1"/>
  <c r="BD568" i="1"/>
  <c r="BH568" i="1"/>
  <c r="AP219" i="1"/>
  <c r="AT219" i="1"/>
  <c r="AX219" i="1"/>
  <c r="BB219" i="1"/>
  <c r="BF219" i="1"/>
  <c r="BJ219" i="1"/>
  <c r="AM219" i="1"/>
  <c r="AQ219" i="1"/>
  <c r="AU219" i="1"/>
  <c r="AY219" i="1"/>
  <c r="BC219" i="1"/>
  <c r="BG219" i="1"/>
  <c r="AN219" i="1"/>
  <c r="AR219" i="1"/>
  <c r="AV219" i="1"/>
  <c r="AZ219" i="1"/>
  <c r="BD219" i="1"/>
  <c r="BH219" i="1"/>
  <c r="AO219" i="1"/>
  <c r="AS219" i="1"/>
  <c r="AW219" i="1"/>
  <c r="BA219" i="1"/>
  <c r="BE219" i="1"/>
  <c r="BI219" i="1"/>
  <c r="AM5" i="1"/>
  <c r="AQ5" i="1"/>
  <c r="AU5" i="1"/>
  <c r="AY5" i="1"/>
  <c r="BC5" i="1"/>
  <c r="BG5" i="1"/>
  <c r="AN5" i="1"/>
  <c r="AR5" i="1"/>
  <c r="AV5" i="1"/>
  <c r="AZ5" i="1"/>
  <c r="BD5" i="1"/>
  <c r="BH5" i="1"/>
  <c r="AO5" i="1"/>
  <c r="AW5" i="1"/>
  <c r="BE5" i="1"/>
  <c r="AP5" i="1"/>
  <c r="AX5" i="1"/>
  <c r="BF5" i="1"/>
  <c r="AS5" i="1"/>
  <c r="BA5" i="1"/>
  <c r="BI5" i="1"/>
  <c r="BB5" i="1"/>
  <c r="BJ5" i="1"/>
  <c r="AT5" i="1"/>
  <c r="AP54" i="1"/>
  <c r="AT54" i="1"/>
  <c r="AX54" i="1"/>
  <c r="BB54" i="1"/>
  <c r="BF54" i="1"/>
  <c r="BJ54" i="1"/>
  <c r="AM54" i="1"/>
  <c r="AQ54" i="1"/>
  <c r="AU54" i="1"/>
  <c r="AY54" i="1"/>
  <c r="BC54" i="1"/>
  <c r="BG54" i="1"/>
  <c r="AN54" i="1"/>
  <c r="AR54" i="1"/>
  <c r="AV54" i="1"/>
  <c r="AZ54" i="1"/>
  <c r="BD54" i="1"/>
  <c r="BH54" i="1"/>
  <c r="AS54" i="1"/>
  <c r="BI54" i="1"/>
  <c r="AW54" i="1"/>
  <c r="BA54" i="1"/>
  <c r="AO54" i="1"/>
  <c r="BE54" i="1"/>
  <c r="AP981" i="1"/>
  <c r="AT981" i="1"/>
  <c r="AX981" i="1"/>
  <c r="BB981" i="1"/>
  <c r="BF981" i="1"/>
  <c r="BJ981" i="1"/>
  <c r="AM981" i="1"/>
  <c r="AQ981" i="1"/>
  <c r="AU981" i="1"/>
  <c r="AY981" i="1"/>
  <c r="BC981" i="1"/>
  <c r="BG981" i="1"/>
  <c r="AN981" i="1"/>
  <c r="AR981" i="1"/>
  <c r="AV981" i="1"/>
  <c r="AZ981" i="1"/>
  <c r="BD981" i="1"/>
  <c r="BH981" i="1"/>
  <c r="AS981" i="1"/>
  <c r="BI981" i="1"/>
  <c r="AW981" i="1"/>
  <c r="BA981" i="1"/>
  <c r="AO981" i="1"/>
  <c r="BE981" i="1"/>
  <c r="AP939" i="1"/>
  <c r="AT939" i="1"/>
  <c r="AX939" i="1"/>
  <c r="BB939" i="1"/>
  <c r="BF939" i="1"/>
  <c r="BJ939" i="1"/>
  <c r="AM939" i="1"/>
  <c r="AQ939" i="1"/>
  <c r="AU939" i="1"/>
  <c r="AY939" i="1"/>
  <c r="BC939" i="1"/>
  <c r="BG939" i="1"/>
  <c r="AN939" i="1"/>
  <c r="AR939" i="1"/>
  <c r="AV939" i="1"/>
  <c r="AZ939" i="1"/>
  <c r="BD939" i="1"/>
  <c r="BH939" i="1"/>
  <c r="AS939" i="1"/>
  <c r="BI939" i="1"/>
  <c r="AW939" i="1"/>
  <c r="BA939" i="1"/>
  <c r="AO939" i="1"/>
  <c r="BE939" i="1"/>
  <c r="AP417" i="1"/>
  <c r="AT417" i="1"/>
  <c r="AX417" i="1"/>
  <c r="BB417" i="1"/>
  <c r="BF417" i="1"/>
  <c r="BJ417" i="1"/>
  <c r="AM417" i="1"/>
  <c r="AQ417" i="1"/>
  <c r="AU417" i="1"/>
  <c r="AY417" i="1"/>
  <c r="BC417" i="1"/>
  <c r="BG417" i="1"/>
  <c r="AN417" i="1"/>
  <c r="AR417" i="1"/>
  <c r="AV417" i="1"/>
  <c r="AZ417" i="1"/>
  <c r="BD417" i="1"/>
  <c r="BH417" i="1"/>
  <c r="AO417" i="1"/>
  <c r="AS417" i="1"/>
  <c r="AW417" i="1"/>
  <c r="BA417" i="1"/>
  <c r="BE417" i="1"/>
  <c r="BI417" i="1"/>
  <c r="AP385" i="1"/>
  <c r="AT385" i="1"/>
  <c r="AX385" i="1"/>
  <c r="BB385" i="1"/>
  <c r="BF385" i="1"/>
  <c r="BJ385" i="1"/>
  <c r="AM385" i="1"/>
  <c r="AQ385" i="1"/>
  <c r="AU385" i="1"/>
  <c r="AY385" i="1"/>
  <c r="BC385" i="1"/>
  <c r="BG385" i="1"/>
  <c r="AN385" i="1"/>
  <c r="AR385" i="1"/>
  <c r="AV385" i="1"/>
  <c r="AZ385" i="1"/>
  <c r="BD385" i="1"/>
  <c r="BH385" i="1"/>
  <c r="AO385" i="1"/>
  <c r="AS385" i="1"/>
  <c r="AW385" i="1"/>
  <c r="BA385" i="1"/>
  <c r="BE385" i="1"/>
  <c r="BI385" i="1"/>
  <c r="AP436" i="1"/>
  <c r="AT436" i="1"/>
  <c r="AX436" i="1"/>
  <c r="BB436" i="1"/>
  <c r="BF436" i="1"/>
  <c r="BJ436" i="1"/>
  <c r="AM436" i="1"/>
  <c r="AQ436" i="1"/>
  <c r="AU436" i="1"/>
  <c r="AY436" i="1"/>
  <c r="BC436" i="1"/>
  <c r="BG436" i="1"/>
  <c r="AN436" i="1"/>
  <c r="AR436" i="1"/>
  <c r="AV436" i="1"/>
  <c r="AZ436" i="1"/>
  <c r="BD436" i="1"/>
  <c r="BH436" i="1"/>
  <c r="AO436" i="1"/>
  <c r="AS436" i="1"/>
  <c r="AW436" i="1"/>
  <c r="BA436" i="1"/>
  <c r="BE436" i="1"/>
  <c r="BI436" i="1"/>
  <c r="AP999" i="1"/>
  <c r="AT999" i="1"/>
  <c r="AX999" i="1"/>
  <c r="BB999" i="1"/>
  <c r="BF999" i="1"/>
  <c r="BJ999" i="1"/>
  <c r="AM999" i="1"/>
  <c r="AQ999" i="1"/>
  <c r="AU999" i="1"/>
  <c r="AY999" i="1"/>
  <c r="BC999" i="1"/>
  <c r="BG999" i="1"/>
  <c r="AR999" i="1"/>
  <c r="AZ999" i="1"/>
  <c r="BH999" i="1"/>
  <c r="AS999" i="1"/>
  <c r="BA999" i="1"/>
  <c r="BI999" i="1"/>
  <c r="AN999" i="1"/>
  <c r="AV999" i="1"/>
  <c r="BD999" i="1"/>
  <c r="AO999" i="1"/>
  <c r="AW999" i="1"/>
  <c r="BE999" i="1"/>
  <c r="AN1104" i="1"/>
  <c r="AR1104" i="1"/>
  <c r="AV1104" i="1"/>
  <c r="AZ1104" i="1"/>
  <c r="BD1104" i="1"/>
  <c r="BH1104" i="1"/>
  <c r="AO1104" i="1"/>
  <c r="AS1104" i="1"/>
  <c r="AW1104" i="1"/>
  <c r="BA1104" i="1"/>
  <c r="BE1104" i="1"/>
  <c r="BI1104" i="1"/>
  <c r="AP1104" i="1"/>
  <c r="AT1104" i="1"/>
  <c r="AX1104" i="1"/>
  <c r="BB1104" i="1"/>
  <c r="BF1104" i="1"/>
  <c r="BJ1104" i="1"/>
  <c r="AQ1104" i="1"/>
  <c r="BG1104" i="1"/>
  <c r="AU1104" i="1"/>
  <c r="AY1104" i="1"/>
  <c r="AM1104" i="1"/>
  <c r="BC1104" i="1"/>
  <c r="AP986" i="1"/>
  <c r="AT986" i="1"/>
  <c r="AX986" i="1"/>
  <c r="BB986" i="1"/>
  <c r="BF986" i="1"/>
  <c r="BJ986" i="1"/>
  <c r="AM986" i="1"/>
  <c r="AQ986" i="1"/>
  <c r="AU986" i="1"/>
  <c r="AY986" i="1"/>
  <c r="BC986" i="1"/>
  <c r="BG986" i="1"/>
  <c r="AN986" i="1"/>
  <c r="AR986" i="1"/>
  <c r="AV986" i="1"/>
  <c r="AZ986" i="1"/>
  <c r="BD986" i="1"/>
  <c r="BH986" i="1"/>
  <c r="BA986" i="1"/>
  <c r="AO986" i="1"/>
  <c r="BE986" i="1"/>
  <c r="AS986" i="1"/>
  <c r="BI986" i="1"/>
  <c r="AW986" i="1"/>
  <c r="AO1256" i="1"/>
  <c r="AS1256" i="1"/>
  <c r="AW1256" i="1"/>
  <c r="BA1256" i="1"/>
  <c r="BE1256" i="1"/>
  <c r="BI1256" i="1"/>
  <c r="AP1256" i="1"/>
  <c r="AT1256" i="1"/>
  <c r="AX1256" i="1"/>
  <c r="BB1256" i="1"/>
  <c r="BF1256" i="1"/>
  <c r="BJ1256" i="1"/>
  <c r="AM1256" i="1"/>
  <c r="AQ1256" i="1"/>
  <c r="AU1256" i="1"/>
  <c r="AY1256" i="1"/>
  <c r="BC1256" i="1"/>
  <c r="BG1256" i="1"/>
  <c r="AN1256" i="1"/>
  <c r="AR1256" i="1"/>
  <c r="AV1256" i="1"/>
  <c r="AZ1256" i="1"/>
  <c r="BD1256" i="1"/>
  <c r="BH1256" i="1"/>
  <c r="AO453" i="1"/>
  <c r="AS453" i="1"/>
  <c r="AW453" i="1"/>
  <c r="BA453" i="1"/>
  <c r="BE453" i="1"/>
  <c r="BI453" i="1"/>
  <c r="AP453" i="1"/>
  <c r="AT453" i="1"/>
  <c r="AX453" i="1"/>
  <c r="BB453" i="1"/>
  <c r="BF453" i="1"/>
  <c r="BJ453" i="1"/>
  <c r="AM453" i="1"/>
  <c r="AQ453" i="1"/>
  <c r="AU453" i="1"/>
  <c r="AY453" i="1"/>
  <c r="BC453" i="1"/>
  <c r="BG453" i="1"/>
  <c r="AN453" i="1"/>
  <c r="AR453" i="1"/>
  <c r="AV453" i="1"/>
  <c r="AZ453" i="1"/>
  <c r="BD453" i="1"/>
  <c r="BH453" i="1"/>
  <c r="AN1033" i="1"/>
  <c r="AR1033" i="1"/>
  <c r="AV1033" i="1"/>
  <c r="AZ1033" i="1"/>
  <c r="BD1033" i="1"/>
  <c r="BH1033" i="1"/>
  <c r="AO1033" i="1"/>
  <c r="AS1033" i="1"/>
  <c r="AW1033" i="1"/>
  <c r="BA1033" i="1"/>
  <c r="BE1033" i="1"/>
  <c r="BI1033" i="1"/>
  <c r="AP1033" i="1"/>
  <c r="AT1033" i="1"/>
  <c r="AX1033" i="1"/>
  <c r="BB1033" i="1"/>
  <c r="BF1033" i="1"/>
  <c r="BJ1033" i="1"/>
  <c r="AM1033" i="1"/>
  <c r="AQ1033" i="1"/>
  <c r="AU1033" i="1"/>
  <c r="AY1033" i="1"/>
  <c r="BC1033" i="1"/>
  <c r="BG1033" i="1"/>
  <c r="AO475" i="1"/>
  <c r="AS475" i="1"/>
  <c r="AW475" i="1"/>
  <c r="BA475" i="1"/>
  <c r="BE475" i="1"/>
  <c r="BI475" i="1"/>
  <c r="AP475" i="1"/>
  <c r="AT475" i="1"/>
  <c r="AX475" i="1"/>
  <c r="BB475" i="1"/>
  <c r="BF475" i="1"/>
  <c r="BJ475" i="1"/>
  <c r="AM475" i="1"/>
  <c r="AQ475" i="1"/>
  <c r="AU475" i="1"/>
  <c r="AY475" i="1"/>
  <c r="BC475" i="1"/>
  <c r="BG475" i="1"/>
  <c r="AN475" i="1"/>
  <c r="AR475" i="1"/>
  <c r="AV475" i="1"/>
  <c r="AZ475" i="1"/>
  <c r="BD475" i="1"/>
  <c r="BH475" i="1"/>
  <c r="AO137" i="1"/>
  <c r="AS137" i="1"/>
  <c r="AW137" i="1"/>
  <c r="BA137" i="1"/>
  <c r="BE137" i="1"/>
  <c r="BI137" i="1"/>
  <c r="AP137" i="1"/>
  <c r="AT137" i="1"/>
  <c r="AX137" i="1"/>
  <c r="BB137" i="1"/>
  <c r="BF137" i="1"/>
  <c r="BJ137" i="1"/>
  <c r="AM137" i="1"/>
  <c r="AQ137" i="1"/>
  <c r="AU137" i="1"/>
  <c r="AY137" i="1"/>
  <c r="BC137" i="1"/>
  <c r="BG137" i="1"/>
  <c r="AV137" i="1"/>
  <c r="AZ137" i="1"/>
  <c r="AN137" i="1"/>
  <c r="BD137" i="1"/>
  <c r="AR137" i="1"/>
  <c r="BH137" i="1"/>
  <c r="AP795" i="1"/>
  <c r="AT795" i="1"/>
  <c r="AX795" i="1"/>
  <c r="BB795" i="1"/>
  <c r="BF795" i="1"/>
  <c r="BJ795" i="1"/>
  <c r="AM795" i="1"/>
  <c r="AQ795" i="1"/>
  <c r="AU795" i="1"/>
  <c r="AY795" i="1"/>
  <c r="BC795" i="1"/>
  <c r="BG795" i="1"/>
  <c r="AN795" i="1"/>
  <c r="AR795" i="1"/>
  <c r="AV795" i="1"/>
  <c r="AZ795" i="1"/>
  <c r="BD795" i="1"/>
  <c r="BH795" i="1"/>
  <c r="AS795" i="1"/>
  <c r="BI795" i="1"/>
  <c r="AW795" i="1"/>
  <c r="BA795" i="1"/>
  <c r="AO795" i="1"/>
  <c r="BE795" i="1"/>
  <c r="AO1213" i="1"/>
  <c r="AS1213" i="1"/>
  <c r="AW1213" i="1"/>
  <c r="BA1213" i="1"/>
  <c r="BE1213" i="1"/>
  <c r="BI1213" i="1"/>
  <c r="AP1213" i="1"/>
  <c r="AT1213" i="1"/>
  <c r="AX1213" i="1"/>
  <c r="BB1213" i="1"/>
  <c r="BF1213" i="1"/>
  <c r="BJ1213" i="1"/>
  <c r="AM1213" i="1"/>
  <c r="AQ1213" i="1"/>
  <c r="AU1213" i="1"/>
  <c r="AY1213" i="1"/>
  <c r="BC1213" i="1"/>
  <c r="BG1213" i="1"/>
  <c r="AN1213" i="1"/>
  <c r="AR1213" i="1"/>
  <c r="AV1213" i="1"/>
  <c r="AZ1213" i="1"/>
  <c r="BD1213" i="1"/>
  <c r="BH1213" i="1"/>
  <c r="AO675" i="1"/>
  <c r="AS675" i="1"/>
  <c r="AN675" i="1"/>
  <c r="AM675" i="1"/>
  <c r="AT675" i="1"/>
  <c r="AX675" i="1"/>
  <c r="BB675" i="1"/>
  <c r="BF675" i="1"/>
  <c r="BJ675" i="1"/>
  <c r="AP675" i="1"/>
  <c r="AU675" i="1"/>
  <c r="AY675" i="1"/>
  <c r="BC675" i="1"/>
  <c r="BG675" i="1"/>
  <c r="AQ675" i="1"/>
  <c r="AV675" i="1"/>
  <c r="AZ675" i="1"/>
  <c r="BD675" i="1"/>
  <c r="BH675" i="1"/>
  <c r="AR675" i="1"/>
  <c r="AW675" i="1"/>
  <c r="BA675" i="1"/>
  <c r="BE675" i="1"/>
  <c r="BI675" i="1"/>
  <c r="AM74" i="1"/>
  <c r="AQ74" i="1"/>
  <c r="AU74" i="1"/>
  <c r="AY74" i="1"/>
  <c r="BC74" i="1"/>
  <c r="BG74" i="1"/>
  <c r="AN74" i="1"/>
  <c r="AR74" i="1"/>
  <c r="AV74" i="1"/>
  <c r="AZ74" i="1"/>
  <c r="BD74" i="1"/>
  <c r="BH74" i="1"/>
  <c r="AO74" i="1"/>
  <c r="AS74" i="1"/>
  <c r="AW74" i="1"/>
  <c r="BA74" i="1"/>
  <c r="BE74" i="1"/>
  <c r="BI74" i="1"/>
  <c r="AP74" i="1"/>
  <c r="BF74" i="1"/>
  <c r="AT74" i="1"/>
  <c r="BJ74" i="1"/>
  <c r="AX74" i="1"/>
  <c r="BB74" i="1"/>
  <c r="AO1287" i="1"/>
  <c r="AS1287" i="1"/>
  <c r="AW1287" i="1"/>
  <c r="BA1287" i="1"/>
  <c r="BE1287" i="1"/>
  <c r="BI1287" i="1"/>
  <c r="AP1287" i="1"/>
  <c r="AT1287" i="1"/>
  <c r="AX1287" i="1"/>
  <c r="BB1287" i="1"/>
  <c r="BF1287" i="1"/>
  <c r="BJ1287" i="1"/>
  <c r="AM1287" i="1"/>
  <c r="AQ1287" i="1"/>
  <c r="AU1287" i="1"/>
  <c r="AY1287" i="1"/>
  <c r="BC1287" i="1"/>
  <c r="BG1287" i="1"/>
  <c r="AN1287" i="1"/>
  <c r="AR1287" i="1"/>
  <c r="AV1287" i="1"/>
  <c r="AZ1287" i="1"/>
  <c r="BD1287" i="1"/>
  <c r="BH1287" i="1"/>
  <c r="AN1014" i="1"/>
  <c r="AR1014" i="1"/>
  <c r="AV1014" i="1"/>
  <c r="AZ1014" i="1"/>
  <c r="BD1014" i="1"/>
  <c r="BH1014" i="1"/>
  <c r="AO1014" i="1"/>
  <c r="AS1014" i="1"/>
  <c r="AW1014" i="1"/>
  <c r="BA1014" i="1"/>
  <c r="BE1014" i="1"/>
  <c r="BI1014" i="1"/>
  <c r="AP1014" i="1"/>
  <c r="AT1014" i="1"/>
  <c r="AX1014" i="1"/>
  <c r="BB1014" i="1"/>
  <c r="BF1014" i="1"/>
  <c r="BJ1014" i="1"/>
  <c r="AM1014" i="1"/>
  <c r="AQ1014" i="1"/>
  <c r="AU1014" i="1"/>
  <c r="AY1014" i="1"/>
  <c r="BC1014" i="1"/>
  <c r="BG1014" i="1"/>
  <c r="AP442" i="1"/>
  <c r="AT442" i="1"/>
  <c r="AX442" i="1"/>
  <c r="BB442" i="1"/>
  <c r="BF442" i="1"/>
  <c r="BJ442" i="1"/>
  <c r="AM442" i="1"/>
  <c r="AQ442" i="1"/>
  <c r="AU442" i="1"/>
  <c r="AY442" i="1"/>
  <c r="BC442" i="1"/>
  <c r="BG442" i="1"/>
  <c r="AN442" i="1"/>
  <c r="AR442" i="1"/>
  <c r="AV442" i="1"/>
  <c r="AZ442" i="1"/>
  <c r="BD442" i="1"/>
  <c r="BH442" i="1"/>
  <c r="AO442" i="1"/>
  <c r="AS442" i="1"/>
  <c r="AW442" i="1"/>
  <c r="BA442" i="1"/>
  <c r="BE442" i="1"/>
  <c r="BI442" i="1"/>
  <c r="AP96" i="1"/>
  <c r="AT96" i="1"/>
  <c r="AX96" i="1"/>
  <c r="BB96" i="1"/>
  <c r="BF96" i="1"/>
  <c r="BJ96" i="1"/>
  <c r="AM96" i="1"/>
  <c r="AQ96" i="1"/>
  <c r="AU96" i="1"/>
  <c r="AY96" i="1"/>
  <c r="BC96" i="1"/>
  <c r="BG96" i="1"/>
  <c r="AN96" i="1"/>
  <c r="AR96" i="1"/>
  <c r="AV96" i="1"/>
  <c r="AZ96" i="1"/>
  <c r="BD96" i="1"/>
  <c r="BH96" i="1"/>
  <c r="AS96" i="1"/>
  <c r="BI96" i="1"/>
  <c r="AW96" i="1"/>
  <c r="BA96" i="1"/>
  <c r="AO96" i="1"/>
  <c r="BE96" i="1"/>
  <c r="AN1092" i="1"/>
  <c r="AR1092" i="1"/>
  <c r="AV1092" i="1"/>
  <c r="AZ1092" i="1"/>
  <c r="BD1092" i="1"/>
  <c r="BH1092" i="1"/>
  <c r="AO1092" i="1"/>
  <c r="AS1092" i="1"/>
  <c r="AW1092" i="1"/>
  <c r="BA1092" i="1"/>
  <c r="BE1092" i="1"/>
  <c r="BI1092" i="1"/>
  <c r="AP1092" i="1"/>
  <c r="AT1092" i="1"/>
  <c r="AX1092" i="1"/>
  <c r="BB1092" i="1"/>
  <c r="BF1092" i="1"/>
  <c r="BJ1092" i="1"/>
  <c r="AQ1092" i="1"/>
  <c r="BG1092" i="1"/>
  <c r="AU1092" i="1"/>
  <c r="AY1092" i="1"/>
  <c r="AM1092" i="1"/>
  <c r="BC1092" i="1"/>
  <c r="AN1082" i="1"/>
  <c r="AR1082" i="1"/>
  <c r="AV1082" i="1"/>
  <c r="AZ1082" i="1"/>
  <c r="BD1082" i="1"/>
  <c r="BH1082" i="1"/>
  <c r="AO1082" i="1"/>
  <c r="AS1082" i="1"/>
  <c r="AW1082" i="1"/>
  <c r="BA1082" i="1"/>
  <c r="BE1082" i="1"/>
  <c r="BI1082" i="1"/>
  <c r="AP1082" i="1"/>
  <c r="AT1082" i="1"/>
  <c r="AX1082" i="1"/>
  <c r="BB1082" i="1"/>
  <c r="BF1082" i="1"/>
  <c r="BJ1082" i="1"/>
  <c r="AQ1082" i="1"/>
  <c r="BG1082" i="1"/>
  <c r="AU1082" i="1"/>
  <c r="AY1082" i="1"/>
  <c r="AM1082" i="1"/>
  <c r="BC1082" i="1"/>
  <c r="AO552" i="1"/>
  <c r="AS552" i="1"/>
  <c r="AW552" i="1"/>
  <c r="BA552" i="1"/>
  <c r="BE552" i="1"/>
  <c r="BI552" i="1"/>
  <c r="AP552" i="1"/>
  <c r="AT552" i="1"/>
  <c r="AX552" i="1"/>
  <c r="BB552" i="1"/>
  <c r="BF552" i="1"/>
  <c r="BJ552" i="1"/>
  <c r="AM552" i="1"/>
  <c r="AQ552" i="1"/>
  <c r="AU552" i="1"/>
  <c r="AY552" i="1"/>
  <c r="BC552" i="1"/>
  <c r="BG552" i="1"/>
  <c r="AN552" i="1"/>
  <c r="AR552" i="1"/>
  <c r="AV552" i="1"/>
  <c r="AZ552" i="1"/>
  <c r="BD552" i="1"/>
  <c r="BH552" i="1"/>
  <c r="AO268" i="1"/>
  <c r="AS268" i="1"/>
  <c r="AW268" i="1"/>
  <c r="BA268" i="1"/>
  <c r="BE268" i="1"/>
  <c r="BI268" i="1"/>
  <c r="AP268" i="1"/>
  <c r="AT268" i="1"/>
  <c r="AX268" i="1"/>
  <c r="BB268" i="1"/>
  <c r="BF268" i="1"/>
  <c r="BJ268" i="1"/>
  <c r="AM268" i="1"/>
  <c r="AQ268" i="1"/>
  <c r="AU268" i="1"/>
  <c r="AY268" i="1"/>
  <c r="BC268" i="1"/>
  <c r="BG268" i="1"/>
  <c r="AN268" i="1"/>
  <c r="AR268" i="1"/>
  <c r="AV268" i="1"/>
  <c r="AZ268" i="1"/>
  <c r="BD268" i="1"/>
  <c r="BH268" i="1"/>
  <c r="AN1138" i="1"/>
  <c r="AR1138" i="1"/>
  <c r="AV1138" i="1"/>
  <c r="AZ1138" i="1"/>
  <c r="BD1138" i="1"/>
  <c r="BH1138" i="1"/>
  <c r="AO1138" i="1"/>
  <c r="AS1138" i="1"/>
  <c r="AW1138" i="1"/>
  <c r="BA1138" i="1"/>
  <c r="BE1138" i="1"/>
  <c r="BI1138" i="1"/>
  <c r="AP1138" i="1"/>
  <c r="AT1138" i="1"/>
  <c r="AX1138" i="1"/>
  <c r="BB1138" i="1"/>
  <c r="BF1138" i="1"/>
  <c r="BJ1138" i="1"/>
  <c r="AQ1138" i="1"/>
  <c r="BG1138" i="1"/>
  <c r="AU1138" i="1"/>
  <c r="AY1138" i="1"/>
  <c r="AM1138" i="1"/>
  <c r="BC1138" i="1"/>
  <c r="AN1116" i="1"/>
  <c r="AR1116" i="1"/>
  <c r="AV1116" i="1"/>
  <c r="AZ1116" i="1"/>
  <c r="BD1116" i="1"/>
  <c r="BH1116" i="1"/>
  <c r="AO1116" i="1"/>
  <c r="AS1116" i="1"/>
  <c r="AW1116" i="1"/>
  <c r="BA1116" i="1"/>
  <c r="BE1116" i="1"/>
  <c r="BI1116" i="1"/>
  <c r="AP1116" i="1"/>
  <c r="AT1116" i="1"/>
  <c r="AX1116" i="1"/>
  <c r="BB1116" i="1"/>
  <c r="BF1116" i="1"/>
  <c r="BJ1116" i="1"/>
  <c r="AQ1116" i="1"/>
  <c r="BG1116" i="1"/>
  <c r="AU1116" i="1"/>
  <c r="AY1116" i="1"/>
  <c r="AM1116" i="1"/>
  <c r="BC1116" i="1"/>
  <c r="AP927" i="1"/>
  <c r="AT927" i="1"/>
  <c r="AX927" i="1"/>
  <c r="BB927" i="1"/>
  <c r="BF927" i="1"/>
  <c r="BJ927" i="1"/>
  <c r="AM927" i="1"/>
  <c r="AQ927" i="1"/>
  <c r="AU927" i="1"/>
  <c r="AY927" i="1"/>
  <c r="BC927" i="1"/>
  <c r="BG927" i="1"/>
  <c r="AN927" i="1"/>
  <c r="AR927" i="1"/>
  <c r="AV927" i="1"/>
  <c r="AZ927" i="1"/>
  <c r="BD927" i="1"/>
  <c r="BH927" i="1"/>
  <c r="AS927" i="1"/>
  <c r="BI927" i="1"/>
  <c r="AW927" i="1"/>
  <c r="BA927" i="1"/>
  <c r="AO927" i="1"/>
  <c r="BE927" i="1"/>
  <c r="AP891" i="1"/>
  <c r="AT891" i="1"/>
  <c r="AX891" i="1"/>
  <c r="BB891" i="1"/>
  <c r="BF891" i="1"/>
  <c r="BJ891" i="1"/>
  <c r="AM891" i="1"/>
  <c r="AQ891" i="1"/>
  <c r="AU891" i="1"/>
  <c r="AY891" i="1"/>
  <c r="BC891" i="1"/>
  <c r="BG891" i="1"/>
  <c r="AN891" i="1"/>
  <c r="AR891" i="1"/>
  <c r="AV891" i="1"/>
  <c r="AZ891" i="1"/>
  <c r="BD891" i="1"/>
  <c r="BH891" i="1"/>
  <c r="AS891" i="1"/>
  <c r="BI891" i="1"/>
  <c r="AW891" i="1"/>
  <c r="BA891" i="1"/>
  <c r="AO891" i="1"/>
  <c r="BE891" i="1"/>
  <c r="AO566" i="1"/>
  <c r="AS566" i="1"/>
  <c r="AW566" i="1"/>
  <c r="BA566" i="1"/>
  <c r="BE566" i="1"/>
  <c r="BI566" i="1"/>
  <c r="AP566" i="1"/>
  <c r="AT566" i="1"/>
  <c r="AX566" i="1"/>
  <c r="BB566" i="1"/>
  <c r="BF566" i="1"/>
  <c r="BJ566" i="1"/>
  <c r="AM566" i="1"/>
  <c r="AQ566" i="1"/>
  <c r="AU566" i="1"/>
  <c r="AY566" i="1"/>
  <c r="BC566" i="1"/>
  <c r="BG566" i="1"/>
  <c r="AN566" i="1"/>
  <c r="AR566" i="1"/>
  <c r="AV566" i="1"/>
  <c r="AZ566" i="1"/>
  <c r="BD566" i="1"/>
  <c r="BH566" i="1"/>
  <c r="AP213" i="1"/>
  <c r="AT213" i="1"/>
  <c r="AX213" i="1"/>
  <c r="BB213" i="1"/>
  <c r="BF213" i="1"/>
  <c r="BJ213" i="1"/>
  <c r="AM213" i="1"/>
  <c r="AQ213" i="1"/>
  <c r="AU213" i="1"/>
  <c r="AY213" i="1"/>
  <c r="BC213" i="1"/>
  <c r="BG213" i="1"/>
  <c r="AN213" i="1"/>
  <c r="AR213" i="1"/>
  <c r="AV213" i="1"/>
  <c r="AZ213" i="1"/>
  <c r="BD213" i="1"/>
  <c r="BH213" i="1"/>
  <c r="AO213" i="1"/>
  <c r="AS213" i="1"/>
  <c r="AW213" i="1"/>
  <c r="BA213" i="1"/>
  <c r="BE213" i="1"/>
  <c r="BI213" i="1"/>
  <c r="AO1309" i="1"/>
  <c r="AS1309" i="1"/>
  <c r="AW1309" i="1"/>
  <c r="BA1309" i="1"/>
  <c r="BE1309" i="1"/>
  <c r="BI1309" i="1"/>
  <c r="AP1309" i="1"/>
  <c r="AT1309" i="1"/>
  <c r="AX1309" i="1"/>
  <c r="BB1309" i="1"/>
  <c r="BF1309" i="1"/>
  <c r="BJ1309" i="1"/>
  <c r="AM1309" i="1"/>
  <c r="AQ1309" i="1"/>
  <c r="AU1309" i="1"/>
  <c r="AY1309" i="1"/>
  <c r="BC1309" i="1"/>
  <c r="BG1309" i="1"/>
  <c r="AN1309" i="1"/>
  <c r="AR1309" i="1"/>
  <c r="AV1309" i="1"/>
  <c r="AZ1309" i="1"/>
  <c r="BD1309" i="1"/>
  <c r="BH1309" i="1"/>
  <c r="AO1303" i="1"/>
  <c r="AS1303" i="1"/>
  <c r="AW1303" i="1"/>
  <c r="BA1303" i="1"/>
  <c r="BE1303" i="1"/>
  <c r="BI1303" i="1"/>
  <c r="AP1303" i="1"/>
  <c r="AT1303" i="1"/>
  <c r="AX1303" i="1"/>
  <c r="BB1303" i="1"/>
  <c r="BF1303" i="1"/>
  <c r="BJ1303" i="1"/>
  <c r="AM1303" i="1"/>
  <c r="AQ1303" i="1"/>
  <c r="AU1303" i="1"/>
  <c r="AY1303" i="1"/>
  <c r="BC1303" i="1"/>
  <c r="BG1303" i="1"/>
  <c r="AN1303" i="1"/>
  <c r="AR1303" i="1"/>
  <c r="AV1303" i="1"/>
  <c r="AZ1303" i="1"/>
  <c r="BD1303" i="1"/>
  <c r="BH1303" i="1"/>
  <c r="AP366" i="1"/>
  <c r="AT366" i="1"/>
  <c r="AX366" i="1"/>
  <c r="BB366" i="1"/>
  <c r="BF366" i="1"/>
  <c r="BJ366" i="1"/>
  <c r="AM366" i="1"/>
  <c r="AQ366" i="1"/>
  <c r="AU366" i="1"/>
  <c r="AY366" i="1"/>
  <c r="BC366" i="1"/>
  <c r="BG366" i="1"/>
  <c r="AN366" i="1"/>
  <c r="AR366" i="1"/>
  <c r="AV366" i="1"/>
  <c r="AZ366" i="1"/>
  <c r="BD366" i="1"/>
  <c r="BH366" i="1"/>
  <c r="AO366" i="1"/>
  <c r="AS366" i="1"/>
  <c r="AW366" i="1"/>
  <c r="BA366" i="1"/>
  <c r="BE366" i="1"/>
  <c r="BI366" i="1"/>
  <c r="AO614" i="1"/>
  <c r="AS614" i="1"/>
  <c r="AW614" i="1"/>
  <c r="BA614" i="1"/>
  <c r="BE614" i="1"/>
  <c r="BI614" i="1"/>
  <c r="AP614" i="1"/>
  <c r="AT614" i="1"/>
  <c r="AX614" i="1"/>
  <c r="BB614" i="1"/>
  <c r="BF614" i="1"/>
  <c r="BJ614" i="1"/>
  <c r="AN614" i="1"/>
  <c r="AR614" i="1"/>
  <c r="AV614" i="1"/>
  <c r="AZ614" i="1"/>
  <c r="BD614" i="1"/>
  <c r="BH614" i="1"/>
  <c r="AU614" i="1"/>
  <c r="AY614" i="1"/>
  <c r="AM614" i="1"/>
  <c r="BC614" i="1"/>
  <c r="AQ614" i="1"/>
  <c r="BG614" i="1"/>
  <c r="AO597" i="1"/>
  <c r="AS597" i="1"/>
  <c r="AW597" i="1"/>
  <c r="BA597" i="1"/>
  <c r="BE597" i="1"/>
  <c r="BI597" i="1"/>
  <c r="AP597" i="1"/>
  <c r="AT597" i="1"/>
  <c r="AX597" i="1"/>
  <c r="BB597" i="1"/>
  <c r="BF597" i="1"/>
  <c r="BJ597" i="1"/>
  <c r="AM597" i="1"/>
  <c r="AQ597" i="1"/>
  <c r="AU597" i="1"/>
  <c r="AY597" i="1"/>
  <c r="BC597" i="1"/>
  <c r="BG597" i="1"/>
  <c r="AN597" i="1"/>
  <c r="AR597" i="1"/>
  <c r="AV597" i="1"/>
  <c r="AZ597" i="1"/>
  <c r="BD597" i="1"/>
  <c r="BH597" i="1"/>
  <c r="AO1255" i="1"/>
  <c r="AS1255" i="1"/>
  <c r="AW1255" i="1"/>
  <c r="BA1255" i="1"/>
  <c r="BE1255" i="1"/>
  <c r="BI1255" i="1"/>
  <c r="AP1255" i="1"/>
  <c r="AT1255" i="1"/>
  <c r="AX1255" i="1"/>
  <c r="BB1255" i="1"/>
  <c r="BF1255" i="1"/>
  <c r="BJ1255" i="1"/>
  <c r="AM1255" i="1"/>
  <c r="AQ1255" i="1"/>
  <c r="AU1255" i="1"/>
  <c r="AY1255" i="1"/>
  <c r="BC1255" i="1"/>
  <c r="BG1255" i="1"/>
  <c r="AN1255" i="1"/>
  <c r="AR1255" i="1"/>
  <c r="AV1255" i="1"/>
  <c r="AZ1255" i="1"/>
  <c r="BD1255" i="1"/>
  <c r="BH1255" i="1"/>
  <c r="AO1278" i="1"/>
  <c r="AS1278" i="1"/>
  <c r="AW1278" i="1"/>
  <c r="BA1278" i="1"/>
  <c r="BE1278" i="1"/>
  <c r="BI1278" i="1"/>
  <c r="AP1278" i="1"/>
  <c r="AT1278" i="1"/>
  <c r="AX1278" i="1"/>
  <c r="BB1278" i="1"/>
  <c r="BF1278" i="1"/>
  <c r="BJ1278" i="1"/>
  <c r="AM1278" i="1"/>
  <c r="AQ1278" i="1"/>
  <c r="AU1278" i="1"/>
  <c r="AY1278" i="1"/>
  <c r="BC1278" i="1"/>
  <c r="BG1278" i="1"/>
  <c r="AN1278" i="1"/>
  <c r="AR1278" i="1"/>
  <c r="AV1278" i="1"/>
  <c r="AZ1278" i="1"/>
  <c r="BD1278" i="1"/>
  <c r="BH1278" i="1"/>
  <c r="AO1299" i="1"/>
  <c r="AS1299" i="1"/>
  <c r="AW1299" i="1"/>
  <c r="BA1299" i="1"/>
  <c r="BE1299" i="1"/>
  <c r="BI1299" i="1"/>
  <c r="AP1299" i="1"/>
  <c r="AT1299" i="1"/>
  <c r="AX1299" i="1"/>
  <c r="BB1299" i="1"/>
  <c r="BF1299" i="1"/>
  <c r="BJ1299" i="1"/>
  <c r="AM1299" i="1"/>
  <c r="AQ1299" i="1"/>
  <c r="AU1299" i="1"/>
  <c r="AY1299" i="1"/>
  <c r="BC1299" i="1"/>
  <c r="BG1299" i="1"/>
  <c r="AN1299" i="1"/>
  <c r="AR1299" i="1"/>
  <c r="AV1299" i="1"/>
  <c r="AZ1299" i="1"/>
  <c r="BD1299" i="1"/>
  <c r="BH1299" i="1"/>
  <c r="AO138" i="1"/>
  <c r="AS138" i="1"/>
  <c r="AW138" i="1"/>
  <c r="BA138" i="1"/>
  <c r="BE138" i="1"/>
  <c r="BI138" i="1"/>
  <c r="AP138" i="1"/>
  <c r="AT138" i="1"/>
  <c r="AX138" i="1"/>
  <c r="BB138" i="1"/>
  <c r="BF138" i="1"/>
  <c r="BJ138" i="1"/>
  <c r="AM138" i="1"/>
  <c r="AQ138" i="1"/>
  <c r="AU138" i="1"/>
  <c r="AY138" i="1"/>
  <c r="BC138" i="1"/>
  <c r="BG138" i="1"/>
  <c r="AN138" i="1"/>
  <c r="BD138" i="1"/>
  <c r="AR138" i="1"/>
  <c r="BH138" i="1"/>
  <c r="AV138" i="1"/>
  <c r="AZ138" i="1"/>
  <c r="AP364" i="1"/>
  <c r="AT364" i="1"/>
  <c r="AX364" i="1"/>
  <c r="BB364" i="1"/>
  <c r="BF364" i="1"/>
  <c r="BJ364" i="1"/>
  <c r="AM364" i="1"/>
  <c r="AQ364" i="1"/>
  <c r="AU364" i="1"/>
  <c r="AY364" i="1"/>
  <c r="BC364" i="1"/>
  <c r="BG364" i="1"/>
  <c r="AN364" i="1"/>
  <c r="AR364" i="1"/>
  <c r="AV364" i="1"/>
  <c r="AZ364" i="1"/>
  <c r="BD364" i="1"/>
  <c r="BH364" i="1"/>
  <c r="AO364" i="1"/>
  <c r="AS364" i="1"/>
  <c r="AW364" i="1"/>
  <c r="BA364" i="1"/>
  <c r="BE364" i="1"/>
  <c r="BI364" i="1"/>
  <c r="AP424" i="1"/>
  <c r="AT424" i="1"/>
  <c r="AX424" i="1"/>
  <c r="BB424" i="1"/>
  <c r="BF424" i="1"/>
  <c r="BJ424" i="1"/>
  <c r="AM424" i="1"/>
  <c r="AQ424" i="1"/>
  <c r="AU424" i="1"/>
  <c r="AY424" i="1"/>
  <c r="BC424" i="1"/>
  <c r="BG424" i="1"/>
  <c r="AN424" i="1"/>
  <c r="AR424" i="1"/>
  <c r="AV424" i="1"/>
  <c r="AZ424" i="1"/>
  <c r="BD424" i="1"/>
  <c r="BH424" i="1"/>
  <c r="AO424" i="1"/>
  <c r="AS424" i="1"/>
  <c r="AW424" i="1"/>
  <c r="BA424" i="1"/>
  <c r="BE424" i="1"/>
  <c r="BI424" i="1"/>
  <c r="AP40" i="1"/>
  <c r="AT40" i="1"/>
  <c r="AX40" i="1"/>
  <c r="BB40" i="1"/>
  <c r="BF40" i="1"/>
  <c r="BJ40" i="1"/>
  <c r="AM40" i="1"/>
  <c r="AQ40" i="1"/>
  <c r="AU40" i="1"/>
  <c r="AY40" i="1"/>
  <c r="BC40" i="1"/>
  <c r="BG40" i="1"/>
  <c r="AN40" i="1"/>
  <c r="AR40" i="1"/>
  <c r="AV40" i="1"/>
  <c r="AZ40" i="1"/>
  <c r="BD40" i="1"/>
  <c r="BH40" i="1"/>
  <c r="AS40" i="1"/>
  <c r="BI40" i="1"/>
  <c r="AW40" i="1"/>
  <c r="BA40" i="1"/>
  <c r="BE40" i="1"/>
  <c r="AO40" i="1"/>
  <c r="AO1307" i="1"/>
  <c r="AS1307" i="1"/>
  <c r="AW1307" i="1"/>
  <c r="BA1307" i="1"/>
  <c r="BE1307" i="1"/>
  <c r="BI1307" i="1"/>
  <c r="AP1307" i="1"/>
  <c r="AT1307" i="1"/>
  <c r="AX1307" i="1"/>
  <c r="BB1307" i="1"/>
  <c r="BF1307" i="1"/>
  <c r="BJ1307" i="1"/>
  <c r="AM1307" i="1"/>
  <c r="AQ1307" i="1"/>
  <c r="AU1307" i="1"/>
  <c r="AY1307" i="1"/>
  <c r="BC1307" i="1"/>
  <c r="BG1307" i="1"/>
  <c r="AN1307" i="1"/>
  <c r="AR1307" i="1"/>
  <c r="AV1307" i="1"/>
  <c r="AZ1307" i="1"/>
  <c r="BD1307" i="1"/>
  <c r="BH1307" i="1"/>
  <c r="AO1306" i="1"/>
  <c r="AS1306" i="1"/>
  <c r="AW1306" i="1"/>
  <c r="BA1306" i="1"/>
  <c r="BE1306" i="1"/>
  <c r="BI1306" i="1"/>
  <c r="AP1306" i="1"/>
  <c r="AT1306" i="1"/>
  <c r="AX1306" i="1"/>
  <c r="BB1306" i="1"/>
  <c r="BF1306" i="1"/>
  <c r="BJ1306" i="1"/>
  <c r="AM1306" i="1"/>
  <c r="AQ1306" i="1"/>
  <c r="AU1306" i="1"/>
  <c r="AY1306" i="1"/>
  <c r="BC1306" i="1"/>
  <c r="BG1306" i="1"/>
  <c r="AN1306" i="1"/>
  <c r="AR1306" i="1"/>
  <c r="AV1306" i="1"/>
  <c r="AZ1306" i="1"/>
  <c r="BD1306" i="1"/>
  <c r="BH1306" i="1"/>
  <c r="AN1151" i="1"/>
  <c r="AR1151" i="1"/>
  <c r="AV1151" i="1"/>
  <c r="AZ1151" i="1"/>
  <c r="BD1151" i="1"/>
  <c r="BH1151" i="1"/>
  <c r="AO1151" i="1"/>
  <c r="AS1151" i="1"/>
  <c r="AW1151" i="1"/>
  <c r="BA1151" i="1"/>
  <c r="BE1151" i="1"/>
  <c r="BI1151" i="1"/>
  <c r="AP1151" i="1"/>
  <c r="AT1151" i="1"/>
  <c r="AX1151" i="1"/>
  <c r="BB1151" i="1"/>
  <c r="BF1151" i="1"/>
  <c r="BJ1151" i="1"/>
  <c r="AY1151" i="1"/>
  <c r="AM1151" i="1"/>
  <c r="BC1151" i="1"/>
  <c r="AQ1151" i="1"/>
  <c r="BG1151" i="1"/>
  <c r="AU1151" i="1"/>
  <c r="AO525" i="1"/>
  <c r="AS525" i="1"/>
  <c r="AW525" i="1"/>
  <c r="BA525" i="1"/>
  <c r="BE525" i="1"/>
  <c r="BI525" i="1"/>
  <c r="AP525" i="1"/>
  <c r="AT525" i="1"/>
  <c r="AX525" i="1"/>
  <c r="BB525" i="1"/>
  <c r="BF525" i="1"/>
  <c r="BJ525" i="1"/>
  <c r="AM525" i="1"/>
  <c r="AQ525" i="1"/>
  <c r="AU525" i="1"/>
  <c r="AY525" i="1"/>
  <c r="BC525" i="1"/>
  <c r="BG525" i="1"/>
  <c r="AN525" i="1"/>
  <c r="AR525" i="1"/>
  <c r="AV525" i="1"/>
  <c r="AZ525" i="1"/>
  <c r="BD525" i="1"/>
  <c r="BH525" i="1"/>
  <c r="AO1268" i="1"/>
  <c r="AS1268" i="1"/>
  <c r="AW1268" i="1"/>
  <c r="BA1268" i="1"/>
  <c r="BE1268" i="1"/>
  <c r="BI1268" i="1"/>
  <c r="AP1268" i="1"/>
  <c r="AT1268" i="1"/>
  <c r="AX1268" i="1"/>
  <c r="BB1268" i="1"/>
  <c r="BF1268" i="1"/>
  <c r="BJ1268" i="1"/>
  <c r="AM1268" i="1"/>
  <c r="AQ1268" i="1"/>
  <c r="AU1268" i="1"/>
  <c r="AY1268" i="1"/>
  <c r="BC1268" i="1"/>
  <c r="BG1268" i="1"/>
  <c r="AN1268" i="1"/>
  <c r="AR1268" i="1"/>
  <c r="AV1268" i="1"/>
  <c r="AZ1268" i="1"/>
  <c r="BD1268" i="1"/>
  <c r="BH1268" i="1"/>
  <c r="AO1276" i="1"/>
  <c r="AS1276" i="1"/>
  <c r="AW1276" i="1"/>
  <c r="BA1276" i="1"/>
  <c r="BE1276" i="1"/>
  <c r="BI1276" i="1"/>
  <c r="AP1276" i="1"/>
  <c r="AT1276" i="1"/>
  <c r="AX1276" i="1"/>
  <c r="BB1276" i="1"/>
  <c r="BF1276" i="1"/>
  <c r="BJ1276" i="1"/>
  <c r="AM1276" i="1"/>
  <c r="AQ1276" i="1"/>
  <c r="AU1276" i="1"/>
  <c r="AY1276" i="1"/>
  <c r="BC1276" i="1"/>
  <c r="BG1276" i="1"/>
  <c r="AN1276" i="1"/>
  <c r="AR1276" i="1"/>
  <c r="AV1276" i="1"/>
  <c r="AZ1276" i="1"/>
  <c r="BD1276" i="1"/>
  <c r="BH1276" i="1"/>
  <c r="AN1135" i="1"/>
  <c r="AR1135" i="1"/>
  <c r="AV1135" i="1"/>
  <c r="AZ1135" i="1"/>
  <c r="BD1135" i="1"/>
  <c r="BH1135" i="1"/>
  <c r="AO1135" i="1"/>
  <c r="AS1135" i="1"/>
  <c r="AW1135" i="1"/>
  <c r="BA1135" i="1"/>
  <c r="BE1135" i="1"/>
  <c r="BI1135" i="1"/>
  <c r="AP1135" i="1"/>
  <c r="AT1135" i="1"/>
  <c r="AX1135" i="1"/>
  <c r="BB1135" i="1"/>
  <c r="BF1135" i="1"/>
  <c r="BJ1135" i="1"/>
  <c r="AY1135" i="1"/>
  <c r="AM1135" i="1"/>
  <c r="BC1135" i="1"/>
  <c r="AQ1135" i="1"/>
  <c r="BG1135" i="1"/>
  <c r="AU1135" i="1"/>
  <c r="AP807" i="1"/>
  <c r="AT807" i="1"/>
  <c r="AX807" i="1"/>
  <c r="BB807" i="1"/>
  <c r="BF807" i="1"/>
  <c r="BJ807" i="1"/>
  <c r="AM807" i="1"/>
  <c r="AQ807" i="1"/>
  <c r="AU807" i="1"/>
  <c r="AY807" i="1"/>
  <c r="BC807" i="1"/>
  <c r="BG807" i="1"/>
  <c r="AN807" i="1"/>
  <c r="AR807" i="1"/>
  <c r="AV807" i="1"/>
  <c r="AZ807" i="1"/>
  <c r="BD807" i="1"/>
  <c r="BH807" i="1"/>
  <c r="AS807" i="1"/>
  <c r="BI807" i="1"/>
  <c r="AW807" i="1"/>
  <c r="BA807" i="1"/>
  <c r="AO807" i="1"/>
  <c r="BE807" i="1"/>
  <c r="AP988" i="1"/>
  <c r="AT988" i="1"/>
  <c r="AX988" i="1"/>
  <c r="BB988" i="1"/>
  <c r="BF988" i="1"/>
  <c r="BJ988" i="1"/>
  <c r="AM988" i="1"/>
  <c r="AQ988" i="1"/>
  <c r="AU988" i="1"/>
  <c r="AY988" i="1"/>
  <c r="BC988" i="1"/>
  <c r="BG988" i="1"/>
  <c r="AN988" i="1"/>
  <c r="AR988" i="1"/>
  <c r="AV988" i="1"/>
  <c r="AZ988" i="1"/>
  <c r="BD988" i="1"/>
  <c r="BH988" i="1"/>
  <c r="BA988" i="1"/>
  <c r="AO988" i="1"/>
  <c r="BE988" i="1"/>
  <c r="AS988" i="1"/>
  <c r="BI988" i="1"/>
  <c r="AW988" i="1"/>
  <c r="AO1231" i="1"/>
  <c r="AS1231" i="1"/>
  <c r="AW1231" i="1"/>
  <c r="BA1231" i="1"/>
  <c r="BE1231" i="1"/>
  <c r="BI1231" i="1"/>
  <c r="AP1231" i="1"/>
  <c r="AT1231" i="1"/>
  <c r="AX1231" i="1"/>
  <c r="BB1231" i="1"/>
  <c r="BF1231" i="1"/>
  <c r="BJ1231" i="1"/>
  <c r="AM1231" i="1"/>
  <c r="AQ1231" i="1"/>
  <c r="AU1231" i="1"/>
  <c r="AY1231" i="1"/>
  <c r="BC1231" i="1"/>
  <c r="BG1231" i="1"/>
  <c r="AN1231" i="1"/>
  <c r="AR1231" i="1"/>
  <c r="AV1231" i="1"/>
  <c r="AZ1231" i="1"/>
  <c r="BD1231" i="1"/>
  <c r="BH1231" i="1"/>
  <c r="AP780" i="1"/>
  <c r="AT780" i="1"/>
  <c r="AX780" i="1"/>
  <c r="BB780" i="1"/>
  <c r="BF780" i="1"/>
  <c r="BJ780" i="1"/>
  <c r="AM780" i="1"/>
  <c r="AQ780" i="1"/>
  <c r="AU780" i="1"/>
  <c r="AY780" i="1"/>
  <c r="BC780" i="1"/>
  <c r="BG780" i="1"/>
  <c r="AN780" i="1"/>
  <c r="AR780" i="1"/>
  <c r="AV780" i="1"/>
  <c r="AZ780" i="1"/>
  <c r="BD780" i="1"/>
  <c r="BH780" i="1"/>
  <c r="BA780" i="1"/>
  <c r="AO780" i="1"/>
  <c r="BE780" i="1"/>
  <c r="AS780" i="1"/>
  <c r="BI780" i="1"/>
  <c r="AW780" i="1"/>
  <c r="AP772" i="1"/>
  <c r="AT772" i="1"/>
  <c r="AX772" i="1"/>
  <c r="BB772" i="1"/>
  <c r="BF772" i="1"/>
  <c r="BJ772" i="1"/>
  <c r="AM772" i="1"/>
  <c r="AQ772" i="1"/>
  <c r="AU772" i="1"/>
  <c r="AY772" i="1"/>
  <c r="BC772" i="1"/>
  <c r="BG772" i="1"/>
  <c r="AN772" i="1"/>
  <c r="AR772" i="1"/>
  <c r="AV772" i="1"/>
  <c r="AZ772" i="1"/>
  <c r="BD772" i="1"/>
  <c r="BH772" i="1"/>
  <c r="AO772" i="1"/>
  <c r="AS772" i="1"/>
  <c r="AW772" i="1"/>
  <c r="BA772" i="1"/>
  <c r="BE772" i="1"/>
  <c r="BI772" i="1"/>
  <c r="AO1195" i="1"/>
  <c r="AS1195" i="1"/>
  <c r="AW1195" i="1"/>
  <c r="BA1195" i="1"/>
  <c r="BE1195" i="1"/>
  <c r="BI1195" i="1"/>
  <c r="AP1195" i="1"/>
  <c r="AT1195" i="1"/>
  <c r="AX1195" i="1"/>
  <c r="BB1195" i="1"/>
  <c r="BF1195" i="1"/>
  <c r="BJ1195" i="1"/>
  <c r="AM1195" i="1"/>
  <c r="AQ1195" i="1"/>
  <c r="AU1195" i="1"/>
  <c r="AY1195" i="1"/>
  <c r="BC1195" i="1"/>
  <c r="BG1195" i="1"/>
  <c r="AN1195" i="1"/>
  <c r="AR1195" i="1"/>
  <c r="AV1195" i="1"/>
  <c r="AZ1195" i="1"/>
  <c r="BD1195" i="1"/>
  <c r="BH1195" i="1"/>
  <c r="AP863" i="1"/>
  <c r="AT863" i="1"/>
  <c r="AX863" i="1"/>
  <c r="BB863" i="1"/>
  <c r="BF863" i="1"/>
  <c r="BJ863" i="1"/>
  <c r="AM863" i="1"/>
  <c r="AQ863" i="1"/>
  <c r="AU863" i="1"/>
  <c r="AY863" i="1"/>
  <c r="BC863" i="1"/>
  <c r="BG863" i="1"/>
  <c r="AN863" i="1"/>
  <c r="AR863" i="1"/>
  <c r="AV863" i="1"/>
  <c r="AZ863" i="1"/>
  <c r="BD863" i="1"/>
  <c r="BH863" i="1"/>
  <c r="AS863" i="1"/>
  <c r="BI863" i="1"/>
  <c r="AW863" i="1"/>
  <c r="BA863" i="1"/>
  <c r="AO863" i="1"/>
  <c r="BE863" i="1"/>
  <c r="AN1068" i="1"/>
  <c r="AR1068" i="1"/>
  <c r="AV1068" i="1"/>
  <c r="AZ1068" i="1"/>
  <c r="BD1068" i="1"/>
  <c r="BH1068" i="1"/>
  <c r="AO1068" i="1"/>
  <c r="AS1068" i="1"/>
  <c r="AW1068" i="1"/>
  <c r="BA1068" i="1"/>
  <c r="BE1068" i="1"/>
  <c r="BI1068" i="1"/>
  <c r="AP1068" i="1"/>
  <c r="AT1068" i="1"/>
  <c r="AX1068" i="1"/>
  <c r="BB1068" i="1"/>
  <c r="BF1068" i="1"/>
  <c r="BJ1068" i="1"/>
  <c r="AQ1068" i="1"/>
  <c r="BG1068" i="1"/>
  <c r="AU1068" i="1"/>
  <c r="AY1068" i="1"/>
  <c r="AM1068" i="1"/>
  <c r="BC1068" i="1"/>
  <c r="AN1028" i="1"/>
  <c r="AR1028" i="1"/>
  <c r="AV1028" i="1"/>
  <c r="AZ1028" i="1"/>
  <c r="BD1028" i="1"/>
  <c r="BH1028" i="1"/>
  <c r="AO1028" i="1"/>
  <c r="AS1028" i="1"/>
  <c r="AW1028" i="1"/>
  <c r="BA1028" i="1"/>
  <c r="BE1028" i="1"/>
  <c r="BI1028" i="1"/>
  <c r="AP1028" i="1"/>
  <c r="AT1028" i="1"/>
  <c r="AX1028" i="1"/>
  <c r="BB1028" i="1"/>
  <c r="BF1028" i="1"/>
  <c r="BJ1028" i="1"/>
  <c r="AM1028" i="1"/>
  <c r="AQ1028" i="1"/>
  <c r="AU1028" i="1"/>
  <c r="AY1028" i="1"/>
  <c r="BC1028" i="1"/>
  <c r="BG1028" i="1"/>
  <c r="AO1251" i="1"/>
  <c r="AS1251" i="1"/>
  <c r="AW1251" i="1"/>
  <c r="BA1251" i="1"/>
  <c r="BE1251" i="1"/>
  <c r="BI1251" i="1"/>
  <c r="AP1251" i="1"/>
  <c r="AT1251" i="1"/>
  <c r="AX1251" i="1"/>
  <c r="BB1251" i="1"/>
  <c r="BF1251" i="1"/>
  <c r="BJ1251" i="1"/>
  <c r="AM1251" i="1"/>
  <c r="AQ1251" i="1"/>
  <c r="AU1251" i="1"/>
  <c r="AY1251" i="1"/>
  <c r="BC1251" i="1"/>
  <c r="BG1251" i="1"/>
  <c r="AN1251" i="1"/>
  <c r="AR1251" i="1"/>
  <c r="AV1251" i="1"/>
  <c r="AZ1251" i="1"/>
  <c r="BD1251" i="1"/>
  <c r="BH1251" i="1"/>
  <c r="AP935" i="1"/>
  <c r="AT935" i="1"/>
  <c r="AX935" i="1"/>
  <c r="BB935" i="1"/>
  <c r="BF935" i="1"/>
  <c r="BJ935" i="1"/>
  <c r="AM935" i="1"/>
  <c r="AQ935" i="1"/>
  <c r="AU935" i="1"/>
  <c r="AY935" i="1"/>
  <c r="BC935" i="1"/>
  <c r="BG935" i="1"/>
  <c r="AN935" i="1"/>
  <c r="AR935" i="1"/>
  <c r="AV935" i="1"/>
  <c r="AZ935" i="1"/>
  <c r="BD935" i="1"/>
  <c r="BH935" i="1"/>
  <c r="AS935" i="1"/>
  <c r="BI935" i="1"/>
  <c r="AW935" i="1"/>
  <c r="BA935" i="1"/>
  <c r="AO935" i="1"/>
  <c r="BE935" i="1"/>
  <c r="AO1270" i="1"/>
  <c r="AS1270" i="1"/>
  <c r="AW1270" i="1"/>
  <c r="BA1270" i="1"/>
  <c r="BE1270" i="1"/>
  <c r="BI1270" i="1"/>
  <c r="AP1270" i="1"/>
  <c r="AT1270" i="1"/>
  <c r="AX1270" i="1"/>
  <c r="BB1270" i="1"/>
  <c r="BF1270" i="1"/>
  <c r="BJ1270" i="1"/>
  <c r="AM1270" i="1"/>
  <c r="AQ1270" i="1"/>
  <c r="AU1270" i="1"/>
  <c r="AY1270" i="1"/>
  <c r="BC1270" i="1"/>
  <c r="BG1270" i="1"/>
  <c r="AN1270" i="1"/>
  <c r="AR1270" i="1"/>
  <c r="AV1270" i="1"/>
  <c r="AZ1270" i="1"/>
  <c r="BD1270" i="1"/>
  <c r="BH1270" i="1"/>
  <c r="AN1052" i="1"/>
  <c r="AR1052" i="1"/>
  <c r="AV1052" i="1"/>
  <c r="AZ1052" i="1"/>
  <c r="BD1052" i="1"/>
  <c r="BH1052" i="1"/>
  <c r="AO1052" i="1"/>
  <c r="AS1052" i="1"/>
  <c r="AW1052" i="1"/>
  <c r="BA1052" i="1"/>
  <c r="BE1052" i="1"/>
  <c r="BI1052" i="1"/>
  <c r="AP1052" i="1"/>
  <c r="AT1052" i="1"/>
  <c r="AX1052" i="1"/>
  <c r="BB1052" i="1"/>
  <c r="BF1052" i="1"/>
  <c r="BJ1052" i="1"/>
  <c r="AQ1052" i="1"/>
  <c r="BG1052" i="1"/>
  <c r="AU1052" i="1"/>
  <c r="AY1052" i="1"/>
  <c r="AM1052" i="1"/>
  <c r="BC1052" i="1"/>
  <c r="AO481" i="1"/>
  <c r="AS481" i="1"/>
  <c r="AW481" i="1"/>
  <c r="BA481" i="1"/>
  <c r="BE481" i="1"/>
  <c r="BI481" i="1"/>
  <c r="AP481" i="1"/>
  <c r="AT481" i="1"/>
  <c r="AX481" i="1"/>
  <c r="BB481" i="1"/>
  <c r="BF481" i="1"/>
  <c r="BJ481" i="1"/>
  <c r="AM481" i="1"/>
  <c r="AQ481" i="1"/>
  <c r="AU481" i="1"/>
  <c r="AY481" i="1"/>
  <c r="BC481" i="1"/>
  <c r="BG481" i="1"/>
  <c r="AN481" i="1"/>
  <c r="AR481" i="1"/>
  <c r="AV481" i="1"/>
  <c r="AZ481" i="1"/>
  <c r="BD481" i="1"/>
  <c r="BH481" i="1"/>
  <c r="AP1000" i="1"/>
  <c r="AT1000" i="1"/>
  <c r="AX1000" i="1"/>
  <c r="AM1000" i="1"/>
  <c r="AQ1000" i="1"/>
  <c r="AU1000" i="1"/>
  <c r="AY1000" i="1"/>
  <c r="AR1000" i="1"/>
  <c r="AZ1000" i="1"/>
  <c r="BD1000" i="1"/>
  <c r="BH1000" i="1"/>
  <c r="AS1000" i="1"/>
  <c r="BA1000" i="1"/>
  <c r="BE1000" i="1"/>
  <c r="BI1000" i="1"/>
  <c r="AN1000" i="1"/>
  <c r="AV1000" i="1"/>
  <c r="BB1000" i="1"/>
  <c r="BF1000" i="1"/>
  <c r="BJ1000" i="1"/>
  <c r="AO1000" i="1"/>
  <c r="AW1000" i="1"/>
  <c r="BC1000" i="1"/>
  <c r="BG1000" i="1"/>
  <c r="AO637" i="1"/>
  <c r="AS637" i="1"/>
  <c r="AW637" i="1"/>
  <c r="BA637" i="1"/>
  <c r="BE637" i="1"/>
  <c r="BI637" i="1"/>
  <c r="AP637" i="1"/>
  <c r="AT637" i="1"/>
  <c r="AX637" i="1"/>
  <c r="BB637" i="1"/>
  <c r="BF637" i="1"/>
  <c r="BJ637" i="1"/>
  <c r="AN637" i="1"/>
  <c r="AR637" i="1"/>
  <c r="AV637" i="1"/>
  <c r="AZ637" i="1"/>
  <c r="BD637" i="1"/>
  <c r="BH637" i="1"/>
  <c r="AM637" i="1"/>
  <c r="BC637" i="1"/>
  <c r="AQ637" i="1"/>
  <c r="BG637" i="1"/>
  <c r="AU637" i="1"/>
  <c r="AY637" i="1"/>
  <c r="AN1012" i="1"/>
  <c r="AR1012" i="1"/>
  <c r="AV1012" i="1"/>
  <c r="AZ1012" i="1"/>
  <c r="BD1012" i="1"/>
  <c r="BH1012" i="1"/>
  <c r="AO1012" i="1"/>
  <c r="AS1012" i="1"/>
  <c r="AW1012" i="1"/>
  <c r="BA1012" i="1"/>
  <c r="BE1012" i="1"/>
  <c r="BI1012" i="1"/>
  <c r="AP1012" i="1"/>
  <c r="AT1012" i="1"/>
  <c r="AX1012" i="1"/>
  <c r="BB1012" i="1"/>
  <c r="BF1012" i="1"/>
  <c r="BJ1012" i="1"/>
  <c r="AM1012" i="1"/>
  <c r="AQ1012" i="1"/>
  <c r="AU1012" i="1"/>
  <c r="AY1012" i="1"/>
  <c r="BC1012" i="1"/>
  <c r="BG1012" i="1"/>
  <c r="AO621" i="1"/>
  <c r="AS621" i="1"/>
  <c r="AW621" i="1"/>
  <c r="BA621" i="1"/>
  <c r="BE621" i="1"/>
  <c r="BI621" i="1"/>
  <c r="AP621" i="1"/>
  <c r="AT621" i="1"/>
  <c r="AX621" i="1"/>
  <c r="BB621" i="1"/>
  <c r="BF621" i="1"/>
  <c r="BJ621" i="1"/>
  <c r="AN621" i="1"/>
  <c r="AR621" i="1"/>
  <c r="AV621" i="1"/>
  <c r="AZ621" i="1"/>
  <c r="BD621" i="1"/>
  <c r="BH621" i="1"/>
  <c r="AM621" i="1"/>
  <c r="BC621" i="1"/>
  <c r="AQ621" i="1"/>
  <c r="BG621" i="1"/>
  <c r="AU621" i="1"/>
  <c r="AY621" i="1"/>
  <c r="AN1088" i="1"/>
  <c r="AR1088" i="1"/>
  <c r="AV1088" i="1"/>
  <c r="AZ1088" i="1"/>
  <c r="BD1088" i="1"/>
  <c r="BH1088" i="1"/>
  <c r="AO1088" i="1"/>
  <c r="AS1088" i="1"/>
  <c r="AW1088" i="1"/>
  <c r="BA1088" i="1"/>
  <c r="BE1088" i="1"/>
  <c r="BI1088" i="1"/>
  <c r="AP1088" i="1"/>
  <c r="AT1088" i="1"/>
  <c r="AX1088" i="1"/>
  <c r="BB1088" i="1"/>
  <c r="BF1088" i="1"/>
  <c r="BJ1088" i="1"/>
  <c r="AQ1088" i="1"/>
  <c r="BG1088" i="1"/>
  <c r="AU1088" i="1"/>
  <c r="AY1088" i="1"/>
  <c r="AM1088" i="1"/>
  <c r="BC1088" i="1"/>
  <c r="AP768" i="1"/>
  <c r="AT768" i="1"/>
  <c r="AX768" i="1"/>
  <c r="BB768" i="1"/>
  <c r="BF768" i="1"/>
  <c r="BJ768" i="1"/>
  <c r="AM768" i="1"/>
  <c r="AQ768" i="1"/>
  <c r="AU768" i="1"/>
  <c r="AY768" i="1"/>
  <c r="BC768" i="1"/>
  <c r="BG768" i="1"/>
  <c r="AN768" i="1"/>
  <c r="AR768" i="1"/>
  <c r="AV768" i="1"/>
  <c r="AZ768" i="1"/>
  <c r="BD768" i="1"/>
  <c r="BH768" i="1"/>
  <c r="AO768" i="1"/>
  <c r="AS768" i="1"/>
  <c r="AW768" i="1"/>
  <c r="BA768" i="1"/>
  <c r="BE768" i="1"/>
  <c r="BI768" i="1"/>
  <c r="AO1247" i="1"/>
  <c r="AS1247" i="1"/>
  <c r="AW1247" i="1"/>
  <c r="BA1247" i="1"/>
  <c r="BE1247" i="1"/>
  <c r="BI1247" i="1"/>
  <c r="AP1247" i="1"/>
  <c r="AT1247" i="1"/>
  <c r="AX1247" i="1"/>
  <c r="BB1247" i="1"/>
  <c r="BF1247" i="1"/>
  <c r="BJ1247" i="1"/>
  <c r="AM1247" i="1"/>
  <c r="AQ1247" i="1"/>
  <c r="AU1247" i="1"/>
  <c r="AY1247" i="1"/>
  <c r="BC1247" i="1"/>
  <c r="BG1247" i="1"/>
  <c r="AN1247" i="1"/>
  <c r="AR1247" i="1"/>
  <c r="AV1247" i="1"/>
  <c r="AZ1247" i="1"/>
  <c r="BD1247" i="1"/>
  <c r="BH1247" i="1"/>
  <c r="AN1163" i="1"/>
  <c r="AR1163" i="1"/>
  <c r="AV1163" i="1"/>
  <c r="AZ1163" i="1"/>
  <c r="BD1163" i="1"/>
  <c r="BH1163" i="1"/>
  <c r="AO1163" i="1"/>
  <c r="AS1163" i="1"/>
  <c r="AW1163" i="1"/>
  <c r="BA1163" i="1"/>
  <c r="BE1163" i="1"/>
  <c r="BI1163" i="1"/>
  <c r="AP1163" i="1"/>
  <c r="AT1163" i="1"/>
  <c r="AX1163" i="1"/>
  <c r="BB1163" i="1"/>
  <c r="BF1163" i="1"/>
  <c r="BJ1163" i="1"/>
  <c r="AY1163" i="1"/>
  <c r="AM1163" i="1"/>
  <c r="BC1163" i="1"/>
  <c r="AQ1163" i="1"/>
  <c r="BG1163" i="1"/>
  <c r="AU1163" i="1"/>
  <c r="AN1095" i="1"/>
  <c r="AR1095" i="1"/>
  <c r="AV1095" i="1"/>
  <c r="AZ1095" i="1"/>
  <c r="BD1095" i="1"/>
  <c r="BH1095" i="1"/>
  <c r="AO1095" i="1"/>
  <c r="AS1095" i="1"/>
  <c r="AW1095" i="1"/>
  <c r="BA1095" i="1"/>
  <c r="BE1095" i="1"/>
  <c r="BI1095" i="1"/>
  <c r="AP1095" i="1"/>
  <c r="AT1095" i="1"/>
  <c r="AX1095" i="1"/>
  <c r="BB1095" i="1"/>
  <c r="BF1095" i="1"/>
  <c r="BJ1095" i="1"/>
  <c r="AY1095" i="1"/>
  <c r="AM1095" i="1"/>
  <c r="BC1095" i="1"/>
  <c r="AQ1095" i="1"/>
  <c r="BG1095" i="1"/>
  <c r="AU1095" i="1"/>
  <c r="AN1027" i="1"/>
  <c r="AR1027" i="1"/>
  <c r="AV1027" i="1"/>
  <c r="AZ1027" i="1"/>
  <c r="BD1027" i="1"/>
  <c r="BH1027" i="1"/>
  <c r="AO1027" i="1"/>
  <c r="AS1027" i="1"/>
  <c r="AW1027" i="1"/>
  <c r="BA1027" i="1"/>
  <c r="BE1027" i="1"/>
  <c r="BI1027" i="1"/>
  <c r="AP1027" i="1"/>
  <c r="AT1027" i="1"/>
  <c r="AX1027" i="1"/>
  <c r="BB1027" i="1"/>
  <c r="BF1027" i="1"/>
  <c r="BJ1027" i="1"/>
  <c r="AM1027" i="1"/>
  <c r="AQ1027" i="1"/>
  <c r="AU1027" i="1"/>
  <c r="AY1027" i="1"/>
  <c r="BC1027" i="1"/>
  <c r="BG1027" i="1"/>
  <c r="AP931" i="1"/>
  <c r="AT931" i="1"/>
  <c r="AX931" i="1"/>
  <c r="BB931" i="1"/>
  <c r="BF931" i="1"/>
  <c r="BJ931" i="1"/>
  <c r="AM931" i="1"/>
  <c r="AQ931" i="1"/>
  <c r="AU931" i="1"/>
  <c r="AY931" i="1"/>
  <c r="BC931" i="1"/>
  <c r="BG931" i="1"/>
  <c r="AN931" i="1"/>
  <c r="AR931" i="1"/>
  <c r="AV931" i="1"/>
  <c r="AZ931" i="1"/>
  <c r="BD931" i="1"/>
  <c r="BH931" i="1"/>
  <c r="AS931" i="1"/>
  <c r="BI931" i="1"/>
  <c r="AW931" i="1"/>
  <c r="BA931" i="1"/>
  <c r="AO931" i="1"/>
  <c r="BE931" i="1"/>
  <c r="AP839" i="1"/>
  <c r="AT839" i="1"/>
  <c r="AX839" i="1"/>
  <c r="BB839" i="1"/>
  <c r="BF839" i="1"/>
  <c r="BJ839" i="1"/>
  <c r="AM839" i="1"/>
  <c r="AQ839" i="1"/>
  <c r="AU839" i="1"/>
  <c r="AY839" i="1"/>
  <c r="BC839" i="1"/>
  <c r="BG839" i="1"/>
  <c r="AN839" i="1"/>
  <c r="AR839" i="1"/>
  <c r="AV839" i="1"/>
  <c r="AZ839" i="1"/>
  <c r="BD839" i="1"/>
  <c r="BH839" i="1"/>
  <c r="AS839" i="1"/>
  <c r="BI839" i="1"/>
  <c r="AW839" i="1"/>
  <c r="BA839" i="1"/>
  <c r="AO839" i="1"/>
  <c r="BE839" i="1"/>
  <c r="AP755" i="1"/>
  <c r="AT755" i="1"/>
  <c r="AX755" i="1"/>
  <c r="BB755" i="1"/>
  <c r="BF755" i="1"/>
  <c r="BJ755" i="1"/>
  <c r="AM755" i="1"/>
  <c r="AQ755" i="1"/>
  <c r="AU755" i="1"/>
  <c r="AY755" i="1"/>
  <c r="BC755" i="1"/>
  <c r="BG755" i="1"/>
  <c r="AN755" i="1"/>
  <c r="AR755" i="1"/>
  <c r="AV755" i="1"/>
  <c r="AZ755" i="1"/>
  <c r="BD755" i="1"/>
  <c r="BH755" i="1"/>
  <c r="AO755" i="1"/>
  <c r="AS755" i="1"/>
  <c r="AW755" i="1"/>
  <c r="BA755" i="1"/>
  <c r="BE755" i="1"/>
  <c r="BI755" i="1"/>
  <c r="AO589" i="1"/>
  <c r="AS589" i="1"/>
  <c r="AW589" i="1"/>
  <c r="BA589" i="1"/>
  <c r="BE589" i="1"/>
  <c r="BI589" i="1"/>
  <c r="AP589" i="1"/>
  <c r="AT589" i="1"/>
  <c r="AX589" i="1"/>
  <c r="BB589" i="1"/>
  <c r="BF589" i="1"/>
  <c r="BJ589" i="1"/>
  <c r="AM589" i="1"/>
  <c r="AQ589" i="1"/>
  <c r="AU589" i="1"/>
  <c r="AY589" i="1"/>
  <c r="BC589" i="1"/>
  <c r="BG589" i="1"/>
  <c r="AN589" i="1"/>
  <c r="AR589" i="1"/>
  <c r="AV589" i="1"/>
  <c r="AZ589" i="1"/>
  <c r="BD589" i="1"/>
  <c r="BH589" i="1"/>
  <c r="AO1266" i="1"/>
  <c r="AS1266" i="1"/>
  <c r="AW1266" i="1"/>
  <c r="BA1266" i="1"/>
  <c r="BE1266" i="1"/>
  <c r="BI1266" i="1"/>
  <c r="AP1266" i="1"/>
  <c r="AT1266" i="1"/>
  <c r="AX1266" i="1"/>
  <c r="BB1266" i="1"/>
  <c r="BF1266" i="1"/>
  <c r="BJ1266" i="1"/>
  <c r="AM1266" i="1"/>
  <c r="AQ1266" i="1"/>
  <c r="AU1266" i="1"/>
  <c r="AY1266" i="1"/>
  <c r="BC1266" i="1"/>
  <c r="BG1266" i="1"/>
  <c r="AN1266" i="1"/>
  <c r="AR1266" i="1"/>
  <c r="AV1266" i="1"/>
  <c r="AZ1266" i="1"/>
  <c r="BD1266" i="1"/>
  <c r="BH1266" i="1"/>
  <c r="AO1174" i="1"/>
  <c r="AS1174" i="1"/>
  <c r="AW1174" i="1"/>
  <c r="BA1174" i="1"/>
  <c r="BE1174" i="1"/>
  <c r="BI1174" i="1"/>
  <c r="AP1174" i="1"/>
  <c r="AT1174" i="1"/>
  <c r="AX1174" i="1"/>
  <c r="BB1174" i="1"/>
  <c r="BF1174" i="1"/>
  <c r="BJ1174" i="1"/>
  <c r="AM1174" i="1"/>
  <c r="AQ1174" i="1"/>
  <c r="AU1174" i="1"/>
  <c r="AY1174" i="1"/>
  <c r="BC1174" i="1"/>
  <c r="BG1174" i="1"/>
  <c r="AN1174" i="1"/>
  <c r="AR1174" i="1"/>
  <c r="AV1174" i="1"/>
  <c r="AZ1174" i="1"/>
  <c r="BD1174" i="1"/>
  <c r="BH1174" i="1"/>
  <c r="AN1046" i="1"/>
  <c r="AR1046" i="1"/>
  <c r="AV1046" i="1"/>
  <c r="AZ1046" i="1"/>
  <c r="BD1046" i="1"/>
  <c r="BH1046" i="1"/>
  <c r="AO1046" i="1"/>
  <c r="AS1046" i="1"/>
  <c r="AW1046" i="1"/>
  <c r="BA1046" i="1"/>
  <c r="BE1046" i="1"/>
  <c r="BI1046" i="1"/>
  <c r="AP1046" i="1"/>
  <c r="AT1046" i="1"/>
  <c r="AX1046" i="1"/>
  <c r="BB1046" i="1"/>
  <c r="BF1046" i="1"/>
  <c r="BJ1046" i="1"/>
  <c r="AQ1046" i="1"/>
  <c r="BG1046" i="1"/>
  <c r="AU1046" i="1"/>
  <c r="AY1046" i="1"/>
  <c r="AM1046" i="1"/>
  <c r="BC1046" i="1"/>
  <c r="AP966" i="1"/>
  <c r="AT966" i="1"/>
  <c r="AX966" i="1"/>
  <c r="BB966" i="1"/>
  <c r="BF966" i="1"/>
  <c r="BJ966" i="1"/>
  <c r="AM966" i="1"/>
  <c r="AQ966" i="1"/>
  <c r="AU966" i="1"/>
  <c r="AY966" i="1"/>
  <c r="BC966" i="1"/>
  <c r="BG966" i="1"/>
  <c r="AN966" i="1"/>
  <c r="AR966" i="1"/>
  <c r="AV966" i="1"/>
  <c r="AZ966" i="1"/>
  <c r="BD966" i="1"/>
  <c r="BH966" i="1"/>
  <c r="BA966" i="1"/>
  <c r="AO966" i="1"/>
  <c r="BE966" i="1"/>
  <c r="AS966" i="1"/>
  <c r="BI966" i="1"/>
  <c r="AW966" i="1"/>
  <c r="AP882" i="1"/>
  <c r="AT882" i="1"/>
  <c r="AX882" i="1"/>
  <c r="BB882" i="1"/>
  <c r="BF882" i="1"/>
  <c r="BJ882" i="1"/>
  <c r="AM882" i="1"/>
  <c r="AQ882" i="1"/>
  <c r="AU882" i="1"/>
  <c r="AY882" i="1"/>
  <c r="BC882" i="1"/>
  <c r="BG882" i="1"/>
  <c r="AN882" i="1"/>
  <c r="AR882" i="1"/>
  <c r="AV882" i="1"/>
  <c r="AZ882" i="1"/>
  <c r="BD882" i="1"/>
  <c r="BH882" i="1"/>
  <c r="BA882" i="1"/>
  <c r="AO882" i="1"/>
  <c r="BE882" i="1"/>
  <c r="AS882" i="1"/>
  <c r="BI882" i="1"/>
  <c r="AW882" i="1"/>
  <c r="AP798" i="1"/>
  <c r="AT798" i="1"/>
  <c r="AX798" i="1"/>
  <c r="BB798" i="1"/>
  <c r="BF798" i="1"/>
  <c r="BJ798" i="1"/>
  <c r="AM798" i="1"/>
  <c r="AQ798" i="1"/>
  <c r="AU798" i="1"/>
  <c r="AY798" i="1"/>
  <c r="BC798" i="1"/>
  <c r="BG798" i="1"/>
  <c r="AN798" i="1"/>
  <c r="AR798" i="1"/>
  <c r="AV798" i="1"/>
  <c r="AZ798" i="1"/>
  <c r="BD798" i="1"/>
  <c r="BH798" i="1"/>
  <c r="BA798" i="1"/>
  <c r="AO798" i="1"/>
  <c r="BE798" i="1"/>
  <c r="AS798" i="1"/>
  <c r="BI798" i="1"/>
  <c r="AW798" i="1"/>
  <c r="AP725" i="1"/>
  <c r="AT725" i="1"/>
  <c r="AX725" i="1"/>
  <c r="BB725" i="1"/>
  <c r="BF725" i="1"/>
  <c r="BJ725" i="1"/>
  <c r="AM725" i="1"/>
  <c r="AQ725" i="1"/>
  <c r="AU725" i="1"/>
  <c r="AY725" i="1"/>
  <c r="BC725" i="1"/>
  <c r="BG725" i="1"/>
  <c r="AN725" i="1"/>
  <c r="AR725" i="1"/>
  <c r="AV725" i="1"/>
  <c r="AZ725" i="1"/>
  <c r="BD725" i="1"/>
  <c r="BH725" i="1"/>
  <c r="AO725" i="1"/>
  <c r="AS725" i="1"/>
  <c r="AW725" i="1"/>
  <c r="BA725" i="1"/>
  <c r="BE725" i="1"/>
  <c r="BI725" i="1"/>
  <c r="AO1265" i="1"/>
  <c r="AS1265" i="1"/>
  <c r="AW1265" i="1"/>
  <c r="BA1265" i="1"/>
  <c r="BE1265" i="1"/>
  <c r="BI1265" i="1"/>
  <c r="AP1265" i="1"/>
  <c r="AT1265" i="1"/>
  <c r="AX1265" i="1"/>
  <c r="BB1265" i="1"/>
  <c r="BF1265" i="1"/>
  <c r="BJ1265" i="1"/>
  <c r="AM1265" i="1"/>
  <c r="AQ1265" i="1"/>
  <c r="AU1265" i="1"/>
  <c r="AY1265" i="1"/>
  <c r="BC1265" i="1"/>
  <c r="BG1265" i="1"/>
  <c r="AN1265" i="1"/>
  <c r="AR1265" i="1"/>
  <c r="AV1265" i="1"/>
  <c r="AZ1265" i="1"/>
  <c r="BD1265" i="1"/>
  <c r="BH1265" i="1"/>
  <c r="AP985" i="1"/>
  <c r="AT985" i="1"/>
  <c r="AX985" i="1"/>
  <c r="BB985" i="1"/>
  <c r="BF985" i="1"/>
  <c r="BJ985" i="1"/>
  <c r="AM985" i="1"/>
  <c r="AQ985" i="1"/>
  <c r="AU985" i="1"/>
  <c r="AY985" i="1"/>
  <c r="BC985" i="1"/>
  <c r="BG985" i="1"/>
  <c r="AN985" i="1"/>
  <c r="AR985" i="1"/>
  <c r="AV985" i="1"/>
  <c r="AZ985" i="1"/>
  <c r="BD985" i="1"/>
  <c r="BH985" i="1"/>
  <c r="AS985" i="1"/>
  <c r="BI985" i="1"/>
  <c r="AW985" i="1"/>
  <c r="BA985" i="1"/>
  <c r="AO985" i="1"/>
  <c r="BE985" i="1"/>
  <c r="AP700" i="1"/>
  <c r="AT700" i="1"/>
  <c r="AX700" i="1"/>
  <c r="BB700" i="1"/>
  <c r="BF700" i="1"/>
  <c r="BJ700" i="1"/>
  <c r="AM700" i="1"/>
  <c r="AQ700" i="1"/>
  <c r="AU700" i="1"/>
  <c r="AY700" i="1"/>
  <c r="BC700" i="1"/>
  <c r="BG700" i="1"/>
  <c r="AN700" i="1"/>
  <c r="AR700" i="1"/>
  <c r="AV700" i="1"/>
  <c r="AZ700" i="1"/>
  <c r="BD700" i="1"/>
  <c r="BH700" i="1"/>
  <c r="AO700" i="1"/>
  <c r="AS700" i="1"/>
  <c r="AW700" i="1"/>
  <c r="BA700" i="1"/>
  <c r="BE700" i="1"/>
  <c r="BI700" i="1"/>
  <c r="AP373" i="1"/>
  <c r="AT373" i="1"/>
  <c r="AX373" i="1"/>
  <c r="BB373" i="1"/>
  <c r="BF373" i="1"/>
  <c r="BJ373" i="1"/>
  <c r="AM373" i="1"/>
  <c r="AQ373" i="1"/>
  <c r="AU373" i="1"/>
  <c r="AY373" i="1"/>
  <c r="BC373" i="1"/>
  <c r="BG373" i="1"/>
  <c r="AN373" i="1"/>
  <c r="AR373" i="1"/>
  <c r="AV373" i="1"/>
  <c r="AZ373" i="1"/>
  <c r="BD373" i="1"/>
  <c r="BH373" i="1"/>
  <c r="AO373" i="1"/>
  <c r="AS373" i="1"/>
  <c r="AW373" i="1"/>
  <c r="BA373" i="1"/>
  <c r="BE373" i="1"/>
  <c r="BI373" i="1"/>
  <c r="AP179" i="1"/>
  <c r="AT179" i="1"/>
  <c r="AX179" i="1"/>
  <c r="BB179" i="1"/>
  <c r="BF179" i="1"/>
  <c r="BJ179" i="1"/>
  <c r="AM179" i="1"/>
  <c r="AQ179" i="1"/>
  <c r="AU179" i="1"/>
  <c r="AY179" i="1"/>
  <c r="BC179" i="1"/>
  <c r="BG179" i="1"/>
  <c r="AN179" i="1"/>
  <c r="AR179" i="1"/>
  <c r="AV179" i="1"/>
  <c r="AZ179" i="1"/>
  <c r="BD179" i="1"/>
  <c r="BH179" i="1"/>
  <c r="AO179" i="1"/>
  <c r="AS179" i="1"/>
  <c r="AW179" i="1"/>
  <c r="BA179" i="1"/>
  <c r="BE179" i="1"/>
  <c r="BI179" i="1"/>
  <c r="AP173" i="1"/>
  <c r="AT173" i="1"/>
  <c r="AX173" i="1"/>
  <c r="BB173" i="1"/>
  <c r="BF173" i="1"/>
  <c r="BJ173" i="1"/>
  <c r="AM173" i="1"/>
  <c r="AQ173" i="1"/>
  <c r="AU173" i="1"/>
  <c r="AY173" i="1"/>
  <c r="BC173" i="1"/>
  <c r="BG173" i="1"/>
  <c r="AN173" i="1"/>
  <c r="AR173" i="1"/>
  <c r="AV173" i="1"/>
  <c r="AZ173" i="1"/>
  <c r="BD173" i="1"/>
  <c r="BH173" i="1"/>
  <c r="AO173" i="1"/>
  <c r="AS173" i="1"/>
  <c r="AW173" i="1"/>
  <c r="BA173" i="1"/>
  <c r="BE173" i="1"/>
  <c r="BI173" i="1"/>
  <c r="AN1126" i="1"/>
  <c r="AR1126" i="1"/>
  <c r="AV1126" i="1"/>
  <c r="AZ1126" i="1"/>
  <c r="BD1126" i="1"/>
  <c r="BH1126" i="1"/>
  <c r="AO1126" i="1"/>
  <c r="AS1126" i="1"/>
  <c r="AW1126" i="1"/>
  <c r="BA1126" i="1"/>
  <c r="BE1126" i="1"/>
  <c r="BI1126" i="1"/>
  <c r="AP1126" i="1"/>
  <c r="AT1126" i="1"/>
  <c r="AX1126" i="1"/>
  <c r="BB1126" i="1"/>
  <c r="BF1126" i="1"/>
  <c r="BJ1126" i="1"/>
  <c r="AQ1126" i="1"/>
  <c r="BG1126" i="1"/>
  <c r="AU1126" i="1"/>
  <c r="AY1126" i="1"/>
  <c r="AM1126" i="1"/>
  <c r="BC1126" i="1"/>
  <c r="AN1010" i="1"/>
  <c r="AR1010" i="1"/>
  <c r="AV1010" i="1"/>
  <c r="AZ1010" i="1"/>
  <c r="BD1010" i="1"/>
  <c r="BH1010" i="1"/>
  <c r="AO1010" i="1"/>
  <c r="AS1010" i="1"/>
  <c r="AW1010" i="1"/>
  <c r="BA1010" i="1"/>
  <c r="BE1010" i="1"/>
  <c r="BI1010" i="1"/>
  <c r="AP1010" i="1"/>
  <c r="AT1010" i="1"/>
  <c r="AX1010" i="1"/>
  <c r="BB1010" i="1"/>
  <c r="BF1010" i="1"/>
  <c r="BJ1010" i="1"/>
  <c r="AM1010" i="1"/>
  <c r="AQ1010" i="1"/>
  <c r="AU1010" i="1"/>
  <c r="AY1010" i="1"/>
  <c r="BC1010" i="1"/>
  <c r="BG1010" i="1"/>
  <c r="AP934" i="1"/>
  <c r="AT934" i="1"/>
  <c r="AX934" i="1"/>
  <c r="BB934" i="1"/>
  <c r="BF934" i="1"/>
  <c r="BJ934" i="1"/>
  <c r="AM934" i="1"/>
  <c r="AQ934" i="1"/>
  <c r="AU934" i="1"/>
  <c r="AY934" i="1"/>
  <c r="BC934" i="1"/>
  <c r="BG934" i="1"/>
  <c r="AN934" i="1"/>
  <c r="AR934" i="1"/>
  <c r="AV934" i="1"/>
  <c r="AZ934" i="1"/>
  <c r="BD934" i="1"/>
  <c r="BH934" i="1"/>
  <c r="BA934" i="1"/>
  <c r="AO934" i="1"/>
  <c r="BE934" i="1"/>
  <c r="AS934" i="1"/>
  <c r="BI934" i="1"/>
  <c r="AW934" i="1"/>
  <c r="AP846" i="1"/>
  <c r="AT846" i="1"/>
  <c r="AX846" i="1"/>
  <c r="BB846" i="1"/>
  <c r="BF846" i="1"/>
  <c r="BJ846" i="1"/>
  <c r="AM846" i="1"/>
  <c r="AQ846" i="1"/>
  <c r="AU846" i="1"/>
  <c r="AY846" i="1"/>
  <c r="BC846" i="1"/>
  <c r="BG846" i="1"/>
  <c r="AN846" i="1"/>
  <c r="AR846" i="1"/>
  <c r="AV846" i="1"/>
  <c r="AZ846" i="1"/>
  <c r="BD846" i="1"/>
  <c r="BH846" i="1"/>
  <c r="BA846" i="1"/>
  <c r="AO846" i="1"/>
  <c r="BE846" i="1"/>
  <c r="AS846" i="1"/>
  <c r="BI846" i="1"/>
  <c r="AW846" i="1"/>
  <c r="AP766" i="1"/>
  <c r="AT766" i="1"/>
  <c r="AX766" i="1"/>
  <c r="BB766" i="1"/>
  <c r="BF766" i="1"/>
  <c r="BJ766" i="1"/>
  <c r="AM766" i="1"/>
  <c r="AQ766" i="1"/>
  <c r="AU766" i="1"/>
  <c r="AY766" i="1"/>
  <c r="BC766" i="1"/>
  <c r="BG766" i="1"/>
  <c r="AN766" i="1"/>
  <c r="AR766" i="1"/>
  <c r="AV766" i="1"/>
  <c r="AZ766" i="1"/>
  <c r="BD766" i="1"/>
  <c r="BH766" i="1"/>
  <c r="AO766" i="1"/>
  <c r="AS766" i="1"/>
  <c r="AW766" i="1"/>
  <c r="BA766" i="1"/>
  <c r="BE766" i="1"/>
  <c r="BI766" i="1"/>
  <c r="AO629" i="1"/>
  <c r="AS629" i="1"/>
  <c r="AW629" i="1"/>
  <c r="BA629" i="1"/>
  <c r="BE629" i="1"/>
  <c r="BI629" i="1"/>
  <c r="AP629" i="1"/>
  <c r="AT629" i="1"/>
  <c r="AX629" i="1"/>
  <c r="BB629" i="1"/>
  <c r="BF629" i="1"/>
  <c r="BJ629" i="1"/>
  <c r="AN629" i="1"/>
  <c r="AR629" i="1"/>
  <c r="AV629" i="1"/>
  <c r="AZ629" i="1"/>
  <c r="BD629" i="1"/>
  <c r="BH629" i="1"/>
  <c r="AM629" i="1"/>
  <c r="BC629" i="1"/>
  <c r="AQ629" i="1"/>
  <c r="BG629" i="1"/>
  <c r="AU629" i="1"/>
  <c r="AY629" i="1"/>
  <c r="AO1189" i="1"/>
  <c r="AS1189" i="1"/>
  <c r="AW1189" i="1"/>
  <c r="BA1189" i="1"/>
  <c r="BE1189" i="1"/>
  <c r="BI1189" i="1"/>
  <c r="AP1189" i="1"/>
  <c r="AT1189" i="1"/>
  <c r="AX1189" i="1"/>
  <c r="BB1189" i="1"/>
  <c r="BF1189" i="1"/>
  <c r="BJ1189" i="1"/>
  <c r="AM1189" i="1"/>
  <c r="AQ1189" i="1"/>
  <c r="AU1189" i="1"/>
  <c r="AY1189" i="1"/>
  <c r="BC1189" i="1"/>
  <c r="BG1189" i="1"/>
  <c r="AN1189" i="1"/>
  <c r="AR1189" i="1"/>
  <c r="AV1189" i="1"/>
  <c r="AZ1189" i="1"/>
  <c r="BD1189" i="1"/>
  <c r="BH1189" i="1"/>
  <c r="AP825" i="1"/>
  <c r="AT825" i="1"/>
  <c r="AX825" i="1"/>
  <c r="BB825" i="1"/>
  <c r="BF825" i="1"/>
  <c r="BJ825" i="1"/>
  <c r="AM825" i="1"/>
  <c r="AQ825" i="1"/>
  <c r="AU825" i="1"/>
  <c r="AY825" i="1"/>
  <c r="BC825" i="1"/>
  <c r="BG825" i="1"/>
  <c r="AN825" i="1"/>
  <c r="AR825" i="1"/>
  <c r="AV825" i="1"/>
  <c r="AZ825" i="1"/>
  <c r="BD825" i="1"/>
  <c r="BH825" i="1"/>
  <c r="AS825" i="1"/>
  <c r="BI825" i="1"/>
  <c r="AW825" i="1"/>
  <c r="BA825" i="1"/>
  <c r="AO825" i="1"/>
  <c r="BE825" i="1"/>
  <c r="AO458" i="1"/>
  <c r="AS458" i="1"/>
  <c r="AW458" i="1"/>
  <c r="BA458" i="1"/>
  <c r="BE458" i="1"/>
  <c r="BI458" i="1"/>
  <c r="AP458" i="1"/>
  <c r="AT458" i="1"/>
  <c r="AX458" i="1"/>
  <c r="BB458" i="1"/>
  <c r="BF458" i="1"/>
  <c r="BJ458" i="1"/>
  <c r="AM458" i="1"/>
  <c r="AQ458" i="1"/>
  <c r="AU458" i="1"/>
  <c r="AY458" i="1"/>
  <c r="BC458" i="1"/>
  <c r="BG458" i="1"/>
  <c r="AN458" i="1"/>
  <c r="AR458" i="1"/>
  <c r="AV458" i="1"/>
  <c r="AZ458" i="1"/>
  <c r="BD458" i="1"/>
  <c r="BH458" i="1"/>
  <c r="AO482" i="1"/>
  <c r="AS482" i="1"/>
  <c r="AW482" i="1"/>
  <c r="BA482" i="1"/>
  <c r="BE482" i="1"/>
  <c r="BI482" i="1"/>
  <c r="AP482" i="1"/>
  <c r="AT482" i="1"/>
  <c r="AX482" i="1"/>
  <c r="BB482" i="1"/>
  <c r="BF482" i="1"/>
  <c r="BJ482" i="1"/>
  <c r="AM482" i="1"/>
  <c r="AQ482" i="1"/>
  <c r="AU482" i="1"/>
  <c r="AY482" i="1"/>
  <c r="BC482" i="1"/>
  <c r="BG482" i="1"/>
  <c r="AN482" i="1"/>
  <c r="AR482" i="1"/>
  <c r="AV482" i="1"/>
  <c r="AZ482" i="1"/>
  <c r="BD482" i="1"/>
  <c r="BH482" i="1"/>
  <c r="AO104" i="1"/>
  <c r="AS104" i="1"/>
  <c r="AW104" i="1"/>
  <c r="BA104" i="1"/>
  <c r="BE104" i="1"/>
  <c r="BI104" i="1"/>
  <c r="AP104" i="1"/>
  <c r="AT104" i="1"/>
  <c r="AX104" i="1"/>
  <c r="BB104" i="1"/>
  <c r="BF104" i="1"/>
  <c r="BJ104" i="1"/>
  <c r="AM104" i="1"/>
  <c r="AQ104" i="1"/>
  <c r="AU104" i="1"/>
  <c r="AY104" i="1"/>
  <c r="BC104" i="1"/>
  <c r="BG104" i="1"/>
  <c r="AN104" i="1"/>
  <c r="AR104" i="1"/>
  <c r="AV104" i="1"/>
  <c r="AZ104" i="1"/>
  <c r="BD104" i="1"/>
  <c r="BH104" i="1"/>
  <c r="AO1240" i="1"/>
  <c r="AS1240" i="1"/>
  <c r="AW1240" i="1"/>
  <c r="BA1240" i="1"/>
  <c r="BE1240" i="1"/>
  <c r="BI1240" i="1"/>
  <c r="AP1240" i="1"/>
  <c r="AT1240" i="1"/>
  <c r="AX1240" i="1"/>
  <c r="BB1240" i="1"/>
  <c r="BF1240" i="1"/>
  <c r="BJ1240" i="1"/>
  <c r="AM1240" i="1"/>
  <c r="AQ1240" i="1"/>
  <c r="AU1240" i="1"/>
  <c r="AY1240" i="1"/>
  <c r="BC1240" i="1"/>
  <c r="BG1240" i="1"/>
  <c r="AN1240" i="1"/>
  <c r="AR1240" i="1"/>
  <c r="AV1240" i="1"/>
  <c r="AZ1240" i="1"/>
  <c r="BD1240" i="1"/>
  <c r="BH1240" i="1"/>
  <c r="AP828" i="1"/>
  <c r="AT828" i="1"/>
  <c r="AX828" i="1"/>
  <c r="BB828" i="1"/>
  <c r="BF828" i="1"/>
  <c r="BJ828" i="1"/>
  <c r="AM828" i="1"/>
  <c r="AQ828" i="1"/>
  <c r="AU828" i="1"/>
  <c r="AY828" i="1"/>
  <c r="BC828" i="1"/>
  <c r="BG828" i="1"/>
  <c r="AN828" i="1"/>
  <c r="AR828" i="1"/>
  <c r="AV828" i="1"/>
  <c r="AZ828" i="1"/>
  <c r="BD828" i="1"/>
  <c r="BH828" i="1"/>
  <c r="BA828" i="1"/>
  <c r="AO828" i="1"/>
  <c r="BE828" i="1"/>
  <c r="AS828" i="1"/>
  <c r="BI828" i="1"/>
  <c r="AW828" i="1"/>
  <c r="AO1220" i="1"/>
  <c r="AS1220" i="1"/>
  <c r="AW1220" i="1"/>
  <c r="BA1220" i="1"/>
  <c r="BE1220" i="1"/>
  <c r="BI1220" i="1"/>
  <c r="AP1220" i="1"/>
  <c r="AT1220" i="1"/>
  <c r="AX1220" i="1"/>
  <c r="BB1220" i="1"/>
  <c r="BF1220" i="1"/>
  <c r="BJ1220" i="1"/>
  <c r="AM1220" i="1"/>
  <c r="AQ1220" i="1"/>
  <c r="AU1220" i="1"/>
  <c r="AY1220" i="1"/>
  <c r="BC1220" i="1"/>
  <c r="BG1220" i="1"/>
  <c r="AN1220" i="1"/>
  <c r="AR1220" i="1"/>
  <c r="AV1220" i="1"/>
  <c r="AZ1220" i="1"/>
  <c r="BD1220" i="1"/>
  <c r="BH1220" i="1"/>
  <c r="AP824" i="1"/>
  <c r="AT824" i="1"/>
  <c r="AX824" i="1"/>
  <c r="BB824" i="1"/>
  <c r="BF824" i="1"/>
  <c r="BJ824" i="1"/>
  <c r="AM824" i="1"/>
  <c r="AQ824" i="1"/>
  <c r="AU824" i="1"/>
  <c r="AY824" i="1"/>
  <c r="BC824" i="1"/>
  <c r="BG824" i="1"/>
  <c r="AN824" i="1"/>
  <c r="AR824" i="1"/>
  <c r="AV824" i="1"/>
  <c r="AZ824" i="1"/>
  <c r="BD824" i="1"/>
  <c r="BH824" i="1"/>
  <c r="BA824" i="1"/>
  <c r="AO824" i="1"/>
  <c r="BE824" i="1"/>
  <c r="AS824" i="1"/>
  <c r="BI824" i="1"/>
  <c r="AW824" i="1"/>
  <c r="AO1188" i="1"/>
  <c r="AS1188" i="1"/>
  <c r="AW1188" i="1"/>
  <c r="BA1188" i="1"/>
  <c r="BE1188" i="1"/>
  <c r="BI1188" i="1"/>
  <c r="AP1188" i="1"/>
  <c r="AT1188" i="1"/>
  <c r="AX1188" i="1"/>
  <c r="BB1188" i="1"/>
  <c r="BF1188" i="1"/>
  <c r="BJ1188" i="1"/>
  <c r="AM1188" i="1"/>
  <c r="AQ1188" i="1"/>
  <c r="AU1188" i="1"/>
  <c r="AY1188" i="1"/>
  <c r="BC1188" i="1"/>
  <c r="BG1188" i="1"/>
  <c r="AN1188" i="1"/>
  <c r="AR1188" i="1"/>
  <c r="AV1188" i="1"/>
  <c r="AZ1188" i="1"/>
  <c r="BD1188" i="1"/>
  <c r="BH1188" i="1"/>
  <c r="AP836" i="1"/>
  <c r="AT836" i="1"/>
  <c r="AX836" i="1"/>
  <c r="BB836" i="1"/>
  <c r="BF836" i="1"/>
  <c r="BJ836" i="1"/>
  <c r="AM836" i="1"/>
  <c r="AQ836" i="1"/>
  <c r="AU836" i="1"/>
  <c r="AY836" i="1"/>
  <c r="BC836" i="1"/>
  <c r="BG836" i="1"/>
  <c r="AN836" i="1"/>
  <c r="AR836" i="1"/>
  <c r="AV836" i="1"/>
  <c r="AZ836" i="1"/>
  <c r="BD836" i="1"/>
  <c r="BH836" i="1"/>
  <c r="BA836" i="1"/>
  <c r="AO836" i="1"/>
  <c r="BE836" i="1"/>
  <c r="AS836" i="1"/>
  <c r="BI836" i="1"/>
  <c r="AW836" i="1"/>
  <c r="AO1228" i="1"/>
  <c r="AS1228" i="1"/>
  <c r="AW1228" i="1"/>
  <c r="BA1228" i="1"/>
  <c r="BE1228" i="1"/>
  <c r="BI1228" i="1"/>
  <c r="AP1228" i="1"/>
  <c r="AT1228" i="1"/>
  <c r="AX1228" i="1"/>
  <c r="BB1228" i="1"/>
  <c r="BF1228" i="1"/>
  <c r="BJ1228" i="1"/>
  <c r="AM1228" i="1"/>
  <c r="AQ1228" i="1"/>
  <c r="AU1228" i="1"/>
  <c r="AY1228" i="1"/>
  <c r="BC1228" i="1"/>
  <c r="BG1228" i="1"/>
  <c r="AN1228" i="1"/>
  <c r="AR1228" i="1"/>
  <c r="AV1228" i="1"/>
  <c r="AZ1228" i="1"/>
  <c r="BD1228" i="1"/>
  <c r="BH1228" i="1"/>
  <c r="AP896" i="1"/>
  <c r="AT896" i="1"/>
  <c r="AX896" i="1"/>
  <c r="BB896" i="1"/>
  <c r="BF896" i="1"/>
  <c r="BJ896" i="1"/>
  <c r="AM896" i="1"/>
  <c r="AQ896" i="1"/>
  <c r="AU896" i="1"/>
  <c r="AY896" i="1"/>
  <c r="BC896" i="1"/>
  <c r="BG896" i="1"/>
  <c r="AN896" i="1"/>
  <c r="AR896" i="1"/>
  <c r="AV896" i="1"/>
  <c r="AZ896" i="1"/>
  <c r="BD896" i="1"/>
  <c r="BH896" i="1"/>
  <c r="BA896" i="1"/>
  <c r="AO896" i="1"/>
  <c r="BE896" i="1"/>
  <c r="AS896" i="1"/>
  <c r="BI896" i="1"/>
  <c r="AW896" i="1"/>
  <c r="AO1291" i="1"/>
  <c r="AS1291" i="1"/>
  <c r="AW1291" i="1"/>
  <c r="BA1291" i="1"/>
  <c r="BE1291" i="1"/>
  <c r="BI1291" i="1"/>
  <c r="AP1291" i="1"/>
  <c r="AT1291" i="1"/>
  <c r="AX1291" i="1"/>
  <c r="BB1291" i="1"/>
  <c r="BF1291" i="1"/>
  <c r="BJ1291" i="1"/>
  <c r="AM1291" i="1"/>
  <c r="AQ1291" i="1"/>
  <c r="AU1291" i="1"/>
  <c r="AY1291" i="1"/>
  <c r="BC1291" i="1"/>
  <c r="BG1291" i="1"/>
  <c r="AN1291" i="1"/>
  <c r="AR1291" i="1"/>
  <c r="AV1291" i="1"/>
  <c r="AZ1291" i="1"/>
  <c r="BD1291" i="1"/>
  <c r="BH1291" i="1"/>
  <c r="AO1203" i="1"/>
  <c r="AS1203" i="1"/>
  <c r="AW1203" i="1"/>
  <c r="BA1203" i="1"/>
  <c r="BE1203" i="1"/>
  <c r="BI1203" i="1"/>
  <c r="AP1203" i="1"/>
  <c r="AT1203" i="1"/>
  <c r="AX1203" i="1"/>
  <c r="BB1203" i="1"/>
  <c r="BF1203" i="1"/>
  <c r="BJ1203" i="1"/>
  <c r="AM1203" i="1"/>
  <c r="AQ1203" i="1"/>
  <c r="AU1203" i="1"/>
  <c r="AY1203" i="1"/>
  <c r="BC1203" i="1"/>
  <c r="BG1203" i="1"/>
  <c r="AN1203" i="1"/>
  <c r="AR1203" i="1"/>
  <c r="AV1203" i="1"/>
  <c r="AZ1203" i="1"/>
  <c r="BD1203" i="1"/>
  <c r="BH1203" i="1"/>
  <c r="AN1127" i="1"/>
  <c r="AR1127" i="1"/>
  <c r="AV1127" i="1"/>
  <c r="AZ1127" i="1"/>
  <c r="BD1127" i="1"/>
  <c r="BH1127" i="1"/>
  <c r="AO1127" i="1"/>
  <c r="AS1127" i="1"/>
  <c r="AW1127" i="1"/>
  <c r="BA1127" i="1"/>
  <c r="BE1127" i="1"/>
  <c r="BI1127" i="1"/>
  <c r="AP1127" i="1"/>
  <c r="AT1127" i="1"/>
  <c r="AX1127" i="1"/>
  <c r="BB1127" i="1"/>
  <c r="BF1127" i="1"/>
  <c r="BJ1127" i="1"/>
  <c r="AY1127" i="1"/>
  <c r="AM1127" i="1"/>
  <c r="BC1127" i="1"/>
  <c r="AQ1127" i="1"/>
  <c r="BG1127" i="1"/>
  <c r="AU1127" i="1"/>
  <c r="AN1055" i="1"/>
  <c r="AR1055" i="1"/>
  <c r="AV1055" i="1"/>
  <c r="AZ1055" i="1"/>
  <c r="BD1055" i="1"/>
  <c r="BH1055" i="1"/>
  <c r="AO1055" i="1"/>
  <c r="AS1055" i="1"/>
  <c r="AW1055" i="1"/>
  <c r="BA1055" i="1"/>
  <c r="BE1055" i="1"/>
  <c r="BI1055" i="1"/>
  <c r="AP1055" i="1"/>
  <c r="AT1055" i="1"/>
  <c r="AX1055" i="1"/>
  <c r="BB1055" i="1"/>
  <c r="BF1055" i="1"/>
  <c r="BJ1055" i="1"/>
  <c r="AY1055" i="1"/>
  <c r="AM1055" i="1"/>
  <c r="BC1055" i="1"/>
  <c r="AQ1055" i="1"/>
  <c r="BG1055" i="1"/>
  <c r="AU1055" i="1"/>
  <c r="AP979" i="1"/>
  <c r="AT979" i="1"/>
  <c r="AX979" i="1"/>
  <c r="BB979" i="1"/>
  <c r="BF979" i="1"/>
  <c r="BJ979" i="1"/>
  <c r="AM979" i="1"/>
  <c r="AQ979" i="1"/>
  <c r="AU979" i="1"/>
  <c r="AY979" i="1"/>
  <c r="BC979" i="1"/>
  <c r="BG979" i="1"/>
  <c r="AN979" i="1"/>
  <c r="AR979" i="1"/>
  <c r="AV979" i="1"/>
  <c r="AZ979" i="1"/>
  <c r="BD979" i="1"/>
  <c r="BH979" i="1"/>
  <c r="AS979" i="1"/>
  <c r="BI979" i="1"/>
  <c r="AW979" i="1"/>
  <c r="BA979" i="1"/>
  <c r="AO979" i="1"/>
  <c r="BE979" i="1"/>
  <c r="AP871" i="1"/>
  <c r="AT871" i="1"/>
  <c r="AX871" i="1"/>
  <c r="BB871" i="1"/>
  <c r="BF871" i="1"/>
  <c r="BJ871" i="1"/>
  <c r="AM871" i="1"/>
  <c r="AQ871" i="1"/>
  <c r="AU871" i="1"/>
  <c r="AY871" i="1"/>
  <c r="BC871" i="1"/>
  <c r="BG871" i="1"/>
  <c r="AN871" i="1"/>
  <c r="AR871" i="1"/>
  <c r="AV871" i="1"/>
  <c r="AZ871" i="1"/>
  <c r="BD871" i="1"/>
  <c r="BH871" i="1"/>
  <c r="AS871" i="1"/>
  <c r="BI871" i="1"/>
  <c r="AW871" i="1"/>
  <c r="BA871" i="1"/>
  <c r="AO871" i="1"/>
  <c r="BE871" i="1"/>
  <c r="AP799" i="1"/>
  <c r="AT799" i="1"/>
  <c r="AX799" i="1"/>
  <c r="BB799" i="1"/>
  <c r="BF799" i="1"/>
  <c r="BJ799" i="1"/>
  <c r="AM799" i="1"/>
  <c r="AQ799" i="1"/>
  <c r="AU799" i="1"/>
  <c r="AY799" i="1"/>
  <c r="BC799" i="1"/>
  <c r="BG799" i="1"/>
  <c r="AN799" i="1"/>
  <c r="AR799" i="1"/>
  <c r="AV799" i="1"/>
  <c r="AZ799" i="1"/>
  <c r="BD799" i="1"/>
  <c r="BH799" i="1"/>
  <c r="AS799" i="1"/>
  <c r="BI799" i="1"/>
  <c r="AW799" i="1"/>
  <c r="BA799" i="1"/>
  <c r="AO799" i="1"/>
  <c r="BE799" i="1"/>
  <c r="AP698" i="1"/>
  <c r="AT698" i="1"/>
  <c r="AX698" i="1"/>
  <c r="BB698" i="1"/>
  <c r="BF698" i="1"/>
  <c r="BJ698" i="1"/>
  <c r="AM698" i="1"/>
  <c r="AQ698" i="1"/>
  <c r="AU698" i="1"/>
  <c r="AY698" i="1"/>
  <c r="BC698" i="1"/>
  <c r="BG698" i="1"/>
  <c r="AN698" i="1"/>
  <c r="AR698" i="1"/>
  <c r="AV698" i="1"/>
  <c r="AZ698" i="1"/>
  <c r="BD698" i="1"/>
  <c r="BH698" i="1"/>
  <c r="AO698" i="1"/>
  <c r="AS698" i="1"/>
  <c r="AW698" i="1"/>
  <c r="BA698" i="1"/>
  <c r="BE698" i="1"/>
  <c r="BI698" i="1"/>
  <c r="AO292" i="1"/>
  <c r="AS292" i="1"/>
  <c r="AW292" i="1"/>
  <c r="BA292" i="1"/>
  <c r="BE292" i="1"/>
  <c r="BI292" i="1"/>
  <c r="AP292" i="1"/>
  <c r="AT292" i="1"/>
  <c r="AX292" i="1"/>
  <c r="BB292" i="1"/>
  <c r="BF292" i="1"/>
  <c r="BJ292" i="1"/>
  <c r="AM292" i="1"/>
  <c r="AQ292" i="1"/>
  <c r="AU292" i="1"/>
  <c r="AY292" i="1"/>
  <c r="BC292" i="1"/>
  <c r="BG292" i="1"/>
  <c r="AN292" i="1"/>
  <c r="AR292" i="1"/>
  <c r="AV292" i="1"/>
  <c r="AZ292" i="1"/>
  <c r="BD292" i="1"/>
  <c r="BH292" i="1"/>
  <c r="AO1214" i="1"/>
  <c r="AS1214" i="1"/>
  <c r="AW1214" i="1"/>
  <c r="BA1214" i="1"/>
  <c r="BE1214" i="1"/>
  <c r="BI1214" i="1"/>
  <c r="AP1214" i="1"/>
  <c r="AT1214" i="1"/>
  <c r="AX1214" i="1"/>
  <c r="BB1214" i="1"/>
  <c r="BF1214" i="1"/>
  <c r="BJ1214" i="1"/>
  <c r="AM1214" i="1"/>
  <c r="AQ1214" i="1"/>
  <c r="AU1214" i="1"/>
  <c r="AY1214" i="1"/>
  <c r="BC1214" i="1"/>
  <c r="BG1214" i="1"/>
  <c r="AN1214" i="1"/>
  <c r="AR1214" i="1"/>
  <c r="AV1214" i="1"/>
  <c r="AZ1214" i="1"/>
  <c r="BD1214" i="1"/>
  <c r="BH1214" i="1"/>
  <c r="AN1094" i="1"/>
  <c r="AR1094" i="1"/>
  <c r="AV1094" i="1"/>
  <c r="AZ1094" i="1"/>
  <c r="BD1094" i="1"/>
  <c r="BH1094" i="1"/>
  <c r="AO1094" i="1"/>
  <c r="AS1094" i="1"/>
  <c r="AW1094" i="1"/>
  <c r="BA1094" i="1"/>
  <c r="BE1094" i="1"/>
  <c r="BI1094" i="1"/>
  <c r="AP1094" i="1"/>
  <c r="AT1094" i="1"/>
  <c r="AX1094" i="1"/>
  <c r="BB1094" i="1"/>
  <c r="BF1094" i="1"/>
  <c r="BJ1094" i="1"/>
  <c r="AQ1094" i="1"/>
  <c r="BG1094" i="1"/>
  <c r="AU1094" i="1"/>
  <c r="AY1094" i="1"/>
  <c r="AM1094" i="1"/>
  <c r="BC1094" i="1"/>
  <c r="AP998" i="1"/>
  <c r="AT998" i="1"/>
  <c r="AX998" i="1"/>
  <c r="BB998" i="1"/>
  <c r="BF998" i="1"/>
  <c r="BJ998" i="1"/>
  <c r="AM998" i="1"/>
  <c r="AQ998" i="1"/>
  <c r="AU998" i="1"/>
  <c r="AY998" i="1"/>
  <c r="BC998" i="1"/>
  <c r="BG998" i="1"/>
  <c r="AR998" i="1"/>
  <c r="AZ998" i="1"/>
  <c r="BH998" i="1"/>
  <c r="AS998" i="1"/>
  <c r="BA998" i="1"/>
  <c r="BI998" i="1"/>
  <c r="AN998" i="1"/>
  <c r="AV998" i="1"/>
  <c r="BD998" i="1"/>
  <c r="AO998" i="1"/>
  <c r="AW998" i="1"/>
  <c r="BE998" i="1"/>
  <c r="AP922" i="1"/>
  <c r="AT922" i="1"/>
  <c r="AX922" i="1"/>
  <c r="BB922" i="1"/>
  <c r="BF922" i="1"/>
  <c r="BJ922" i="1"/>
  <c r="AM922" i="1"/>
  <c r="AQ922" i="1"/>
  <c r="AU922" i="1"/>
  <c r="AY922" i="1"/>
  <c r="BC922" i="1"/>
  <c r="BG922" i="1"/>
  <c r="AN922" i="1"/>
  <c r="AR922" i="1"/>
  <c r="AV922" i="1"/>
  <c r="AZ922" i="1"/>
  <c r="BD922" i="1"/>
  <c r="BH922" i="1"/>
  <c r="BA922" i="1"/>
  <c r="AO922" i="1"/>
  <c r="BE922" i="1"/>
  <c r="AS922" i="1"/>
  <c r="BI922" i="1"/>
  <c r="AW922" i="1"/>
  <c r="AP834" i="1"/>
  <c r="AT834" i="1"/>
  <c r="AX834" i="1"/>
  <c r="BB834" i="1"/>
  <c r="BF834" i="1"/>
  <c r="BJ834" i="1"/>
  <c r="AM834" i="1"/>
  <c r="AQ834" i="1"/>
  <c r="AU834" i="1"/>
  <c r="AY834" i="1"/>
  <c r="BC834" i="1"/>
  <c r="BG834" i="1"/>
  <c r="AN834" i="1"/>
  <c r="AR834" i="1"/>
  <c r="AV834" i="1"/>
  <c r="AZ834" i="1"/>
  <c r="BD834" i="1"/>
  <c r="BH834" i="1"/>
  <c r="BA834" i="1"/>
  <c r="AO834" i="1"/>
  <c r="BE834" i="1"/>
  <c r="AS834" i="1"/>
  <c r="BI834" i="1"/>
  <c r="AW834" i="1"/>
  <c r="AP758" i="1"/>
  <c r="AT758" i="1"/>
  <c r="AX758" i="1"/>
  <c r="BB758" i="1"/>
  <c r="BF758" i="1"/>
  <c r="BJ758" i="1"/>
  <c r="AM758" i="1"/>
  <c r="AQ758" i="1"/>
  <c r="AU758" i="1"/>
  <c r="AY758" i="1"/>
  <c r="BC758" i="1"/>
  <c r="BG758" i="1"/>
  <c r="AN758" i="1"/>
  <c r="AR758" i="1"/>
  <c r="AV758" i="1"/>
  <c r="AZ758" i="1"/>
  <c r="BD758" i="1"/>
  <c r="BH758" i="1"/>
  <c r="AO758" i="1"/>
  <c r="AS758" i="1"/>
  <c r="AW758" i="1"/>
  <c r="BA758" i="1"/>
  <c r="BE758" i="1"/>
  <c r="BI758" i="1"/>
  <c r="AO553" i="1"/>
  <c r="AS553" i="1"/>
  <c r="AW553" i="1"/>
  <c r="BA553" i="1"/>
  <c r="BE553" i="1"/>
  <c r="BI553" i="1"/>
  <c r="AP553" i="1"/>
  <c r="AT553" i="1"/>
  <c r="AX553" i="1"/>
  <c r="BB553" i="1"/>
  <c r="BF553" i="1"/>
  <c r="BJ553" i="1"/>
  <c r="AM553" i="1"/>
  <c r="AQ553" i="1"/>
  <c r="AU553" i="1"/>
  <c r="AY553" i="1"/>
  <c r="BC553" i="1"/>
  <c r="BG553" i="1"/>
  <c r="AN553" i="1"/>
  <c r="AR553" i="1"/>
  <c r="AV553" i="1"/>
  <c r="AZ553" i="1"/>
  <c r="BD553" i="1"/>
  <c r="BH553" i="1"/>
  <c r="AN1141" i="1"/>
  <c r="AR1141" i="1"/>
  <c r="AV1141" i="1"/>
  <c r="AZ1141" i="1"/>
  <c r="BD1141" i="1"/>
  <c r="BH1141" i="1"/>
  <c r="AO1141" i="1"/>
  <c r="AS1141" i="1"/>
  <c r="AW1141" i="1"/>
  <c r="BA1141" i="1"/>
  <c r="BE1141" i="1"/>
  <c r="BI1141" i="1"/>
  <c r="AP1141" i="1"/>
  <c r="AT1141" i="1"/>
  <c r="AX1141" i="1"/>
  <c r="BB1141" i="1"/>
  <c r="BF1141" i="1"/>
  <c r="BJ1141" i="1"/>
  <c r="AY1141" i="1"/>
  <c r="AM1141" i="1"/>
  <c r="BC1141" i="1"/>
  <c r="AQ1141" i="1"/>
  <c r="BG1141" i="1"/>
  <c r="AU1141" i="1"/>
  <c r="AP777" i="1"/>
  <c r="AT777" i="1"/>
  <c r="AX777" i="1"/>
  <c r="BB777" i="1"/>
  <c r="BF777" i="1"/>
  <c r="BJ777" i="1"/>
  <c r="AM777" i="1"/>
  <c r="AQ777" i="1"/>
  <c r="AU777" i="1"/>
  <c r="AY777" i="1"/>
  <c r="BC777" i="1"/>
  <c r="BG777" i="1"/>
  <c r="AN777" i="1"/>
  <c r="AR777" i="1"/>
  <c r="AV777" i="1"/>
  <c r="AZ777" i="1"/>
  <c r="BD777" i="1"/>
  <c r="BH777" i="1"/>
  <c r="AS777" i="1"/>
  <c r="BI777" i="1"/>
  <c r="AW777" i="1"/>
  <c r="BA777" i="1"/>
  <c r="AO777" i="1"/>
  <c r="BE777" i="1"/>
  <c r="AO132" i="1"/>
  <c r="AS132" i="1"/>
  <c r="AW132" i="1"/>
  <c r="BA132" i="1"/>
  <c r="BE132" i="1"/>
  <c r="BI132" i="1"/>
  <c r="AP132" i="1"/>
  <c r="AT132" i="1"/>
  <c r="AX132" i="1"/>
  <c r="BB132" i="1"/>
  <c r="BF132" i="1"/>
  <c r="BJ132" i="1"/>
  <c r="AM132" i="1"/>
  <c r="AQ132" i="1"/>
  <c r="AU132" i="1"/>
  <c r="AY132" i="1"/>
  <c r="BC132" i="1"/>
  <c r="BG132" i="1"/>
  <c r="AN132" i="1"/>
  <c r="BD132" i="1"/>
  <c r="AR132" i="1"/>
  <c r="BH132" i="1"/>
  <c r="AV132" i="1"/>
  <c r="AZ132" i="1"/>
  <c r="AP218" i="1"/>
  <c r="AT218" i="1"/>
  <c r="AX218" i="1"/>
  <c r="BB218" i="1"/>
  <c r="BF218" i="1"/>
  <c r="BJ218" i="1"/>
  <c r="AM218" i="1"/>
  <c r="AQ218" i="1"/>
  <c r="AU218" i="1"/>
  <c r="AY218" i="1"/>
  <c r="BC218" i="1"/>
  <c r="BG218" i="1"/>
  <c r="AN218" i="1"/>
  <c r="AR218" i="1"/>
  <c r="AV218" i="1"/>
  <c r="AZ218" i="1"/>
  <c r="BD218" i="1"/>
  <c r="BH218" i="1"/>
  <c r="AO218" i="1"/>
  <c r="AS218" i="1"/>
  <c r="AW218" i="1"/>
  <c r="BA218" i="1"/>
  <c r="BE218" i="1"/>
  <c r="BI218" i="1"/>
  <c r="AO330" i="1"/>
  <c r="AS330" i="1"/>
  <c r="AW330" i="1"/>
  <c r="BA330" i="1"/>
  <c r="BE330" i="1"/>
  <c r="BI330" i="1"/>
  <c r="AP330" i="1"/>
  <c r="AT330" i="1"/>
  <c r="AX330" i="1"/>
  <c r="BB330" i="1"/>
  <c r="BF330" i="1"/>
  <c r="BJ330" i="1"/>
  <c r="AM330" i="1"/>
  <c r="AQ330" i="1"/>
  <c r="AU330" i="1"/>
  <c r="AY330" i="1"/>
  <c r="BC330" i="1"/>
  <c r="BG330" i="1"/>
  <c r="AN330" i="1"/>
  <c r="AR330" i="1"/>
  <c r="AV330" i="1"/>
  <c r="AZ330" i="1"/>
  <c r="BD330" i="1"/>
  <c r="BH330" i="1"/>
  <c r="AN1164" i="1"/>
  <c r="AR1164" i="1"/>
  <c r="AV1164" i="1"/>
  <c r="AZ1164" i="1"/>
  <c r="BD1164" i="1"/>
  <c r="BH1164" i="1"/>
  <c r="AO1164" i="1"/>
  <c r="AS1164" i="1"/>
  <c r="AW1164" i="1"/>
  <c r="BA1164" i="1"/>
  <c r="BE1164" i="1"/>
  <c r="BI1164" i="1"/>
  <c r="AP1164" i="1"/>
  <c r="AT1164" i="1"/>
  <c r="AX1164" i="1"/>
  <c r="BB1164" i="1"/>
  <c r="BF1164" i="1"/>
  <c r="BJ1164" i="1"/>
  <c r="AQ1164" i="1"/>
  <c r="BG1164" i="1"/>
  <c r="AU1164" i="1"/>
  <c r="AY1164" i="1"/>
  <c r="AM1164" i="1"/>
  <c r="BC1164" i="1"/>
  <c r="AP812" i="1"/>
  <c r="AT812" i="1"/>
  <c r="AX812" i="1"/>
  <c r="BB812" i="1"/>
  <c r="BF812" i="1"/>
  <c r="BJ812" i="1"/>
  <c r="AM812" i="1"/>
  <c r="AQ812" i="1"/>
  <c r="AU812" i="1"/>
  <c r="AY812" i="1"/>
  <c r="BC812" i="1"/>
  <c r="BG812" i="1"/>
  <c r="AN812" i="1"/>
  <c r="AR812" i="1"/>
  <c r="AV812" i="1"/>
  <c r="AZ812" i="1"/>
  <c r="BD812" i="1"/>
  <c r="BH812" i="1"/>
  <c r="BA812" i="1"/>
  <c r="AO812" i="1"/>
  <c r="BE812" i="1"/>
  <c r="AS812" i="1"/>
  <c r="BI812" i="1"/>
  <c r="AW812" i="1"/>
  <c r="AO1192" i="1"/>
  <c r="AS1192" i="1"/>
  <c r="AW1192" i="1"/>
  <c r="BA1192" i="1"/>
  <c r="BE1192" i="1"/>
  <c r="BI1192" i="1"/>
  <c r="AP1192" i="1"/>
  <c r="AT1192" i="1"/>
  <c r="AX1192" i="1"/>
  <c r="BB1192" i="1"/>
  <c r="BF1192" i="1"/>
  <c r="BJ1192" i="1"/>
  <c r="AM1192" i="1"/>
  <c r="AQ1192" i="1"/>
  <c r="AU1192" i="1"/>
  <c r="AY1192" i="1"/>
  <c r="BC1192" i="1"/>
  <c r="BG1192" i="1"/>
  <c r="AN1192" i="1"/>
  <c r="AR1192" i="1"/>
  <c r="AV1192" i="1"/>
  <c r="AZ1192" i="1"/>
  <c r="BD1192" i="1"/>
  <c r="BH1192" i="1"/>
  <c r="AP808" i="1"/>
  <c r="AT808" i="1"/>
  <c r="AX808" i="1"/>
  <c r="BB808" i="1"/>
  <c r="BF808" i="1"/>
  <c r="BJ808" i="1"/>
  <c r="AM808" i="1"/>
  <c r="AQ808" i="1"/>
  <c r="AU808" i="1"/>
  <c r="AY808" i="1"/>
  <c r="BC808" i="1"/>
  <c r="BG808" i="1"/>
  <c r="AN808" i="1"/>
  <c r="AR808" i="1"/>
  <c r="AV808" i="1"/>
  <c r="AZ808" i="1"/>
  <c r="BD808" i="1"/>
  <c r="BH808" i="1"/>
  <c r="BA808" i="1"/>
  <c r="AO808" i="1"/>
  <c r="BE808" i="1"/>
  <c r="AS808" i="1"/>
  <c r="BI808" i="1"/>
  <c r="AW808" i="1"/>
  <c r="AN1156" i="1"/>
  <c r="AR1156" i="1"/>
  <c r="AV1156" i="1"/>
  <c r="AZ1156" i="1"/>
  <c r="BD1156" i="1"/>
  <c r="BH1156" i="1"/>
  <c r="AO1156" i="1"/>
  <c r="AS1156" i="1"/>
  <c r="AW1156" i="1"/>
  <c r="BA1156" i="1"/>
  <c r="BE1156" i="1"/>
  <c r="BI1156" i="1"/>
  <c r="AP1156" i="1"/>
  <c r="AT1156" i="1"/>
  <c r="AX1156" i="1"/>
  <c r="BB1156" i="1"/>
  <c r="BF1156" i="1"/>
  <c r="BJ1156" i="1"/>
  <c r="AQ1156" i="1"/>
  <c r="BG1156" i="1"/>
  <c r="AU1156" i="1"/>
  <c r="AY1156" i="1"/>
  <c r="AM1156" i="1"/>
  <c r="BC1156" i="1"/>
  <c r="AP788" i="1"/>
  <c r="AT788" i="1"/>
  <c r="AX788" i="1"/>
  <c r="BB788" i="1"/>
  <c r="BF788" i="1"/>
  <c r="BJ788" i="1"/>
  <c r="AM788" i="1"/>
  <c r="AQ788" i="1"/>
  <c r="AU788" i="1"/>
  <c r="AY788" i="1"/>
  <c r="BC788" i="1"/>
  <c r="BG788" i="1"/>
  <c r="AN788" i="1"/>
  <c r="AR788" i="1"/>
  <c r="AV788" i="1"/>
  <c r="AZ788" i="1"/>
  <c r="BD788" i="1"/>
  <c r="BH788" i="1"/>
  <c r="BA788" i="1"/>
  <c r="AO788" i="1"/>
  <c r="BE788" i="1"/>
  <c r="AS788" i="1"/>
  <c r="BI788" i="1"/>
  <c r="AW788" i="1"/>
  <c r="AO1212" i="1"/>
  <c r="AS1212" i="1"/>
  <c r="AW1212" i="1"/>
  <c r="BA1212" i="1"/>
  <c r="BE1212" i="1"/>
  <c r="BI1212" i="1"/>
  <c r="AP1212" i="1"/>
  <c r="AT1212" i="1"/>
  <c r="AX1212" i="1"/>
  <c r="BB1212" i="1"/>
  <c r="BF1212" i="1"/>
  <c r="BJ1212" i="1"/>
  <c r="AM1212" i="1"/>
  <c r="AQ1212" i="1"/>
  <c r="AU1212" i="1"/>
  <c r="AY1212" i="1"/>
  <c r="BC1212" i="1"/>
  <c r="BG1212" i="1"/>
  <c r="AN1212" i="1"/>
  <c r="AR1212" i="1"/>
  <c r="AV1212" i="1"/>
  <c r="AZ1212" i="1"/>
  <c r="BD1212" i="1"/>
  <c r="BH1212" i="1"/>
  <c r="AP880" i="1"/>
  <c r="AT880" i="1"/>
  <c r="AX880" i="1"/>
  <c r="BB880" i="1"/>
  <c r="BF880" i="1"/>
  <c r="BJ880" i="1"/>
  <c r="AM880" i="1"/>
  <c r="AQ880" i="1"/>
  <c r="AU880" i="1"/>
  <c r="AY880" i="1"/>
  <c r="BC880" i="1"/>
  <c r="BG880" i="1"/>
  <c r="AN880" i="1"/>
  <c r="AR880" i="1"/>
  <c r="AV880" i="1"/>
  <c r="AZ880" i="1"/>
  <c r="BD880" i="1"/>
  <c r="BH880" i="1"/>
  <c r="BA880" i="1"/>
  <c r="AO880" i="1"/>
  <c r="BE880" i="1"/>
  <c r="AS880" i="1"/>
  <c r="BI880" i="1"/>
  <c r="AW880" i="1"/>
  <c r="AO1283" i="1"/>
  <c r="AS1283" i="1"/>
  <c r="AW1283" i="1"/>
  <c r="BA1283" i="1"/>
  <c r="BE1283" i="1"/>
  <c r="BI1283" i="1"/>
  <c r="AP1283" i="1"/>
  <c r="AT1283" i="1"/>
  <c r="AX1283" i="1"/>
  <c r="BB1283" i="1"/>
  <c r="BF1283" i="1"/>
  <c r="BJ1283" i="1"/>
  <c r="AM1283" i="1"/>
  <c r="AQ1283" i="1"/>
  <c r="AU1283" i="1"/>
  <c r="AY1283" i="1"/>
  <c r="BC1283" i="1"/>
  <c r="BG1283" i="1"/>
  <c r="AN1283" i="1"/>
  <c r="AR1283" i="1"/>
  <c r="AV1283" i="1"/>
  <c r="AZ1283" i="1"/>
  <c r="BD1283" i="1"/>
  <c r="BH1283" i="1"/>
  <c r="AO1199" i="1"/>
  <c r="AS1199" i="1"/>
  <c r="AW1199" i="1"/>
  <c r="BA1199" i="1"/>
  <c r="BE1199" i="1"/>
  <c r="BI1199" i="1"/>
  <c r="AP1199" i="1"/>
  <c r="AT1199" i="1"/>
  <c r="AX1199" i="1"/>
  <c r="BB1199" i="1"/>
  <c r="BF1199" i="1"/>
  <c r="BJ1199" i="1"/>
  <c r="AM1199" i="1"/>
  <c r="AQ1199" i="1"/>
  <c r="AU1199" i="1"/>
  <c r="AY1199" i="1"/>
  <c r="BC1199" i="1"/>
  <c r="BG1199" i="1"/>
  <c r="AN1199" i="1"/>
  <c r="AR1199" i="1"/>
  <c r="AV1199" i="1"/>
  <c r="AZ1199" i="1"/>
  <c r="BD1199" i="1"/>
  <c r="BH1199" i="1"/>
  <c r="AN1123" i="1"/>
  <c r="AR1123" i="1"/>
  <c r="AV1123" i="1"/>
  <c r="AZ1123" i="1"/>
  <c r="BD1123" i="1"/>
  <c r="BH1123" i="1"/>
  <c r="AO1123" i="1"/>
  <c r="AS1123" i="1"/>
  <c r="AW1123" i="1"/>
  <c r="BA1123" i="1"/>
  <c r="BE1123" i="1"/>
  <c r="BI1123" i="1"/>
  <c r="AP1123" i="1"/>
  <c r="AT1123" i="1"/>
  <c r="AX1123" i="1"/>
  <c r="BB1123" i="1"/>
  <c r="BF1123" i="1"/>
  <c r="BJ1123" i="1"/>
  <c r="AY1123" i="1"/>
  <c r="AM1123" i="1"/>
  <c r="BC1123" i="1"/>
  <c r="AQ1123" i="1"/>
  <c r="BG1123" i="1"/>
  <c r="AU1123" i="1"/>
  <c r="AN1051" i="1"/>
  <c r="AR1051" i="1"/>
  <c r="AV1051" i="1"/>
  <c r="AZ1051" i="1"/>
  <c r="BD1051" i="1"/>
  <c r="BH1051" i="1"/>
  <c r="AO1051" i="1"/>
  <c r="AS1051" i="1"/>
  <c r="AW1051" i="1"/>
  <c r="BA1051" i="1"/>
  <c r="BE1051" i="1"/>
  <c r="BI1051" i="1"/>
  <c r="AP1051" i="1"/>
  <c r="AT1051" i="1"/>
  <c r="AX1051" i="1"/>
  <c r="BB1051" i="1"/>
  <c r="BF1051" i="1"/>
  <c r="BJ1051" i="1"/>
  <c r="AY1051" i="1"/>
  <c r="AM1051" i="1"/>
  <c r="BC1051" i="1"/>
  <c r="AQ1051" i="1"/>
  <c r="BG1051" i="1"/>
  <c r="AU1051" i="1"/>
  <c r="AP971" i="1"/>
  <c r="AT971" i="1"/>
  <c r="AX971" i="1"/>
  <c r="BB971" i="1"/>
  <c r="BF971" i="1"/>
  <c r="BJ971" i="1"/>
  <c r="AM971" i="1"/>
  <c r="AQ971" i="1"/>
  <c r="AU971" i="1"/>
  <c r="AY971" i="1"/>
  <c r="BC971" i="1"/>
  <c r="BG971" i="1"/>
  <c r="AN971" i="1"/>
  <c r="AR971" i="1"/>
  <c r="AV971" i="1"/>
  <c r="AZ971" i="1"/>
  <c r="BD971" i="1"/>
  <c r="BH971" i="1"/>
  <c r="AS971" i="1"/>
  <c r="BI971" i="1"/>
  <c r="AW971" i="1"/>
  <c r="BA971" i="1"/>
  <c r="AO971" i="1"/>
  <c r="BE971" i="1"/>
  <c r="AP867" i="1"/>
  <c r="AT867" i="1"/>
  <c r="AX867" i="1"/>
  <c r="BB867" i="1"/>
  <c r="BF867" i="1"/>
  <c r="BJ867" i="1"/>
  <c r="AM867" i="1"/>
  <c r="AQ867" i="1"/>
  <c r="AU867" i="1"/>
  <c r="AY867" i="1"/>
  <c r="BC867" i="1"/>
  <c r="BG867" i="1"/>
  <c r="AN867" i="1"/>
  <c r="AR867" i="1"/>
  <c r="AV867" i="1"/>
  <c r="AZ867" i="1"/>
  <c r="BD867" i="1"/>
  <c r="BH867" i="1"/>
  <c r="AS867" i="1"/>
  <c r="BI867" i="1"/>
  <c r="AW867" i="1"/>
  <c r="BA867" i="1"/>
  <c r="AO867" i="1"/>
  <c r="BE867" i="1"/>
  <c r="AP783" i="1"/>
  <c r="AT783" i="1"/>
  <c r="AX783" i="1"/>
  <c r="BB783" i="1"/>
  <c r="BF783" i="1"/>
  <c r="BJ783" i="1"/>
  <c r="AM783" i="1"/>
  <c r="AQ783" i="1"/>
  <c r="AU783" i="1"/>
  <c r="AY783" i="1"/>
  <c r="BC783" i="1"/>
  <c r="BG783" i="1"/>
  <c r="AN783" i="1"/>
  <c r="AR783" i="1"/>
  <c r="AV783" i="1"/>
  <c r="AZ783" i="1"/>
  <c r="BD783" i="1"/>
  <c r="BH783" i="1"/>
  <c r="AS783" i="1"/>
  <c r="BI783" i="1"/>
  <c r="AW783" i="1"/>
  <c r="BA783" i="1"/>
  <c r="AO783" i="1"/>
  <c r="BE783" i="1"/>
  <c r="AP690" i="1"/>
  <c r="AT690" i="1"/>
  <c r="AX690" i="1"/>
  <c r="BB690" i="1"/>
  <c r="BF690" i="1"/>
  <c r="BJ690" i="1"/>
  <c r="AM690" i="1"/>
  <c r="AQ690" i="1"/>
  <c r="AU690" i="1"/>
  <c r="AY690" i="1"/>
  <c r="BC690" i="1"/>
  <c r="BG690" i="1"/>
  <c r="AN690" i="1"/>
  <c r="AR690" i="1"/>
  <c r="AV690" i="1"/>
  <c r="AZ690" i="1"/>
  <c r="BD690" i="1"/>
  <c r="BH690" i="1"/>
  <c r="AO690" i="1"/>
  <c r="AS690" i="1"/>
  <c r="AW690" i="1"/>
  <c r="BA690" i="1"/>
  <c r="BE690" i="1"/>
  <c r="BI690" i="1"/>
  <c r="AP212" i="1"/>
  <c r="AT212" i="1"/>
  <c r="AX212" i="1"/>
  <c r="BB212" i="1"/>
  <c r="BF212" i="1"/>
  <c r="BJ212" i="1"/>
  <c r="AM212" i="1"/>
  <c r="AQ212" i="1"/>
  <c r="AU212" i="1"/>
  <c r="AY212" i="1"/>
  <c r="BC212" i="1"/>
  <c r="BG212" i="1"/>
  <c r="AN212" i="1"/>
  <c r="AR212" i="1"/>
  <c r="AV212" i="1"/>
  <c r="AZ212" i="1"/>
  <c r="BD212" i="1"/>
  <c r="BH212" i="1"/>
  <c r="AO212" i="1"/>
  <c r="AS212" i="1"/>
  <c r="AW212" i="1"/>
  <c r="BA212" i="1"/>
  <c r="BE212" i="1"/>
  <c r="BI212" i="1"/>
  <c r="AO1202" i="1"/>
  <c r="AS1202" i="1"/>
  <c r="AW1202" i="1"/>
  <c r="BA1202" i="1"/>
  <c r="BE1202" i="1"/>
  <c r="BI1202" i="1"/>
  <c r="AP1202" i="1"/>
  <c r="AT1202" i="1"/>
  <c r="AX1202" i="1"/>
  <c r="BB1202" i="1"/>
  <c r="BF1202" i="1"/>
  <c r="BJ1202" i="1"/>
  <c r="AM1202" i="1"/>
  <c r="AQ1202" i="1"/>
  <c r="AU1202" i="1"/>
  <c r="AY1202" i="1"/>
  <c r="BC1202" i="1"/>
  <c r="BG1202" i="1"/>
  <c r="AN1202" i="1"/>
  <c r="AR1202" i="1"/>
  <c r="AV1202" i="1"/>
  <c r="AZ1202" i="1"/>
  <c r="BD1202" i="1"/>
  <c r="BH1202" i="1"/>
  <c r="AN1090" i="1"/>
  <c r="AR1090" i="1"/>
  <c r="AV1090" i="1"/>
  <c r="AZ1090" i="1"/>
  <c r="BD1090" i="1"/>
  <c r="BH1090" i="1"/>
  <c r="AO1090" i="1"/>
  <c r="AS1090" i="1"/>
  <c r="AW1090" i="1"/>
  <c r="BA1090" i="1"/>
  <c r="BE1090" i="1"/>
  <c r="BI1090" i="1"/>
  <c r="AP1090" i="1"/>
  <c r="AT1090" i="1"/>
  <c r="AX1090" i="1"/>
  <c r="BB1090" i="1"/>
  <c r="BF1090" i="1"/>
  <c r="BJ1090" i="1"/>
  <c r="AQ1090" i="1"/>
  <c r="BG1090" i="1"/>
  <c r="AU1090" i="1"/>
  <c r="AY1090" i="1"/>
  <c r="AM1090" i="1"/>
  <c r="BC1090" i="1"/>
  <c r="AP994" i="1"/>
  <c r="AT994" i="1"/>
  <c r="AX994" i="1"/>
  <c r="BB994" i="1"/>
  <c r="BF994" i="1"/>
  <c r="BJ994" i="1"/>
  <c r="AM994" i="1"/>
  <c r="AQ994" i="1"/>
  <c r="AU994" i="1"/>
  <c r="AY994" i="1"/>
  <c r="BC994" i="1"/>
  <c r="BG994" i="1"/>
  <c r="AR994" i="1"/>
  <c r="AZ994" i="1"/>
  <c r="BH994" i="1"/>
  <c r="AS994" i="1"/>
  <c r="BA994" i="1"/>
  <c r="BI994" i="1"/>
  <c r="AN994" i="1"/>
  <c r="AV994" i="1"/>
  <c r="BD994" i="1"/>
  <c r="AO994" i="1"/>
  <c r="AW994" i="1"/>
  <c r="BE994" i="1"/>
  <c r="AP910" i="1"/>
  <c r="AT910" i="1"/>
  <c r="AX910" i="1"/>
  <c r="BB910" i="1"/>
  <c r="BF910" i="1"/>
  <c r="BJ910" i="1"/>
  <c r="AM910" i="1"/>
  <c r="AQ910" i="1"/>
  <c r="AU910" i="1"/>
  <c r="AY910" i="1"/>
  <c r="BC910" i="1"/>
  <c r="BG910" i="1"/>
  <c r="AN910" i="1"/>
  <c r="AR910" i="1"/>
  <c r="AV910" i="1"/>
  <c r="AZ910" i="1"/>
  <c r="BD910" i="1"/>
  <c r="BH910" i="1"/>
  <c r="BA910" i="1"/>
  <c r="AO910" i="1"/>
  <c r="BE910" i="1"/>
  <c r="AS910" i="1"/>
  <c r="BI910" i="1"/>
  <c r="AW910" i="1"/>
  <c r="AP826" i="1"/>
  <c r="AT826" i="1"/>
  <c r="AX826" i="1"/>
  <c r="BB826" i="1"/>
  <c r="BF826" i="1"/>
  <c r="BJ826" i="1"/>
  <c r="AM826" i="1"/>
  <c r="AQ826" i="1"/>
  <c r="AU826" i="1"/>
  <c r="AY826" i="1"/>
  <c r="BC826" i="1"/>
  <c r="BG826" i="1"/>
  <c r="AN826" i="1"/>
  <c r="AR826" i="1"/>
  <c r="AV826" i="1"/>
  <c r="AZ826" i="1"/>
  <c r="BD826" i="1"/>
  <c r="BH826" i="1"/>
  <c r="BA826" i="1"/>
  <c r="AO826" i="1"/>
  <c r="BE826" i="1"/>
  <c r="AS826" i="1"/>
  <c r="BI826" i="1"/>
  <c r="AW826" i="1"/>
  <c r="AP754" i="1"/>
  <c r="AT754" i="1"/>
  <c r="AX754" i="1"/>
  <c r="BB754" i="1"/>
  <c r="BF754" i="1"/>
  <c r="BJ754" i="1"/>
  <c r="AM754" i="1"/>
  <c r="AQ754" i="1"/>
  <c r="AU754" i="1"/>
  <c r="AY754" i="1"/>
  <c r="BC754" i="1"/>
  <c r="BG754" i="1"/>
  <c r="AN754" i="1"/>
  <c r="AR754" i="1"/>
  <c r="AV754" i="1"/>
  <c r="AZ754" i="1"/>
  <c r="BD754" i="1"/>
  <c r="BH754" i="1"/>
  <c r="AO754" i="1"/>
  <c r="AS754" i="1"/>
  <c r="AW754" i="1"/>
  <c r="BA754" i="1"/>
  <c r="BE754" i="1"/>
  <c r="BI754" i="1"/>
  <c r="AO505" i="1"/>
  <c r="AS505" i="1"/>
  <c r="AW505" i="1"/>
  <c r="BA505" i="1"/>
  <c r="BE505" i="1"/>
  <c r="BI505" i="1"/>
  <c r="AP505" i="1"/>
  <c r="AT505" i="1"/>
  <c r="AX505" i="1"/>
  <c r="BB505" i="1"/>
  <c r="BF505" i="1"/>
  <c r="BJ505" i="1"/>
  <c r="AM505" i="1"/>
  <c r="AQ505" i="1"/>
  <c r="AU505" i="1"/>
  <c r="AY505" i="1"/>
  <c r="BC505" i="1"/>
  <c r="BG505" i="1"/>
  <c r="AN505" i="1"/>
  <c r="AR505" i="1"/>
  <c r="AV505" i="1"/>
  <c r="AZ505" i="1"/>
  <c r="BD505" i="1"/>
  <c r="BH505" i="1"/>
  <c r="AN1121" i="1"/>
  <c r="AR1121" i="1"/>
  <c r="AV1121" i="1"/>
  <c r="AZ1121" i="1"/>
  <c r="BD1121" i="1"/>
  <c r="BH1121" i="1"/>
  <c r="AO1121" i="1"/>
  <c r="AS1121" i="1"/>
  <c r="AW1121" i="1"/>
  <c r="BA1121" i="1"/>
  <c r="BE1121" i="1"/>
  <c r="BI1121" i="1"/>
  <c r="AP1121" i="1"/>
  <c r="AT1121" i="1"/>
  <c r="AX1121" i="1"/>
  <c r="BB1121" i="1"/>
  <c r="BF1121" i="1"/>
  <c r="BJ1121" i="1"/>
  <c r="AY1121" i="1"/>
  <c r="AM1121" i="1"/>
  <c r="BC1121" i="1"/>
  <c r="AQ1121" i="1"/>
  <c r="BG1121" i="1"/>
  <c r="AU1121" i="1"/>
  <c r="AP757" i="1"/>
  <c r="AT757" i="1"/>
  <c r="AX757" i="1"/>
  <c r="BB757" i="1"/>
  <c r="BF757" i="1"/>
  <c r="BJ757" i="1"/>
  <c r="AM757" i="1"/>
  <c r="AQ757" i="1"/>
  <c r="AU757" i="1"/>
  <c r="AY757" i="1"/>
  <c r="BC757" i="1"/>
  <c r="BG757" i="1"/>
  <c r="AN757" i="1"/>
  <c r="AR757" i="1"/>
  <c r="AV757" i="1"/>
  <c r="AZ757" i="1"/>
  <c r="BD757" i="1"/>
  <c r="BH757" i="1"/>
  <c r="AO757" i="1"/>
  <c r="AS757" i="1"/>
  <c r="AW757" i="1"/>
  <c r="BA757" i="1"/>
  <c r="BE757" i="1"/>
  <c r="BI757" i="1"/>
  <c r="AP687" i="1"/>
  <c r="AT687" i="1"/>
  <c r="AX687" i="1"/>
  <c r="BB687" i="1"/>
  <c r="BF687" i="1"/>
  <c r="BJ687" i="1"/>
  <c r="AM687" i="1"/>
  <c r="AQ687" i="1"/>
  <c r="AU687" i="1"/>
  <c r="AY687" i="1"/>
  <c r="BC687" i="1"/>
  <c r="BG687" i="1"/>
  <c r="AN687" i="1"/>
  <c r="AR687" i="1"/>
  <c r="AV687" i="1"/>
  <c r="AZ687" i="1"/>
  <c r="BD687" i="1"/>
  <c r="BH687" i="1"/>
  <c r="AO687" i="1"/>
  <c r="AS687" i="1"/>
  <c r="AW687" i="1"/>
  <c r="BA687" i="1"/>
  <c r="BE687" i="1"/>
  <c r="BI687" i="1"/>
  <c r="AO464" i="1"/>
  <c r="AS464" i="1"/>
  <c r="AW464" i="1"/>
  <c r="BA464" i="1"/>
  <c r="BE464" i="1"/>
  <c r="BI464" i="1"/>
  <c r="AP464" i="1"/>
  <c r="AT464" i="1"/>
  <c r="AX464" i="1"/>
  <c r="BB464" i="1"/>
  <c r="BF464" i="1"/>
  <c r="BJ464" i="1"/>
  <c r="AM464" i="1"/>
  <c r="AQ464" i="1"/>
  <c r="AU464" i="1"/>
  <c r="AY464" i="1"/>
  <c r="BC464" i="1"/>
  <c r="BG464" i="1"/>
  <c r="AN464" i="1"/>
  <c r="AR464" i="1"/>
  <c r="AV464" i="1"/>
  <c r="AZ464" i="1"/>
  <c r="BD464" i="1"/>
  <c r="BH464" i="1"/>
  <c r="AP208" i="1"/>
  <c r="AT208" i="1"/>
  <c r="AX208" i="1"/>
  <c r="BB208" i="1"/>
  <c r="BF208" i="1"/>
  <c r="BJ208" i="1"/>
  <c r="AM208" i="1"/>
  <c r="AQ208" i="1"/>
  <c r="AU208" i="1"/>
  <c r="AY208" i="1"/>
  <c r="BC208" i="1"/>
  <c r="BG208" i="1"/>
  <c r="AN208" i="1"/>
  <c r="AR208" i="1"/>
  <c r="AV208" i="1"/>
  <c r="AZ208" i="1"/>
  <c r="BD208" i="1"/>
  <c r="BH208" i="1"/>
  <c r="AO208" i="1"/>
  <c r="AS208" i="1"/>
  <c r="AW208" i="1"/>
  <c r="BA208" i="1"/>
  <c r="BE208" i="1"/>
  <c r="BI208" i="1"/>
  <c r="AO537" i="1"/>
  <c r="AS537" i="1"/>
  <c r="AW537" i="1"/>
  <c r="BA537" i="1"/>
  <c r="BE537" i="1"/>
  <c r="BI537" i="1"/>
  <c r="AP537" i="1"/>
  <c r="AT537" i="1"/>
  <c r="AX537" i="1"/>
  <c r="BB537" i="1"/>
  <c r="BF537" i="1"/>
  <c r="BJ537" i="1"/>
  <c r="AM537" i="1"/>
  <c r="AQ537" i="1"/>
  <c r="AU537" i="1"/>
  <c r="AY537" i="1"/>
  <c r="BC537" i="1"/>
  <c r="BG537" i="1"/>
  <c r="AN537" i="1"/>
  <c r="AR537" i="1"/>
  <c r="AV537" i="1"/>
  <c r="AZ537" i="1"/>
  <c r="BD537" i="1"/>
  <c r="BH537" i="1"/>
  <c r="AO1257" i="1"/>
  <c r="AS1257" i="1"/>
  <c r="AW1257" i="1"/>
  <c r="BA1257" i="1"/>
  <c r="BE1257" i="1"/>
  <c r="BI1257" i="1"/>
  <c r="AP1257" i="1"/>
  <c r="AT1257" i="1"/>
  <c r="AX1257" i="1"/>
  <c r="BB1257" i="1"/>
  <c r="BF1257" i="1"/>
  <c r="BJ1257" i="1"/>
  <c r="AM1257" i="1"/>
  <c r="AQ1257" i="1"/>
  <c r="AU1257" i="1"/>
  <c r="AY1257" i="1"/>
  <c r="BC1257" i="1"/>
  <c r="BG1257" i="1"/>
  <c r="AN1257" i="1"/>
  <c r="AR1257" i="1"/>
  <c r="AV1257" i="1"/>
  <c r="AZ1257" i="1"/>
  <c r="BD1257" i="1"/>
  <c r="BH1257" i="1"/>
  <c r="AN1165" i="1"/>
  <c r="AR1165" i="1"/>
  <c r="AV1165" i="1"/>
  <c r="AZ1165" i="1"/>
  <c r="BD1165" i="1"/>
  <c r="BH1165" i="1"/>
  <c r="AO1165" i="1"/>
  <c r="AS1165" i="1"/>
  <c r="AW1165" i="1"/>
  <c r="BA1165" i="1"/>
  <c r="BE1165" i="1"/>
  <c r="BI1165" i="1"/>
  <c r="AP1165" i="1"/>
  <c r="AT1165" i="1"/>
  <c r="AX1165" i="1"/>
  <c r="BB1165" i="1"/>
  <c r="BF1165" i="1"/>
  <c r="BJ1165" i="1"/>
  <c r="AY1165" i="1"/>
  <c r="AM1165" i="1"/>
  <c r="BC1165" i="1"/>
  <c r="AQ1165" i="1"/>
  <c r="BG1165" i="1"/>
  <c r="AU1165" i="1"/>
  <c r="AN1077" i="1"/>
  <c r="AR1077" i="1"/>
  <c r="AV1077" i="1"/>
  <c r="AZ1077" i="1"/>
  <c r="BD1077" i="1"/>
  <c r="BH1077" i="1"/>
  <c r="AO1077" i="1"/>
  <c r="AS1077" i="1"/>
  <c r="AW1077" i="1"/>
  <c r="BA1077" i="1"/>
  <c r="BE1077" i="1"/>
  <c r="BI1077" i="1"/>
  <c r="AP1077" i="1"/>
  <c r="AT1077" i="1"/>
  <c r="AX1077" i="1"/>
  <c r="BB1077" i="1"/>
  <c r="BF1077" i="1"/>
  <c r="BJ1077" i="1"/>
  <c r="AY1077" i="1"/>
  <c r="AM1077" i="1"/>
  <c r="BC1077" i="1"/>
  <c r="AQ1077" i="1"/>
  <c r="BG1077" i="1"/>
  <c r="AU1077" i="1"/>
  <c r="AP977" i="1"/>
  <c r="AT977" i="1"/>
  <c r="AX977" i="1"/>
  <c r="BB977" i="1"/>
  <c r="BF977" i="1"/>
  <c r="BJ977" i="1"/>
  <c r="AM977" i="1"/>
  <c r="AQ977" i="1"/>
  <c r="AU977" i="1"/>
  <c r="AY977" i="1"/>
  <c r="BC977" i="1"/>
  <c r="BG977" i="1"/>
  <c r="AN977" i="1"/>
  <c r="AR977" i="1"/>
  <c r="AV977" i="1"/>
  <c r="AZ977" i="1"/>
  <c r="BD977" i="1"/>
  <c r="BH977" i="1"/>
  <c r="AS977" i="1"/>
  <c r="BI977" i="1"/>
  <c r="AW977" i="1"/>
  <c r="BA977" i="1"/>
  <c r="AO977" i="1"/>
  <c r="BE977" i="1"/>
  <c r="AP893" i="1"/>
  <c r="AT893" i="1"/>
  <c r="AX893" i="1"/>
  <c r="BB893" i="1"/>
  <c r="BF893" i="1"/>
  <c r="BJ893" i="1"/>
  <c r="AM893" i="1"/>
  <c r="AQ893" i="1"/>
  <c r="AU893" i="1"/>
  <c r="AY893" i="1"/>
  <c r="BC893" i="1"/>
  <c r="BG893" i="1"/>
  <c r="AN893" i="1"/>
  <c r="AR893" i="1"/>
  <c r="AV893" i="1"/>
  <c r="AZ893" i="1"/>
  <c r="BD893" i="1"/>
  <c r="BH893" i="1"/>
  <c r="AS893" i="1"/>
  <c r="BI893" i="1"/>
  <c r="AW893" i="1"/>
  <c r="BA893" i="1"/>
  <c r="AO893" i="1"/>
  <c r="BE893" i="1"/>
  <c r="AP793" i="1"/>
  <c r="AT793" i="1"/>
  <c r="AX793" i="1"/>
  <c r="BB793" i="1"/>
  <c r="BF793" i="1"/>
  <c r="BJ793" i="1"/>
  <c r="AM793" i="1"/>
  <c r="AQ793" i="1"/>
  <c r="AU793" i="1"/>
  <c r="AY793" i="1"/>
  <c r="BC793" i="1"/>
  <c r="BG793" i="1"/>
  <c r="AN793" i="1"/>
  <c r="AR793" i="1"/>
  <c r="AV793" i="1"/>
  <c r="AZ793" i="1"/>
  <c r="BD793" i="1"/>
  <c r="BH793" i="1"/>
  <c r="AS793" i="1"/>
  <c r="BI793" i="1"/>
  <c r="AW793" i="1"/>
  <c r="BA793" i="1"/>
  <c r="AO793" i="1"/>
  <c r="BE793" i="1"/>
  <c r="AO609" i="1"/>
  <c r="AS609" i="1"/>
  <c r="AW609" i="1"/>
  <c r="BA609" i="1"/>
  <c r="BE609" i="1"/>
  <c r="BI609" i="1"/>
  <c r="AP609" i="1"/>
  <c r="AT609" i="1"/>
  <c r="AX609" i="1"/>
  <c r="BB609" i="1"/>
  <c r="BF609" i="1"/>
  <c r="BJ609" i="1"/>
  <c r="AM609" i="1"/>
  <c r="AQ609" i="1"/>
  <c r="AU609" i="1"/>
  <c r="AY609" i="1"/>
  <c r="BC609" i="1"/>
  <c r="BG609" i="1"/>
  <c r="AN609" i="1"/>
  <c r="AR609" i="1"/>
  <c r="AV609" i="1"/>
  <c r="AZ609" i="1"/>
  <c r="BD609" i="1"/>
  <c r="BH609" i="1"/>
  <c r="AP692" i="1"/>
  <c r="AT692" i="1"/>
  <c r="AX692" i="1"/>
  <c r="BB692" i="1"/>
  <c r="BF692" i="1"/>
  <c r="BJ692" i="1"/>
  <c r="AM692" i="1"/>
  <c r="AQ692" i="1"/>
  <c r="AU692" i="1"/>
  <c r="AY692" i="1"/>
  <c r="BC692" i="1"/>
  <c r="BG692" i="1"/>
  <c r="AN692" i="1"/>
  <c r="AR692" i="1"/>
  <c r="AV692" i="1"/>
  <c r="AZ692" i="1"/>
  <c r="BD692" i="1"/>
  <c r="BH692" i="1"/>
  <c r="AO692" i="1"/>
  <c r="AS692" i="1"/>
  <c r="AW692" i="1"/>
  <c r="BA692" i="1"/>
  <c r="BE692" i="1"/>
  <c r="BI692" i="1"/>
  <c r="AO556" i="1"/>
  <c r="AS556" i="1"/>
  <c r="AW556" i="1"/>
  <c r="BA556" i="1"/>
  <c r="BE556" i="1"/>
  <c r="BI556" i="1"/>
  <c r="AP556" i="1"/>
  <c r="AT556" i="1"/>
  <c r="AX556" i="1"/>
  <c r="BB556" i="1"/>
  <c r="BF556" i="1"/>
  <c r="BJ556" i="1"/>
  <c r="AM556" i="1"/>
  <c r="AQ556" i="1"/>
  <c r="AU556" i="1"/>
  <c r="AY556" i="1"/>
  <c r="BC556" i="1"/>
  <c r="BG556" i="1"/>
  <c r="AN556" i="1"/>
  <c r="AR556" i="1"/>
  <c r="AV556" i="1"/>
  <c r="AZ556" i="1"/>
  <c r="BD556" i="1"/>
  <c r="BH556" i="1"/>
  <c r="AP361" i="1"/>
  <c r="AT361" i="1"/>
  <c r="AX361" i="1"/>
  <c r="BB361" i="1"/>
  <c r="BF361" i="1"/>
  <c r="BJ361" i="1"/>
  <c r="AM361" i="1"/>
  <c r="AQ361" i="1"/>
  <c r="AU361" i="1"/>
  <c r="AY361" i="1"/>
  <c r="BC361" i="1"/>
  <c r="BG361" i="1"/>
  <c r="AN361" i="1"/>
  <c r="AR361" i="1"/>
  <c r="AV361" i="1"/>
  <c r="AZ361" i="1"/>
  <c r="BD361" i="1"/>
  <c r="BH361" i="1"/>
  <c r="AO361" i="1"/>
  <c r="AS361" i="1"/>
  <c r="AW361" i="1"/>
  <c r="BA361" i="1"/>
  <c r="BE361" i="1"/>
  <c r="BI361" i="1"/>
  <c r="AO591" i="1"/>
  <c r="AS591" i="1"/>
  <c r="AW591" i="1"/>
  <c r="BA591" i="1"/>
  <c r="BE591" i="1"/>
  <c r="BI591" i="1"/>
  <c r="AP591" i="1"/>
  <c r="AT591" i="1"/>
  <c r="AX591" i="1"/>
  <c r="BB591" i="1"/>
  <c r="BF591" i="1"/>
  <c r="BJ591" i="1"/>
  <c r="AM591" i="1"/>
  <c r="AQ591" i="1"/>
  <c r="AU591" i="1"/>
  <c r="AY591" i="1"/>
  <c r="BC591" i="1"/>
  <c r="BG591" i="1"/>
  <c r="AN591" i="1"/>
  <c r="AR591" i="1"/>
  <c r="AV591" i="1"/>
  <c r="AZ591" i="1"/>
  <c r="BD591" i="1"/>
  <c r="BH591" i="1"/>
  <c r="AP357" i="1"/>
  <c r="AT357" i="1"/>
  <c r="AX357" i="1"/>
  <c r="BB357" i="1"/>
  <c r="BF357" i="1"/>
  <c r="BJ357" i="1"/>
  <c r="AM357" i="1"/>
  <c r="AQ357" i="1"/>
  <c r="AU357" i="1"/>
  <c r="AY357" i="1"/>
  <c r="BC357" i="1"/>
  <c r="BG357" i="1"/>
  <c r="AN357" i="1"/>
  <c r="AR357" i="1"/>
  <c r="AV357" i="1"/>
  <c r="AZ357" i="1"/>
  <c r="BD357" i="1"/>
  <c r="BH357" i="1"/>
  <c r="AO357" i="1"/>
  <c r="AS357" i="1"/>
  <c r="AW357" i="1"/>
  <c r="BA357" i="1"/>
  <c r="BE357" i="1"/>
  <c r="BI357" i="1"/>
  <c r="AO590" i="1"/>
  <c r="AS590" i="1"/>
  <c r="AW590" i="1"/>
  <c r="BA590" i="1"/>
  <c r="BE590" i="1"/>
  <c r="BI590" i="1"/>
  <c r="AP590" i="1"/>
  <c r="AT590" i="1"/>
  <c r="AX590" i="1"/>
  <c r="BB590" i="1"/>
  <c r="BF590" i="1"/>
  <c r="BJ590" i="1"/>
  <c r="AM590" i="1"/>
  <c r="AQ590" i="1"/>
  <c r="AU590" i="1"/>
  <c r="AY590" i="1"/>
  <c r="BC590" i="1"/>
  <c r="BG590" i="1"/>
  <c r="AN590" i="1"/>
  <c r="AR590" i="1"/>
  <c r="AV590" i="1"/>
  <c r="AZ590" i="1"/>
  <c r="BD590" i="1"/>
  <c r="BH590" i="1"/>
  <c r="AP401" i="1"/>
  <c r="AT401" i="1"/>
  <c r="AX401" i="1"/>
  <c r="BB401" i="1"/>
  <c r="BF401" i="1"/>
  <c r="BJ401" i="1"/>
  <c r="AM401" i="1"/>
  <c r="AQ401" i="1"/>
  <c r="AU401" i="1"/>
  <c r="AY401" i="1"/>
  <c r="BC401" i="1"/>
  <c r="BG401" i="1"/>
  <c r="AN401" i="1"/>
  <c r="AR401" i="1"/>
  <c r="AV401" i="1"/>
  <c r="AZ401" i="1"/>
  <c r="BD401" i="1"/>
  <c r="BH401" i="1"/>
  <c r="AO401" i="1"/>
  <c r="AS401" i="1"/>
  <c r="AW401" i="1"/>
  <c r="BA401" i="1"/>
  <c r="BE401" i="1"/>
  <c r="BI401" i="1"/>
  <c r="AP360" i="1"/>
  <c r="AT360" i="1"/>
  <c r="AX360" i="1"/>
  <c r="BB360" i="1"/>
  <c r="BF360" i="1"/>
  <c r="BJ360" i="1"/>
  <c r="AM360" i="1"/>
  <c r="AQ360" i="1"/>
  <c r="AU360" i="1"/>
  <c r="AY360" i="1"/>
  <c r="BC360" i="1"/>
  <c r="BG360" i="1"/>
  <c r="AN360" i="1"/>
  <c r="AR360" i="1"/>
  <c r="AV360" i="1"/>
  <c r="AZ360" i="1"/>
  <c r="BD360" i="1"/>
  <c r="BH360" i="1"/>
  <c r="AO360" i="1"/>
  <c r="AS360" i="1"/>
  <c r="AW360" i="1"/>
  <c r="BA360" i="1"/>
  <c r="BE360" i="1"/>
  <c r="BI360" i="1"/>
  <c r="AO163" i="1"/>
  <c r="AS163" i="1"/>
  <c r="AW163" i="1"/>
  <c r="BA163" i="1"/>
  <c r="BE163" i="1"/>
  <c r="BI163" i="1"/>
  <c r="AP163" i="1"/>
  <c r="AT163" i="1"/>
  <c r="AX163" i="1"/>
  <c r="BB163" i="1"/>
  <c r="BF163" i="1"/>
  <c r="BJ163" i="1"/>
  <c r="AM163" i="1"/>
  <c r="AQ163" i="1"/>
  <c r="AU163" i="1"/>
  <c r="AY163" i="1"/>
  <c r="BC163" i="1"/>
  <c r="BG163" i="1"/>
  <c r="AN163" i="1"/>
  <c r="AR163" i="1"/>
  <c r="AV163" i="1"/>
  <c r="AZ163" i="1"/>
  <c r="BD163" i="1"/>
  <c r="BH163" i="1"/>
  <c r="AP375" i="1"/>
  <c r="AT375" i="1"/>
  <c r="AX375" i="1"/>
  <c r="BB375" i="1"/>
  <c r="BF375" i="1"/>
  <c r="BJ375" i="1"/>
  <c r="AM375" i="1"/>
  <c r="AQ375" i="1"/>
  <c r="AU375" i="1"/>
  <c r="AY375" i="1"/>
  <c r="BC375" i="1"/>
  <c r="BG375" i="1"/>
  <c r="AN375" i="1"/>
  <c r="AR375" i="1"/>
  <c r="AV375" i="1"/>
  <c r="AZ375" i="1"/>
  <c r="BD375" i="1"/>
  <c r="BH375" i="1"/>
  <c r="AO375" i="1"/>
  <c r="AS375" i="1"/>
  <c r="AW375" i="1"/>
  <c r="BA375" i="1"/>
  <c r="BE375" i="1"/>
  <c r="BI375" i="1"/>
  <c r="AP382" i="1"/>
  <c r="AT382" i="1"/>
  <c r="AX382" i="1"/>
  <c r="BB382" i="1"/>
  <c r="BF382" i="1"/>
  <c r="BJ382" i="1"/>
  <c r="AM382" i="1"/>
  <c r="AQ382" i="1"/>
  <c r="AU382" i="1"/>
  <c r="AY382" i="1"/>
  <c r="BC382" i="1"/>
  <c r="BG382" i="1"/>
  <c r="AN382" i="1"/>
  <c r="AR382" i="1"/>
  <c r="AV382" i="1"/>
  <c r="AZ382" i="1"/>
  <c r="BD382" i="1"/>
  <c r="BH382" i="1"/>
  <c r="AO382" i="1"/>
  <c r="AS382" i="1"/>
  <c r="AW382" i="1"/>
  <c r="BA382" i="1"/>
  <c r="BE382" i="1"/>
  <c r="BI382" i="1"/>
  <c r="AP102" i="1"/>
  <c r="AT102" i="1"/>
  <c r="AX102" i="1"/>
  <c r="BB102" i="1"/>
  <c r="BF102" i="1"/>
  <c r="BJ102" i="1"/>
  <c r="AM102" i="1"/>
  <c r="AQ102" i="1"/>
  <c r="AU102" i="1"/>
  <c r="AY102" i="1"/>
  <c r="BC102" i="1"/>
  <c r="BG102" i="1"/>
  <c r="AN102" i="1"/>
  <c r="AR102" i="1"/>
  <c r="AV102" i="1"/>
  <c r="AS102" i="1"/>
  <c r="BD102" i="1"/>
  <c r="AW102" i="1"/>
  <c r="BE102" i="1"/>
  <c r="AZ102" i="1"/>
  <c r="BH102" i="1"/>
  <c r="AO102" i="1"/>
  <c r="BA102" i="1"/>
  <c r="BI102" i="1"/>
  <c r="AO141" i="1"/>
  <c r="AS141" i="1"/>
  <c r="AW141" i="1"/>
  <c r="BA141" i="1"/>
  <c r="BE141" i="1"/>
  <c r="BI141" i="1"/>
  <c r="AP141" i="1"/>
  <c r="AT141" i="1"/>
  <c r="AX141" i="1"/>
  <c r="BB141" i="1"/>
  <c r="BF141" i="1"/>
  <c r="BJ141" i="1"/>
  <c r="AM141" i="1"/>
  <c r="AQ141" i="1"/>
  <c r="AU141" i="1"/>
  <c r="AY141" i="1"/>
  <c r="BC141" i="1"/>
  <c r="BG141" i="1"/>
  <c r="AV141" i="1"/>
  <c r="AZ141" i="1"/>
  <c r="AN141" i="1"/>
  <c r="BD141" i="1"/>
  <c r="AR141" i="1"/>
  <c r="BH141" i="1"/>
  <c r="AP445" i="1"/>
  <c r="AT445" i="1"/>
  <c r="AX445" i="1"/>
  <c r="BB445" i="1"/>
  <c r="BF445" i="1"/>
  <c r="BJ445" i="1"/>
  <c r="AM445" i="1"/>
  <c r="AQ445" i="1"/>
  <c r="AU445" i="1"/>
  <c r="AY445" i="1"/>
  <c r="BC445" i="1"/>
  <c r="BG445" i="1"/>
  <c r="AN445" i="1"/>
  <c r="AR445" i="1"/>
  <c r="AV445" i="1"/>
  <c r="AZ445" i="1"/>
  <c r="BD445" i="1"/>
  <c r="BH445" i="1"/>
  <c r="AO445" i="1"/>
  <c r="AS445" i="1"/>
  <c r="AW445" i="1"/>
  <c r="BA445" i="1"/>
  <c r="BE445" i="1"/>
  <c r="BI445" i="1"/>
  <c r="AO1229" i="1"/>
  <c r="AS1229" i="1"/>
  <c r="AW1229" i="1"/>
  <c r="BA1229" i="1"/>
  <c r="BE1229" i="1"/>
  <c r="BI1229" i="1"/>
  <c r="AP1229" i="1"/>
  <c r="AT1229" i="1"/>
  <c r="AX1229" i="1"/>
  <c r="BB1229" i="1"/>
  <c r="BF1229" i="1"/>
  <c r="BJ1229" i="1"/>
  <c r="AM1229" i="1"/>
  <c r="AQ1229" i="1"/>
  <c r="AU1229" i="1"/>
  <c r="AY1229" i="1"/>
  <c r="BC1229" i="1"/>
  <c r="BG1229" i="1"/>
  <c r="AN1229" i="1"/>
  <c r="AR1229" i="1"/>
  <c r="AV1229" i="1"/>
  <c r="AZ1229" i="1"/>
  <c r="BD1229" i="1"/>
  <c r="BH1229" i="1"/>
  <c r="AN1129" i="1"/>
  <c r="AR1129" i="1"/>
  <c r="AV1129" i="1"/>
  <c r="AZ1129" i="1"/>
  <c r="BD1129" i="1"/>
  <c r="BH1129" i="1"/>
  <c r="AO1129" i="1"/>
  <c r="AS1129" i="1"/>
  <c r="AW1129" i="1"/>
  <c r="BA1129" i="1"/>
  <c r="BE1129" i="1"/>
  <c r="BI1129" i="1"/>
  <c r="AP1129" i="1"/>
  <c r="AT1129" i="1"/>
  <c r="AX1129" i="1"/>
  <c r="BB1129" i="1"/>
  <c r="BF1129" i="1"/>
  <c r="BJ1129" i="1"/>
  <c r="AY1129" i="1"/>
  <c r="AM1129" i="1"/>
  <c r="BC1129" i="1"/>
  <c r="AQ1129" i="1"/>
  <c r="BG1129" i="1"/>
  <c r="AU1129" i="1"/>
  <c r="AN1037" i="1"/>
  <c r="AR1037" i="1"/>
  <c r="AV1037" i="1"/>
  <c r="AZ1037" i="1"/>
  <c r="BD1037" i="1"/>
  <c r="BH1037" i="1"/>
  <c r="AO1037" i="1"/>
  <c r="AS1037" i="1"/>
  <c r="AW1037" i="1"/>
  <c r="BA1037" i="1"/>
  <c r="BE1037" i="1"/>
  <c r="BI1037" i="1"/>
  <c r="AP1037" i="1"/>
  <c r="AT1037" i="1"/>
  <c r="AX1037" i="1"/>
  <c r="BB1037" i="1"/>
  <c r="BF1037" i="1"/>
  <c r="BJ1037" i="1"/>
  <c r="AY1037" i="1"/>
  <c r="AM1037" i="1"/>
  <c r="BC1037" i="1"/>
  <c r="AQ1037" i="1"/>
  <c r="BG1037" i="1"/>
  <c r="AU1037" i="1"/>
  <c r="AP957" i="1"/>
  <c r="AT957" i="1"/>
  <c r="AX957" i="1"/>
  <c r="BB957" i="1"/>
  <c r="BF957" i="1"/>
  <c r="BJ957" i="1"/>
  <c r="AM957" i="1"/>
  <c r="AQ957" i="1"/>
  <c r="AU957" i="1"/>
  <c r="AY957" i="1"/>
  <c r="BC957" i="1"/>
  <c r="BG957" i="1"/>
  <c r="AN957" i="1"/>
  <c r="AR957" i="1"/>
  <c r="AV957" i="1"/>
  <c r="AZ957" i="1"/>
  <c r="BD957" i="1"/>
  <c r="BH957" i="1"/>
  <c r="AS957" i="1"/>
  <c r="BI957" i="1"/>
  <c r="AW957" i="1"/>
  <c r="BA957" i="1"/>
  <c r="AO957" i="1"/>
  <c r="BE957" i="1"/>
  <c r="AP861" i="1"/>
  <c r="AT861" i="1"/>
  <c r="AX861" i="1"/>
  <c r="BB861" i="1"/>
  <c r="BF861" i="1"/>
  <c r="BJ861" i="1"/>
  <c r="AM861" i="1"/>
  <c r="AQ861" i="1"/>
  <c r="AU861" i="1"/>
  <c r="AY861" i="1"/>
  <c r="BC861" i="1"/>
  <c r="BG861" i="1"/>
  <c r="AN861" i="1"/>
  <c r="AR861" i="1"/>
  <c r="AV861" i="1"/>
  <c r="AZ861" i="1"/>
  <c r="BD861" i="1"/>
  <c r="BH861" i="1"/>
  <c r="AS861" i="1"/>
  <c r="BI861" i="1"/>
  <c r="AW861" i="1"/>
  <c r="BA861" i="1"/>
  <c r="AO861" i="1"/>
  <c r="BE861" i="1"/>
  <c r="AP765" i="1"/>
  <c r="AT765" i="1"/>
  <c r="AX765" i="1"/>
  <c r="BB765" i="1"/>
  <c r="BF765" i="1"/>
  <c r="BJ765" i="1"/>
  <c r="AM765" i="1"/>
  <c r="AQ765" i="1"/>
  <c r="AU765" i="1"/>
  <c r="AY765" i="1"/>
  <c r="BC765" i="1"/>
  <c r="BG765" i="1"/>
  <c r="AN765" i="1"/>
  <c r="AR765" i="1"/>
  <c r="AV765" i="1"/>
  <c r="AZ765" i="1"/>
  <c r="BD765" i="1"/>
  <c r="BH765" i="1"/>
  <c r="AO765" i="1"/>
  <c r="AS765" i="1"/>
  <c r="AW765" i="1"/>
  <c r="BA765" i="1"/>
  <c r="BE765" i="1"/>
  <c r="BI765" i="1"/>
  <c r="AO469" i="1"/>
  <c r="AS469" i="1"/>
  <c r="AW469" i="1"/>
  <c r="BA469" i="1"/>
  <c r="BE469" i="1"/>
  <c r="BI469" i="1"/>
  <c r="AP469" i="1"/>
  <c r="AT469" i="1"/>
  <c r="AX469" i="1"/>
  <c r="BB469" i="1"/>
  <c r="BF469" i="1"/>
  <c r="BJ469" i="1"/>
  <c r="AM469" i="1"/>
  <c r="AQ469" i="1"/>
  <c r="AU469" i="1"/>
  <c r="AY469" i="1"/>
  <c r="BC469" i="1"/>
  <c r="BG469" i="1"/>
  <c r="AN469" i="1"/>
  <c r="AR469" i="1"/>
  <c r="AV469" i="1"/>
  <c r="AZ469" i="1"/>
  <c r="BD469" i="1"/>
  <c r="BH469" i="1"/>
  <c r="AO656" i="1"/>
  <c r="AS656" i="1"/>
  <c r="AW656" i="1"/>
  <c r="BA656" i="1"/>
  <c r="BE656" i="1"/>
  <c r="BI656" i="1"/>
  <c r="AP656" i="1"/>
  <c r="AT656" i="1"/>
  <c r="AX656" i="1"/>
  <c r="BB656" i="1"/>
  <c r="BF656" i="1"/>
  <c r="BJ656" i="1"/>
  <c r="AN656" i="1"/>
  <c r="AR656" i="1"/>
  <c r="AV656" i="1"/>
  <c r="AZ656" i="1"/>
  <c r="BD656" i="1"/>
  <c r="BH656" i="1"/>
  <c r="AU656" i="1"/>
  <c r="AY656" i="1"/>
  <c r="AM656" i="1"/>
  <c r="BC656" i="1"/>
  <c r="AQ656" i="1"/>
  <c r="BG656" i="1"/>
  <c r="AO520" i="1"/>
  <c r="AS520" i="1"/>
  <c r="AW520" i="1"/>
  <c r="BA520" i="1"/>
  <c r="BE520" i="1"/>
  <c r="BI520" i="1"/>
  <c r="AP520" i="1"/>
  <c r="AT520" i="1"/>
  <c r="AX520" i="1"/>
  <c r="BB520" i="1"/>
  <c r="BF520" i="1"/>
  <c r="BJ520" i="1"/>
  <c r="AM520" i="1"/>
  <c r="AQ520" i="1"/>
  <c r="AU520" i="1"/>
  <c r="AY520" i="1"/>
  <c r="BC520" i="1"/>
  <c r="BG520" i="1"/>
  <c r="AN520" i="1"/>
  <c r="AR520" i="1"/>
  <c r="AV520" i="1"/>
  <c r="AZ520" i="1"/>
  <c r="BD520" i="1"/>
  <c r="BH520" i="1"/>
  <c r="AP707" i="1"/>
  <c r="AT707" i="1"/>
  <c r="AX707" i="1"/>
  <c r="BB707" i="1"/>
  <c r="BF707" i="1"/>
  <c r="BJ707" i="1"/>
  <c r="AM707" i="1"/>
  <c r="AQ707" i="1"/>
  <c r="AU707" i="1"/>
  <c r="AY707" i="1"/>
  <c r="BC707" i="1"/>
  <c r="BG707" i="1"/>
  <c r="AN707" i="1"/>
  <c r="AR707" i="1"/>
  <c r="AV707" i="1"/>
  <c r="AZ707" i="1"/>
  <c r="BD707" i="1"/>
  <c r="BH707" i="1"/>
  <c r="AO707" i="1"/>
  <c r="AS707" i="1"/>
  <c r="AW707" i="1"/>
  <c r="BA707" i="1"/>
  <c r="BE707" i="1"/>
  <c r="BI707" i="1"/>
  <c r="AO551" i="1"/>
  <c r="AS551" i="1"/>
  <c r="AW551" i="1"/>
  <c r="BA551" i="1"/>
  <c r="BE551" i="1"/>
  <c r="BI551" i="1"/>
  <c r="AP551" i="1"/>
  <c r="AT551" i="1"/>
  <c r="AX551" i="1"/>
  <c r="BB551" i="1"/>
  <c r="BF551" i="1"/>
  <c r="BJ551" i="1"/>
  <c r="AM551" i="1"/>
  <c r="AQ551" i="1"/>
  <c r="AU551" i="1"/>
  <c r="AY551" i="1"/>
  <c r="BC551" i="1"/>
  <c r="BG551" i="1"/>
  <c r="AN551" i="1"/>
  <c r="AR551" i="1"/>
  <c r="AV551" i="1"/>
  <c r="AZ551" i="1"/>
  <c r="BD551" i="1"/>
  <c r="BH551" i="1"/>
  <c r="AM28" i="1"/>
  <c r="AQ28" i="1"/>
  <c r="AU28" i="1"/>
  <c r="AY28" i="1"/>
  <c r="BC28" i="1"/>
  <c r="BG28" i="1"/>
  <c r="AN28" i="1"/>
  <c r="AR28" i="1"/>
  <c r="AV28" i="1"/>
  <c r="AZ28" i="1"/>
  <c r="BD28" i="1"/>
  <c r="BH28" i="1"/>
  <c r="AO28" i="1"/>
  <c r="AS28" i="1"/>
  <c r="AW28" i="1"/>
  <c r="BA28" i="1"/>
  <c r="BE28" i="1"/>
  <c r="BI28" i="1"/>
  <c r="BB28" i="1"/>
  <c r="AP28" i="1"/>
  <c r="BF28" i="1"/>
  <c r="AT28" i="1"/>
  <c r="BJ28" i="1"/>
  <c r="AX28" i="1"/>
  <c r="AO542" i="1"/>
  <c r="AS542" i="1"/>
  <c r="AW542" i="1"/>
  <c r="BA542" i="1"/>
  <c r="BE542" i="1"/>
  <c r="BI542" i="1"/>
  <c r="AP542" i="1"/>
  <c r="AT542" i="1"/>
  <c r="AX542" i="1"/>
  <c r="BB542" i="1"/>
  <c r="BF542" i="1"/>
  <c r="BJ542" i="1"/>
  <c r="AM542" i="1"/>
  <c r="AQ542" i="1"/>
  <c r="AU542" i="1"/>
  <c r="AY542" i="1"/>
  <c r="BC542" i="1"/>
  <c r="BG542" i="1"/>
  <c r="AN542" i="1"/>
  <c r="AR542" i="1"/>
  <c r="AV542" i="1"/>
  <c r="AZ542" i="1"/>
  <c r="BD542" i="1"/>
  <c r="BH542" i="1"/>
  <c r="AO116" i="1"/>
  <c r="AS116" i="1"/>
  <c r="AW116" i="1"/>
  <c r="BA116" i="1"/>
  <c r="BE116" i="1"/>
  <c r="BI116" i="1"/>
  <c r="AP116" i="1"/>
  <c r="AT116" i="1"/>
  <c r="AX116" i="1"/>
  <c r="BB116" i="1"/>
  <c r="BF116" i="1"/>
  <c r="BJ116" i="1"/>
  <c r="AM116" i="1"/>
  <c r="AQ116" i="1"/>
  <c r="AU116" i="1"/>
  <c r="AY116" i="1"/>
  <c r="BC116" i="1"/>
  <c r="BG116" i="1"/>
  <c r="AN116" i="1"/>
  <c r="BD116" i="1"/>
  <c r="AR116" i="1"/>
  <c r="BH116" i="1"/>
  <c r="AV116" i="1"/>
  <c r="AZ116" i="1"/>
  <c r="AO296" i="1"/>
  <c r="AS296" i="1"/>
  <c r="AW296" i="1"/>
  <c r="BA296" i="1"/>
  <c r="BE296" i="1"/>
  <c r="BI296" i="1"/>
  <c r="AP296" i="1"/>
  <c r="AT296" i="1"/>
  <c r="AX296" i="1"/>
  <c r="BB296" i="1"/>
  <c r="BF296" i="1"/>
  <c r="BJ296" i="1"/>
  <c r="AM296" i="1"/>
  <c r="AQ296" i="1"/>
  <c r="AU296" i="1"/>
  <c r="AY296" i="1"/>
  <c r="BC296" i="1"/>
  <c r="BG296" i="1"/>
  <c r="AN296" i="1"/>
  <c r="AR296" i="1"/>
  <c r="AV296" i="1"/>
  <c r="AZ296" i="1"/>
  <c r="BD296" i="1"/>
  <c r="BH296" i="1"/>
  <c r="AM35" i="1"/>
  <c r="AQ35" i="1"/>
  <c r="AU35" i="1"/>
  <c r="AY35" i="1"/>
  <c r="BC35" i="1"/>
  <c r="BG35" i="1"/>
  <c r="AO35" i="1"/>
  <c r="AS35" i="1"/>
  <c r="AW35" i="1"/>
  <c r="BA35" i="1"/>
  <c r="BE35" i="1"/>
  <c r="BI35" i="1"/>
  <c r="AT35" i="1"/>
  <c r="BB35" i="1"/>
  <c r="BJ35" i="1"/>
  <c r="AN35" i="1"/>
  <c r="AV35" i="1"/>
  <c r="BD35" i="1"/>
  <c r="AP35" i="1"/>
  <c r="AX35" i="1"/>
  <c r="BF35" i="1"/>
  <c r="AR35" i="1"/>
  <c r="AZ35" i="1"/>
  <c r="BH35" i="1"/>
  <c r="AO279" i="1"/>
  <c r="AS279" i="1"/>
  <c r="AW279" i="1"/>
  <c r="BA279" i="1"/>
  <c r="BE279" i="1"/>
  <c r="BI279" i="1"/>
  <c r="AP279" i="1"/>
  <c r="AT279" i="1"/>
  <c r="AX279" i="1"/>
  <c r="BB279" i="1"/>
  <c r="BF279" i="1"/>
  <c r="BJ279" i="1"/>
  <c r="AM279" i="1"/>
  <c r="AQ279" i="1"/>
  <c r="AU279" i="1"/>
  <c r="AY279" i="1"/>
  <c r="BC279" i="1"/>
  <c r="BG279" i="1"/>
  <c r="AN279" i="1"/>
  <c r="AR279" i="1"/>
  <c r="AV279" i="1"/>
  <c r="AZ279" i="1"/>
  <c r="BD279" i="1"/>
  <c r="BH279" i="1"/>
  <c r="AO283" i="1"/>
  <c r="AS283" i="1"/>
  <c r="AW283" i="1"/>
  <c r="BA283" i="1"/>
  <c r="BE283" i="1"/>
  <c r="BI283" i="1"/>
  <c r="AP283" i="1"/>
  <c r="AT283" i="1"/>
  <c r="AX283" i="1"/>
  <c r="BB283" i="1"/>
  <c r="BF283" i="1"/>
  <c r="BJ283" i="1"/>
  <c r="AM283" i="1"/>
  <c r="AQ283" i="1"/>
  <c r="AU283" i="1"/>
  <c r="AY283" i="1"/>
  <c r="BC283" i="1"/>
  <c r="BG283" i="1"/>
  <c r="AN283" i="1"/>
  <c r="AR283" i="1"/>
  <c r="AV283" i="1"/>
  <c r="AZ283" i="1"/>
  <c r="BD283" i="1"/>
  <c r="BH283" i="1"/>
  <c r="AM6" i="1"/>
  <c r="AQ6" i="1"/>
  <c r="AU6" i="1"/>
  <c r="AY6" i="1"/>
  <c r="BC6" i="1"/>
  <c r="BG6" i="1"/>
  <c r="AN6" i="1"/>
  <c r="AR6" i="1"/>
  <c r="AV6" i="1"/>
  <c r="AZ6" i="1"/>
  <c r="BD6" i="1"/>
  <c r="BH6" i="1"/>
  <c r="AO6" i="1"/>
  <c r="AW6" i="1"/>
  <c r="BE6" i="1"/>
  <c r="AP6" i="1"/>
  <c r="AX6" i="1"/>
  <c r="BF6" i="1"/>
  <c r="AS6" i="1"/>
  <c r="BA6" i="1"/>
  <c r="BI6" i="1"/>
  <c r="BJ6" i="1"/>
  <c r="AT6" i="1"/>
  <c r="BB6" i="1"/>
  <c r="AP53" i="1"/>
  <c r="AT53" i="1"/>
  <c r="AX53" i="1"/>
  <c r="BB53" i="1"/>
  <c r="BF53" i="1"/>
  <c r="BJ53" i="1"/>
  <c r="AM53" i="1"/>
  <c r="AQ53" i="1"/>
  <c r="AU53" i="1"/>
  <c r="AY53" i="1"/>
  <c r="BC53" i="1"/>
  <c r="BG53" i="1"/>
  <c r="AN53" i="1"/>
  <c r="AR53" i="1"/>
  <c r="AV53" i="1"/>
  <c r="AZ53" i="1"/>
  <c r="BD53" i="1"/>
  <c r="BH53" i="1"/>
  <c r="BA53" i="1"/>
  <c r="AO53" i="1"/>
  <c r="BE53" i="1"/>
  <c r="AS53" i="1"/>
  <c r="BI53" i="1"/>
  <c r="AW53" i="1"/>
  <c r="AN1109" i="1"/>
  <c r="AR1109" i="1"/>
  <c r="AV1109" i="1"/>
  <c r="AZ1109" i="1"/>
  <c r="BD1109" i="1"/>
  <c r="BH1109" i="1"/>
  <c r="AO1109" i="1"/>
  <c r="AS1109" i="1"/>
  <c r="AW1109" i="1"/>
  <c r="BA1109" i="1"/>
  <c r="BE1109" i="1"/>
  <c r="BI1109" i="1"/>
  <c r="AP1109" i="1"/>
  <c r="AT1109" i="1"/>
  <c r="AX1109" i="1"/>
  <c r="BB1109" i="1"/>
  <c r="BF1109" i="1"/>
  <c r="BJ1109" i="1"/>
  <c r="AY1109" i="1"/>
  <c r="AM1109" i="1"/>
  <c r="BC1109" i="1"/>
  <c r="AQ1109" i="1"/>
  <c r="BG1109" i="1"/>
  <c r="AU1109" i="1"/>
  <c r="AN1009" i="1"/>
  <c r="AR1009" i="1"/>
  <c r="AV1009" i="1"/>
  <c r="AZ1009" i="1"/>
  <c r="BD1009" i="1"/>
  <c r="BH1009" i="1"/>
  <c r="AO1009" i="1"/>
  <c r="AS1009" i="1"/>
  <c r="AW1009" i="1"/>
  <c r="BA1009" i="1"/>
  <c r="BE1009" i="1"/>
  <c r="BI1009" i="1"/>
  <c r="AP1009" i="1"/>
  <c r="AT1009" i="1"/>
  <c r="AX1009" i="1"/>
  <c r="BB1009" i="1"/>
  <c r="BF1009" i="1"/>
  <c r="BJ1009" i="1"/>
  <c r="AM1009" i="1"/>
  <c r="AQ1009" i="1"/>
  <c r="AU1009" i="1"/>
  <c r="AY1009" i="1"/>
  <c r="BC1009" i="1"/>
  <c r="BG1009" i="1"/>
  <c r="AP929" i="1"/>
  <c r="AT929" i="1"/>
  <c r="AX929" i="1"/>
  <c r="BB929" i="1"/>
  <c r="BF929" i="1"/>
  <c r="BJ929" i="1"/>
  <c r="AM929" i="1"/>
  <c r="AQ929" i="1"/>
  <c r="AU929" i="1"/>
  <c r="AY929" i="1"/>
  <c r="BC929" i="1"/>
  <c r="BG929" i="1"/>
  <c r="AN929" i="1"/>
  <c r="AR929" i="1"/>
  <c r="AV929" i="1"/>
  <c r="AZ929" i="1"/>
  <c r="BD929" i="1"/>
  <c r="BH929" i="1"/>
  <c r="AS929" i="1"/>
  <c r="BI929" i="1"/>
  <c r="AW929" i="1"/>
  <c r="BA929" i="1"/>
  <c r="AO929" i="1"/>
  <c r="BE929" i="1"/>
  <c r="AP829" i="1"/>
  <c r="AT829" i="1"/>
  <c r="AX829" i="1"/>
  <c r="BB829" i="1"/>
  <c r="BF829" i="1"/>
  <c r="BJ829" i="1"/>
  <c r="AM829" i="1"/>
  <c r="AQ829" i="1"/>
  <c r="AU829" i="1"/>
  <c r="AY829" i="1"/>
  <c r="BC829" i="1"/>
  <c r="BG829" i="1"/>
  <c r="AN829" i="1"/>
  <c r="AR829" i="1"/>
  <c r="AV829" i="1"/>
  <c r="AZ829" i="1"/>
  <c r="BD829" i="1"/>
  <c r="BH829" i="1"/>
  <c r="AS829" i="1"/>
  <c r="BI829" i="1"/>
  <c r="AW829" i="1"/>
  <c r="BA829" i="1"/>
  <c r="AO829" i="1"/>
  <c r="BE829" i="1"/>
  <c r="AP723" i="1"/>
  <c r="AT723" i="1"/>
  <c r="AX723" i="1"/>
  <c r="BB723" i="1"/>
  <c r="BF723" i="1"/>
  <c r="BJ723" i="1"/>
  <c r="AM723" i="1"/>
  <c r="AQ723" i="1"/>
  <c r="AU723" i="1"/>
  <c r="AY723" i="1"/>
  <c r="BC723" i="1"/>
  <c r="BG723" i="1"/>
  <c r="AN723" i="1"/>
  <c r="AR723" i="1"/>
  <c r="AV723" i="1"/>
  <c r="AZ723" i="1"/>
  <c r="BD723" i="1"/>
  <c r="BH723" i="1"/>
  <c r="AO723" i="1"/>
  <c r="AS723" i="1"/>
  <c r="AW723" i="1"/>
  <c r="BA723" i="1"/>
  <c r="BE723" i="1"/>
  <c r="BI723" i="1"/>
  <c r="AP728" i="1"/>
  <c r="AT728" i="1"/>
  <c r="AX728" i="1"/>
  <c r="BB728" i="1"/>
  <c r="BF728" i="1"/>
  <c r="BJ728" i="1"/>
  <c r="AM728" i="1"/>
  <c r="AQ728" i="1"/>
  <c r="AU728" i="1"/>
  <c r="AY728" i="1"/>
  <c r="BC728" i="1"/>
  <c r="BG728" i="1"/>
  <c r="AN728" i="1"/>
  <c r="AR728" i="1"/>
  <c r="AV728" i="1"/>
  <c r="AZ728" i="1"/>
  <c r="BD728" i="1"/>
  <c r="BH728" i="1"/>
  <c r="AO728" i="1"/>
  <c r="AS728" i="1"/>
  <c r="AW728" i="1"/>
  <c r="BA728" i="1"/>
  <c r="BE728" i="1"/>
  <c r="BI728" i="1"/>
  <c r="AO604" i="1"/>
  <c r="AS604" i="1"/>
  <c r="AW604" i="1"/>
  <c r="BA604" i="1"/>
  <c r="BE604" i="1"/>
  <c r="BI604" i="1"/>
  <c r="AP604" i="1"/>
  <c r="AT604" i="1"/>
  <c r="AX604" i="1"/>
  <c r="BB604" i="1"/>
  <c r="BF604" i="1"/>
  <c r="BJ604" i="1"/>
  <c r="AM604" i="1"/>
  <c r="AQ604" i="1"/>
  <c r="AU604" i="1"/>
  <c r="AY604" i="1"/>
  <c r="BC604" i="1"/>
  <c r="BG604" i="1"/>
  <c r="AN604" i="1"/>
  <c r="AR604" i="1"/>
  <c r="AV604" i="1"/>
  <c r="AZ604" i="1"/>
  <c r="BD604" i="1"/>
  <c r="BH604" i="1"/>
  <c r="AO472" i="1"/>
  <c r="AS472" i="1"/>
  <c r="AW472" i="1"/>
  <c r="BA472" i="1"/>
  <c r="BE472" i="1"/>
  <c r="BI472" i="1"/>
  <c r="AP472" i="1"/>
  <c r="AT472" i="1"/>
  <c r="AX472" i="1"/>
  <c r="BB472" i="1"/>
  <c r="BF472" i="1"/>
  <c r="BJ472" i="1"/>
  <c r="AM472" i="1"/>
  <c r="AQ472" i="1"/>
  <c r="AU472" i="1"/>
  <c r="AY472" i="1"/>
  <c r="BC472" i="1"/>
  <c r="BG472" i="1"/>
  <c r="AN472" i="1"/>
  <c r="AR472" i="1"/>
  <c r="AV472" i="1"/>
  <c r="AZ472" i="1"/>
  <c r="BD472" i="1"/>
  <c r="BH472" i="1"/>
  <c r="AO647" i="1"/>
  <c r="AS647" i="1"/>
  <c r="AW647" i="1"/>
  <c r="BA647" i="1"/>
  <c r="BE647" i="1"/>
  <c r="BI647" i="1"/>
  <c r="AP647" i="1"/>
  <c r="AT647" i="1"/>
  <c r="AX647" i="1"/>
  <c r="BB647" i="1"/>
  <c r="BF647" i="1"/>
  <c r="BJ647" i="1"/>
  <c r="AN647" i="1"/>
  <c r="AR647" i="1"/>
  <c r="AV647" i="1"/>
  <c r="AZ647" i="1"/>
  <c r="BD647" i="1"/>
  <c r="BH647" i="1"/>
  <c r="AM647" i="1"/>
  <c r="BC647" i="1"/>
  <c r="AQ647" i="1"/>
  <c r="BG647" i="1"/>
  <c r="AU647" i="1"/>
  <c r="AY647" i="1"/>
  <c r="AO495" i="1"/>
  <c r="AS495" i="1"/>
  <c r="AW495" i="1"/>
  <c r="BA495" i="1"/>
  <c r="BE495" i="1"/>
  <c r="BI495" i="1"/>
  <c r="AP495" i="1"/>
  <c r="AT495" i="1"/>
  <c r="AX495" i="1"/>
  <c r="BB495" i="1"/>
  <c r="BF495" i="1"/>
  <c r="BJ495" i="1"/>
  <c r="AM495" i="1"/>
  <c r="AQ495" i="1"/>
  <c r="AU495" i="1"/>
  <c r="AY495" i="1"/>
  <c r="BC495" i="1"/>
  <c r="BG495" i="1"/>
  <c r="AN495" i="1"/>
  <c r="AR495" i="1"/>
  <c r="AV495" i="1"/>
  <c r="AZ495" i="1"/>
  <c r="BD495" i="1"/>
  <c r="BH495" i="1"/>
  <c r="AO642" i="1"/>
  <c r="AS642" i="1"/>
  <c r="AW642" i="1"/>
  <c r="BA642" i="1"/>
  <c r="BE642" i="1"/>
  <c r="BI642" i="1"/>
  <c r="AP642" i="1"/>
  <c r="AT642" i="1"/>
  <c r="AX642" i="1"/>
  <c r="BB642" i="1"/>
  <c r="BF642" i="1"/>
  <c r="BJ642" i="1"/>
  <c r="AN642" i="1"/>
  <c r="AR642" i="1"/>
  <c r="AV642" i="1"/>
  <c r="AZ642" i="1"/>
  <c r="BD642" i="1"/>
  <c r="BH642" i="1"/>
  <c r="AU642" i="1"/>
  <c r="AY642" i="1"/>
  <c r="AM642" i="1"/>
  <c r="BC642" i="1"/>
  <c r="AQ642" i="1"/>
  <c r="BG642" i="1"/>
  <c r="AO486" i="1"/>
  <c r="AS486" i="1"/>
  <c r="AW486" i="1"/>
  <c r="BA486" i="1"/>
  <c r="BE486" i="1"/>
  <c r="BI486" i="1"/>
  <c r="AP486" i="1"/>
  <c r="AT486" i="1"/>
  <c r="AX486" i="1"/>
  <c r="BB486" i="1"/>
  <c r="BF486" i="1"/>
  <c r="BJ486" i="1"/>
  <c r="AM486" i="1"/>
  <c r="AQ486" i="1"/>
  <c r="AU486" i="1"/>
  <c r="AY486" i="1"/>
  <c r="BC486" i="1"/>
  <c r="BG486" i="1"/>
  <c r="AN486" i="1"/>
  <c r="AR486" i="1"/>
  <c r="AV486" i="1"/>
  <c r="AZ486" i="1"/>
  <c r="BD486" i="1"/>
  <c r="BH486" i="1"/>
  <c r="AP440" i="1"/>
  <c r="AT440" i="1"/>
  <c r="AX440" i="1"/>
  <c r="BB440" i="1"/>
  <c r="BF440" i="1"/>
  <c r="BJ440" i="1"/>
  <c r="AM440" i="1"/>
  <c r="AQ440" i="1"/>
  <c r="AU440" i="1"/>
  <c r="AY440" i="1"/>
  <c r="BC440" i="1"/>
  <c r="BG440" i="1"/>
  <c r="AN440" i="1"/>
  <c r="AR440" i="1"/>
  <c r="AV440" i="1"/>
  <c r="AZ440" i="1"/>
  <c r="BD440" i="1"/>
  <c r="BH440" i="1"/>
  <c r="AO440" i="1"/>
  <c r="AS440" i="1"/>
  <c r="AW440" i="1"/>
  <c r="BA440" i="1"/>
  <c r="BE440" i="1"/>
  <c r="BI440" i="1"/>
  <c r="AO243" i="1"/>
  <c r="AS243" i="1"/>
  <c r="AW243" i="1"/>
  <c r="BA243" i="1"/>
  <c r="BE243" i="1"/>
  <c r="BI243" i="1"/>
  <c r="AP243" i="1"/>
  <c r="AT243" i="1"/>
  <c r="AX243" i="1"/>
  <c r="BB243" i="1"/>
  <c r="BF243" i="1"/>
  <c r="BJ243" i="1"/>
  <c r="AM243" i="1"/>
  <c r="AQ243" i="1"/>
  <c r="AU243" i="1"/>
  <c r="AY243" i="1"/>
  <c r="BC243" i="1"/>
  <c r="BG243" i="1"/>
  <c r="AN243" i="1"/>
  <c r="AR243" i="1"/>
  <c r="AV243" i="1"/>
  <c r="AZ243" i="1"/>
  <c r="BD243" i="1"/>
  <c r="BH243" i="1"/>
  <c r="AP431" i="1"/>
  <c r="AT431" i="1"/>
  <c r="AX431" i="1"/>
  <c r="BB431" i="1"/>
  <c r="BF431" i="1"/>
  <c r="BJ431" i="1"/>
  <c r="AM431" i="1"/>
  <c r="AQ431" i="1"/>
  <c r="AU431" i="1"/>
  <c r="AY431" i="1"/>
  <c r="BC431" i="1"/>
  <c r="BG431" i="1"/>
  <c r="AN431" i="1"/>
  <c r="AR431" i="1"/>
  <c r="AV431" i="1"/>
  <c r="AZ431" i="1"/>
  <c r="BD431" i="1"/>
  <c r="BH431" i="1"/>
  <c r="AO431" i="1"/>
  <c r="AS431" i="1"/>
  <c r="AW431" i="1"/>
  <c r="BA431" i="1"/>
  <c r="BE431" i="1"/>
  <c r="BI431" i="1"/>
  <c r="AO128" i="1"/>
  <c r="AS128" i="1"/>
  <c r="AW128" i="1"/>
  <c r="BA128" i="1"/>
  <c r="BE128" i="1"/>
  <c r="BI128" i="1"/>
  <c r="AP128" i="1"/>
  <c r="AT128" i="1"/>
  <c r="AX128" i="1"/>
  <c r="BB128" i="1"/>
  <c r="BF128" i="1"/>
  <c r="BJ128" i="1"/>
  <c r="AM128" i="1"/>
  <c r="AQ128" i="1"/>
  <c r="AU128" i="1"/>
  <c r="AY128" i="1"/>
  <c r="BC128" i="1"/>
  <c r="BG128" i="1"/>
  <c r="AN128" i="1"/>
  <c r="BD128" i="1"/>
  <c r="AR128" i="1"/>
  <c r="BH128" i="1"/>
  <c r="AV128" i="1"/>
  <c r="AZ128" i="1"/>
  <c r="AO127" i="1"/>
  <c r="AS127" i="1"/>
  <c r="AW127" i="1"/>
  <c r="BA127" i="1"/>
  <c r="BE127" i="1"/>
  <c r="BI127" i="1"/>
  <c r="AP127" i="1"/>
  <c r="AT127" i="1"/>
  <c r="AX127" i="1"/>
  <c r="BB127" i="1"/>
  <c r="BF127" i="1"/>
  <c r="BJ127" i="1"/>
  <c r="AM127" i="1"/>
  <c r="AQ127" i="1"/>
  <c r="AU127" i="1"/>
  <c r="AY127" i="1"/>
  <c r="BC127" i="1"/>
  <c r="BG127" i="1"/>
  <c r="AV127" i="1"/>
  <c r="AZ127" i="1"/>
  <c r="AN127" i="1"/>
  <c r="BD127" i="1"/>
  <c r="AR127" i="1"/>
  <c r="BH127" i="1"/>
  <c r="AO257" i="1"/>
  <c r="AS257" i="1"/>
  <c r="AW257" i="1"/>
  <c r="BA257" i="1"/>
  <c r="BE257" i="1"/>
  <c r="BI257" i="1"/>
  <c r="AP257" i="1"/>
  <c r="AT257" i="1"/>
  <c r="AX257" i="1"/>
  <c r="BB257" i="1"/>
  <c r="BF257" i="1"/>
  <c r="BJ257" i="1"/>
  <c r="AM257" i="1"/>
  <c r="AQ257" i="1"/>
  <c r="AU257" i="1"/>
  <c r="AY257" i="1"/>
  <c r="BC257" i="1"/>
  <c r="BG257" i="1"/>
  <c r="AN257" i="1"/>
  <c r="AR257" i="1"/>
  <c r="AV257" i="1"/>
  <c r="AZ257" i="1"/>
  <c r="BD257" i="1"/>
  <c r="BH257" i="1"/>
  <c r="AP881" i="1"/>
  <c r="AT881" i="1"/>
  <c r="AX881" i="1"/>
  <c r="BB881" i="1"/>
  <c r="BF881" i="1"/>
  <c r="BJ881" i="1"/>
  <c r="AM881" i="1"/>
  <c r="AQ881" i="1"/>
  <c r="AU881" i="1"/>
  <c r="AY881" i="1"/>
  <c r="BC881" i="1"/>
  <c r="BG881" i="1"/>
  <c r="AN881" i="1"/>
  <c r="AR881" i="1"/>
  <c r="AV881" i="1"/>
  <c r="AZ881" i="1"/>
  <c r="BD881" i="1"/>
  <c r="BH881" i="1"/>
  <c r="AS881" i="1"/>
  <c r="BI881" i="1"/>
  <c r="AW881" i="1"/>
  <c r="BA881" i="1"/>
  <c r="AO881" i="1"/>
  <c r="BE881" i="1"/>
  <c r="AP801" i="1"/>
  <c r="AT801" i="1"/>
  <c r="AX801" i="1"/>
  <c r="BB801" i="1"/>
  <c r="BF801" i="1"/>
  <c r="BJ801" i="1"/>
  <c r="AM801" i="1"/>
  <c r="AQ801" i="1"/>
  <c r="AU801" i="1"/>
  <c r="AY801" i="1"/>
  <c r="BC801" i="1"/>
  <c r="BG801" i="1"/>
  <c r="AN801" i="1"/>
  <c r="AR801" i="1"/>
  <c r="AV801" i="1"/>
  <c r="AZ801" i="1"/>
  <c r="BD801" i="1"/>
  <c r="BH801" i="1"/>
  <c r="AS801" i="1"/>
  <c r="BI801" i="1"/>
  <c r="AW801" i="1"/>
  <c r="BA801" i="1"/>
  <c r="AO801" i="1"/>
  <c r="BE801" i="1"/>
  <c r="AP718" i="1"/>
  <c r="AT718" i="1"/>
  <c r="AX718" i="1"/>
  <c r="BB718" i="1"/>
  <c r="BF718" i="1"/>
  <c r="BJ718" i="1"/>
  <c r="AM718" i="1"/>
  <c r="AQ718" i="1"/>
  <c r="AU718" i="1"/>
  <c r="AY718" i="1"/>
  <c r="BC718" i="1"/>
  <c r="BG718" i="1"/>
  <c r="AN718" i="1"/>
  <c r="AR718" i="1"/>
  <c r="AV718" i="1"/>
  <c r="AZ718" i="1"/>
  <c r="BD718" i="1"/>
  <c r="BH718" i="1"/>
  <c r="AO718" i="1"/>
  <c r="AS718" i="1"/>
  <c r="AW718" i="1"/>
  <c r="BA718" i="1"/>
  <c r="BE718" i="1"/>
  <c r="BI718" i="1"/>
  <c r="AP381" i="1"/>
  <c r="AT381" i="1"/>
  <c r="AX381" i="1"/>
  <c r="BB381" i="1"/>
  <c r="BF381" i="1"/>
  <c r="BJ381" i="1"/>
  <c r="AM381" i="1"/>
  <c r="AQ381" i="1"/>
  <c r="AU381" i="1"/>
  <c r="AY381" i="1"/>
  <c r="BC381" i="1"/>
  <c r="BG381" i="1"/>
  <c r="AN381" i="1"/>
  <c r="AR381" i="1"/>
  <c r="AV381" i="1"/>
  <c r="AZ381" i="1"/>
  <c r="BD381" i="1"/>
  <c r="BH381" i="1"/>
  <c r="AO381" i="1"/>
  <c r="AS381" i="1"/>
  <c r="AW381" i="1"/>
  <c r="BA381" i="1"/>
  <c r="BE381" i="1"/>
  <c r="BI381" i="1"/>
  <c r="AO672" i="1"/>
  <c r="AS672" i="1"/>
  <c r="AW672" i="1"/>
  <c r="BA672" i="1"/>
  <c r="BE672" i="1"/>
  <c r="BI672" i="1"/>
  <c r="AP672" i="1"/>
  <c r="AT672" i="1"/>
  <c r="AX672" i="1"/>
  <c r="BB672" i="1"/>
  <c r="BF672" i="1"/>
  <c r="BJ672" i="1"/>
  <c r="AN672" i="1"/>
  <c r="AR672" i="1"/>
  <c r="AV672" i="1"/>
  <c r="AZ672" i="1"/>
  <c r="BD672" i="1"/>
  <c r="BH672" i="1"/>
  <c r="AU672" i="1"/>
  <c r="AY672" i="1"/>
  <c r="AM672" i="1"/>
  <c r="BC672" i="1"/>
  <c r="AQ672" i="1"/>
  <c r="BG672" i="1"/>
  <c r="AO572" i="1"/>
  <c r="AS572" i="1"/>
  <c r="AW572" i="1"/>
  <c r="BA572" i="1"/>
  <c r="BE572" i="1"/>
  <c r="BI572" i="1"/>
  <c r="AP572" i="1"/>
  <c r="AT572" i="1"/>
  <c r="AX572" i="1"/>
  <c r="BB572" i="1"/>
  <c r="BF572" i="1"/>
  <c r="BJ572" i="1"/>
  <c r="AM572" i="1"/>
  <c r="AQ572" i="1"/>
  <c r="AU572" i="1"/>
  <c r="AY572" i="1"/>
  <c r="BC572" i="1"/>
  <c r="BG572" i="1"/>
  <c r="AN572" i="1"/>
  <c r="AR572" i="1"/>
  <c r="AV572" i="1"/>
  <c r="AZ572" i="1"/>
  <c r="BD572" i="1"/>
  <c r="BH572" i="1"/>
  <c r="AO466" i="1"/>
  <c r="AS466" i="1"/>
  <c r="AW466" i="1"/>
  <c r="BA466" i="1"/>
  <c r="BE466" i="1"/>
  <c r="BI466" i="1"/>
  <c r="AP466" i="1"/>
  <c r="AT466" i="1"/>
  <c r="AX466" i="1"/>
  <c r="BB466" i="1"/>
  <c r="BF466" i="1"/>
  <c r="BJ466" i="1"/>
  <c r="AM466" i="1"/>
  <c r="AQ466" i="1"/>
  <c r="AU466" i="1"/>
  <c r="AY466" i="1"/>
  <c r="BC466" i="1"/>
  <c r="BG466" i="1"/>
  <c r="AN466" i="1"/>
  <c r="AR466" i="1"/>
  <c r="AV466" i="1"/>
  <c r="AZ466" i="1"/>
  <c r="BD466" i="1"/>
  <c r="BH466" i="1"/>
  <c r="AP691" i="1"/>
  <c r="AT691" i="1"/>
  <c r="AX691" i="1"/>
  <c r="BB691" i="1"/>
  <c r="BF691" i="1"/>
  <c r="BJ691" i="1"/>
  <c r="AM691" i="1"/>
  <c r="AQ691" i="1"/>
  <c r="AU691" i="1"/>
  <c r="AY691" i="1"/>
  <c r="BC691" i="1"/>
  <c r="BG691" i="1"/>
  <c r="AN691" i="1"/>
  <c r="AR691" i="1"/>
  <c r="AV691" i="1"/>
  <c r="AZ691" i="1"/>
  <c r="BD691" i="1"/>
  <c r="BH691" i="1"/>
  <c r="AO691" i="1"/>
  <c r="AS691" i="1"/>
  <c r="AW691" i="1"/>
  <c r="BA691" i="1"/>
  <c r="BE691" i="1"/>
  <c r="BI691" i="1"/>
  <c r="AO571" i="1"/>
  <c r="AS571" i="1"/>
  <c r="AW571" i="1"/>
  <c r="BA571" i="1"/>
  <c r="BE571" i="1"/>
  <c r="BI571" i="1"/>
  <c r="AP571" i="1"/>
  <c r="AT571" i="1"/>
  <c r="AX571" i="1"/>
  <c r="BB571" i="1"/>
  <c r="BF571" i="1"/>
  <c r="BJ571" i="1"/>
  <c r="AM571" i="1"/>
  <c r="AQ571" i="1"/>
  <c r="AU571" i="1"/>
  <c r="AY571" i="1"/>
  <c r="BC571" i="1"/>
  <c r="BG571" i="1"/>
  <c r="AN571" i="1"/>
  <c r="AR571" i="1"/>
  <c r="AV571" i="1"/>
  <c r="AZ571" i="1"/>
  <c r="BD571" i="1"/>
  <c r="BH571" i="1"/>
  <c r="AP421" i="1"/>
  <c r="AT421" i="1"/>
  <c r="AX421" i="1"/>
  <c r="BB421" i="1"/>
  <c r="BF421" i="1"/>
  <c r="BJ421" i="1"/>
  <c r="AM421" i="1"/>
  <c r="AQ421" i="1"/>
  <c r="AU421" i="1"/>
  <c r="AY421" i="1"/>
  <c r="BC421" i="1"/>
  <c r="BG421" i="1"/>
  <c r="AN421" i="1"/>
  <c r="AR421" i="1"/>
  <c r="AV421" i="1"/>
  <c r="AZ421" i="1"/>
  <c r="BD421" i="1"/>
  <c r="BH421" i="1"/>
  <c r="AO421" i="1"/>
  <c r="AS421" i="1"/>
  <c r="AW421" i="1"/>
  <c r="BA421" i="1"/>
  <c r="BE421" i="1"/>
  <c r="BI421" i="1"/>
  <c r="AO634" i="1"/>
  <c r="AS634" i="1"/>
  <c r="AW634" i="1"/>
  <c r="BA634" i="1"/>
  <c r="BE634" i="1"/>
  <c r="BI634" i="1"/>
  <c r="AP634" i="1"/>
  <c r="AT634" i="1"/>
  <c r="AX634" i="1"/>
  <c r="BB634" i="1"/>
  <c r="BF634" i="1"/>
  <c r="BJ634" i="1"/>
  <c r="AN634" i="1"/>
  <c r="AR634" i="1"/>
  <c r="AV634" i="1"/>
  <c r="AZ634" i="1"/>
  <c r="BD634" i="1"/>
  <c r="BH634" i="1"/>
  <c r="AU634" i="1"/>
  <c r="AY634" i="1"/>
  <c r="AM634" i="1"/>
  <c r="BC634" i="1"/>
  <c r="AQ634" i="1"/>
  <c r="BG634" i="1"/>
  <c r="AO522" i="1"/>
  <c r="AS522" i="1"/>
  <c r="AW522" i="1"/>
  <c r="BA522" i="1"/>
  <c r="BE522" i="1"/>
  <c r="BI522" i="1"/>
  <c r="AP522" i="1"/>
  <c r="AT522" i="1"/>
  <c r="AX522" i="1"/>
  <c r="BB522" i="1"/>
  <c r="BF522" i="1"/>
  <c r="BJ522" i="1"/>
  <c r="AM522" i="1"/>
  <c r="AQ522" i="1"/>
  <c r="AU522" i="1"/>
  <c r="AY522" i="1"/>
  <c r="BC522" i="1"/>
  <c r="BG522" i="1"/>
  <c r="AN522" i="1"/>
  <c r="AR522" i="1"/>
  <c r="AV522" i="1"/>
  <c r="AZ522" i="1"/>
  <c r="BD522" i="1"/>
  <c r="BH522" i="1"/>
  <c r="AO260" i="1"/>
  <c r="AS260" i="1"/>
  <c r="AW260" i="1"/>
  <c r="BA260" i="1"/>
  <c r="BE260" i="1"/>
  <c r="BI260" i="1"/>
  <c r="AP260" i="1"/>
  <c r="AT260" i="1"/>
  <c r="AX260" i="1"/>
  <c r="BB260" i="1"/>
  <c r="BF260" i="1"/>
  <c r="BJ260" i="1"/>
  <c r="AM260" i="1"/>
  <c r="AQ260" i="1"/>
  <c r="AU260" i="1"/>
  <c r="AY260" i="1"/>
  <c r="BC260" i="1"/>
  <c r="BG260" i="1"/>
  <c r="AN260" i="1"/>
  <c r="AR260" i="1"/>
  <c r="AV260" i="1"/>
  <c r="AZ260" i="1"/>
  <c r="BD260" i="1"/>
  <c r="BH260" i="1"/>
  <c r="AP384" i="1"/>
  <c r="AT384" i="1"/>
  <c r="AX384" i="1"/>
  <c r="BB384" i="1"/>
  <c r="BF384" i="1"/>
  <c r="BJ384" i="1"/>
  <c r="AM384" i="1"/>
  <c r="AQ384" i="1"/>
  <c r="AU384" i="1"/>
  <c r="AY384" i="1"/>
  <c r="BC384" i="1"/>
  <c r="BG384" i="1"/>
  <c r="AN384" i="1"/>
  <c r="AR384" i="1"/>
  <c r="AV384" i="1"/>
  <c r="AZ384" i="1"/>
  <c r="BD384" i="1"/>
  <c r="BH384" i="1"/>
  <c r="AO384" i="1"/>
  <c r="AS384" i="1"/>
  <c r="AW384" i="1"/>
  <c r="BA384" i="1"/>
  <c r="BE384" i="1"/>
  <c r="BI384" i="1"/>
  <c r="AO232" i="1"/>
  <c r="AS232" i="1"/>
  <c r="AW232" i="1"/>
  <c r="BA232" i="1"/>
  <c r="BE232" i="1"/>
  <c r="BI232" i="1"/>
  <c r="AP232" i="1"/>
  <c r="AT232" i="1"/>
  <c r="AX232" i="1"/>
  <c r="BB232" i="1"/>
  <c r="BF232" i="1"/>
  <c r="BJ232" i="1"/>
  <c r="AM232" i="1"/>
  <c r="AQ232" i="1"/>
  <c r="AU232" i="1"/>
  <c r="AY232" i="1"/>
  <c r="BC232" i="1"/>
  <c r="BG232" i="1"/>
  <c r="AN232" i="1"/>
  <c r="AR232" i="1"/>
  <c r="AV232" i="1"/>
  <c r="AZ232" i="1"/>
  <c r="BD232" i="1"/>
  <c r="BH232" i="1"/>
  <c r="AO19" i="1"/>
  <c r="AS19" i="1"/>
  <c r="AW19" i="1"/>
  <c r="BA19" i="1"/>
  <c r="BE19" i="1"/>
  <c r="BI19" i="1"/>
  <c r="AP19" i="1"/>
  <c r="AM19" i="1"/>
  <c r="AQ19" i="1"/>
  <c r="AU19" i="1"/>
  <c r="AY19" i="1"/>
  <c r="BC19" i="1"/>
  <c r="BG19" i="1"/>
  <c r="AR19" i="1"/>
  <c r="AZ19" i="1"/>
  <c r="BH19" i="1"/>
  <c r="AT19" i="1"/>
  <c r="BB19" i="1"/>
  <c r="BJ19" i="1"/>
  <c r="AV19" i="1"/>
  <c r="BD19" i="1"/>
  <c r="AX19" i="1"/>
  <c r="BF19" i="1"/>
  <c r="AN19" i="1"/>
  <c r="AP336" i="1"/>
  <c r="AT336" i="1"/>
  <c r="AX336" i="1"/>
  <c r="BB336" i="1"/>
  <c r="BF336" i="1"/>
  <c r="BJ336" i="1"/>
  <c r="AM336" i="1"/>
  <c r="AQ336" i="1"/>
  <c r="AU336" i="1"/>
  <c r="AY336" i="1"/>
  <c r="BC336" i="1"/>
  <c r="BG336" i="1"/>
  <c r="AN336" i="1"/>
  <c r="AR336" i="1"/>
  <c r="AV336" i="1"/>
  <c r="AZ336" i="1"/>
  <c r="BD336" i="1"/>
  <c r="BH336" i="1"/>
  <c r="AO336" i="1"/>
  <c r="AS336" i="1"/>
  <c r="AW336" i="1"/>
  <c r="BA336" i="1"/>
  <c r="BE336" i="1"/>
  <c r="BI336" i="1"/>
  <c r="AP414" i="1"/>
  <c r="AT414" i="1"/>
  <c r="AX414" i="1"/>
  <c r="BB414" i="1"/>
  <c r="BF414" i="1"/>
  <c r="BJ414" i="1"/>
  <c r="AM414" i="1"/>
  <c r="AQ414" i="1"/>
  <c r="AU414" i="1"/>
  <c r="AY414" i="1"/>
  <c r="BC414" i="1"/>
  <c r="BG414" i="1"/>
  <c r="AN414" i="1"/>
  <c r="AR414" i="1"/>
  <c r="AV414" i="1"/>
  <c r="AZ414" i="1"/>
  <c r="BD414" i="1"/>
  <c r="BH414" i="1"/>
  <c r="AO414" i="1"/>
  <c r="AS414" i="1"/>
  <c r="AW414" i="1"/>
  <c r="BA414" i="1"/>
  <c r="BE414" i="1"/>
  <c r="BI414" i="1"/>
  <c r="AP103" i="1"/>
  <c r="AM103" i="1"/>
  <c r="AN103" i="1"/>
  <c r="AS103" i="1"/>
  <c r="AW103" i="1"/>
  <c r="BA103" i="1"/>
  <c r="BE103" i="1"/>
  <c r="BI103" i="1"/>
  <c r="AO103" i="1"/>
  <c r="AT103" i="1"/>
  <c r="AX103" i="1"/>
  <c r="BB103" i="1"/>
  <c r="BF103" i="1"/>
  <c r="BJ103" i="1"/>
  <c r="AQ103" i="1"/>
  <c r="AU103" i="1"/>
  <c r="AY103" i="1"/>
  <c r="BC103" i="1"/>
  <c r="BG103" i="1"/>
  <c r="AR103" i="1"/>
  <c r="AV103" i="1"/>
  <c r="AZ103" i="1"/>
  <c r="BD103" i="1"/>
  <c r="BH103" i="1"/>
  <c r="AO313" i="1"/>
  <c r="AS313" i="1"/>
  <c r="AW313" i="1"/>
  <c r="BA313" i="1"/>
  <c r="BE313" i="1"/>
  <c r="BI313" i="1"/>
  <c r="AP313" i="1"/>
  <c r="AT313" i="1"/>
  <c r="AX313" i="1"/>
  <c r="BB313" i="1"/>
  <c r="BF313" i="1"/>
  <c r="BJ313" i="1"/>
  <c r="AM313" i="1"/>
  <c r="AQ313" i="1"/>
  <c r="AU313" i="1"/>
  <c r="AY313" i="1"/>
  <c r="BC313" i="1"/>
  <c r="BG313" i="1"/>
  <c r="AN313" i="1"/>
  <c r="AR313" i="1"/>
  <c r="AV313" i="1"/>
  <c r="AZ313" i="1"/>
  <c r="BD313" i="1"/>
  <c r="BH313" i="1"/>
  <c r="AP101" i="1"/>
  <c r="AT101" i="1"/>
  <c r="AX101" i="1"/>
  <c r="BB101" i="1"/>
  <c r="BF101" i="1"/>
  <c r="BJ101" i="1"/>
  <c r="AM101" i="1"/>
  <c r="AQ101" i="1"/>
  <c r="AU101" i="1"/>
  <c r="AY101" i="1"/>
  <c r="BC101" i="1"/>
  <c r="BG101" i="1"/>
  <c r="AN101" i="1"/>
  <c r="AR101" i="1"/>
  <c r="AV101" i="1"/>
  <c r="AZ101" i="1"/>
  <c r="BD101" i="1"/>
  <c r="BH101" i="1"/>
  <c r="BA101" i="1"/>
  <c r="AO101" i="1"/>
  <c r="BE101" i="1"/>
  <c r="AS101" i="1"/>
  <c r="BI101" i="1"/>
  <c r="AW101" i="1"/>
  <c r="AP715" i="1"/>
  <c r="AT715" i="1"/>
  <c r="AX715" i="1"/>
  <c r="BB715" i="1"/>
  <c r="BF715" i="1"/>
  <c r="BJ715" i="1"/>
  <c r="AM715" i="1"/>
  <c r="AQ715" i="1"/>
  <c r="AU715" i="1"/>
  <c r="AY715" i="1"/>
  <c r="BC715" i="1"/>
  <c r="BG715" i="1"/>
  <c r="AN715" i="1"/>
  <c r="AR715" i="1"/>
  <c r="AV715" i="1"/>
  <c r="AZ715" i="1"/>
  <c r="BD715" i="1"/>
  <c r="BH715" i="1"/>
  <c r="AO715" i="1"/>
  <c r="AS715" i="1"/>
  <c r="AW715" i="1"/>
  <c r="BA715" i="1"/>
  <c r="BE715" i="1"/>
  <c r="BI715" i="1"/>
  <c r="AO623" i="1"/>
  <c r="AS623" i="1"/>
  <c r="AW623" i="1"/>
  <c r="BA623" i="1"/>
  <c r="BE623" i="1"/>
  <c r="BI623" i="1"/>
  <c r="AP623" i="1"/>
  <c r="AT623" i="1"/>
  <c r="AX623" i="1"/>
  <c r="BB623" i="1"/>
  <c r="BF623" i="1"/>
  <c r="BJ623" i="1"/>
  <c r="AN623" i="1"/>
  <c r="AR623" i="1"/>
  <c r="AV623" i="1"/>
  <c r="AZ623" i="1"/>
  <c r="BD623" i="1"/>
  <c r="BH623" i="1"/>
  <c r="AM623" i="1"/>
  <c r="BC623" i="1"/>
  <c r="AQ623" i="1"/>
  <c r="BG623" i="1"/>
  <c r="AU623" i="1"/>
  <c r="AY623" i="1"/>
  <c r="AO535" i="1"/>
  <c r="AS535" i="1"/>
  <c r="AW535" i="1"/>
  <c r="BA535" i="1"/>
  <c r="BE535" i="1"/>
  <c r="BI535" i="1"/>
  <c r="AP535" i="1"/>
  <c r="AT535" i="1"/>
  <c r="AX535" i="1"/>
  <c r="BB535" i="1"/>
  <c r="BF535" i="1"/>
  <c r="BJ535" i="1"/>
  <c r="AM535" i="1"/>
  <c r="AQ535" i="1"/>
  <c r="AU535" i="1"/>
  <c r="AY535" i="1"/>
  <c r="BC535" i="1"/>
  <c r="BG535" i="1"/>
  <c r="AN535" i="1"/>
  <c r="AR535" i="1"/>
  <c r="AV535" i="1"/>
  <c r="AZ535" i="1"/>
  <c r="BD535" i="1"/>
  <c r="BH535" i="1"/>
  <c r="AP405" i="1"/>
  <c r="AT405" i="1"/>
  <c r="AX405" i="1"/>
  <c r="BB405" i="1"/>
  <c r="BF405" i="1"/>
  <c r="BJ405" i="1"/>
  <c r="AM405" i="1"/>
  <c r="AQ405" i="1"/>
  <c r="AU405" i="1"/>
  <c r="AY405" i="1"/>
  <c r="BC405" i="1"/>
  <c r="BG405" i="1"/>
  <c r="AN405" i="1"/>
  <c r="AR405" i="1"/>
  <c r="AV405" i="1"/>
  <c r="AZ405" i="1"/>
  <c r="BD405" i="1"/>
  <c r="BH405" i="1"/>
  <c r="AO405" i="1"/>
  <c r="AS405" i="1"/>
  <c r="AW405" i="1"/>
  <c r="BA405" i="1"/>
  <c r="BE405" i="1"/>
  <c r="BI405" i="1"/>
  <c r="AO654" i="1"/>
  <c r="AS654" i="1"/>
  <c r="AW654" i="1"/>
  <c r="BA654" i="1"/>
  <c r="BE654" i="1"/>
  <c r="BI654" i="1"/>
  <c r="AP654" i="1"/>
  <c r="AT654" i="1"/>
  <c r="AX654" i="1"/>
  <c r="BB654" i="1"/>
  <c r="BF654" i="1"/>
  <c r="BJ654" i="1"/>
  <c r="AN654" i="1"/>
  <c r="AR654" i="1"/>
  <c r="AV654" i="1"/>
  <c r="AZ654" i="1"/>
  <c r="BD654" i="1"/>
  <c r="BH654" i="1"/>
  <c r="AU654" i="1"/>
  <c r="AY654" i="1"/>
  <c r="AM654" i="1"/>
  <c r="BC654" i="1"/>
  <c r="AQ654" i="1"/>
  <c r="BG654" i="1"/>
  <c r="AO578" i="1"/>
  <c r="AS578" i="1"/>
  <c r="AW578" i="1"/>
  <c r="BA578" i="1"/>
  <c r="BE578" i="1"/>
  <c r="BI578" i="1"/>
  <c r="AP578" i="1"/>
  <c r="AT578" i="1"/>
  <c r="AX578" i="1"/>
  <c r="BB578" i="1"/>
  <c r="BF578" i="1"/>
  <c r="BJ578" i="1"/>
  <c r="AM578" i="1"/>
  <c r="AQ578" i="1"/>
  <c r="AU578" i="1"/>
  <c r="AY578" i="1"/>
  <c r="BC578" i="1"/>
  <c r="BG578" i="1"/>
  <c r="AN578" i="1"/>
  <c r="AR578" i="1"/>
  <c r="AV578" i="1"/>
  <c r="AZ578" i="1"/>
  <c r="BD578" i="1"/>
  <c r="BH578" i="1"/>
  <c r="AO490" i="1"/>
  <c r="AS490" i="1"/>
  <c r="AW490" i="1"/>
  <c r="BA490" i="1"/>
  <c r="BE490" i="1"/>
  <c r="BI490" i="1"/>
  <c r="AP490" i="1"/>
  <c r="AT490" i="1"/>
  <c r="AX490" i="1"/>
  <c r="BB490" i="1"/>
  <c r="BF490" i="1"/>
  <c r="BJ490" i="1"/>
  <c r="AM490" i="1"/>
  <c r="AQ490" i="1"/>
  <c r="AU490" i="1"/>
  <c r="AY490" i="1"/>
  <c r="BC490" i="1"/>
  <c r="BG490" i="1"/>
  <c r="AN490" i="1"/>
  <c r="AR490" i="1"/>
  <c r="AV490" i="1"/>
  <c r="AZ490" i="1"/>
  <c r="BD490" i="1"/>
  <c r="BH490" i="1"/>
  <c r="AO239" i="1"/>
  <c r="AS239" i="1"/>
  <c r="AW239" i="1"/>
  <c r="BA239" i="1"/>
  <c r="BE239" i="1"/>
  <c r="BI239" i="1"/>
  <c r="AP239" i="1"/>
  <c r="AT239" i="1"/>
  <c r="AX239" i="1"/>
  <c r="BB239" i="1"/>
  <c r="BF239" i="1"/>
  <c r="BJ239" i="1"/>
  <c r="AM239" i="1"/>
  <c r="AQ239" i="1"/>
  <c r="AU239" i="1"/>
  <c r="AY239" i="1"/>
  <c r="BC239" i="1"/>
  <c r="BG239" i="1"/>
  <c r="AN239" i="1"/>
  <c r="AR239" i="1"/>
  <c r="AV239" i="1"/>
  <c r="AZ239" i="1"/>
  <c r="BD239" i="1"/>
  <c r="BH239" i="1"/>
  <c r="AP412" i="1"/>
  <c r="AT412" i="1"/>
  <c r="AX412" i="1"/>
  <c r="BB412" i="1"/>
  <c r="BF412" i="1"/>
  <c r="BJ412" i="1"/>
  <c r="AM412" i="1"/>
  <c r="AQ412" i="1"/>
  <c r="AU412" i="1"/>
  <c r="AY412" i="1"/>
  <c r="BC412" i="1"/>
  <c r="BG412" i="1"/>
  <c r="AN412" i="1"/>
  <c r="AR412" i="1"/>
  <c r="AV412" i="1"/>
  <c r="AZ412" i="1"/>
  <c r="BD412" i="1"/>
  <c r="BH412" i="1"/>
  <c r="AO412" i="1"/>
  <c r="AS412" i="1"/>
  <c r="AW412" i="1"/>
  <c r="BA412" i="1"/>
  <c r="BE412" i="1"/>
  <c r="BI412" i="1"/>
  <c r="AO306" i="1"/>
  <c r="AS306" i="1"/>
  <c r="AW306" i="1"/>
  <c r="BA306" i="1"/>
  <c r="BE306" i="1"/>
  <c r="BI306" i="1"/>
  <c r="AP306" i="1"/>
  <c r="AT306" i="1"/>
  <c r="AX306" i="1"/>
  <c r="BB306" i="1"/>
  <c r="BF306" i="1"/>
  <c r="BJ306" i="1"/>
  <c r="AM306" i="1"/>
  <c r="AQ306" i="1"/>
  <c r="AU306" i="1"/>
  <c r="AY306" i="1"/>
  <c r="BC306" i="1"/>
  <c r="BG306" i="1"/>
  <c r="AN306" i="1"/>
  <c r="AR306" i="1"/>
  <c r="AV306" i="1"/>
  <c r="AZ306" i="1"/>
  <c r="BD306" i="1"/>
  <c r="BH306" i="1"/>
  <c r="AP195" i="1"/>
  <c r="AT195" i="1"/>
  <c r="AX195" i="1"/>
  <c r="BB195" i="1"/>
  <c r="BF195" i="1"/>
  <c r="BJ195" i="1"/>
  <c r="AM195" i="1"/>
  <c r="AQ195" i="1"/>
  <c r="AU195" i="1"/>
  <c r="AY195" i="1"/>
  <c r="BC195" i="1"/>
  <c r="BG195" i="1"/>
  <c r="AN195" i="1"/>
  <c r="AR195" i="1"/>
  <c r="AV195" i="1"/>
  <c r="AZ195" i="1"/>
  <c r="BD195" i="1"/>
  <c r="BH195" i="1"/>
  <c r="AO195" i="1"/>
  <c r="AS195" i="1"/>
  <c r="AW195" i="1"/>
  <c r="BA195" i="1"/>
  <c r="BE195" i="1"/>
  <c r="BI195" i="1"/>
  <c r="AM11" i="1"/>
  <c r="AQ11" i="1"/>
  <c r="AU11" i="1"/>
  <c r="AY11" i="1"/>
  <c r="BC11" i="1"/>
  <c r="BG11" i="1"/>
  <c r="AN11" i="1"/>
  <c r="AR11" i="1"/>
  <c r="AV11" i="1"/>
  <c r="AZ11" i="1"/>
  <c r="BD11" i="1"/>
  <c r="BH11" i="1"/>
  <c r="AO11" i="1"/>
  <c r="AW11" i="1"/>
  <c r="BE11" i="1"/>
  <c r="AP11" i="1"/>
  <c r="AX11" i="1"/>
  <c r="BF11" i="1"/>
  <c r="AS11" i="1"/>
  <c r="BA11" i="1"/>
  <c r="BI11" i="1"/>
  <c r="AT11" i="1"/>
  <c r="BB11" i="1"/>
  <c r="BJ11" i="1"/>
  <c r="AP387" i="1"/>
  <c r="AT387" i="1"/>
  <c r="AX387" i="1"/>
  <c r="BB387" i="1"/>
  <c r="BF387" i="1"/>
  <c r="BJ387" i="1"/>
  <c r="AM387" i="1"/>
  <c r="AQ387" i="1"/>
  <c r="AU387" i="1"/>
  <c r="AY387" i="1"/>
  <c r="BC387" i="1"/>
  <c r="BG387" i="1"/>
  <c r="AN387" i="1"/>
  <c r="AR387" i="1"/>
  <c r="AV387" i="1"/>
  <c r="AZ387" i="1"/>
  <c r="BD387" i="1"/>
  <c r="BH387" i="1"/>
  <c r="AO387" i="1"/>
  <c r="AS387" i="1"/>
  <c r="AW387" i="1"/>
  <c r="BA387" i="1"/>
  <c r="BE387" i="1"/>
  <c r="BI387" i="1"/>
  <c r="AP168" i="1"/>
  <c r="AT168" i="1"/>
  <c r="AX168" i="1"/>
  <c r="BB168" i="1"/>
  <c r="BF168" i="1"/>
  <c r="BJ168" i="1"/>
  <c r="AM168" i="1"/>
  <c r="AQ168" i="1"/>
  <c r="AU168" i="1"/>
  <c r="AY168" i="1"/>
  <c r="BC168" i="1"/>
  <c r="BG168" i="1"/>
  <c r="AN168" i="1"/>
  <c r="AR168" i="1"/>
  <c r="AV168" i="1"/>
  <c r="AZ168" i="1"/>
  <c r="BD168" i="1"/>
  <c r="BH168" i="1"/>
  <c r="AO168" i="1"/>
  <c r="AS168" i="1"/>
  <c r="AW168" i="1"/>
  <c r="BA168" i="1"/>
  <c r="BE168" i="1"/>
  <c r="BI168" i="1"/>
  <c r="AP354" i="1"/>
  <c r="AT354" i="1"/>
  <c r="AX354" i="1"/>
  <c r="BB354" i="1"/>
  <c r="BF354" i="1"/>
  <c r="BJ354" i="1"/>
  <c r="AM354" i="1"/>
  <c r="AQ354" i="1"/>
  <c r="AU354" i="1"/>
  <c r="AY354" i="1"/>
  <c r="BC354" i="1"/>
  <c r="BG354" i="1"/>
  <c r="AN354" i="1"/>
  <c r="AR354" i="1"/>
  <c r="AV354" i="1"/>
  <c r="AZ354" i="1"/>
  <c r="BD354" i="1"/>
  <c r="BH354" i="1"/>
  <c r="AO354" i="1"/>
  <c r="AS354" i="1"/>
  <c r="AW354" i="1"/>
  <c r="BA354" i="1"/>
  <c r="BE354" i="1"/>
  <c r="BI354" i="1"/>
  <c r="AM79" i="1"/>
  <c r="AQ79" i="1"/>
  <c r="AU79" i="1"/>
  <c r="AY79" i="1"/>
  <c r="BC79" i="1"/>
  <c r="AN79" i="1"/>
  <c r="AR79" i="1"/>
  <c r="AV79" i="1"/>
  <c r="AZ79" i="1"/>
  <c r="BD79" i="1"/>
  <c r="BH79" i="1"/>
  <c r="AO79" i="1"/>
  <c r="AS79" i="1"/>
  <c r="AW79" i="1"/>
  <c r="BA79" i="1"/>
  <c r="BE79" i="1"/>
  <c r="BI79" i="1"/>
  <c r="AX79" i="1"/>
  <c r="BJ79" i="1"/>
  <c r="BB79" i="1"/>
  <c r="AP79" i="1"/>
  <c r="BF79" i="1"/>
  <c r="AT79" i="1"/>
  <c r="BG79" i="1"/>
  <c r="AO22" i="1"/>
  <c r="AS22" i="1"/>
  <c r="AW22" i="1"/>
  <c r="BA22" i="1"/>
  <c r="BE22" i="1"/>
  <c r="BI22" i="1"/>
  <c r="AM22" i="1"/>
  <c r="AQ22" i="1"/>
  <c r="AU22" i="1"/>
  <c r="AY22" i="1"/>
  <c r="BC22" i="1"/>
  <c r="BG22" i="1"/>
  <c r="AR22" i="1"/>
  <c r="AZ22" i="1"/>
  <c r="BH22" i="1"/>
  <c r="AT22" i="1"/>
  <c r="BB22" i="1"/>
  <c r="BJ22" i="1"/>
  <c r="AN22" i="1"/>
  <c r="AV22" i="1"/>
  <c r="BD22" i="1"/>
  <c r="AP22" i="1"/>
  <c r="AX22" i="1"/>
  <c r="BF22" i="1"/>
  <c r="AP205" i="1"/>
  <c r="AT205" i="1"/>
  <c r="AX205" i="1"/>
  <c r="BB205" i="1"/>
  <c r="BF205" i="1"/>
  <c r="BJ205" i="1"/>
  <c r="AM205" i="1"/>
  <c r="AQ205" i="1"/>
  <c r="AU205" i="1"/>
  <c r="AY205" i="1"/>
  <c r="BC205" i="1"/>
  <c r="BG205" i="1"/>
  <c r="AN205" i="1"/>
  <c r="AR205" i="1"/>
  <c r="AV205" i="1"/>
  <c r="AZ205" i="1"/>
  <c r="BD205" i="1"/>
  <c r="BH205" i="1"/>
  <c r="AO205" i="1"/>
  <c r="AS205" i="1"/>
  <c r="AW205" i="1"/>
  <c r="BA205" i="1"/>
  <c r="BE205" i="1"/>
  <c r="BI205" i="1"/>
  <c r="AM29" i="1"/>
  <c r="AQ29" i="1"/>
  <c r="AU29" i="1"/>
  <c r="AY29" i="1"/>
  <c r="BC29" i="1"/>
  <c r="BG29" i="1"/>
  <c r="AN29" i="1"/>
  <c r="AR29" i="1"/>
  <c r="AV29" i="1"/>
  <c r="AZ29" i="1"/>
  <c r="BD29" i="1"/>
  <c r="BH29" i="1"/>
  <c r="AO29" i="1"/>
  <c r="AS29" i="1"/>
  <c r="AW29" i="1"/>
  <c r="BA29" i="1"/>
  <c r="BE29" i="1"/>
  <c r="BI29" i="1"/>
  <c r="AT29" i="1"/>
  <c r="BJ29" i="1"/>
  <c r="AX29" i="1"/>
  <c r="BB29" i="1"/>
  <c r="AP29" i="1"/>
  <c r="BF29" i="1"/>
  <c r="AO155" i="1"/>
  <c r="AS155" i="1"/>
  <c r="AW155" i="1"/>
  <c r="BA155" i="1"/>
  <c r="BE155" i="1"/>
  <c r="BI155" i="1"/>
  <c r="AP155" i="1"/>
  <c r="AT155" i="1"/>
  <c r="AX155" i="1"/>
  <c r="BB155" i="1"/>
  <c r="BF155" i="1"/>
  <c r="BJ155" i="1"/>
  <c r="AM155" i="1"/>
  <c r="AQ155" i="1"/>
  <c r="AU155" i="1"/>
  <c r="AY155" i="1"/>
  <c r="BC155" i="1"/>
  <c r="BG155" i="1"/>
  <c r="AN155" i="1"/>
  <c r="AR155" i="1"/>
  <c r="AV155" i="1"/>
  <c r="AZ155" i="1"/>
  <c r="BD155" i="1"/>
  <c r="BH155" i="1"/>
  <c r="AP908" i="1"/>
  <c r="AT908" i="1"/>
  <c r="AX908" i="1"/>
  <c r="BB908" i="1"/>
  <c r="BF908" i="1"/>
  <c r="BJ908" i="1"/>
  <c r="AM908" i="1"/>
  <c r="AQ908" i="1"/>
  <c r="AU908" i="1"/>
  <c r="AY908" i="1"/>
  <c r="BC908" i="1"/>
  <c r="BG908" i="1"/>
  <c r="AN908" i="1"/>
  <c r="AR908" i="1"/>
  <c r="AV908" i="1"/>
  <c r="AZ908" i="1"/>
  <c r="BD908" i="1"/>
  <c r="BH908" i="1"/>
  <c r="BA908" i="1"/>
  <c r="AO908" i="1"/>
  <c r="BE908" i="1"/>
  <c r="AS908" i="1"/>
  <c r="BI908" i="1"/>
  <c r="AW908" i="1"/>
  <c r="AO457" i="1"/>
  <c r="AS457" i="1"/>
  <c r="AW457" i="1"/>
  <c r="BA457" i="1"/>
  <c r="BE457" i="1"/>
  <c r="BI457" i="1"/>
  <c r="AP457" i="1"/>
  <c r="AT457" i="1"/>
  <c r="AX457" i="1"/>
  <c r="BB457" i="1"/>
  <c r="BF457" i="1"/>
  <c r="BJ457" i="1"/>
  <c r="AM457" i="1"/>
  <c r="AQ457" i="1"/>
  <c r="AU457" i="1"/>
  <c r="AY457" i="1"/>
  <c r="BC457" i="1"/>
  <c r="BG457" i="1"/>
  <c r="AN457" i="1"/>
  <c r="AR457" i="1"/>
  <c r="AV457" i="1"/>
  <c r="AZ457" i="1"/>
  <c r="BD457" i="1"/>
  <c r="BH457" i="1"/>
  <c r="AN1049" i="1"/>
  <c r="AR1049" i="1"/>
  <c r="AV1049" i="1"/>
  <c r="AZ1049" i="1"/>
  <c r="BD1049" i="1"/>
  <c r="BH1049" i="1"/>
  <c r="AO1049" i="1"/>
  <c r="AS1049" i="1"/>
  <c r="AW1049" i="1"/>
  <c r="BA1049" i="1"/>
  <c r="BE1049" i="1"/>
  <c r="BI1049" i="1"/>
  <c r="AP1049" i="1"/>
  <c r="AT1049" i="1"/>
  <c r="AX1049" i="1"/>
  <c r="BB1049" i="1"/>
  <c r="BF1049" i="1"/>
  <c r="BJ1049" i="1"/>
  <c r="AY1049" i="1"/>
  <c r="AM1049" i="1"/>
  <c r="BC1049" i="1"/>
  <c r="AQ1049" i="1"/>
  <c r="BG1049" i="1"/>
  <c r="AU1049" i="1"/>
  <c r="AO1170" i="1"/>
  <c r="AS1170" i="1"/>
  <c r="AW1170" i="1"/>
  <c r="BA1170" i="1"/>
  <c r="BE1170" i="1"/>
  <c r="BI1170" i="1"/>
  <c r="AP1170" i="1"/>
  <c r="AT1170" i="1"/>
  <c r="AX1170" i="1"/>
  <c r="BB1170" i="1"/>
  <c r="BF1170" i="1"/>
  <c r="BJ1170" i="1"/>
  <c r="AM1170" i="1"/>
  <c r="AQ1170" i="1"/>
  <c r="AU1170" i="1"/>
  <c r="AY1170" i="1"/>
  <c r="BC1170" i="1"/>
  <c r="BG1170" i="1"/>
  <c r="AN1170" i="1"/>
  <c r="AR1170" i="1"/>
  <c r="AV1170" i="1"/>
  <c r="AZ1170" i="1"/>
  <c r="BD1170" i="1"/>
  <c r="BH1170" i="1"/>
  <c r="AO123" i="1"/>
  <c r="AS123" i="1"/>
  <c r="AW123" i="1"/>
  <c r="BA123" i="1"/>
  <c r="BE123" i="1"/>
  <c r="BI123" i="1"/>
  <c r="AP123" i="1"/>
  <c r="AT123" i="1"/>
  <c r="AX123" i="1"/>
  <c r="BB123" i="1"/>
  <c r="BF123" i="1"/>
  <c r="BJ123" i="1"/>
  <c r="AM123" i="1"/>
  <c r="AQ123" i="1"/>
  <c r="AU123" i="1"/>
  <c r="AY123" i="1"/>
  <c r="BC123" i="1"/>
  <c r="BG123" i="1"/>
  <c r="AV123" i="1"/>
  <c r="AZ123" i="1"/>
  <c r="AN123" i="1"/>
  <c r="BD123" i="1"/>
  <c r="AR123" i="1"/>
  <c r="BH123" i="1"/>
  <c r="AO668" i="1"/>
  <c r="AS668" i="1"/>
  <c r="AW668" i="1"/>
  <c r="BA668" i="1"/>
  <c r="BE668" i="1"/>
  <c r="BI668" i="1"/>
  <c r="AP668" i="1"/>
  <c r="AT668" i="1"/>
  <c r="AX668" i="1"/>
  <c r="BB668" i="1"/>
  <c r="BF668" i="1"/>
  <c r="BJ668" i="1"/>
  <c r="AN668" i="1"/>
  <c r="AR668" i="1"/>
  <c r="AV668" i="1"/>
  <c r="AZ668" i="1"/>
  <c r="BD668" i="1"/>
  <c r="BH668" i="1"/>
  <c r="AU668" i="1"/>
  <c r="AY668" i="1"/>
  <c r="AM668" i="1"/>
  <c r="BC668" i="1"/>
  <c r="AQ668" i="1"/>
  <c r="BG668" i="1"/>
  <c r="AP397" i="1"/>
  <c r="AT397" i="1"/>
  <c r="AX397" i="1"/>
  <c r="BB397" i="1"/>
  <c r="BF397" i="1"/>
  <c r="BJ397" i="1"/>
  <c r="AM397" i="1"/>
  <c r="AQ397" i="1"/>
  <c r="AU397" i="1"/>
  <c r="AY397" i="1"/>
  <c r="BC397" i="1"/>
  <c r="BG397" i="1"/>
  <c r="AN397" i="1"/>
  <c r="AR397" i="1"/>
  <c r="AV397" i="1"/>
  <c r="AZ397" i="1"/>
  <c r="BD397" i="1"/>
  <c r="BH397" i="1"/>
  <c r="AO397" i="1"/>
  <c r="AS397" i="1"/>
  <c r="AW397" i="1"/>
  <c r="BA397" i="1"/>
  <c r="BE397" i="1"/>
  <c r="BI397" i="1"/>
  <c r="AO161" i="1"/>
  <c r="AS161" i="1"/>
  <c r="AW161" i="1"/>
  <c r="BA161" i="1"/>
  <c r="BE161" i="1"/>
  <c r="BI161" i="1"/>
  <c r="AP161" i="1"/>
  <c r="AT161" i="1"/>
  <c r="AX161" i="1"/>
  <c r="BB161" i="1"/>
  <c r="BF161" i="1"/>
  <c r="BJ161" i="1"/>
  <c r="AM161" i="1"/>
  <c r="AQ161" i="1"/>
  <c r="AU161" i="1"/>
  <c r="AY161" i="1"/>
  <c r="BC161" i="1"/>
  <c r="BG161" i="1"/>
  <c r="AN161" i="1"/>
  <c r="AR161" i="1"/>
  <c r="AV161" i="1"/>
  <c r="AZ161" i="1"/>
  <c r="BD161" i="1"/>
  <c r="BH161" i="1"/>
  <c r="AP170" i="1"/>
  <c r="AT170" i="1"/>
  <c r="AX170" i="1"/>
  <c r="BB170" i="1"/>
  <c r="BF170" i="1"/>
  <c r="BJ170" i="1"/>
  <c r="AM170" i="1"/>
  <c r="AQ170" i="1"/>
  <c r="AU170" i="1"/>
  <c r="AY170" i="1"/>
  <c r="BC170" i="1"/>
  <c r="BG170" i="1"/>
  <c r="AN170" i="1"/>
  <c r="AR170" i="1"/>
  <c r="AV170" i="1"/>
  <c r="AZ170" i="1"/>
  <c r="BD170" i="1"/>
  <c r="BH170" i="1"/>
  <c r="AO170" i="1"/>
  <c r="AS170" i="1"/>
  <c r="AW170" i="1"/>
  <c r="BA170" i="1"/>
  <c r="BE170" i="1"/>
  <c r="BI170" i="1"/>
  <c r="AM72" i="1"/>
  <c r="AQ72" i="1"/>
  <c r="AU72" i="1"/>
  <c r="AY72" i="1"/>
  <c r="BC72" i="1"/>
  <c r="BG72" i="1"/>
  <c r="AN72" i="1"/>
  <c r="AR72" i="1"/>
  <c r="AV72" i="1"/>
  <c r="AZ72" i="1"/>
  <c r="BD72" i="1"/>
  <c r="BH72" i="1"/>
  <c r="AO72" i="1"/>
  <c r="AS72" i="1"/>
  <c r="AW72" i="1"/>
  <c r="BA72" i="1"/>
  <c r="BE72" i="1"/>
  <c r="BI72" i="1"/>
  <c r="AP72" i="1"/>
  <c r="BF72" i="1"/>
  <c r="AT72" i="1"/>
  <c r="BJ72" i="1"/>
  <c r="AX72" i="1"/>
  <c r="BB72" i="1"/>
  <c r="AP165" i="1"/>
  <c r="AT165" i="1"/>
  <c r="AX165" i="1"/>
  <c r="BB165" i="1"/>
  <c r="BF165" i="1"/>
  <c r="BJ165" i="1"/>
  <c r="AM165" i="1"/>
  <c r="AQ165" i="1"/>
  <c r="AU165" i="1"/>
  <c r="AY165" i="1"/>
  <c r="BC165" i="1"/>
  <c r="BG165" i="1"/>
  <c r="AN165" i="1"/>
  <c r="AR165" i="1"/>
  <c r="AV165" i="1"/>
  <c r="AZ165" i="1"/>
  <c r="BD165" i="1"/>
  <c r="BH165" i="1"/>
  <c r="AO165" i="1"/>
  <c r="AS165" i="1"/>
  <c r="AW165" i="1"/>
  <c r="BA165" i="1"/>
  <c r="BE165" i="1"/>
  <c r="BI165" i="1"/>
  <c r="AP174" i="1"/>
  <c r="AT174" i="1"/>
  <c r="AX174" i="1"/>
  <c r="BB174" i="1"/>
  <c r="BF174" i="1"/>
  <c r="BJ174" i="1"/>
  <c r="AM174" i="1"/>
  <c r="AQ174" i="1"/>
  <c r="AU174" i="1"/>
  <c r="AY174" i="1"/>
  <c r="BC174" i="1"/>
  <c r="BG174" i="1"/>
  <c r="AN174" i="1"/>
  <c r="AR174" i="1"/>
  <c r="AV174" i="1"/>
  <c r="AZ174" i="1"/>
  <c r="BD174" i="1"/>
  <c r="BH174" i="1"/>
  <c r="AO174" i="1"/>
  <c r="AS174" i="1"/>
  <c r="AW174" i="1"/>
  <c r="BA174" i="1"/>
  <c r="BE174" i="1"/>
  <c r="BI174" i="1"/>
  <c r="AN80" i="1"/>
  <c r="AR80" i="1"/>
  <c r="AV80" i="1"/>
  <c r="AZ80" i="1"/>
  <c r="BD80" i="1"/>
  <c r="BH80" i="1"/>
  <c r="AO80" i="1"/>
  <c r="AS80" i="1"/>
  <c r="AW80" i="1"/>
  <c r="BA80" i="1"/>
  <c r="BE80" i="1"/>
  <c r="BI80" i="1"/>
  <c r="AT80" i="1"/>
  <c r="BB80" i="1"/>
  <c r="BJ80" i="1"/>
  <c r="AM80" i="1"/>
  <c r="AU80" i="1"/>
  <c r="BC80" i="1"/>
  <c r="AP80" i="1"/>
  <c r="AX80" i="1"/>
  <c r="BF80" i="1"/>
  <c r="AQ80" i="1"/>
  <c r="AY80" i="1"/>
  <c r="BG80" i="1"/>
  <c r="AP177" i="1"/>
  <c r="AT177" i="1"/>
  <c r="AX177" i="1"/>
  <c r="BB177" i="1"/>
  <c r="BF177" i="1"/>
  <c r="BJ177" i="1"/>
  <c r="AM177" i="1"/>
  <c r="AQ177" i="1"/>
  <c r="AU177" i="1"/>
  <c r="AY177" i="1"/>
  <c r="BC177" i="1"/>
  <c r="BG177" i="1"/>
  <c r="AN177" i="1"/>
  <c r="AR177" i="1"/>
  <c r="AV177" i="1"/>
  <c r="AZ177" i="1"/>
  <c r="BD177" i="1"/>
  <c r="BH177" i="1"/>
  <c r="AO177" i="1"/>
  <c r="AS177" i="1"/>
  <c r="AW177" i="1"/>
  <c r="BA177" i="1"/>
  <c r="BE177" i="1"/>
  <c r="BI177" i="1"/>
  <c r="AO23" i="1"/>
  <c r="AS23" i="1"/>
  <c r="AW23" i="1"/>
  <c r="BA23" i="1"/>
  <c r="AM23" i="1"/>
  <c r="AQ23" i="1"/>
  <c r="AU23" i="1"/>
  <c r="AY23" i="1"/>
  <c r="BC23" i="1"/>
  <c r="BG23" i="1"/>
  <c r="AR23" i="1"/>
  <c r="AZ23" i="1"/>
  <c r="BF23" i="1"/>
  <c r="AT23" i="1"/>
  <c r="BB23" i="1"/>
  <c r="BH23" i="1"/>
  <c r="AN23" i="1"/>
  <c r="AV23" i="1"/>
  <c r="BD23" i="1"/>
  <c r="BI23" i="1"/>
  <c r="AX23" i="1"/>
  <c r="BE23" i="1"/>
  <c r="BJ23" i="1"/>
  <c r="AP23" i="1"/>
  <c r="AO112" i="1"/>
  <c r="AS112" i="1"/>
  <c r="AW112" i="1"/>
  <c r="BA112" i="1"/>
  <c r="BE112" i="1"/>
  <c r="BI112" i="1"/>
  <c r="AP112" i="1"/>
  <c r="AT112" i="1"/>
  <c r="AX112" i="1"/>
  <c r="BB112" i="1"/>
  <c r="BF112" i="1"/>
  <c r="BJ112" i="1"/>
  <c r="AM112" i="1"/>
  <c r="AQ112" i="1"/>
  <c r="AU112" i="1"/>
  <c r="AY112" i="1"/>
  <c r="BC112" i="1"/>
  <c r="BG112" i="1"/>
  <c r="AN112" i="1"/>
  <c r="BD112" i="1"/>
  <c r="AR112" i="1"/>
  <c r="BH112" i="1"/>
  <c r="AV112" i="1"/>
  <c r="AZ112" i="1"/>
  <c r="AP181" i="1"/>
  <c r="AT181" i="1"/>
  <c r="AX181" i="1"/>
  <c r="BB181" i="1"/>
  <c r="BF181" i="1"/>
  <c r="BJ181" i="1"/>
  <c r="AM181" i="1"/>
  <c r="AQ181" i="1"/>
  <c r="AU181" i="1"/>
  <c r="AY181" i="1"/>
  <c r="BC181" i="1"/>
  <c r="BG181" i="1"/>
  <c r="AN181" i="1"/>
  <c r="AR181" i="1"/>
  <c r="AV181" i="1"/>
  <c r="AZ181" i="1"/>
  <c r="BD181" i="1"/>
  <c r="BH181" i="1"/>
  <c r="AO181" i="1"/>
  <c r="AS181" i="1"/>
  <c r="AW181" i="1"/>
  <c r="BA181" i="1"/>
  <c r="BE181" i="1"/>
  <c r="BI181" i="1"/>
  <c r="AM31" i="1"/>
  <c r="AQ31" i="1"/>
  <c r="AU31" i="1"/>
  <c r="AY31" i="1"/>
  <c r="BC31" i="1"/>
  <c r="BG31" i="1"/>
  <c r="AN31" i="1"/>
  <c r="AR31" i="1"/>
  <c r="AV31" i="1"/>
  <c r="AZ31" i="1"/>
  <c r="BD31" i="1"/>
  <c r="BH31" i="1"/>
  <c r="AO31" i="1"/>
  <c r="AS31" i="1"/>
  <c r="AW31" i="1"/>
  <c r="BA31" i="1"/>
  <c r="BE31" i="1"/>
  <c r="BI31" i="1"/>
  <c r="AT31" i="1"/>
  <c r="BJ31" i="1"/>
  <c r="AX31" i="1"/>
  <c r="BB31" i="1"/>
  <c r="AP31" i="1"/>
  <c r="BF31" i="1"/>
  <c r="AO120" i="1"/>
  <c r="AS120" i="1"/>
  <c r="AW120" i="1"/>
  <c r="BA120" i="1"/>
  <c r="BE120" i="1"/>
  <c r="BI120" i="1"/>
  <c r="AP120" i="1"/>
  <c r="AT120" i="1"/>
  <c r="AX120" i="1"/>
  <c r="BB120" i="1"/>
  <c r="BF120" i="1"/>
  <c r="BJ120" i="1"/>
  <c r="AM120" i="1"/>
  <c r="AQ120" i="1"/>
  <c r="AU120" i="1"/>
  <c r="AY120" i="1"/>
  <c r="BC120" i="1"/>
  <c r="BG120" i="1"/>
  <c r="AN120" i="1"/>
  <c r="BD120" i="1"/>
  <c r="AR120" i="1"/>
  <c r="BH120" i="1"/>
  <c r="AV120" i="1"/>
  <c r="AZ120" i="1"/>
  <c r="AO109" i="1"/>
  <c r="AS109" i="1"/>
  <c r="AW109" i="1"/>
  <c r="BA109" i="1"/>
  <c r="BE109" i="1"/>
  <c r="BI109" i="1"/>
  <c r="AP109" i="1"/>
  <c r="AT109" i="1"/>
  <c r="AX109" i="1"/>
  <c r="BB109" i="1"/>
  <c r="BF109" i="1"/>
  <c r="BJ109" i="1"/>
  <c r="AM109" i="1"/>
  <c r="AQ109" i="1"/>
  <c r="AU109" i="1"/>
  <c r="AY109" i="1"/>
  <c r="BC109" i="1"/>
  <c r="BG109" i="1"/>
  <c r="AN109" i="1"/>
  <c r="AR109" i="1"/>
  <c r="AV109" i="1"/>
  <c r="AZ109" i="1"/>
  <c r="BD109" i="1"/>
  <c r="BH109" i="1"/>
  <c r="AO106" i="1"/>
  <c r="AS106" i="1"/>
  <c r="AW106" i="1"/>
  <c r="BA106" i="1"/>
  <c r="BE106" i="1"/>
  <c r="BI106" i="1"/>
  <c r="AP106" i="1"/>
  <c r="AT106" i="1"/>
  <c r="AX106" i="1"/>
  <c r="BB106" i="1"/>
  <c r="BF106" i="1"/>
  <c r="BJ106" i="1"/>
  <c r="AM106" i="1"/>
  <c r="AQ106" i="1"/>
  <c r="AU106" i="1"/>
  <c r="AY106" i="1"/>
  <c r="BC106" i="1"/>
  <c r="BG106" i="1"/>
  <c r="AN106" i="1"/>
  <c r="AR106" i="1"/>
  <c r="AV106" i="1"/>
  <c r="AZ106" i="1"/>
  <c r="BD106" i="1"/>
  <c r="BH106" i="1"/>
  <c r="AP422" i="1"/>
  <c r="AT422" i="1"/>
  <c r="AX422" i="1"/>
  <c r="BB422" i="1"/>
  <c r="BF422" i="1"/>
  <c r="BJ422" i="1"/>
  <c r="AM422" i="1"/>
  <c r="AQ422" i="1"/>
  <c r="AU422" i="1"/>
  <c r="AY422" i="1"/>
  <c r="BC422" i="1"/>
  <c r="BG422" i="1"/>
  <c r="AN422" i="1"/>
  <c r="AR422" i="1"/>
  <c r="AV422" i="1"/>
  <c r="AZ422" i="1"/>
  <c r="BD422" i="1"/>
  <c r="BH422" i="1"/>
  <c r="AO422" i="1"/>
  <c r="AS422" i="1"/>
  <c r="AW422" i="1"/>
  <c r="BA422" i="1"/>
  <c r="BE422" i="1"/>
  <c r="BI422" i="1"/>
  <c r="AO113" i="1"/>
  <c r="AS113" i="1"/>
  <c r="AW113" i="1"/>
  <c r="BA113" i="1"/>
  <c r="BE113" i="1"/>
  <c r="BI113" i="1"/>
  <c r="AP113" i="1"/>
  <c r="AT113" i="1"/>
  <c r="AX113" i="1"/>
  <c r="BB113" i="1"/>
  <c r="BF113" i="1"/>
  <c r="BJ113" i="1"/>
  <c r="AM113" i="1"/>
  <c r="AQ113" i="1"/>
  <c r="AU113" i="1"/>
  <c r="AY113" i="1"/>
  <c r="BC113" i="1"/>
  <c r="BG113" i="1"/>
  <c r="AV113" i="1"/>
  <c r="AZ113" i="1"/>
  <c r="AN113" i="1"/>
  <c r="BD113" i="1"/>
  <c r="AR113" i="1"/>
  <c r="BH113" i="1"/>
  <c r="AO110" i="1"/>
  <c r="AS110" i="1"/>
  <c r="AW110" i="1"/>
  <c r="BA110" i="1"/>
  <c r="BE110" i="1"/>
  <c r="BI110" i="1"/>
  <c r="AP110" i="1"/>
  <c r="AT110" i="1"/>
  <c r="AX110" i="1"/>
  <c r="BB110" i="1"/>
  <c r="BF110" i="1"/>
  <c r="BJ110" i="1"/>
  <c r="AM110" i="1"/>
  <c r="AQ110" i="1"/>
  <c r="AU110" i="1"/>
  <c r="AY110" i="1"/>
  <c r="BC110" i="1"/>
  <c r="BG110" i="1"/>
  <c r="AN110" i="1"/>
  <c r="BD110" i="1"/>
  <c r="AR110" i="1"/>
  <c r="BH110" i="1"/>
  <c r="AV110" i="1"/>
  <c r="AZ110" i="1"/>
  <c r="AP426" i="1"/>
  <c r="AT426" i="1"/>
  <c r="AX426" i="1"/>
  <c r="BB426" i="1"/>
  <c r="BF426" i="1"/>
  <c r="BJ426" i="1"/>
  <c r="AM426" i="1"/>
  <c r="AQ426" i="1"/>
  <c r="AU426" i="1"/>
  <c r="AY426" i="1"/>
  <c r="BC426" i="1"/>
  <c r="BG426" i="1"/>
  <c r="AN426" i="1"/>
  <c r="AR426" i="1"/>
  <c r="AV426" i="1"/>
  <c r="AZ426" i="1"/>
  <c r="BD426" i="1"/>
  <c r="BH426" i="1"/>
  <c r="AO426" i="1"/>
  <c r="AS426" i="1"/>
  <c r="AW426" i="1"/>
  <c r="BA426" i="1"/>
  <c r="BE426" i="1"/>
  <c r="BI426" i="1"/>
  <c r="AO129" i="1"/>
  <c r="AS129" i="1"/>
  <c r="AW129" i="1"/>
  <c r="BA129" i="1"/>
  <c r="BE129" i="1"/>
  <c r="BI129" i="1"/>
  <c r="AP129" i="1"/>
  <c r="AT129" i="1"/>
  <c r="AX129" i="1"/>
  <c r="BB129" i="1"/>
  <c r="BF129" i="1"/>
  <c r="BJ129" i="1"/>
  <c r="AM129" i="1"/>
  <c r="AQ129" i="1"/>
  <c r="AU129" i="1"/>
  <c r="AY129" i="1"/>
  <c r="BC129" i="1"/>
  <c r="BG129" i="1"/>
  <c r="AV129" i="1"/>
  <c r="AZ129" i="1"/>
  <c r="AN129" i="1"/>
  <c r="BD129" i="1"/>
  <c r="AR129" i="1"/>
  <c r="BH129" i="1"/>
  <c r="AO126" i="1"/>
  <c r="AS126" i="1"/>
  <c r="AW126" i="1"/>
  <c r="BA126" i="1"/>
  <c r="BE126" i="1"/>
  <c r="BI126" i="1"/>
  <c r="AP126" i="1"/>
  <c r="AT126" i="1"/>
  <c r="AX126" i="1"/>
  <c r="BB126" i="1"/>
  <c r="BF126" i="1"/>
  <c r="BJ126" i="1"/>
  <c r="AM126" i="1"/>
  <c r="AQ126" i="1"/>
  <c r="AU126" i="1"/>
  <c r="AY126" i="1"/>
  <c r="BC126" i="1"/>
  <c r="BG126" i="1"/>
  <c r="AN126" i="1"/>
  <c r="BD126" i="1"/>
  <c r="AR126" i="1"/>
  <c r="BH126" i="1"/>
  <c r="AV126" i="1"/>
  <c r="AZ126" i="1"/>
  <c r="AM24" i="1"/>
  <c r="AQ24" i="1"/>
  <c r="AU24" i="1"/>
  <c r="AY24" i="1"/>
  <c r="BC24" i="1"/>
  <c r="BG24" i="1"/>
  <c r="AN24" i="1"/>
  <c r="AS24" i="1"/>
  <c r="AX24" i="1"/>
  <c r="BD24" i="1"/>
  <c r="BI24" i="1"/>
  <c r="AO24" i="1"/>
  <c r="AT24" i="1"/>
  <c r="AZ24" i="1"/>
  <c r="BE24" i="1"/>
  <c r="BJ24" i="1"/>
  <c r="AP24" i="1"/>
  <c r="AV24" i="1"/>
  <c r="BA24" i="1"/>
  <c r="BF24" i="1"/>
  <c r="AW24" i="1"/>
  <c r="BB24" i="1"/>
  <c r="BH24" i="1"/>
  <c r="AR24" i="1"/>
  <c r="AO133" i="1"/>
  <c r="AS133" i="1"/>
  <c r="AW133" i="1"/>
  <c r="BA133" i="1"/>
  <c r="BE133" i="1"/>
  <c r="BI133" i="1"/>
  <c r="AP133" i="1"/>
  <c r="AT133" i="1"/>
  <c r="AX133" i="1"/>
  <c r="BB133" i="1"/>
  <c r="BF133" i="1"/>
  <c r="BJ133" i="1"/>
  <c r="AM133" i="1"/>
  <c r="AQ133" i="1"/>
  <c r="AU133" i="1"/>
  <c r="AY133" i="1"/>
  <c r="BC133" i="1"/>
  <c r="BG133" i="1"/>
  <c r="AV133" i="1"/>
  <c r="AZ133" i="1"/>
  <c r="AN133" i="1"/>
  <c r="BD133" i="1"/>
  <c r="AR133" i="1"/>
  <c r="BH133" i="1"/>
  <c r="AO146" i="1"/>
  <c r="AS146" i="1"/>
  <c r="AW146" i="1"/>
  <c r="BA146" i="1"/>
  <c r="BE146" i="1"/>
  <c r="BI146" i="1"/>
  <c r="AP146" i="1"/>
  <c r="AT146" i="1"/>
  <c r="AX146" i="1"/>
  <c r="BB146" i="1"/>
  <c r="BF146" i="1"/>
  <c r="BJ146" i="1"/>
  <c r="AM146" i="1"/>
  <c r="AQ146" i="1"/>
  <c r="AU146" i="1"/>
  <c r="AY146" i="1"/>
  <c r="BC146" i="1"/>
  <c r="BG146" i="1"/>
  <c r="AN146" i="1"/>
  <c r="AR146" i="1"/>
  <c r="AV146" i="1"/>
  <c r="AZ146" i="1"/>
  <c r="BD146" i="1"/>
  <c r="BH146" i="1"/>
  <c r="AM32" i="1"/>
  <c r="AQ32" i="1"/>
  <c r="AU32" i="1"/>
  <c r="AY32" i="1"/>
  <c r="BC32" i="1"/>
  <c r="BG32" i="1"/>
  <c r="AN32" i="1"/>
  <c r="AR32" i="1"/>
  <c r="AV32" i="1"/>
  <c r="AZ32" i="1"/>
  <c r="BD32" i="1"/>
  <c r="BH32" i="1"/>
  <c r="AO32" i="1"/>
  <c r="AS32" i="1"/>
  <c r="AW32" i="1"/>
  <c r="BA32" i="1"/>
  <c r="BE32" i="1"/>
  <c r="BI32" i="1"/>
  <c r="BB32" i="1"/>
  <c r="AP32" i="1"/>
  <c r="BF32" i="1"/>
  <c r="AT32" i="1"/>
  <c r="BJ32" i="1"/>
  <c r="AX32" i="1"/>
  <c r="AO1196" i="1"/>
  <c r="AS1196" i="1"/>
  <c r="AW1196" i="1"/>
  <c r="BA1196" i="1"/>
  <c r="BE1196" i="1"/>
  <c r="BI1196" i="1"/>
  <c r="AP1196" i="1"/>
  <c r="AT1196" i="1"/>
  <c r="AX1196" i="1"/>
  <c r="BB1196" i="1"/>
  <c r="BF1196" i="1"/>
  <c r="BJ1196" i="1"/>
  <c r="AM1196" i="1"/>
  <c r="AQ1196" i="1"/>
  <c r="AU1196" i="1"/>
  <c r="AY1196" i="1"/>
  <c r="BC1196" i="1"/>
  <c r="BG1196" i="1"/>
  <c r="AN1196" i="1"/>
  <c r="AR1196" i="1"/>
  <c r="AV1196" i="1"/>
  <c r="AZ1196" i="1"/>
  <c r="BD1196" i="1"/>
  <c r="BH1196" i="1"/>
  <c r="AO600" i="1"/>
  <c r="AS600" i="1"/>
  <c r="AW600" i="1"/>
  <c r="BA600" i="1"/>
  <c r="BE600" i="1"/>
  <c r="BI600" i="1"/>
  <c r="AP600" i="1"/>
  <c r="AT600" i="1"/>
  <c r="AX600" i="1"/>
  <c r="BB600" i="1"/>
  <c r="BF600" i="1"/>
  <c r="BJ600" i="1"/>
  <c r="AM600" i="1"/>
  <c r="AQ600" i="1"/>
  <c r="AU600" i="1"/>
  <c r="AY600" i="1"/>
  <c r="BC600" i="1"/>
  <c r="BG600" i="1"/>
  <c r="AN600" i="1"/>
  <c r="AR600" i="1"/>
  <c r="AV600" i="1"/>
  <c r="AZ600" i="1"/>
  <c r="BD600" i="1"/>
  <c r="BH600" i="1"/>
  <c r="AP406" i="1"/>
  <c r="AT406" i="1"/>
  <c r="AX406" i="1"/>
  <c r="BB406" i="1"/>
  <c r="BF406" i="1"/>
  <c r="BJ406" i="1"/>
  <c r="AM406" i="1"/>
  <c r="AQ406" i="1"/>
  <c r="AU406" i="1"/>
  <c r="AY406" i="1"/>
  <c r="BC406" i="1"/>
  <c r="BG406" i="1"/>
  <c r="AN406" i="1"/>
  <c r="AR406" i="1"/>
  <c r="AV406" i="1"/>
  <c r="AZ406" i="1"/>
  <c r="BD406" i="1"/>
  <c r="BH406" i="1"/>
  <c r="AO406" i="1"/>
  <c r="AS406" i="1"/>
  <c r="AW406" i="1"/>
  <c r="BA406" i="1"/>
  <c r="BE406" i="1"/>
  <c r="BI406" i="1"/>
  <c r="AP814" i="1"/>
  <c r="AT814" i="1"/>
  <c r="AX814" i="1"/>
  <c r="BB814" i="1"/>
  <c r="BF814" i="1"/>
  <c r="BJ814" i="1"/>
  <c r="AM814" i="1"/>
  <c r="AQ814" i="1"/>
  <c r="AU814" i="1"/>
  <c r="AY814" i="1"/>
  <c r="BC814" i="1"/>
  <c r="BG814" i="1"/>
  <c r="AN814" i="1"/>
  <c r="AR814" i="1"/>
  <c r="AV814" i="1"/>
  <c r="AZ814" i="1"/>
  <c r="BD814" i="1"/>
  <c r="BH814" i="1"/>
  <c r="BA814" i="1"/>
  <c r="AO814" i="1"/>
  <c r="BE814" i="1"/>
  <c r="AS814" i="1"/>
  <c r="BI814" i="1"/>
  <c r="AW814" i="1"/>
  <c r="AP903" i="1"/>
  <c r="AT903" i="1"/>
  <c r="AX903" i="1"/>
  <c r="BB903" i="1"/>
  <c r="BF903" i="1"/>
  <c r="BJ903" i="1"/>
  <c r="AM903" i="1"/>
  <c r="AQ903" i="1"/>
  <c r="AU903" i="1"/>
  <c r="AY903" i="1"/>
  <c r="BC903" i="1"/>
  <c r="BG903" i="1"/>
  <c r="AN903" i="1"/>
  <c r="AR903" i="1"/>
  <c r="AV903" i="1"/>
  <c r="AZ903" i="1"/>
  <c r="BD903" i="1"/>
  <c r="BH903" i="1"/>
  <c r="AS903" i="1"/>
  <c r="BI903" i="1"/>
  <c r="AW903" i="1"/>
  <c r="BA903" i="1"/>
  <c r="AO903" i="1"/>
  <c r="BE903" i="1"/>
  <c r="AO582" i="1"/>
  <c r="AS582" i="1"/>
  <c r="AW582" i="1"/>
  <c r="BA582" i="1"/>
  <c r="BE582" i="1"/>
  <c r="BI582" i="1"/>
  <c r="AP582" i="1"/>
  <c r="AT582" i="1"/>
  <c r="AX582" i="1"/>
  <c r="BB582" i="1"/>
  <c r="BF582" i="1"/>
  <c r="BJ582" i="1"/>
  <c r="AM582" i="1"/>
  <c r="AQ582" i="1"/>
  <c r="AU582" i="1"/>
  <c r="AY582" i="1"/>
  <c r="BC582" i="1"/>
  <c r="BG582" i="1"/>
  <c r="AN582" i="1"/>
  <c r="AR582" i="1"/>
  <c r="AV582" i="1"/>
  <c r="AZ582" i="1"/>
  <c r="BD582" i="1"/>
  <c r="BH582" i="1"/>
  <c r="AP176" i="1"/>
  <c r="AT176" i="1"/>
  <c r="AX176" i="1"/>
  <c r="BB176" i="1"/>
  <c r="BF176" i="1"/>
  <c r="BJ176" i="1"/>
  <c r="AM176" i="1"/>
  <c r="AQ176" i="1"/>
  <c r="AU176" i="1"/>
  <c r="AY176" i="1"/>
  <c r="BC176" i="1"/>
  <c r="BG176" i="1"/>
  <c r="AN176" i="1"/>
  <c r="AR176" i="1"/>
  <c r="AV176" i="1"/>
  <c r="AZ176" i="1"/>
  <c r="BD176" i="1"/>
  <c r="BH176" i="1"/>
  <c r="AO176" i="1"/>
  <c r="AS176" i="1"/>
  <c r="AW176" i="1"/>
  <c r="BA176" i="1"/>
  <c r="BE176" i="1"/>
  <c r="BI176" i="1"/>
  <c r="AO246" i="1"/>
  <c r="AS246" i="1"/>
  <c r="AW246" i="1"/>
  <c r="BA246" i="1"/>
  <c r="BE246" i="1"/>
  <c r="BI246" i="1"/>
  <c r="AP246" i="1"/>
  <c r="AT246" i="1"/>
  <c r="AX246" i="1"/>
  <c r="BB246" i="1"/>
  <c r="BF246" i="1"/>
  <c r="BJ246" i="1"/>
  <c r="AM246" i="1"/>
  <c r="AQ246" i="1"/>
  <c r="AU246" i="1"/>
  <c r="AY246" i="1"/>
  <c r="BC246" i="1"/>
  <c r="BG246" i="1"/>
  <c r="AN246" i="1"/>
  <c r="AR246" i="1"/>
  <c r="AV246" i="1"/>
  <c r="AZ246" i="1"/>
  <c r="BD246" i="1"/>
  <c r="BH246" i="1"/>
  <c r="AO118" i="1"/>
  <c r="AS118" i="1"/>
  <c r="AW118" i="1"/>
  <c r="BA118" i="1"/>
  <c r="BE118" i="1"/>
  <c r="BI118" i="1"/>
  <c r="AP118" i="1"/>
  <c r="AT118" i="1"/>
  <c r="AX118" i="1"/>
  <c r="BB118" i="1"/>
  <c r="BF118" i="1"/>
  <c r="BJ118" i="1"/>
  <c r="AM118" i="1"/>
  <c r="AQ118" i="1"/>
  <c r="AU118" i="1"/>
  <c r="AY118" i="1"/>
  <c r="BC118" i="1"/>
  <c r="BG118" i="1"/>
  <c r="AN118" i="1"/>
  <c r="BD118" i="1"/>
  <c r="AR118" i="1"/>
  <c r="BH118" i="1"/>
  <c r="AV118" i="1"/>
  <c r="AZ118" i="1"/>
  <c r="AP915" i="1"/>
  <c r="AT915" i="1"/>
  <c r="AX915" i="1"/>
  <c r="BB915" i="1"/>
  <c r="BF915" i="1"/>
  <c r="BJ915" i="1"/>
  <c r="AM915" i="1"/>
  <c r="AQ915" i="1"/>
  <c r="AU915" i="1"/>
  <c r="AY915" i="1"/>
  <c r="BC915" i="1"/>
  <c r="BG915" i="1"/>
  <c r="AN915" i="1"/>
  <c r="AR915" i="1"/>
  <c r="AV915" i="1"/>
  <c r="AZ915" i="1"/>
  <c r="BD915" i="1"/>
  <c r="BH915" i="1"/>
  <c r="AS915" i="1"/>
  <c r="BI915" i="1"/>
  <c r="AW915" i="1"/>
  <c r="BA915" i="1"/>
  <c r="AO915" i="1"/>
  <c r="BE915" i="1"/>
  <c r="AO511" i="1"/>
  <c r="AS511" i="1"/>
  <c r="AW511" i="1"/>
  <c r="BA511" i="1"/>
  <c r="BE511" i="1"/>
  <c r="BI511" i="1"/>
  <c r="AP511" i="1"/>
  <c r="AT511" i="1"/>
  <c r="AX511" i="1"/>
  <c r="BB511" i="1"/>
  <c r="BF511" i="1"/>
  <c r="BJ511" i="1"/>
  <c r="AM511" i="1"/>
  <c r="AQ511" i="1"/>
  <c r="AU511" i="1"/>
  <c r="AY511" i="1"/>
  <c r="BC511" i="1"/>
  <c r="BG511" i="1"/>
  <c r="AN511" i="1"/>
  <c r="AR511" i="1"/>
  <c r="AV511" i="1"/>
  <c r="AZ511" i="1"/>
  <c r="BD511" i="1"/>
  <c r="BH511" i="1"/>
  <c r="AP843" i="1"/>
  <c r="AT843" i="1"/>
  <c r="AX843" i="1"/>
  <c r="BB843" i="1"/>
  <c r="BF843" i="1"/>
  <c r="BJ843" i="1"/>
  <c r="AM843" i="1"/>
  <c r="AQ843" i="1"/>
  <c r="AU843" i="1"/>
  <c r="AY843" i="1"/>
  <c r="BC843" i="1"/>
  <c r="BG843" i="1"/>
  <c r="AN843" i="1"/>
  <c r="AR843" i="1"/>
  <c r="AV843" i="1"/>
  <c r="AZ843" i="1"/>
  <c r="BD843" i="1"/>
  <c r="BH843" i="1"/>
  <c r="AS843" i="1"/>
  <c r="BI843" i="1"/>
  <c r="AW843" i="1"/>
  <c r="BA843" i="1"/>
  <c r="AO843" i="1"/>
  <c r="BE843" i="1"/>
  <c r="AO1248" i="1"/>
  <c r="AS1248" i="1"/>
  <c r="AW1248" i="1"/>
  <c r="BA1248" i="1"/>
  <c r="BE1248" i="1"/>
  <c r="BI1248" i="1"/>
  <c r="AP1248" i="1"/>
  <c r="AT1248" i="1"/>
  <c r="AX1248" i="1"/>
  <c r="BB1248" i="1"/>
  <c r="BF1248" i="1"/>
  <c r="BJ1248" i="1"/>
  <c r="AM1248" i="1"/>
  <c r="AQ1248" i="1"/>
  <c r="AU1248" i="1"/>
  <c r="AY1248" i="1"/>
  <c r="BC1248" i="1"/>
  <c r="BG1248" i="1"/>
  <c r="AN1248" i="1"/>
  <c r="AR1248" i="1"/>
  <c r="AV1248" i="1"/>
  <c r="AZ1248" i="1"/>
  <c r="BD1248" i="1"/>
  <c r="BH1248" i="1"/>
  <c r="AN1158" i="1"/>
  <c r="AR1158" i="1"/>
  <c r="AV1158" i="1"/>
  <c r="AZ1158" i="1"/>
  <c r="BD1158" i="1"/>
  <c r="BH1158" i="1"/>
  <c r="AO1158" i="1"/>
  <c r="AS1158" i="1"/>
  <c r="AW1158" i="1"/>
  <c r="BA1158" i="1"/>
  <c r="BE1158" i="1"/>
  <c r="BI1158" i="1"/>
  <c r="AP1158" i="1"/>
  <c r="AT1158" i="1"/>
  <c r="AX1158" i="1"/>
  <c r="BB1158" i="1"/>
  <c r="BF1158" i="1"/>
  <c r="BJ1158" i="1"/>
  <c r="AQ1158" i="1"/>
  <c r="BG1158" i="1"/>
  <c r="AU1158" i="1"/>
  <c r="AY1158" i="1"/>
  <c r="AM1158" i="1"/>
  <c r="BC1158" i="1"/>
  <c r="AP686" i="1"/>
  <c r="AT686" i="1"/>
  <c r="AX686" i="1"/>
  <c r="BB686" i="1"/>
  <c r="BF686" i="1"/>
  <c r="BJ686" i="1"/>
  <c r="AM686" i="1"/>
  <c r="AQ686" i="1"/>
  <c r="AU686" i="1"/>
  <c r="AY686" i="1"/>
  <c r="BC686" i="1"/>
  <c r="BG686" i="1"/>
  <c r="AN686" i="1"/>
  <c r="AR686" i="1"/>
  <c r="AV686" i="1"/>
  <c r="AZ686" i="1"/>
  <c r="BD686" i="1"/>
  <c r="BH686" i="1"/>
  <c r="AO686" i="1"/>
  <c r="AS686" i="1"/>
  <c r="AW686" i="1"/>
  <c r="BA686" i="1"/>
  <c r="BE686" i="1"/>
  <c r="BI686" i="1"/>
  <c r="AO327" i="1"/>
  <c r="AS327" i="1"/>
  <c r="AW327" i="1"/>
  <c r="BA327" i="1"/>
  <c r="BE327" i="1"/>
  <c r="BI327" i="1"/>
  <c r="AP327" i="1"/>
  <c r="AT327" i="1"/>
  <c r="AX327" i="1"/>
  <c r="BB327" i="1"/>
  <c r="BF327" i="1"/>
  <c r="BJ327" i="1"/>
  <c r="AM327" i="1"/>
  <c r="AQ327" i="1"/>
  <c r="AU327" i="1"/>
  <c r="AY327" i="1"/>
  <c r="BC327" i="1"/>
  <c r="BG327" i="1"/>
  <c r="AN327" i="1"/>
  <c r="AR327" i="1"/>
  <c r="AV327" i="1"/>
  <c r="AZ327" i="1"/>
  <c r="BD327" i="1"/>
  <c r="BH327" i="1"/>
  <c r="AO1224" i="1"/>
  <c r="AS1224" i="1"/>
  <c r="AW1224" i="1"/>
  <c r="BA1224" i="1"/>
  <c r="BE1224" i="1"/>
  <c r="BI1224" i="1"/>
  <c r="AP1224" i="1"/>
  <c r="AT1224" i="1"/>
  <c r="AX1224" i="1"/>
  <c r="BB1224" i="1"/>
  <c r="BF1224" i="1"/>
  <c r="BJ1224" i="1"/>
  <c r="AM1224" i="1"/>
  <c r="AQ1224" i="1"/>
  <c r="AU1224" i="1"/>
  <c r="AY1224" i="1"/>
  <c r="BC1224" i="1"/>
  <c r="BG1224" i="1"/>
  <c r="AN1224" i="1"/>
  <c r="AR1224" i="1"/>
  <c r="AV1224" i="1"/>
  <c r="AZ1224" i="1"/>
  <c r="BD1224" i="1"/>
  <c r="BH1224" i="1"/>
  <c r="AO1286" i="1"/>
  <c r="AS1286" i="1"/>
  <c r="AW1286" i="1"/>
  <c r="BA1286" i="1"/>
  <c r="BE1286" i="1"/>
  <c r="BI1286" i="1"/>
  <c r="AP1286" i="1"/>
  <c r="AT1286" i="1"/>
  <c r="AX1286" i="1"/>
  <c r="BB1286" i="1"/>
  <c r="BF1286" i="1"/>
  <c r="BJ1286" i="1"/>
  <c r="AM1286" i="1"/>
  <c r="AQ1286" i="1"/>
  <c r="AU1286" i="1"/>
  <c r="AY1286" i="1"/>
  <c r="BC1286" i="1"/>
  <c r="BG1286" i="1"/>
  <c r="AN1286" i="1"/>
  <c r="AR1286" i="1"/>
  <c r="AV1286" i="1"/>
  <c r="AZ1286" i="1"/>
  <c r="BD1286" i="1"/>
  <c r="BH1286" i="1"/>
  <c r="AP925" i="1"/>
  <c r="AT925" i="1"/>
  <c r="AX925" i="1"/>
  <c r="BB925" i="1"/>
  <c r="BF925" i="1"/>
  <c r="BJ925" i="1"/>
  <c r="AM925" i="1"/>
  <c r="AQ925" i="1"/>
  <c r="AU925" i="1"/>
  <c r="AY925" i="1"/>
  <c r="BC925" i="1"/>
  <c r="BG925" i="1"/>
  <c r="AN925" i="1"/>
  <c r="AR925" i="1"/>
  <c r="AV925" i="1"/>
  <c r="AZ925" i="1"/>
  <c r="BD925" i="1"/>
  <c r="BH925" i="1"/>
  <c r="AS925" i="1"/>
  <c r="BI925" i="1"/>
  <c r="AW925" i="1"/>
  <c r="BA925" i="1"/>
  <c r="AO925" i="1"/>
  <c r="BE925" i="1"/>
  <c r="AP389" i="1"/>
  <c r="AT389" i="1"/>
  <c r="AX389" i="1"/>
  <c r="BB389" i="1"/>
  <c r="BF389" i="1"/>
  <c r="BJ389" i="1"/>
  <c r="AM389" i="1"/>
  <c r="AQ389" i="1"/>
  <c r="AU389" i="1"/>
  <c r="AY389" i="1"/>
  <c r="BC389" i="1"/>
  <c r="BG389" i="1"/>
  <c r="AN389" i="1"/>
  <c r="AR389" i="1"/>
  <c r="AV389" i="1"/>
  <c r="AZ389" i="1"/>
  <c r="BD389" i="1"/>
  <c r="BH389" i="1"/>
  <c r="AO389" i="1"/>
  <c r="AS389" i="1"/>
  <c r="AW389" i="1"/>
  <c r="BA389" i="1"/>
  <c r="BE389" i="1"/>
  <c r="BI389" i="1"/>
  <c r="AM73" i="1"/>
  <c r="AQ73" i="1"/>
  <c r="AU73" i="1"/>
  <c r="AY73" i="1"/>
  <c r="BC73" i="1"/>
  <c r="BG73" i="1"/>
  <c r="AN73" i="1"/>
  <c r="AR73" i="1"/>
  <c r="AV73" i="1"/>
  <c r="AZ73" i="1"/>
  <c r="BD73" i="1"/>
  <c r="BH73" i="1"/>
  <c r="AO73" i="1"/>
  <c r="AS73" i="1"/>
  <c r="AW73" i="1"/>
  <c r="BA73" i="1"/>
  <c r="BE73" i="1"/>
  <c r="BI73" i="1"/>
  <c r="AX73" i="1"/>
  <c r="BB73" i="1"/>
  <c r="AP73" i="1"/>
  <c r="BF73" i="1"/>
  <c r="AT73" i="1"/>
  <c r="BJ73" i="1"/>
  <c r="AP791" i="1"/>
  <c r="AT791" i="1"/>
  <c r="AX791" i="1"/>
  <c r="BB791" i="1"/>
  <c r="BF791" i="1"/>
  <c r="BJ791" i="1"/>
  <c r="AM791" i="1"/>
  <c r="AQ791" i="1"/>
  <c r="AU791" i="1"/>
  <c r="AY791" i="1"/>
  <c r="BC791" i="1"/>
  <c r="BG791" i="1"/>
  <c r="AN791" i="1"/>
  <c r="AR791" i="1"/>
  <c r="AV791" i="1"/>
  <c r="AZ791" i="1"/>
  <c r="BD791" i="1"/>
  <c r="BH791" i="1"/>
  <c r="AS791" i="1"/>
  <c r="BI791" i="1"/>
  <c r="AW791" i="1"/>
  <c r="BA791" i="1"/>
  <c r="AO791" i="1"/>
  <c r="BE791" i="1"/>
  <c r="AN1161" i="1"/>
  <c r="AR1161" i="1"/>
  <c r="AV1161" i="1"/>
  <c r="AZ1161" i="1"/>
  <c r="BD1161" i="1"/>
  <c r="BH1161" i="1"/>
  <c r="AO1161" i="1"/>
  <c r="AS1161" i="1"/>
  <c r="AW1161" i="1"/>
  <c r="BA1161" i="1"/>
  <c r="BE1161" i="1"/>
  <c r="BI1161" i="1"/>
  <c r="AP1161" i="1"/>
  <c r="AT1161" i="1"/>
  <c r="AX1161" i="1"/>
  <c r="BB1161" i="1"/>
  <c r="BF1161" i="1"/>
  <c r="BJ1161" i="1"/>
  <c r="AY1161" i="1"/>
  <c r="AM1161" i="1"/>
  <c r="BC1161" i="1"/>
  <c r="AQ1161" i="1"/>
  <c r="BG1161" i="1"/>
  <c r="AU1161" i="1"/>
  <c r="AO519" i="1"/>
  <c r="AS519" i="1"/>
  <c r="AW519" i="1"/>
  <c r="BA519" i="1"/>
  <c r="BE519" i="1"/>
  <c r="BI519" i="1"/>
  <c r="AP519" i="1"/>
  <c r="AT519" i="1"/>
  <c r="AX519" i="1"/>
  <c r="BB519" i="1"/>
  <c r="BF519" i="1"/>
  <c r="BJ519" i="1"/>
  <c r="AM519" i="1"/>
  <c r="AQ519" i="1"/>
  <c r="AU519" i="1"/>
  <c r="AY519" i="1"/>
  <c r="BC519" i="1"/>
  <c r="BG519" i="1"/>
  <c r="AN519" i="1"/>
  <c r="AR519" i="1"/>
  <c r="AV519" i="1"/>
  <c r="AZ519" i="1"/>
  <c r="BD519" i="1"/>
  <c r="BH519" i="1"/>
  <c r="AM62" i="1"/>
  <c r="AQ62" i="1"/>
  <c r="AU62" i="1"/>
  <c r="AY62" i="1"/>
  <c r="BC62" i="1"/>
  <c r="BG62" i="1"/>
  <c r="AN62" i="1"/>
  <c r="AR62" i="1"/>
  <c r="AV62" i="1"/>
  <c r="AZ62" i="1"/>
  <c r="BD62" i="1"/>
  <c r="BH62" i="1"/>
  <c r="AO62" i="1"/>
  <c r="AS62" i="1"/>
  <c r="AW62" i="1"/>
  <c r="BA62" i="1"/>
  <c r="BE62" i="1"/>
  <c r="BI62" i="1"/>
  <c r="AP62" i="1"/>
  <c r="BF62" i="1"/>
  <c r="AT62" i="1"/>
  <c r="BJ62" i="1"/>
  <c r="AX62" i="1"/>
  <c r="BB62" i="1"/>
  <c r="AO1259" i="1"/>
  <c r="AS1259" i="1"/>
  <c r="AW1259" i="1"/>
  <c r="BA1259" i="1"/>
  <c r="BE1259" i="1"/>
  <c r="BI1259" i="1"/>
  <c r="AP1259" i="1"/>
  <c r="AT1259" i="1"/>
  <c r="AX1259" i="1"/>
  <c r="BB1259" i="1"/>
  <c r="BF1259" i="1"/>
  <c r="BJ1259" i="1"/>
  <c r="AM1259" i="1"/>
  <c r="AQ1259" i="1"/>
  <c r="AU1259" i="1"/>
  <c r="AY1259" i="1"/>
  <c r="BC1259" i="1"/>
  <c r="BG1259" i="1"/>
  <c r="AN1259" i="1"/>
  <c r="AR1259" i="1"/>
  <c r="AV1259" i="1"/>
  <c r="AZ1259" i="1"/>
  <c r="BD1259" i="1"/>
  <c r="BH1259" i="1"/>
  <c r="AP926" i="1"/>
  <c r="AT926" i="1"/>
  <c r="AX926" i="1"/>
  <c r="BB926" i="1"/>
  <c r="BF926" i="1"/>
  <c r="BJ926" i="1"/>
  <c r="AM926" i="1"/>
  <c r="AQ926" i="1"/>
  <c r="AU926" i="1"/>
  <c r="AY926" i="1"/>
  <c r="BC926" i="1"/>
  <c r="BG926" i="1"/>
  <c r="AN926" i="1"/>
  <c r="AR926" i="1"/>
  <c r="AV926" i="1"/>
  <c r="AZ926" i="1"/>
  <c r="BD926" i="1"/>
  <c r="BH926" i="1"/>
  <c r="BA926" i="1"/>
  <c r="AO926" i="1"/>
  <c r="BE926" i="1"/>
  <c r="AS926" i="1"/>
  <c r="BI926" i="1"/>
  <c r="AW926" i="1"/>
  <c r="AO164" i="1"/>
  <c r="AS164" i="1"/>
  <c r="AP164" i="1"/>
  <c r="AT164" i="1"/>
  <c r="AM164" i="1"/>
  <c r="AQ164" i="1"/>
  <c r="AN164" i="1"/>
  <c r="AR164" i="1"/>
  <c r="AX164" i="1"/>
  <c r="BB164" i="1"/>
  <c r="BF164" i="1"/>
  <c r="BJ164" i="1"/>
  <c r="AU164" i="1"/>
  <c r="AY164" i="1"/>
  <c r="BC164" i="1"/>
  <c r="BG164" i="1"/>
  <c r="AV164" i="1"/>
  <c r="AZ164" i="1"/>
  <c r="BD164" i="1"/>
  <c r="BH164" i="1"/>
  <c r="AW164" i="1"/>
  <c r="BA164" i="1"/>
  <c r="BE164" i="1"/>
  <c r="BI164" i="1"/>
  <c r="AO240" i="1"/>
  <c r="AS240" i="1"/>
  <c r="AW240" i="1"/>
  <c r="BA240" i="1"/>
  <c r="BE240" i="1"/>
  <c r="BI240" i="1"/>
  <c r="AP240" i="1"/>
  <c r="AT240" i="1"/>
  <c r="AX240" i="1"/>
  <c r="BB240" i="1"/>
  <c r="BF240" i="1"/>
  <c r="BJ240" i="1"/>
  <c r="AM240" i="1"/>
  <c r="AQ240" i="1"/>
  <c r="AU240" i="1"/>
  <c r="AY240" i="1"/>
  <c r="BC240" i="1"/>
  <c r="BG240" i="1"/>
  <c r="AN240" i="1"/>
  <c r="AR240" i="1"/>
  <c r="AV240" i="1"/>
  <c r="AZ240" i="1"/>
  <c r="BD240" i="1"/>
  <c r="BH240" i="1"/>
  <c r="AO150" i="1"/>
  <c r="AS150" i="1"/>
  <c r="AW150" i="1"/>
  <c r="BA150" i="1"/>
  <c r="BE150" i="1"/>
  <c r="BI150" i="1"/>
  <c r="AP150" i="1"/>
  <c r="AT150" i="1"/>
  <c r="AX150" i="1"/>
  <c r="BB150" i="1"/>
  <c r="BF150" i="1"/>
  <c r="BJ150" i="1"/>
  <c r="AM150" i="1"/>
  <c r="AQ150" i="1"/>
  <c r="AU150" i="1"/>
  <c r="AY150" i="1"/>
  <c r="BC150" i="1"/>
  <c r="BG150" i="1"/>
  <c r="AN150" i="1"/>
  <c r="AR150" i="1"/>
  <c r="AV150" i="1"/>
  <c r="AZ150" i="1"/>
  <c r="BD150" i="1"/>
  <c r="BH150" i="1"/>
  <c r="AP739" i="1"/>
  <c r="AT739" i="1"/>
  <c r="AX739" i="1"/>
  <c r="BB739" i="1"/>
  <c r="BF739" i="1"/>
  <c r="BJ739" i="1"/>
  <c r="AM739" i="1"/>
  <c r="AQ739" i="1"/>
  <c r="AU739" i="1"/>
  <c r="AY739" i="1"/>
  <c r="BC739" i="1"/>
  <c r="BG739" i="1"/>
  <c r="AN739" i="1"/>
  <c r="AR739" i="1"/>
  <c r="AV739" i="1"/>
  <c r="AZ739" i="1"/>
  <c r="BD739" i="1"/>
  <c r="BH739" i="1"/>
  <c r="AO739" i="1"/>
  <c r="AS739" i="1"/>
  <c r="AW739" i="1"/>
  <c r="BA739" i="1"/>
  <c r="BE739" i="1"/>
  <c r="BI739" i="1"/>
  <c r="AO1173" i="1"/>
  <c r="AS1173" i="1"/>
  <c r="AW1173" i="1"/>
  <c r="BA1173" i="1"/>
  <c r="BE1173" i="1"/>
  <c r="BI1173" i="1"/>
  <c r="AP1173" i="1"/>
  <c r="AT1173" i="1"/>
  <c r="AX1173" i="1"/>
  <c r="BB1173" i="1"/>
  <c r="BF1173" i="1"/>
  <c r="BJ1173" i="1"/>
  <c r="AM1173" i="1"/>
  <c r="AQ1173" i="1"/>
  <c r="AU1173" i="1"/>
  <c r="AY1173" i="1"/>
  <c r="BC1173" i="1"/>
  <c r="BG1173" i="1"/>
  <c r="AN1173" i="1"/>
  <c r="AR1173" i="1"/>
  <c r="AV1173" i="1"/>
  <c r="AZ1173" i="1"/>
  <c r="BD1173" i="1"/>
  <c r="BH1173" i="1"/>
  <c r="AN1061" i="1"/>
  <c r="AR1061" i="1"/>
  <c r="AV1061" i="1"/>
  <c r="AZ1061" i="1"/>
  <c r="BD1061" i="1"/>
  <c r="BH1061" i="1"/>
  <c r="AO1061" i="1"/>
  <c r="AS1061" i="1"/>
  <c r="AW1061" i="1"/>
  <c r="BA1061" i="1"/>
  <c r="BE1061" i="1"/>
  <c r="BI1061" i="1"/>
  <c r="AP1061" i="1"/>
  <c r="AT1061" i="1"/>
  <c r="AX1061" i="1"/>
  <c r="BB1061" i="1"/>
  <c r="BF1061" i="1"/>
  <c r="BJ1061" i="1"/>
  <c r="AY1061" i="1"/>
  <c r="AM1061" i="1"/>
  <c r="BC1061" i="1"/>
  <c r="AQ1061" i="1"/>
  <c r="BG1061" i="1"/>
  <c r="AU1061" i="1"/>
  <c r="AP90" i="1"/>
  <c r="AT90" i="1"/>
  <c r="AX90" i="1"/>
  <c r="BB90" i="1"/>
  <c r="BF90" i="1"/>
  <c r="BJ90" i="1"/>
  <c r="AM90" i="1"/>
  <c r="AQ90" i="1"/>
  <c r="AU90" i="1"/>
  <c r="AY90" i="1"/>
  <c r="BC90" i="1"/>
  <c r="BG90" i="1"/>
  <c r="AN90" i="1"/>
  <c r="AR90" i="1"/>
  <c r="AV90" i="1"/>
  <c r="AZ90" i="1"/>
  <c r="BD90" i="1"/>
  <c r="BH90" i="1"/>
  <c r="AS90" i="1"/>
  <c r="BI90" i="1"/>
  <c r="AW90" i="1"/>
  <c r="BA90" i="1"/>
  <c r="AO90" i="1"/>
  <c r="BE90" i="1"/>
  <c r="AP936" i="1"/>
  <c r="AT936" i="1"/>
  <c r="AX936" i="1"/>
  <c r="BB936" i="1"/>
  <c r="BF936" i="1"/>
  <c r="BJ936" i="1"/>
  <c r="AM936" i="1"/>
  <c r="AQ936" i="1"/>
  <c r="AU936" i="1"/>
  <c r="AY936" i="1"/>
  <c r="BC936" i="1"/>
  <c r="BG936" i="1"/>
  <c r="AN936" i="1"/>
  <c r="AR936" i="1"/>
  <c r="AV936" i="1"/>
  <c r="AZ936" i="1"/>
  <c r="BD936" i="1"/>
  <c r="BH936" i="1"/>
  <c r="BA936" i="1"/>
  <c r="AO936" i="1"/>
  <c r="BE936" i="1"/>
  <c r="AS936" i="1"/>
  <c r="BI936" i="1"/>
  <c r="AW936" i="1"/>
  <c r="AO567" i="1"/>
  <c r="AS567" i="1"/>
  <c r="AW567" i="1"/>
  <c r="BA567" i="1"/>
  <c r="BE567" i="1"/>
  <c r="BI567" i="1"/>
  <c r="AP567" i="1"/>
  <c r="AT567" i="1"/>
  <c r="AX567" i="1"/>
  <c r="BB567" i="1"/>
  <c r="BF567" i="1"/>
  <c r="BJ567" i="1"/>
  <c r="AM567" i="1"/>
  <c r="AQ567" i="1"/>
  <c r="AU567" i="1"/>
  <c r="AY567" i="1"/>
  <c r="BC567" i="1"/>
  <c r="BG567" i="1"/>
  <c r="AN567" i="1"/>
  <c r="AR567" i="1"/>
  <c r="AV567" i="1"/>
  <c r="AZ567" i="1"/>
  <c r="BD567" i="1"/>
  <c r="BH567" i="1"/>
  <c r="AP787" i="1"/>
  <c r="AT787" i="1"/>
  <c r="AX787" i="1"/>
  <c r="BB787" i="1"/>
  <c r="BF787" i="1"/>
  <c r="BJ787" i="1"/>
  <c r="AM787" i="1"/>
  <c r="AQ787" i="1"/>
  <c r="AU787" i="1"/>
  <c r="AY787" i="1"/>
  <c r="BC787" i="1"/>
  <c r="BG787" i="1"/>
  <c r="AN787" i="1"/>
  <c r="AR787" i="1"/>
  <c r="AV787" i="1"/>
  <c r="AZ787" i="1"/>
  <c r="BD787" i="1"/>
  <c r="BH787" i="1"/>
  <c r="AS787" i="1"/>
  <c r="BI787" i="1"/>
  <c r="AW787" i="1"/>
  <c r="BA787" i="1"/>
  <c r="AO787" i="1"/>
  <c r="BE787" i="1"/>
  <c r="AN1032" i="1"/>
  <c r="AR1032" i="1"/>
  <c r="AV1032" i="1"/>
  <c r="AZ1032" i="1"/>
  <c r="BD1032" i="1"/>
  <c r="BH1032" i="1"/>
  <c r="AO1032" i="1"/>
  <c r="AS1032" i="1"/>
  <c r="AW1032" i="1"/>
  <c r="BA1032" i="1"/>
  <c r="BE1032" i="1"/>
  <c r="BI1032" i="1"/>
  <c r="AP1032" i="1"/>
  <c r="AT1032" i="1"/>
  <c r="AX1032" i="1"/>
  <c r="BB1032" i="1"/>
  <c r="BF1032" i="1"/>
  <c r="BJ1032" i="1"/>
  <c r="AM1032" i="1"/>
  <c r="AQ1032" i="1"/>
  <c r="AU1032" i="1"/>
  <c r="AY1032" i="1"/>
  <c r="BC1032" i="1"/>
  <c r="BG1032" i="1"/>
  <c r="AO468" i="1"/>
  <c r="AS468" i="1"/>
  <c r="AW468" i="1"/>
  <c r="BA468" i="1"/>
  <c r="BE468" i="1"/>
  <c r="BI468" i="1"/>
  <c r="AP468" i="1"/>
  <c r="AT468" i="1"/>
  <c r="AX468" i="1"/>
  <c r="BB468" i="1"/>
  <c r="BF468" i="1"/>
  <c r="BJ468" i="1"/>
  <c r="AM468" i="1"/>
  <c r="AQ468" i="1"/>
  <c r="AU468" i="1"/>
  <c r="AY468" i="1"/>
  <c r="BC468" i="1"/>
  <c r="BG468" i="1"/>
  <c r="AN468" i="1"/>
  <c r="AR468" i="1"/>
  <c r="AV468" i="1"/>
  <c r="AZ468" i="1"/>
  <c r="BD468" i="1"/>
  <c r="BH468" i="1"/>
  <c r="AP435" i="1"/>
  <c r="AT435" i="1"/>
  <c r="AX435" i="1"/>
  <c r="BB435" i="1"/>
  <c r="BF435" i="1"/>
  <c r="BJ435" i="1"/>
  <c r="AM435" i="1"/>
  <c r="AQ435" i="1"/>
  <c r="AU435" i="1"/>
  <c r="AY435" i="1"/>
  <c r="BC435" i="1"/>
  <c r="BG435" i="1"/>
  <c r="AN435" i="1"/>
  <c r="AR435" i="1"/>
  <c r="AV435" i="1"/>
  <c r="AZ435" i="1"/>
  <c r="BD435" i="1"/>
  <c r="BH435" i="1"/>
  <c r="AO435" i="1"/>
  <c r="AS435" i="1"/>
  <c r="AW435" i="1"/>
  <c r="BA435" i="1"/>
  <c r="BE435" i="1"/>
  <c r="BI435" i="1"/>
  <c r="AP830" i="1"/>
  <c r="AT830" i="1"/>
  <c r="AX830" i="1"/>
  <c r="BB830" i="1"/>
  <c r="BF830" i="1"/>
  <c r="BJ830" i="1"/>
  <c r="AM830" i="1"/>
  <c r="AQ830" i="1"/>
  <c r="AU830" i="1"/>
  <c r="AY830" i="1"/>
  <c r="BC830" i="1"/>
  <c r="BG830" i="1"/>
  <c r="AN830" i="1"/>
  <c r="AR830" i="1"/>
  <c r="AV830" i="1"/>
  <c r="AZ830" i="1"/>
  <c r="BD830" i="1"/>
  <c r="BH830" i="1"/>
  <c r="BA830" i="1"/>
  <c r="AO830" i="1"/>
  <c r="BE830" i="1"/>
  <c r="AS830" i="1"/>
  <c r="BI830" i="1"/>
  <c r="AW830" i="1"/>
  <c r="AP945" i="1"/>
  <c r="AT945" i="1"/>
  <c r="AX945" i="1"/>
  <c r="BB945" i="1"/>
  <c r="BF945" i="1"/>
  <c r="BJ945" i="1"/>
  <c r="AM945" i="1"/>
  <c r="AQ945" i="1"/>
  <c r="AU945" i="1"/>
  <c r="AY945" i="1"/>
  <c r="BC945" i="1"/>
  <c r="BG945" i="1"/>
  <c r="AN945" i="1"/>
  <c r="AR945" i="1"/>
  <c r="AV945" i="1"/>
  <c r="AZ945" i="1"/>
  <c r="BD945" i="1"/>
  <c r="BH945" i="1"/>
  <c r="AS945" i="1"/>
  <c r="BI945" i="1"/>
  <c r="AW945" i="1"/>
  <c r="BA945" i="1"/>
  <c r="AO945" i="1"/>
  <c r="BE945" i="1"/>
  <c r="AO1190" i="1"/>
  <c r="AS1190" i="1"/>
  <c r="AW1190" i="1"/>
  <c r="BA1190" i="1"/>
  <c r="BE1190" i="1"/>
  <c r="BI1190" i="1"/>
  <c r="AP1190" i="1"/>
  <c r="AT1190" i="1"/>
  <c r="AX1190" i="1"/>
  <c r="BB1190" i="1"/>
  <c r="BF1190" i="1"/>
  <c r="BJ1190" i="1"/>
  <c r="AM1190" i="1"/>
  <c r="AQ1190" i="1"/>
  <c r="AU1190" i="1"/>
  <c r="AY1190" i="1"/>
  <c r="BC1190" i="1"/>
  <c r="BG1190" i="1"/>
  <c r="AN1190" i="1"/>
  <c r="AR1190" i="1"/>
  <c r="AV1190" i="1"/>
  <c r="AZ1190" i="1"/>
  <c r="BD1190" i="1"/>
  <c r="BH1190" i="1"/>
  <c r="AO1263" i="1"/>
  <c r="AS1263" i="1"/>
  <c r="AW1263" i="1"/>
  <c r="BA1263" i="1"/>
  <c r="BE1263" i="1"/>
  <c r="BI1263" i="1"/>
  <c r="AP1263" i="1"/>
  <c r="AT1263" i="1"/>
  <c r="AX1263" i="1"/>
  <c r="BB1263" i="1"/>
  <c r="BF1263" i="1"/>
  <c r="BJ1263" i="1"/>
  <c r="AM1263" i="1"/>
  <c r="AQ1263" i="1"/>
  <c r="AU1263" i="1"/>
  <c r="AY1263" i="1"/>
  <c r="BC1263" i="1"/>
  <c r="BG1263" i="1"/>
  <c r="AN1263" i="1"/>
  <c r="AR1263" i="1"/>
  <c r="AV1263" i="1"/>
  <c r="AZ1263" i="1"/>
  <c r="BD1263" i="1"/>
  <c r="BH1263" i="1"/>
  <c r="AP46" i="1"/>
  <c r="AT46" i="1"/>
  <c r="AX46" i="1"/>
  <c r="BB46" i="1"/>
  <c r="BF46" i="1"/>
  <c r="BJ46" i="1"/>
  <c r="AM46" i="1"/>
  <c r="AQ46" i="1"/>
  <c r="AU46" i="1"/>
  <c r="AY46" i="1"/>
  <c r="BC46" i="1"/>
  <c r="BG46" i="1"/>
  <c r="AN46" i="1"/>
  <c r="AR46" i="1"/>
  <c r="AV46" i="1"/>
  <c r="AZ46" i="1"/>
  <c r="BD46" i="1"/>
  <c r="BH46" i="1"/>
  <c r="AS46" i="1"/>
  <c r="BI46" i="1"/>
  <c r="AW46" i="1"/>
  <c r="BA46" i="1"/>
  <c r="AO46" i="1"/>
  <c r="BE46" i="1"/>
  <c r="AP993" i="1"/>
  <c r="AT993" i="1"/>
  <c r="AX993" i="1"/>
  <c r="BB993" i="1"/>
  <c r="BF993" i="1"/>
  <c r="BJ993" i="1"/>
  <c r="AM993" i="1"/>
  <c r="AQ993" i="1"/>
  <c r="AU993" i="1"/>
  <c r="AY993" i="1"/>
  <c r="BC993" i="1"/>
  <c r="BG993" i="1"/>
  <c r="AR993" i="1"/>
  <c r="AZ993" i="1"/>
  <c r="BH993" i="1"/>
  <c r="AS993" i="1"/>
  <c r="BA993" i="1"/>
  <c r="BI993" i="1"/>
  <c r="AN993" i="1"/>
  <c r="AV993" i="1"/>
  <c r="BD993" i="1"/>
  <c r="AO993" i="1"/>
  <c r="AW993" i="1"/>
  <c r="BE993" i="1"/>
  <c r="AP919" i="1"/>
  <c r="AT919" i="1"/>
  <c r="AX919" i="1"/>
  <c r="BB919" i="1"/>
  <c r="BF919" i="1"/>
  <c r="BJ919" i="1"/>
  <c r="AM919" i="1"/>
  <c r="AQ919" i="1"/>
  <c r="AU919" i="1"/>
  <c r="AY919" i="1"/>
  <c r="BC919" i="1"/>
  <c r="BG919" i="1"/>
  <c r="AN919" i="1"/>
  <c r="AR919" i="1"/>
  <c r="AV919" i="1"/>
  <c r="AZ919" i="1"/>
  <c r="BD919" i="1"/>
  <c r="BH919" i="1"/>
  <c r="AS919" i="1"/>
  <c r="BI919" i="1"/>
  <c r="AW919" i="1"/>
  <c r="BA919" i="1"/>
  <c r="AO919" i="1"/>
  <c r="BE919" i="1"/>
  <c r="AO485" i="1"/>
  <c r="AS485" i="1"/>
  <c r="AW485" i="1"/>
  <c r="BA485" i="1"/>
  <c r="BE485" i="1"/>
  <c r="BI485" i="1"/>
  <c r="AP485" i="1"/>
  <c r="AT485" i="1"/>
  <c r="AX485" i="1"/>
  <c r="BB485" i="1"/>
  <c r="BF485" i="1"/>
  <c r="BJ485" i="1"/>
  <c r="AM485" i="1"/>
  <c r="AQ485" i="1"/>
  <c r="AU485" i="1"/>
  <c r="AY485" i="1"/>
  <c r="BC485" i="1"/>
  <c r="BG485" i="1"/>
  <c r="AN485" i="1"/>
  <c r="AR485" i="1"/>
  <c r="AV485" i="1"/>
  <c r="AZ485" i="1"/>
  <c r="BD485" i="1"/>
  <c r="BH485" i="1"/>
  <c r="AO1300" i="1"/>
  <c r="AS1300" i="1"/>
  <c r="AW1300" i="1"/>
  <c r="BA1300" i="1"/>
  <c r="BE1300" i="1"/>
  <c r="BI1300" i="1"/>
  <c r="AP1300" i="1"/>
  <c r="AT1300" i="1"/>
  <c r="AX1300" i="1"/>
  <c r="BB1300" i="1"/>
  <c r="BF1300" i="1"/>
  <c r="BJ1300" i="1"/>
  <c r="AM1300" i="1"/>
  <c r="AQ1300" i="1"/>
  <c r="AU1300" i="1"/>
  <c r="AY1300" i="1"/>
  <c r="BC1300" i="1"/>
  <c r="BG1300" i="1"/>
  <c r="AN1300" i="1"/>
  <c r="AR1300" i="1"/>
  <c r="AV1300" i="1"/>
  <c r="AZ1300" i="1"/>
  <c r="BD1300" i="1"/>
  <c r="BH1300" i="1"/>
  <c r="AN1015" i="1"/>
  <c r="AR1015" i="1"/>
  <c r="AV1015" i="1"/>
  <c r="AZ1015" i="1"/>
  <c r="BD1015" i="1"/>
  <c r="BH1015" i="1"/>
  <c r="AO1015" i="1"/>
  <c r="AS1015" i="1"/>
  <c r="AW1015" i="1"/>
  <c r="BA1015" i="1"/>
  <c r="BE1015" i="1"/>
  <c r="BI1015" i="1"/>
  <c r="AP1015" i="1"/>
  <c r="AT1015" i="1"/>
  <c r="AX1015" i="1"/>
  <c r="BB1015" i="1"/>
  <c r="BF1015" i="1"/>
  <c r="BJ1015" i="1"/>
  <c r="AM1015" i="1"/>
  <c r="AQ1015" i="1"/>
  <c r="AU1015" i="1"/>
  <c r="AY1015" i="1"/>
  <c r="BC1015" i="1"/>
  <c r="BG1015" i="1"/>
  <c r="AO1250" i="1"/>
  <c r="AS1250" i="1"/>
  <c r="AW1250" i="1"/>
  <c r="BA1250" i="1"/>
  <c r="BE1250" i="1"/>
  <c r="BI1250" i="1"/>
  <c r="AP1250" i="1"/>
  <c r="AT1250" i="1"/>
  <c r="AX1250" i="1"/>
  <c r="BB1250" i="1"/>
  <c r="BF1250" i="1"/>
  <c r="BJ1250" i="1"/>
  <c r="AM1250" i="1"/>
  <c r="AQ1250" i="1"/>
  <c r="AU1250" i="1"/>
  <c r="AY1250" i="1"/>
  <c r="BC1250" i="1"/>
  <c r="BG1250" i="1"/>
  <c r="AN1250" i="1"/>
  <c r="AR1250" i="1"/>
  <c r="AV1250" i="1"/>
  <c r="AZ1250" i="1"/>
  <c r="BD1250" i="1"/>
  <c r="BH1250" i="1"/>
  <c r="AP872" i="1"/>
  <c r="AT872" i="1"/>
  <c r="AX872" i="1"/>
  <c r="BB872" i="1"/>
  <c r="BF872" i="1"/>
  <c r="BJ872" i="1"/>
  <c r="AM872" i="1"/>
  <c r="AQ872" i="1"/>
  <c r="AU872" i="1"/>
  <c r="AY872" i="1"/>
  <c r="BC872" i="1"/>
  <c r="BG872" i="1"/>
  <c r="AN872" i="1"/>
  <c r="AR872" i="1"/>
  <c r="AV872" i="1"/>
  <c r="AZ872" i="1"/>
  <c r="BD872" i="1"/>
  <c r="BH872" i="1"/>
  <c r="BA872" i="1"/>
  <c r="AO872" i="1"/>
  <c r="BE872" i="1"/>
  <c r="AS872" i="1"/>
  <c r="BI872" i="1"/>
  <c r="AW872" i="1"/>
  <c r="AP944" i="1"/>
  <c r="AT944" i="1"/>
  <c r="AX944" i="1"/>
  <c r="BB944" i="1"/>
  <c r="BF944" i="1"/>
  <c r="BJ944" i="1"/>
  <c r="AM944" i="1"/>
  <c r="AQ944" i="1"/>
  <c r="AU944" i="1"/>
  <c r="AY944" i="1"/>
  <c r="BC944" i="1"/>
  <c r="BG944" i="1"/>
  <c r="AN944" i="1"/>
  <c r="AR944" i="1"/>
  <c r="AV944" i="1"/>
  <c r="AZ944" i="1"/>
  <c r="BD944" i="1"/>
  <c r="BH944" i="1"/>
  <c r="BA944" i="1"/>
  <c r="AO944" i="1"/>
  <c r="BE944" i="1"/>
  <c r="AS944" i="1"/>
  <c r="BI944" i="1"/>
  <c r="AW944" i="1"/>
  <c r="AN1063" i="1"/>
  <c r="AR1063" i="1"/>
  <c r="AV1063" i="1"/>
  <c r="AZ1063" i="1"/>
  <c r="BD1063" i="1"/>
  <c r="BH1063" i="1"/>
  <c r="AO1063" i="1"/>
  <c r="AS1063" i="1"/>
  <c r="AW1063" i="1"/>
  <c r="BA1063" i="1"/>
  <c r="BE1063" i="1"/>
  <c r="BI1063" i="1"/>
  <c r="AP1063" i="1"/>
  <c r="AT1063" i="1"/>
  <c r="AX1063" i="1"/>
  <c r="BB1063" i="1"/>
  <c r="BF1063" i="1"/>
  <c r="BJ1063" i="1"/>
  <c r="AY1063" i="1"/>
  <c r="AM1063" i="1"/>
  <c r="BC1063" i="1"/>
  <c r="AQ1063" i="1"/>
  <c r="BG1063" i="1"/>
  <c r="AU1063" i="1"/>
  <c r="AP714" i="1"/>
  <c r="AT714" i="1"/>
  <c r="AX714" i="1"/>
  <c r="BB714" i="1"/>
  <c r="BF714" i="1"/>
  <c r="BJ714" i="1"/>
  <c r="AM714" i="1"/>
  <c r="AQ714" i="1"/>
  <c r="AU714" i="1"/>
  <c r="AY714" i="1"/>
  <c r="BC714" i="1"/>
  <c r="BG714" i="1"/>
  <c r="AN714" i="1"/>
  <c r="AR714" i="1"/>
  <c r="AV714" i="1"/>
  <c r="AZ714" i="1"/>
  <c r="BD714" i="1"/>
  <c r="BH714" i="1"/>
  <c r="AO714" i="1"/>
  <c r="AS714" i="1"/>
  <c r="AW714" i="1"/>
  <c r="BA714" i="1"/>
  <c r="BE714" i="1"/>
  <c r="BI714" i="1"/>
  <c r="AP952" i="1"/>
  <c r="AT952" i="1"/>
  <c r="AX952" i="1"/>
  <c r="BB952" i="1"/>
  <c r="BF952" i="1"/>
  <c r="BJ952" i="1"/>
  <c r="AM952" i="1"/>
  <c r="AQ952" i="1"/>
  <c r="AU952" i="1"/>
  <c r="AY952" i="1"/>
  <c r="BC952" i="1"/>
  <c r="BG952" i="1"/>
  <c r="AN952" i="1"/>
  <c r="AR952" i="1"/>
  <c r="AV952" i="1"/>
  <c r="AZ952" i="1"/>
  <c r="BD952" i="1"/>
  <c r="BH952" i="1"/>
  <c r="BA952" i="1"/>
  <c r="AO952" i="1"/>
  <c r="BE952" i="1"/>
  <c r="AS952" i="1"/>
  <c r="BI952" i="1"/>
  <c r="AW952" i="1"/>
  <c r="AN1083" i="1"/>
  <c r="AR1083" i="1"/>
  <c r="AV1083" i="1"/>
  <c r="AZ1083" i="1"/>
  <c r="BD1083" i="1"/>
  <c r="BH1083" i="1"/>
  <c r="AO1083" i="1"/>
  <c r="AS1083" i="1"/>
  <c r="AW1083" i="1"/>
  <c r="BA1083" i="1"/>
  <c r="BE1083" i="1"/>
  <c r="BI1083" i="1"/>
  <c r="AP1083" i="1"/>
  <c r="AT1083" i="1"/>
  <c r="AX1083" i="1"/>
  <c r="BB1083" i="1"/>
  <c r="BF1083" i="1"/>
  <c r="BJ1083" i="1"/>
  <c r="AY1083" i="1"/>
  <c r="AM1083" i="1"/>
  <c r="BC1083" i="1"/>
  <c r="AQ1083" i="1"/>
  <c r="BG1083" i="1"/>
  <c r="AU1083" i="1"/>
  <c r="AO1176" i="1"/>
  <c r="AS1176" i="1"/>
  <c r="AW1176" i="1"/>
  <c r="BA1176" i="1"/>
  <c r="BE1176" i="1"/>
  <c r="BI1176" i="1"/>
  <c r="AP1176" i="1"/>
  <c r="AT1176" i="1"/>
  <c r="AX1176" i="1"/>
  <c r="BB1176" i="1"/>
  <c r="BF1176" i="1"/>
  <c r="BJ1176" i="1"/>
  <c r="AM1176" i="1"/>
  <c r="AQ1176" i="1"/>
  <c r="AU1176" i="1"/>
  <c r="AY1176" i="1"/>
  <c r="BC1176" i="1"/>
  <c r="BG1176" i="1"/>
  <c r="AN1176" i="1"/>
  <c r="AR1176" i="1"/>
  <c r="AV1176" i="1"/>
  <c r="AZ1176" i="1"/>
  <c r="BD1176" i="1"/>
  <c r="BH1176" i="1"/>
  <c r="AO1200" i="1"/>
  <c r="AS1200" i="1"/>
  <c r="AW1200" i="1"/>
  <c r="BA1200" i="1"/>
  <c r="BE1200" i="1"/>
  <c r="BI1200" i="1"/>
  <c r="AP1200" i="1"/>
  <c r="AT1200" i="1"/>
  <c r="AX1200" i="1"/>
  <c r="BB1200" i="1"/>
  <c r="BF1200" i="1"/>
  <c r="BJ1200" i="1"/>
  <c r="AM1200" i="1"/>
  <c r="AQ1200" i="1"/>
  <c r="AU1200" i="1"/>
  <c r="AY1200" i="1"/>
  <c r="BC1200" i="1"/>
  <c r="BG1200" i="1"/>
  <c r="AN1200" i="1"/>
  <c r="AR1200" i="1"/>
  <c r="AV1200" i="1"/>
  <c r="AZ1200" i="1"/>
  <c r="BD1200" i="1"/>
  <c r="BH1200" i="1"/>
  <c r="AN1119" i="1"/>
  <c r="AR1119" i="1"/>
  <c r="AV1119" i="1"/>
  <c r="AZ1119" i="1"/>
  <c r="BD1119" i="1"/>
  <c r="BH1119" i="1"/>
  <c r="AO1119" i="1"/>
  <c r="AS1119" i="1"/>
  <c r="AW1119" i="1"/>
  <c r="BA1119" i="1"/>
  <c r="BE1119" i="1"/>
  <c r="BI1119" i="1"/>
  <c r="AP1119" i="1"/>
  <c r="AT1119" i="1"/>
  <c r="AX1119" i="1"/>
  <c r="BB1119" i="1"/>
  <c r="BF1119" i="1"/>
  <c r="BJ1119" i="1"/>
  <c r="AY1119" i="1"/>
  <c r="AM1119" i="1"/>
  <c r="BC1119" i="1"/>
  <c r="AQ1119" i="1"/>
  <c r="BG1119" i="1"/>
  <c r="AU1119" i="1"/>
  <c r="AP779" i="1"/>
  <c r="AT779" i="1"/>
  <c r="AX779" i="1"/>
  <c r="BB779" i="1"/>
  <c r="BF779" i="1"/>
  <c r="BJ779" i="1"/>
  <c r="AM779" i="1"/>
  <c r="AQ779" i="1"/>
  <c r="AU779" i="1"/>
  <c r="AY779" i="1"/>
  <c r="BC779" i="1"/>
  <c r="BG779" i="1"/>
  <c r="AN779" i="1"/>
  <c r="AR779" i="1"/>
  <c r="AV779" i="1"/>
  <c r="AZ779" i="1"/>
  <c r="BD779" i="1"/>
  <c r="BH779" i="1"/>
  <c r="AS779" i="1"/>
  <c r="BI779" i="1"/>
  <c r="AW779" i="1"/>
  <c r="BA779" i="1"/>
  <c r="AO779" i="1"/>
  <c r="BE779" i="1"/>
  <c r="AO545" i="1"/>
  <c r="AS545" i="1"/>
  <c r="AW545" i="1"/>
  <c r="BA545" i="1"/>
  <c r="BE545" i="1"/>
  <c r="BI545" i="1"/>
  <c r="AP545" i="1"/>
  <c r="AT545" i="1"/>
  <c r="AX545" i="1"/>
  <c r="BB545" i="1"/>
  <c r="BF545" i="1"/>
  <c r="BJ545" i="1"/>
  <c r="AM545" i="1"/>
  <c r="AQ545" i="1"/>
  <c r="AU545" i="1"/>
  <c r="AY545" i="1"/>
  <c r="BC545" i="1"/>
  <c r="BG545" i="1"/>
  <c r="AN545" i="1"/>
  <c r="AR545" i="1"/>
  <c r="AV545" i="1"/>
  <c r="AZ545" i="1"/>
  <c r="BD545" i="1"/>
  <c r="BH545" i="1"/>
  <c r="AP685" i="1"/>
  <c r="AT685" i="1"/>
  <c r="AX685" i="1"/>
  <c r="BB685" i="1"/>
  <c r="BF685" i="1"/>
  <c r="BJ685" i="1"/>
  <c r="AM685" i="1"/>
  <c r="AQ685" i="1"/>
  <c r="AU685" i="1"/>
  <c r="AY685" i="1"/>
  <c r="BC685" i="1"/>
  <c r="BG685" i="1"/>
  <c r="AN685" i="1"/>
  <c r="AR685" i="1"/>
  <c r="AV685" i="1"/>
  <c r="AZ685" i="1"/>
  <c r="BD685" i="1"/>
  <c r="BH685" i="1"/>
  <c r="AO685" i="1"/>
  <c r="AS685" i="1"/>
  <c r="AW685" i="1"/>
  <c r="BA685" i="1"/>
  <c r="BE685" i="1"/>
  <c r="BI685" i="1"/>
  <c r="AN1167" i="1"/>
  <c r="AR1167" i="1"/>
  <c r="AV1167" i="1"/>
  <c r="AZ1167" i="1"/>
  <c r="BD1167" i="1"/>
  <c r="BH1167" i="1"/>
  <c r="AO1167" i="1"/>
  <c r="AS1167" i="1"/>
  <c r="AW1167" i="1"/>
  <c r="BA1167" i="1"/>
  <c r="BE1167" i="1"/>
  <c r="BI1167" i="1"/>
  <c r="AP1167" i="1"/>
  <c r="AT1167" i="1"/>
  <c r="AX1167" i="1"/>
  <c r="BB1167" i="1"/>
  <c r="BF1167" i="1"/>
  <c r="BJ1167" i="1"/>
  <c r="AY1167" i="1"/>
  <c r="AM1167" i="1"/>
  <c r="BC1167" i="1"/>
  <c r="AQ1167" i="1"/>
  <c r="BG1167" i="1"/>
  <c r="AU1167" i="1"/>
  <c r="AP847" i="1"/>
  <c r="AT847" i="1"/>
  <c r="AX847" i="1"/>
  <c r="BB847" i="1"/>
  <c r="BF847" i="1"/>
  <c r="BJ847" i="1"/>
  <c r="AM847" i="1"/>
  <c r="AQ847" i="1"/>
  <c r="AU847" i="1"/>
  <c r="AY847" i="1"/>
  <c r="BC847" i="1"/>
  <c r="BG847" i="1"/>
  <c r="AN847" i="1"/>
  <c r="AR847" i="1"/>
  <c r="AV847" i="1"/>
  <c r="AZ847" i="1"/>
  <c r="BD847" i="1"/>
  <c r="BH847" i="1"/>
  <c r="AS847" i="1"/>
  <c r="BI847" i="1"/>
  <c r="AW847" i="1"/>
  <c r="BA847" i="1"/>
  <c r="AO847" i="1"/>
  <c r="BE847" i="1"/>
  <c r="AO1311" i="1"/>
  <c r="AS1311" i="1"/>
  <c r="AW1311" i="1"/>
  <c r="BA1311" i="1"/>
  <c r="BE1311" i="1"/>
  <c r="BI1311" i="1"/>
  <c r="AP1311" i="1"/>
  <c r="AT1311" i="1"/>
  <c r="AX1311" i="1"/>
  <c r="BB1311" i="1"/>
  <c r="BF1311" i="1"/>
  <c r="BJ1311" i="1"/>
  <c r="AM1311" i="1"/>
  <c r="AQ1311" i="1"/>
  <c r="AU1311" i="1"/>
  <c r="AY1311" i="1"/>
  <c r="BC1311" i="1"/>
  <c r="BG1311" i="1"/>
  <c r="AN1311" i="1"/>
  <c r="AR1311" i="1"/>
  <c r="AV1311" i="1"/>
  <c r="AZ1311" i="1"/>
  <c r="BD1311" i="1"/>
  <c r="BH1311" i="1"/>
  <c r="AP972" i="1"/>
  <c r="AT972" i="1"/>
  <c r="AX972" i="1"/>
  <c r="BB972" i="1"/>
  <c r="BF972" i="1"/>
  <c r="BJ972" i="1"/>
  <c r="AM972" i="1"/>
  <c r="AQ972" i="1"/>
  <c r="AU972" i="1"/>
  <c r="AY972" i="1"/>
  <c r="BC972" i="1"/>
  <c r="BG972" i="1"/>
  <c r="AN972" i="1"/>
  <c r="AR972" i="1"/>
  <c r="AV972" i="1"/>
  <c r="AZ972" i="1"/>
  <c r="BD972" i="1"/>
  <c r="BH972" i="1"/>
  <c r="BA972" i="1"/>
  <c r="AO972" i="1"/>
  <c r="BE972" i="1"/>
  <c r="AS972" i="1"/>
  <c r="BI972" i="1"/>
  <c r="AW972" i="1"/>
  <c r="AO1301" i="1"/>
  <c r="AS1301" i="1"/>
  <c r="AW1301" i="1"/>
  <c r="BA1301" i="1"/>
  <c r="BE1301" i="1"/>
  <c r="BI1301" i="1"/>
  <c r="AP1301" i="1"/>
  <c r="AT1301" i="1"/>
  <c r="AX1301" i="1"/>
  <c r="BB1301" i="1"/>
  <c r="BF1301" i="1"/>
  <c r="BJ1301" i="1"/>
  <c r="AM1301" i="1"/>
  <c r="AQ1301" i="1"/>
  <c r="AU1301" i="1"/>
  <c r="AY1301" i="1"/>
  <c r="BC1301" i="1"/>
  <c r="BG1301" i="1"/>
  <c r="AN1301" i="1"/>
  <c r="AR1301" i="1"/>
  <c r="AV1301" i="1"/>
  <c r="AZ1301" i="1"/>
  <c r="BD1301" i="1"/>
  <c r="BH1301" i="1"/>
  <c r="AP920" i="1"/>
  <c r="AT920" i="1"/>
  <c r="AX920" i="1"/>
  <c r="BB920" i="1"/>
  <c r="BF920" i="1"/>
  <c r="BJ920" i="1"/>
  <c r="AM920" i="1"/>
  <c r="AQ920" i="1"/>
  <c r="AU920" i="1"/>
  <c r="AY920" i="1"/>
  <c r="BC920" i="1"/>
  <c r="BG920" i="1"/>
  <c r="AN920" i="1"/>
  <c r="AR920" i="1"/>
  <c r="AV920" i="1"/>
  <c r="AZ920" i="1"/>
  <c r="BD920" i="1"/>
  <c r="BH920" i="1"/>
  <c r="BA920" i="1"/>
  <c r="AO920" i="1"/>
  <c r="BE920" i="1"/>
  <c r="AS920" i="1"/>
  <c r="BI920" i="1"/>
  <c r="AW920" i="1"/>
  <c r="AO1292" i="1"/>
  <c r="AS1292" i="1"/>
  <c r="AW1292" i="1"/>
  <c r="BA1292" i="1"/>
  <c r="BE1292" i="1"/>
  <c r="BI1292" i="1"/>
  <c r="AP1292" i="1"/>
  <c r="AT1292" i="1"/>
  <c r="AX1292" i="1"/>
  <c r="BB1292" i="1"/>
  <c r="BF1292" i="1"/>
  <c r="BJ1292" i="1"/>
  <c r="AM1292" i="1"/>
  <c r="AQ1292" i="1"/>
  <c r="AU1292" i="1"/>
  <c r="AY1292" i="1"/>
  <c r="BC1292" i="1"/>
  <c r="BG1292" i="1"/>
  <c r="AN1292" i="1"/>
  <c r="AR1292" i="1"/>
  <c r="AV1292" i="1"/>
  <c r="AZ1292" i="1"/>
  <c r="BD1292" i="1"/>
  <c r="BH1292" i="1"/>
  <c r="AP932" i="1"/>
  <c r="AT932" i="1"/>
  <c r="AX932" i="1"/>
  <c r="BB932" i="1"/>
  <c r="BF932" i="1"/>
  <c r="BJ932" i="1"/>
  <c r="AM932" i="1"/>
  <c r="AQ932" i="1"/>
  <c r="AU932" i="1"/>
  <c r="AY932" i="1"/>
  <c r="BC932" i="1"/>
  <c r="BG932" i="1"/>
  <c r="AN932" i="1"/>
  <c r="AR932" i="1"/>
  <c r="AV932" i="1"/>
  <c r="AZ932" i="1"/>
  <c r="BD932" i="1"/>
  <c r="BH932" i="1"/>
  <c r="BA932" i="1"/>
  <c r="AO932" i="1"/>
  <c r="BE932" i="1"/>
  <c r="AS932" i="1"/>
  <c r="BI932" i="1"/>
  <c r="AW932" i="1"/>
  <c r="AO1304" i="1"/>
  <c r="AS1304" i="1"/>
  <c r="AW1304" i="1"/>
  <c r="BA1304" i="1"/>
  <c r="BE1304" i="1"/>
  <c r="BI1304" i="1"/>
  <c r="AP1304" i="1"/>
  <c r="AT1304" i="1"/>
  <c r="AX1304" i="1"/>
  <c r="BB1304" i="1"/>
  <c r="BF1304" i="1"/>
  <c r="BJ1304" i="1"/>
  <c r="AM1304" i="1"/>
  <c r="AQ1304" i="1"/>
  <c r="AU1304" i="1"/>
  <c r="AY1304" i="1"/>
  <c r="BC1304" i="1"/>
  <c r="BG1304" i="1"/>
  <c r="AN1304" i="1"/>
  <c r="AR1304" i="1"/>
  <c r="AV1304" i="1"/>
  <c r="AZ1304" i="1"/>
  <c r="BD1304" i="1"/>
  <c r="BH1304" i="1"/>
  <c r="AP992" i="1"/>
  <c r="AT992" i="1"/>
  <c r="AX992" i="1"/>
  <c r="BB992" i="1"/>
  <c r="BF992" i="1"/>
  <c r="BJ992" i="1"/>
  <c r="AM992" i="1"/>
  <c r="AQ992" i="1"/>
  <c r="AU992" i="1"/>
  <c r="AY992" i="1"/>
  <c r="BC992" i="1"/>
  <c r="BG992" i="1"/>
  <c r="AR992" i="1"/>
  <c r="AZ992" i="1"/>
  <c r="BH992" i="1"/>
  <c r="AS992" i="1"/>
  <c r="BA992" i="1"/>
  <c r="BI992" i="1"/>
  <c r="AN992" i="1"/>
  <c r="AV992" i="1"/>
  <c r="BD992" i="1"/>
  <c r="AO992" i="1"/>
  <c r="AW992" i="1"/>
  <c r="BE992" i="1"/>
  <c r="AO669" i="1"/>
  <c r="AS669" i="1"/>
  <c r="AW669" i="1"/>
  <c r="BA669" i="1"/>
  <c r="BE669" i="1"/>
  <c r="BI669" i="1"/>
  <c r="AP669" i="1"/>
  <c r="AT669" i="1"/>
  <c r="AX669" i="1"/>
  <c r="BB669" i="1"/>
  <c r="BF669" i="1"/>
  <c r="BJ669" i="1"/>
  <c r="AN669" i="1"/>
  <c r="AR669" i="1"/>
  <c r="AV669" i="1"/>
  <c r="AZ669" i="1"/>
  <c r="BD669" i="1"/>
  <c r="BH669" i="1"/>
  <c r="AM669" i="1"/>
  <c r="BC669" i="1"/>
  <c r="AQ669" i="1"/>
  <c r="BG669" i="1"/>
  <c r="AU669" i="1"/>
  <c r="AY669" i="1"/>
  <c r="AO1227" i="1"/>
  <c r="AS1227" i="1"/>
  <c r="AW1227" i="1"/>
  <c r="BA1227" i="1"/>
  <c r="BE1227" i="1"/>
  <c r="BI1227" i="1"/>
  <c r="AP1227" i="1"/>
  <c r="AT1227" i="1"/>
  <c r="AX1227" i="1"/>
  <c r="BB1227" i="1"/>
  <c r="BF1227" i="1"/>
  <c r="BJ1227" i="1"/>
  <c r="AM1227" i="1"/>
  <c r="AQ1227" i="1"/>
  <c r="AU1227" i="1"/>
  <c r="AY1227" i="1"/>
  <c r="BC1227" i="1"/>
  <c r="BG1227" i="1"/>
  <c r="AN1227" i="1"/>
  <c r="AR1227" i="1"/>
  <c r="AV1227" i="1"/>
  <c r="AZ1227" i="1"/>
  <c r="BD1227" i="1"/>
  <c r="BH1227" i="1"/>
  <c r="AN1147" i="1"/>
  <c r="AR1147" i="1"/>
  <c r="AV1147" i="1"/>
  <c r="AZ1147" i="1"/>
  <c r="BD1147" i="1"/>
  <c r="BH1147" i="1"/>
  <c r="AO1147" i="1"/>
  <c r="AS1147" i="1"/>
  <c r="AW1147" i="1"/>
  <c r="BA1147" i="1"/>
  <c r="BE1147" i="1"/>
  <c r="BI1147" i="1"/>
  <c r="AP1147" i="1"/>
  <c r="AT1147" i="1"/>
  <c r="AX1147" i="1"/>
  <c r="BB1147" i="1"/>
  <c r="BF1147" i="1"/>
  <c r="BJ1147" i="1"/>
  <c r="AY1147" i="1"/>
  <c r="AM1147" i="1"/>
  <c r="BC1147" i="1"/>
  <c r="AQ1147" i="1"/>
  <c r="BG1147" i="1"/>
  <c r="AU1147" i="1"/>
  <c r="AN1079" i="1"/>
  <c r="AR1079" i="1"/>
  <c r="AV1079" i="1"/>
  <c r="AZ1079" i="1"/>
  <c r="BD1079" i="1"/>
  <c r="BH1079" i="1"/>
  <c r="AO1079" i="1"/>
  <c r="AS1079" i="1"/>
  <c r="AW1079" i="1"/>
  <c r="BA1079" i="1"/>
  <c r="BE1079" i="1"/>
  <c r="BI1079" i="1"/>
  <c r="AP1079" i="1"/>
  <c r="AT1079" i="1"/>
  <c r="AX1079" i="1"/>
  <c r="BB1079" i="1"/>
  <c r="BF1079" i="1"/>
  <c r="BJ1079" i="1"/>
  <c r="AY1079" i="1"/>
  <c r="AM1079" i="1"/>
  <c r="BC1079" i="1"/>
  <c r="AQ1079" i="1"/>
  <c r="BG1079" i="1"/>
  <c r="AU1079" i="1"/>
  <c r="AN1007" i="1"/>
  <c r="AR1007" i="1"/>
  <c r="AV1007" i="1"/>
  <c r="AZ1007" i="1"/>
  <c r="BD1007" i="1"/>
  <c r="BH1007" i="1"/>
  <c r="AO1007" i="1"/>
  <c r="AS1007" i="1"/>
  <c r="AW1007" i="1"/>
  <c r="BA1007" i="1"/>
  <c r="BE1007" i="1"/>
  <c r="BI1007" i="1"/>
  <c r="AP1007" i="1"/>
  <c r="AT1007" i="1"/>
  <c r="AX1007" i="1"/>
  <c r="BB1007" i="1"/>
  <c r="BF1007" i="1"/>
  <c r="BJ1007" i="1"/>
  <c r="AM1007" i="1"/>
  <c r="AQ1007" i="1"/>
  <c r="AU1007" i="1"/>
  <c r="AY1007" i="1"/>
  <c r="BC1007" i="1"/>
  <c r="BG1007" i="1"/>
  <c r="AP899" i="1"/>
  <c r="AT899" i="1"/>
  <c r="AX899" i="1"/>
  <c r="BB899" i="1"/>
  <c r="BF899" i="1"/>
  <c r="BJ899" i="1"/>
  <c r="AM899" i="1"/>
  <c r="AQ899" i="1"/>
  <c r="AU899" i="1"/>
  <c r="AY899" i="1"/>
  <c r="BC899" i="1"/>
  <c r="BG899" i="1"/>
  <c r="AN899" i="1"/>
  <c r="AR899" i="1"/>
  <c r="AV899" i="1"/>
  <c r="AZ899" i="1"/>
  <c r="BD899" i="1"/>
  <c r="BH899" i="1"/>
  <c r="AS899" i="1"/>
  <c r="BI899" i="1"/>
  <c r="AW899" i="1"/>
  <c r="BA899" i="1"/>
  <c r="AO899" i="1"/>
  <c r="BE899" i="1"/>
  <c r="AP823" i="1"/>
  <c r="AT823" i="1"/>
  <c r="AX823" i="1"/>
  <c r="BB823" i="1"/>
  <c r="BF823" i="1"/>
  <c r="BJ823" i="1"/>
  <c r="AM823" i="1"/>
  <c r="AQ823" i="1"/>
  <c r="AU823" i="1"/>
  <c r="AY823" i="1"/>
  <c r="BC823" i="1"/>
  <c r="BG823" i="1"/>
  <c r="AN823" i="1"/>
  <c r="AR823" i="1"/>
  <c r="AV823" i="1"/>
  <c r="AZ823" i="1"/>
  <c r="BD823" i="1"/>
  <c r="BH823" i="1"/>
  <c r="AS823" i="1"/>
  <c r="BI823" i="1"/>
  <c r="AW823" i="1"/>
  <c r="BA823" i="1"/>
  <c r="AO823" i="1"/>
  <c r="BE823" i="1"/>
  <c r="AP731" i="1"/>
  <c r="AT731" i="1"/>
  <c r="AX731" i="1"/>
  <c r="BB731" i="1"/>
  <c r="BF731" i="1"/>
  <c r="BJ731" i="1"/>
  <c r="AM731" i="1"/>
  <c r="AQ731" i="1"/>
  <c r="AU731" i="1"/>
  <c r="AY731" i="1"/>
  <c r="BC731" i="1"/>
  <c r="BG731" i="1"/>
  <c r="AN731" i="1"/>
  <c r="AR731" i="1"/>
  <c r="AV731" i="1"/>
  <c r="AZ731" i="1"/>
  <c r="BD731" i="1"/>
  <c r="BH731" i="1"/>
  <c r="AO731" i="1"/>
  <c r="AS731" i="1"/>
  <c r="AW731" i="1"/>
  <c r="BA731" i="1"/>
  <c r="BE731" i="1"/>
  <c r="BI731" i="1"/>
  <c r="AO509" i="1"/>
  <c r="AS509" i="1"/>
  <c r="AW509" i="1"/>
  <c r="BA509" i="1"/>
  <c r="BE509" i="1"/>
  <c r="BI509" i="1"/>
  <c r="AP509" i="1"/>
  <c r="AT509" i="1"/>
  <c r="AX509" i="1"/>
  <c r="BB509" i="1"/>
  <c r="BF509" i="1"/>
  <c r="BJ509" i="1"/>
  <c r="AM509" i="1"/>
  <c r="AQ509" i="1"/>
  <c r="AU509" i="1"/>
  <c r="AY509" i="1"/>
  <c r="BC509" i="1"/>
  <c r="BG509" i="1"/>
  <c r="AN509" i="1"/>
  <c r="AR509" i="1"/>
  <c r="AV509" i="1"/>
  <c r="AZ509" i="1"/>
  <c r="BD509" i="1"/>
  <c r="BH509" i="1"/>
  <c r="AO1242" i="1"/>
  <c r="AS1242" i="1"/>
  <c r="AW1242" i="1"/>
  <c r="BA1242" i="1"/>
  <c r="BE1242" i="1"/>
  <c r="BI1242" i="1"/>
  <c r="AP1242" i="1"/>
  <c r="AT1242" i="1"/>
  <c r="AX1242" i="1"/>
  <c r="BB1242" i="1"/>
  <c r="BF1242" i="1"/>
  <c r="BJ1242" i="1"/>
  <c r="AM1242" i="1"/>
  <c r="AQ1242" i="1"/>
  <c r="AU1242" i="1"/>
  <c r="AY1242" i="1"/>
  <c r="BC1242" i="1"/>
  <c r="BG1242" i="1"/>
  <c r="AN1242" i="1"/>
  <c r="AR1242" i="1"/>
  <c r="AV1242" i="1"/>
  <c r="AZ1242" i="1"/>
  <c r="BD1242" i="1"/>
  <c r="BH1242" i="1"/>
  <c r="AN1142" i="1"/>
  <c r="AR1142" i="1"/>
  <c r="AV1142" i="1"/>
  <c r="AZ1142" i="1"/>
  <c r="BD1142" i="1"/>
  <c r="BH1142" i="1"/>
  <c r="AO1142" i="1"/>
  <c r="AS1142" i="1"/>
  <c r="AW1142" i="1"/>
  <c r="BA1142" i="1"/>
  <c r="BE1142" i="1"/>
  <c r="BI1142" i="1"/>
  <c r="AP1142" i="1"/>
  <c r="AT1142" i="1"/>
  <c r="AX1142" i="1"/>
  <c r="BB1142" i="1"/>
  <c r="BF1142" i="1"/>
  <c r="BJ1142" i="1"/>
  <c r="AQ1142" i="1"/>
  <c r="BG1142" i="1"/>
  <c r="AU1142" i="1"/>
  <c r="AY1142" i="1"/>
  <c r="AM1142" i="1"/>
  <c r="BC1142" i="1"/>
  <c r="AN1026" i="1"/>
  <c r="AR1026" i="1"/>
  <c r="AV1026" i="1"/>
  <c r="AZ1026" i="1"/>
  <c r="BD1026" i="1"/>
  <c r="BH1026" i="1"/>
  <c r="AO1026" i="1"/>
  <c r="AS1026" i="1"/>
  <c r="AW1026" i="1"/>
  <c r="BA1026" i="1"/>
  <c r="BE1026" i="1"/>
  <c r="BI1026" i="1"/>
  <c r="AP1026" i="1"/>
  <c r="AT1026" i="1"/>
  <c r="AX1026" i="1"/>
  <c r="BB1026" i="1"/>
  <c r="BF1026" i="1"/>
  <c r="BJ1026" i="1"/>
  <c r="AM1026" i="1"/>
  <c r="AQ1026" i="1"/>
  <c r="AU1026" i="1"/>
  <c r="AY1026" i="1"/>
  <c r="BC1026" i="1"/>
  <c r="BG1026" i="1"/>
  <c r="AP946" i="1"/>
  <c r="AT946" i="1"/>
  <c r="AX946" i="1"/>
  <c r="BB946" i="1"/>
  <c r="BF946" i="1"/>
  <c r="BJ946" i="1"/>
  <c r="AM946" i="1"/>
  <c r="AQ946" i="1"/>
  <c r="AU946" i="1"/>
  <c r="AY946" i="1"/>
  <c r="BC946" i="1"/>
  <c r="BG946" i="1"/>
  <c r="AN946" i="1"/>
  <c r="AR946" i="1"/>
  <c r="AV946" i="1"/>
  <c r="AZ946" i="1"/>
  <c r="BD946" i="1"/>
  <c r="BH946" i="1"/>
  <c r="BA946" i="1"/>
  <c r="AO946" i="1"/>
  <c r="BE946" i="1"/>
  <c r="AS946" i="1"/>
  <c r="BI946" i="1"/>
  <c r="AW946" i="1"/>
  <c r="AP858" i="1"/>
  <c r="AT858" i="1"/>
  <c r="AX858" i="1"/>
  <c r="BB858" i="1"/>
  <c r="BF858" i="1"/>
  <c r="BJ858" i="1"/>
  <c r="AM858" i="1"/>
  <c r="AQ858" i="1"/>
  <c r="AU858" i="1"/>
  <c r="AY858" i="1"/>
  <c r="BC858" i="1"/>
  <c r="BG858" i="1"/>
  <c r="AN858" i="1"/>
  <c r="AR858" i="1"/>
  <c r="AV858" i="1"/>
  <c r="AZ858" i="1"/>
  <c r="BD858" i="1"/>
  <c r="BH858" i="1"/>
  <c r="BA858" i="1"/>
  <c r="AO858" i="1"/>
  <c r="BE858" i="1"/>
  <c r="AS858" i="1"/>
  <c r="BI858" i="1"/>
  <c r="AW858" i="1"/>
  <c r="AP778" i="1"/>
  <c r="AT778" i="1"/>
  <c r="AX778" i="1"/>
  <c r="BB778" i="1"/>
  <c r="BF778" i="1"/>
  <c r="BJ778" i="1"/>
  <c r="AM778" i="1"/>
  <c r="AQ778" i="1"/>
  <c r="AU778" i="1"/>
  <c r="AY778" i="1"/>
  <c r="BC778" i="1"/>
  <c r="BG778" i="1"/>
  <c r="AN778" i="1"/>
  <c r="AR778" i="1"/>
  <c r="AV778" i="1"/>
  <c r="AZ778" i="1"/>
  <c r="BD778" i="1"/>
  <c r="BH778" i="1"/>
  <c r="BA778" i="1"/>
  <c r="AO778" i="1"/>
  <c r="BE778" i="1"/>
  <c r="AS778" i="1"/>
  <c r="BI778" i="1"/>
  <c r="AW778" i="1"/>
  <c r="AP677" i="1"/>
  <c r="AT677" i="1"/>
  <c r="AX677" i="1"/>
  <c r="BB677" i="1"/>
  <c r="BF677" i="1"/>
  <c r="BJ677" i="1"/>
  <c r="AM677" i="1"/>
  <c r="AQ677" i="1"/>
  <c r="AU677" i="1"/>
  <c r="AY677" i="1"/>
  <c r="BC677" i="1"/>
  <c r="BG677" i="1"/>
  <c r="AN677" i="1"/>
  <c r="AR677" i="1"/>
  <c r="AV677" i="1"/>
  <c r="AZ677" i="1"/>
  <c r="BD677" i="1"/>
  <c r="BH677" i="1"/>
  <c r="AO677" i="1"/>
  <c r="AS677" i="1"/>
  <c r="AW677" i="1"/>
  <c r="BA677" i="1"/>
  <c r="BE677" i="1"/>
  <c r="BI677" i="1"/>
  <c r="AO1217" i="1"/>
  <c r="AS1217" i="1"/>
  <c r="AW1217" i="1"/>
  <c r="BA1217" i="1"/>
  <c r="BE1217" i="1"/>
  <c r="BI1217" i="1"/>
  <c r="AP1217" i="1"/>
  <c r="AT1217" i="1"/>
  <c r="AX1217" i="1"/>
  <c r="BB1217" i="1"/>
  <c r="BF1217" i="1"/>
  <c r="BJ1217" i="1"/>
  <c r="AM1217" i="1"/>
  <c r="AQ1217" i="1"/>
  <c r="AU1217" i="1"/>
  <c r="AY1217" i="1"/>
  <c r="BC1217" i="1"/>
  <c r="BG1217" i="1"/>
  <c r="AN1217" i="1"/>
  <c r="AR1217" i="1"/>
  <c r="AV1217" i="1"/>
  <c r="AZ1217" i="1"/>
  <c r="BD1217" i="1"/>
  <c r="BH1217" i="1"/>
  <c r="AP897" i="1"/>
  <c r="AT897" i="1"/>
  <c r="AX897" i="1"/>
  <c r="BB897" i="1"/>
  <c r="BF897" i="1"/>
  <c r="BJ897" i="1"/>
  <c r="AM897" i="1"/>
  <c r="AQ897" i="1"/>
  <c r="AU897" i="1"/>
  <c r="AY897" i="1"/>
  <c r="BC897" i="1"/>
  <c r="BG897" i="1"/>
  <c r="AN897" i="1"/>
  <c r="AR897" i="1"/>
  <c r="AV897" i="1"/>
  <c r="AZ897" i="1"/>
  <c r="BD897" i="1"/>
  <c r="BH897" i="1"/>
  <c r="AS897" i="1"/>
  <c r="BI897" i="1"/>
  <c r="AW897" i="1"/>
  <c r="BA897" i="1"/>
  <c r="AO897" i="1"/>
  <c r="BE897" i="1"/>
  <c r="AO564" i="1"/>
  <c r="AS564" i="1"/>
  <c r="AW564" i="1"/>
  <c r="BA564" i="1"/>
  <c r="BE564" i="1"/>
  <c r="BI564" i="1"/>
  <c r="AP564" i="1"/>
  <c r="AT564" i="1"/>
  <c r="AX564" i="1"/>
  <c r="BB564" i="1"/>
  <c r="BF564" i="1"/>
  <c r="BJ564" i="1"/>
  <c r="AM564" i="1"/>
  <c r="AQ564" i="1"/>
  <c r="AU564" i="1"/>
  <c r="AY564" i="1"/>
  <c r="BC564" i="1"/>
  <c r="BG564" i="1"/>
  <c r="AN564" i="1"/>
  <c r="AR564" i="1"/>
  <c r="AV564" i="1"/>
  <c r="AZ564" i="1"/>
  <c r="BD564" i="1"/>
  <c r="BH564" i="1"/>
  <c r="AO594" i="1"/>
  <c r="AS594" i="1"/>
  <c r="AW594" i="1"/>
  <c r="BA594" i="1"/>
  <c r="BE594" i="1"/>
  <c r="BI594" i="1"/>
  <c r="AP594" i="1"/>
  <c r="AT594" i="1"/>
  <c r="AX594" i="1"/>
  <c r="BB594" i="1"/>
  <c r="BF594" i="1"/>
  <c r="BJ594" i="1"/>
  <c r="AM594" i="1"/>
  <c r="AQ594" i="1"/>
  <c r="AU594" i="1"/>
  <c r="AY594" i="1"/>
  <c r="BC594" i="1"/>
  <c r="BG594" i="1"/>
  <c r="AN594" i="1"/>
  <c r="AR594" i="1"/>
  <c r="AV594" i="1"/>
  <c r="AZ594" i="1"/>
  <c r="BD594" i="1"/>
  <c r="BH594" i="1"/>
  <c r="AP395" i="1"/>
  <c r="AT395" i="1"/>
  <c r="AX395" i="1"/>
  <c r="BB395" i="1"/>
  <c r="BF395" i="1"/>
  <c r="BJ395" i="1"/>
  <c r="AM395" i="1"/>
  <c r="AQ395" i="1"/>
  <c r="AU395" i="1"/>
  <c r="AY395" i="1"/>
  <c r="BC395" i="1"/>
  <c r="BG395" i="1"/>
  <c r="AN395" i="1"/>
  <c r="AR395" i="1"/>
  <c r="AV395" i="1"/>
  <c r="AZ395" i="1"/>
  <c r="BD395" i="1"/>
  <c r="BH395" i="1"/>
  <c r="AO395" i="1"/>
  <c r="AS395" i="1"/>
  <c r="AW395" i="1"/>
  <c r="BA395" i="1"/>
  <c r="BE395" i="1"/>
  <c r="BI395" i="1"/>
  <c r="AO1198" i="1"/>
  <c r="AS1198" i="1"/>
  <c r="AW1198" i="1"/>
  <c r="BA1198" i="1"/>
  <c r="BE1198" i="1"/>
  <c r="BI1198" i="1"/>
  <c r="AP1198" i="1"/>
  <c r="AT1198" i="1"/>
  <c r="AX1198" i="1"/>
  <c r="BB1198" i="1"/>
  <c r="BF1198" i="1"/>
  <c r="BJ1198" i="1"/>
  <c r="AM1198" i="1"/>
  <c r="AQ1198" i="1"/>
  <c r="AU1198" i="1"/>
  <c r="AY1198" i="1"/>
  <c r="BC1198" i="1"/>
  <c r="BG1198" i="1"/>
  <c r="AN1198" i="1"/>
  <c r="AR1198" i="1"/>
  <c r="AV1198" i="1"/>
  <c r="AZ1198" i="1"/>
  <c r="BD1198" i="1"/>
  <c r="BH1198" i="1"/>
  <c r="AN1074" i="1"/>
  <c r="AR1074" i="1"/>
  <c r="AV1074" i="1"/>
  <c r="AZ1074" i="1"/>
  <c r="BD1074" i="1"/>
  <c r="BH1074" i="1"/>
  <c r="AO1074" i="1"/>
  <c r="AS1074" i="1"/>
  <c r="AW1074" i="1"/>
  <c r="BA1074" i="1"/>
  <c r="BE1074" i="1"/>
  <c r="BI1074" i="1"/>
  <c r="AP1074" i="1"/>
  <c r="AT1074" i="1"/>
  <c r="AX1074" i="1"/>
  <c r="BB1074" i="1"/>
  <c r="BF1074" i="1"/>
  <c r="BJ1074" i="1"/>
  <c r="AQ1074" i="1"/>
  <c r="BG1074" i="1"/>
  <c r="AU1074" i="1"/>
  <c r="AY1074" i="1"/>
  <c r="AM1074" i="1"/>
  <c r="BC1074" i="1"/>
  <c r="AP990" i="1"/>
  <c r="AT990" i="1"/>
  <c r="AX990" i="1"/>
  <c r="BB990" i="1"/>
  <c r="BF990" i="1"/>
  <c r="BJ990" i="1"/>
  <c r="AM990" i="1"/>
  <c r="AQ990" i="1"/>
  <c r="AU990" i="1"/>
  <c r="AY990" i="1"/>
  <c r="BC990" i="1"/>
  <c r="BG990" i="1"/>
  <c r="AR990" i="1"/>
  <c r="AZ990" i="1"/>
  <c r="BH990" i="1"/>
  <c r="AS990" i="1"/>
  <c r="BA990" i="1"/>
  <c r="BI990" i="1"/>
  <c r="AN990" i="1"/>
  <c r="AV990" i="1"/>
  <c r="BD990" i="1"/>
  <c r="AO990" i="1"/>
  <c r="AW990" i="1"/>
  <c r="BE990" i="1"/>
  <c r="AP906" i="1"/>
  <c r="AT906" i="1"/>
  <c r="AX906" i="1"/>
  <c r="BB906" i="1"/>
  <c r="BF906" i="1"/>
  <c r="BJ906" i="1"/>
  <c r="AM906" i="1"/>
  <c r="AQ906" i="1"/>
  <c r="AU906" i="1"/>
  <c r="AY906" i="1"/>
  <c r="BC906" i="1"/>
  <c r="BG906" i="1"/>
  <c r="AN906" i="1"/>
  <c r="AR906" i="1"/>
  <c r="AV906" i="1"/>
  <c r="AZ906" i="1"/>
  <c r="BD906" i="1"/>
  <c r="BH906" i="1"/>
  <c r="BA906" i="1"/>
  <c r="AO906" i="1"/>
  <c r="BE906" i="1"/>
  <c r="AS906" i="1"/>
  <c r="BI906" i="1"/>
  <c r="AW906" i="1"/>
  <c r="AP822" i="1"/>
  <c r="AT822" i="1"/>
  <c r="AX822" i="1"/>
  <c r="BB822" i="1"/>
  <c r="BF822" i="1"/>
  <c r="BJ822" i="1"/>
  <c r="AM822" i="1"/>
  <c r="AQ822" i="1"/>
  <c r="AU822" i="1"/>
  <c r="AY822" i="1"/>
  <c r="BC822" i="1"/>
  <c r="BG822" i="1"/>
  <c r="AN822" i="1"/>
  <c r="AR822" i="1"/>
  <c r="AV822" i="1"/>
  <c r="AZ822" i="1"/>
  <c r="BD822" i="1"/>
  <c r="BH822" i="1"/>
  <c r="BA822" i="1"/>
  <c r="AO822" i="1"/>
  <c r="BE822" i="1"/>
  <c r="AS822" i="1"/>
  <c r="BI822" i="1"/>
  <c r="AW822" i="1"/>
  <c r="AP750" i="1"/>
  <c r="AT750" i="1"/>
  <c r="AX750" i="1"/>
  <c r="BB750" i="1"/>
  <c r="BF750" i="1"/>
  <c r="BJ750" i="1"/>
  <c r="AM750" i="1"/>
  <c r="AQ750" i="1"/>
  <c r="AU750" i="1"/>
  <c r="AY750" i="1"/>
  <c r="BC750" i="1"/>
  <c r="BG750" i="1"/>
  <c r="AN750" i="1"/>
  <c r="AR750" i="1"/>
  <c r="AV750" i="1"/>
  <c r="AZ750" i="1"/>
  <c r="BD750" i="1"/>
  <c r="BH750" i="1"/>
  <c r="AO750" i="1"/>
  <c r="AS750" i="1"/>
  <c r="AW750" i="1"/>
  <c r="BA750" i="1"/>
  <c r="BE750" i="1"/>
  <c r="BI750" i="1"/>
  <c r="AO489" i="1"/>
  <c r="AS489" i="1"/>
  <c r="AW489" i="1"/>
  <c r="BA489" i="1"/>
  <c r="BE489" i="1"/>
  <c r="BI489" i="1"/>
  <c r="AP489" i="1"/>
  <c r="AT489" i="1"/>
  <c r="AX489" i="1"/>
  <c r="BB489" i="1"/>
  <c r="BF489" i="1"/>
  <c r="BJ489" i="1"/>
  <c r="AM489" i="1"/>
  <c r="AQ489" i="1"/>
  <c r="AU489" i="1"/>
  <c r="AY489" i="1"/>
  <c r="BC489" i="1"/>
  <c r="BG489" i="1"/>
  <c r="AN489" i="1"/>
  <c r="AR489" i="1"/>
  <c r="AV489" i="1"/>
  <c r="AZ489" i="1"/>
  <c r="BD489" i="1"/>
  <c r="BH489" i="1"/>
  <c r="AN1101" i="1"/>
  <c r="AR1101" i="1"/>
  <c r="AV1101" i="1"/>
  <c r="AZ1101" i="1"/>
  <c r="BD1101" i="1"/>
  <c r="BH1101" i="1"/>
  <c r="AO1101" i="1"/>
  <c r="AS1101" i="1"/>
  <c r="AW1101" i="1"/>
  <c r="BA1101" i="1"/>
  <c r="BE1101" i="1"/>
  <c r="BI1101" i="1"/>
  <c r="AP1101" i="1"/>
  <c r="AT1101" i="1"/>
  <c r="AX1101" i="1"/>
  <c r="BB1101" i="1"/>
  <c r="BF1101" i="1"/>
  <c r="BJ1101" i="1"/>
  <c r="AY1101" i="1"/>
  <c r="AM1101" i="1"/>
  <c r="BC1101" i="1"/>
  <c r="AQ1101" i="1"/>
  <c r="BG1101" i="1"/>
  <c r="AU1101" i="1"/>
  <c r="AP702" i="1"/>
  <c r="AT702" i="1"/>
  <c r="AX702" i="1"/>
  <c r="BB702" i="1"/>
  <c r="BF702" i="1"/>
  <c r="BJ702" i="1"/>
  <c r="AM702" i="1"/>
  <c r="AQ702" i="1"/>
  <c r="AU702" i="1"/>
  <c r="AY702" i="1"/>
  <c r="BC702" i="1"/>
  <c r="BG702" i="1"/>
  <c r="AN702" i="1"/>
  <c r="AR702" i="1"/>
  <c r="AV702" i="1"/>
  <c r="AZ702" i="1"/>
  <c r="BD702" i="1"/>
  <c r="BH702" i="1"/>
  <c r="AO702" i="1"/>
  <c r="AS702" i="1"/>
  <c r="AW702" i="1"/>
  <c r="BA702" i="1"/>
  <c r="BE702" i="1"/>
  <c r="BI702" i="1"/>
  <c r="AO635" i="1"/>
  <c r="AS635" i="1"/>
  <c r="AW635" i="1"/>
  <c r="BA635" i="1"/>
  <c r="BE635" i="1"/>
  <c r="BI635" i="1"/>
  <c r="AP635" i="1"/>
  <c r="AT635" i="1"/>
  <c r="AX635" i="1"/>
  <c r="BB635" i="1"/>
  <c r="BF635" i="1"/>
  <c r="BJ635" i="1"/>
  <c r="AN635" i="1"/>
  <c r="AR635" i="1"/>
  <c r="AV635" i="1"/>
  <c r="AZ635" i="1"/>
  <c r="BD635" i="1"/>
  <c r="BH635" i="1"/>
  <c r="AM635" i="1"/>
  <c r="BC635" i="1"/>
  <c r="AQ635" i="1"/>
  <c r="BG635" i="1"/>
  <c r="AU635" i="1"/>
  <c r="AY635" i="1"/>
  <c r="AP420" i="1"/>
  <c r="AT420" i="1"/>
  <c r="AX420" i="1"/>
  <c r="BB420" i="1"/>
  <c r="BF420" i="1"/>
  <c r="BJ420" i="1"/>
  <c r="AM420" i="1"/>
  <c r="AQ420" i="1"/>
  <c r="AU420" i="1"/>
  <c r="AY420" i="1"/>
  <c r="BC420" i="1"/>
  <c r="BG420" i="1"/>
  <c r="AN420" i="1"/>
  <c r="AR420" i="1"/>
  <c r="AV420" i="1"/>
  <c r="AZ420" i="1"/>
  <c r="BD420" i="1"/>
  <c r="BH420" i="1"/>
  <c r="AO420" i="1"/>
  <c r="AS420" i="1"/>
  <c r="AW420" i="1"/>
  <c r="BA420" i="1"/>
  <c r="BE420" i="1"/>
  <c r="BI420" i="1"/>
  <c r="AP47" i="1"/>
  <c r="AT47" i="1"/>
  <c r="AX47" i="1"/>
  <c r="BB47" i="1"/>
  <c r="BF47" i="1"/>
  <c r="BJ47" i="1"/>
  <c r="AM47" i="1"/>
  <c r="AQ47" i="1"/>
  <c r="AU47" i="1"/>
  <c r="AY47" i="1"/>
  <c r="BC47" i="1"/>
  <c r="BG47" i="1"/>
  <c r="AN47" i="1"/>
  <c r="AR47" i="1"/>
  <c r="AV47" i="1"/>
  <c r="AZ47" i="1"/>
  <c r="BD47" i="1"/>
  <c r="BH47" i="1"/>
  <c r="BA47" i="1"/>
  <c r="AO47" i="1"/>
  <c r="BE47" i="1"/>
  <c r="AS47" i="1"/>
  <c r="BI47" i="1"/>
  <c r="AW47" i="1"/>
  <c r="AN1100" i="1"/>
  <c r="AR1100" i="1"/>
  <c r="AV1100" i="1"/>
  <c r="AZ1100" i="1"/>
  <c r="BD1100" i="1"/>
  <c r="BH1100" i="1"/>
  <c r="AO1100" i="1"/>
  <c r="AS1100" i="1"/>
  <c r="AW1100" i="1"/>
  <c r="BA1100" i="1"/>
  <c r="BE1100" i="1"/>
  <c r="BI1100" i="1"/>
  <c r="AP1100" i="1"/>
  <c r="AT1100" i="1"/>
  <c r="AX1100" i="1"/>
  <c r="BB1100" i="1"/>
  <c r="BF1100" i="1"/>
  <c r="BJ1100" i="1"/>
  <c r="AQ1100" i="1"/>
  <c r="BG1100" i="1"/>
  <c r="AU1100" i="1"/>
  <c r="AY1100" i="1"/>
  <c r="AM1100" i="1"/>
  <c r="BC1100" i="1"/>
  <c r="AP701" i="1"/>
  <c r="AT701" i="1"/>
  <c r="AX701" i="1"/>
  <c r="BB701" i="1"/>
  <c r="BF701" i="1"/>
  <c r="BJ701" i="1"/>
  <c r="AM701" i="1"/>
  <c r="AQ701" i="1"/>
  <c r="AU701" i="1"/>
  <c r="AY701" i="1"/>
  <c r="BC701" i="1"/>
  <c r="BG701" i="1"/>
  <c r="AN701" i="1"/>
  <c r="AR701" i="1"/>
  <c r="AV701" i="1"/>
  <c r="AZ701" i="1"/>
  <c r="BD701" i="1"/>
  <c r="BH701" i="1"/>
  <c r="AO701" i="1"/>
  <c r="AS701" i="1"/>
  <c r="AW701" i="1"/>
  <c r="BA701" i="1"/>
  <c r="BE701" i="1"/>
  <c r="BI701" i="1"/>
  <c r="AN1112" i="1"/>
  <c r="AR1112" i="1"/>
  <c r="AV1112" i="1"/>
  <c r="AZ1112" i="1"/>
  <c r="BD1112" i="1"/>
  <c r="BH1112" i="1"/>
  <c r="AO1112" i="1"/>
  <c r="AS1112" i="1"/>
  <c r="AW1112" i="1"/>
  <c r="BA1112" i="1"/>
  <c r="BE1112" i="1"/>
  <c r="BI1112" i="1"/>
  <c r="AP1112" i="1"/>
  <c r="AT1112" i="1"/>
  <c r="AX1112" i="1"/>
  <c r="BB1112" i="1"/>
  <c r="BF1112" i="1"/>
  <c r="BJ1112" i="1"/>
  <c r="AQ1112" i="1"/>
  <c r="BG1112" i="1"/>
  <c r="AU1112" i="1"/>
  <c r="AY1112" i="1"/>
  <c r="AM1112" i="1"/>
  <c r="BC1112" i="1"/>
  <c r="AP743" i="1"/>
  <c r="AT743" i="1"/>
  <c r="AX743" i="1"/>
  <c r="BB743" i="1"/>
  <c r="BF743" i="1"/>
  <c r="BJ743" i="1"/>
  <c r="AM743" i="1"/>
  <c r="AQ743" i="1"/>
  <c r="AU743" i="1"/>
  <c r="AY743" i="1"/>
  <c r="BC743" i="1"/>
  <c r="BG743" i="1"/>
  <c r="AN743" i="1"/>
  <c r="AR743" i="1"/>
  <c r="AV743" i="1"/>
  <c r="AZ743" i="1"/>
  <c r="BD743" i="1"/>
  <c r="BH743" i="1"/>
  <c r="AO743" i="1"/>
  <c r="AS743" i="1"/>
  <c r="AW743" i="1"/>
  <c r="BA743" i="1"/>
  <c r="BE743" i="1"/>
  <c r="BI743" i="1"/>
  <c r="AN1076" i="1"/>
  <c r="AR1076" i="1"/>
  <c r="AV1076" i="1"/>
  <c r="AZ1076" i="1"/>
  <c r="BD1076" i="1"/>
  <c r="BH1076" i="1"/>
  <c r="AO1076" i="1"/>
  <c r="AS1076" i="1"/>
  <c r="AW1076" i="1"/>
  <c r="BA1076" i="1"/>
  <c r="BE1076" i="1"/>
  <c r="BI1076" i="1"/>
  <c r="AP1076" i="1"/>
  <c r="AT1076" i="1"/>
  <c r="AX1076" i="1"/>
  <c r="BB1076" i="1"/>
  <c r="BF1076" i="1"/>
  <c r="BJ1076" i="1"/>
  <c r="AQ1076" i="1"/>
  <c r="BG1076" i="1"/>
  <c r="AU1076" i="1"/>
  <c r="AY1076" i="1"/>
  <c r="AM1076" i="1"/>
  <c r="BC1076" i="1"/>
  <c r="AP738" i="1"/>
  <c r="AT738" i="1"/>
  <c r="AX738" i="1"/>
  <c r="BB738" i="1"/>
  <c r="BF738" i="1"/>
  <c r="BJ738" i="1"/>
  <c r="AM738" i="1"/>
  <c r="AQ738" i="1"/>
  <c r="AU738" i="1"/>
  <c r="AY738" i="1"/>
  <c r="BC738" i="1"/>
  <c r="BG738" i="1"/>
  <c r="AN738" i="1"/>
  <c r="AR738" i="1"/>
  <c r="AV738" i="1"/>
  <c r="AZ738" i="1"/>
  <c r="BD738" i="1"/>
  <c r="BH738" i="1"/>
  <c r="AO738" i="1"/>
  <c r="AS738" i="1"/>
  <c r="AW738" i="1"/>
  <c r="BA738" i="1"/>
  <c r="BE738" i="1"/>
  <c r="BI738" i="1"/>
  <c r="AN1152" i="1"/>
  <c r="AR1152" i="1"/>
  <c r="AV1152" i="1"/>
  <c r="AZ1152" i="1"/>
  <c r="BD1152" i="1"/>
  <c r="BH1152" i="1"/>
  <c r="AO1152" i="1"/>
  <c r="AS1152" i="1"/>
  <c r="AW1152" i="1"/>
  <c r="BA1152" i="1"/>
  <c r="BE1152" i="1"/>
  <c r="BI1152" i="1"/>
  <c r="AP1152" i="1"/>
  <c r="AT1152" i="1"/>
  <c r="AX1152" i="1"/>
  <c r="BB1152" i="1"/>
  <c r="BF1152" i="1"/>
  <c r="BJ1152" i="1"/>
  <c r="AQ1152" i="1"/>
  <c r="BG1152" i="1"/>
  <c r="AU1152" i="1"/>
  <c r="AY1152" i="1"/>
  <c r="AM1152" i="1"/>
  <c r="BC1152" i="1"/>
  <c r="AP816" i="1"/>
  <c r="AT816" i="1"/>
  <c r="AX816" i="1"/>
  <c r="BB816" i="1"/>
  <c r="BF816" i="1"/>
  <c r="BJ816" i="1"/>
  <c r="AM816" i="1"/>
  <c r="AQ816" i="1"/>
  <c r="AU816" i="1"/>
  <c r="AY816" i="1"/>
  <c r="BC816" i="1"/>
  <c r="BG816" i="1"/>
  <c r="AN816" i="1"/>
  <c r="AR816" i="1"/>
  <c r="AV816" i="1"/>
  <c r="AZ816" i="1"/>
  <c r="BD816" i="1"/>
  <c r="BH816" i="1"/>
  <c r="BA816" i="1"/>
  <c r="AO816" i="1"/>
  <c r="BE816" i="1"/>
  <c r="AS816" i="1"/>
  <c r="BI816" i="1"/>
  <c r="AW816" i="1"/>
  <c r="AO1271" i="1"/>
  <c r="AS1271" i="1"/>
  <c r="AW1271" i="1"/>
  <c r="BA1271" i="1"/>
  <c r="BE1271" i="1"/>
  <c r="BI1271" i="1"/>
  <c r="AP1271" i="1"/>
  <c r="AT1271" i="1"/>
  <c r="AX1271" i="1"/>
  <c r="BB1271" i="1"/>
  <c r="BF1271" i="1"/>
  <c r="BJ1271" i="1"/>
  <c r="AM1271" i="1"/>
  <c r="AQ1271" i="1"/>
  <c r="AU1271" i="1"/>
  <c r="AY1271" i="1"/>
  <c r="BC1271" i="1"/>
  <c r="BG1271" i="1"/>
  <c r="AN1271" i="1"/>
  <c r="AR1271" i="1"/>
  <c r="AV1271" i="1"/>
  <c r="AZ1271" i="1"/>
  <c r="BD1271" i="1"/>
  <c r="BH1271" i="1"/>
  <c r="AO1187" i="1"/>
  <c r="AS1187" i="1"/>
  <c r="AW1187" i="1"/>
  <c r="BA1187" i="1"/>
  <c r="BE1187" i="1"/>
  <c r="BI1187" i="1"/>
  <c r="AP1187" i="1"/>
  <c r="AT1187" i="1"/>
  <c r="AX1187" i="1"/>
  <c r="BB1187" i="1"/>
  <c r="BF1187" i="1"/>
  <c r="BJ1187" i="1"/>
  <c r="AM1187" i="1"/>
  <c r="AQ1187" i="1"/>
  <c r="AU1187" i="1"/>
  <c r="AY1187" i="1"/>
  <c r="BC1187" i="1"/>
  <c r="BG1187" i="1"/>
  <c r="AN1187" i="1"/>
  <c r="AR1187" i="1"/>
  <c r="AV1187" i="1"/>
  <c r="AZ1187" i="1"/>
  <c r="BD1187" i="1"/>
  <c r="BH1187" i="1"/>
  <c r="AN1111" i="1"/>
  <c r="AR1111" i="1"/>
  <c r="AV1111" i="1"/>
  <c r="AZ1111" i="1"/>
  <c r="BD1111" i="1"/>
  <c r="BH1111" i="1"/>
  <c r="AO1111" i="1"/>
  <c r="AS1111" i="1"/>
  <c r="AW1111" i="1"/>
  <c r="BA1111" i="1"/>
  <c r="BE1111" i="1"/>
  <c r="BI1111" i="1"/>
  <c r="AP1111" i="1"/>
  <c r="AT1111" i="1"/>
  <c r="AX1111" i="1"/>
  <c r="BB1111" i="1"/>
  <c r="BF1111" i="1"/>
  <c r="BJ1111" i="1"/>
  <c r="AY1111" i="1"/>
  <c r="AM1111" i="1"/>
  <c r="BC1111" i="1"/>
  <c r="AQ1111" i="1"/>
  <c r="BG1111" i="1"/>
  <c r="AU1111" i="1"/>
  <c r="AN1039" i="1"/>
  <c r="AR1039" i="1"/>
  <c r="AV1039" i="1"/>
  <c r="AZ1039" i="1"/>
  <c r="BD1039" i="1"/>
  <c r="BH1039" i="1"/>
  <c r="AO1039" i="1"/>
  <c r="AS1039" i="1"/>
  <c r="AW1039" i="1"/>
  <c r="BA1039" i="1"/>
  <c r="BE1039" i="1"/>
  <c r="BI1039" i="1"/>
  <c r="AP1039" i="1"/>
  <c r="AT1039" i="1"/>
  <c r="AX1039" i="1"/>
  <c r="BB1039" i="1"/>
  <c r="BF1039" i="1"/>
  <c r="BJ1039" i="1"/>
  <c r="AY1039" i="1"/>
  <c r="AM1039" i="1"/>
  <c r="BC1039" i="1"/>
  <c r="AQ1039" i="1"/>
  <c r="BG1039" i="1"/>
  <c r="AU1039" i="1"/>
  <c r="AP951" i="1"/>
  <c r="AT951" i="1"/>
  <c r="AX951" i="1"/>
  <c r="BB951" i="1"/>
  <c r="BF951" i="1"/>
  <c r="BJ951" i="1"/>
  <c r="AM951" i="1"/>
  <c r="AQ951" i="1"/>
  <c r="AU951" i="1"/>
  <c r="AY951" i="1"/>
  <c r="BC951" i="1"/>
  <c r="BG951" i="1"/>
  <c r="AN951" i="1"/>
  <c r="AR951" i="1"/>
  <c r="AV951" i="1"/>
  <c r="AZ951" i="1"/>
  <c r="BD951" i="1"/>
  <c r="BH951" i="1"/>
  <c r="AS951" i="1"/>
  <c r="BI951" i="1"/>
  <c r="AW951" i="1"/>
  <c r="BA951" i="1"/>
  <c r="AO951" i="1"/>
  <c r="BE951" i="1"/>
  <c r="AP855" i="1"/>
  <c r="AT855" i="1"/>
  <c r="AX855" i="1"/>
  <c r="BB855" i="1"/>
  <c r="BF855" i="1"/>
  <c r="BJ855" i="1"/>
  <c r="AM855" i="1"/>
  <c r="AQ855" i="1"/>
  <c r="AU855" i="1"/>
  <c r="AY855" i="1"/>
  <c r="BC855" i="1"/>
  <c r="BG855" i="1"/>
  <c r="AN855" i="1"/>
  <c r="AR855" i="1"/>
  <c r="AV855" i="1"/>
  <c r="AZ855" i="1"/>
  <c r="BD855" i="1"/>
  <c r="BH855" i="1"/>
  <c r="AS855" i="1"/>
  <c r="BI855" i="1"/>
  <c r="AW855" i="1"/>
  <c r="BA855" i="1"/>
  <c r="AO855" i="1"/>
  <c r="BE855" i="1"/>
  <c r="AP767" i="1"/>
  <c r="AT767" i="1"/>
  <c r="AX767" i="1"/>
  <c r="BB767" i="1"/>
  <c r="BF767" i="1"/>
  <c r="BJ767" i="1"/>
  <c r="AM767" i="1"/>
  <c r="AQ767" i="1"/>
  <c r="AU767" i="1"/>
  <c r="AY767" i="1"/>
  <c r="BC767" i="1"/>
  <c r="BG767" i="1"/>
  <c r="AN767" i="1"/>
  <c r="AR767" i="1"/>
  <c r="AV767" i="1"/>
  <c r="AZ767" i="1"/>
  <c r="BD767" i="1"/>
  <c r="BH767" i="1"/>
  <c r="AO767" i="1"/>
  <c r="AS767" i="1"/>
  <c r="AW767" i="1"/>
  <c r="BA767" i="1"/>
  <c r="BE767" i="1"/>
  <c r="BI767" i="1"/>
  <c r="AO633" i="1"/>
  <c r="AS633" i="1"/>
  <c r="AW633" i="1"/>
  <c r="BA633" i="1"/>
  <c r="BE633" i="1"/>
  <c r="BI633" i="1"/>
  <c r="AP633" i="1"/>
  <c r="AT633" i="1"/>
  <c r="AX633" i="1"/>
  <c r="BB633" i="1"/>
  <c r="BF633" i="1"/>
  <c r="BJ633" i="1"/>
  <c r="AN633" i="1"/>
  <c r="AR633" i="1"/>
  <c r="AV633" i="1"/>
  <c r="AZ633" i="1"/>
  <c r="BD633" i="1"/>
  <c r="BH633" i="1"/>
  <c r="AM633" i="1"/>
  <c r="BC633" i="1"/>
  <c r="AQ633" i="1"/>
  <c r="BG633" i="1"/>
  <c r="AU633" i="1"/>
  <c r="AY633" i="1"/>
  <c r="AO1282" i="1"/>
  <c r="AS1282" i="1"/>
  <c r="AW1282" i="1"/>
  <c r="BA1282" i="1"/>
  <c r="BE1282" i="1"/>
  <c r="BI1282" i="1"/>
  <c r="AP1282" i="1"/>
  <c r="AT1282" i="1"/>
  <c r="AX1282" i="1"/>
  <c r="BB1282" i="1"/>
  <c r="BF1282" i="1"/>
  <c r="BJ1282" i="1"/>
  <c r="AM1282" i="1"/>
  <c r="AQ1282" i="1"/>
  <c r="AU1282" i="1"/>
  <c r="AY1282" i="1"/>
  <c r="BC1282" i="1"/>
  <c r="BG1282" i="1"/>
  <c r="AN1282" i="1"/>
  <c r="AR1282" i="1"/>
  <c r="AV1282" i="1"/>
  <c r="AZ1282" i="1"/>
  <c r="BD1282" i="1"/>
  <c r="BH1282" i="1"/>
  <c r="AO1186" i="1"/>
  <c r="AS1186" i="1"/>
  <c r="AW1186" i="1"/>
  <c r="BA1186" i="1"/>
  <c r="BE1186" i="1"/>
  <c r="BI1186" i="1"/>
  <c r="AP1186" i="1"/>
  <c r="AT1186" i="1"/>
  <c r="AX1186" i="1"/>
  <c r="BB1186" i="1"/>
  <c r="BF1186" i="1"/>
  <c r="BJ1186" i="1"/>
  <c r="AM1186" i="1"/>
  <c r="AQ1186" i="1"/>
  <c r="AU1186" i="1"/>
  <c r="AY1186" i="1"/>
  <c r="BC1186" i="1"/>
  <c r="BG1186" i="1"/>
  <c r="AN1186" i="1"/>
  <c r="AR1186" i="1"/>
  <c r="AV1186" i="1"/>
  <c r="AZ1186" i="1"/>
  <c r="BD1186" i="1"/>
  <c r="BH1186" i="1"/>
  <c r="AN1062" i="1"/>
  <c r="AR1062" i="1"/>
  <c r="AV1062" i="1"/>
  <c r="AZ1062" i="1"/>
  <c r="BD1062" i="1"/>
  <c r="BH1062" i="1"/>
  <c r="AO1062" i="1"/>
  <c r="AS1062" i="1"/>
  <c r="AW1062" i="1"/>
  <c r="BA1062" i="1"/>
  <c r="BE1062" i="1"/>
  <c r="BI1062" i="1"/>
  <c r="AP1062" i="1"/>
  <c r="AT1062" i="1"/>
  <c r="AX1062" i="1"/>
  <c r="BB1062" i="1"/>
  <c r="BF1062" i="1"/>
  <c r="BJ1062" i="1"/>
  <c r="AQ1062" i="1"/>
  <c r="BG1062" i="1"/>
  <c r="AU1062" i="1"/>
  <c r="AY1062" i="1"/>
  <c r="AM1062" i="1"/>
  <c r="BC1062" i="1"/>
  <c r="AP978" i="1"/>
  <c r="AT978" i="1"/>
  <c r="AX978" i="1"/>
  <c r="BB978" i="1"/>
  <c r="BF978" i="1"/>
  <c r="BJ978" i="1"/>
  <c r="AM978" i="1"/>
  <c r="AQ978" i="1"/>
  <c r="AU978" i="1"/>
  <c r="AY978" i="1"/>
  <c r="BC978" i="1"/>
  <c r="BG978" i="1"/>
  <c r="AN978" i="1"/>
  <c r="AR978" i="1"/>
  <c r="AV978" i="1"/>
  <c r="AZ978" i="1"/>
  <c r="BD978" i="1"/>
  <c r="BH978" i="1"/>
  <c r="BA978" i="1"/>
  <c r="AO978" i="1"/>
  <c r="BE978" i="1"/>
  <c r="AS978" i="1"/>
  <c r="BI978" i="1"/>
  <c r="AW978" i="1"/>
  <c r="AP898" i="1"/>
  <c r="AT898" i="1"/>
  <c r="AX898" i="1"/>
  <c r="BB898" i="1"/>
  <c r="BF898" i="1"/>
  <c r="BJ898" i="1"/>
  <c r="AM898" i="1"/>
  <c r="AQ898" i="1"/>
  <c r="AU898" i="1"/>
  <c r="AY898" i="1"/>
  <c r="BC898" i="1"/>
  <c r="BG898" i="1"/>
  <c r="AN898" i="1"/>
  <c r="AR898" i="1"/>
  <c r="AV898" i="1"/>
  <c r="AZ898" i="1"/>
  <c r="BD898" i="1"/>
  <c r="BH898" i="1"/>
  <c r="BA898" i="1"/>
  <c r="AO898" i="1"/>
  <c r="BE898" i="1"/>
  <c r="AS898" i="1"/>
  <c r="BI898" i="1"/>
  <c r="AW898" i="1"/>
  <c r="AP810" i="1"/>
  <c r="AT810" i="1"/>
  <c r="AX810" i="1"/>
  <c r="BB810" i="1"/>
  <c r="BF810" i="1"/>
  <c r="BJ810" i="1"/>
  <c r="AM810" i="1"/>
  <c r="AQ810" i="1"/>
  <c r="AU810" i="1"/>
  <c r="AY810" i="1"/>
  <c r="BC810" i="1"/>
  <c r="BG810" i="1"/>
  <c r="AN810" i="1"/>
  <c r="AR810" i="1"/>
  <c r="AV810" i="1"/>
  <c r="AZ810" i="1"/>
  <c r="BD810" i="1"/>
  <c r="BH810" i="1"/>
  <c r="BA810" i="1"/>
  <c r="AO810" i="1"/>
  <c r="BE810" i="1"/>
  <c r="AS810" i="1"/>
  <c r="BI810" i="1"/>
  <c r="AW810" i="1"/>
  <c r="AP741" i="1"/>
  <c r="AT741" i="1"/>
  <c r="AX741" i="1"/>
  <c r="BB741" i="1"/>
  <c r="BF741" i="1"/>
  <c r="BJ741" i="1"/>
  <c r="AM741" i="1"/>
  <c r="AQ741" i="1"/>
  <c r="AU741" i="1"/>
  <c r="AY741" i="1"/>
  <c r="BC741" i="1"/>
  <c r="BG741" i="1"/>
  <c r="AN741" i="1"/>
  <c r="AR741" i="1"/>
  <c r="AV741" i="1"/>
  <c r="AZ741" i="1"/>
  <c r="BD741" i="1"/>
  <c r="BH741" i="1"/>
  <c r="AO741" i="1"/>
  <c r="AS741" i="1"/>
  <c r="AW741" i="1"/>
  <c r="BA741" i="1"/>
  <c r="BE741" i="1"/>
  <c r="BI741" i="1"/>
  <c r="AO108" i="1"/>
  <c r="AS108" i="1"/>
  <c r="AW108" i="1"/>
  <c r="BA108" i="1"/>
  <c r="BE108" i="1"/>
  <c r="BI108" i="1"/>
  <c r="AP108" i="1"/>
  <c r="AT108" i="1"/>
  <c r="AX108" i="1"/>
  <c r="BB108" i="1"/>
  <c r="BF108" i="1"/>
  <c r="BJ108" i="1"/>
  <c r="AM108" i="1"/>
  <c r="AQ108" i="1"/>
  <c r="AU108" i="1"/>
  <c r="AY108" i="1"/>
  <c r="BC108" i="1"/>
  <c r="BG108" i="1"/>
  <c r="AN108" i="1"/>
  <c r="AR108" i="1"/>
  <c r="AV108" i="1"/>
  <c r="AZ108" i="1"/>
  <c r="BD108" i="1"/>
  <c r="BH108" i="1"/>
  <c r="AN1057" i="1"/>
  <c r="AR1057" i="1"/>
  <c r="AV1057" i="1"/>
  <c r="AZ1057" i="1"/>
  <c r="BD1057" i="1"/>
  <c r="BH1057" i="1"/>
  <c r="AO1057" i="1"/>
  <c r="AS1057" i="1"/>
  <c r="AW1057" i="1"/>
  <c r="BA1057" i="1"/>
  <c r="BE1057" i="1"/>
  <c r="BI1057" i="1"/>
  <c r="AP1057" i="1"/>
  <c r="AT1057" i="1"/>
  <c r="AX1057" i="1"/>
  <c r="BB1057" i="1"/>
  <c r="BF1057" i="1"/>
  <c r="BJ1057" i="1"/>
  <c r="AY1057" i="1"/>
  <c r="AM1057" i="1"/>
  <c r="BC1057" i="1"/>
  <c r="AQ1057" i="1"/>
  <c r="BG1057" i="1"/>
  <c r="AU1057" i="1"/>
  <c r="AO533" i="1"/>
  <c r="AS533" i="1"/>
  <c r="AW533" i="1"/>
  <c r="BA533" i="1"/>
  <c r="BE533" i="1"/>
  <c r="BI533" i="1"/>
  <c r="AP533" i="1"/>
  <c r="AT533" i="1"/>
  <c r="AX533" i="1"/>
  <c r="BB533" i="1"/>
  <c r="BF533" i="1"/>
  <c r="BJ533" i="1"/>
  <c r="AM533" i="1"/>
  <c r="AQ533" i="1"/>
  <c r="AU533" i="1"/>
  <c r="AY533" i="1"/>
  <c r="BC533" i="1"/>
  <c r="BG533" i="1"/>
  <c r="AN533" i="1"/>
  <c r="AR533" i="1"/>
  <c r="AV533" i="1"/>
  <c r="AZ533" i="1"/>
  <c r="BD533" i="1"/>
  <c r="BH533" i="1"/>
  <c r="AO563" i="1"/>
  <c r="AS563" i="1"/>
  <c r="AW563" i="1"/>
  <c r="BA563" i="1"/>
  <c r="BE563" i="1"/>
  <c r="BI563" i="1"/>
  <c r="AP563" i="1"/>
  <c r="AT563" i="1"/>
  <c r="AX563" i="1"/>
  <c r="BB563" i="1"/>
  <c r="BF563" i="1"/>
  <c r="BJ563" i="1"/>
  <c r="AM563" i="1"/>
  <c r="AQ563" i="1"/>
  <c r="AU563" i="1"/>
  <c r="AY563" i="1"/>
  <c r="BC563" i="1"/>
  <c r="BG563" i="1"/>
  <c r="AN563" i="1"/>
  <c r="AR563" i="1"/>
  <c r="AV563" i="1"/>
  <c r="AZ563" i="1"/>
  <c r="BD563" i="1"/>
  <c r="BH563" i="1"/>
  <c r="AO332" i="1"/>
  <c r="AS332" i="1"/>
  <c r="AW332" i="1"/>
  <c r="BA332" i="1"/>
  <c r="BE332" i="1"/>
  <c r="BI332" i="1"/>
  <c r="AP332" i="1"/>
  <c r="AT332" i="1"/>
  <c r="AX332" i="1"/>
  <c r="BB332" i="1"/>
  <c r="BF332" i="1"/>
  <c r="BJ332" i="1"/>
  <c r="AM332" i="1"/>
  <c r="AQ332" i="1"/>
  <c r="AU332" i="1"/>
  <c r="AY332" i="1"/>
  <c r="BC332" i="1"/>
  <c r="BG332" i="1"/>
  <c r="AN332" i="1"/>
  <c r="AR332" i="1"/>
  <c r="AV332" i="1"/>
  <c r="AZ332" i="1"/>
  <c r="BD332" i="1"/>
  <c r="BH332" i="1"/>
  <c r="AP42" i="1"/>
  <c r="AT42" i="1"/>
  <c r="AX42" i="1"/>
  <c r="BB42" i="1"/>
  <c r="BF42" i="1"/>
  <c r="BJ42" i="1"/>
  <c r="AM42" i="1"/>
  <c r="AQ42" i="1"/>
  <c r="AU42" i="1"/>
  <c r="AY42" i="1"/>
  <c r="BC42" i="1"/>
  <c r="BG42" i="1"/>
  <c r="AN42" i="1"/>
  <c r="AR42" i="1"/>
  <c r="AV42" i="1"/>
  <c r="AZ42" i="1"/>
  <c r="BD42" i="1"/>
  <c r="BH42" i="1"/>
  <c r="AS42" i="1"/>
  <c r="BI42" i="1"/>
  <c r="AW42" i="1"/>
  <c r="BA42" i="1"/>
  <c r="AO42" i="1"/>
  <c r="BE42" i="1"/>
  <c r="AN1084" i="1"/>
  <c r="AR1084" i="1"/>
  <c r="AV1084" i="1"/>
  <c r="AZ1084" i="1"/>
  <c r="BD1084" i="1"/>
  <c r="BH1084" i="1"/>
  <c r="AO1084" i="1"/>
  <c r="AS1084" i="1"/>
  <c r="AW1084" i="1"/>
  <c r="BA1084" i="1"/>
  <c r="BE1084" i="1"/>
  <c r="BI1084" i="1"/>
  <c r="AP1084" i="1"/>
  <c r="AT1084" i="1"/>
  <c r="AX1084" i="1"/>
  <c r="BB1084" i="1"/>
  <c r="BF1084" i="1"/>
  <c r="BJ1084" i="1"/>
  <c r="AQ1084" i="1"/>
  <c r="BG1084" i="1"/>
  <c r="AU1084" i="1"/>
  <c r="AY1084" i="1"/>
  <c r="AM1084" i="1"/>
  <c r="BC1084" i="1"/>
  <c r="AO653" i="1"/>
  <c r="AS653" i="1"/>
  <c r="AW653" i="1"/>
  <c r="BA653" i="1"/>
  <c r="BE653" i="1"/>
  <c r="BI653" i="1"/>
  <c r="AP653" i="1"/>
  <c r="AT653" i="1"/>
  <c r="AX653" i="1"/>
  <c r="BB653" i="1"/>
  <c r="BF653" i="1"/>
  <c r="BJ653" i="1"/>
  <c r="AN653" i="1"/>
  <c r="AR653" i="1"/>
  <c r="AV653" i="1"/>
  <c r="AZ653" i="1"/>
  <c r="BD653" i="1"/>
  <c r="BH653" i="1"/>
  <c r="AM653" i="1"/>
  <c r="BC653" i="1"/>
  <c r="AQ653" i="1"/>
  <c r="BG653" i="1"/>
  <c r="AU653" i="1"/>
  <c r="AY653" i="1"/>
  <c r="AN1048" i="1"/>
  <c r="AR1048" i="1"/>
  <c r="AV1048" i="1"/>
  <c r="AZ1048" i="1"/>
  <c r="BD1048" i="1"/>
  <c r="BH1048" i="1"/>
  <c r="AO1048" i="1"/>
  <c r="AS1048" i="1"/>
  <c r="AW1048" i="1"/>
  <c r="BA1048" i="1"/>
  <c r="BE1048" i="1"/>
  <c r="BI1048" i="1"/>
  <c r="AP1048" i="1"/>
  <c r="AT1048" i="1"/>
  <c r="AX1048" i="1"/>
  <c r="BB1048" i="1"/>
  <c r="BF1048" i="1"/>
  <c r="BJ1048" i="1"/>
  <c r="AQ1048" i="1"/>
  <c r="BG1048" i="1"/>
  <c r="AU1048" i="1"/>
  <c r="AY1048" i="1"/>
  <c r="AM1048" i="1"/>
  <c r="BC1048" i="1"/>
  <c r="AP722" i="1"/>
  <c r="AT722" i="1"/>
  <c r="AX722" i="1"/>
  <c r="BB722" i="1"/>
  <c r="BF722" i="1"/>
  <c r="BJ722" i="1"/>
  <c r="AM722" i="1"/>
  <c r="AQ722" i="1"/>
  <c r="AU722" i="1"/>
  <c r="AY722" i="1"/>
  <c r="BC722" i="1"/>
  <c r="BG722" i="1"/>
  <c r="AN722" i="1"/>
  <c r="AR722" i="1"/>
  <c r="AV722" i="1"/>
  <c r="AZ722" i="1"/>
  <c r="BD722" i="1"/>
  <c r="BH722" i="1"/>
  <c r="AO722" i="1"/>
  <c r="AS722" i="1"/>
  <c r="AW722" i="1"/>
  <c r="BA722" i="1"/>
  <c r="BE722" i="1"/>
  <c r="BI722" i="1"/>
  <c r="AN1044" i="1"/>
  <c r="AR1044" i="1"/>
  <c r="AV1044" i="1"/>
  <c r="AZ1044" i="1"/>
  <c r="BD1044" i="1"/>
  <c r="BH1044" i="1"/>
  <c r="AO1044" i="1"/>
  <c r="AS1044" i="1"/>
  <c r="AW1044" i="1"/>
  <c r="BA1044" i="1"/>
  <c r="BE1044" i="1"/>
  <c r="BI1044" i="1"/>
  <c r="AP1044" i="1"/>
  <c r="AT1044" i="1"/>
  <c r="AX1044" i="1"/>
  <c r="BB1044" i="1"/>
  <c r="BF1044" i="1"/>
  <c r="BJ1044" i="1"/>
  <c r="AQ1044" i="1"/>
  <c r="BG1044" i="1"/>
  <c r="AU1044" i="1"/>
  <c r="AY1044" i="1"/>
  <c r="AM1044" i="1"/>
  <c r="BC1044" i="1"/>
  <c r="AP717" i="1"/>
  <c r="AT717" i="1"/>
  <c r="AX717" i="1"/>
  <c r="BB717" i="1"/>
  <c r="BF717" i="1"/>
  <c r="BJ717" i="1"/>
  <c r="AM717" i="1"/>
  <c r="AQ717" i="1"/>
  <c r="AU717" i="1"/>
  <c r="AY717" i="1"/>
  <c r="BC717" i="1"/>
  <c r="BG717" i="1"/>
  <c r="AN717" i="1"/>
  <c r="AR717" i="1"/>
  <c r="AV717" i="1"/>
  <c r="AZ717" i="1"/>
  <c r="BD717" i="1"/>
  <c r="BH717" i="1"/>
  <c r="AO717" i="1"/>
  <c r="AS717" i="1"/>
  <c r="AW717" i="1"/>
  <c r="BA717" i="1"/>
  <c r="BE717" i="1"/>
  <c r="BI717" i="1"/>
  <c r="AN1136" i="1"/>
  <c r="AR1136" i="1"/>
  <c r="AV1136" i="1"/>
  <c r="AZ1136" i="1"/>
  <c r="BD1136" i="1"/>
  <c r="BH1136" i="1"/>
  <c r="AO1136" i="1"/>
  <c r="AS1136" i="1"/>
  <c r="AW1136" i="1"/>
  <c r="BA1136" i="1"/>
  <c r="BE1136" i="1"/>
  <c r="BI1136" i="1"/>
  <c r="AP1136" i="1"/>
  <c r="AT1136" i="1"/>
  <c r="AX1136" i="1"/>
  <c r="BB1136" i="1"/>
  <c r="BF1136" i="1"/>
  <c r="BJ1136" i="1"/>
  <c r="AQ1136" i="1"/>
  <c r="BG1136" i="1"/>
  <c r="AU1136" i="1"/>
  <c r="AY1136" i="1"/>
  <c r="AM1136" i="1"/>
  <c r="BC1136" i="1"/>
  <c r="AP800" i="1"/>
  <c r="AT800" i="1"/>
  <c r="AX800" i="1"/>
  <c r="BB800" i="1"/>
  <c r="BF800" i="1"/>
  <c r="BJ800" i="1"/>
  <c r="AM800" i="1"/>
  <c r="AQ800" i="1"/>
  <c r="AU800" i="1"/>
  <c r="AY800" i="1"/>
  <c r="BC800" i="1"/>
  <c r="BG800" i="1"/>
  <c r="AN800" i="1"/>
  <c r="AR800" i="1"/>
  <c r="AV800" i="1"/>
  <c r="AZ800" i="1"/>
  <c r="BD800" i="1"/>
  <c r="BH800" i="1"/>
  <c r="BA800" i="1"/>
  <c r="AO800" i="1"/>
  <c r="BE800" i="1"/>
  <c r="AS800" i="1"/>
  <c r="BI800" i="1"/>
  <c r="AW800" i="1"/>
  <c r="AO1267" i="1"/>
  <c r="AS1267" i="1"/>
  <c r="AW1267" i="1"/>
  <c r="BA1267" i="1"/>
  <c r="BE1267" i="1"/>
  <c r="BI1267" i="1"/>
  <c r="AP1267" i="1"/>
  <c r="AT1267" i="1"/>
  <c r="AX1267" i="1"/>
  <c r="BB1267" i="1"/>
  <c r="BF1267" i="1"/>
  <c r="BJ1267" i="1"/>
  <c r="AM1267" i="1"/>
  <c r="AQ1267" i="1"/>
  <c r="AU1267" i="1"/>
  <c r="AY1267" i="1"/>
  <c r="BC1267" i="1"/>
  <c r="BG1267" i="1"/>
  <c r="AN1267" i="1"/>
  <c r="AR1267" i="1"/>
  <c r="AV1267" i="1"/>
  <c r="AZ1267" i="1"/>
  <c r="BD1267" i="1"/>
  <c r="BH1267" i="1"/>
  <c r="AO1171" i="1"/>
  <c r="AS1171" i="1"/>
  <c r="AW1171" i="1"/>
  <c r="BA1171" i="1"/>
  <c r="BE1171" i="1"/>
  <c r="BI1171" i="1"/>
  <c r="AP1171" i="1"/>
  <c r="AT1171" i="1"/>
  <c r="AX1171" i="1"/>
  <c r="BB1171" i="1"/>
  <c r="BF1171" i="1"/>
  <c r="BJ1171" i="1"/>
  <c r="AM1171" i="1"/>
  <c r="AQ1171" i="1"/>
  <c r="AU1171" i="1"/>
  <c r="AY1171" i="1"/>
  <c r="BC1171" i="1"/>
  <c r="BG1171" i="1"/>
  <c r="AN1171" i="1"/>
  <c r="AR1171" i="1"/>
  <c r="AV1171" i="1"/>
  <c r="AZ1171" i="1"/>
  <c r="BD1171" i="1"/>
  <c r="BH1171" i="1"/>
  <c r="AN1107" i="1"/>
  <c r="AR1107" i="1"/>
  <c r="AV1107" i="1"/>
  <c r="AZ1107" i="1"/>
  <c r="BD1107" i="1"/>
  <c r="BH1107" i="1"/>
  <c r="AO1107" i="1"/>
  <c r="AS1107" i="1"/>
  <c r="AW1107" i="1"/>
  <c r="BA1107" i="1"/>
  <c r="BE1107" i="1"/>
  <c r="BI1107" i="1"/>
  <c r="AP1107" i="1"/>
  <c r="AT1107" i="1"/>
  <c r="AX1107" i="1"/>
  <c r="BB1107" i="1"/>
  <c r="BF1107" i="1"/>
  <c r="BJ1107" i="1"/>
  <c r="AY1107" i="1"/>
  <c r="AM1107" i="1"/>
  <c r="BC1107" i="1"/>
  <c r="AQ1107" i="1"/>
  <c r="BG1107" i="1"/>
  <c r="AU1107" i="1"/>
  <c r="AN1035" i="1"/>
  <c r="AR1035" i="1"/>
  <c r="AV1035" i="1"/>
  <c r="AZ1035" i="1"/>
  <c r="BD1035" i="1"/>
  <c r="BH1035" i="1"/>
  <c r="AO1035" i="1"/>
  <c r="AS1035" i="1"/>
  <c r="AW1035" i="1"/>
  <c r="BA1035" i="1"/>
  <c r="BE1035" i="1"/>
  <c r="BI1035" i="1"/>
  <c r="AP1035" i="1"/>
  <c r="AT1035" i="1"/>
  <c r="AX1035" i="1"/>
  <c r="BB1035" i="1"/>
  <c r="BF1035" i="1"/>
  <c r="BJ1035" i="1"/>
  <c r="AM1035" i="1"/>
  <c r="AQ1035" i="1"/>
  <c r="AU1035" i="1"/>
  <c r="AY1035" i="1"/>
  <c r="BC1035" i="1"/>
  <c r="BG1035" i="1"/>
  <c r="AP947" i="1"/>
  <c r="AT947" i="1"/>
  <c r="AX947" i="1"/>
  <c r="BB947" i="1"/>
  <c r="BF947" i="1"/>
  <c r="BJ947" i="1"/>
  <c r="AM947" i="1"/>
  <c r="AQ947" i="1"/>
  <c r="AU947" i="1"/>
  <c r="AY947" i="1"/>
  <c r="BC947" i="1"/>
  <c r="BG947" i="1"/>
  <c r="AN947" i="1"/>
  <c r="AR947" i="1"/>
  <c r="AV947" i="1"/>
  <c r="AZ947" i="1"/>
  <c r="BD947" i="1"/>
  <c r="BH947" i="1"/>
  <c r="AS947" i="1"/>
  <c r="BI947" i="1"/>
  <c r="AW947" i="1"/>
  <c r="BA947" i="1"/>
  <c r="AO947" i="1"/>
  <c r="BE947" i="1"/>
  <c r="AP851" i="1"/>
  <c r="AT851" i="1"/>
  <c r="AX851" i="1"/>
  <c r="BB851" i="1"/>
  <c r="BF851" i="1"/>
  <c r="BJ851" i="1"/>
  <c r="AM851" i="1"/>
  <c r="AQ851" i="1"/>
  <c r="AU851" i="1"/>
  <c r="AY851" i="1"/>
  <c r="BC851" i="1"/>
  <c r="BG851" i="1"/>
  <c r="AN851" i="1"/>
  <c r="AR851" i="1"/>
  <c r="AV851" i="1"/>
  <c r="AZ851" i="1"/>
  <c r="BD851" i="1"/>
  <c r="BH851" i="1"/>
  <c r="AS851" i="1"/>
  <c r="BI851" i="1"/>
  <c r="AW851" i="1"/>
  <c r="BA851" i="1"/>
  <c r="AO851" i="1"/>
  <c r="BE851" i="1"/>
  <c r="AP763" i="1"/>
  <c r="AT763" i="1"/>
  <c r="AX763" i="1"/>
  <c r="BB763" i="1"/>
  <c r="BF763" i="1"/>
  <c r="BJ763" i="1"/>
  <c r="AM763" i="1"/>
  <c r="AQ763" i="1"/>
  <c r="AU763" i="1"/>
  <c r="AY763" i="1"/>
  <c r="BC763" i="1"/>
  <c r="BG763" i="1"/>
  <c r="AN763" i="1"/>
  <c r="AR763" i="1"/>
  <c r="AV763" i="1"/>
  <c r="AZ763" i="1"/>
  <c r="BD763" i="1"/>
  <c r="BH763" i="1"/>
  <c r="AO763" i="1"/>
  <c r="AS763" i="1"/>
  <c r="AW763" i="1"/>
  <c r="BA763" i="1"/>
  <c r="BE763" i="1"/>
  <c r="BI763" i="1"/>
  <c r="AO617" i="1"/>
  <c r="AS617" i="1"/>
  <c r="AW617" i="1"/>
  <c r="BA617" i="1"/>
  <c r="BE617" i="1"/>
  <c r="BI617" i="1"/>
  <c r="AP617" i="1"/>
  <c r="AT617" i="1"/>
  <c r="AX617" i="1"/>
  <c r="BB617" i="1"/>
  <c r="BF617" i="1"/>
  <c r="BJ617" i="1"/>
  <c r="AN617" i="1"/>
  <c r="AR617" i="1"/>
  <c r="AV617" i="1"/>
  <c r="AZ617" i="1"/>
  <c r="BD617" i="1"/>
  <c r="BH617" i="1"/>
  <c r="AM617" i="1"/>
  <c r="BC617" i="1"/>
  <c r="AQ617" i="1"/>
  <c r="BG617" i="1"/>
  <c r="AU617" i="1"/>
  <c r="AY617" i="1"/>
  <c r="AO1274" i="1"/>
  <c r="AS1274" i="1"/>
  <c r="AW1274" i="1"/>
  <c r="BA1274" i="1"/>
  <c r="BE1274" i="1"/>
  <c r="BI1274" i="1"/>
  <c r="AP1274" i="1"/>
  <c r="AT1274" i="1"/>
  <c r="AX1274" i="1"/>
  <c r="BB1274" i="1"/>
  <c r="BF1274" i="1"/>
  <c r="BJ1274" i="1"/>
  <c r="AM1274" i="1"/>
  <c r="AQ1274" i="1"/>
  <c r="AU1274" i="1"/>
  <c r="AY1274" i="1"/>
  <c r="BC1274" i="1"/>
  <c r="BG1274" i="1"/>
  <c r="AN1274" i="1"/>
  <c r="AR1274" i="1"/>
  <c r="AV1274" i="1"/>
  <c r="AZ1274" i="1"/>
  <c r="BD1274" i="1"/>
  <c r="BH1274" i="1"/>
  <c r="AO1182" i="1"/>
  <c r="AS1182" i="1"/>
  <c r="AW1182" i="1"/>
  <c r="BA1182" i="1"/>
  <c r="BE1182" i="1"/>
  <c r="BI1182" i="1"/>
  <c r="AP1182" i="1"/>
  <c r="AT1182" i="1"/>
  <c r="AX1182" i="1"/>
  <c r="BB1182" i="1"/>
  <c r="BF1182" i="1"/>
  <c r="BJ1182" i="1"/>
  <c r="AM1182" i="1"/>
  <c r="AQ1182" i="1"/>
  <c r="AU1182" i="1"/>
  <c r="AY1182" i="1"/>
  <c r="BC1182" i="1"/>
  <c r="BG1182" i="1"/>
  <c r="AN1182" i="1"/>
  <c r="AR1182" i="1"/>
  <c r="AV1182" i="1"/>
  <c r="AZ1182" i="1"/>
  <c r="BD1182" i="1"/>
  <c r="BH1182" i="1"/>
  <c r="AN1058" i="1"/>
  <c r="AR1058" i="1"/>
  <c r="AV1058" i="1"/>
  <c r="AZ1058" i="1"/>
  <c r="BD1058" i="1"/>
  <c r="BH1058" i="1"/>
  <c r="AO1058" i="1"/>
  <c r="AS1058" i="1"/>
  <c r="AW1058" i="1"/>
  <c r="BA1058" i="1"/>
  <c r="BE1058" i="1"/>
  <c r="BI1058" i="1"/>
  <c r="AP1058" i="1"/>
  <c r="AT1058" i="1"/>
  <c r="AX1058" i="1"/>
  <c r="BB1058" i="1"/>
  <c r="BF1058" i="1"/>
  <c r="BJ1058" i="1"/>
  <c r="AQ1058" i="1"/>
  <c r="BG1058" i="1"/>
  <c r="AU1058" i="1"/>
  <c r="AY1058" i="1"/>
  <c r="AM1058" i="1"/>
  <c r="BC1058" i="1"/>
  <c r="AP974" i="1"/>
  <c r="AT974" i="1"/>
  <c r="AX974" i="1"/>
  <c r="BB974" i="1"/>
  <c r="BF974" i="1"/>
  <c r="BJ974" i="1"/>
  <c r="AM974" i="1"/>
  <c r="AQ974" i="1"/>
  <c r="AU974" i="1"/>
  <c r="AY974" i="1"/>
  <c r="BC974" i="1"/>
  <c r="BG974" i="1"/>
  <c r="AN974" i="1"/>
  <c r="AR974" i="1"/>
  <c r="AV974" i="1"/>
  <c r="AZ974" i="1"/>
  <c r="BD974" i="1"/>
  <c r="BH974" i="1"/>
  <c r="BA974" i="1"/>
  <c r="AO974" i="1"/>
  <c r="BE974" i="1"/>
  <c r="AS974" i="1"/>
  <c r="BI974" i="1"/>
  <c r="AW974" i="1"/>
  <c r="AP894" i="1"/>
  <c r="AT894" i="1"/>
  <c r="AX894" i="1"/>
  <c r="BB894" i="1"/>
  <c r="BF894" i="1"/>
  <c r="BJ894" i="1"/>
  <c r="AM894" i="1"/>
  <c r="AQ894" i="1"/>
  <c r="AU894" i="1"/>
  <c r="AY894" i="1"/>
  <c r="BC894" i="1"/>
  <c r="BG894" i="1"/>
  <c r="AN894" i="1"/>
  <c r="AR894" i="1"/>
  <c r="AV894" i="1"/>
  <c r="AZ894" i="1"/>
  <c r="BD894" i="1"/>
  <c r="BH894" i="1"/>
  <c r="BA894" i="1"/>
  <c r="AO894" i="1"/>
  <c r="BE894" i="1"/>
  <c r="AS894" i="1"/>
  <c r="BI894" i="1"/>
  <c r="AW894" i="1"/>
  <c r="AP806" i="1"/>
  <c r="AT806" i="1"/>
  <c r="AX806" i="1"/>
  <c r="BB806" i="1"/>
  <c r="BF806" i="1"/>
  <c r="BJ806" i="1"/>
  <c r="AM806" i="1"/>
  <c r="AQ806" i="1"/>
  <c r="AU806" i="1"/>
  <c r="AY806" i="1"/>
  <c r="BC806" i="1"/>
  <c r="BG806" i="1"/>
  <c r="AN806" i="1"/>
  <c r="AR806" i="1"/>
  <c r="AV806" i="1"/>
  <c r="AZ806" i="1"/>
  <c r="BD806" i="1"/>
  <c r="BH806" i="1"/>
  <c r="BA806" i="1"/>
  <c r="AO806" i="1"/>
  <c r="BE806" i="1"/>
  <c r="AS806" i="1"/>
  <c r="BI806" i="1"/>
  <c r="AW806" i="1"/>
  <c r="AP735" i="1"/>
  <c r="AT735" i="1"/>
  <c r="AX735" i="1"/>
  <c r="BB735" i="1"/>
  <c r="BF735" i="1"/>
  <c r="BJ735" i="1"/>
  <c r="AM735" i="1"/>
  <c r="AQ735" i="1"/>
  <c r="AU735" i="1"/>
  <c r="AY735" i="1"/>
  <c r="BC735" i="1"/>
  <c r="BG735" i="1"/>
  <c r="AN735" i="1"/>
  <c r="AR735" i="1"/>
  <c r="AV735" i="1"/>
  <c r="AZ735" i="1"/>
  <c r="BD735" i="1"/>
  <c r="BH735" i="1"/>
  <c r="AO735" i="1"/>
  <c r="AS735" i="1"/>
  <c r="AW735" i="1"/>
  <c r="BA735" i="1"/>
  <c r="BE735" i="1"/>
  <c r="BI735" i="1"/>
  <c r="AO1289" i="1"/>
  <c r="AS1289" i="1"/>
  <c r="AW1289" i="1"/>
  <c r="BA1289" i="1"/>
  <c r="BE1289" i="1"/>
  <c r="BI1289" i="1"/>
  <c r="AP1289" i="1"/>
  <c r="AT1289" i="1"/>
  <c r="AX1289" i="1"/>
  <c r="BB1289" i="1"/>
  <c r="BF1289" i="1"/>
  <c r="BJ1289" i="1"/>
  <c r="AM1289" i="1"/>
  <c r="AQ1289" i="1"/>
  <c r="AU1289" i="1"/>
  <c r="AY1289" i="1"/>
  <c r="BC1289" i="1"/>
  <c r="BG1289" i="1"/>
  <c r="AN1289" i="1"/>
  <c r="AR1289" i="1"/>
  <c r="AV1289" i="1"/>
  <c r="AZ1289" i="1"/>
  <c r="BD1289" i="1"/>
  <c r="BH1289" i="1"/>
  <c r="AN1025" i="1"/>
  <c r="AR1025" i="1"/>
  <c r="AV1025" i="1"/>
  <c r="AZ1025" i="1"/>
  <c r="BD1025" i="1"/>
  <c r="BH1025" i="1"/>
  <c r="AO1025" i="1"/>
  <c r="AS1025" i="1"/>
  <c r="AW1025" i="1"/>
  <c r="BA1025" i="1"/>
  <c r="BE1025" i="1"/>
  <c r="BI1025" i="1"/>
  <c r="AP1025" i="1"/>
  <c r="AT1025" i="1"/>
  <c r="AX1025" i="1"/>
  <c r="BB1025" i="1"/>
  <c r="BF1025" i="1"/>
  <c r="BJ1025" i="1"/>
  <c r="AM1025" i="1"/>
  <c r="AQ1025" i="1"/>
  <c r="AU1025" i="1"/>
  <c r="AY1025" i="1"/>
  <c r="BC1025" i="1"/>
  <c r="BG1025" i="1"/>
  <c r="AO255" i="1"/>
  <c r="AS255" i="1"/>
  <c r="AW255" i="1"/>
  <c r="BA255" i="1"/>
  <c r="BE255" i="1"/>
  <c r="BI255" i="1"/>
  <c r="AP255" i="1"/>
  <c r="AT255" i="1"/>
  <c r="AX255" i="1"/>
  <c r="BB255" i="1"/>
  <c r="BF255" i="1"/>
  <c r="BJ255" i="1"/>
  <c r="AM255" i="1"/>
  <c r="AQ255" i="1"/>
  <c r="AU255" i="1"/>
  <c r="AY255" i="1"/>
  <c r="BC255" i="1"/>
  <c r="BG255" i="1"/>
  <c r="AN255" i="1"/>
  <c r="AR255" i="1"/>
  <c r="AV255" i="1"/>
  <c r="AZ255" i="1"/>
  <c r="BD255" i="1"/>
  <c r="BH255" i="1"/>
  <c r="AO527" i="1"/>
  <c r="AS527" i="1"/>
  <c r="AW527" i="1"/>
  <c r="BA527" i="1"/>
  <c r="BE527" i="1"/>
  <c r="BI527" i="1"/>
  <c r="AP527" i="1"/>
  <c r="AT527" i="1"/>
  <c r="AX527" i="1"/>
  <c r="BB527" i="1"/>
  <c r="BF527" i="1"/>
  <c r="BJ527" i="1"/>
  <c r="AM527" i="1"/>
  <c r="AQ527" i="1"/>
  <c r="AU527" i="1"/>
  <c r="AY527" i="1"/>
  <c r="BC527" i="1"/>
  <c r="BG527" i="1"/>
  <c r="AN527" i="1"/>
  <c r="AR527" i="1"/>
  <c r="AV527" i="1"/>
  <c r="AZ527" i="1"/>
  <c r="BD527" i="1"/>
  <c r="BH527" i="1"/>
  <c r="AO280" i="1"/>
  <c r="AS280" i="1"/>
  <c r="AW280" i="1"/>
  <c r="BA280" i="1"/>
  <c r="BE280" i="1"/>
  <c r="BI280" i="1"/>
  <c r="AP280" i="1"/>
  <c r="AT280" i="1"/>
  <c r="AX280" i="1"/>
  <c r="BB280" i="1"/>
  <c r="BF280" i="1"/>
  <c r="BJ280" i="1"/>
  <c r="AM280" i="1"/>
  <c r="AQ280" i="1"/>
  <c r="AU280" i="1"/>
  <c r="AY280" i="1"/>
  <c r="BC280" i="1"/>
  <c r="BG280" i="1"/>
  <c r="AN280" i="1"/>
  <c r="AR280" i="1"/>
  <c r="AV280" i="1"/>
  <c r="AZ280" i="1"/>
  <c r="BD280" i="1"/>
  <c r="BH280" i="1"/>
  <c r="AO309" i="1"/>
  <c r="AS309" i="1"/>
  <c r="AW309" i="1"/>
  <c r="BA309" i="1"/>
  <c r="BE309" i="1"/>
  <c r="BI309" i="1"/>
  <c r="AP309" i="1"/>
  <c r="AT309" i="1"/>
  <c r="AX309" i="1"/>
  <c r="BB309" i="1"/>
  <c r="BF309" i="1"/>
  <c r="BJ309" i="1"/>
  <c r="AM309" i="1"/>
  <c r="AQ309" i="1"/>
  <c r="AU309" i="1"/>
  <c r="AY309" i="1"/>
  <c r="BC309" i="1"/>
  <c r="BG309" i="1"/>
  <c r="AN309" i="1"/>
  <c r="AR309" i="1"/>
  <c r="AV309" i="1"/>
  <c r="AZ309" i="1"/>
  <c r="BD309" i="1"/>
  <c r="BH309" i="1"/>
  <c r="AO473" i="1"/>
  <c r="AS473" i="1"/>
  <c r="AW473" i="1"/>
  <c r="BA473" i="1"/>
  <c r="BE473" i="1"/>
  <c r="BI473" i="1"/>
  <c r="AP473" i="1"/>
  <c r="AT473" i="1"/>
  <c r="AX473" i="1"/>
  <c r="BB473" i="1"/>
  <c r="BF473" i="1"/>
  <c r="BJ473" i="1"/>
  <c r="AM473" i="1"/>
  <c r="AQ473" i="1"/>
  <c r="AU473" i="1"/>
  <c r="AY473" i="1"/>
  <c r="BC473" i="1"/>
  <c r="BG473" i="1"/>
  <c r="AN473" i="1"/>
  <c r="AR473" i="1"/>
  <c r="AV473" i="1"/>
  <c r="AZ473" i="1"/>
  <c r="BD473" i="1"/>
  <c r="BH473" i="1"/>
  <c r="AO1233" i="1"/>
  <c r="AS1233" i="1"/>
  <c r="AW1233" i="1"/>
  <c r="BA1233" i="1"/>
  <c r="BE1233" i="1"/>
  <c r="BI1233" i="1"/>
  <c r="AP1233" i="1"/>
  <c r="AT1233" i="1"/>
  <c r="AX1233" i="1"/>
  <c r="BB1233" i="1"/>
  <c r="BF1233" i="1"/>
  <c r="BJ1233" i="1"/>
  <c r="AM1233" i="1"/>
  <c r="AQ1233" i="1"/>
  <c r="AU1233" i="1"/>
  <c r="AY1233" i="1"/>
  <c r="BC1233" i="1"/>
  <c r="BG1233" i="1"/>
  <c r="AN1233" i="1"/>
  <c r="AR1233" i="1"/>
  <c r="AV1233" i="1"/>
  <c r="AZ1233" i="1"/>
  <c r="BD1233" i="1"/>
  <c r="BH1233" i="1"/>
  <c r="AN1137" i="1"/>
  <c r="AR1137" i="1"/>
  <c r="AV1137" i="1"/>
  <c r="AZ1137" i="1"/>
  <c r="BD1137" i="1"/>
  <c r="BH1137" i="1"/>
  <c r="AO1137" i="1"/>
  <c r="AS1137" i="1"/>
  <c r="AW1137" i="1"/>
  <c r="BA1137" i="1"/>
  <c r="BE1137" i="1"/>
  <c r="BI1137" i="1"/>
  <c r="AP1137" i="1"/>
  <c r="AT1137" i="1"/>
  <c r="AX1137" i="1"/>
  <c r="BB1137" i="1"/>
  <c r="BF1137" i="1"/>
  <c r="BJ1137" i="1"/>
  <c r="AY1137" i="1"/>
  <c r="AM1137" i="1"/>
  <c r="BC1137" i="1"/>
  <c r="AQ1137" i="1"/>
  <c r="BG1137" i="1"/>
  <c r="AU1137" i="1"/>
  <c r="AN1045" i="1"/>
  <c r="AR1045" i="1"/>
  <c r="AV1045" i="1"/>
  <c r="AZ1045" i="1"/>
  <c r="BD1045" i="1"/>
  <c r="BH1045" i="1"/>
  <c r="AO1045" i="1"/>
  <c r="AS1045" i="1"/>
  <c r="AW1045" i="1"/>
  <c r="BA1045" i="1"/>
  <c r="BE1045" i="1"/>
  <c r="BI1045" i="1"/>
  <c r="AP1045" i="1"/>
  <c r="AT1045" i="1"/>
  <c r="AX1045" i="1"/>
  <c r="BB1045" i="1"/>
  <c r="BF1045" i="1"/>
  <c r="BJ1045" i="1"/>
  <c r="AY1045" i="1"/>
  <c r="AM1045" i="1"/>
  <c r="BC1045" i="1"/>
  <c r="AQ1045" i="1"/>
  <c r="BG1045" i="1"/>
  <c r="AU1045" i="1"/>
  <c r="AP961" i="1"/>
  <c r="AT961" i="1"/>
  <c r="AX961" i="1"/>
  <c r="BB961" i="1"/>
  <c r="BF961" i="1"/>
  <c r="BJ961" i="1"/>
  <c r="AM961" i="1"/>
  <c r="AQ961" i="1"/>
  <c r="AU961" i="1"/>
  <c r="AY961" i="1"/>
  <c r="BC961" i="1"/>
  <c r="BG961" i="1"/>
  <c r="AN961" i="1"/>
  <c r="AR961" i="1"/>
  <c r="AV961" i="1"/>
  <c r="AZ961" i="1"/>
  <c r="BD961" i="1"/>
  <c r="BH961" i="1"/>
  <c r="AS961" i="1"/>
  <c r="BI961" i="1"/>
  <c r="AW961" i="1"/>
  <c r="BA961" i="1"/>
  <c r="AO961" i="1"/>
  <c r="BE961" i="1"/>
  <c r="AP865" i="1"/>
  <c r="AT865" i="1"/>
  <c r="AX865" i="1"/>
  <c r="BB865" i="1"/>
  <c r="BF865" i="1"/>
  <c r="BJ865" i="1"/>
  <c r="AM865" i="1"/>
  <c r="AQ865" i="1"/>
  <c r="AU865" i="1"/>
  <c r="AY865" i="1"/>
  <c r="BC865" i="1"/>
  <c r="BG865" i="1"/>
  <c r="AN865" i="1"/>
  <c r="AR865" i="1"/>
  <c r="AV865" i="1"/>
  <c r="AZ865" i="1"/>
  <c r="BD865" i="1"/>
  <c r="BH865" i="1"/>
  <c r="AS865" i="1"/>
  <c r="BI865" i="1"/>
  <c r="AW865" i="1"/>
  <c r="BA865" i="1"/>
  <c r="AO865" i="1"/>
  <c r="BE865" i="1"/>
  <c r="AP773" i="1"/>
  <c r="AM773" i="1"/>
  <c r="AO773" i="1"/>
  <c r="AN773" i="1"/>
  <c r="AT773" i="1"/>
  <c r="AX773" i="1"/>
  <c r="BB773" i="1"/>
  <c r="BF773" i="1"/>
  <c r="BJ773" i="1"/>
  <c r="AQ773" i="1"/>
  <c r="AU773" i="1"/>
  <c r="AY773" i="1"/>
  <c r="BC773" i="1"/>
  <c r="BG773" i="1"/>
  <c r="AR773" i="1"/>
  <c r="AV773" i="1"/>
  <c r="AZ773" i="1"/>
  <c r="BD773" i="1"/>
  <c r="BH773" i="1"/>
  <c r="AS773" i="1"/>
  <c r="BI773" i="1"/>
  <c r="AW773" i="1"/>
  <c r="BA773" i="1"/>
  <c r="BE773" i="1"/>
  <c r="AO501" i="1"/>
  <c r="AS501" i="1"/>
  <c r="AW501" i="1"/>
  <c r="BA501" i="1"/>
  <c r="BE501" i="1"/>
  <c r="BI501" i="1"/>
  <c r="AP501" i="1"/>
  <c r="AT501" i="1"/>
  <c r="AX501" i="1"/>
  <c r="BB501" i="1"/>
  <c r="BF501" i="1"/>
  <c r="BJ501" i="1"/>
  <c r="AM501" i="1"/>
  <c r="AQ501" i="1"/>
  <c r="AU501" i="1"/>
  <c r="AY501" i="1"/>
  <c r="BC501" i="1"/>
  <c r="BG501" i="1"/>
  <c r="AN501" i="1"/>
  <c r="AR501" i="1"/>
  <c r="AV501" i="1"/>
  <c r="AZ501" i="1"/>
  <c r="BD501" i="1"/>
  <c r="BH501" i="1"/>
  <c r="AO660" i="1"/>
  <c r="AS660" i="1"/>
  <c r="AW660" i="1"/>
  <c r="BA660" i="1"/>
  <c r="BE660" i="1"/>
  <c r="BI660" i="1"/>
  <c r="AP660" i="1"/>
  <c r="AT660" i="1"/>
  <c r="AX660" i="1"/>
  <c r="BB660" i="1"/>
  <c r="BF660" i="1"/>
  <c r="BJ660" i="1"/>
  <c r="AN660" i="1"/>
  <c r="AR660" i="1"/>
  <c r="AV660" i="1"/>
  <c r="AZ660" i="1"/>
  <c r="BD660" i="1"/>
  <c r="BH660" i="1"/>
  <c r="AU660" i="1"/>
  <c r="AY660" i="1"/>
  <c r="AM660" i="1"/>
  <c r="BC660" i="1"/>
  <c r="AQ660" i="1"/>
  <c r="BG660" i="1"/>
  <c r="AO528" i="1"/>
  <c r="AS528" i="1"/>
  <c r="AW528" i="1"/>
  <c r="BA528" i="1"/>
  <c r="BE528" i="1"/>
  <c r="BI528" i="1"/>
  <c r="AP528" i="1"/>
  <c r="AT528" i="1"/>
  <c r="AX528" i="1"/>
  <c r="BB528" i="1"/>
  <c r="BF528" i="1"/>
  <c r="BJ528" i="1"/>
  <c r="AM528" i="1"/>
  <c r="AQ528" i="1"/>
  <c r="AU528" i="1"/>
  <c r="AY528" i="1"/>
  <c r="BC528" i="1"/>
  <c r="BG528" i="1"/>
  <c r="AN528" i="1"/>
  <c r="AR528" i="1"/>
  <c r="AV528" i="1"/>
  <c r="AZ528" i="1"/>
  <c r="BD528" i="1"/>
  <c r="BH528" i="1"/>
  <c r="AP711" i="1"/>
  <c r="AT711" i="1"/>
  <c r="AX711" i="1"/>
  <c r="BB711" i="1"/>
  <c r="BF711" i="1"/>
  <c r="BJ711" i="1"/>
  <c r="AM711" i="1"/>
  <c r="AQ711" i="1"/>
  <c r="AU711" i="1"/>
  <c r="AY711" i="1"/>
  <c r="BC711" i="1"/>
  <c r="BG711" i="1"/>
  <c r="AN711" i="1"/>
  <c r="AR711" i="1"/>
  <c r="AV711" i="1"/>
  <c r="AZ711" i="1"/>
  <c r="BD711" i="1"/>
  <c r="BH711" i="1"/>
  <c r="AO711" i="1"/>
  <c r="AS711" i="1"/>
  <c r="AW711" i="1"/>
  <c r="BA711" i="1"/>
  <c r="BE711" i="1"/>
  <c r="BI711" i="1"/>
  <c r="AO555" i="1"/>
  <c r="AS555" i="1"/>
  <c r="AW555" i="1"/>
  <c r="BA555" i="1"/>
  <c r="BE555" i="1"/>
  <c r="BI555" i="1"/>
  <c r="AP555" i="1"/>
  <c r="AT555" i="1"/>
  <c r="AX555" i="1"/>
  <c r="BB555" i="1"/>
  <c r="BF555" i="1"/>
  <c r="BJ555" i="1"/>
  <c r="AM555" i="1"/>
  <c r="AQ555" i="1"/>
  <c r="AU555" i="1"/>
  <c r="AY555" i="1"/>
  <c r="BC555" i="1"/>
  <c r="BG555" i="1"/>
  <c r="AN555" i="1"/>
  <c r="AR555" i="1"/>
  <c r="AV555" i="1"/>
  <c r="AZ555" i="1"/>
  <c r="BD555" i="1"/>
  <c r="BH555" i="1"/>
  <c r="AP92" i="1"/>
  <c r="AT92" i="1"/>
  <c r="AX92" i="1"/>
  <c r="BB92" i="1"/>
  <c r="BF92" i="1"/>
  <c r="BJ92" i="1"/>
  <c r="AM92" i="1"/>
  <c r="AQ92" i="1"/>
  <c r="AU92" i="1"/>
  <c r="AY92" i="1"/>
  <c r="BC92" i="1"/>
  <c r="BG92" i="1"/>
  <c r="AN92" i="1"/>
  <c r="AR92" i="1"/>
  <c r="AV92" i="1"/>
  <c r="AZ92" i="1"/>
  <c r="BD92" i="1"/>
  <c r="BH92" i="1"/>
  <c r="AS92" i="1"/>
  <c r="BI92" i="1"/>
  <c r="AW92" i="1"/>
  <c r="BA92" i="1"/>
  <c r="AO92" i="1"/>
  <c r="BE92" i="1"/>
  <c r="AO546" i="1"/>
  <c r="AS546" i="1"/>
  <c r="AW546" i="1"/>
  <c r="BA546" i="1"/>
  <c r="BE546" i="1"/>
  <c r="BI546" i="1"/>
  <c r="AP546" i="1"/>
  <c r="AT546" i="1"/>
  <c r="AX546" i="1"/>
  <c r="BB546" i="1"/>
  <c r="BF546" i="1"/>
  <c r="BJ546" i="1"/>
  <c r="AM546" i="1"/>
  <c r="AQ546" i="1"/>
  <c r="AU546" i="1"/>
  <c r="AY546" i="1"/>
  <c r="BC546" i="1"/>
  <c r="BG546" i="1"/>
  <c r="AN546" i="1"/>
  <c r="AR546" i="1"/>
  <c r="AV546" i="1"/>
  <c r="AZ546" i="1"/>
  <c r="BD546" i="1"/>
  <c r="BH546" i="1"/>
  <c r="AP196" i="1"/>
  <c r="AT196" i="1"/>
  <c r="AX196" i="1"/>
  <c r="BB196" i="1"/>
  <c r="BF196" i="1"/>
  <c r="BJ196" i="1"/>
  <c r="AM196" i="1"/>
  <c r="AQ196" i="1"/>
  <c r="AU196" i="1"/>
  <c r="AY196" i="1"/>
  <c r="BC196" i="1"/>
  <c r="BG196" i="1"/>
  <c r="AN196" i="1"/>
  <c r="AR196" i="1"/>
  <c r="AV196" i="1"/>
  <c r="AZ196" i="1"/>
  <c r="BD196" i="1"/>
  <c r="BH196" i="1"/>
  <c r="AO196" i="1"/>
  <c r="AS196" i="1"/>
  <c r="AW196" i="1"/>
  <c r="BA196" i="1"/>
  <c r="BE196" i="1"/>
  <c r="BI196" i="1"/>
  <c r="AO322" i="1"/>
  <c r="AS322" i="1"/>
  <c r="AW322" i="1"/>
  <c r="BA322" i="1"/>
  <c r="BE322" i="1"/>
  <c r="BI322" i="1"/>
  <c r="AP322" i="1"/>
  <c r="AT322" i="1"/>
  <c r="AX322" i="1"/>
  <c r="BB322" i="1"/>
  <c r="BF322" i="1"/>
  <c r="BJ322" i="1"/>
  <c r="AM322" i="1"/>
  <c r="AQ322" i="1"/>
  <c r="AU322" i="1"/>
  <c r="AY322" i="1"/>
  <c r="BC322" i="1"/>
  <c r="BG322" i="1"/>
  <c r="AN322" i="1"/>
  <c r="AR322" i="1"/>
  <c r="AV322" i="1"/>
  <c r="AZ322" i="1"/>
  <c r="BD322" i="1"/>
  <c r="BH322" i="1"/>
  <c r="AP51" i="1"/>
  <c r="AT51" i="1"/>
  <c r="AX51" i="1"/>
  <c r="BB51" i="1"/>
  <c r="BF51" i="1"/>
  <c r="BJ51" i="1"/>
  <c r="AM51" i="1"/>
  <c r="AQ51" i="1"/>
  <c r="AU51" i="1"/>
  <c r="AY51" i="1"/>
  <c r="BC51" i="1"/>
  <c r="BG51" i="1"/>
  <c r="AN51" i="1"/>
  <c r="AR51" i="1"/>
  <c r="AV51" i="1"/>
  <c r="AZ51" i="1"/>
  <c r="BD51" i="1"/>
  <c r="BH51" i="1"/>
  <c r="BA51" i="1"/>
  <c r="AO51" i="1"/>
  <c r="BE51" i="1"/>
  <c r="AS51" i="1"/>
  <c r="BI51" i="1"/>
  <c r="AW51" i="1"/>
  <c r="AO315" i="1"/>
  <c r="AS315" i="1"/>
  <c r="AW315" i="1"/>
  <c r="BA315" i="1"/>
  <c r="BE315" i="1"/>
  <c r="BI315" i="1"/>
  <c r="AP315" i="1"/>
  <c r="AT315" i="1"/>
  <c r="AX315" i="1"/>
  <c r="BB315" i="1"/>
  <c r="BF315" i="1"/>
  <c r="BJ315" i="1"/>
  <c r="AM315" i="1"/>
  <c r="AQ315" i="1"/>
  <c r="AU315" i="1"/>
  <c r="AY315" i="1"/>
  <c r="BC315" i="1"/>
  <c r="BG315" i="1"/>
  <c r="AN315" i="1"/>
  <c r="AR315" i="1"/>
  <c r="AV315" i="1"/>
  <c r="AZ315" i="1"/>
  <c r="BD315" i="1"/>
  <c r="BH315" i="1"/>
  <c r="AO308" i="1"/>
  <c r="AS308" i="1"/>
  <c r="AW308" i="1"/>
  <c r="BA308" i="1"/>
  <c r="BE308" i="1"/>
  <c r="BI308" i="1"/>
  <c r="AP308" i="1"/>
  <c r="AT308" i="1"/>
  <c r="AX308" i="1"/>
  <c r="BB308" i="1"/>
  <c r="BF308" i="1"/>
  <c r="BJ308" i="1"/>
  <c r="AM308" i="1"/>
  <c r="AQ308" i="1"/>
  <c r="AU308" i="1"/>
  <c r="AY308" i="1"/>
  <c r="BC308" i="1"/>
  <c r="BG308" i="1"/>
  <c r="AN308" i="1"/>
  <c r="AR308" i="1"/>
  <c r="AV308" i="1"/>
  <c r="AZ308" i="1"/>
  <c r="BD308" i="1"/>
  <c r="BH308" i="1"/>
  <c r="AM10" i="1"/>
  <c r="AQ10" i="1"/>
  <c r="AU10" i="1"/>
  <c r="AY10" i="1"/>
  <c r="BC10" i="1"/>
  <c r="BG10" i="1"/>
  <c r="AN10" i="1"/>
  <c r="AR10" i="1"/>
  <c r="AV10" i="1"/>
  <c r="AZ10" i="1"/>
  <c r="BD10" i="1"/>
  <c r="BH10" i="1"/>
  <c r="AO10" i="1"/>
  <c r="AW10" i="1"/>
  <c r="BE10" i="1"/>
  <c r="AP10" i="1"/>
  <c r="AX10" i="1"/>
  <c r="BF10" i="1"/>
  <c r="AS10" i="1"/>
  <c r="BA10" i="1"/>
  <c r="BI10" i="1"/>
  <c r="BJ10" i="1"/>
  <c r="AT10" i="1"/>
  <c r="BB10" i="1"/>
  <c r="AP57" i="1"/>
  <c r="AT57" i="1"/>
  <c r="AX57" i="1"/>
  <c r="BB57" i="1"/>
  <c r="BF57" i="1"/>
  <c r="BJ57" i="1"/>
  <c r="AM57" i="1"/>
  <c r="AQ57" i="1"/>
  <c r="AU57" i="1"/>
  <c r="AY57" i="1"/>
  <c r="BC57" i="1"/>
  <c r="BG57" i="1"/>
  <c r="AN57" i="1"/>
  <c r="AR57" i="1"/>
  <c r="AV57" i="1"/>
  <c r="AZ57" i="1"/>
  <c r="BD57" i="1"/>
  <c r="BH57" i="1"/>
  <c r="BA57" i="1"/>
  <c r="AO57" i="1"/>
  <c r="BE57" i="1"/>
  <c r="AS57" i="1"/>
  <c r="BI57" i="1"/>
  <c r="AW57" i="1"/>
  <c r="AO1293" i="1"/>
  <c r="AS1293" i="1"/>
  <c r="AW1293" i="1"/>
  <c r="BA1293" i="1"/>
  <c r="BE1293" i="1"/>
  <c r="BI1293" i="1"/>
  <c r="AP1293" i="1"/>
  <c r="AT1293" i="1"/>
  <c r="AX1293" i="1"/>
  <c r="BB1293" i="1"/>
  <c r="BF1293" i="1"/>
  <c r="BJ1293" i="1"/>
  <c r="AM1293" i="1"/>
  <c r="AQ1293" i="1"/>
  <c r="AU1293" i="1"/>
  <c r="AY1293" i="1"/>
  <c r="BC1293" i="1"/>
  <c r="BG1293" i="1"/>
  <c r="AN1293" i="1"/>
  <c r="AR1293" i="1"/>
  <c r="AV1293" i="1"/>
  <c r="AZ1293" i="1"/>
  <c r="BD1293" i="1"/>
  <c r="BH1293" i="1"/>
  <c r="AO1197" i="1"/>
  <c r="AS1197" i="1"/>
  <c r="AW1197" i="1"/>
  <c r="BA1197" i="1"/>
  <c r="BE1197" i="1"/>
  <c r="BI1197" i="1"/>
  <c r="AP1197" i="1"/>
  <c r="AT1197" i="1"/>
  <c r="AX1197" i="1"/>
  <c r="BB1197" i="1"/>
  <c r="BF1197" i="1"/>
  <c r="BJ1197" i="1"/>
  <c r="AM1197" i="1"/>
  <c r="AQ1197" i="1"/>
  <c r="AU1197" i="1"/>
  <c r="AY1197" i="1"/>
  <c r="BC1197" i="1"/>
  <c r="BG1197" i="1"/>
  <c r="AN1197" i="1"/>
  <c r="AR1197" i="1"/>
  <c r="AV1197" i="1"/>
  <c r="AZ1197" i="1"/>
  <c r="BD1197" i="1"/>
  <c r="BH1197" i="1"/>
  <c r="AN1113" i="1"/>
  <c r="AR1113" i="1"/>
  <c r="AV1113" i="1"/>
  <c r="AZ1113" i="1"/>
  <c r="BD1113" i="1"/>
  <c r="BH1113" i="1"/>
  <c r="AO1113" i="1"/>
  <c r="AS1113" i="1"/>
  <c r="AW1113" i="1"/>
  <c r="BA1113" i="1"/>
  <c r="BE1113" i="1"/>
  <c r="BI1113" i="1"/>
  <c r="AP1113" i="1"/>
  <c r="AT1113" i="1"/>
  <c r="AX1113" i="1"/>
  <c r="BB1113" i="1"/>
  <c r="BF1113" i="1"/>
  <c r="BJ1113" i="1"/>
  <c r="AY1113" i="1"/>
  <c r="AM1113" i="1"/>
  <c r="BC1113" i="1"/>
  <c r="AQ1113" i="1"/>
  <c r="BG1113" i="1"/>
  <c r="AU1113" i="1"/>
  <c r="AN1017" i="1"/>
  <c r="AR1017" i="1"/>
  <c r="AV1017" i="1"/>
  <c r="AZ1017" i="1"/>
  <c r="BD1017" i="1"/>
  <c r="BH1017" i="1"/>
  <c r="AO1017" i="1"/>
  <c r="AS1017" i="1"/>
  <c r="AW1017" i="1"/>
  <c r="BA1017" i="1"/>
  <c r="BE1017" i="1"/>
  <c r="BI1017" i="1"/>
  <c r="AP1017" i="1"/>
  <c r="AT1017" i="1"/>
  <c r="AX1017" i="1"/>
  <c r="BB1017" i="1"/>
  <c r="BF1017" i="1"/>
  <c r="BJ1017" i="1"/>
  <c r="AM1017" i="1"/>
  <c r="AQ1017" i="1"/>
  <c r="AU1017" i="1"/>
  <c r="AY1017" i="1"/>
  <c r="BC1017" i="1"/>
  <c r="BG1017" i="1"/>
  <c r="AP933" i="1"/>
  <c r="AT933" i="1"/>
  <c r="AX933" i="1"/>
  <c r="BB933" i="1"/>
  <c r="BF933" i="1"/>
  <c r="BJ933" i="1"/>
  <c r="AM933" i="1"/>
  <c r="AQ933" i="1"/>
  <c r="AU933" i="1"/>
  <c r="AY933" i="1"/>
  <c r="BC933" i="1"/>
  <c r="BG933" i="1"/>
  <c r="AN933" i="1"/>
  <c r="AR933" i="1"/>
  <c r="AV933" i="1"/>
  <c r="AZ933" i="1"/>
  <c r="BD933" i="1"/>
  <c r="BH933" i="1"/>
  <c r="AS933" i="1"/>
  <c r="BI933" i="1"/>
  <c r="AW933" i="1"/>
  <c r="BA933" i="1"/>
  <c r="AO933" i="1"/>
  <c r="BE933" i="1"/>
  <c r="AP833" i="1"/>
  <c r="AT833" i="1"/>
  <c r="AX833" i="1"/>
  <c r="BB833" i="1"/>
  <c r="BF833" i="1"/>
  <c r="BJ833" i="1"/>
  <c r="AM833" i="1"/>
  <c r="AQ833" i="1"/>
  <c r="AU833" i="1"/>
  <c r="AY833" i="1"/>
  <c r="BC833" i="1"/>
  <c r="BG833" i="1"/>
  <c r="AN833" i="1"/>
  <c r="AR833" i="1"/>
  <c r="AV833" i="1"/>
  <c r="AZ833" i="1"/>
  <c r="BD833" i="1"/>
  <c r="BH833" i="1"/>
  <c r="AS833" i="1"/>
  <c r="BI833" i="1"/>
  <c r="AW833" i="1"/>
  <c r="BA833" i="1"/>
  <c r="AO833" i="1"/>
  <c r="BE833" i="1"/>
  <c r="AP729" i="1"/>
  <c r="AT729" i="1"/>
  <c r="AX729" i="1"/>
  <c r="BB729" i="1"/>
  <c r="BF729" i="1"/>
  <c r="BJ729" i="1"/>
  <c r="AM729" i="1"/>
  <c r="AQ729" i="1"/>
  <c r="AU729" i="1"/>
  <c r="AY729" i="1"/>
  <c r="BC729" i="1"/>
  <c r="BG729" i="1"/>
  <c r="AN729" i="1"/>
  <c r="AR729" i="1"/>
  <c r="AV729" i="1"/>
  <c r="AZ729" i="1"/>
  <c r="BD729" i="1"/>
  <c r="BH729" i="1"/>
  <c r="AO729" i="1"/>
  <c r="AS729" i="1"/>
  <c r="AW729" i="1"/>
  <c r="BA729" i="1"/>
  <c r="BE729" i="1"/>
  <c r="BI729" i="1"/>
  <c r="AP744" i="1"/>
  <c r="AT744" i="1"/>
  <c r="AX744" i="1"/>
  <c r="BB744" i="1"/>
  <c r="BF744" i="1"/>
  <c r="BJ744" i="1"/>
  <c r="AM744" i="1"/>
  <c r="AQ744" i="1"/>
  <c r="AU744" i="1"/>
  <c r="AY744" i="1"/>
  <c r="BC744" i="1"/>
  <c r="BG744" i="1"/>
  <c r="AN744" i="1"/>
  <c r="AR744" i="1"/>
  <c r="AV744" i="1"/>
  <c r="AZ744" i="1"/>
  <c r="BD744" i="1"/>
  <c r="BH744" i="1"/>
  <c r="AO744" i="1"/>
  <c r="AS744" i="1"/>
  <c r="AW744" i="1"/>
  <c r="BA744" i="1"/>
  <c r="BE744" i="1"/>
  <c r="BI744" i="1"/>
  <c r="AO608" i="1"/>
  <c r="AS608" i="1"/>
  <c r="AW608" i="1"/>
  <c r="BA608" i="1"/>
  <c r="BE608" i="1"/>
  <c r="BI608" i="1"/>
  <c r="AP608" i="1"/>
  <c r="AT608" i="1"/>
  <c r="AX608" i="1"/>
  <c r="BB608" i="1"/>
  <c r="BF608" i="1"/>
  <c r="BJ608" i="1"/>
  <c r="AM608" i="1"/>
  <c r="AQ608" i="1"/>
  <c r="AU608" i="1"/>
  <c r="AY608" i="1"/>
  <c r="BC608" i="1"/>
  <c r="BG608" i="1"/>
  <c r="AN608" i="1"/>
  <c r="AR608" i="1"/>
  <c r="AV608" i="1"/>
  <c r="AZ608" i="1"/>
  <c r="BD608" i="1"/>
  <c r="BH608" i="1"/>
  <c r="AO480" i="1"/>
  <c r="AS480" i="1"/>
  <c r="AW480" i="1"/>
  <c r="BA480" i="1"/>
  <c r="BE480" i="1"/>
  <c r="BI480" i="1"/>
  <c r="AP480" i="1"/>
  <c r="AT480" i="1"/>
  <c r="AX480" i="1"/>
  <c r="BB480" i="1"/>
  <c r="BF480" i="1"/>
  <c r="BJ480" i="1"/>
  <c r="AM480" i="1"/>
  <c r="AQ480" i="1"/>
  <c r="AU480" i="1"/>
  <c r="AY480" i="1"/>
  <c r="BC480" i="1"/>
  <c r="BG480" i="1"/>
  <c r="AN480" i="1"/>
  <c r="AR480" i="1"/>
  <c r="AV480" i="1"/>
  <c r="AZ480" i="1"/>
  <c r="BD480" i="1"/>
  <c r="BH480" i="1"/>
  <c r="AO659" i="1"/>
  <c r="AS659" i="1"/>
  <c r="AW659" i="1"/>
  <c r="BA659" i="1"/>
  <c r="BE659" i="1"/>
  <c r="BI659" i="1"/>
  <c r="AP659" i="1"/>
  <c r="AT659" i="1"/>
  <c r="AX659" i="1"/>
  <c r="BB659" i="1"/>
  <c r="BF659" i="1"/>
  <c r="BJ659" i="1"/>
  <c r="AN659" i="1"/>
  <c r="AR659" i="1"/>
  <c r="AV659" i="1"/>
  <c r="AZ659" i="1"/>
  <c r="BD659" i="1"/>
  <c r="BH659" i="1"/>
  <c r="AM659" i="1"/>
  <c r="BC659" i="1"/>
  <c r="AQ659" i="1"/>
  <c r="BG659" i="1"/>
  <c r="AU659" i="1"/>
  <c r="AY659" i="1"/>
  <c r="AO499" i="1"/>
  <c r="AS499" i="1"/>
  <c r="AW499" i="1"/>
  <c r="BA499" i="1"/>
  <c r="BE499" i="1"/>
  <c r="BI499" i="1"/>
  <c r="AP499" i="1"/>
  <c r="AT499" i="1"/>
  <c r="AX499" i="1"/>
  <c r="BB499" i="1"/>
  <c r="BF499" i="1"/>
  <c r="BJ499" i="1"/>
  <c r="AM499" i="1"/>
  <c r="AQ499" i="1"/>
  <c r="AU499" i="1"/>
  <c r="AY499" i="1"/>
  <c r="BC499" i="1"/>
  <c r="BG499" i="1"/>
  <c r="AN499" i="1"/>
  <c r="AR499" i="1"/>
  <c r="AV499" i="1"/>
  <c r="AZ499" i="1"/>
  <c r="BD499" i="1"/>
  <c r="BH499" i="1"/>
  <c r="AO646" i="1"/>
  <c r="AS646" i="1"/>
  <c r="AW646" i="1"/>
  <c r="BA646" i="1"/>
  <c r="BE646" i="1"/>
  <c r="BI646" i="1"/>
  <c r="AP646" i="1"/>
  <c r="AT646" i="1"/>
  <c r="AX646" i="1"/>
  <c r="BB646" i="1"/>
  <c r="BF646" i="1"/>
  <c r="BJ646" i="1"/>
  <c r="AN646" i="1"/>
  <c r="AR646" i="1"/>
  <c r="AV646" i="1"/>
  <c r="AZ646" i="1"/>
  <c r="BD646" i="1"/>
  <c r="BH646" i="1"/>
  <c r="AU646" i="1"/>
  <c r="AY646" i="1"/>
  <c r="AM646" i="1"/>
  <c r="BC646" i="1"/>
  <c r="AQ646" i="1"/>
  <c r="BG646" i="1"/>
  <c r="AO502" i="1"/>
  <c r="AS502" i="1"/>
  <c r="AW502" i="1"/>
  <c r="BA502" i="1"/>
  <c r="BE502" i="1"/>
  <c r="BI502" i="1"/>
  <c r="AP502" i="1"/>
  <c r="AT502" i="1"/>
  <c r="AX502" i="1"/>
  <c r="BB502" i="1"/>
  <c r="BF502" i="1"/>
  <c r="BJ502" i="1"/>
  <c r="AM502" i="1"/>
  <c r="AQ502" i="1"/>
  <c r="AU502" i="1"/>
  <c r="AY502" i="1"/>
  <c r="BC502" i="1"/>
  <c r="BG502" i="1"/>
  <c r="AN502" i="1"/>
  <c r="AR502" i="1"/>
  <c r="AV502" i="1"/>
  <c r="AZ502" i="1"/>
  <c r="BD502" i="1"/>
  <c r="BH502" i="1"/>
  <c r="AO448" i="1"/>
  <c r="AS448" i="1"/>
  <c r="AW448" i="1"/>
  <c r="BA448" i="1"/>
  <c r="BE448" i="1"/>
  <c r="BI448" i="1"/>
  <c r="AP448" i="1"/>
  <c r="AT448" i="1"/>
  <c r="AX448" i="1"/>
  <c r="BB448" i="1"/>
  <c r="BF448" i="1"/>
  <c r="BJ448" i="1"/>
  <c r="AM448" i="1"/>
  <c r="AQ448" i="1"/>
  <c r="AU448" i="1"/>
  <c r="AY448" i="1"/>
  <c r="BC448" i="1"/>
  <c r="BG448" i="1"/>
  <c r="AN448" i="1"/>
  <c r="AR448" i="1"/>
  <c r="AV448" i="1"/>
  <c r="AZ448" i="1"/>
  <c r="BD448" i="1"/>
  <c r="BH448" i="1"/>
  <c r="AO254" i="1"/>
  <c r="AS254" i="1"/>
  <c r="AW254" i="1"/>
  <c r="BA254" i="1"/>
  <c r="BE254" i="1"/>
  <c r="BI254" i="1"/>
  <c r="AP254" i="1"/>
  <c r="AT254" i="1"/>
  <c r="AX254" i="1"/>
  <c r="BB254" i="1"/>
  <c r="BF254" i="1"/>
  <c r="BJ254" i="1"/>
  <c r="AM254" i="1"/>
  <c r="AQ254" i="1"/>
  <c r="AU254" i="1"/>
  <c r="AY254" i="1"/>
  <c r="BC254" i="1"/>
  <c r="BG254" i="1"/>
  <c r="AN254" i="1"/>
  <c r="AR254" i="1"/>
  <c r="AV254" i="1"/>
  <c r="AZ254" i="1"/>
  <c r="BD254" i="1"/>
  <c r="BH254" i="1"/>
  <c r="AO455" i="1"/>
  <c r="AS455" i="1"/>
  <c r="AW455" i="1"/>
  <c r="BA455" i="1"/>
  <c r="BE455" i="1"/>
  <c r="BI455" i="1"/>
  <c r="AP455" i="1"/>
  <c r="AT455" i="1"/>
  <c r="AX455" i="1"/>
  <c r="BB455" i="1"/>
  <c r="BF455" i="1"/>
  <c r="BJ455" i="1"/>
  <c r="AM455" i="1"/>
  <c r="AQ455" i="1"/>
  <c r="AU455" i="1"/>
  <c r="AY455" i="1"/>
  <c r="BC455" i="1"/>
  <c r="BG455" i="1"/>
  <c r="AN455" i="1"/>
  <c r="AR455" i="1"/>
  <c r="AV455" i="1"/>
  <c r="AZ455" i="1"/>
  <c r="BD455" i="1"/>
  <c r="BH455" i="1"/>
  <c r="AO136" i="1"/>
  <c r="AS136" i="1"/>
  <c r="AW136" i="1"/>
  <c r="BA136" i="1"/>
  <c r="BE136" i="1"/>
  <c r="BI136" i="1"/>
  <c r="AP136" i="1"/>
  <c r="AT136" i="1"/>
  <c r="AX136" i="1"/>
  <c r="BB136" i="1"/>
  <c r="BF136" i="1"/>
  <c r="BJ136" i="1"/>
  <c r="AM136" i="1"/>
  <c r="AQ136" i="1"/>
  <c r="AU136" i="1"/>
  <c r="AY136" i="1"/>
  <c r="BC136" i="1"/>
  <c r="BG136" i="1"/>
  <c r="AN136" i="1"/>
  <c r="BD136" i="1"/>
  <c r="AR136" i="1"/>
  <c r="BH136" i="1"/>
  <c r="AV136" i="1"/>
  <c r="AZ136" i="1"/>
  <c r="AO143" i="1"/>
  <c r="AS143" i="1"/>
  <c r="AW143" i="1"/>
  <c r="BA143" i="1"/>
  <c r="BE143" i="1"/>
  <c r="BI143" i="1"/>
  <c r="AP143" i="1"/>
  <c r="AT143" i="1"/>
  <c r="AX143" i="1"/>
  <c r="BB143" i="1"/>
  <c r="BF143" i="1"/>
  <c r="BJ143" i="1"/>
  <c r="AM143" i="1"/>
  <c r="AQ143" i="1"/>
  <c r="AU143" i="1"/>
  <c r="AY143" i="1"/>
  <c r="BC143" i="1"/>
  <c r="BG143" i="1"/>
  <c r="AV143" i="1"/>
  <c r="AZ143" i="1"/>
  <c r="AN143" i="1"/>
  <c r="BD143" i="1"/>
  <c r="AR143" i="1"/>
  <c r="BH143" i="1"/>
  <c r="AO277" i="1"/>
  <c r="AP277" i="1"/>
  <c r="AT277" i="1"/>
  <c r="AX277" i="1"/>
  <c r="BB277" i="1"/>
  <c r="BF277" i="1"/>
  <c r="AM277" i="1"/>
  <c r="AQ277" i="1"/>
  <c r="AU277" i="1"/>
  <c r="AY277" i="1"/>
  <c r="BC277" i="1"/>
  <c r="BG277" i="1"/>
  <c r="AN277" i="1"/>
  <c r="AR277" i="1"/>
  <c r="AV277" i="1"/>
  <c r="AZ277" i="1"/>
  <c r="BD277" i="1"/>
  <c r="BH277" i="1"/>
  <c r="AS277" i="1"/>
  <c r="BI277" i="1"/>
  <c r="AW277" i="1"/>
  <c r="BJ277" i="1"/>
  <c r="BA277" i="1"/>
  <c r="BE277" i="1"/>
  <c r="AO1177" i="1"/>
  <c r="AS1177" i="1"/>
  <c r="AW1177" i="1"/>
  <c r="BA1177" i="1"/>
  <c r="BE1177" i="1"/>
  <c r="BI1177" i="1"/>
  <c r="AP1177" i="1"/>
  <c r="AT1177" i="1"/>
  <c r="AX1177" i="1"/>
  <c r="BB1177" i="1"/>
  <c r="BF1177" i="1"/>
  <c r="BJ1177" i="1"/>
  <c r="AM1177" i="1"/>
  <c r="AQ1177" i="1"/>
  <c r="AU1177" i="1"/>
  <c r="AY1177" i="1"/>
  <c r="BC1177" i="1"/>
  <c r="BG1177" i="1"/>
  <c r="AN1177" i="1"/>
  <c r="AR1177" i="1"/>
  <c r="AV1177" i="1"/>
  <c r="AZ1177" i="1"/>
  <c r="BD1177" i="1"/>
  <c r="BH1177" i="1"/>
  <c r="AN1089" i="1"/>
  <c r="AR1089" i="1"/>
  <c r="AV1089" i="1"/>
  <c r="AZ1089" i="1"/>
  <c r="BD1089" i="1"/>
  <c r="BH1089" i="1"/>
  <c r="AO1089" i="1"/>
  <c r="AS1089" i="1"/>
  <c r="AW1089" i="1"/>
  <c r="BA1089" i="1"/>
  <c r="BE1089" i="1"/>
  <c r="BI1089" i="1"/>
  <c r="AP1089" i="1"/>
  <c r="AT1089" i="1"/>
  <c r="AX1089" i="1"/>
  <c r="BB1089" i="1"/>
  <c r="BF1089" i="1"/>
  <c r="BJ1089" i="1"/>
  <c r="AY1089" i="1"/>
  <c r="AM1089" i="1"/>
  <c r="BC1089" i="1"/>
  <c r="AQ1089" i="1"/>
  <c r="BG1089" i="1"/>
  <c r="AU1089" i="1"/>
  <c r="AP989" i="1"/>
  <c r="AT989" i="1"/>
  <c r="AX989" i="1"/>
  <c r="BB989" i="1"/>
  <c r="BF989" i="1"/>
  <c r="BJ989" i="1"/>
  <c r="AM989" i="1"/>
  <c r="AQ989" i="1"/>
  <c r="AU989" i="1"/>
  <c r="AY989" i="1"/>
  <c r="BC989" i="1"/>
  <c r="BG989" i="1"/>
  <c r="AN989" i="1"/>
  <c r="AR989" i="1"/>
  <c r="AV989" i="1"/>
  <c r="AZ989" i="1"/>
  <c r="BD989" i="1"/>
  <c r="AS989" i="1"/>
  <c r="BH989" i="1"/>
  <c r="AW989" i="1"/>
  <c r="BI989" i="1"/>
  <c r="BA989" i="1"/>
  <c r="AO989" i="1"/>
  <c r="BE989" i="1"/>
  <c r="AP901" i="1"/>
  <c r="AT901" i="1"/>
  <c r="AX901" i="1"/>
  <c r="BB901" i="1"/>
  <c r="BF901" i="1"/>
  <c r="BJ901" i="1"/>
  <c r="AM901" i="1"/>
  <c r="AQ901" i="1"/>
  <c r="AU901" i="1"/>
  <c r="AY901" i="1"/>
  <c r="BC901" i="1"/>
  <c r="BG901" i="1"/>
  <c r="AN901" i="1"/>
  <c r="AR901" i="1"/>
  <c r="AV901" i="1"/>
  <c r="AZ901" i="1"/>
  <c r="BD901" i="1"/>
  <c r="BH901" i="1"/>
  <c r="AS901" i="1"/>
  <c r="BI901" i="1"/>
  <c r="AW901" i="1"/>
  <c r="BA901" i="1"/>
  <c r="AO901" i="1"/>
  <c r="BE901" i="1"/>
  <c r="AP805" i="1"/>
  <c r="AT805" i="1"/>
  <c r="AX805" i="1"/>
  <c r="BB805" i="1"/>
  <c r="BF805" i="1"/>
  <c r="BJ805" i="1"/>
  <c r="AM805" i="1"/>
  <c r="AQ805" i="1"/>
  <c r="AU805" i="1"/>
  <c r="AY805" i="1"/>
  <c r="BC805" i="1"/>
  <c r="BG805" i="1"/>
  <c r="AN805" i="1"/>
  <c r="AR805" i="1"/>
  <c r="AV805" i="1"/>
  <c r="AZ805" i="1"/>
  <c r="BD805" i="1"/>
  <c r="BH805" i="1"/>
  <c r="AS805" i="1"/>
  <c r="BI805" i="1"/>
  <c r="AW805" i="1"/>
  <c r="BA805" i="1"/>
  <c r="AO805" i="1"/>
  <c r="BE805" i="1"/>
  <c r="AO641" i="1"/>
  <c r="AS641" i="1"/>
  <c r="AW641" i="1"/>
  <c r="BA641" i="1"/>
  <c r="BE641" i="1"/>
  <c r="BI641" i="1"/>
  <c r="AP641" i="1"/>
  <c r="AT641" i="1"/>
  <c r="AX641" i="1"/>
  <c r="BB641" i="1"/>
  <c r="BF641" i="1"/>
  <c r="BJ641" i="1"/>
  <c r="AN641" i="1"/>
  <c r="AR641" i="1"/>
  <c r="AV641" i="1"/>
  <c r="AZ641" i="1"/>
  <c r="BD641" i="1"/>
  <c r="BH641" i="1"/>
  <c r="AM641" i="1"/>
  <c r="BC641" i="1"/>
  <c r="AQ641" i="1"/>
  <c r="BG641" i="1"/>
  <c r="AU641" i="1"/>
  <c r="AY641" i="1"/>
  <c r="AP708" i="1"/>
  <c r="AT708" i="1"/>
  <c r="AX708" i="1"/>
  <c r="BB708" i="1"/>
  <c r="BF708" i="1"/>
  <c r="BJ708" i="1"/>
  <c r="AM708" i="1"/>
  <c r="AQ708" i="1"/>
  <c r="AU708" i="1"/>
  <c r="AY708" i="1"/>
  <c r="BC708" i="1"/>
  <c r="BG708" i="1"/>
  <c r="AN708" i="1"/>
  <c r="AR708" i="1"/>
  <c r="AV708" i="1"/>
  <c r="AZ708" i="1"/>
  <c r="BD708" i="1"/>
  <c r="BH708" i="1"/>
  <c r="AO708" i="1"/>
  <c r="AS708" i="1"/>
  <c r="AW708" i="1"/>
  <c r="BA708" i="1"/>
  <c r="BE708" i="1"/>
  <c r="BI708" i="1"/>
  <c r="AO576" i="1"/>
  <c r="AS576" i="1"/>
  <c r="AW576" i="1"/>
  <c r="BA576" i="1"/>
  <c r="BE576" i="1"/>
  <c r="BI576" i="1"/>
  <c r="AP576" i="1"/>
  <c r="AT576" i="1"/>
  <c r="AX576" i="1"/>
  <c r="BB576" i="1"/>
  <c r="BF576" i="1"/>
  <c r="BJ576" i="1"/>
  <c r="AM576" i="1"/>
  <c r="AQ576" i="1"/>
  <c r="AU576" i="1"/>
  <c r="AY576" i="1"/>
  <c r="BC576" i="1"/>
  <c r="BG576" i="1"/>
  <c r="AN576" i="1"/>
  <c r="AR576" i="1"/>
  <c r="AV576" i="1"/>
  <c r="AZ576" i="1"/>
  <c r="BD576" i="1"/>
  <c r="BH576" i="1"/>
  <c r="AP409" i="1"/>
  <c r="AT409" i="1"/>
  <c r="AX409" i="1"/>
  <c r="BB409" i="1"/>
  <c r="BF409" i="1"/>
  <c r="BJ409" i="1"/>
  <c r="AM409" i="1"/>
  <c r="AQ409" i="1"/>
  <c r="AU409" i="1"/>
  <c r="AY409" i="1"/>
  <c r="BC409" i="1"/>
  <c r="BG409" i="1"/>
  <c r="AN409" i="1"/>
  <c r="AR409" i="1"/>
  <c r="AV409" i="1"/>
  <c r="AZ409" i="1"/>
  <c r="BD409" i="1"/>
  <c r="BH409" i="1"/>
  <c r="AO409" i="1"/>
  <c r="AS409" i="1"/>
  <c r="AW409" i="1"/>
  <c r="BA409" i="1"/>
  <c r="BE409" i="1"/>
  <c r="BI409" i="1"/>
  <c r="AO615" i="1"/>
  <c r="AS615" i="1"/>
  <c r="AW615" i="1"/>
  <c r="BA615" i="1"/>
  <c r="BE615" i="1"/>
  <c r="BI615" i="1"/>
  <c r="AP615" i="1"/>
  <c r="AT615" i="1"/>
  <c r="AX615" i="1"/>
  <c r="BB615" i="1"/>
  <c r="BF615" i="1"/>
  <c r="BJ615" i="1"/>
  <c r="AN615" i="1"/>
  <c r="AR615" i="1"/>
  <c r="AV615" i="1"/>
  <c r="AZ615" i="1"/>
  <c r="BD615" i="1"/>
  <c r="BH615" i="1"/>
  <c r="AM615" i="1"/>
  <c r="BC615" i="1"/>
  <c r="AQ615" i="1"/>
  <c r="BG615" i="1"/>
  <c r="AU615" i="1"/>
  <c r="AY615" i="1"/>
  <c r="AP433" i="1"/>
  <c r="AT433" i="1"/>
  <c r="AX433" i="1"/>
  <c r="BB433" i="1"/>
  <c r="BF433" i="1"/>
  <c r="BJ433" i="1"/>
  <c r="AM433" i="1"/>
  <c r="AQ433" i="1"/>
  <c r="AU433" i="1"/>
  <c r="AY433" i="1"/>
  <c r="BC433" i="1"/>
  <c r="BG433" i="1"/>
  <c r="AN433" i="1"/>
  <c r="AR433" i="1"/>
  <c r="AV433" i="1"/>
  <c r="AZ433" i="1"/>
  <c r="BD433" i="1"/>
  <c r="BH433" i="1"/>
  <c r="AO433" i="1"/>
  <c r="AS433" i="1"/>
  <c r="AW433" i="1"/>
  <c r="BA433" i="1"/>
  <c r="BE433" i="1"/>
  <c r="BI433" i="1"/>
  <c r="AO606" i="1"/>
  <c r="AS606" i="1"/>
  <c r="AW606" i="1"/>
  <c r="BA606" i="1"/>
  <c r="BE606" i="1"/>
  <c r="BI606" i="1"/>
  <c r="AP606" i="1"/>
  <c r="AT606" i="1"/>
  <c r="AX606" i="1"/>
  <c r="BB606" i="1"/>
  <c r="BF606" i="1"/>
  <c r="BJ606" i="1"/>
  <c r="AM606" i="1"/>
  <c r="AQ606" i="1"/>
  <c r="AU606" i="1"/>
  <c r="AY606" i="1"/>
  <c r="BC606" i="1"/>
  <c r="BG606" i="1"/>
  <c r="AN606" i="1"/>
  <c r="AR606" i="1"/>
  <c r="AV606" i="1"/>
  <c r="AZ606" i="1"/>
  <c r="BD606" i="1"/>
  <c r="BH606" i="1"/>
  <c r="AO454" i="1"/>
  <c r="AS454" i="1"/>
  <c r="AW454" i="1"/>
  <c r="BA454" i="1"/>
  <c r="BE454" i="1"/>
  <c r="BI454" i="1"/>
  <c r="AP454" i="1"/>
  <c r="AT454" i="1"/>
  <c r="AX454" i="1"/>
  <c r="BB454" i="1"/>
  <c r="BF454" i="1"/>
  <c r="BJ454" i="1"/>
  <c r="AM454" i="1"/>
  <c r="AQ454" i="1"/>
  <c r="AU454" i="1"/>
  <c r="AY454" i="1"/>
  <c r="BC454" i="1"/>
  <c r="BG454" i="1"/>
  <c r="AN454" i="1"/>
  <c r="AR454" i="1"/>
  <c r="AV454" i="1"/>
  <c r="AZ454" i="1"/>
  <c r="BD454" i="1"/>
  <c r="BH454" i="1"/>
  <c r="AP400" i="1"/>
  <c r="AT400" i="1"/>
  <c r="AX400" i="1"/>
  <c r="BB400" i="1"/>
  <c r="BF400" i="1"/>
  <c r="BJ400" i="1"/>
  <c r="AM400" i="1"/>
  <c r="AQ400" i="1"/>
  <c r="AU400" i="1"/>
  <c r="AY400" i="1"/>
  <c r="BC400" i="1"/>
  <c r="BG400" i="1"/>
  <c r="AN400" i="1"/>
  <c r="AR400" i="1"/>
  <c r="AV400" i="1"/>
  <c r="AZ400" i="1"/>
  <c r="BD400" i="1"/>
  <c r="BH400" i="1"/>
  <c r="AO400" i="1"/>
  <c r="AS400" i="1"/>
  <c r="AW400" i="1"/>
  <c r="BA400" i="1"/>
  <c r="BE400" i="1"/>
  <c r="BI400" i="1"/>
  <c r="AP190" i="1"/>
  <c r="AT190" i="1"/>
  <c r="AX190" i="1"/>
  <c r="BB190" i="1"/>
  <c r="BF190" i="1"/>
  <c r="BJ190" i="1"/>
  <c r="AM190" i="1"/>
  <c r="AQ190" i="1"/>
  <c r="AU190" i="1"/>
  <c r="AY190" i="1"/>
  <c r="BC190" i="1"/>
  <c r="BG190" i="1"/>
  <c r="AN190" i="1"/>
  <c r="AR190" i="1"/>
  <c r="AV190" i="1"/>
  <c r="AZ190" i="1"/>
  <c r="BD190" i="1"/>
  <c r="BH190" i="1"/>
  <c r="AO190" i="1"/>
  <c r="AS190" i="1"/>
  <c r="AW190" i="1"/>
  <c r="BA190" i="1"/>
  <c r="BE190" i="1"/>
  <c r="BI190" i="1"/>
  <c r="AP399" i="1"/>
  <c r="AT399" i="1"/>
  <c r="AX399" i="1"/>
  <c r="BB399" i="1"/>
  <c r="BF399" i="1"/>
  <c r="BJ399" i="1"/>
  <c r="AM399" i="1"/>
  <c r="AQ399" i="1"/>
  <c r="AU399" i="1"/>
  <c r="AY399" i="1"/>
  <c r="BC399" i="1"/>
  <c r="BG399" i="1"/>
  <c r="AN399" i="1"/>
  <c r="AR399" i="1"/>
  <c r="AV399" i="1"/>
  <c r="AZ399" i="1"/>
  <c r="BD399" i="1"/>
  <c r="BH399" i="1"/>
  <c r="AO399" i="1"/>
  <c r="AS399" i="1"/>
  <c r="AW399" i="1"/>
  <c r="BA399" i="1"/>
  <c r="BE399" i="1"/>
  <c r="BI399" i="1"/>
  <c r="AP418" i="1"/>
  <c r="AT418" i="1"/>
  <c r="AX418" i="1"/>
  <c r="BB418" i="1"/>
  <c r="BF418" i="1"/>
  <c r="BJ418" i="1"/>
  <c r="AM418" i="1"/>
  <c r="AQ418" i="1"/>
  <c r="AU418" i="1"/>
  <c r="AY418" i="1"/>
  <c r="BC418" i="1"/>
  <c r="BG418" i="1"/>
  <c r="AN418" i="1"/>
  <c r="AR418" i="1"/>
  <c r="AV418" i="1"/>
  <c r="AZ418" i="1"/>
  <c r="BD418" i="1"/>
  <c r="BH418" i="1"/>
  <c r="AO418" i="1"/>
  <c r="AS418" i="1"/>
  <c r="AW418" i="1"/>
  <c r="BA418" i="1"/>
  <c r="BE418" i="1"/>
  <c r="BI418" i="1"/>
  <c r="AO154" i="1"/>
  <c r="AS154" i="1"/>
  <c r="AW154" i="1"/>
  <c r="BA154" i="1"/>
  <c r="BE154" i="1"/>
  <c r="BI154" i="1"/>
  <c r="AP154" i="1"/>
  <c r="AT154" i="1"/>
  <c r="AX154" i="1"/>
  <c r="BB154" i="1"/>
  <c r="BF154" i="1"/>
  <c r="BJ154" i="1"/>
  <c r="AM154" i="1"/>
  <c r="AQ154" i="1"/>
  <c r="AU154" i="1"/>
  <c r="AY154" i="1"/>
  <c r="BC154" i="1"/>
  <c r="BG154" i="1"/>
  <c r="AN154" i="1"/>
  <c r="AR154" i="1"/>
  <c r="AV154" i="1"/>
  <c r="AZ154" i="1"/>
  <c r="BD154" i="1"/>
  <c r="BH154" i="1"/>
  <c r="AP185" i="1"/>
  <c r="AT185" i="1"/>
  <c r="AX185" i="1"/>
  <c r="BB185" i="1"/>
  <c r="BF185" i="1"/>
  <c r="BJ185" i="1"/>
  <c r="AM185" i="1"/>
  <c r="AQ185" i="1"/>
  <c r="AU185" i="1"/>
  <c r="AY185" i="1"/>
  <c r="BC185" i="1"/>
  <c r="BG185" i="1"/>
  <c r="AN185" i="1"/>
  <c r="AR185" i="1"/>
  <c r="AV185" i="1"/>
  <c r="AZ185" i="1"/>
  <c r="BD185" i="1"/>
  <c r="BH185" i="1"/>
  <c r="AO185" i="1"/>
  <c r="AS185" i="1"/>
  <c r="AW185" i="1"/>
  <c r="BA185" i="1"/>
  <c r="BE185" i="1"/>
  <c r="BI185" i="1"/>
  <c r="AP857" i="1"/>
  <c r="AT857" i="1"/>
  <c r="AX857" i="1"/>
  <c r="BB857" i="1"/>
  <c r="BF857" i="1"/>
  <c r="BJ857" i="1"/>
  <c r="AM857" i="1"/>
  <c r="AQ857" i="1"/>
  <c r="AU857" i="1"/>
  <c r="AY857" i="1"/>
  <c r="BC857" i="1"/>
  <c r="BG857" i="1"/>
  <c r="AN857" i="1"/>
  <c r="AR857" i="1"/>
  <c r="AV857" i="1"/>
  <c r="AZ857" i="1"/>
  <c r="BD857" i="1"/>
  <c r="BH857" i="1"/>
  <c r="AS857" i="1"/>
  <c r="BI857" i="1"/>
  <c r="AW857" i="1"/>
  <c r="BA857" i="1"/>
  <c r="AO857" i="1"/>
  <c r="BE857" i="1"/>
  <c r="AP785" i="1"/>
  <c r="AT785" i="1"/>
  <c r="AX785" i="1"/>
  <c r="BB785" i="1"/>
  <c r="BF785" i="1"/>
  <c r="BJ785" i="1"/>
  <c r="AM785" i="1"/>
  <c r="AQ785" i="1"/>
  <c r="AU785" i="1"/>
  <c r="AY785" i="1"/>
  <c r="BC785" i="1"/>
  <c r="BG785" i="1"/>
  <c r="AN785" i="1"/>
  <c r="AR785" i="1"/>
  <c r="AV785" i="1"/>
  <c r="AZ785" i="1"/>
  <c r="BD785" i="1"/>
  <c r="BH785" i="1"/>
  <c r="AS785" i="1"/>
  <c r="BI785" i="1"/>
  <c r="AW785" i="1"/>
  <c r="BA785" i="1"/>
  <c r="AO785" i="1"/>
  <c r="BE785" i="1"/>
  <c r="AO657" i="1"/>
  <c r="AS657" i="1"/>
  <c r="AW657" i="1"/>
  <c r="BA657" i="1"/>
  <c r="BE657" i="1"/>
  <c r="BI657" i="1"/>
  <c r="AP657" i="1"/>
  <c r="AT657" i="1"/>
  <c r="AX657" i="1"/>
  <c r="BB657" i="1"/>
  <c r="BF657" i="1"/>
  <c r="BJ657" i="1"/>
  <c r="AN657" i="1"/>
  <c r="AR657" i="1"/>
  <c r="AV657" i="1"/>
  <c r="AZ657" i="1"/>
  <c r="BD657" i="1"/>
  <c r="BH657" i="1"/>
  <c r="AM657" i="1"/>
  <c r="BC657" i="1"/>
  <c r="AQ657" i="1"/>
  <c r="BG657" i="1"/>
  <c r="AU657" i="1"/>
  <c r="AY657" i="1"/>
  <c r="AP736" i="1"/>
  <c r="AT736" i="1"/>
  <c r="AX736" i="1"/>
  <c r="BB736" i="1"/>
  <c r="BF736" i="1"/>
  <c r="BJ736" i="1"/>
  <c r="AM736" i="1"/>
  <c r="AQ736" i="1"/>
  <c r="AU736" i="1"/>
  <c r="AY736" i="1"/>
  <c r="BC736" i="1"/>
  <c r="BG736" i="1"/>
  <c r="AN736" i="1"/>
  <c r="AR736" i="1"/>
  <c r="AV736" i="1"/>
  <c r="AZ736" i="1"/>
  <c r="BD736" i="1"/>
  <c r="BH736" i="1"/>
  <c r="AO736" i="1"/>
  <c r="AS736" i="1"/>
  <c r="AW736" i="1"/>
  <c r="BA736" i="1"/>
  <c r="BE736" i="1"/>
  <c r="BI736" i="1"/>
  <c r="AO636" i="1"/>
  <c r="AS636" i="1"/>
  <c r="AW636" i="1"/>
  <c r="BA636" i="1"/>
  <c r="BE636" i="1"/>
  <c r="BI636" i="1"/>
  <c r="AP636" i="1"/>
  <c r="AT636" i="1"/>
  <c r="AX636" i="1"/>
  <c r="BB636" i="1"/>
  <c r="BF636" i="1"/>
  <c r="BJ636" i="1"/>
  <c r="AN636" i="1"/>
  <c r="AR636" i="1"/>
  <c r="AV636" i="1"/>
  <c r="AZ636" i="1"/>
  <c r="BD636" i="1"/>
  <c r="BH636" i="1"/>
  <c r="AU636" i="1"/>
  <c r="AY636" i="1"/>
  <c r="AM636" i="1"/>
  <c r="BC636" i="1"/>
  <c r="AQ636" i="1"/>
  <c r="BG636" i="1"/>
  <c r="AO544" i="1"/>
  <c r="AS544" i="1"/>
  <c r="AW544" i="1"/>
  <c r="BA544" i="1"/>
  <c r="BE544" i="1"/>
  <c r="BI544" i="1"/>
  <c r="AP544" i="1"/>
  <c r="AT544" i="1"/>
  <c r="AX544" i="1"/>
  <c r="BB544" i="1"/>
  <c r="BF544" i="1"/>
  <c r="BJ544" i="1"/>
  <c r="AM544" i="1"/>
  <c r="AQ544" i="1"/>
  <c r="AU544" i="1"/>
  <c r="AY544" i="1"/>
  <c r="BC544" i="1"/>
  <c r="BG544" i="1"/>
  <c r="AN544" i="1"/>
  <c r="AR544" i="1"/>
  <c r="AV544" i="1"/>
  <c r="AZ544" i="1"/>
  <c r="BD544" i="1"/>
  <c r="BH544" i="1"/>
  <c r="AP425" i="1"/>
  <c r="AT425" i="1"/>
  <c r="AX425" i="1"/>
  <c r="BB425" i="1"/>
  <c r="BF425" i="1"/>
  <c r="BJ425" i="1"/>
  <c r="AM425" i="1"/>
  <c r="AQ425" i="1"/>
  <c r="AU425" i="1"/>
  <c r="AY425" i="1"/>
  <c r="BC425" i="1"/>
  <c r="BG425" i="1"/>
  <c r="AN425" i="1"/>
  <c r="AR425" i="1"/>
  <c r="AV425" i="1"/>
  <c r="AZ425" i="1"/>
  <c r="BD425" i="1"/>
  <c r="BH425" i="1"/>
  <c r="AO425" i="1"/>
  <c r="AS425" i="1"/>
  <c r="AW425" i="1"/>
  <c r="BA425" i="1"/>
  <c r="BE425" i="1"/>
  <c r="BI425" i="1"/>
  <c r="AO655" i="1"/>
  <c r="AS655" i="1"/>
  <c r="AW655" i="1"/>
  <c r="BA655" i="1"/>
  <c r="BE655" i="1"/>
  <c r="BI655" i="1"/>
  <c r="AP655" i="1"/>
  <c r="AT655" i="1"/>
  <c r="AX655" i="1"/>
  <c r="BB655" i="1"/>
  <c r="BF655" i="1"/>
  <c r="BJ655" i="1"/>
  <c r="AN655" i="1"/>
  <c r="AR655" i="1"/>
  <c r="AV655" i="1"/>
  <c r="AZ655" i="1"/>
  <c r="BD655" i="1"/>
  <c r="BH655" i="1"/>
  <c r="AM655" i="1"/>
  <c r="BC655" i="1"/>
  <c r="AQ655" i="1"/>
  <c r="BG655" i="1"/>
  <c r="AU655" i="1"/>
  <c r="AY655" i="1"/>
  <c r="AO539" i="1"/>
  <c r="AS539" i="1"/>
  <c r="AW539" i="1"/>
  <c r="BA539" i="1"/>
  <c r="BE539" i="1"/>
  <c r="BI539" i="1"/>
  <c r="AP539" i="1"/>
  <c r="AT539" i="1"/>
  <c r="AX539" i="1"/>
  <c r="BB539" i="1"/>
  <c r="BF539" i="1"/>
  <c r="BJ539" i="1"/>
  <c r="AM539" i="1"/>
  <c r="AQ539" i="1"/>
  <c r="AU539" i="1"/>
  <c r="AY539" i="1"/>
  <c r="BC539" i="1"/>
  <c r="BG539" i="1"/>
  <c r="AN539" i="1"/>
  <c r="AR539" i="1"/>
  <c r="AV539" i="1"/>
  <c r="AZ539" i="1"/>
  <c r="BD539" i="1"/>
  <c r="BH539" i="1"/>
  <c r="AO303" i="1"/>
  <c r="AS303" i="1"/>
  <c r="AW303" i="1"/>
  <c r="BA303" i="1"/>
  <c r="BE303" i="1"/>
  <c r="BI303" i="1"/>
  <c r="AP303" i="1"/>
  <c r="AT303" i="1"/>
  <c r="AX303" i="1"/>
  <c r="BB303" i="1"/>
  <c r="BF303" i="1"/>
  <c r="BJ303" i="1"/>
  <c r="AM303" i="1"/>
  <c r="AQ303" i="1"/>
  <c r="AU303" i="1"/>
  <c r="AY303" i="1"/>
  <c r="BC303" i="1"/>
  <c r="BG303" i="1"/>
  <c r="AN303" i="1"/>
  <c r="AR303" i="1"/>
  <c r="AV303" i="1"/>
  <c r="AZ303" i="1"/>
  <c r="BD303" i="1"/>
  <c r="BH303" i="1"/>
  <c r="AO610" i="1"/>
  <c r="AS610" i="1"/>
  <c r="AW610" i="1"/>
  <c r="BA610" i="1"/>
  <c r="BE610" i="1"/>
  <c r="BI610" i="1"/>
  <c r="AP610" i="1"/>
  <c r="AT610" i="1"/>
  <c r="AX610" i="1"/>
  <c r="BB610" i="1"/>
  <c r="BF610" i="1"/>
  <c r="BJ610" i="1"/>
  <c r="AM610" i="1"/>
  <c r="AQ610" i="1"/>
  <c r="AU610" i="1"/>
  <c r="AY610" i="1"/>
  <c r="BC610" i="1"/>
  <c r="BG610" i="1"/>
  <c r="AN610" i="1"/>
  <c r="AR610" i="1"/>
  <c r="AV610" i="1"/>
  <c r="AZ610" i="1"/>
  <c r="BD610" i="1"/>
  <c r="BH610" i="1"/>
  <c r="AO498" i="1"/>
  <c r="AS498" i="1"/>
  <c r="AW498" i="1"/>
  <c r="BA498" i="1"/>
  <c r="BE498" i="1"/>
  <c r="BI498" i="1"/>
  <c r="AP498" i="1"/>
  <c r="AT498" i="1"/>
  <c r="AX498" i="1"/>
  <c r="BB498" i="1"/>
  <c r="BF498" i="1"/>
  <c r="BJ498" i="1"/>
  <c r="AM498" i="1"/>
  <c r="AQ498" i="1"/>
  <c r="AU498" i="1"/>
  <c r="AY498" i="1"/>
  <c r="BC498" i="1"/>
  <c r="BG498" i="1"/>
  <c r="AN498" i="1"/>
  <c r="AR498" i="1"/>
  <c r="AV498" i="1"/>
  <c r="AZ498" i="1"/>
  <c r="BD498" i="1"/>
  <c r="BH498" i="1"/>
  <c r="AP52" i="1"/>
  <c r="AT52" i="1"/>
  <c r="AX52" i="1"/>
  <c r="BB52" i="1"/>
  <c r="BF52" i="1"/>
  <c r="BJ52" i="1"/>
  <c r="AM52" i="1"/>
  <c r="AQ52" i="1"/>
  <c r="AU52" i="1"/>
  <c r="AY52" i="1"/>
  <c r="BC52" i="1"/>
  <c r="BG52" i="1"/>
  <c r="AN52" i="1"/>
  <c r="AR52" i="1"/>
  <c r="AV52" i="1"/>
  <c r="AZ52" i="1"/>
  <c r="BD52" i="1"/>
  <c r="BH52" i="1"/>
  <c r="AS52" i="1"/>
  <c r="BI52" i="1"/>
  <c r="AW52" i="1"/>
  <c r="BA52" i="1"/>
  <c r="AO52" i="1"/>
  <c r="BE52" i="1"/>
  <c r="AP348" i="1"/>
  <c r="AT348" i="1"/>
  <c r="AX348" i="1"/>
  <c r="BB348" i="1"/>
  <c r="BF348" i="1"/>
  <c r="BJ348" i="1"/>
  <c r="AM348" i="1"/>
  <c r="AQ348" i="1"/>
  <c r="AU348" i="1"/>
  <c r="AY348" i="1"/>
  <c r="BC348" i="1"/>
  <c r="BG348" i="1"/>
  <c r="AN348" i="1"/>
  <c r="AR348" i="1"/>
  <c r="AV348" i="1"/>
  <c r="AZ348" i="1"/>
  <c r="BD348" i="1"/>
  <c r="BH348" i="1"/>
  <c r="AO348" i="1"/>
  <c r="AS348" i="1"/>
  <c r="AW348" i="1"/>
  <c r="BA348" i="1"/>
  <c r="BE348" i="1"/>
  <c r="BI348" i="1"/>
  <c r="AP200" i="1"/>
  <c r="AT200" i="1"/>
  <c r="AX200" i="1"/>
  <c r="BB200" i="1"/>
  <c r="BF200" i="1"/>
  <c r="BJ200" i="1"/>
  <c r="AM200" i="1"/>
  <c r="AQ200" i="1"/>
  <c r="AU200" i="1"/>
  <c r="AY200" i="1"/>
  <c r="BC200" i="1"/>
  <c r="BG200" i="1"/>
  <c r="AN200" i="1"/>
  <c r="AR200" i="1"/>
  <c r="AV200" i="1"/>
  <c r="AZ200" i="1"/>
  <c r="BD200" i="1"/>
  <c r="BH200" i="1"/>
  <c r="AO200" i="1"/>
  <c r="AS200" i="1"/>
  <c r="AW200" i="1"/>
  <c r="BA200" i="1"/>
  <c r="BE200" i="1"/>
  <c r="BI200" i="1"/>
  <c r="AP447" i="1"/>
  <c r="AT447" i="1"/>
  <c r="AX447" i="1"/>
  <c r="BB447" i="1"/>
  <c r="BF447" i="1"/>
  <c r="BJ447" i="1"/>
  <c r="AM447" i="1"/>
  <c r="AQ447" i="1"/>
  <c r="AU447" i="1"/>
  <c r="AY447" i="1"/>
  <c r="BC447" i="1"/>
  <c r="BG447" i="1"/>
  <c r="AO447" i="1"/>
  <c r="AS447" i="1"/>
  <c r="AW447" i="1"/>
  <c r="BA447" i="1"/>
  <c r="BE447" i="1"/>
  <c r="BI447" i="1"/>
  <c r="AN447" i="1"/>
  <c r="BD447" i="1"/>
  <c r="AR447" i="1"/>
  <c r="BH447" i="1"/>
  <c r="AV447" i="1"/>
  <c r="AZ447" i="1"/>
  <c r="AO263" i="1"/>
  <c r="AS263" i="1"/>
  <c r="AW263" i="1"/>
  <c r="BA263" i="1"/>
  <c r="BE263" i="1"/>
  <c r="BI263" i="1"/>
  <c r="AP263" i="1"/>
  <c r="AT263" i="1"/>
  <c r="AX263" i="1"/>
  <c r="BB263" i="1"/>
  <c r="BF263" i="1"/>
  <c r="BJ263" i="1"/>
  <c r="AM263" i="1"/>
  <c r="AQ263" i="1"/>
  <c r="AU263" i="1"/>
  <c r="AY263" i="1"/>
  <c r="BC263" i="1"/>
  <c r="BG263" i="1"/>
  <c r="AN263" i="1"/>
  <c r="AR263" i="1"/>
  <c r="AV263" i="1"/>
  <c r="AZ263" i="1"/>
  <c r="BD263" i="1"/>
  <c r="BH263" i="1"/>
  <c r="AP358" i="1"/>
  <c r="AT358" i="1"/>
  <c r="AX358" i="1"/>
  <c r="BB358" i="1"/>
  <c r="BF358" i="1"/>
  <c r="BJ358" i="1"/>
  <c r="AM358" i="1"/>
  <c r="AQ358" i="1"/>
  <c r="AU358" i="1"/>
  <c r="AY358" i="1"/>
  <c r="BC358" i="1"/>
  <c r="BG358" i="1"/>
  <c r="AN358" i="1"/>
  <c r="AR358" i="1"/>
  <c r="AV358" i="1"/>
  <c r="AZ358" i="1"/>
  <c r="BD358" i="1"/>
  <c r="BH358" i="1"/>
  <c r="AO358" i="1"/>
  <c r="AS358" i="1"/>
  <c r="AW358" i="1"/>
  <c r="BA358" i="1"/>
  <c r="BE358" i="1"/>
  <c r="BI358" i="1"/>
  <c r="AP166" i="1"/>
  <c r="AT166" i="1"/>
  <c r="AX166" i="1"/>
  <c r="BB166" i="1"/>
  <c r="BF166" i="1"/>
  <c r="BJ166" i="1"/>
  <c r="AM166" i="1"/>
  <c r="AQ166" i="1"/>
  <c r="AU166" i="1"/>
  <c r="AY166" i="1"/>
  <c r="BC166" i="1"/>
  <c r="BG166" i="1"/>
  <c r="AN166" i="1"/>
  <c r="AR166" i="1"/>
  <c r="AV166" i="1"/>
  <c r="AZ166" i="1"/>
  <c r="BD166" i="1"/>
  <c r="BH166" i="1"/>
  <c r="AO166" i="1"/>
  <c r="AS166" i="1"/>
  <c r="AW166" i="1"/>
  <c r="BA166" i="1"/>
  <c r="BE166" i="1"/>
  <c r="BI166" i="1"/>
  <c r="AO273" i="1"/>
  <c r="AS273" i="1"/>
  <c r="AW273" i="1"/>
  <c r="BA273" i="1"/>
  <c r="BE273" i="1"/>
  <c r="BI273" i="1"/>
  <c r="AP273" i="1"/>
  <c r="AT273" i="1"/>
  <c r="AX273" i="1"/>
  <c r="BB273" i="1"/>
  <c r="BF273" i="1"/>
  <c r="BJ273" i="1"/>
  <c r="AM273" i="1"/>
  <c r="AQ273" i="1"/>
  <c r="AU273" i="1"/>
  <c r="AY273" i="1"/>
  <c r="BC273" i="1"/>
  <c r="BG273" i="1"/>
  <c r="AN273" i="1"/>
  <c r="AR273" i="1"/>
  <c r="AV273" i="1"/>
  <c r="AZ273" i="1"/>
  <c r="BD273" i="1"/>
  <c r="BH273" i="1"/>
  <c r="AP41" i="1"/>
  <c r="AT41" i="1"/>
  <c r="AX41" i="1"/>
  <c r="BB41" i="1"/>
  <c r="BF41" i="1"/>
  <c r="BJ41" i="1"/>
  <c r="AM41" i="1"/>
  <c r="AQ41" i="1"/>
  <c r="AU41" i="1"/>
  <c r="AY41" i="1"/>
  <c r="BC41" i="1"/>
  <c r="BG41" i="1"/>
  <c r="AN41" i="1"/>
  <c r="AR41" i="1"/>
  <c r="AV41" i="1"/>
  <c r="AZ41" i="1"/>
  <c r="BD41" i="1"/>
  <c r="BH41" i="1"/>
  <c r="BA41" i="1"/>
  <c r="AO41" i="1"/>
  <c r="BE41" i="1"/>
  <c r="AS41" i="1"/>
  <c r="BI41" i="1"/>
  <c r="AW41" i="1"/>
  <c r="AP695" i="1"/>
  <c r="AT695" i="1"/>
  <c r="AX695" i="1"/>
  <c r="BB695" i="1"/>
  <c r="BF695" i="1"/>
  <c r="BJ695" i="1"/>
  <c r="AM695" i="1"/>
  <c r="AQ695" i="1"/>
  <c r="AU695" i="1"/>
  <c r="AY695" i="1"/>
  <c r="BC695" i="1"/>
  <c r="BG695" i="1"/>
  <c r="AN695" i="1"/>
  <c r="AR695" i="1"/>
  <c r="AV695" i="1"/>
  <c r="AZ695" i="1"/>
  <c r="BD695" i="1"/>
  <c r="BH695" i="1"/>
  <c r="AO695" i="1"/>
  <c r="AS695" i="1"/>
  <c r="AW695" i="1"/>
  <c r="BA695" i="1"/>
  <c r="BE695" i="1"/>
  <c r="BI695" i="1"/>
  <c r="AO603" i="1"/>
  <c r="AS603" i="1"/>
  <c r="AW603" i="1"/>
  <c r="BA603" i="1"/>
  <c r="BE603" i="1"/>
  <c r="BI603" i="1"/>
  <c r="AP603" i="1"/>
  <c r="AT603" i="1"/>
  <c r="AX603" i="1"/>
  <c r="BB603" i="1"/>
  <c r="BF603" i="1"/>
  <c r="BJ603" i="1"/>
  <c r="AM603" i="1"/>
  <c r="AQ603" i="1"/>
  <c r="AU603" i="1"/>
  <c r="AY603" i="1"/>
  <c r="BC603" i="1"/>
  <c r="BG603" i="1"/>
  <c r="AN603" i="1"/>
  <c r="AR603" i="1"/>
  <c r="AV603" i="1"/>
  <c r="AZ603" i="1"/>
  <c r="BD603" i="1"/>
  <c r="BH603" i="1"/>
  <c r="AO507" i="1"/>
  <c r="AS507" i="1"/>
  <c r="AW507" i="1"/>
  <c r="BA507" i="1"/>
  <c r="BE507" i="1"/>
  <c r="BI507" i="1"/>
  <c r="AP507" i="1"/>
  <c r="AT507" i="1"/>
  <c r="AX507" i="1"/>
  <c r="BB507" i="1"/>
  <c r="BF507" i="1"/>
  <c r="BJ507" i="1"/>
  <c r="AM507" i="1"/>
  <c r="AQ507" i="1"/>
  <c r="AU507" i="1"/>
  <c r="AY507" i="1"/>
  <c r="BC507" i="1"/>
  <c r="BG507" i="1"/>
  <c r="AN507" i="1"/>
  <c r="AR507" i="1"/>
  <c r="AV507" i="1"/>
  <c r="AZ507" i="1"/>
  <c r="BD507" i="1"/>
  <c r="BH507" i="1"/>
  <c r="AO318" i="1"/>
  <c r="AS318" i="1"/>
  <c r="AW318" i="1"/>
  <c r="BA318" i="1"/>
  <c r="BE318" i="1"/>
  <c r="BI318" i="1"/>
  <c r="AP318" i="1"/>
  <c r="AT318" i="1"/>
  <c r="AX318" i="1"/>
  <c r="BB318" i="1"/>
  <c r="BF318" i="1"/>
  <c r="BJ318" i="1"/>
  <c r="AM318" i="1"/>
  <c r="AQ318" i="1"/>
  <c r="AU318" i="1"/>
  <c r="AY318" i="1"/>
  <c r="BC318" i="1"/>
  <c r="BG318" i="1"/>
  <c r="AN318" i="1"/>
  <c r="AR318" i="1"/>
  <c r="AV318" i="1"/>
  <c r="AZ318" i="1"/>
  <c r="BD318" i="1"/>
  <c r="BH318" i="1"/>
  <c r="AO638" i="1"/>
  <c r="AS638" i="1"/>
  <c r="AW638" i="1"/>
  <c r="BA638" i="1"/>
  <c r="BE638" i="1"/>
  <c r="BI638" i="1"/>
  <c r="AP638" i="1"/>
  <c r="AT638" i="1"/>
  <c r="AX638" i="1"/>
  <c r="BB638" i="1"/>
  <c r="BF638" i="1"/>
  <c r="BJ638" i="1"/>
  <c r="AN638" i="1"/>
  <c r="AR638" i="1"/>
  <c r="AV638" i="1"/>
  <c r="AZ638" i="1"/>
  <c r="BD638" i="1"/>
  <c r="BH638" i="1"/>
  <c r="AU638" i="1"/>
  <c r="AY638" i="1"/>
  <c r="AM638" i="1"/>
  <c r="BC638" i="1"/>
  <c r="AQ638" i="1"/>
  <c r="BG638" i="1"/>
  <c r="AO558" i="1"/>
  <c r="AS558" i="1"/>
  <c r="AW558" i="1"/>
  <c r="BA558" i="1"/>
  <c r="BE558" i="1"/>
  <c r="BI558" i="1"/>
  <c r="AP558" i="1"/>
  <c r="AT558" i="1"/>
  <c r="AX558" i="1"/>
  <c r="BB558" i="1"/>
  <c r="BF558" i="1"/>
  <c r="BJ558" i="1"/>
  <c r="AM558" i="1"/>
  <c r="AQ558" i="1"/>
  <c r="AU558" i="1"/>
  <c r="AY558" i="1"/>
  <c r="BC558" i="1"/>
  <c r="BG558" i="1"/>
  <c r="AN558" i="1"/>
  <c r="AR558" i="1"/>
  <c r="AV558" i="1"/>
  <c r="AZ558" i="1"/>
  <c r="BD558" i="1"/>
  <c r="BH558" i="1"/>
  <c r="AO474" i="1"/>
  <c r="AS474" i="1"/>
  <c r="AW474" i="1"/>
  <c r="BA474" i="1"/>
  <c r="BE474" i="1"/>
  <c r="BI474" i="1"/>
  <c r="AP474" i="1"/>
  <c r="AT474" i="1"/>
  <c r="AX474" i="1"/>
  <c r="BB474" i="1"/>
  <c r="BF474" i="1"/>
  <c r="BJ474" i="1"/>
  <c r="AM474" i="1"/>
  <c r="AQ474" i="1"/>
  <c r="AU474" i="1"/>
  <c r="AY474" i="1"/>
  <c r="BC474" i="1"/>
  <c r="BG474" i="1"/>
  <c r="AN474" i="1"/>
  <c r="AR474" i="1"/>
  <c r="AV474" i="1"/>
  <c r="AZ474" i="1"/>
  <c r="BD474" i="1"/>
  <c r="BH474" i="1"/>
  <c r="AP84" i="1"/>
  <c r="AT84" i="1"/>
  <c r="AX84" i="1"/>
  <c r="BB84" i="1"/>
  <c r="BF84" i="1"/>
  <c r="BJ84" i="1"/>
  <c r="AM84" i="1"/>
  <c r="AQ84" i="1"/>
  <c r="AU84" i="1"/>
  <c r="AY84" i="1"/>
  <c r="BC84" i="1"/>
  <c r="BG84" i="1"/>
  <c r="AN84" i="1"/>
  <c r="AR84" i="1"/>
  <c r="AV84" i="1"/>
  <c r="AZ84" i="1"/>
  <c r="BD84" i="1"/>
  <c r="BH84" i="1"/>
  <c r="AS84" i="1"/>
  <c r="BI84" i="1"/>
  <c r="AW84" i="1"/>
  <c r="BA84" i="1"/>
  <c r="AO84" i="1"/>
  <c r="BE84" i="1"/>
  <c r="AP396" i="1"/>
  <c r="AT396" i="1"/>
  <c r="AX396" i="1"/>
  <c r="BB396" i="1"/>
  <c r="BF396" i="1"/>
  <c r="BJ396" i="1"/>
  <c r="AM396" i="1"/>
  <c r="AQ396" i="1"/>
  <c r="AU396" i="1"/>
  <c r="AY396" i="1"/>
  <c r="BC396" i="1"/>
  <c r="BG396" i="1"/>
  <c r="AN396" i="1"/>
  <c r="AR396" i="1"/>
  <c r="AV396" i="1"/>
  <c r="AZ396" i="1"/>
  <c r="BD396" i="1"/>
  <c r="BH396" i="1"/>
  <c r="AO396" i="1"/>
  <c r="AS396" i="1"/>
  <c r="AW396" i="1"/>
  <c r="BA396" i="1"/>
  <c r="BE396" i="1"/>
  <c r="BI396" i="1"/>
  <c r="AO275" i="1"/>
  <c r="AS275" i="1"/>
  <c r="AW275" i="1"/>
  <c r="BA275" i="1"/>
  <c r="BE275" i="1"/>
  <c r="BI275" i="1"/>
  <c r="AP275" i="1"/>
  <c r="AT275" i="1"/>
  <c r="AX275" i="1"/>
  <c r="BB275" i="1"/>
  <c r="BF275" i="1"/>
  <c r="BJ275" i="1"/>
  <c r="AM275" i="1"/>
  <c r="AQ275" i="1"/>
  <c r="AU275" i="1"/>
  <c r="AY275" i="1"/>
  <c r="BC275" i="1"/>
  <c r="BG275" i="1"/>
  <c r="AN275" i="1"/>
  <c r="AR275" i="1"/>
  <c r="AV275" i="1"/>
  <c r="AZ275" i="1"/>
  <c r="BD275" i="1"/>
  <c r="BH275" i="1"/>
  <c r="AO147" i="1"/>
  <c r="AS147" i="1"/>
  <c r="AW147" i="1"/>
  <c r="BA147" i="1"/>
  <c r="BE147" i="1"/>
  <c r="BI147" i="1"/>
  <c r="AP147" i="1"/>
  <c r="AT147" i="1"/>
  <c r="AX147" i="1"/>
  <c r="BB147" i="1"/>
  <c r="BF147" i="1"/>
  <c r="BJ147" i="1"/>
  <c r="AM147" i="1"/>
  <c r="AQ147" i="1"/>
  <c r="AU147" i="1"/>
  <c r="AY147" i="1"/>
  <c r="BC147" i="1"/>
  <c r="BG147" i="1"/>
  <c r="AN147" i="1"/>
  <c r="AR147" i="1"/>
  <c r="AV147" i="1"/>
  <c r="AZ147" i="1"/>
  <c r="BD147" i="1"/>
  <c r="BH147" i="1"/>
  <c r="AO451" i="1"/>
  <c r="AS451" i="1"/>
  <c r="AW451" i="1"/>
  <c r="BA451" i="1"/>
  <c r="BE451" i="1"/>
  <c r="BI451" i="1"/>
  <c r="AP451" i="1"/>
  <c r="AT451" i="1"/>
  <c r="AX451" i="1"/>
  <c r="BB451" i="1"/>
  <c r="BF451" i="1"/>
  <c r="BJ451" i="1"/>
  <c r="AM451" i="1"/>
  <c r="AQ451" i="1"/>
  <c r="AU451" i="1"/>
  <c r="AY451" i="1"/>
  <c r="BC451" i="1"/>
  <c r="BG451" i="1"/>
  <c r="AN451" i="1"/>
  <c r="AR451" i="1"/>
  <c r="AV451" i="1"/>
  <c r="AZ451" i="1"/>
  <c r="BD451" i="1"/>
  <c r="BH451" i="1"/>
  <c r="AP355" i="1"/>
  <c r="AT355" i="1"/>
  <c r="AX355" i="1"/>
  <c r="BB355" i="1"/>
  <c r="BF355" i="1"/>
  <c r="BJ355" i="1"/>
  <c r="AM355" i="1"/>
  <c r="AQ355" i="1"/>
  <c r="AU355" i="1"/>
  <c r="AY355" i="1"/>
  <c r="BC355" i="1"/>
  <c r="BG355" i="1"/>
  <c r="AN355" i="1"/>
  <c r="AR355" i="1"/>
  <c r="AV355" i="1"/>
  <c r="AZ355" i="1"/>
  <c r="BD355" i="1"/>
  <c r="BH355" i="1"/>
  <c r="AO355" i="1"/>
  <c r="AS355" i="1"/>
  <c r="AW355" i="1"/>
  <c r="BA355" i="1"/>
  <c r="BE355" i="1"/>
  <c r="BI355" i="1"/>
  <c r="AP88" i="1"/>
  <c r="AT88" i="1"/>
  <c r="AX88" i="1"/>
  <c r="BB88" i="1"/>
  <c r="BF88" i="1"/>
  <c r="BJ88" i="1"/>
  <c r="AM88" i="1"/>
  <c r="AQ88" i="1"/>
  <c r="AU88" i="1"/>
  <c r="AY88" i="1"/>
  <c r="BC88" i="1"/>
  <c r="BG88" i="1"/>
  <c r="AN88" i="1"/>
  <c r="AR88" i="1"/>
  <c r="AV88" i="1"/>
  <c r="AZ88" i="1"/>
  <c r="BD88" i="1"/>
  <c r="BH88" i="1"/>
  <c r="AS88" i="1"/>
  <c r="BI88" i="1"/>
  <c r="AW88" i="1"/>
  <c r="BA88" i="1"/>
  <c r="AO88" i="1"/>
  <c r="BE88" i="1"/>
  <c r="AO304" i="1"/>
  <c r="AS304" i="1"/>
  <c r="AW304" i="1"/>
  <c r="BA304" i="1"/>
  <c r="BE304" i="1"/>
  <c r="BI304" i="1"/>
  <c r="AP304" i="1"/>
  <c r="AT304" i="1"/>
  <c r="AX304" i="1"/>
  <c r="BB304" i="1"/>
  <c r="BF304" i="1"/>
  <c r="BJ304" i="1"/>
  <c r="AM304" i="1"/>
  <c r="AQ304" i="1"/>
  <c r="AU304" i="1"/>
  <c r="AY304" i="1"/>
  <c r="BC304" i="1"/>
  <c r="BG304" i="1"/>
  <c r="AN304" i="1"/>
  <c r="AR304" i="1"/>
  <c r="AV304" i="1"/>
  <c r="AZ304" i="1"/>
  <c r="BD304" i="1"/>
  <c r="BH304" i="1"/>
  <c r="AP178" i="1"/>
  <c r="AT178" i="1"/>
  <c r="AX178" i="1"/>
  <c r="BB178" i="1"/>
  <c r="BF178" i="1"/>
  <c r="BJ178" i="1"/>
  <c r="AM178" i="1"/>
  <c r="AQ178" i="1"/>
  <c r="AU178" i="1"/>
  <c r="AY178" i="1"/>
  <c r="BC178" i="1"/>
  <c r="BG178" i="1"/>
  <c r="AN178" i="1"/>
  <c r="AR178" i="1"/>
  <c r="AV178" i="1"/>
  <c r="AZ178" i="1"/>
  <c r="BD178" i="1"/>
  <c r="BH178" i="1"/>
  <c r="AO178" i="1"/>
  <c r="AS178" i="1"/>
  <c r="AW178" i="1"/>
  <c r="BA178" i="1"/>
  <c r="BE178" i="1"/>
  <c r="BI178" i="1"/>
  <c r="AO329" i="1"/>
  <c r="AS329" i="1"/>
  <c r="AW329" i="1"/>
  <c r="BA329" i="1"/>
  <c r="BE329" i="1"/>
  <c r="BI329" i="1"/>
  <c r="AP329" i="1"/>
  <c r="AT329" i="1"/>
  <c r="AX329" i="1"/>
  <c r="BB329" i="1"/>
  <c r="BF329" i="1"/>
  <c r="BJ329" i="1"/>
  <c r="AM329" i="1"/>
  <c r="AQ329" i="1"/>
  <c r="AU329" i="1"/>
  <c r="AY329" i="1"/>
  <c r="BC329" i="1"/>
  <c r="BG329" i="1"/>
  <c r="AN329" i="1"/>
  <c r="AR329" i="1"/>
  <c r="AV329" i="1"/>
  <c r="AZ329" i="1"/>
  <c r="BD329" i="1"/>
  <c r="BH329" i="1"/>
  <c r="AP169" i="1"/>
  <c r="AT169" i="1"/>
  <c r="AX169" i="1"/>
  <c r="BB169" i="1"/>
  <c r="BF169" i="1"/>
  <c r="BJ169" i="1"/>
  <c r="AM169" i="1"/>
  <c r="AQ169" i="1"/>
  <c r="AU169" i="1"/>
  <c r="AY169" i="1"/>
  <c r="BC169" i="1"/>
  <c r="BG169" i="1"/>
  <c r="AN169" i="1"/>
  <c r="AR169" i="1"/>
  <c r="AV169" i="1"/>
  <c r="AZ169" i="1"/>
  <c r="BD169" i="1"/>
  <c r="BH169" i="1"/>
  <c r="AO169" i="1"/>
  <c r="AS169" i="1"/>
  <c r="AW169" i="1"/>
  <c r="BA169" i="1"/>
  <c r="BE169" i="1"/>
  <c r="BI169" i="1"/>
  <c r="AP877" i="1"/>
  <c r="AT877" i="1"/>
  <c r="AX877" i="1"/>
  <c r="BB877" i="1"/>
  <c r="BF877" i="1"/>
  <c r="BJ877" i="1"/>
  <c r="AM877" i="1"/>
  <c r="AQ877" i="1"/>
  <c r="AU877" i="1"/>
  <c r="AY877" i="1"/>
  <c r="BC877" i="1"/>
  <c r="BG877" i="1"/>
  <c r="AN877" i="1"/>
  <c r="AR877" i="1"/>
  <c r="AV877" i="1"/>
  <c r="AZ877" i="1"/>
  <c r="BD877" i="1"/>
  <c r="BH877" i="1"/>
  <c r="AS877" i="1"/>
  <c r="BI877" i="1"/>
  <c r="AW877" i="1"/>
  <c r="BA877" i="1"/>
  <c r="AO877" i="1"/>
  <c r="BE877" i="1"/>
  <c r="AO1238" i="1"/>
  <c r="AS1238" i="1"/>
  <c r="AW1238" i="1"/>
  <c r="BA1238" i="1"/>
  <c r="BE1238" i="1"/>
  <c r="BI1238" i="1"/>
  <c r="AP1238" i="1"/>
  <c r="AT1238" i="1"/>
  <c r="AX1238" i="1"/>
  <c r="BB1238" i="1"/>
  <c r="BF1238" i="1"/>
  <c r="BJ1238" i="1"/>
  <c r="AM1238" i="1"/>
  <c r="AQ1238" i="1"/>
  <c r="AU1238" i="1"/>
  <c r="AY1238" i="1"/>
  <c r="BC1238" i="1"/>
  <c r="BG1238" i="1"/>
  <c r="AN1238" i="1"/>
  <c r="AR1238" i="1"/>
  <c r="AV1238" i="1"/>
  <c r="AZ1238" i="1"/>
  <c r="BD1238" i="1"/>
  <c r="BH1238" i="1"/>
  <c r="AP748" i="1"/>
  <c r="AT748" i="1"/>
  <c r="AX748" i="1"/>
  <c r="BB748" i="1"/>
  <c r="BF748" i="1"/>
  <c r="BJ748" i="1"/>
  <c r="AM748" i="1"/>
  <c r="AQ748" i="1"/>
  <c r="AU748" i="1"/>
  <c r="AY748" i="1"/>
  <c r="BC748" i="1"/>
  <c r="BG748" i="1"/>
  <c r="AN748" i="1"/>
  <c r="AR748" i="1"/>
  <c r="AV748" i="1"/>
  <c r="AZ748" i="1"/>
  <c r="BD748" i="1"/>
  <c r="BH748" i="1"/>
  <c r="AO748" i="1"/>
  <c r="AS748" i="1"/>
  <c r="AW748" i="1"/>
  <c r="BA748" i="1"/>
  <c r="BE748" i="1"/>
  <c r="BI748" i="1"/>
  <c r="AP3" i="1"/>
  <c r="AT3" i="1"/>
  <c r="AX3" i="1"/>
  <c r="BB3" i="1"/>
  <c r="BF3" i="1"/>
  <c r="BJ3" i="1"/>
  <c r="AQ3" i="1"/>
  <c r="AU3" i="1"/>
  <c r="AY3" i="1"/>
  <c r="BC3" i="1"/>
  <c r="BG3" i="1"/>
  <c r="AM3" i="1"/>
  <c r="AN3" i="1"/>
  <c r="AR3" i="1"/>
  <c r="AV3" i="1"/>
  <c r="AZ3" i="1"/>
  <c r="BD3" i="1"/>
  <c r="BH3" i="1"/>
  <c r="AO3" i="1"/>
  <c r="AS3" i="1"/>
  <c r="AW3" i="1"/>
  <c r="BA3" i="1"/>
  <c r="BE3" i="1"/>
  <c r="BI3" i="1"/>
  <c r="AO156" i="1"/>
  <c r="AS156" i="1"/>
  <c r="AW156" i="1"/>
  <c r="BA156" i="1"/>
  <c r="BE156" i="1"/>
  <c r="BI156" i="1"/>
  <c r="AP156" i="1"/>
  <c r="AT156" i="1"/>
  <c r="AX156" i="1"/>
  <c r="BB156" i="1"/>
  <c r="BF156" i="1"/>
  <c r="BJ156" i="1"/>
  <c r="AM156" i="1"/>
  <c r="AQ156" i="1"/>
  <c r="AU156" i="1"/>
  <c r="AY156" i="1"/>
  <c r="BC156" i="1"/>
  <c r="BG156" i="1"/>
  <c r="AN156" i="1"/>
  <c r="AR156" i="1"/>
  <c r="AV156" i="1"/>
  <c r="AZ156" i="1"/>
  <c r="BD156" i="1"/>
  <c r="BH156" i="1"/>
  <c r="AP392" i="1"/>
  <c r="AT392" i="1"/>
  <c r="AX392" i="1"/>
  <c r="BB392" i="1"/>
  <c r="BF392" i="1"/>
  <c r="BJ392" i="1"/>
  <c r="AM392" i="1"/>
  <c r="AQ392" i="1"/>
  <c r="AU392" i="1"/>
  <c r="AY392" i="1"/>
  <c r="BC392" i="1"/>
  <c r="BG392" i="1"/>
  <c r="AN392" i="1"/>
  <c r="AR392" i="1"/>
  <c r="AV392" i="1"/>
  <c r="AZ392" i="1"/>
  <c r="BD392" i="1"/>
  <c r="BH392" i="1"/>
  <c r="AO392" i="1"/>
  <c r="AS392" i="1"/>
  <c r="AW392" i="1"/>
  <c r="BA392" i="1"/>
  <c r="BE392" i="1"/>
  <c r="BI392" i="1"/>
  <c r="AO1246" i="1"/>
  <c r="AS1246" i="1"/>
  <c r="AW1246" i="1"/>
  <c r="BA1246" i="1"/>
  <c r="BE1246" i="1"/>
  <c r="BI1246" i="1"/>
  <c r="AP1246" i="1"/>
  <c r="AT1246" i="1"/>
  <c r="AX1246" i="1"/>
  <c r="BB1246" i="1"/>
  <c r="BF1246" i="1"/>
  <c r="BJ1246" i="1"/>
  <c r="AM1246" i="1"/>
  <c r="AQ1246" i="1"/>
  <c r="AU1246" i="1"/>
  <c r="AY1246" i="1"/>
  <c r="BC1246" i="1"/>
  <c r="BG1246" i="1"/>
  <c r="AN1246" i="1"/>
  <c r="AR1246" i="1"/>
  <c r="AV1246" i="1"/>
  <c r="AZ1246" i="1"/>
  <c r="BD1246" i="1"/>
  <c r="BH1246" i="1"/>
  <c r="AN1011" i="1"/>
  <c r="AR1011" i="1"/>
  <c r="AV1011" i="1"/>
  <c r="AZ1011" i="1"/>
  <c r="BD1011" i="1"/>
  <c r="BH1011" i="1"/>
  <c r="AO1011" i="1"/>
  <c r="AS1011" i="1"/>
  <c r="AW1011" i="1"/>
  <c r="BA1011" i="1"/>
  <c r="BE1011" i="1"/>
  <c r="BI1011" i="1"/>
  <c r="AP1011" i="1"/>
  <c r="AT1011" i="1"/>
  <c r="AX1011" i="1"/>
  <c r="BB1011" i="1"/>
  <c r="BF1011" i="1"/>
  <c r="BJ1011" i="1"/>
  <c r="AM1011" i="1"/>
  <c r="AQ1011" i="1"/>
  <c r="AU1011" i="1"/>
  <c r="AY1011" i="1"/>
  <c r="BC1011" i="1"/>
  <c r="BG1011" i="1"/>
  <c r="AO230" i="1"/>
  <c r="AS230" i="1"/>
  <c r="AW230" i="1"/>
  <c r="BA230" i="1"/>
  <c r="BE230" i="1"/>
  <c r="BI230" i="1"/>
  <c r="AP230" i="1"/>
  <c r="AT230" i="1"/>
  <c r="AX230" i="1"/>
  <c r="BB230" i="1"/>
  <c r="BF230" i="1"/>
  <c r="BJ230" i="1"/>
  <c r="AM230" i="1"/>
  <c r="AQ230" i="1"/>
  <c r="AU230" i="1"/>
  <c r="AY230" i="1"/>
  <c r="BC230" i="1"/>
  <c r="BG230" i="1"/>
  <c r="AN230" i="1"/>
  <c r="AR230" i="1"/>
  <c r="AV230" i="1"/>
  <c r="AZ230" i="1"/>
  <c r="BD230" i="1"/>
  <c r="BH230" i="1"/>
  <c r="AO241" i="1"/>
  <c r="AS241" i="1"/>
  <c r="AW241" i="1"/>
  <c r="BA241" i="1"/>
  <c r="BE241" i="1"/>
  <c r="BI241" i="1"/>
  <c r="AP241" i="1"/>
  <c r="AT241" i="1"/>
  <c r="AX241" i="1"/>
  <c r="BB241" i="1"/>
  <c r="BF241" i="1"/>
  <c r="BJ241" i="1"/>
  <c r="AM241" i="1"/>
  <c r="AQ241" i="1"/>
  <c r="AU241" i="1"/>
  <c r="AY241" i="1"/>
  <c r="BC241" i="1"/>
  <c r="BG241" i="1"/>
  <c r="AN241" i="1"/>
  <c r="AR241" i="1"/>
  <c r="AV241" i="1"/>
  <c r="AZ241" i="1"/>
  <c r="BD241" i="1"/>
  <c r="BH241" i="1"/>
  <c r="AO151" i="1"/>
  <c r="AS151" i="1"/>
  <c r="AW151" i="1"/>
  <c r="BA151" i="1"/>
  <c r="BE151" i="1"/>
  <c r="BI151" i="1"/>
  <c r="AP151" i="1"/>
  <c r="AT151" i="1"/>
  <c r="AX151" i="1"/>
  <c r="BB151" i="1"/>
  <c r="BF151" i="1"/>
  <c r="BJ151" i="1"/>
  <c r="AM151" i="1"/>
  <c r="AQ151" i="1"/>
  <c r="AU151" i="1"/>
  <c r="AY151" i="1"/>
  <c r="BC151" i="1"/>
  <c r="BG151" i="1"/>
  <c r="AN151" i="1"/>
  <c r="AR151" i="1"/>
  <c r="AV151" i="1"/>
  <c r="AZ151" i="1"/>
  <c r="BD151" i="1"/>
  <c r="BH151" i="1"/>
  <c r="AO226" i="1"/>
  <c r="AS226" i="1"/>
  <c r="AW226" i="1"/>
  <c r="BA226" i="1"/>
  <c r="BE226" i="1"/>
  <c r="BI226" i="1"/>
  <c r="AP226" i="1"/>
  <c r="AT226" i="1"/>
  <c r="AX226" i="1"/>
  <c r="BB226" i="1"/>
  <c r="BF226" i="1"/>
  <c r="BJ226" i="1"/>
  <c r="AM226" i="1"/>
  <c r="AQ226" i="1"/>
  <c r="AU226" i="1"/>
  <c r="AY226" i="1"/>
  <c r="BC226" i="1"/>
  <c r="BG226" i="1"/>
  <c r="AN226" i="1"/>
  <c r="AR226" i="1"/>
  <c r="AV226" i="1"/>
  <c r="AZ226" i="1"/>
  <c r="BD226" i="1"/>
  <c r="BH226" i="1"/>
  <c r="AO249" i="1"/>
  <c r="AS249" i="1"/>
  <c r="AW249" i="1"/>
  <c r="BA249" i="1"/>
  <c r="BE249" i="1"/>
  <c r="BI249" i="1"/>
  <c r="AP249" i="1"/>
  <c r="AT249" i="1"/>
  <c r="AX249" i="1"/>
  <c r="BB249" i="1"/>
  <c r="BF249" i="1"/>
  <c r="BJ249" i="1"/>
  <c r="AM249" i="1"/>
  <c r="AQ249" i="1"/>
  <c r="AU249" i="1"/>
  <c r="AY249" i="1"/>
  <c r="BC249" i="1"/>
  <c r="BG249" i="1"/>
  <c r="AN249" i="1"/>
  <c r="AR249" i="1"/>
  <c r="AV249" i="1"/>
  <c r="AZ249" i="1"/>
  <c r="BD249" i="1"/>
  <c r="BH249" i="1"/>
  <c r="AO159" i="1"/>
  <c r="AS159" i="1"/>
  <c r="AW159" i="1"/>
  <c r="BA159" i="1"/>
  <c r="BE159" i="1"/>
  <c r="BI159" i="1"/>
  <c r="AP159" i="1"/>
  <c r="AT159" i="1"/>
  <c r="AX159" i="1"/>
  <c r="BB159" i="1"/>
  <c r="BF159" i="1"/>
  <c r="BJ159" i="1"/>
  <c r="AM159" i="1"/>
  <c r="AQ159" i="1"/>
  <c r="AU159" i="1"/>
  <c r="AY159" i="1"/>
  <c r="BC159" i="1"/>
  <c r="BG159" i="1"/>
  <c r="AN159" i="1"/>
  <c r="AR159" i="1"/>
  <c r="AV159" i="1"/>
  <c r="AZ159" i="1"/>
  <c r="BD159" i="1"/>
  <c r="BH159" i="1"/>
  <c r="AO231" i="1"/>
  <c r="AS231" i="1"/>
  <c r="AW231" i="1"/>
  <c r="BA231" i="1"/>
  <c r="BE231" i="1"/>
  <c r="BI231" i="1"/>
  <c r="AP231" i="1"/>
  <c r="AT231" i="1"/>
  <c r="AX231" i="1"/>
  <c r="BB231" i="1"/>
  <c r="BF231" i="1"/>
  <c r="BJ231" i="1"/>
  <c r="AM231" i="1"/>
  <c r="AQ231" i="1"/>
  <c r="AU231" i="1"/>
  <c r="AY231" i="1"/>
  <c r="BC231" i="1"/>
  <c r="BG231" i="1"/>
  <c r="AN231" i="1"/>
  <c r="AR231" i="1"/>
  <c r="AV231" i="1"/>
  <c r="AZ231" i="1"/>
  <c r="BD231" i="1"/>
  <c r="BH231" i="1"/>
  <c r="AO265" i="1"/>
  <c r="AS265" i="1"/>
  <c r="AW265" i="1"/>
  <c r="BA265" i="1"/>
  <c r="BE265" i="1"/>
  <c r="BI265" i="1"/>
  <c r="AP265" i="1"/>
  <c r="AT265" i="1"/>
  <c r="AX265" i="1"/>
  <c r="BB265" i="1"/>
  <c r="BF265" i="1"/>
  <c r="BJ265" i="1"/>
  <c r="AM265" i="1"/>
  <c r="AQ265" i="1"/>
  <c r="AU265" i="1"/>
  <c r="AY265" i="1"/>
  <c r="BC265" i="1"/>
  <c r="BG265" i="1"/>
  <c r="AN265" i="1"/>
  <c r="AR265" i="1"/>
  <c r="AV265" i="1"/>
  <c r="AZ265" i="1"/>
  <c r="BD265" i="1"/>
  <c r="BH265" i="1"/>
  <c r="AP187" i="1"/>
  <c r="AT187" i="1"/>
  <c r="AX187" i="1"/>
  <c r="BB187" i="1"/>
  <c r="BF187" i="1"/>
  <c r="BJ187" i="1"/>
  <c r="AM187" i="1"/>
  <c r="AQ187" i="1"/>
  <c r="AU187" i="1"/>
  <c r="AY187" i="1"/>
  <c r="BC187" i="1"/>
  <c r="BG187" i="1"/>
  <c r="AN187" i="1"/>
  <c r="AR187" i="1"/>
  <c r="AV187" i="1"/>
  <c r="AZ187" i="1"/>
  <c r="BD187" i="1"/>
  <c r="BH187" i="1"/>
  <c r="AO187" i="1"/>
  <c r="AS187" i="1"/>
  <c r="AW187" i="1"/>
  <c r="BA187" i="1"/>
  <c r="BE187" i="1"/>
  <c r="BI187" i="1"/>
  <c r="AO252" i="1"/>
  <c r="AS252" i="1"/>
  <c r="AW252" i="1"/>
  <c r="BA252" i="1"/>
  <c r="BE252" i="1"/>
  <c r="BI252" i="1"/>
  <c r="AP252" i="1"/>
  <c r="AT252" i="1"/>
  <c r="AX252" i="1"/>
  <c r="BB252" i="1"/>
  <c r="BF252" i="1"/>
  <c r="BJ252" i="1"/>
  <c r="AM252" i="1"/>
  <c r="AQ252" i="1"/>
  <c r="AU252" i="1"/>
  <c r="AY252" i="1"/>
  <c r="BC252" i="1"/>
  <c r="BG252" i="1"/>
  <c r="AN252" i="1"/>
  <c r="AR252" i="1"/>
  <c r="AV252" i="1"/>
  <c r="AZ252" i="1"/>
  <c r="BD252" i="1"/>
  <c r="BH252" i="1"/>
  <c r="AO269" i="1"/>
  <c r="AS269" i="1"/>
  <c r="AW269" i="1"/>
  <c r="BA269" i="1"/>
  <c r="BE269" i="1"/>
  <c r="BI269" i="1"/>
  <c r="AP269" i="1"/>
  <c r="AT269" i="1"/>
  <c r="AX269" i="1"/>
  <c r="BB269" i="1"/>
  <c r="BF269" i="1"/>
  <c r="BJ269" i="1"/>
  <c r="AM269" i="1"/>
  <c r="AQ269" i="1"/>
  <c r="AU269" i="1"/>
  <c r="AY269" i="1"/>
  <c r="BC269" i="1"/>
  <c r="BG269" i="1"/>
  <c r="AN269" i="1"/>
  <c r="AR269" i="1"/>
  <c r="AV269" i="1"/>
  <c r="AZ269" i="1"/>
  <c r="BD269" i="1"/>
  <c r="BH269" i="1"/>
  <c r="AP192" i="1"/>
  <c r="AT192" i="1"/>
  <c r="AX192" i="1"/>
  <c r="BB192" i="1"/>
  <c r="BF192" i="1"/>
  <c r="BJ192" i="1"/>
  <c r="AM192" i="1"/>
  <c r="AQ192" i="1"/>
  <c r="AU192" i="1"/>
  <c r="AY192" i="1"/>
  <c r="BC192" i="1"/>
  <c r="BG192" i="1"/>
  <c r="AN192" i="1"/>
  <c r="AR192" i="1"/>
  <c r="AV192" i="1"/>
  <c r="AZ192" i="1"/>
  <c r="BD192" i="1"/>
  <c r="BH192" i="1"/>
  <c r="AO192" i="1"/>
  <c r="AS192" i="1"/>
  <c r="AW192" i="1"/>
  <c r="BA192" i="1"/>
  <c r="BE192" i="1"/>
  <c r="BI192" i="1"/>
  <c r="AO258" i="1"/>
  <c r="AS258" i="1"/>
  <c r="AW258" i="1"/>
  <c r="BA258" i="1"/>
  <c r="BE258" i="1"/>
  <c r="BI258" i="1"/>
  <c r="AP258" i="1"/>
  <c r="AT258" i="1"/>
  <c r="AX258" i="1"/>
  <c r="BB258" i="1"/>
  <c r="BF258" i="1"/>
  <c r="BJ258" i="1"/>
  <c r="AM258" i="1"/>
  <c r="AQ258" i="1"/>
  <c r="AU258" i="1"/>
  <c r="AY258" i="1"/>
  <c r="BC258" i="1"/>
  <c r="BG258" i="1"/>
  <c r="AN258" i="1"/>
  <c r="AR258" i="1"/>
  <c r="AV258" i="1"/>
  <c r="AZ258" i="1"/>
  <c r="BD258" i="1"/>
  <c r="BH258" i="1"/>
  <c r="AP193" i="1"/>
  <c r="AT193" i="1"/>
  <c r="AX193" i="1"/>
  <c r="BB193" i="1"/>
  <c r="BF193" i="1"/>
  <c r="BJ193" i="1"/>
  <c r="AM193" i="1"/>
  <c r="AQ193" i="1"/>
  <c r="AU193" i="1"/>
  <c r="AY193" i="1"/>
  <c r="BC193" i="1"/>
  <c r="BG193" i="1"/>
  <c r="AN193" i="1"/>
  <c r="AR193" i="1"/>
  <c r="AV193" i="1"/>
  <c r="AZ193" i="1"/>
  <c r="BD193" i="1"/>
  <c r="BH193" i="1"/>
  <c r="AO193" i="1"/>
  <c r="AS193" i="1"/>
  <c r="AW193" i="1"/>
  <c r="BA193" i="1"/>
  <c r="BE193" i="1"/>
  <c r="BI193" i="1"/>
  <c r="AM63" i="1"/>
  <c r="AQ63" i="1"/>
  <c r="AU63" i="1"/>
  <c r="AY63" i="1"/>
  <c r="BC63" i="1"/>
  <c r="BG63" i="1"/>
  <c r="AN63" i="1"/>
  <c r="AR63" i="1"/>
  <c r="AV63" i="1"/>
  <c r="AZ63" i="1"/>
  <c r="BD63" i="1"/>
  <c r="BH63" i="1"/>
  <c r="AO63" i="1"/>
  <c r="AS63" i="1"/>
  <c r="AW63" i="1"/>
  <c r="BA63" i="1"/>
  <c r="BE63" i="1"/>
  <c r="BI63" i="1"/>
  <c r="AX63" i="1"/>
  <c r="BB63" i="1"/>
  <c r="AP63" i="1"/>
  <c r="BF63" i="1"/>
  <c r="AT63" i="1"/>
  <c r="BJ63" i="1"/>
  <c r="AO144" i="1"/>
  <c r="AS144" i="1"/>
  <c r="AP144" i="1"/>
  <c r="AT144" i="1"/>
  <c r="AM144" i="1"/>
  <c r="AQ144" i="1"/>
  <c r="AN144" i="1"/>
  <c r="AW144" i="1"/>
  <c r="BA144" i="1"/>
  <c r="BE144" i="1"/>
  <c r="BI144" i="1"/>
  <c r="AR144" i="1"/>
  <c r="AX144" i="1"/>
  <c r="BB144" i="1"/>
  <c r="BF144" i="1"/>
  <c r="BJ144" i="1"/>
  <c r="AU144" i="1"/>
  <c r="AY144" i="1"/>
  <c r="BC144" i="1"/>
  <c r="BG144" i="1"/>
  <c r="AV144" i="1"/>
  <c r="AZ144" i="1"/>
  <c r="BD144" i="1"/>
  <c r="BH144" i="1"/>
  <c r="AP201" i="1"/>
  <c r="AT201" i="1"/>
  <c r="AX201" i="1"/>
  <c r="BB201" i="1"/>
  <c r="BF201" i="1"/>
  <c r="BJ201" i="1"/>
  <c r="AM201" i="1"/>
  <c r="AQ201" i="1"/>
  <c r="AU201" i="1"/>
  <c r="AY201" i="1"/>
  <c r="BC201" i="1"/>
  <c r="BG201" i="1"/>
  <c r="AN201" i="1"/>
  <c r="AR201" i="1"/>
  <c r="AV201" i="1"/>
  <c r="AZ201" i="1"/>
  <c r="BD201" i="1"/>
  <c r="BH201" i="1"/>
  <c r="AO201" i="1"/>
  <c r="AS201" i="1"/>
  <c r="AW201" i="1"/>
  <c r="BA201" i="1"/>
  <c r="BE201" i="1"/>
  <c r="BI201" i="1"/>
  <c r="AM71" i="1"/>
  <c r="AQ71" i="1"/>
  <c r="AU71" i="1"/>
  <c r="AY71" i="1"/>
  <c r="BC71" i="1"/>
  <c r="BG71" i="1"/>
  <c r="AN71" i="1"/>
  <c r="AR71" i="1"/>
  <c r="AV71" i="1"/>
  <c r="AZ71" i="1"/>
  <c r="BD71" i="1"/>
  <c r="BH71" i="1"/>
  <c r="AO71" i="1"/>
  <c r="AS71" i="1"/>
  <c r="AW71" i="1"/>
  <c r="BA71" i="1"/>
  <c r="BE71" i="1"/>
  <c r="BI71" i="1"/>
  <c r="AX71" i="1"/>
  <c r="BB71" i="1"/>
  <c r="AP71" i="1"/>
  <c r="BF71" i="1"/>
  <c r="AT71" i="1"/>
  <c r="BJ71" i="1"/>
  <c r="AO152" i="1"/>
  <c r="AS152" i="1"/>
  <c r="AW152" i="1"/>
  <c r="BA152" i="1"/>
  <c r="BE152" i="1"/>
  <c r="BI152" i="1"/>
  <c r="AP152" i="1"/>
  <c r="AT152" i="1"/>
  <c r="AX152" i="1"/>
  <c r="BB152" i="1"/>
  <c r="BF152" i="1"/>
  <c r="BJ152" i="1"/>
  <c r="AM152" i="1"/>
  <c r="AQ152" i="1"/>
  <c r="AU152" i="1"/>
  <c r="AY152" i="1"/>
  <c r="BC152" i="1"/>
  <c r="BG152" i="1"/>
  <c r="AN152" i="1"/>
  <c r="AR152" i="1"/>
  <c r="AV152" i="1"/>
  <c r="AZ152" i="1"/>
  <c r="BD152" i="1"/>
  <c r="BH152" i="1"/>
  <c r="AP217" i="1"/>
  <c r="AT217" i="1"/>
  <c r="AX217" i="1"/>
  <c r="BB217" i="1"/>
  <c r="BF217" i="1"/>
  <c r="BJ217" i="1"/>
  <c r="AM217" i="1"/>
  <c r="AQ217" i="1"/>
  <c r="AU217" i="1"/>
  <c r="AY217" i="1"/>
  <c r="BC217" i="1"/>
  <c r="BG217" i="1"/>
  <c r="AN217" i="1"/>
  <c r="AR217" i="1"/>
  <c r="AV217" i="1"/>
  <c r="AZ217" i="1"/>
  <c r="BD217" i="1"/>
  <c r="BH217" i="1"/>
  <c r="AO217" i="1"/>
  <c r="AS217" i="1"/>
  <c r="AW217" i="1"/>
  <c r="BA217" i="1"/>
  <c r="BE217" i="1"/>
  <c r="BI217" i="1"/>
  <c r="AO111" i="1"/>
  <c r="AS111" i="1"/>
  <c r="AW111" i="1"/>
  <c r="BA111" i="1"/>
  <c r="BE111" i="1"/>
  <c r="BI111" i="1"/>
  <c r="AP111" i="1"/>
  <c r="AT111" i="1"/>
  <c r="AX111" i="1"/>
  <c r="BB111" i="1"/>
  <c r="BF111" i="1"/>
  <c r="BJ111" i="1"/>
  <c r="AM111" i="1"/>
  <c r="AQ111" i="1"/>
  <c r="AU111" i="1"/>
  <c r="AY111" i="1"/>
  <c r="BC111" i="1"/>
  <c r="BG111" i="1"/>
  <c r="AV111" i="1"/>
  <c r="AZ111" i="1"/>
  <c r="AN111" i="1"/>
  <c r="BD111" i="1"/>
  <c r="AR111" i="1"/>
  <c r="BH111" i="1"/>
  <c r="AP194" i="1"/>
  <c r="AT194" i="1"/>
  <c r="AX194" i="1"/>
  <c r="BB194" i="1"/>
  <c r="BF194" i="1"/>
  <c r="BJ194" i="1"/>
  <c r="AM194" i="1"/>
  <c r="AQ194" i="1"/>
  <c r="AU194" i="1"/>
  <c r="AY194" i="1"/>
  <c r="BC194" i="1"/>
  <c r="BG194" i="1"/>
  <c r="AN194" i="1"/>
  <c r="AR194" i="1"/>
  <c r="AV194" i="1"/>
  <c r="AZ194" i="1"/>
  <c r="BD194" i="1"/>
  <c r="BH194" i="1"/>
  <c r="AO194" i="1"/>
  <c r="AS194" i="1"/>
  <c r="AW194" i="1"/>
  <c r="BA194" i="1"/>
  <c r="BE194" i="1"/>
  <c r="BI194" i="1"/>
  <c r="AM221" i="1"/>
  <c r="AN221" i="1"/>
  <c r="AO221" i="1"/>
  <c r="AS221" i="1"/>
  <c r="AW221" i="1"/>
  <c r="BA221" i="1"/>
  <c r="BE221" i="1"/>
  <c r="BI221" i="1"/>
  <c r="AP221" i="1"/>
  <c r="AT221" i="1"/>
  <c r="AX221" i="1"/>
  <c r="BB221" i="1"/>
  <c r="BF221" i="1"/>
  <c r="BJ221" i="1"/>
  <c r="AQ221" i="1"/>
  <c r="AU221" i="1"/>
  <c r="AY221" i="1"/>
  <c r="BC221" i="1"/>
  <c r="BG221" i="1"/>
  <c r="AR221" i="1"/>
  <c r="AV221" i="1"/>
  <c r="AZ221" i="1"/>
  <c r="BD221" i="1"/>
  <c r="BH221" i="1"/>
  <c r="AO119" i="1"/>
  <c r="AS119" i="1"/>
  <c r="AW119" i="1"/>
  <c r="BA119" i="1"/>
  <c r="BE119" i="1"/>
  <c r="BI119" i="1"/>
  <c r="AP119" i="1"/>
  <c r="AT119" i="1"/>
  <c r="AX119" i="1"/>
  <c r="BB119" i="1"/>
  <c r="BF119" i="1"/>
  <c r="BJ119" i="1"/>
  <c r="AM119" i="1"/>
  <c r="AQ119" i="1"/>
  <c r="AU119" i="1"/>
  <c r="AY119" i="1"/>
  <c r="BC119" i="1"/>
  <c r="BG119" i="1"/>
  <c r="AV119" i="1"/>
  <c r="AZ119" i="1"/>
  <c r="AN119" i="1"/>
  <c r="BD119" i="1"/>
  <c r="AR119" i="1"/>
  <c r="BH119" i="1"/>
  <c r="AP199" i="1"/>
  <c r="AT199" i="1"/>
  <c r="AX199" i="1"/>
  <c r="BB199" i="1"/>
  <c r="BF199" i="1"/>
  <c r="BJ199" i="1"/>
  <c r="AM199" i="1"/>
  <c r="AQ199" i="1"/>
  <c r="AU199" i="1"/>
  <c r="AY199" i="1"/>
  <c r="BC199" i="1"/>
  <c r="BG199" i="1"/>
  <c r="AN199" i="1"/>
  <c r="AR199" i="1"/>
  <c r="AV199" i="1"/>
  <c r="AZ199" i="1"/>
  <c r="BD199" i="1"/>
  <c r="BH199" i="1"/>
  <c r="AO199" i="1"/>
  <c r="AS199" i="1"/>
  <c r="AW199" i="1"/>
  <c r="BA199" i="1"/>
  <c r="BE199" i="1"/>
  <c r="BI199" i="1"/>
  <c r="AO229" i="1"/>
  <c r="AS229" i="1"/>
  <c r="AW229" i="1"/>
  <c r="BA229" i="1"/>
  <c r="BE229" i="1"/>
  <c r="BI229" i="1"/>
  <c r="AP229" i="1"/>
  <c r="AT229" i="1"/>
  <c r="AX229" i="1"/>
  <c r="BB229" i="1"/>
  <c r="BF229" i="1"/>
  <c r="BJ229" i="1"/>
  <c r="AM229" i="1"/>
  <c r="AQ229" i="1"/>
  <c r="AU229" i="1"/>
  <c r="AY229" i="1"/>
  <c r="BC229" i="1"/>
  <c r="BG229" i="1"/>
  <c r="AN229" i="1"/>
  <c r="AR229" i="1"/>
  <c r="AV229" i="1"/>
  <c r="AZ229" i="1"/>
  <c r="BD229" i="1"/>
  <c r="BH229" i="1"/>
  <c r="AP182" i="1"/>
  <c r="AT182" i="1"/>
  <c r="AX182" i="1"/>
  <c r="BB182" i="1"/>
  <c r="BF182" i="1"/>
  <c r="BJ182" i="1"/>
  <c r="AM182" i="1"/>
  <c r="AQ182" i="1"/>
  <c r="AU182" i="1"/>
  <c r="AY182" i="1"/>
  <c r="BC182" i="1"/>
  <c r="BG182" i="1"/>
  <c r="AN182" i="1"/>
  <c r="AR182" i="1"/>
  <c r="AV182" i="1"/>
  <c r="AZ182" i="1"/>
  <c r="BD182" i="1"/>
  <c r="BH182" i="1"/>
  <c r="AO182" i="1"/>
  <c r="AS182" i="1"/>
  <c r="AW182" i="1"/>
  <c r="BA182" i="1"/>
  <c r="BE182" i="1"/>
  <c r="BI182" i="1"/>
  <c r="AN1081" i="1"/>
  <c r="AR1081" i="1"/>
  <c r="AV1081" i="1"/>
  <c r="AZ1081" i="1"/>
  <c r="BD1081" i="1"/>
  <c r="BH1081" i="1"/>
  <c r="AO1081" i="1"/>
  <c r="AS1081" i="1"/>
  <c r="AW1081" i="1"/>
  <c r="BA1081" i="1"/>
  <c r="BE1081" i="1"/>
  <c r="BI1081" i="1"/>
  <c r="AP1081" i="1"/>
  <c r="AT1081" i="1"/>
  <c r="AX1081" i="1"/>
  <c r="BB1081" i="1"/>
  <c r="BF1081" i="1"/>
  <c r="BJ1081" i="1"/>
  <c r="AY1081" i="1"/>
  <c r="AM1081" i="1"/>
  <c r="BC1081" i="1"/>
  <c r="AQ1081" i="1"/>
  <c r="BG1081" i="1"/>
  <c r="AU1081" i="1"/>
  <c r="AP403" i="1"/>
  <c r="AT403" i="1"/>
  <c r="AX403" i="1"/>
  <c r="BB403" i="1"/>
  <c r="BF403" i="1"/>
  <c r="BJ403" i="1"/>
  <c r="AM403" i="1"/>
  <c r="AQ403" i="1"/>
  <c r="AU403" i="1"/>
  <c r="AY403" i="1"/>
  <c r="BC403" i="1"/>
  <c r="BG403" i="1"/>
  <c r="AN403" i="1"/>
  <c r="AR403" i="1"/>
  <c r="AV403" i="1"/>
  <c r="AZ403" i="1"/>
  <c r="BD403" i="1"/>
  <c r="BH403" i="1"/>
  <c r="AO403" i="1"/>
  <c r="AS403" i="1"/>
  <c r="AW403" i="1"/>
  <c r="BA403" i="1"/>
  <c r="BE403" i="1"/>
  <c r="BI403" i="1"/>
  <c r="AO593" i="1"/>
  <c r="AS593" i="1"/>
  <c r="AW593" i="1"/>
  <c r="BA593" i="1"/>
  <c r="BE593" i="1"/>
  <c r="BI593" i="1"/>
  <c r="AP593" i="1"/>
  <c r="AT593" i="1"/>
  <c r="AX593" i="1"/>
  <c r="BB593" i="1"/>
  <c r="BF593" i="1"/>
  <c r="BJ593" i="1"/>
  <c r="AM593" i="1"/>
  <c r="AQ593" i="1"/>
  <c r="AU593" i="1"/>
  <c r="AY593" i="1"/>
  <c r="BC593" i="1"/>
  <c r="BG593" i="1"/>
  <c r="AN593" i="1"/>
  <c r="AR593" i="1"/>
  <c r="AV593" i="1"/>
  <c r="AZ593" i="1"/>
  <c r="BD593" i="1"/>
  <c r="BH593" i="1"/>
  <c r="AP991" i="1"/>
  <c r="AT991" i="1"/>
  <c r="AX991" i="1"/>
  <c r="BB991" i="1"/>
  <c r="BF991" i="1"/>
  <c r="BJ991" i="1"/>
  <c r="AM991" i="1"/>
  <c r="AQ991" i="1"/>
  <c r="AU991" i="1"/>
  <c r="AY991" i="1"/>
  <c r="BC991" i="1"/>
  <c r="BG991" i="1"/>
  <c r="AR991" i="1"/>
  <c r="AZ991" i="1"/>
  <c r="BH991" i="1"/>
  <c r="AS991" i="1"/>
  <c r="BA991" i="1"/>
  <c r="BI991" i="1"/>
  <c r="AN991" i="1"/>
  <c r="AV991" i="1"/>
  <c r="BD991" i="1"/>
  <c r="AO991" i="1"/>
  <c r="AW991" i="1"/>
  <c r="BE991" i="1"/>
  <c r="AP368" i="1"/>
  <c r="AT368" i="1"/>
  <c r="AX368" i="1"/>
  <c r="BB368" i="1"/>
  <c r="BF368" i="1"/>
  <c r="BJ368" i="1"/>
  <c r="AM368" i="1"/>
  <c r="AQ368" i="1"/>
  <c r="AU368" i="1"/>
  <c r="AY368" i="1"/>
  <c r="BC368" i="1"/>
  <c r="BG368" i="1"/>
  <c r="AN368" i="1"/>
  <c r="AR368" i="1"/>
  <c r="AV368" i="1"/>
  <c r="AZ368" i="1"/>
  <c r="BD368" i="1"/>
  <c r="BH368" i="1"/>
  <c r="AO368" i="1"/>
  <c r="AS368" i="1"/>
  <c r="AW368" i="1"/>
  <c r="BA368" i="1"/>
  <c r="BE368" i="1"/>
  <c r="BI368" i="1"/>
  <c r="AP821" i="1"/>
  <c r="AT821" i="1"/>
  <c r="AX821" i="1"/>
  <c r="BB821" i="1"/>
  <c r="BF821" i="1"/>
  <c r="BJ821" i="1"/>
  <c r="AM821" i="1"/>
  <c r="AQ821" i="1"/>
  <c r="AU821" i="1"/>
  <c r="AY821" i="1"/>
  <c r="BC821" i="1"/>
  <c r="BG821" i="1"/>
  <c r="AN821" i="1"/>
  <c r="AR821" i="1"/>
  <c r="AV821" i="1"/>
  <c r="AZ821" i="1"/>
  <c r="BD821" i="1"/>
  <c r="BH821" i="1"/>
  <c r="AS821" i="1"/>
  <c r="BI821" i="1"/>
  <c r="AW821" i="1"/>
  <c r="BA821" i="1"/>
  <c r="AO821" i="1"/>
  <c r="BE821" i="1"/>
  <c r="AO674" i="1"/>
  <c r="AS674" i="1"/>
  <c r="AW674" i="1"/>
  <c r="BA674" i="1"/>
  <c r="BE674" i="1"/>
  <c r="BI674" i="1"/>
  <c r="AP674" i="1"/>
  <c r="AT674" i="1"/>
  <c r="AX674" i="1"/>
  <c r="BB674" i="1"/>
  <c r="BF674" i="1"/>
  <c r="BJ674" i="1"/>
  <c r="AN674" i="1"/>
  <c r="AR674" i="1"/>
  <c r="AV674" i="1"/>
  <c r="AZ674" i="1"/>
  <c r="BD674" i="1"/>
  <c r="BH674" i="1"/>
  <c r="AU674" i="1"/>
  <c r="AY674" i="1"/>
  <c r="AM674" i="1"/>
  <c r="BC674" i="1"/>
  <c r="AQ674" i="1"/>
  <c r="BG674" i="1"/>
  <c r="AP764" i="1"/>
  <c r="AT764" i="1"/>
  <c r="AX764" i="1"/>
  <c r="BB764" i="1"/>
  <c r="BF764" i="1"/>
  <c r="BJ764" i="1"/>
  <c r="AM764" i="1"/>
  <c r="AQ764" i="1"/>
  <c r="AU764" i="1"/>
  <c r="AY764" i="1"/>
  <c r="BC764" i="1"/>
  <c r="BG764" i="1"/>
  <c r="AN764" i="1"/>
  <c r="AR764" i="1"/>
  <c r="AV764" i="1"/>
  <c r="AZ764" i="1"/>
  <c r="BD764" i="1"/>
  <c r="BH764" i="1"/>
  <c r="AO764" i="1"/>
  <c r="AS764" i="1"/>
  <c r="AW764" i="1"/>
  <c r="BA764" i="1"/>
  <c r="BE764" i="1"/>
  <c r="BI764" i="1"/>
  <c r="AP804" i="1"/>
  <c r="AT804" i="1"/>
  <c r="AX804" i="1"/>
  <c r="BB804" i="1"/>
  <c r="BF804" i="1"/>
  <c r="BJ804" i="1"/>
  <c r="AM804" i="1"/>
  <c r="AQ804" i="1"/>
  <c r="AU804" i="1"/>
  <c r="AY804" i="1"/>
  <c r="BC804" i="1"/>
  <c r="BG804" i="1"/>
  <c r="AN804" i="1"/>
  <c r="AR804" i="1"/>
  <c r="AV804" i="1"/>
  <c r="AZ804" i="1"/>
  <c r="BD804" i="1"/>
  <c r="BH804" i="1"/>
  <c r="BA804" i="1"/>
  <c r="AO804" i="1"/>
  <c r="BE804" i="1"/>
  <c r="AS804" i="1"/>
  <c r="BI804" i="1"/>
  <c r="AW804" i="1"/>
  <c r="AN1070" i="1"/>
  <c r="AR1070" i="1"/>
  <c r="AV1070" i="1"/>
  <c r="AZ1070" i="1"/>
  <c r="BD1070" i="1"/>
  <c r="BH1070" i="1"/>
  <c r="AO1070" i="1"/>
  <c r="AS1070" i="1"/>
  <c r="AW1070" i="1"/>
  <c r="BA1070" i="1"/>
  <c r="BE1070" i="1"/>
  <c r="BI1070" i="1"/>
  <c r="AP1070" i="1"/>
  <c r="AT1070" i="1"/>
  <c r="AX1070" i="1"/>
  <c r="BB1070" i="1"/>
  <c r="BF1070" i="1"/>
  <c r="BJ1070" i="1"/>
  <c r="AQ1070" i="1"/>
  <c r="BG1070" i="1"/>
  <c r="AU1070" i="1"/>
  <c r="AY1070" i="1"/>
  <c r="AM1070" i="1"/>
  <c r="BC1070" i="1"/>
  <c r="AO500" i="1"/>
  <c r="AS500" i="1"/>
  <c r="AW500" i="1"/>
  <c r="BA500" i="1"/>
  <c r="BE500" i="1"/>
  <c r="BI500" i="1"/>
  <c r="AP500" i="1"/>
  <c r="AT500" i="1"/>
  <c r="AX500" i="1"/>
  <c r="BB500" i="1"/>
  <c r="BF500" i="1"/>
  <c r="BJ500" i="1"/>
  <c r="AM500" i="1"/>
  <c r="AQ500" i="1"/>
  <c r="AU500" i="1"/>
  <c r="AY500" i="1"/>
  <c r="BC500" i="1"/>
  <c r="BG500" i="1"/>
  <c r="AN500" i="1"/>
  <c r="AR500" i="1"/>
  <c r="AV500" i="1"/>
  <c r="AZ500" i="1"/>
  <c r="BD500" i="1"/>
  <c r="BH500" i="1"/>
  <c r="AP204" i="1"/>
  <c r="AT204" i="1"/>
  <c r="AX204" i="1"/>
  <c r="BB204" i="1"/>
  <c r="BF204" i="1"/>
  <c r="BJ204" i="1"/>
  <c r="AM204" i="1"/>
  <c r="AQ204" i="1"/>
  <c r="AU204" i="1"/>
  <c r="AY204" i="1"/>
  <c r="BC204" i="1"/>
  <c r="BG204" i="1"/>
  <c r="AN204" i="1"/>
  <c r="AR204" i="1"/>
  <c r="AV204" i="1"/>
  <c r="AZ204" i="1"/>
  <c r="BD204" i="1"/>
  <c r="BH204" i="1"/>
  <c r="AO204" i="1"/>
  <c r="AS204" i="1"/>
  <c r="AW204" i="1"/>
  <c r="BA204" i="1"/>
  <c r="BE204" i="1"/>
  <c r="BI204" i="1"/>
  <c r="AO1232" i="1"/>
  <c r="AS1232" i="1"/>
  <c r="AW1232" i="1"/>
  <c r="BA1232" i="1"/>
  <c r="BE1232" i="1"/>
  <c r="BI1232" i="1"/>
  <c r="AP1232" i="1"/>
  <c r="AT1232" i="1"/>
  <c r="AX1232" i="1"/>
  <c r="BB1232" i="1"/>
  <c r="BF1232" i="1"/>
  <c r="BJ1232" i="1"/>
  <c r="AM1232" i="1"/>
  <c r="AQ1232" i="1"/>
  <c r="AU1232" i="1"/>
  <c r="AY1232" i="1"/>
  <c r="BC1232" i="1"/>
  <c r="BG1232" i="1"/>
  <c r="AN1232" i="1"/>
  <c r="AR1232" i="1"/>
  <c r="AV1232" i="1"/>
  <c r="AZ1232" i="1"/>
  <c r="BD1232" i="1"/>
  <c r="BH1232" i="1"/>
  <c r="AN1122" i="1"/>
  <c r="AR1122" i="1"/>
  <c r="AV1122" i="1"/>
  <c r="AZ1122" i="1"/>
  <c r="BD1122" i="1"/>
  <c r="BH1122" i="1"/>
  <c r="AO1122" i="1"/>
  <c r="AS1122" i="1"/>
  <c r="AW1122" i="1"/>
  <c r="BA1122" i="1"/>
  <c r="BE1122" i="1"/>
  <c r="BI1122" i="1"/>
  <c r="AP1122" i="1"/>
  <c r="AT1122" i="1"/>
  <c r="AX1122" i="1"/>
  <c r="BB1122" i="1"/>
  <c r="BF1122" i="1"/>
  <c r="BJ1122" i="1"/>
  <c r="AQ1122" i="1"/>
  <c r="BG1122" i="1"/>
  <c r="AU1122" i="1"/>
  <c r="AY1122" i="1"/>
  <c r="AM1122" i="1"/>
  <c r="BC1122" i="1"/>
  <c r="AO652" i="1"/>
  <c r="AS652" i="1"/>
  <c r="AW652" i="1"/>
  <c r="BA652" i="1"/>
  <c r="BE652" i="1"/>
  <c r="BI652" i="1"/>
  <c r="AP652" i="1"/>
  <c r="AT652" i="1"/>
  <c r="AX652" i="1"/>
  <c r="BB652" i="1"/>
  <c r="BF652" i="1"/>
  <c r="BJ652" i="1"/>
  <c r="AN652" i="1"/>
  <c r="AR652" i="1"/>
  <c r="AV652" i="1"/>
  <c r="AZ652" i="1"/>
  <c r="BD652" i="1"/>
  <c r="BH652" i="1"/>
  <c r="AU652" i="1"/>
  <c r="AY652" i="1"/>
  <c r="AM652" i="1"/>
  <c r="BC652" i="1"/>
  <c r="AQ652" i="1"/>
  <c r="BG652" i="1"/>
  <c r="AP59" i="1"/>
  <c r="AT59" i="1"/>
  <c r="AX59" i="1"/>
  <c r="BB59" i="1"/>
  <c r="BF59" i="1"/>
  <c r="BJ59" i="1"/>
  <c r="AM59" i="1"/>
  <c r="AQ59" i="1"/>
  <c r="AU59" i="1"/>
  <c r="AY59" i="1"/>
  <c r="BC59" i="1"/>
  <c r="BG59" i="1"/>
  <c r="AN59" i="1"/>
  <c r="AR59" i="1"/>
  <c r="AV59" i="1"/>
  <c r="AZ59" i="1"/>
  <c r="BD59" i="1"/>
  <c r="BH59" i="1"/>
  <c r="BA59" i="1"/>
  <c r="AO59" i="1"/>
  <c r="BE59" i="1"/>
  <c r="AS59" i="1"/>
  <c r="BI59" i="1"/>
  <c r="AW59" i="1"/>
  <c r="AO1236" i="1"/>
  <c r="AS1236" i="1"/>
  <c r="AW1236" i="1"/>
  <c r="BA1236" i="1"/>
  <c r="BE1236" i="1"/>
  <c r="BI1236" i="1"/>
  <c r="AP1236" i="1"/>
  <c r="AT1236" i="1"/>
  <c r="AX1236" i="1"/>
  <c r="BB1236" i="1"/>
  <c r="BF1236" i="1"/>
  <c r="BJ1236" i="1"/>
  <c r="AM1236" i="1"/>
  <c r="AQ1236" i="1"/>
  <c r="AU1236" i="1"/>
  <c r="AY1236" i="1"/>
  <c r="BC1236" i="1"/>
  <c r="BG1236" i="1"/>
  <c r="AN1236" i="1"/>
  <c r="AR1236" i="1"/>
  <c r="AV1236" i="1"/>
  <c r="AZ1236" i="1"/>
  <c r="BD1236" i="1"/>
  <c r="BH1236" i="1"/>
  <c r="AO1254" i="1"/>
  <c r="AS1254" i="1"/>
  <c r="AW1254" i="1"/>
  <c r="BA1254" i="1"/>
  <c r="BE1254" i="1"/>
  <c r="BI1254" i="1"/>
  <c r="AP1254" i="1"/>
  <c r="AT1254" i="1"/>
  <c r="AX1254" i="1"/>
  <c r="BB1254" i="1"/>
  <c r="BF1254" i="1"/>
  <c r="BJ1254" i="1"/>
  <c r="AM1254" i="1"/>
  <c r="AQ1254" i="1"/>
  <c r="AU1254" i="1"/>
  <c r="AY1254" i="1"/>
  <c r="BC1254" i="1"/>
  <c r="BG1254" i="1"/>
  <c r="AN1254" i="1"/>
  <c r="AR1254" i="1"/>
  <c r="AV1254" i="1"/>
  <c r="AZ1254" i="1"/>
  <c r="BD1254" i="1"/>
  <c r="BH1254" i="1"/>
  <c r="AP849" i="1"/>
  <c r="AT849" i="1"/>
  <c r="AX849" i="1"/>
  <c r="BB849" i="1"/>
  <c r="BF849" i="1"/>
  <c r="BJ849" i="1"/>
  <c r="AM849" i="1"/>
  <c r="AQ849" i="1"/>
  <c r="AU849" i="1"/>
  <c r="AY849" i="1"/>
  <c r="BC849" i="1"/>
  <c r="BG849" i="1"/>
  <c r="AN849" i="1"/>
  <c r="AR849" i="1"/>
  <c r="AV849" i="1"/>
  <c r="AZ849" i="1"/>
  <c r="BD849" i="1"/>
  <c r="BH849" i="1"/>
  <c r="AS849" i="1"/>
  <c r="BI849" i="1"/>
  <c r="AW849" i="1"/>
  <c r="BA849" i="1"/>
  <c r="AO849" i="1"/>
  <c r="BE849" i="1"/>
  <c r="AO282" i="1"/>
  <c r="AS282" i="1"/>
  <c r="AW282" i="1"/>
  <c r="BA282" i="1"/>
  <c r="BE282" i="1"/>
  <c r="BI282" i="1"/>
  <c r="AP282" i="1"/>
  <c r="AT282" i="1"/>
  <c r="AX282" i="1"/>
  <c r="BB282" i="1"/>
  <c r="BF282" i="1"/>
  <c r="BJ282" i="1"/>
  <c r="AM282" i="1"/>
  <c r="AQ282" i="1"/>
  <c r="AU282" i="1"/>
  <c r="AY282" i="1"/>
  <c r="BC282" i="1"/>
  <c r="BG282" i="1"/>
  <c r="AN282" i="1"/>
  <c r="AR282" i="1"/>
  <c r="AV282" i="1"/>
  <c r="AZ282" i="1"/>
  <c r="BD282" i="1"/>
  <c r="BH282" i="1"/>
  <c r="AM69" i="1"/>
  <c r="AQ69" i="1"/>
  <c r="AU69" i="1"/>
  <c r="AY69" i="1"/>
  <c r="BC69" i="1"/>
  <c r="BG69" i="1"/>
  <c r="AN69" i="1"/>
  <c r="AR69" i="1"/>
  <c r="AV69" i="1"/>
  <c r="AZ69" i="1"/>
  <c r="BD69" i="1"/>
  <c r="BH69" i="1"/>
  <c r="AO69" i="1"/>
  <c r="AS69" i="1"/>
  <c r="AW69" i="1"/>
  <c r="BA69" i="1"/>
  <c r="BE69" i="1"/>
  <c r="BI69" i="1"/>
  <c r="AX69" i="1"/>
  <c r="BB69" i="1"/>
  <c r="AP69" i="1"/>
  <c r="BF69" i="1"/>
  <c r="BJ69" i="1"/>
  <c r="AT69" i="1"/>
  <c r="AP681" i="1"/>
  <c r="AT681" i="1"/>
  <c r="AX681" i="1"/>
  <c r="BB681" i="1"/>
  <c r="BF681" i="1"/>
  <c r="BJ681" i="1"/>
  <c r="AM681" i="1"/>
  <c r="AQ681" i="1"/>
  <c r="AU681" i="1"/>
  <c r="AY681" i="1"/>
  <c r="BC681" i="1"/>
  <c r="BG681" i="1"/>
  <c r="AN681" i="1"/>
  <c r="AR681" i="1"/>
  <c r="AV681" i="1"/>
  <c r="AZ681" i="1"/>
  <c r="BD681" i="1"/>
  <c r="BH681" i="1"/>
  <c r="AO681" i="1"/>
  <c r="AS681" i="1"/>
  <c r="AW681" i="1"/>
  <c r="BA681" i="1"/>
  <c r="BE681" i="1"/>
  <c r="BI681" i="1"/>
  <c r="AN1149" i="1"/>
  <c r="AR1149" i="1"/>
  <c r="AV1149" i="1"/>
  <c r="AZ1149" i="1"/>
  <c r="BD1149" i="1"/>
  <c r="BH1149" i="1"/>
  <c r="AO1149" i="1"/>
  <c r="AS1149" i="1"/>
  <c r="AW1149" i="1"/>
  <c r="BA1149" i="1"/>
  <c r="BE1149" i="1"/>
  <c r="BI1149" i="1"/>
  <c r="AP1149" i="1"/>
  <c r="AT1149" i="1"/>
  <c r="AX1149" i="1"/>
  <c r="BB1149" i="1"/>
  <c r="BF1149" i="1"/>
  <c r="BJ1149" i="1"/>
  <c r="AY1149" i="1"/>
  <c r="AM1149" i="1"/>
  <c r="BC1149" i="1"/>
  <c r="AQ1149" i="1"/>
  <c r="BG1149" i="1"/>
  <c r="AU1149" i="1"/>
  <c r="AO483" i="1"/>
  <c r="AS483" i="1"/>
  <c r="AW483" i="1"/>
  <c r="BA483" i="1"/>
  <c r="BE483" i="1"/>
  <c r="BI483" i="1"/>
  <c r="AP483" i="1"/>
  <c r="AT483" i="1"/>
  <c r="AX483" i="1"/>
  <c r="BB483" i="1"/>
  <c r="BF483" i="1"/>
  <c r="BJ483" i="1"/>
  <c r="AM483" i="1"/>
  <c r="AQ483" i="1"/>
  <c r="AU483" i="1"/>
  <c r="AY483" i="1"/>
  <c r="BC483" i="1"/>
  <c r="BG483" i="1"/>
  <c r="AN483" i="1"/>
  <c r="AR483" i="1"/>
  <c r="AV483" i="1"/>
  <c r="AZ483" i="1"/>
  <c r="BD483" i="1"/>
  <c r="BH483" i="1"/>
  <c r="AO237" i="1"/>
  <c r="AS237" i="1"/>
  <c r="AW237" i="1"/>
  <c r="BA237" i="1"/>
  <c r="BE237" i="1"/>
  <c r="BI237" i="1"/>
  <c r="AP237" i="1"/>
  <c r="AT237" i="1"/>
  <c r="AX237" i="1"/>
  <c r="BB237" i="1"/>
  <c r="BF237" i="1"/>
  <c r="BJ237" i="1"/>
  <c r="AM237" i="1"/>
  <c r="AQ237" i="1"/>
  <c r="AU237" i="1"/>
  <c r="AY237" i="1"/>
  <c r="BC237" i="1"/>
  <c r="BG237" i="1"/>
  <c r="AN237" i="1"/>
  <c r="AR237" i="1"/>
  <c r="AV237" i="1"/>
  <c r="AZ237" i="1"/>
  <c r="BD237" i="1"/>
  <c r="BH237" i="1"/>
  <c r="AP786" i="1"/>
  <c r="AT786" i="1"/>
  <c r="AX786" i="1"/>
  <c r="BB786" i="1"/>
  <c r="BF786" i="1"/>
  <c r="BJ786" i="1"/>
  <c r="AM786" i="1"/>
  <c r="AQ786" i="1"/>
  <c r="AU786" i="1"/>
  <c r="AY786" i="1"/>
  <c r="BC786" i="1"/>
  <c r="BG786" i="1"/>
  <c r="AN786" i="1"/>
  <c r="AR786" i="1"/>
  <c r="AV786" i="1"/>
  <c r="AZ786" i="1"/>
  <c r="BD786" i="1"/>
  <c r="BH786" i="1"/>
  <c r="BA786" i="1"/>
  <c r="AO786" i="1"/>
  <c r="BE786" i="1"/>
  <c r="AS786" i="1"/>
  <c r="BI786" i="1"/>
  <c r="AW786" i="1"/>
  <c r="AO529" i="1"/>
  <c r="AS529" i="1"/>
  <c r="AW529" i="1"/>
  <c r="BA529" i="1"/>
  <c r="BE529" i="1"/>
  <c r="BI529" i="1"/>
  <c r="AP529" i="1"/>
  <c r="AT529" i="1"/>
  <c r="AX529" i="1"/>
  <c r="BB529" i="1"/>
  <c r="BF529" i="1"/>
  <c r="BJ529" i="1"/>
  <c r="AM529" i="1"/>
  <c r="AQ529" i="1"/>
  <c r="AU529" i="1"/>
  <c r="AY529" i="1"/>
  <c r="BC529" i="1"/>
  <c r="BG529" i="1"/>
  <c r="AN529" i="1"/>
  <c r="AR529" i="1"/>
  <c r="AV529" i="1"/>
  <c r="AZ529" i="1"/>
  <c r="BD529" i="1"/>
  <c r="BH529" i="1"/>
  <c r="AO222" i="1"/>
  <c r="AS222" i="1"/>
  <c r="AW222" i="1"/>
  <c r="BA222" i="1"/>
  <c r="BE222" i="1"/>
  <c r="BI222" i="1"/>
  <c r="AP222" i="1"/>
  <c r="AT222" i="1"/>
  <c r="AX222" i="1"/>
  <c r="BB222" i="1"/>
  <c r="BF222" i="1"/>
  <c r="BJ222" i="1"/>
  <c r="AM222" i="1"/>
  <c r="AQ222" i="1"/>
  <c r="AU222" i="1"/>
  <c r="AY222" i="1"/>
  <c r="BC222" i="1"/>
  <c r="BG222" i="1"/>
  <c r="AN222" i="1"/>
  <c r="AR222" i="1"/>
  <c r="AV222" i="1"/>
  <c r="AZ222" i="1"/>
  <c r="BD222" i="1"/>
  <c r="BH222" i="1"/>
  <c r="AP439" i="1"/>
  <c r="AT439" i="1"/>
  <c r="AX439" i="1"/>
  <c r="BB439" i="1"/>
  <c r="BF439" i="1"/>
  <c r="BJ439" i="1"/>
  <c r="AM439" i="1"/>
  <c r="AQ439" i="1"/>
  <c r="AU439" i="1"/>
  <c r="AY439" i="1"/>
  <c r="BC439" i="1"/>
  <c r="BG439" i="1"/>
  <c r="AN439" i="1"/>
  <c r="AR439" i="1"/>
  <c r="AV439" i="1"/>
  <c r="AZ439" i="1"/>
  <c r="BD439" i="1"/>
  <c r="BH439" i="1"/>
  <c r="AO439" i="1"/>
  <c r="AS439" i="1"/>
  <c r="AW439" i="1"/>
  <c r="BA439" i="1"/>
  <c r="BE439" i="1"/>
  <c r="BI439" i="1"/>
  <c r="AP887" i="1"/>
  <c r="AT887" i="1"/>
  <c r="AX887" i="1"/>
  <c r="BB887" i="1"/>
  <c r="BF887" i="1"/>
  <c r="BJ887" i="1"/>
  <c r="AM887" i="1"/>
  <c r="AQ887" i="1"/>
  <c r="AU887" i="1"/>
  <c r="AY887" i="1"/>
  <c r="BC887" i="1"/>
  <c r="BG887" i="1"/>
  <c r="AN887" i="1"/>
  <c r="AR887" i="1"/>
  <c r="AV887" i="1"/>
  <c r="AZ887" i="1"/>
  <c r="BD887" i="1"/>
  <c r="BH887" i="1"/>
  <c r="AS887" i="1"/>
  <c r="BI887" i="1"/>
  <c r="AW887" i="1"/>
  <c r="BA887" i="1"/>
  <c r="AO887" i="1"/>
  <c r="BE887" i="1"/>
  <c r="AN1053" i="1"/>
  <c r="AR1053" i="1"/>
  <c r="AV1053" i="1"/>
  <c r="AZ1053" i="1"/>
  <c r="BD1053" i="1"/>
  <c r="BH1053" i="1"/>
  <c r="AO1053" i="1"/>
  <c r="AS1053" i="1"/>
  <c r="AW1053" i="1"/>
  <c r="BA1053" i="1"/>
  <c r="BE1053" i="1"/>
  <c r="BI1053" i="1"/>
  <c r="AP1053" i="1"/>
  <c r="AT1053" i="1"/>
  <c r="AX1053" i="1"/>
  <c r="BB1053" i="1"/>
  <c r="BF1053" i="1"/>
  <c r="BJ1053" i="1"/>
  <c r="AY1053" i="1"/>
  <c r="AM1053" i="1"/>
  <c r="BC1053" i="1"/>
  <c r="AQ1053" i="1"/>
  <c r="BG1053" i="1"/>
  <c r="AU1053" i="1"/>
  <c r="AO160" i="1"/>
  <c r="AS160" i="1"/>
  <c r="AW160" i="1"/>
  <c r="BA160" i="1"/>
  <c r="BE160" i="1"/>
  <c r="BI160" i="1"/>
  <c r="AP160" i="1"/>
  <c r="AT160" i="1"/>
  <c r="AX160" i="1"/>
  <c r="BB160" i="1"/>
  <c r="BF160" i="1"/>
  <c r="BJ160" i="1"/>
  <c r="AM160" i="1"/>
  <c r="AQ160" i="1"/>
  <c r="AU160" i="1"/>
  <c r="AY160" i="1"/>
  <c r="BC160" i="1"/>
  <c r="BG160" i="1"/>
  <c r="AN160" i="1"/>
  <c r="AR160" i="1"/>
  <c r="AV160" i="1"/>
  <c r="AZ160" i="1"/>
  <c r="BD160" i="1"/>
  <c r="BH160" i="1"/>
  <c r="AO223" i="1"/>
  <c r="AS223" i="1"/>
  <c r="AW223" i="1"/>
  <c r="BA223" i="1"/>
  <c r="BE223" i="1"/>
  <c r="BI223" i="1"/>
  <c r="AP223" i="1"/>
  <c r="AT223" i="1"/>
  <c r="AX223" i="1"/>
  <c r="BB223" i="1"/>
  <c r="BF223" i="1"/>
  <c r="BJ223" i="1"/>
  <c r="AM223" i="1"/>
  <c r="AQ223" i="1"/>
  <c r="AU223" i="1"/>
  <c r="AY223" i="1"/>
  <c r="BC223" i="1"/>
  <c r="BG223" i="1"/>
  <c r="AN223" i="1"/>
  <c r="AR223" i="1"/>
  <c r="AV223" i="1"/>
  <c r="AZ223" i="1"/>
  <c r="BD223" i="1"/>
  <c r="BH223" i="1"/>
  <c r="AO1219" i="1"/>
  <c r="AS1219" i="1"/>
  <c r="AW1219" i="1"/>
  <c r="BA1219" i="1"/>
  <c r="BE1219" i="1"/>
  <c r="BI1219" i="1"/>
  <c r="AP1219" i="1"/>
  <c r="AT1219" i="1"/>
  <c r="AX1219" i="1"/>
  <c r="BB1219" i="1"/>
  <c r="BF1219" i="1"/>
  <c r="BJ1219" i="1"/>
  <c r="AM1219" i="1"/>
  <c r="AQ1219" i="1"/>
  <c r="AU1219" i="1"/>
  <c r="AY1219" i="1"/>
  <c r="BC1219" i="1"/>
  <c r="BG1219" i="1"/>
  <c r="AN1219" i="1"/>
  <c r="AR1219" i="1"/>
  <c r="AV1219" i="1"/>
  <c r="AZ1219" i="1"/>
  <c r="BD1219" i="1"/>
  <c r="BH1219" i="1"/>
  <c r="AO134" i="1"/>
  <c r="AS134" i="1"/>
  <c r="AW134" i="1"/>
  <c r="BA134" i="1"/>
  <c r="BE134" i="1"/>
  <c r="BI134" i="1"/>
  <c r="AP134" i="1"/>
  <c r="AT134" i="1"/>
  <c r="AX134" i="1"/>
  <c r="BB134" i="1"/>
  <c r="BF134" i="1"/>
  <c r="BJ134" i="1"/>
  <c r="AM134" i="1"/>
  <c r="AQ134" i="1"/>
  <c r="AU134" i="1"/>
  <c r="AY134" i="1"/>
  <c r="BC134" i="1"/>
  <c r="BG134" i="1"/>
  <c r="AN134" i="1"/>
  <c r="BD134" i="1"/>
  <c r="AR134" i="1"/>
  <c r="BH134" i="1"/>
  <c r="AV134" i="1"/>
  <c r="AZ134" i="1"/>
  <c r="AN1013" i="1"/>
  <c r="AR1013" i="1"/>
  <c r="AV1013" i="1"/>
  <c r="AZ1013" i="1"/>
  <c r="BD1013" i="1"/>
  <c r="BH1013" i="1"/>
  <c r="AO1013" i="1"/>
  <c r="AS1013" i="1"/>
  <c r="AW1013" i="1"/>
  <c r="BA1013" i="1"/>
  <c r="BE1013" i="1"/>
  <c r="BI1013" i="1"/>
  <c r="AP1013" i="1"/>
  <c r="AT1013" i="1"/>
  <c r="AX1013" i="1"/>
  <c r="BB1013" i="1"/>
  <c r="BF1013" i="1"/>
  <c r="BJ1013" i="1"/>
  <c r="AM1013" i="1"/>
  <c r="AQ1013" i="1"/>
  <c r="AU1013" i="1"/>
  <c r="AY1013" i="1"/>
  <c r="BC1013" i="1"/>
  <c r="BG1013" i="1"/>
  <c r="AP688" i="1"/>
  <c r="AT688" i="1"/>
  <c r="AX688" i="1"/>
  <c r="BB688" i="1"/>
  <c r="BF688" i="1"/>
  <c r="BJ688" i="1"/>
  <c r="AM688" i="1"/>
  <c r="AQ688" i="1"/>
  <c r="AU688" i="1"/>
  <c r="AY688" i="1"/>
  <c r="BC688" i="1"/>
  <c r="BG688" i="1"/>
  <c r="AN688" i="1"/>
  <c r="AR688" i="1"/>
  <c r="AV688" i="1"/>
  <c r="AZ688" i="1"/>
  <c r="BD688" i="1"/>
  <c r="BH688" i="1"/>
  <c r="AO688" i="1"/>
  <c r="AS688" i="1"/>
  <c r="AW688" i="1"/>
  <c r="BA688" i="1"/>
  <c r="BE688" i="1"/>
  <c r="BI688" i="1"/>
  <c r="AO611" i="1"/>
  <c r="AS611" i="1"/>
  <c r="AW611" i="1"/>
  <c r="BA611" i="1"/>
  <c r="BE611" i="1"/>
  <c r="BI611" i="1"/>
  <c r="AP611" i="1"/>
  <c r="AT611" i="1"/>
  <c r="AX611" i="1"/>
  <c r="BB611" i="1"/>
  <c r="BF611" i="1"/>
  <c r="BJ611" i="1"/>
  <c r="AM611" i="1"/>
  <c r="AQ611" i="1"/>
  <c r="AU611" i="1"/>
  <c r="AY611" i="1"/>
  <c r="AN611" i="1"/>
  <c r="AR611" i="1"/>
  <c r="AV611" i="1"/>
  <c r="AZ611" i="1"/>
  <c r="BD611" i="1"/>
  <c r="BH611" i="1"/>
  <c r="BC611" i="1"/>
  <c r="BG611" i="1"/>
  <c r="AP909" i="1"/>
  <c r="AT909" i="1"/>
  <c r="AX909" i="1"/>
  <c r="BB909" i="1"/>
  <c r="BF909" i="1"/>
  <c r="BJ909" i="1"/>
  <c r="AM909" i="1"/>
  <c r="AQ909" i="1"/>
  <c r="AU909" i="1"/>
  <c r="AY909" i="1"/>
  <c r="BC909" i="1"/>
  <c r="BG909" i="1"/>
  <c r="AN909" i="1"/>
  <c r="AR909" i="1"/>
  <c r="AV909" i="1"/>
  <c r="AZ909" i="1"/>
  <c r="BD909" i="1"/>
  <c r="BH909" i="1"/>
  <c r="AS909" i="1"/>
  <c r="BI909" i="1"/>
  <c r="AW909" i="1"/>
  <c r="BA909" i="1"/>
  <c r="AO909" i="1"/>
  <c r="BE909" i="1"/>
  <c r="AN1114" i="1"/>
  <c r="AR1114" i="1"/>
  <c r="AV1114" i="1"/>
  <c r="AZ1114" i="1"/>
  <c r="BD1114" i="1"/>
  <c r="BH1114" i="1"/>
  <c r="AO1114" i="1"/>
  <c r="AS1114" i="1"/>
  <c r="AW1114" i="1"/>
  <c r="BA1114" i="1"/>
  <c r="BE1114" i="1"/>
  <c r="BI1114" i="1"/>
  <c r="AP1114" i="1"/>
  <c r="AT1114" i="1"/>
  <c r="AX1114" i="1"/>
  <c r="BB1114" i="1"/>
  <c r="BF1114" i="1"/>
  <c r="BJ1114" i="1"/>
  <c r="AQ1114" i="1"/>
  <c r="BG1114" i="1"/>
  <c r="AU1114" i="1"/>
  <c r="AY1114" i="1"/>
  <c r="AM1114" i="1"/>
  <c r="BC1114" i="1"/>
  <c r="AO323" i="1"/>
  <c r="AS323" i="1"/>
  <c r="AW323" i="1"/>
  <c r="BA323" i="1"/>
  <c r="BE323" i="1"/>
  <c r="BI323" i="1"/>
  <c r="AP323" i="1"/>
  <c r="AT323" i="1"/>
  <c r="AX323" i="1"/>
  <c r="BB323" i="1"/>
  <c r="BF323" i="1"/>
  <c r="BJ323" i="1"/>
  <c r="AM323" i="1"/>
  <c r="AQ323" i="1"/>
  <c r="AU323" i="1"/>
  <c r="AY323" i="1"/>
  <c r="BC323" i="1"/>
  <c r="BG323" i="1"/>
  <c r="AN323" i="1"/>
  <c r="AR323" i="1"/>
  <c r="AV323" i="1"/>
  <c r="AZ323" i="1"/>
  <c r="BD323" i="1"/>
  <c r="BH323" i="1"/>
  <c r="AO286" i="1"/>
  <c r="AS286" i="1"/>
  <c r="AW286" i="1"/>
  <c r="BA286" i="1"/>
  <c r="BE286" i="1"/>
  <c r="BI286" i="1"/>
  <c r="AP286" i="1"/>
  <c r="AT286" i="1"/>
  <c r="AX286" i="1"/>
  <c r="BB286" i="1"/>
  <c r="BF286" i="1"/>
  <c r="BJ286" i="1"/>
  <c r="AM286" i="1"/>
  <c r="AQ286" i="1"/>
  <c r="AU286" i="1"/>
  <c r="AY286" i="1"/>
  <c r="BC286" i="1"/>
  <c r="BG286" i="1"/>
  <c r="AN286" i="1"/>
  <c r="AR286" i="1"/>
  <c r="AV286" i="1"/>
  <c r="AZ286" i="1"/>
  <c r="BD286" i="1"/>
  <c r="BH286" i="1"/>
  <c r="AO595" i="1"/>
  <c r="AS595" i="1"/>
  <c r="AW595" i="1"/>
  <c r="BA595" i="1"/>
  <c r="BE595" i="1"/>
  <c r="BI595" i="1"/>
  <c r="AP595" i="1"/>
  <c r="AT595" i="1"/>
  <c r="AX595" i="1"/>
  <c r="BB595" i="1"/>
  <c r="BF595" i="1"/>
  <c r="BJ595" i="1"/>
  <c r="AM595" i="1"/>
  <c r="AQ595" i="1"/>
  <c r="AU595" i="1"/>
  <c r="AY595" i="1"/>
  <c r="BC595" i="1"/>
  <c r="BG595" i="1"/>
  <c r="AN595" i="1"/>
  <c r="AR595" i="1"/>
  <c r="AV595" i="1"/>
  <c r="AZ595" i="1"/>
  <c r="BD595" i="1"/>
  <c r="BH595" i="1"/>
  <c r="AO491" i="1"/>
  <c r="AS491" i="1"/>
  <c r="AW491" i="1"/>
  <c r="BA491" i="1"/>
  <c r="BE491" i="1"/>
  <c r="BI491" i="1"/>
  <c r="AP491" i="1"/>
  <c r="AT491" i="1"/>
  <c r="AX491" i="1"/>
  <c r="BB491" i="1"/>
  <c r="BF491" i="1"/>
  <c r="BJ491" i="1"/>
  <c r="AM491" i="1"/>
  <c r="AQ491" i="1"/>
  <c r="AU491" i="1"/>
  <c r="AY491" i="1"/>
  <c r="BC491" i="1"/>
  <c r="BG491" i="1"/>
  <c r="AN491" i="1"/>
  <c r="AR491" i="1"/>
  <c r="AV491" i="1"/>
  <c r="AZ491" i="1"/>
  <c r="BD491" i="1"/>
  <c r="BH491" i="1"/>
  <c r="AO234" i="1"/>
  <c r="AS234" i="1"/>
  <c r="AW234" i="1"/>
  <c r="BA234" i="1"/>
  <c r="BE234" i="1"/>
  <c r="BI234" i="1"/>
  <c r="AP234" i="1"/>
  <c r="AT234" i="1"/>
  <c r="AX234" i="1"/>
  <c r="BB234" i="1"/>
  <c r="BF234" i="1"/>
  <c r="BJ234" i="1"/>
  <c r="AM234" i="1"/>
  <c r="AQ234" i="1"/>
  <c r="AU234" i="1"/>
  <c r="AY234" i="1"/>
  <c r="BC234" i="1"/>
  <c r="BG234" i="1"/>
  <c r="AN234" i="1"/>
  <c r="AR234" i="1"/>
  <c r="AV234" i="1"/>
  <c r="AZ234" i="1"/>
  <c r="BD234" i="1"/>
  <c r="BH234" i="1"/>
  <c r="AP827" i="1"/>
  <c r="AT827" i="1"/>
  <c r="AX827" i="1"/>
  <c r="BB827" i="1"/>
  <c r="BF827" i="1"/>
  <c r="BJ827" i="1"/>
  <c r="AM827" i="1"/>
  <c r="AQ827" i="1"/>
  <c r="AU827" i="1"/>
  <c r="AY827" i="1"/>
  <c r="BC827" i="1"/>
  <c r="BG827" i="1"/>
  <c r="AN827" i="1"/>
  <c r="AR827" i="1"/>
  <c r="AV827" i="1"/>
  <c r="AZ827" i="1"/>
  <c r="BD827" i="1"/>
  <c r="BH827" i="1"/>
  <c r="AS827" i="1"/>
  <c r="BI827" i="1"/>
  <c r="AW827" i="1"/>
  <c r="BA827" i="1"/>
  <c r="AO827" i="1"/>
  <c r="BE827" i="1"/>
  <c r="AO1288" i="1"/>
  <c r="AS1288" i="1"/>
  <c r="AW1288" i="1"/>
  <c r="BA1288" i="1"/>
  <c r="BE1288" i="1"/>
  <c r="BI1288" i="1"/>
  <c r="AP1288" i="1"/>
  <c r="AT1288" i="1"/>
  <c r="AX1288" i="1"/>
  <c r="BB1288" i="1"/>
  <c r="BF1288" i="1"/>
  <c r="BJ1288" i="1"/>
  <c r="AM1288" i="1"/>
  <c r="AQ1288" i="1"/>
  <c r="AU1288" i="1"/>
  <c r="AY1288" i="1"/>
  <c r="BC1288" i="1"/>
  <c r="BG1288" i="1"/>
  <c r="AN1288" i="1"/>
  <c r="AR1288" i="1"/>
  <c r="AV1288" i="1"/>
  <c r="AZ1288" i="1"/>
  <c r="BD1288" i="1"/>
  <c r="BH1288" i="1"/>
  <c r="AO1216" i="1"/>
  <c r="AS1216" i="1"/>
  <c r="AW1216" i="1"/>
  <c r="BA1216" i="1"/>
  <c r="BE1216" i="1"/>
  <c r="BI1216" i="1"/>
  <c r="AP1216" i="1"/>
  <c r="AT1216" i="1"/>
  <c r="AX1216" i="1"/>
  <c r="BB1216" i="1"/>
  <c r="BF1216" i="1"/>
  <c r="BJ1216" i="1"/>
  <c r="AM1216" i="1"/>
  <c r="AQ1216" i="1"/>
  <c r="AU1216" i="1"/>
  <c r="AY1216" i="1"/>
  <c r="BC1216" i="1"/>
  <c r="BG1216" i="1"/>
  <c r="AN1216" i="1"/>
  <c r="AR1216" i="1"/>
  <c r="AV1216" i="1"/>
  <c r="AZ1216" i="1"/>
  <c r="BD1216" i="1"/>
  <c r="BH1216" i="1"/>
  <c r="AP365" i="1"/>
  <c r="AT365" i="1"/>
  <c r="AX365" i="1"/>
  <c r="BB365" i="1"/>
  <c r="BF365" i="1"/>
  <c r="BJ365" i="1"/>
  <c r="AM365" i="1"/>
  <c r="AQ365" i="1"/>
  <c r="AU365" i="1"/>
  <c r="AY365" i="1"/>
  <c r="BC365" i="1"/>
  <c r="BG365" i="1"/>
  <c r="AN365" i="1"/>
  <c r="AR365" i="1"/>
  <c r="AV365" i="1"/>
  <c r="AZ365" i="1"/>
  <c r="BD365" i="1"/>
  <c r="BH365" i="1"/>
  <c r="AO365" i="1"/>
  <c r="AS365" i="1"/>
  <c r="AW365" i="1"/>
  <c r="BA365" i="1"/>
  <c r="BE365" i="1"/>
  <c r="BI365" i="1"/>
  <c r="AP987" i="1"/>
  <c r="AT987" i="1"/>
  <c r="AX987" i="1"/>
  <c r="BB987" i="1"/>
  <c r="BF987" i="1"/>
  <c r="BJ987" i="1"/>
  <c r="AM987" i="1"/>
  <c r="AQ987" i="1"/>
  <c r="AU987" i="1"/>
  <c r="AY987" i="1"/>
  <c r="BC987" i="1"/>
  <c r="BG987" i="1"/>
  <c r="AN987" i="1"/>
  <c r="AR987" i="1"/>
  <c r="AV987" i="1"/>
  <c r="AZ987" i="1"/>
  <c r="BD987" i="1"/>
  <c r="BH987" i="1"/>
  <c r="AS987" i="1"/>
  <c r="BI987" i="1"/>
  <c r="AW987" i="1"/>
  <c r="BA987" i="1"/>
  <c r="AO987" i="1"/>
  <c r="BE987" i="1"/>
  <c r="AP413" i="1"/>
  <c r="AT413" i="1"/>
  <c r="AX413" i="1"/>
  <c r="BB413" i="1"/>
  <c r="BF413" i="1"/>
  <c r="BJ413" i="1"/>
  <c r="AM413" i="1"/>
  <c r="AQ413" i="1"/>
  <c r="AU413" i="1"/>
  <c r="AY413" i="1"/>
  <c r="BC413" i="1"/>
  <c r="BG413" i="1"/>
  <c r="AN413" i="1"/>
  <c r="AR413" i="1"/>
  <c r="AV413" i="1"/>
  <c r="AZ413" i="1"/>
  <c r="BD413" i="1"/>
  <c r="BH413" i="1"/>
  <c r="AO413" i="1"/>
  <c r="AS413" i="1"/>
  <c r="AW413" i="1"/>
  <c r="BA413" i="1"/>
  <c r="BE413" i="1"/>
  <c r="BI413" i="1"/>
  <c r="AP964" i="1"/>
  <c r="AT964" i="1"/>
  <c r="AX964" i="1"/>
  <c r="BB964" i="1"/>
  <c r="BF964" i="1"/>
  <c r="BJ964" i="1"/>
  <c r="AM964" i="1"/>
  <c r="AQ964" i="1"/>
  <c r="AU964" i="1"/>
  <c r="AY964" i="1"/>
  <c r="BC964" i="1"/>
  <c r="BG964" i="1"/>
  <c r="AN964" i="1"/>
  <c r="AR964" i="1"/>
  <c r="AV964" i="1"/>
  <c r="AZ964" i="1"/>
  <c r="BD964" i="1"/>
  <c r="BH964" i="1"/>
  <c r="BA964" i="1"/>
  <c r="AO964" i="1"/>
  <c r="BE964" i="1"/>
  <c r="AS964" i="1"/>
  <c r="BI964" i="1"/>
  <c r="AW964" i="1"/>
  <c r="AP907" i="1"/>
  <c r="AT907" i="1"/>
  <c r="AX907" i="1"/>
  <c r="BB907" i="1"/>
  <c r="BF907" i="1"/>
  <c r="BJ907" i="1"/>
  <c r="AM907" i="1"/>
  <c r="AQ907" i="1"/>
  <c r="AU907" i="1"/>
  <c r="AY907" i="1"/>
  <c r="BC907" i="1"/>
  <c r="BG907" i="1"/>
  <c r="AN907" i="1"/>
  <c r="AR907" i="1"/>
  <c r="AV907" i="1"/>
  <c r="AZ907" i="1"/>
  <c r="BD907" i="1"/>
  <c r="BH907" i="1"/>
  <c r="AS907" i="1"/>
  <c r="BI907" i="1"/>
  <c r="AW907" i="1"/>
  <c r="BA907" i="1"/>
  <c r="AO907" i="1"/>
  <c r="BE907" i="1"/>
  <c r="AP776" i="1"/>
  <c r="AT776" i="1"/>
  <c r="AX776" i="1"/>
  <c r="BB776" i="1"/>
  <c r="BF776" i="1"/>
  <c r="BJ776" i="1"/>
  <c r="AM776" i="1"/>
  <c r="AQ776" i="1"/>
  <c r="AU776" i="1"/>
  <c r="AY776" i="1"/>
  <c r="BC776" i="1"/>
  <c r="BG776" i="1"/>
  <c r="AN776" i="1"/>
  <c r="AR776" i="1"/>
  <c r="AV776" i="1"/>
  <c r="AZ776" i="1"/>
  <c r="BD776" i="1"/>
  <c r="BH776" i="1"/>
  <c r="BA776" i="1"/>
  <c r="AO776" i="1"/>
  <c r="BE776" i="1"/>
  <c r="AS776" i="1"/>
  <c r="BI776" i="1"/>
  <c r="AW776" i="1"/>
  <c r="AP864" i="1"/>
  <c r="AT864" i="1"/>
  <c r="AX864" i="1"/>
  <c r="BB864" i="1"/>
  <c r="BF864" i="1"/>
  <c r="BJ864" i="1"/>
  <c r="AM864" i="1"/>
  <c r="AQ864" i="1"/>
  <c r="AU864" i="1"/>
  <c r="AY864" i="1"/>
  <c r="BC864" i="1"/>
  <c r="BG864" i="1"/>
  <c r="AN864" i="1"/>
  <c r="AR864" i="1"/>
  <c r="AV864" i="1"/>
  <c r="AZ864" i="1"/>
  <c r="BD864" i="1"/>
  <c r="BH864" i="1"/>
  <c r="BA864" i="1"/>
  <c r="AO864" i="1"/>
  <c r="BE864" i="1"/>
  <c r="AS864" i="1"/>
  <c r="BI864" i="1"/>
  <c r="AW864" i="1"/>
  <c r="AN1047" i="1"/>
  <c r="AR1047" i="1"/>
  <c r="AV1047" i="1"/>
  <c r="AZ1047" i="1"/>
  <c r="BD1047" i="1"/>
  <c r="BH1047" i="1"/>
  <c r="AO1047" i="1"/>
  <c r="AS1047" i="1"/>
  <c r="AW1047" i="1"/>
  <c r="BA1047" i="1"/>
  <c r="BE1047" i="1"/>
  <c r="BI1047" i="1"/>
  <c r="AP1047" i="1"/>
  <c r="AT1047" i="1"/>
  <c r="AX1047" i="1"/>
  <c r="BB1047" i="1"/>
  <c r="BF1047" i="1"/>
  <c r="BJ1047" i="1"/>
  <c r="AY1047" i="1"/>
  <c r="AM1047" i="1"/>
  <c r="BC1047" i="1"/>
  <c r="AQ1047" i="1"/>
  <c r="BG1047" i="1"/>
  <c r="AU1047" i="1"/>
  <c r="AO665" i="1"/>
  <c r="AS665" i="1"/>
  <c r="AW665" i="1"/>
  <c r="BA665" i="1"/>
  <c r="BE665" i="1"/>
  <c r="BI665" i="1"/>
  <c r="AP665" i="1"/>
  <c r="AT665" i="1"/>
  <c r="AX665" i="1"/>
  <c r="BB665" i="1"/>
  <c r="BF665" i="1"/>
  <c r="BJ665" i="1"/>
  <c r="AN665" i="1"/>
  <c r="AR665" i="1"/>
  <c r="AV665" i="1"/>
  <c r="AZ665" i="1"/>
  <c r="BD665" i="1"/>
  <c r="BH665" i="1"/>
  <c r="AM665" i="1"/>
  <c r="BC665" i="1"/>
  <c r="AQ665" i="1"/>
  <c r="BG665" i="1"/>
  <c r="AU665" i="1"/>
  <c r="AY665" i="1"/>
  <c r="AN1016" i="1"/>
  <c r="AR1016" i="1"/>
  <c r="AV1016" i="1"/>
  <c r="AZ1016" i="1"/>
  <c r="BD1016" i="1"/>
  <c r="BH1016" i="1"/>
  <c r="AO1016" i="1"/>
  <c r="AS1016" i="1"/>
  <c r="AW1016" i="1"/>
  <c r="BA1016" i="1"/>
  <c r="BE1016" i="1"/>
  <c r="BI1016" i="1"/>
  <c r="AP1016" i="1"/>
  <c r="AT1016" i="1"/>
  <c r="AX1016" i="1"/>
  <c r="BB1016" i="1"/>
  <c r="BF1016" i="1"/>
  <c r="BJ1016" i="1"/>
  <c r="AM1016" i="1"/>
  <c r="AQ1016" i="1"/>
  <c r="AU1016" i="1"/>
  <c r="AY1016" i="1"/>
  <c r="BC1016" i="1"/>
  <c r="BG1016" i="1"/>
  <c r="AN1120" i="1"/>
  <c r="AR1120" i="1"/>
  <c r="AV1120" i="1"/>
  <c r="AZ1120" i="1"/>
  <c r="BD1120" i="1"/>
  <c r="BH1120" i="1"/>
  <c r="AO1120" i="1"/>
  <c r="AS1120" i="1"/>
  <c r="AW1120" i="1"/>
  <c r="BA1120" i="1"/>
  <c r="BE1120" i="1"/>
  <c r="BI1120" i="1"/>
  <c r="AP1120" i="1"/>
  <c r="AT1120" i="1"/>
  <c r="AX1120" i="1"/>
  <c r="BB1120" i="1"/>
  <c r="BF1120" i="1"/>
  <c r="BJ1120" i="1"/>
  <c r="AQ1120" i="1"/>
  <c r="BG1120" i="1"/>
  <c r="AU1120" i="1"/>
  <c r="AY1120" i="1"/>
  <c r="AM1120" i="1"/>
  <c r="BC1120" i="1"/>
  <c r="AN1103" i="1"/>
  <c r="AR1103" i="1"/>
  <c r="AV1103" i="1"/>
  <c r="AZ1103" i="1"/>
  <c r="BD1103" i="1"/>
  <c r="BH1103" i="1"/>
  <c r="AO1103" i="1"/>
  <c r="AS1103" i="1"/>
  <c r="AW1103" i="1"/>
  <c r="BA1103" i="1"/>
  <c r="BE1103" i="1"/>
  <c r="BI1103" i="1"/>
  <c r="AP1103" i="1"/>
  <c r="AT1103" i="1"/>
  <c r="AX1103" i="1"/>
  <c r="BB1103" i="1"/>
  <c r="BF1103" i="1"/>
  <c r="BJ1103" i="1"/>
  <c r="AY1103" i="1"/>
  <c r="AM1103" i="1"/>
  <c r="BC1103" i="1"/>
  <c r="AQ1103" i="1"/>
  <c r="BG1103" i="1"/>
  <c r="AU1103" i="1"/>
  <c r="AP759" i="1"/>
  <c r="AT759" i="1"/>
  <c r="AX759" i="1"/>
  <c r="BB759" i="1"/>
  <c r="BF759" i="1"/>
  <c r="BJ759" i="1"/>
  <c r="AM759" i="1"/>
  <c r="AQ759" i="1"/>
  <c r="AU759" i="1"/>
  <c r="AY759" i="1"/>
  <c r="BC759" i="1"/>
  <c r="BG759" i="1"/>
  <c r="AN759" i="1"/>
  <c r="AR759" i="1"/>
  <c r="AV759" i="1"/>
  <c r="AZ759" i="1"/>
  <c r="BD759" i="1"/>
  <c r="BH759" i="1"/>
  <c r="AO759" i="1"/>
  <c r="AS759" i="1"/>
  <c r="AW759" i="1"/>
  <c r="BA759" i="1"/>
  <c r="BE759" i="1"/>
  <c r="BI759" i="1"/>
  <c r="AO1272" i="1"/>
  <c r="AS1272" i="1"/>
  <c r="AW1272" i="1"/>
  <c r="BA1272" i="1"/>
  <c r="BE1272" i="1"/>
  <c r="BI1272" i="1"/>
  <c r="AP1272" i="1"/>
  <c r="AT1272" i="1"/>
  <c r="AX1272" i="1"/>
  <c r="BB1272" i="1"/>
  <c r="BF1272" i="1"/>
  <c r="BJ1272" i="1"/>
  <c r="AM1272" i="1"/>
  <c r="AQ1272" i="1"/>
  <c r="AU1272" i="1"/>
  <c r="AY1272" i="1"/>
  <c r="BC1272" i="1"/>
  <c r="BG1272" i="1"/>
  <c r="AN1272" i="1"/>
  <c r="AR1272" i="1"/>
  <c r="AV1272" i="1"/>
  <c r="AZ1272" i="1"/>
  <c r="BD1272" i="1"/>
  <c r="BH1272" i="1"/>
  <c r="AP860" i="1"/>
  <c r="AT860" i="1"/>
  <c r="AX860" i="1"/>
  <c r="BB860" i="1"/>
  <c r="BF860" i="1"/>
  <c r="BJ860" i="1"/>
  <c r="AM860" i="1"/>
  <c r="AQ860" i="1"/>
  <c r="AU860" i="1"/>
  <c r="AY860" i="1"/>
  <c r="BC860" i="1"/>
  <c r="BG860" i="1"/>
  <c r="AN860" i="1"/>
  <c r="AR860" i="1"/>
  <c r="AV860" i="1"/>
  <c r="AZ860" i="1"/>
  <c r="BD860" i="1"/>
  <c r="BH860" i="1"/>
  <c r="BA860" i="1"/>
  <c r="AO860" i="1"/>
  <c r="BE860" i="1"/>
  <c r="AS860" i="1"/>
  <c r="BI860" i="1"/>
  <c r="AW860" i="1"/>
  <c r="AO1252" i="1"/>
  <c r="AS1252" i="1"/>
  <c r="AW1252" i="1"/>
  <c r="BA1252" i="1"/>
  <c r="BE1252" i="1"/>
  <c r="BI1252" i="1"/>
  <c r="AP1252" i="1"/>
  <c r="AT1252" i="1"/>
  <c r="AX1252" i="1"/>
  <c r="BB1252" i="1"/>
  <c r="BF1252" i="1"/>
  <c r="BJ1252" i="1"/>
  <c r="AM1252" i="1"/>
  <c r="AQ1252" i="1"/>
  <c r="AU1252" i="1"/>
  <c r="AY1252" i="1"/>
  <c r="BC1252" i="1"/>
  <c r="BG1252" i="1"/>
  <c r="AN1252" i="1"/>
  <c r="AR1252" i="1"/>
  <c r="AV1252" i="1"/>
  <c r="AZ1252" i="1"/>
  <c r="BD1252" i="1"/>
  <c r="BH1252" i="1"/>
  <c r="AP840" i="1"/>
  <c r="AT840" i="1"/>
  <c r="AX840" i="1"/>
  <c r="BB840" i="1"/>
  <c r="BF840" i="1"/>
  <c r="BJ840" i="1"/>
  <c r="AM840" i="1"/>
  <c r="AQ840" i="1"/>
  <c r="AU840" i="1"/>
  <c r="AY840" i="1"/>
  <c r="BC840" i="1"/>
  <c r="BG840" i="1"/>
  <c r="AN840" i="1"/>
  <c r="AR840" i="1"/>
  <c r="AV840" i="1"/>
  <c r="AZ840" i="1"/>
  <c r="BD840" i="1"/>
  <c r="BH840" i="1"/>
  <c r="BA840" i="1"/>
  <c r="AO840" i="1"/>
  <c r="BE840" i="1"/>
  <c r="AS840" i="1"/>
  <c r="BI840" i="1"/>
  <c r="AW840" i="1"/>
  <c r="AO1204" i="1"/>
  <c r="AS1204" i="1"/>
  <c r="AW1204" i="1"/>
  <c r="BA1204" i="1"/>
  <c r="BE1204" i="1"/>
  <c r="BI1204" i="1"/>
  <c r="AP1204" i="1"/>
  <c r="AT1204" i="1"/>
  <c r="AX1204" i="1"/>
  <c r="BB1204" i="1"/>
  <c r="BF1204" i="1"/>
  <c r="BJ1204" i="1"/>
  <c r="AM1204" i="1"/>
  <c r="AQ1204" i="1"/>
  <c r="AU1204" i="1"/>
  <c r="AY1204" i="1"/>
  <c r="BC1204" i="1"/>
  <c r="BG1204" i="1"/>
  <c r="AN1204" i="1"/>
  <c r="AR1204" i="1"/>
  <c r="AV1204" i="1"/>
  <c r="AZ1204" i="1"/>
  <c r="BD1204" i="1"/>
  <c r="BH1204" i="1"/>
  <c r="AP852" i="1"/>
  <c r="AT852" i="1"/>
  <c r="AX852" i="1"/>
  <c r="BB852" i="1"/>
  <c r="BF852" i="1"/>
  <c r="BJ852" i="1"/>
  <c r="AM852" i="1"/>
  <c r="AQ852" i="1"/>
  <c r="AU852" i="1"/>
  <c r="AY852" i="1"/>
  <c r="BC852" i="1"/>
  <c r="BG852" i="1"/>
  <c r="AN852" i="1"/>
  <c r="AR852" i="1"/>
  <c r="AV852" i="1"/>
  <c r="AZ852" i="1"/>
  <c r="BD852" i="1"/>
  <c r="BH852" i="1"/>
  <c r="BA852" i="1"/>
  <c r="AO852" i="1"/>
  <c r="BE852" i="1"/>
  <c r="AS852" i="1"/>
  <c r="BI852" i="1"/>
  <c r="AW852" i="1"/>
  <c r="AO1260" i="1"/>
  <c r="AS1260" i="1"/>
  <c r="AW1260" i="1"/>
  <c r="BA1260" i="1"/>
  <c r="BE1260" i="1"/>
  <c r="BI1260" i="1"/>
  <c r="AP1260" i="1"/>
  <c r="AT1260" i="1"/>
  <c r="AX1260" i="1"/>
  <c r="BB1260" i="1"/>
  <c r="BF1260" i="1"/>
  <c r="BJ1260" i="1"/>
  <c r="AM1260" i="1"/>
  <c r="AQ1260" i="1"/>
  <c r="AU1260" i="1"/>
  <c r="AY1260" i="1"/>
  <c r="BC1260" i="1"/>
  <c r="BG1260" i="1"/>
  <c r="AN1260" i="1"/>
  <c r="AR1260" i="1"/>
  <c r="AV1260" i="1"/>
  <c r="AZ1260" i="1"/>
  <c r="BD1260" i="1"/>
  <c r="BH1260" i="1"/>
  <c r="AP928" i="1"/>
  <c r="AT928" i="1"/>
  <c r="AX928" i="1"/>
  <c r="BB928" i="1"/>
  <c r="BF928" i="1"/>
  <c r="BJ928" i="1"/>
  <c r="AM928" i="1"/>
  <c r="AQ928" i="1"/>
  <c r="AU928" i="1"/>
  <c r="AY928" i="1"/>
  <c r="BC928" i="1"/>
  <c r="BG928" i="1"/>
  <c r="AN928" i="1"/>
  <c r="AR928" i="1"/>
  <c r="AV928" i="1"/>
  <c r="AZ928" i="1"/>
  <c r="BD928" i="1"/>
  <c r="BH928" i="1"/>
  <c r="BA928" i="1"/>
  <c r="AO928" i="1"/>
  <c r="BE928" i="1"/>
  <c r="AS928" i="1"/>
  <c r="BI928" i="1"/>
  <c r="AW928" i="1"/>
  <c r="AO1295" i="1"/>
  <c r="AS1295" i="1"/>
  <c r="AW1295" i="1"/>
  <c r="BA1295" i="1"/>
  <c r="BE1295" i="1"/>
  <c r="BI1295" i="1"/>
  <c r="AP1295" i="1"/>
  <c r="AT1295" i="1"/>
  <c r="AX1295" i="1"/>
  <c r="BB1295" i="1"/>
  <c r="BF1295" i="1"/>
  <c r="BJ1295" i="1"/>
  <c r="AM1295" i="1"/>
  <c r="AQ1295" i="1"/>
  <c r="AU1295" i="1"/>
  <c r="AY1295" i="1"/>
  <c r="BC1295" i="1"/>
  <c r="BG1295" i="1"/>
  <c r="AN1295" i="1"/>
  <c r="AR1295" i="1"/>
  <c r="AV1295" i="1"/>
  <c r="AZ1295" i="1"/>
  <c r="BD1295" i="1"/>
  <c r="BH1295" i="1"/>
  <c r="AO1207" i="1"/>
  <c r="AS1207" i="1"/>
  <c r="AW1207" i="1"/>
  <c r="BA1207" i="1"/>
  <c r="BE1207" i="1"/>
  <c r="BI1207" i="1"/>
  <c r="AP1207" i="1"/>
  <c r="AT1207" i="1"/>
  <c r="AX1207" i="1"/>
  <c r="BB1207" i="1"/>
  <c r="BF1207" i="1"/>
  <c r="BJ1207" i="1"/>
  <c r="AM1207" i="1"/>
  <c r="AQ1207" i="1"/>
  <c r="AU1207" i="1"/>
  <c r="AY1207" i="1"/>
  <c r="BC1207" i="1"/>
  <c r="BG1207" i="1"/>
  <c r="AN1207" i="1"/>
  <c r="AR1207" i="1"/>
  <c r="AV1207" i="1"/>
  <c r="AZ1207" i="1"/>
  <c r="BD1207" i="1"/>
  <c r="BH1207" i="1"/>
  <c r="AN1131" i="1"/>
  <c r="AR1131" i="1"/>
  <c r="AV1131" i="1"/>
  <c r="AZ1131" i="1"/>
  <c r="BD1131" i="1"/>
  <c r="BH1131" i="1"/>
  <c r="AO1131" i="1"/>
  <c r="AS1131" i="1"/>
  <c r="AW1131" i="1"/>
  <c r="BA1131" i="1"/>
  <c r="BE1131" i="1"/>
  <c r="BI1131" i="1"/>
  <c r="AP1131" i="1"/>
  <c r="AT1131" i="1"/>
  <c r="AX1131" i="1"/>
  <c r="BB1131" i="1"/>
  <c r="BF1131" i="1"/>
  <c r="BJ1131" i="1"/>
  <c r="AY1131" i="1"/>
  <c r="AM1131" i="1"/>
  <c r="BC1131" i="1"/>
  <c r="AQ1131" i="1"/>
  <c r="BG1131" i="1"/>
  <c r="AU1131" i="1"/>
  <c r="AN1059" i="1"/>
  <c r="AR1059" i="1"/>
  <c r="AV1059" i="1"/>
  <c r="AZ1059" i="1"/>
  <c r="BD1059" i="1"/>
  <c r="BH1059" i="1"/>
  <c r="AO1059" i="1"/>
  <c r="AS1059" i="1"/>
  <c r="AW1059" i="1"/>
  <c r="BA1059" i="1"/>
  <c r="BE1059" i="1"/>
  <c r="BI1059" i="1"/>
  <c r="AP1059" i="1"/>
  <c r="AT1059" i="1"/>
  <c r="AX1059" i="1"/>
  <c r="BB1059" i="1"/>
  <c r="BF1059" i="1"/>
  <c r="BJ1059" i="1"/>
  <c r="AY1059" i="1"/>
  <c r="AM1059" i="1"/>
  <c r="BC1059" i="1"/>
  <c r="AQ1059" i="1"/>
  <c r="BG1059" i="1"/>
  <c r="AU1059" i="1"/>
  <c r="AP983" i="1"/>
  <c r="AT983" i="1"/>
  <c r="AX983" i="1"/>
  <c r="BB983" i="1"/>
  <c r="BF983" i="1"/>
  <c r="BJ983" i="1"/>
  <c r="AM983" i="1"/>
  <c r="AQ983" i="1"/>
  <c r="AU983" i="1"/>
  <c r="AY983" i="1"/>
  <c r="BC983" i="1"/>
  <c r="BG983" i="1"/>
  <c r="AN983" i="1"/>
  <c r="AR983" i="1"/>
  <c r="AV983" i="1"/>
  <c r="AZ983" i="1"/>
  <c r="BD983" i="1"/>
  <c r="BH983" i="1"/>
  <c r="AS983" i="1"/>
  <c r="BI983" i="1"/>
  <c r="AW983" i="1"/>
  <c r="BA983" i="1"/>
  <c r="AO983" i="1"/>
  <c r="BE983" i="1"/>
  <c r="AP875" i="1"/>
  <c r="AT875" i="1"/>
  <c r="AX875" i="1"/>
  <c r="BB875" i="1"/>
  <c r="BF875" i="1"/>
  <c r="BJ875" i="1"/>
  <c r="AM875" i="1"/>
  <c r="AQ875" i="1"/>
  <c r="AU875" i="1"/>
  <c r="AY875" i="1"/>
  <c r="BC875" i="1"/>
  <c r="BG875" i="1"/>
  <c r="AN875" i="1"/>
  <c r="AR875" i="1"/>
  <c r="AV875" i="1"/>
  <c r="AZ875" i="1"/>
  <c r="BD875" i="1"/>
  <c r="BH875" i="1"/>
  <c r="AS875" i="1"/>
  <c r="BI875" i="1"/>
  <c r="AW875" i="1"/>
  <c r="BA875" i="1"/>
  <c r="AO875" i="1"/>
  <c r="BE875" i="1"/>
  <c r="AP803" i="1"/>
  <c r="AT803" i="1"/>
  <c r="AX803" i="1"/>
  <c r="BB803" i="1"/>
  <c r="BF803" i="1"/>
  <c r="BJ803" i="1"/>
  <c r="AM803" i="1"/>
  <c r="AQ803" i="1"/>
  <c r="AU803" i="1"/>
  <c r="AY803" i="1"/>
  <c r="BC803" i="1"/>
  <c r="BG803" i="1"/>
  <c r="AN803" i="1"/>
  <c r="AR803" i="1"/>
  <c r="AV803" i="1"/>
  <c r="AZ803" i="1"/>
  <c r="BD803" i="1"/>
  <c r="BH803" i="1"/>
  <c r="AS803" i="1"/>
  <c r="BI803" i="1"/>
  <c r="AW803" i="1"/>
  <c r="BA803" i="1"/>
  <c r="AO803" i="1"/>
  <c r="BE803" i="1"/>
  <c r="AP706" i="1"/>
  <c r="AT706" i="1"/>
  <c r="AX706" i="1"/>
  <c r="BB706" i="1"/>
  <c r="BF706" i="1"/>
  <c r="BJ706" i="1"/>
  <c r="AM706" i="1"/>
  <c r="AQ706" i="1"/>
  <c r="AU706" i="1"/>
  <c r="AY706" i="1"/>
  <c r="BC706" i="1"/>
  <c r="BG706" i="1"/>
  <c r="AN706" i="1"/>
  <c r="AR706" i="1"/>
  <c r="AV706" i="1"/>
  <c r="AZ706" i="1"/>
  <c r="BD706" i="1"/>
  <c r="BH706" i="1"/>
  <c r="AO706" i="1"/>
  <c r="AS706" i="1"/>
  <c r="AW706" i="1"/>
  <c r="BA706" i="1"/>
  <c r="BE706" i="1"/>
  <c r="BI706" i="1"/>
  <c r="AP349" i="1"/>
  <c r="AT349" i="1"/>
  <c r="AX349" i="1"/>
  <c r="BB349" i="1"/>
  <c r="BF349" i="1"/>
  <c r="BJ349" i="1"/>
  <c r="AM349" i="1"/>
  <c r="AQ349" i="1"/>
  <c r="AU349" i="1"/>
  <c r="AY349" i="1"/>
  <c r="BC349" i="1"/>
  <c r="BG349" i="1"/>
  <c r="AN349" i="1"/>
  <c r="AR349" i="1"/>
  <c r="AV349" i="1"/>
  <c r="AZ349" i="1"/>
  <c r="BD349" i="1"/>
  <c r="BH349" i="1"/>
  <c r="AO349" i="1"/>
  <c r="AS349" i="1"/>
  <c r="AW349" i="1"/>
  <c r="BA349" i="1"/>
  <c r="BE349" i="1"/>
  <c r="BI349" i="1"/>
  <c r="AO1218" i="1"/>
  <c r="AS1218" i="1"/>
  <c r="AW1218" i="1"/>
  <c r="BA1218" i="1"/>
  <c r="BE1218" i="1"/>
  <c r="BI1218" i="1"/>
  <c r="AP1218" i="1"/>
  <c r="AT1218" i="1"/>
  <c r="AX1218" i="1"/>
  <c r="BB1218" i="1"/>
  <c r="BF1218" i="1"/>
  <c r="BJ1218" i="1"/>
  <c r="AM1218" i="1"/>
  <c r="AQ1218" i="1"/>
  <c r="AU1218" i="1"/>
  <c r="AY1218" i="1"/>
  <c r="BC1218" i="1"/>
  <c r="BG1218" i="1"/>
  <c r="AN1218" i="1"/>
  <c r="AR1218" i="1"/>
  <c r="AV1218" i="1"/>
  <c r="AZ1218" i="1"/>
  <c r="BD1218" i="1"/>
  <c r="BH1218" i="1"/>
  <c r="AN1110" i="1"/>
  <c r="AR1110" i="1"/>
  <c r="AV1110" i="1"/>
  <c r="AZ1110" i="1"/>
  <c r="BD1110" i="1"/>
  <c r="BH1110" i="1"/>
  <c r="AO1110" i="1"/>
  <c r="AS1110" i="1"/>
  <c r="AW1110" i="1"/>
  <c r="BA1110" i="1"/>
  <c r="BE1110" i="1"/>
  <c r="BI1110" i="1"/>
  <c r="AP1110" i="1"/>
  <c r="AT1110" i="1"/>
  <c r="AX1110" i="1"/>
  <c r="BB1110" i="1"/>
  <c r="BF1110" i="1"/>
  <c r="BJ1110" i="1"/>
  <c r="AQ1110" i="1"/>
  <c r="BG1110" i="1"/>
  <c r="AU1110" i="1"/>
  <c r="AY1110" i="1"/>
  <c r="AM1110" i="1"/>
  <c r="BC1110" i="1"/>
  <c r="AN1002" i="1"/>
  <c r="AR1002" i="1"/>
  <c r="AV1002" i="1"/>
  <c r="AZ1002" i="1"/>
  <c r="BD1002" i="1"/>
  <c r="BH1002" i="1"/>
  <c r="AO1002" i="1"/>
  <c r="AS1002" i="1"/>
  <c r="AW1002" i="1"/>
  <c r="BA1002" i="1"/>
  <c r="BE1002" i="1"/>
  <c r="BI1002" i="1"/>
  <c r="AP1002" i="1"/>
  <c r="AT1002" i="1"/>
  <c r="AX1002" i="1"/>
  <c r="BB1002" i="1"/>
  <c r="BF1002" i="1"/>
  <c r="BJ1002" i="1"/>
  <c r="AM1002" i="1"/>
  <c r="AQ1002" i="1"/>
  <c r="AU1002" i="1"/>
  <c r="AY1002" i="1"/>
  <c r="BC1002" i="1"/>
  <c r="BG1002" i="1"/>
  <c r="AP930" i="1"/>
  <c r="AT930" i="1"/>
  <c r="AX930" i="1"/>
  <c r="BB930" i="1"/>
  <c r="BF930" i="1"/>
  <c r="BJ930" i="1"/>
  <c r="AM930" i="1"/>
  <c r="AQ930" i="1"/>
  <c r="AU930" i="1"/>
  <c r="AY930" i="1"/>
  <c r="BC930" i="1"/>
  <c r="BG930" i="1"/>
  <c r="AN930" i="1"/>
  <c r="AR930" i="1"/>
  <c r="AV930" i="1"/>
  <c r="AZ930" i="1"/>
  <c r="BD930" i="1"/>
  <c r="BH930" i="1"/>
  <c r="BA930" i="1"/>
  <c r="AO930" i="1"/>
  <c r="BE930" i="1"/>
  <c r="AS930" i="1"/>
  <c r="BI930" i="1"/>
  <c r="AW930" i="1"/>
  <c r="AP842" i="1"/>
  <c r="AT842" i="1"/>
  <c r="AX842" i="1"/>
  <c r="BB842" i="1"/>
  <c r="BF842" i="1"/>
  <c r="BJ842" i="1"/>
  <c r="AM842" i="1"/>
  <c r="AQ842" i="1"/>
  <c r="AU842" i="1"/>
  <c r="AY842" i="1"/>
  <c r="BC842" i="1"/>
  <c r="BG842" i="1"/>
  <c r="AN842" i="1"/>
  <c r="AR842" i="1"/>
  <c r="AV842" i="1"/>
  <c r="AZ842" i="1"/>
  <c r="BD842" i="1"/>
  <c r="BH842" i="1"/>
  <c r="BA842" i="1"/>
  <c r="AO842" i="1"/>
  <c r="BE842" i="1"/>
  <c r="AS842" i="1"/>
  <c r="BI842" i="1"/>
  <c r="AW842" i="1"/>
  <c r="AP762" i="1"/>
  <c r="AT762" i="1"/>
  <c r="AX762" i="1"/>
  <c r="BB762" i="1"/>
  <c r="BF762" i="1"/>
  <c r="BJ762" i="1"/>
  <c r="AM762" i="1"/>
  <c r="AQ762" i="1"/>
  <c r="AU762" i="1"/>
  <c r="AY762" i="1"/>
  <c r="BC762" i="1"/>
  <c r="BG762" i="1"/>
  <c r="AN762" i="1"/>
  <c r="AR762" i="1"/>
  <c r="AV762" i="1"/>
  <c r="AZ762" i="1"/>
  <c r="BD762" i="1"/>
  <c r="BH762" i="1"/>
  <c r="AO762" i="1"/>
  <c r="AS762" i="1"/>
  <c r="AW762" i="1"/>
  <c r="BA762" i="1"/>
  <c r="BE762" i="1"/>
  <c r="BI762" i="1"/>
  <c r="AO569" i="1"/>
  <c r="AS569" i="1"/>
  <c r="AW569" i="1"/>
  <c r="BA569" i="1"/>
  <c r="BE569" i="1"/>
  <c r="BI569" i="1"/>
  <c r="AP569" i="1"/>
  <c r="AT569" i="1"/>
  <c r="AX569" i="1"/>
  <c r="BB569" i="1"/>
  <c r="BF569" i="1"/>
  <c r="BJ569" i="1"/>
  <c r="AM569" i="1"/>
  <c r="AQ569" i="1"/>
  <c r="AU569" i="1"/>
  <c r="AY569" i="1"/>
  <c r="BC569" i="1"/>
  <c r="BG569" i="1"/>
  <c r="AN569" i="1"/>
  <c r="AR569" i="1"/>
  <c r="AV569" i="1"/>
  <c r="AZ569" i="1"/>
  <c r="BD569" i="1"/>
  <c r="BH569" i="1"/>
  <c r="AO1169" i="1"/>
  <c r="AS1169" i="1"/>
  <c r="AW1169" i="1"/>
  <c r="BA1169" i="1"/>
  <c r="BE1169" i="1"/>
  <c r="BI1169" i="1"/>
  <c r="AP1169" i="1"/>
  <c r="AT1169" i="1"/>
  <c r="AX1169" i="1"/>
  <c r="BB1169" i="1"/>
  <c r="BF1169" i="1"/>
  <c r="BJ1169" i="1"/>
  <c r="AM1169" i="1"/>
  <c r="AQ1169" i="1"/>
  <c r="AU1169" i="1"/>
  <c r="AY1169" i="1"/>
  <c r="BC1169" i="1"/>
  <c r="BG1169" i="1"/>
  <c r="AN1169" i="1"/>
  <c r="AR1169" i="1"/>
  <c r="AV1169" i="1"/>
  <c r="AZ1169" i="1"/>
  <c r="BD1169" i="1"/>
  <c r="BH1169" i="1"/>
  <c r="AP797" i="1"/>
  <c r="AT797" i="1"/>
  <c r="AX797" i="1"/>
  <c r="BB797" i="1"/>
  <c r="BF797" i="1"/>
  <c r="BJ797" i="1"/>
  <c r="AM797" i="1"/>
  <c r="AQ797" i="1"/>
  <c r="AU797" i="1"/>
  <c r="AY797" i="1"/>
  <c r="BC797" i="1"/>
  <c r="BG797" i="1"/>
  <c r="AN797" i="1"/>
  <c r="AR797" i="1"/>
  <c r="AV797" i="1"/>
  <c r="AZ797" i="1"/>
  <c r="BD797" i="1"/>
  <c r="BH797" i="1"/>
  <c r="AS797" i="1"/>
  <c r="BI797" i="1"/>
  <c r="AW797" i="1"/>
  <c r="BA797" i="1"/>
  <c r="AO797" i="1"/>
  <c r="BE797" i="1"/>
  <c r="AP393" i="1"/>
  <c r="AT393" i="1"/>
  <c r="AX393" i="1"/>
  <c r="BB393" i="1"/>
  <c r="BF393" i="1"/>
  <c r="BJ393" i="1"/>
  <c r="AM393" i="1"/>
  <c r="AQ393" i="1"/>
  <c r="AU393" i="1"/>
  <c r="AY393" i="1"/>
  <c r="BC393" i="1"/>
  <c r="BG393" i="1"/>
  <c r="AN393" i="1"/>
  <c r="AR393" i="1"/>
  <c r="AV393" i="1"/>
  <c r="AZ393" i="1"/>
  <c r="BD393" i="1"/>
  <c r="BH393" i="1"/>
  <c r="AO393" i="1"/>
  <c r="AS393" i="1"/>
  <c r="AW393" i="1"/>
  <c r="BA393" i="1"/>
  <c r="BE393" i="1"/>
  <c r="BI393" i="1"/>
  <c r="AP438" i="1"/>
  <c r="AT438" i="1"/>
  <c r="AX438" i="1"/>
  <c r="BB438" i="1"/>
  <c r="BF438" i="1"/>
  <c r="BJ438" i="1"/>
  <c r="AM438" i="1"/>
  <c r="AQ438" i="1"/>
  <c r="AU438" i="1"/>
  <c r="AY438" i="1"/>
  <c r="BC438" i="1"/>
  <c r="BG438" i="1"/>
  <c r="AN438" i="1"/>
  <c r="AR438" i="1"/>
  <c r="AV438" i="1"/>
  <c r="AZ438" i="1"/>
  <c r="BD438" i="1"/>
  <c r="BH438" i="1"/>
  <c r="AO438" i="1"/>
  <c r="AS438" i="1"/>
  <c r="AW438" i="1"/>
  <c r="BA438" i="1"/>
  <c r="BE438" i="1"/>
  <c r="BI438" i="1"/>
  <c r="AP398" i="1"/>
  <c r="AT398" i="1"/>
  <c r="AX398" i="1"/>
  <c r="BB398" i="1"/>
  <c r="BF398" i="1"/>
  <c r="BJ398" i="1"/>
  <c r="AM398" i="1"/>
  <c r="AQ398" i="1"/>
  <c r="AU398" i="1"/>
  <c r="AY398" i="1"/>
  <c r="BC398" i="1"/>
  <c r="BG398" i="1"/>
  <c r="AN398" i="1"/>
  <c r="AR398" i="1"/>
  <c r="AV398" i="1"/>
  <c r="AZ398" i="1"/>
  <c r="BD398" i="1"/>
  <c r="BH398" i="1"/>
  <c r="AO398" i="1"/>
  <c r="AS398" i="1"/>
  <c r="AW398" i="1"/>
  <c r="BA398" i="1"/>
  <c r="BE398" i="1"/>
  <c r="BI398" i="1"/>
  <c r="AO1178" i="1"/>
  <c r="AS1178" i="1"/>
  <c r="AW1178" i="1"/>
  <c r="BA1178" i="1"/>
  <c r="BE1178" i="1"/>
  <c r="BI1178" i="1"/>
  <c r="AP1178" i="1"/>
  <c r="AT1178" i="1"/>
  <c r="AX1178" i="1"/>
  <c r="BB1178" i="1"/>
  <c r="BF1178" i="1"/>
  <c r="BJ1178" i="1"/>
  <c r="AM1178" i="1"/>
  <c r="AQ1178" i="1"/>
  <c r="AU1178" i="1"/>
  <c r="AY1178" i="1"/>
  <c r="BC1178" i="1"/>
  <c r="BG1178" i="1"/>
  <c r="AN1178" i="1"/>
  <c r="AR1178" i="1"/>
  <c r="AV1178" i="1"/>
  <c r="AZ1178" i="1"/>
  <c r="BD1178" i="1"/>
  <c r="BH1178" i="1"/>
  <c r="AN1054" i="1"/>
  <c r="AR1054" i="1"/>
  <c r="AV1054" i="1"/>
  <c r="AZ1054" i="1"/>
  <c r="BD1054" i="1"/>
  <c r="BH1054" i="1"/>
  <c r="AO1054" i="1"/>
  <c r="AS1054" i="1"/>
  <c r="AW1054" i="1"/>
  <c r="BA1054" i="1"/>
  <c r="BE1054" i="1"/>
  <c r="BI1054" i="1"/>
  <c r="AP1054" i="1"/>
  <c r="AT1054" i="1"/>
  <c r="AX1054" i="1"/>
  <c r="BB1054" i="1"/>
  <c r="BF1054" i="1"/>
  <c r="BJ1054" i="1"/>
  <c r="AQ1054" i="1"/>
  <c r="BG1054" i="1"/>
  <c r="AU1054" i="1"/>
  <c r="AY1054" i="1"/>
  <c r="AM1054" i="1"/>
  <c r="BC1054" i="1"/>
  <c r="AP970" i="1"/>
  <c r="AT970" i="1"/>
  <c r="AX970" i="1"/>
  <c r="BB970" i="1"/>
  <c r="BF970" i="1"/>
  <c r="BJ970" i="1"/>
  <c r="AM970" i="1"/>
  <c r="AQ970" i="1"/>
  <c r="AU970" i="1"/>
  <c r="AY970" i="1"/>
  <c r="BC970" i="1"/>
  <c r="BG970" i="1"/>
  <c r="AN970" i="1"/>
  <c r="AR970" i="1"/>
  <c r="AV970" i="1"/>
  <c r="AZ970" i="1"/>
  <c r="BD970" i="1"/>
  <c r="BH970" i="1"/>
  <c r="BA970" i="1"/>
  <c r="AO970" i="1"/>
  <c r="BE970" i="1"/>
  <c r="AS970" i="1"/>
  <c r="BI970" i="1"/>
  <c r="AW970" i="1"/>
  <c r="AP890" i="1"/>
  <c r="AT890" i="1"/>
  <c r="AX890" i="1"/>
  <c r="BB890" i="1"/>
  <c r="BF890" i="1"/>
  <c r="BJ890" i="1"/>
  <c r="AM890" i="1"/>
  <c r="AQ890" i="1"/>
  <c r="AU890" i="1"/>
  <c r="AY890" i="1"/>
  <c r="BC890" i="1"/>
  <c r="BG890" i="1"/>
  <c r="AN890" i="1"/>
  <c r="AR890" i="1"/>
  <c r="AV890" i="1"/>
  <c r="AZ890" i="1"/>
  <c r="BD890" i="1"/>
  <c r="BH890" i="1"/>
  <c r="BA890" i="1"/>
  <c r="AO890" i="1"/>
  <c r="BE890" i="1"/>
  <c r="AS890" i="1"/>
  <c r="BI890" i="1"/>
  <c r="AW890" i="1"/>
  <c r="AP802" i="1"/>
  <c r="AT802" i="1"/>
  <c r="AX802" i="1"/>
  <c r="BB802" i="1"/>
  <c r="BF802" i="1"/>
  <c r="BJ802" i="1"/>
  <c r="AM802" i="1"/>
  <c r="AQ802" i="1"/>
  <c r="AU802" i="1"/>
  <c r="AY802" i="1"/>
  <c r="BC802" i="1"/>
  <c r="BG802" i="1"/>
  <c r="AN802" i="1"/>
  <c r="AR802" i="1"/>
  <c r="AV802" i="1"/>
  <c r="AZ802" i="1"/>
  <c r="BD802" i="1"/>
  <c r="BH802" i="1"/>
  <c r="BA802" i="1"/>
  <c r="AO802" i="1"/>
  <c r="BE802" i="1"/>
  <c r="AS802" i="1"/>
  <c r="BI802" i="1"/>
  <c r="AW802" i="1"/>
  <c r="AP730" i="1"/>
  <c r="AT730" i="1"/>
  <c r="AX730" i="1"/>
  <c r="BB730" i="1"/>
  <c r="BF730" i="1"/>
  <c r="BJ730" i="1"/>
  <c r="AM730" i="1"/>
  <c r="AQ730" i="1"/>
  <c r="AU730" i="1"/>
  <c r="AY730" i="1"/>
  <c r="BC730" i="1"/>
  <c r="BG730" i="1"/>
  <c r="AN730" i="1"/>
  <c r="AR730" i="1"/>
  <c r="AV730" i="1"/>
  <c r="AZ730" i="1"/>
  <c r="BD730" i="1"/>
  <c r="BH730" i="1"/>
  <c r="AO730" i="1"/>
  <c r="AS730" i="1"/>
  <c r="AW730" i="1"/>
  <c r="BA730" i="1"/>
  <c r="BE730" i="1"/>
  <c r="BI730" i="1"/>
  <c r="AO1281" i="1"/>
  <c r="AS1281" i="1"/>
  <c r="AW1281" i="1"/>
  <c r="BA1281" i="1"/>
  <c r="BE1281" i="1"/>
  <c r="BI1281" i="1"/>
  <c r="AP1281" i="1"/>
  <c r="AT1281" i="1"/>
  <c r="AX1281" i="1"/>
  <c r="BB1281" i="1"/>
  <c r="BF1281" i="1"/>
  <c r="BJ1281" i="1"/>
  <c r="AM1281" i="1"/>
  <c r="AQ1281" i="1"/>
  <c r="AU1281" i="1"/>
  <c r="AY1281" i="1"/>
  <c r="BC1281" i="1"/>
  <c r="BG1281" i="1"/>
  <c r="AN1281" i="1"/>
  <c r="AR1281" i="1"/>
  <c r="AV1281" i="1"/>
  <c r="AZ1281" i="1"/>
  <c r="BD1281" i="1"/>
  <c r="BH1281" i="1"/>
  <c r="AN1005" i="1"/>
  <c r="AR1005" i="1"/>
  <c r="AV1005" i="1"/>
  <c r="AZ1005" i="1"/>
  <c r="BD1005" i="1"/>
  <c r="BH1005" i="1"/>
  <c r="AO1005" i="1"/>
  <c r="AS1005" i="1"/>
  <c r="AW1005" i="1"/>
  <c r="BA1005" i="1"/>
  <c r="BE1005" i="1"/>
  <c r="BI1005" i="1"/>
  <c r="AP1005" i="1"/>
  <c r="AT1005" i="1"/>
  <c r="AX1005" i="1"/>
  <c r="BB1005" i="1"/>
  <c r="BF1005" i="1"/>
  <c r="BJ1005" i="1"/>
  <c r="AM1005" i="1"/>
  <c r="AQ1005" i="1"/>
  <c r="AU1005" i="1"/>
  <c r="AY1005" i="1"/>
  <c r="BC1005" i="1"/>
  <c r="BG1005" i="1"/>
  <c r="AP724" i="1"/>
  <c r="AT724" i="1"/>
  <c r="AX724" i="1"/>
  <c r="BB724" i="1"/>
  <c r="BF724" i="1"/>
  <c r="BJ724" i="1"/>
  <c r="AM724" i="1"/>
  <c r="AQ724" i="1"/>
  <c r="AU724" i="1"/>
  <c r="AY724" i="1"/>
  <c r="BC724" i="1"/>
  <c r="BG724" i="1"/>
  <c r="AN724" i="1"/>
  <c r="AR724" i="1"/>
  <c r="AV724" i="1"/>
  <c r="AZ724" i="1"/>
  <c r="BD724" i="1"/>
  <c r="BH724" i="1"/>
  <c r="AO724" i="1"/>
  <c r="AS724" i="1"/>
  <c r="AW724" i="1"/>
  <c r="BA724" i="1"/>
  <c r="BE724" i="1"/>
  <c r="BI724" i="1"/>
  <c r="AO479" i="1"/>
  <c r="AS479" i="1"/>
  <c r="AW479" i="1"/>
  <c r="BA479" i="1"/>
  <c r="BE479" i="1"/>
  <c r="BI479" i="1"/>
  <c r="AP479" i="1"/>
  <c r="AT479" i="1"/>
  <c r="AX479" i="1"/>
  <c r="BB479" i="1"/>
  <c r="BF479" i="1"/>
  <c r="BJ479" i="1"/>
  <c r="AM479" i="1"/>
  <c r="AQ479" i="1"/>
  <c r="AU479" i="1"/>
  <c r="AY479" i="1"/>
  <c r="BC479" i="1"/>
  <c r="BG479" i="1"/>
  <c r="AN479" i="1"/>
  <c r="AR479" i="1"/>
  <c r="AV479" i="1"/>
  <c r="AZ479" i="1"/>
  <c r="BD479" i="1"/>
  <c r="BH479" i="1"/>
  <c r="AO227" i="1"/>
  <c r="AS227" i="1"/>
  <c r="AW227" i="1"/>
  <c r="BA227" i="1"/>
  <c r="BE227" i="1"/>
  <c r="BI227" i="1"/>
  <c r="AP227" i="1"/>
  <c r="AT227" i="1"/>
  <c r="AX227" i="1"/>
  <c r="BB227" i="1"/>
  <c r="BF227" i="1"/>
  <c r="BJ227" i="1"/>
  <c r="AM227" i="1"/>
  <c r="AQ227" i="1"/>
  <c r="AU227" i="1"/>
  <c r="AY227" i="1"/>
  <c r="BC227" i="1"/>
  <c r="BG227" i="1"/>
  <c r="AN227" i="1"/>
  <c r="AR227" i="1"/>
  <c r="AV227" i="1"/>
  <c r="AZ227" i="1"/>
  <c r="BD227" i="1"/>
  <c r="BH227" i="1"/>
  <c r="AO233" i="1"/>
  <c r="AS233" i="1"/>
  <c r="AW233" i="1"/>
  <c r="BA233" i="1"/>
  <c r="BE233" i="1"/>
  <c r="BI233" i="1"/>
  <c r="AP233" i="1"/>
  <c r="AT233" i="1"/>
  <c r="AX233" i="1"/>
  <c r="BB233" i="1"/>
  <c r="BF233" i="1"/>
  <c r="BJ233" i="1"/>
  <c r="AM233" i="1"/>
  <c r="AQ233" i="1"/>
  <c r="AU233" i="1"/>
  <c r="AY233" i="1"/>
  <c r="BC233" i="1"/>
  <c r="BG233" i="1"/>
  <c r="AN233" i="1"/>
  <c r="AR233" i="1"/>
  <c r="AV233" i="1"/>
  <c r="AZ233" i="1"/>
  <c r="BD233" i="1"/>
  <c r="BH233" i="1"/>
  <c r="AN1020" i="1"/>
  <c r="AR1020" i="1"/>
  <c r="AV1020" i="1"/>
  <c r="AZ1020" i="1"/>
  <c r="BD1020" i="1"/>
  <c r="BH1020" i="1"/>
  <c r="AO1020" i="1"/>
  <c r="AS1020" i="1"/>
  <c r="AW1020" i="1"/>
  <c r="BA1020" i="1"/>
  <c r="BE1020" i="1"/>
  <c r="BI1020" i="1"/>
  <c r="AP1020" i="1"/>
  <c r="AT1020" i="1"/>
  <c r="AX1020" i="1"/>
  <c r="BB1020" i="1"/>
  <c r="BF1020" i="1"/>
  <c r="BJ1020" i="1"/>
  <c r="AM1020" i="1"/>
  <c r="AQ1020" i="1"/>
  <c r="AU1020" i="1"/>
  <c r="AY1020" i="1"/>
  <c r="BC1020" i="1"/>
  <c r="BG1020" i="1"/>
  <c r="AP172" i="1"/>
  <c r="AT172" i="1"/>
  <c r="AX172" i="1"/>
  <c r="BB172" i="1"/>
  <c r="BF172" i="1"/>
  <c r="BJ172" i="1"/>
  <c r="AM172" i="1"/>
  <c r="AQ172" i="1"/>
  <c r="AU172" i="1"/>
  <c r="AY172" i="1"/>
  <c r="BC172" i="1"/>
  <c r="BG172" i="1"/>
  <c r="AN172" i="1"/>
  <c r="AR172" i="1"/>
  <c r="AV172" i="1"/>
  <c r="AZ172" i="1"/>
  <c r="BD172" i="1"/>
  <c r="BH172" i="1"/>
  <c r="AO172" i="1"/>
  <c r="AS172" i="1"/>
  <c r="AW172" i="1"/>
  <c r="BA172" i="1"/>
  <c r="BE172" i="1"/>
  <c r="BI172" i="1"/>
  <c r="AP984" i="1"/>
  <c r="AT984" i="1"/>
  <c r="AX984" i="1"/>
  <c r="BB984" i="1"/>
  <c r="BF984" i="1"/>
  <c r="BJ984" i="1"/>
  <c r="AM984" i="1"/>
  <c r="AQ984" i="1"/>
  <c r="AU984" i="1"/>
  <c r="AY984" i="1"/>
  <c r="BC984" i="1"/>
  <c r="BG984" i="1"/>
  <c r="AN984" i="1"/>
  <c r="AR984" i="1"/>
  <c r="AV984" i="1"/>
  <c r="AZ984" i="1"/>
  <c r="BD984" i="1"/>
  <c r="BH984" i="1"/>
  <c r="BA984" i="1"/>
  <c r="AO984" i="1"/>
  <c r="BE984" i="1"/>
  <c r="AS984" i="1"/>
  <c r="BI984" i="1"/>
  <c r="AW984" i="1"/>
  <c r="AP44" i="1"/>
  <c r="AT44" i="1"/>
  <c r="AX44" i="1"/>
  <c r="BB44" i="1"/>
  <c r="BF44" i="1"/>
  <c r="BJ44" i="1"/>
  <c r="AM44" i="1"/>
  <c r="AQ44" i="1"/>
  <c r="AU44" i="1"/>
  <c r="AY44" i="1"/>
  <c r="BC44" i="1"/>
  <c r="BG44" i="1"/>
  <c r="AN44" i="1"/>
  <c r="AR44" i="1"/>
  <c r="AV44" i="1"/>
  <c r="AZ44" i="1"/>
  <c r="BD44" i="1"/>
  <c r="BH44" i="1"/>
  <c r="AS44" i="1"/>
  <c r="BI44" i="1"/>
  <c r="AW44" i="1"/>
  <c r="BA44" i="1"/>
  <c r="AO44" i="1"/>
  <c r="BE44" i="1"/>
  <c r="AP996" i="1"/>
  <c r="AT996" i="1"/>
  <c r="AX996" i="1"/>
  <c r="BB996" i="1"/>
  <c r="BF996" i="1"/>
  <c r="BJ996" i="1"/>
  <c r="AM996" i="1"/>
  <c r="AQ996" i="1"/>
  <c r="AU996" i="1"/>
  <c r="AY996" i="1"/>
  <c r="BC996" i="1"/>
  <c r="BG996" i="1"/>
  <c r="AR996" i="1"/>
  <c r="AZ996" i="1"/>
  <c r="BH996" i="1"/>
  <c r="AS996" i="1"/>
  <c r="BA996" i="1"/>
  <c r="BI996" i="1"/>
  <c r="AN996" i="1"/>
  <c r="AV996" i="1"/>
  <c r="BD996" i="1"/>
  <c r="AO996" i="1"/>
  <c r="AW996" i="1"/>
  <c r="BE996" i="1"/>
  <c r="AO513" i="1"/>
  <c r="AS513" i="1"/>
  <c r="AW513" i="1"/>
  <c r="BA513" i="1"/>
  <c r="BE513" i="1"/>
  <c r="BI513" i="1"/>
  <c r="AP513" i="1"/>
  <c r="AT513" i="1"/>
  <c r="AX513" i="1"/>
  <c r="BB513" i="1"/>
  <c r="BF513" i="1"/>
  <c r="BJ513" i="1"/>
  <c r="AM513" i="1"/>
  <c r="AQ513" i="1"/>
  <c r="AU513" i="1"/>
  <c r="AY513" i="1"/>
  <c r="BC513" i="1"/>
  <c r="BG513" i="1"/>
  <c r="AN513" i="1"/>
  <c r="AR513" i="1"/>
  <c r="AV513" i="1"/>
  <c r="AZ513" i="1"/>
  <c r="BD513" i="1"/>
  <c r="BH513" i="1"/>
  <c r="AN1072" i="1"/>
  <c r="AR1072" i="1"/>
  <c r="AV1072" i="1"/>
  <c r="AZ1072" i="1"/>
  <c r="BD1072" i="1"/>
  <c r="BH1072" i="1"/>
  <c r="AO1072" i="1"/>
  <c r="AS1072" i="1"/>
  <c r="AW1072" i="1"/>
  <c r="BA1072" i="1"/>
  <c r="BE1072" i="1"/>
  <c r="BI1072" i="1"/>
  <c r="AP1072" i="1"/>
  <c r="AT1072" i="1"/>
  <c r="AX1072" i="1"/>
  <c r="BB1072" i="1"/>
  <c r="BF1072" i="1"/>
  <c r="BJ1072" i="1"/>
  <c r="AQ1072" i="1"/>
  <c r="BG1072" i="1"/>
  <c r="AU1072" i="1"/>
  <c r="AY1072" i="1"/>
  <c r="AM1072" i="1"/>
  <c r="BC1072" i="1"/>
  <c r="AP752" i="1"/>
  <c r="AT752" i="1"/>
  <c r="AX752" i="1"/>
  <c r="BB752" i="1"/>
  <c r="BF752" i="1"/>
  <c r="BJ752" i="1"/>
  <c r="AM752" i="1"/>
  <c r="AQ752" i="1"/>
  <c r="AU752" i="1"/>
  <c r="AY752" i="1"/>
  <c r="BC752" i="1"/>
  <c r="BG752" i="1"/>
  <c r="AN752" i="1"/>
  <c r="AR752" i="1"/>
  <c r="AV752" i="1"/>
  <c r="AZ752" i="1"/>
  <c r="BD752" i="1"/>
  <c r="BH752" i="1"/>
  <c r="AO752" i="1"/>
  <c r="AS752" i="1"/>
  <c r="AW752" i="1"/>
  <c r="BA752" i="1"/>
  <c r="BE752" i="1"/>
  <c r="BI752" i="1"/>
  <c r="AO1239" i="1"/>
  <c r="AS1239" i="1"/>
  <c r="AW1239" i="1"/>
  <c r="BA1239" i="1"/>
  <c r="BE1239" i="1"/>
  <c r="BI1239" i="1"/>
  <c r="AP1239" i="1"/>
  <c r="AT1239" i="1"/>
  <c r="AX1239" i="1"/>
  <c r="BB1239" i="1"/>
  <c r="BF1239" i="1"/>
  <c r="BJ1239" i="1"/>
  <c r="AM1239" i="1"/>
  <c r="AQ1239" i="1"/>
  <c r="AU1239" i="1"/>
  <c r="AY1239" i="1"/>
  <c r="BC1239" i="1"/>
  <c r="BG1239" i="1"/>
  <c r="AN1239" i="1"/>
  <c r="AR1239" i="1"/>
  <c r="AV1239" i="1"/>
  <c r="AZ1239" i="1"/>
  <c r="BD1239" i="1"/>
  <c r="BH1239" i="1"/>
  <c r="AN1159" i="1"/>
  <c r="AR1159" i="1"/>
  <c r="AV1159" i="1"/>
  <c r="AZ1159" i="1"/>
  <c r="BD1159" i="1"/>
  <c r="BH1159" i="1"/>
  <c r="AO1159" i="1"/>
  <c r="AS1159" i="1"/>
  <c r="AW1159" i="1"/>
  <c r="BA1159" i="1"/>
  <c r="BE1159" i="1"/>
  <c r="BI1159" i="1"/>
  <c r="AP1159" i="1"/>
  <c r="AT1159" i="1"/>
  <c r="AX1159" i="1"/>
  <c r="BB1159" i="1"/>
  <c r="BF1159" i="1"/>
  <c r="BJ1159" i="1"/>
  <c r="AY1159" i="1"/>
  <c r="AM1159" i="1"/>
  <c r="BC1159" i="1"/>
  <c r="AQ1159" i="1"/>
  <c r="BG1159" i="1"/>
  <c r="AU1159" i="1"/>
  <c r="AN1091" i="1"/>
  <c r="AR1091" i="1"/>
  <c r="AV1091" i="1"/>
  <c r="AZ1091" i="1"/>
  <c r="BD1091" i="1"/>
  <c r="BH1091" i="1"/>
  <c r="AO1091" i="1"/>
  <c r="AS1091" i="1"/>
  <c r="AW1091" i="1"/>
  <c r="BA1091" i="1"/>
  <c r="BE1091" i="1"/>
  <c r="BI1091" i="1"/>
  <c r="AP1091" i="1"/>
  <c r="AT1091" i="1"/>
  <c r="AX1091" i="1"/>
  <c r="BB1091" i="1"/>
  <c r="BF1091" i="1"/>
  <c r="BJ1091" i="1"/>
  <c r="AY1091" i="1"/>
  <c r="AM1091" i="1"/>
  <c r="BC1091" i="1"/>
  <c r="AQ1091" i="1"/>
  <c r="BG1091" i="1"/>
  <c r="AU1091" i="1"/>
  <c r="AN1023" i="1"/>
  <c r="AR1023" i="1"/>
  <c r="AV1023" i="1"/>
  <c r="AZ1023" i="1"/>
  <c r="BD1023" i="1"/>
  <c r="BH1023" i="1"/>
  <c r="AO1023" i="1"/>
  <c r="AS1023" i="1"/>
  <c r="AW1023" i="1"/>
  <c r="BA1023" i="1"/>
  <c r="BE1023" i="1"/>
  <c r="BI1023" i="1"/>
  <c r="AP1023" i="1"/>
  <c r="AT1023" i="1"/>
  <c r="AX1023" i="1"/>
  <c r="BB1023" i="1"/>
  <c r="BF1023" i="1"/>
  <c r="BJ1023" i="1"/>
  <c r="AM1023" i="1"/>
  <c r="AQ1023" i="1"/>
  <c r="AU1023" i="1"/>
  <c r="AY1023" i="1"/>
  <c r="BC1023" i="1"/>
  <c r="BG1023" i="1"/>
  <c r="AP923" i="1"/>
  <c r="AT923" i="1"/>
  <c r="AX923" i="1"/>
  <c r="BB923" i="1"/>
  <c r="BF923" i="1"/>
  <c r="BJ923" i="1"/>
  <c r="AM923" i="1"/>
  <c r="AQ923" i="1"/>
  <c r="AU923" i="1"/>
  <c r="AY923" i="1"/>
  <c r="BC923" i="1"/>
  <c r="BG923" i="1"/>
  <c r="AN923" i="1"/>
  <c r="AR923" i="1"/>
  <c r="AV923" i="1"/>
  <c r="AZ923" i="1"/>
  <c r="BD923" i="1"/>
  <c r="BH923" i="1"/>
  <c r="AS923" i="1"/>
  <c r="BI923" i="1"/>
  <c r="AW923" i="1"/>
  <c r="BA923" i="1"/>
  <c r="AO923" i="1"/>
  <c r="BE923" i="1"/>
  <c r="AP835" i="1"/>
  <c r="AT835" i="1"/>
  <c r="AX835" i="1"/>
  <c r="BB835" i="1"/>
  <c r="BF835" i="1"/>
  <c r="BJ835" i="1"/>
  <c r="AM835" i="1"/>
  <c r="AQ835" i="1"/>
  <c r="AU835" i="1"/>
  <c r="AY835" i="1"/>
  <c r="BC835" i="1"/>
  <c r="BG835" i="1"/>
  <c r="AN835" i="1"/>
  <c r="AR835" i="1"/>
  <c r="AV835" i="1"/>
  <c r="AZ835" i="1"/>
  <c r="BD835" i="1"/>
  <c r="BH835" i="1"/>
  <c r="AS835" i="1"/>
  <c r="BI835" i="1"/>
  <c r="AW835" i="1"/>
  <c r="BA835" i="1"/>
  <c r="AO835" i="1"/>
  <c r="BE835" i="1"/>
  <c r="AP751" i="1"/>
  <c r="AT751" i="1"/>
  <c r="AX751" i="1"/>
  <c r="BB751" i="1"/>
  <c r="BF751" i="1"/>
  <c r="BJ751" i="1"/>
  <c r="AM751" i="1"/>
  <c r="AQ751" i="1"/>
  <c r="AU751" i="1"/>
  <c r="AY751" i="1"/>
  <c r="BC751" i="1"/>
  <c r="BG751" i="1"/>
  <c r="AN751" i="1"/>
  <c r="AR751" i="1"/>
  <c r="AV751" i="1"/>
  <c r="AZ751" i="1"/>
  <c r="BD751" i="1"/>
  <c r="BH751" i="1"/>
  <c r="AO751" i="1"/>
  <c r="AS751" i="1"/>
  <c r="AW751" i="1"/>
  <c r="BA751" i="1"/>
  <c r="BE751" i="1"/>
  <c r="BI751" i="1"/>
  <c r="AO557" i="1"/>
  <c r="AS557" i="1"/>
  <c r="AW557" i="1"/>
  <c r="BA557" i="1"/>
  <c r="BE557" i="1"/>
  <c r="BI557" i="1"/>
  <c r="AP557" i="1"/>
  <c r="AT557" i="1"/>
  <c r="AX557" i="1"/>
  <c r="BB557" i="1"/>
  <c r="BF557" i="1"/>
  <c r="BJ557" i="1"/>
  <c r="AM557" i="1"/>
  <c r="AQ557" i="1"/>
  <c r="AU557" i="1"/>
  <c r="AY557" i="1"/>
  <c r="BC557" i="1"/>
  <c r="BG557" i="1"/>
  <c r="AN557" i="1"/>
  <c r="AR557" i="1"/>
  <c r="AV557" i="1"/>
  <c r="AZ557" i="1"/>
  <c r="BD557" i="1"/>
  <c r="BH557" i="1"/>
  <c r="AO1262" i="1"/>
  <c r="AS1262" i="1"/>
  <c r="AW1262" i="1"/>
  <c r="BA1262" i="1"/>
  <c r="BE1262" i="1"/>
  <c r="BI1262" i="1"/>
  <c r="AP1262" i="1"/>
  <c r="AT1262" i="1"/>
  <c r="AX1262" i="1"/>
  <c r="BB1262" i="1"/>
  <c r="BF1262" i="1"/>
  <c r="BJ1262" i="1"/>
  <c r="AM1262" i="1"/>
  <c r="AQ1262" i="1"/>
  <c r="AU1262" i="1"/>
  <c r="AY1262" i="1"/>
  <c r="BC1262" i="1"/>
  <c r="BG1262" i="1"/>
  <c r="AN1262" i="1"/>
  <c r="AR1262" i="1"/>
  <c r="AV1262" i="1"/>
  <c r="AZ1262" i="1"/>
  <c r="BD1262" i="1"/>
  <c r="BH1262" i="1"/>
  <c r="AN1166" i="1"/>
  <c r="AR1166" i="1"/>
  <c r="AV1166" i="1"/>
  <c r="AZ1166" i="1"/>
  <c r="BD1166" i="1"/>
  <c r="BH1166" i="1"/>
  <c r="AO1166" i="1"/>
  <c r="AS1166" i="1"/>
  <c r="AW1166" i="1"/>
  <c r="BA1166" i="1"/>
  <c r="BE1166" i="1"/>
  <c r="BI1166" i="1"/>
  <c r="AP1166" i="1"/>
  <c r="AT1166" i="1"/>
  <c r="AX1166" i="1"/>
  <c r="BB1166" i="1"/>
  <c r="BF1166" i="1"/>
  <c r="BJ1166" i="1"/>
  <c r="AQ1166" i="1"/>
  <c r="BG1166" i="1"/>
  <c r="AU1166" i="1"/>
  <c r="AY1166" i="1"/>
  <c r="AM1166" i="1"/>
  <c r="BC1166" i="1"/>
  <c r="AN1042" i="1"/>
  <c r="AR1042" i="1"/>
  <c r="AV1042" i="1"/>
  <c r="AZ1042" i="1"/>
  <c r="BD1042" i="1"/>
  <c r="BH1042" i="1"/>
  <c r="AO1042" i="1"/>
  <c r="AS1042" i="1"/>
  <c r="AW1042" i="1"/>
  <c r="BA1042" i="1"/>
  <c r="BE1042" i="1"/>
  <c r="BI1042" i="1"/>
  <c r="AP1042" i="1"/>
  <c r="AT1042" i="1"/>
  <c r="AX1042" i="1"/>
  <c r="BB1042" i="1"/>
  <c r="BF1042" i="1"/>
  <c r="BJ1042" i="1"/>
  <c r="AQ1042" i="1"/>
  <c r="BG1042" i="1"/>
  <c r="AU1042" i="1"/>
  <c r="AY1042" i="1"/>
  <c r="AM1042" i="1"/>
  <c r="BC1042" i="1"/>
  <c r="AP962" i="1"/>
  <c r="AT962" i="1"/>
  <c r="AX962" i="1"/>
  <c r="BB962" i="1"/>
  <c r="BF962" i="1"/>
  <c r="BJ962" i="1"/>
  <c r="AM962" i="1"/>
  <c r="AQ962" i="1"/>
  <c r="AU962" i="1"/>
  <c r="AY962" i="1"/>
  <c r="BC962" i="1"/>
  <c r="BG962" i="1"/>
  <c r="AN962" i="1"/>
  <c r="AR962" i="1"/>
  <c r="AV962" i="1"/>
  <c r="AZ962" i="1"/>
  <c r="BD962" i="1"/>
  <c r="BH962" i="1"/>
  <c r="BA962" i="1"/>
  <c r="AO962" i="1"/>
  <c r="BE962" i="1"/>
  <c r="AS962" i="1"/>
  <c r="BI962" i="1"/>
  <c r="AW962" i="1"/>
  <c r="AP878" i="1"/>
  <c r="AT878" i="1"/>
  <c r="AX878" i="1"/>
  <c r="BB878" i="1"/>
  <c r="BF878" i="1"/>
  <c r="BJ878" i="1"/>
  <c r="AM878" i="1"/>
  <c r="AQ878" i="1"/>
  <c r="AU878" i="1"/>
  <c r="AY878" i="1"/>
  <c r="BC878" i="1"/>
  <c r="BG878" i="1"/>
  <c r="AN878" i="1"/>
  <c r="AR878" i="1"/>
  <c r="AV878" i="1"/>
  <c r="AZ878" i="1"/>
  <c r="BD878" i="1"/>
  <c r="BH878" i="1"/>
  <c r="BA878" i="1"/>
  <c r="AO878" i="1"/>
  <c r="BE878" i="1"/>
  <c r="AS878" i="1"/>
  <c r="BI878" i="1"/>
  <c r="AW878" i="1"/>
  <c r="AP794" i="1"/>
  <c r="AT794" i="1"/>
  <c r="AX794" i="1"/>
  <c r="BB794" i="1"/>
  <c r="BF794" i="1"/>
  <c r="BJ794" i="1"/>
  <c r="AM794" i="1"/>
  <c r="AQ794" i="1"/>
  <c r="AU794" i="1"/>
  <c r="AY794" i="1"/>
  <c r="BC794" i="1"/>
  <c r="BG794" i="1"/>
  <c r="AN794" i="1"/>
  <c r="AR794" i="1"/>
  <c r="AV794" i="1"/>
  <c r="AZ794" i="1"/>
  <c r="BD794" i="1"/>
  <c r="BH794" i="1"/>
  <c r="BA794" i="1"/>
  <c r="AO794" i="1"/>
  <c r="BE794" i="1"/>
  <c r="AS794" i="1"/>
  <c r="BI794" i="1"/>
  <c r="AW794" i="1"/>
  <c r="AP705" i="1"/>
  <c r="AT705" i="1"/>
  <c r="AX705" i="1"/>
  <c r="BB705" i="1"/>
  <c r="BF705" i="1"/>
  <c r="BJ705" i="1"/>
  <c r="AM705" i="1"/>
  <c r="AQ705" i="1"/>
  <c r="AU705" i="1"/>
  <c r="AY705" i="1"/>
  <c r="BC705" i="1"/>
  <c r="BG705" i="1"/>
  <c r="AN705" i="1"/>
  <c r="AR705" i="1"/>
  <c r="AV705" i="1"/>
  <c r="AZ705" i="1"/>
  <c r="BD705" i="1"/>
  <c r="BH705" i="1"/>
  <c r="AO705" i="1"/>
  <c r="AS705" i="1"/>
  <c r="AW705" i="1"/>
  <c r="BA705" i="1"/>
  <c r="BE705" i="1"/>
  <c r="BI705" i="1"/>
  <c r="AO1261" i="1"/>
  <c r="AS1261" i="1"/>
  <c r="AW1261" i="1"/>
  <c r="BA1261" i="1"/>
  <c r="BE1261" i="1"/>
  <c r="BI1261" i="1"/>
  <c r="AP1261" i="1"/>
  <c r="AT1261" i="1"/>
  <c r="AX1261" i="1"/>
  <c r="BB1261" i="1"/>
  <c r="BF1261" i="1"/>
  <c r="BJ1261" i="1"/>
  <c r="AM1261" i="1"/>
  <c r="AQ1261" i="1"/>
  <c r="AU1261" i="1"/>
  <c r="AY1261" i="1"/>
  <c r="BC1261" i="1"/>
  <c r="BG1261" i="1"/>
  <c r="AN1261" i="1"/>
  <c r="AR1261" i="1"/>
  <c r="AV1261" i="1"/>
  <c r="AZ1261" i="1"/>
  <c r="BD1261" i="1"/>
  <c r="BH1261" i="1"/>
  <c r="AP965" i="1"/>
  <c r="AT965" i="1"/>
  <c r="AX965" i="1"/>
  <c r="BB965" i="1"/>
  <c r="BF965" i="1"/>
  <c r="BJ965" i="1"/>
  <c r="AM965" i="1"/>
  <c r="AQ965" i="1"/>
  <c r="AU965" i="1"/>
  <c r="AY965" i="1"/>
  <c r="BC965" i="1"/>
  <c r="BG965" i="1"/>
  <c r="AN965" i="1"/>
  <c r="AR965" i="1"/>
  <c r="AV965" i="1"/>
  <c r="AZ965" i="1"/>
  <c r="BD965" i="1"/>
  <c r="BH965" i="1"/>
  <c r="AS965" i="1"/>
  <c r="BI965" i="1"/>
  <c r="AW965" i="1"/>
  <c r="BA965" i="1"/>
  <c r="AO965" i="1"/>
  <c r="BE965" i="1"/>
  <c r="AO664" i="1"/>
  <c r="AS664" i="1"/>
  <c r="AW664" i="1"/>
  <c r="BA664" i="1"/>
  <c r="BE664" i="1"/>
  <c r="BI664" i="1"/>
  <c r="AP664" i="1"/>
  <c r="AT664" i="1"/>
  <c r="AX664" i="1"/>
  <c r="BB664" i="1"/>
  <c r="BF664" i="1"/>
  <c r="BJ664" i="1"/>
  <c r="AN664" i="1"/>
  <c r="AR664" i="1"/>
  <c r="AV664" i="1"/>
  <c r="AZ664" i="1"/>
  <c r="BD664" i="1"/>
  <c r="BH664" i="1"/>
  <c r="AU664" i="1"/>
  <c r="AY664" i="1"/>
  <c r="AM664" i="1"/>
  <c r="BC664" i="1"/>
  <c r="AQ664" i="1"/>
  <c r="BG664" i="1"/>
  <c r="AO244" i="1"/>
  <c r="AS244" i="1"/>
  <c r="AW244" i="1"/>
  <c r="BA244" i="1"/>
  <c r="BE244" i="1"/>
  <c r="BI244" i="1"/>
  <c r="AP244" i="1"/>
  <c r="AT244" i="1"/>
  <c r="AX244" i="1"/>
  <c r="BB244" i="1"/>
  <c r="BF244" i="1"/>
  <c r="BJ244" i="1"/>
  <c r="AM244" i="1"/>
  <c r="AQ244" i="1"/>
  <c r="AU244" i="1"/>
  <c r="AY244" i="1"/>
  <c r="BC244" i="1"/>
  <c r="BG244" i="1"/>
  <c r="AN244" i="1"/>
  <c r="AR244" i="1"/>
  <c r="AV244" i="1"/>
  <c r="AZ244" i="1"/>
  <c r="BD244" i="1"/>
  <c r="BH244" i="1"/>
  <c r="AP91" i="1"/>
  <c r="AT91" i="1"/>
  <c r="AX91" i="1"/>
  <c r="BB91" i="1"/>
  <c r="BF91" i="1"/>
  <c r="BJ91" i="1"/>
  <c r="AM91" i="1"/>
  <c r="AQ91" i="1"/>
  <c r="AU91" i="1"/>
  <c r="AY91" i="1"/>
  <c r="BC91" i="1"/>
  <c r="BG91" i="1"/>
  <c r="AN91" i="1"/>
  <c r="AR91" i="1"/>
  <c r="AV91" i="1"/>
  <c r="AZ91" i="1"/>
  <c r="BD91" i="1"/>
  <c r="BH91" i="1"/>
  <c r="BA91" i="1"/>
  <c r="AO91" i="1"/>
  <c r="BE91" i="1"/>
  <c r="AS91" i="1"/>
  <c r="BI91" i="1"/>
  <c r="AW91" i="1"/>
  <c r="AP85" i="1"/>
  <c r="AT85" i="1"/>
  <c r="AX85" i="1"/>
  <c r="BB85" i="1"/>
  <c r="BF85" i="1"/>
  <c r="BJ85" i="1"/>
  <c r="AM85" i="1"/>
  <c r="AQ85" i="1"/>
  <c r="AU85" i="1"/>
  <c r="AY85" i="1"/>
  <c r="BC85" i="1"/>
  <c r="BG85" i="1"/>
  <c r="AN85" i="1"/>
  <c r="AR85" i="1"/>
  <c r="AV85" i="1"/>
  <c r="AZ85" i="1"/>
  <c r="BD85" i="1"/>
  <c r="BH85" i="1"/>
  <c r="BA85" i="1"/>
  <c r="AO85" i="1"/>
  <c r="BE85" i="1"/>
  <c r="AS85" i="1"/>
  <c r="BI85" i="1"/>
  <c r="AW85" i="1"/>
  <c r="AN1004" i="1"/>
  <c r="AR1004" i="1"/>
  <c r="AV1004" i="1"/>
  <c r="AZ1004" i="1"/>
  <c r="BD1004" i="1"/>
  <c r="BH1004" i="1"/>
  <c r="AO1004" i="1"/>
  <c r="AS1004" i="1"/>
  <c r="AW1004" i="1"/>
  <c r="BA1004" i="1"/>
  <c r="BE1004" i="1"/>
  <c r="BI1004" i="1"/>
  <c r="AP1004" i="1"/>
  <c r="AT1004" i="1"/>
  <c r="AX1004" i="1"/>
  <c r="BB1004" i="1"/>
  <c r="BF1004" i="1"/>
  <c r="BJ1004" i="1"/>
  <c r="AM1004" i="1"/>
  <c r="AQ1004" i="1"/>
  <c r="AU1004" i="1"/>
  <c r="AY1004" i="1"/>
  <c r="BC1004" i="1"/>
  <c r="BG1004" i="1"/>
  <c r="AO1310" i="1"/>
  <c r="AS1310" i="1"/>
  <c r="AW1310" i="1"/>
  <c r="BA1310" i="1"/>
  <c r="BE1310" i="1"/>
  <c r="BI1310" i="1"/>
  <c r="AP1310" i="1"/>
  <c r="AT1310" i="1"/>
  <c r="AX1310" i="1"/>
  <c r="BB1310" i="1"/>
  <c r="BF1310" i="1"/>
  <c r="BJ1310" i="1"/>
  <c r="AM1310" i="1"/>
  <c r="AQ1310" i="1"/>
  <c r="AU1310" i="1"/>
  <c r="AY1310" i="1"/>
  <c r="BC1310" i="1"/>
  <c r="BG1310" i="1"/>
  <c r="AN1310" i="1"/>
  <c r="AR1310" i="1"/>
  <c r="AV1310" i="1"/>
  <c r="AZ1310" i="1"/>
  <c r="BD1310" i="1"/>
  <c r="BH1310" i="1"/>
  <c r="AP968" i="1"/>
  <c r="AT968" i="1"/>
  <c r="AX968" i="1"/>
  <c r="BB968" i="1"/>
  <c r="BF968" i="1"/>
  <c r="BJ968" i="1"/>
  <c r="AM968" i="1"/>
  <c r="AQ968" i="1"/>
  <c r="AU968" i="1"/>
  <c r="AY968" i="1"/>
  <c r="BC968" i="1"/>
  <c r="BG968" i="1"/>
  <c r="AN968" i="1"/>
  <c r="AR968" i="1"/>
  <c r="AV968" i="1"/>
  <c r="AZ968" i="1"/>
  <c r="BD968" i="1"/>
  <c r="BH968" i="1"/>
  <c r="BA968" i="1"/>
  <c r="AO968" i="1"/>
  <c r="BE968" i="1"/>
  <c r="AS968" i="1"/>
  <c r="BI968" i="1"/>
  <c r="AW968" i="1"/>
  <c r="AO1305" i="1"/>
  <c r="AS1305" i="1"/>
  <c r="AW1305" i="1"/>
  <c r="BA1305" i="1"/>
  <c r="BE1305" i="1"/>
  <c r="BI1305" i="1"/>
  <c r="AP1305" i="1"/>
  <c r="AT1305" i="1"/>
  <c r="AX1305" i="1"/>
  <c r="BB1305" i="1"/>
  <c r="BF1305" i="1"/>
  <c r="BJ1305" i="1"/>
  <c r="AM1305" i="1"/>
  <c r="AQ1305" i="1"/>
  <c r="AU1305" i="1"/>
  <c r="AY1305" i="1"/>
  <c r="BC1305" i="1"/>
  <c r="BG1305" i="1"/>
  <c r="AN1305" i="1"/>
  <c r="AR1305" i="1"/>
  <c r="AV1305" i="1"/>
  <c r="AZ1305" i="1"/>
  <c r="BD1305" i="1"/>
  <c r="BH1305" i="1"/>
  <c r="AP980" i="1"/>
  <c r="AT980" i="1"/>
  <c r="AX980" i="1"/>
  <c r="BB980" i="1"/>
  <c r="BF980" i="1"/>
  <c r="BJ980" i="1"/>
  <c r="AM980" i="1"/>
  <c r="AQ980" i="1"/>
  <c r="AU980" i="1"/>
  <c r="AY980" i="1"/>
  <c r="BC980" i="1"/>
  <c r="BG980" i="1"/>
  <c r="AN980" i="1"/>
  <c r="AR980" i="1"/>
  <c r="AV980" i="1"/>
  <c r="AZ980" i="1"/>
  <c r="BD980" i="1"/>
  <c r="BH980" i="1"/>
  <c r="BA980" i="1"/>
  <c r="AO980" i="1"/>
  <c r="BE980" i="1"/>
  <c r="AS980" i="1"/>
  <c r="BI980" i="1"/>
  <c r="AW980" i="1"/>
  <c r="AP429" i="1"/>
  <c r="AT429" i="1"/>
  <c r="AX429" i="1"/>
  <c r="BB429" i="1"/>
  <c r="BF429" i="1"/>
  <c r="BJ429" i="1"/>
  <c r="AM429" i="1"/>
  <c r="AQ429" i="1"/>
  <c r="AU429" i="1"/>
  <c r="AY429" i="1"/>
  <c r="BC429" i="1"/>
  <c r="BG429" i="1"/>
  <c r="AN429" i="1"/>
  <c r="AR429" i="1"/>
  <c r="AV429" i="1"/>
  <c r="AZ429" i="1"/>
  <c r="BD429" i="1"/>
  <c r="BH429" i="1"/>
  <c r="AO429" i="1"/>
  <c r="AS429" i="1"/>
  <c r="AW429" i="1"/>
  <c r="BA429" i="1"/>
  <c r="BE429" i="1"/>
  <c r="BI429" i="1"/>
  <c r="AN1056" i="1"/>
  <c r="AR1056" i="1"/>
  <c r="AV1056" i="1"/>
  <c r="AZ1056" i="1"/>
  <c r="BD1056" i="1"/>
  <c r="BH1056" i="1"/>
  <c r="AO1056" i="1"/>
  <c r="AS1056" i="1"/>
  <c r="AW1056" i="1"/>
  <c r="BA1056" i="1"/>
  <c r="BE1056" i="1"/>
  <c r="BI1056" i="1"/>
  <c r="AP1056" i="1"/>
  <c r="AT1056" i="1"/>
  <c r="AX1056" i="1"/>
  <c r="BB1056" i="1"/>
  <c r="BF1056" i="1"/>
  <c r="BJ1056" i="1"/>
  <c r="AQ1056" i="1"/>
  <c r="BG1056" i="1"/>
  <c r="AU1056" i="1"/>
  <c r="AY1056" i="1"/>
  <c r="AM1056" i="1"/>
  <c r="BC1056" i="1"/>
  <c r="AP733" i="1"/>
  <c r="AT733" i="1"/>
  <c r="AX733" i="1"/>
  <c r="BB733" i="1"/>
  <c r="BF733" i="1"/>
  <c r="BJ733" i="1"/>
  <c r="AM733" i="1"/>
  <c r="AQ733" i="1"/>
  <c r="AU733" i="1"/>
  <c r="AY733" i="1"/>
  <c r="BC733" i="1"/>
  <c r="BG733" i="1"/>
  <c r="AN733" i="1"/>
  <c r="AR733" i="1"/>
  <c r="AV733" i="1"/>
  <c r="AZ733" i="1"/>
  <c r="BD733" i="1"/>
  <c r="BH733" i="1"/>
  <c r="AO733" i="1"/>
  <c r="AS733" i="1"/>
  <c r="AW733" i="1"/>
  <c r="BA733" i="1"/>
  <c r="BE733" i="1"/>
  <c r="BI733" i="1"/>
  <c r="AO1235" i="1"/>
  <c r="AS1235" i="1"/>
  <c r="AW1235" i="1"/>
  <c r="BA1235" i="1"/>
  <c r="BE1235" i="1"/>
  <c r="BI1235" i="1"/>
  <c r="AP1235" i="1"/>
  <c r="AT1235" i="1"/>
  <c r="AX1235" i="1"/>
  <c r="BB1235" i="1"/>
  <c r="BF1235" i="1"/>
  <c r="BJ1235" i="1"/>
  <c r="AM1235" i="1"/>
  <c r="AQ1235" i="1"/>
  <c r="AU1235" i="1"/>
  <c r="AY1235" i="1"/>
  <c r="BC1235" i="1"/>
  <c r="BG1235" i="1"/>
  <c r="AN1235" i="1"/>
  <c r="AR1235" i="1"/>
  <c r="AV1235" i="1"/>
  <c r="AZ1235" i="1"/>
  <c r="BD1235" i="1"/>
  <c r="BH1235" i="1"/>
  <c r="AN1155" i="1"/>
  <c r="AR1155" i="1"/>
  <c r="AV1155" i="1"/>
  <c r="AZ1155" i="1"/>
  <c r="BD1155" i="1"/>
  <c r="BH1155" i="1"/>
  <c r="AO1155" i="1"/>
  <c r="AS1155" i="1"/>
  <c r="AW1155" i="1"/>
  <c r="BA1155" i="1"/>
  <c r="BE1155" i="1"/>
  <c r="BI1155" i="1"/>
  <c r="AP1155" i="1"/>
  <c r="AT1155" i="1"/>
  <c r="AX1155" i="1"/>
  <c r="BB1155" i="1"/>
  <c r="BF1155" i="1"/>
  <c r="BJ1155" i="1"/>
  <c r="AY1155" i="1"/>
  <c r="AM1155" i="1"/>
  <c r="BC1155" i="1"/>
  <c r="AQ1155" i="1"/>
  <c r="BG1155" i="1"/>
  <c r="AU1155" i="1"/>
  <c r="AN1087" i="1"/>
  <c r="AR1087" i="1"/>
  <c r="AV1087" i="1"/>
  <c r="AZ1087" i="1"/>
  <c r="BD1087" i="1"/>
  <c r="BH1087" i="1"/>
  <c r="AO1087" i="1"/>
  <c r="AS1087" i="1"/>
  <c r="AW1087" i="1"/>
  <c r="BA1087" i="1"/>
  <c r="BE1087" i="1"/>
  <c r="BI1087" i="1"/>
  <c r="AP1087" i="1"/>
  <c r="AT1087" i="1"/>
  <c r="AX1087" i="1"/>
  <c r="BB1087" i="1"/>
  <c r="BF1087" i="1"/>
  <c r="BJ1087" i="1"/>
  <c r="AY1087" i="1"/>
  <c r="AM1087" i="1"/>
  <c r="BC1087" i="1"/>
  <c r="AQ1087" i="1"/>
  <c r="BG1087" i="1"/>
  <c r="AU1087" i="1"/>
  <c r="AN1019" i="1"/>
  <c r="AR1019" i="1"/>
  <c r="AV1019" i="1"/>
  <c r="AZ1019" i="1"/>
  <c r="BD1019" i="1"/>
  <c r="BH1019" i="1"/>
  <c r="AO1019" i="1"/>
  <c r="AS1019" i="1"/>
  <c r="AW1019" i="1"/>
  <c r="BA1019" i="1"/>
  <c r="BE1019" i="1"/>
  <c r="BI1019" i="1"/>
  <c r="AP1019" i="1"/>
  <c r="AT1019" i="1"/>
  <c r="AX1019" i="1"/>
  <c r="BB1019" i="1"/>
  <c r="BF1019" i="1"/>
  <c r="BJ1019" i="1"/>
  <c r="AM1019" i="1"/>
  <c r="AQ1019" i="1"/>
  <c r="AU1019" i="1"/>
  <c r="AY1019" i="1"/>
  <c r="BC1019" i="1"/>
  <c r="BG1019" i="1"/>
  <c r="AP911" i="1"/>
  <c r="AT911" i="1"/>
  <c r="AX911" i="1"/>
  <c r="BB911" i="1"/>
  <c r="BF911" i="1"/>
  <c r="BJ911" i="1"/>
  <c r="AM911" i="1"/>
  <c r="AQ911" i="1"/>
  <c r="AU911" i="1"/>
  <c r="AY911" i="1"/>
  <c r="BC911" i="1"/>
  <c r="BG911" i="1"/>
  <c r="AN911" i="1"/>
  <c r="AR911" i="1"/>
  <c r="AV911" i="1"/>
  <c r="AZ911" i="1"/>
  <c r="BD911" i="1"/>
  <c r="BH911" i="1"/>
  <c r="AS911" i="1"/>
  <c r="BI911" i="1"/>
  <c r="AW911" i="1"/>
  <c r="BA911" i="1"/>
  <c r="AO911" i="1"/>
  <c r="BE911" i="1"/>
  <c r="AP831" i="1"/>
  <c r="AT831" i="1"/>
  <c r="AX831" i="1"/>
  <c r="BB831" i="1"/>
  <c r="BF831" i="1"/>
  <c r="BJ831" i="1"/>
  <c r="AM831" i="1"/>
  <c r="AQ831" i="1"/>
  <c r="AU831" i="1"/>
  <c r="AY831" i="1"/>
  <c r="BC831" i="1"/>
  <c r="BG831" i="1"/>
  <c r="AN831" i="1"/>
  <c r="AR831" i="1"/>
  <c r="AV831" i="1"/>
  <c r="AZ831" i="1"/>
  <c r="BD831" i="1"/>
  <c r="BH831" i="1"/>
  <c r="AS831" i="1"/>
  <c r="BI831" i="1"/>
  <c r="AW831" i="1"/>
  <c r="BA831" i="1"/>
  <c r="AO831" i="1"/>
  <c r="BE831" i="1"/>
  <c r="AP742" i="1"/>
  <c r="AT742" i="1"/>
  <c r="AX742" i="1"/>
  <c r="BB742" i="1"/>
  <c r="BF742" i="1"/>
  <c r="BJ742" i="1"/>
  <c r="AM742" i="1"/>
  <c r="AQ742" i="1"/>
  <c r="AU742" i="1"/>
  <c r="AY742" i="1"/>
  <c r="BC742" i="1"/>
  <c r="BG742" i="1"/>
  <c r="AN742" i="1"/>
  <c r="AR742" i="1"/>
  <c r="AV742" i="1"/>
  <c r="AZ742" i="1"/>
  <c r="BD742" i="1"/>
  <c r="BH742" i="1"/>
  <c r="AO742" i="1"/>
  <c r="AS742" i="1"/>
  <c r="AW742" i="1"/>
  <c r="BA742" i="1"/>
  <c r="BE742" i="1"/>
  <c r="BI742" i="1"/>
  <c r="AO541" i="1"/>
  <c r="AS541" i="1"/>
  <c r="AW541" i="1"/>
  <c r="BA541" i="1"/>
  <c r="BE541" i="1"/>
  <c r="BI541" i="1"/>
  <c r="AP541" i="1"/>
  <c r="AT541" i="1"/>
  <c r="AX541" i="1"/>
  <c r="BB541" i="1"/>
  <c r="BF541" i="1"/>
  <c r="BJ541" i="1"/>
  <c r="AM541" i="1"/>
  <c r="AQ541" i="1"/>
  <c r="AU541" i="1"/>
  <c r="AY541" i="1"/>
  <c r="BC541" i="1"/>
  <c r="BG541" i="1"/>
  <c r="AN541" i="1"/>
  <c r="AR541" i="1"/>
  <c r="AV541" i="1"/>
  <c r="AZ541" i="1"/>
  <c r="BD541" i="1"/>
  <c r="BH541" i="1"/>
  <c r="AO1258" i="1"/>
  <c r="AS1258" i="1"/>
  <c r="AW1258" i="1"/>
  <c r="BA1258" i="1"/>
  <c r="BE1258" i="1"/>
  <c r="BI1258" i="1"/>
  <c r="AP1258" i="1"/>
  <c r="AT1258" i="1"/>
  <c r="AX1258" i="1"/>
  <c r="BB1258" i="1"/>
  <c r="BF1258" i="1"/>
  <c r="BJ1258" i="1"/>
  <c r="AM1258" i="1"/>
  <c r="AQ1258" i="1"/>
  <c r="AU1258" i="1"/>
  <c r="AY1258" i="1"/>
  <c r="BC1258" i="1"/>
  <c r="BG1258" i="1"/>
  <c r="AN1258" i="1"/>
  <c r="AR1258" i="1"/>
  <c r="AV1258" i="1"/>
  <c r="AZ1258" i="1"/>
  <c r="BD1258" i="1"/>
  <c r="BH1258" i="1"/>
  <c r="AN1154" i="1"/>
  <c r="AR1154" i="1"/>
  <c r="AV1154" i="1"/>
  <c r="AZ1154" i="1"/>
  <c r="BD1154" i="1"/>
  <c r="BH1154" i="1"/>
  <c r="AO1154" i="1"/>
  <c r="AS1154" i="1"/>
  <c r="AW1154" i="1"/>
  <c r="BA1154" i="1"/>
  <c r="BE1154" i="1"/>
  <c r="BI1154" i="1"/>
  <c r="AP1154" i="1"/>
  <c r="AT1154" i="1"/>
  <c r="AX1154" i="1"/>
  <c r="BB1154" i="1"/>
  <c r="BF1154" i="1"/>
  <c r="BJ1154" i="1"/>
  <c r="AQ1154" i="1"/>
  <c r="BG1154" i="1"/>
  <c r="AU1154" i="1"/>
  <c r="AY1154" i="1"/>
  <c r="AM1154" i="1"/>
  <c r="BC1154" i="1"/>
  <c r="AN1038" i="1"/>
  <c r="AR1038" i="1"/>
  <c r="AV1038" i="1"/>
  <c r="AZ1038" i="1"/>
  <c r="BD1038" i="1"/>
  <c r="BH1038" i="1"/>
  <c r="AO1038" i="1"/>
  <c r="AS1038" i="1"/>
  <c r="AW1038" i="1"/>
  <c r="BA1038" i="1"/>
  <c r="BE1038" i="1"/>
  <c r="BI1038" i="1"/>
  <c r="AP1038" i="1"/>
  <c r="AT1038" i="1"/>
  <c r="AX1038" i="1"/>
  <c r="BB1038" i="1"/>
  <c r="BF1038" i="1"/>
  <c r="BJ1038" i="1"/>
  <c r="AQ1038" i="1"/>
  <c r="BG1038" i="1"/>
  <c r="AU1038" i="1"/>
  <c r="AY1038" i="1"/>
  <c r="AM1038" i="1"/>
  <c r="BC1038" i="1"/>
  <c r="AP954" i="1"/>
  <c r="AT954" i="1"/>
  <c r="AX954" i="1"/>
  <c r="BB954" i="1"/>
  <c r="BF954" i="1"/>
  <c r="BJ954" i="1"/>
  <c r="AM954" i="1"/>
  <c r="AQ954" i="1"/>
  <c r="AU954" i="1"/>
  <c r="AY954" i="1"/>
  <c r="BC954" i="1"/>
  <c r="BG954" i="1"/>
  <c r="AN954" i="1"/>
  <c r="AR954" i="1"/>
  <c r="AV954" i="1"/>
  <c r="AZ954" i="1"/>
  <c r="BD954" i="1"/>
  <c r="BH954" i="1"/>
  <c r="BA954" i="1"/>
  <c r="AO954" i="1"/>
  <c r="BE954" i="1"/>
  <c r="AS954" i="1"/>
  <c r="BI954" i="1"/>
  <c r="AW954" i="1"/>
  <c r="AP874" i="1"/>
  <c r="AT874" i="1"/>
  <c r="AX874" i="1"/>
  <c r="BB874" i="1"/>
  <c r="BF874" i="1"/>
  <c r="BJ874" i="1"/>
  <c r="AM874" i="1"/>
  <c r="AQ874" i="1"/>
  <c r="AU874" i="1"/>
  <c r="AY874" i="1"/>
  <c r="BC874" i="1"/>
  <c r="BG874" i="1"/>
  <c r="AN874" i="1"/>
  <c r="AR874" i="1"/>
  <c r="AV874" i="1"/>
  <c r="AZ874" i="1"/>
  <c r="BD874" i="1"/>
  <c r="BH874" i="1"/>
  <c r="BA874" i="1"/>
  <c r="AO874" i="1"/>
  <c r="BE874" i="1"/>
  <c r="AS874" i="1"/>
  <c r="BI874" i="1"/>
  <c r="AW874" i="1"/>
  <c r="AP790" i="1"/>
  <c r="AT790" i="1"/>
  <c r="AX790" i="1"/>
  <c r="BB790" i="1"/>
  <c r="BF790" i="1"/>
  <c r="BJ790" i="1"/>
  <c r="AM790" i="1"/>
  <c r="AQ790" i="1"/>
  <c r="AU790" i="1"/>
  <c r="AY790" i="1"/>
  <c r="BC790" i="1"/>
  <c r="BG790" i="1"/>
  <c r="AN790" i="1"/>
  <c r="AR790" i="1"/>
  <c r="AV790" i="1"/>
  <c r="AZ790" i="1"/>
  <c r="BD790" i="1"/>
  <c r="BH790" i="1"/>
  <c r="BA790" i="1"/>
  <c r="AO790" i="1"/>
  <c r="BE790" i="1"/>
  <c r="AS790" i="1"/>
  <c r="BI790" i="1"/>
  <c r="AW790" i="1"/>
  <c r="AP697" i="1"/>
  <c r="AT697" i="1"/>
  <c r="AX697" i="1"/>
  <c r="BB697" i="1"/>
  <c r="BF697" i="1"/>
  <c r="BJ697" i="1"/>
  <c r="AM697" i="1"/>
  <c r="AQ697" i="1"/>
  <c r="AU697" i="1"/>
  <c r="AY697" i="1"/>
  <c r="BC697" i="1"/>
  <c r="BG697" i="1"/>
  <c r="AN697" i="1"/>
  <c r="AR697" i="1"/>
  <c r="AV697" i="1"/>
  <c r="AZ697" i="1"/>
  <c r="BD697" i="1"/>
  <c r="BH697" i="1"/>
  <c r="AO697" i="1"/>
  <c r="AS697" i="1"/>
  <c r="AW697" i="1"/>
  <c r="BA697" i="1"/>
  <c r="BE697" i="1"/>
  <c r="BI697" i="1"/>
  <c r="AO1249" i="1"/>
  <c r="AS1249" i="1"/>
  <c r="AW1249" i="1"/>
  <c r="BA1249" i="1"/>
  <c r="BE1249" i="1"/>
  <c r="BI1249" i="1"/>
  <c r="AP1249" i="1"/>
  <c r="AT1249" i="1"/>
  <c r="AX1249" i="1"/>
  <c r="BB1249" i="1"/>
  <c r="BF1249" i="1"/>
  <c r="BJ1249" i="1"/>
  <c r="AM1249" i="1"/>
  <c r="AQ1249" i="1"/>
  <c r="AU1249" i="1"/>
  <c r="AY1249" i="1"/>
  <c r="BC1249" i="1"/>
  <c r="BG1249" i="1"/>
  <c r="AN1249" i="1"/>
  <c r="AR1249" i="1"/>
  <c r="AV1249" i="1"/>
  <c r="AZ1249" i="1"/>
  <c r="BD1249" i="1"/>
  <c r="BH1249" i="1"/>
  <c r="AP941" i="1"/>
  <c r="AT941" i="1"/>
  <c r="AX941" i="1"/>
  <c r="BB941" i="1"/>
  <c r="BF941" i="1"/>
  <c r="BJ941" i="1"/>
  <c r="AM941" i="1"/>
  <c r="AQ941" i="1"/>
  <c r="AU941" i="1"/>
  <c r="AY941" i="1"/>
  <c r="BC941" i="1"/>
  <c r="BG941" i="1"/>
  <c r="AN941" i="1"/>
  <c r="AR941" i="1"/>
  <c r="AV941" i="1"/>
  <c r="AZ941" i="1"/>
  <c r="BD941" i="1"/>
  <c r="BH941" i="1"/>
  <c r="AS941" i="1"/>
  <c r="BI941" i="1"/>
  <c r="AW941" i="1"/>
  <c r="BA941" i="1"/>
  <c r="AO941" i="1"/>
  <c r="BE941" i="1"/>
  <c r="AO628" i="1"/>
  <c r="AS628" i="1"/>
  <c r="AW628" i="1"/>
  <c r="BA628" i="1"/>
  <c r="BE628" i="1"/>
  <c r="BI628" i="1"/>
  <c r="AP628" i="1"/>
  <c r="AT628" i="1"/>
  <c r="AX628" i="1"/>
  <c r="BB628" i="1"/>
  <c r="BF628" i="1"/>
  <c r="BJ628" i="1"/>
  <c r="AN628" i="1"/>
  <c r="AR628" i="1"/>
  <c r="AV628" i="1"/>
  <c r="AZ628" i="1"/>
  <c r="BD628" i="1"/>
  <c r="BH628" i="1"/>
  <c r="AU628" i="1"/>
  <c r="AY628" i="1"/>
  <c r="AM628" i="1"/>
  <c r="BC628" i="1"/>
  <c r="AQ628" i="1"/>
  <c r="BG628" i="1"/>
  <c r="AO666" i="1"/>
  <c r="AS666" i="1"/>
  <c r="AW666" i="1"/>
  <c r="BA666" i="1"/>
  <c r="BE666" i="1"/>
  <c r="BI666" i="1"/>
  <c r="AP666" i="1"/>
  <c r="AT666" i="1"/>
  <c r="AX666" i="1"/>
  <c r="BB666" i="1"/>
  <c r="BF666" i="1"/>
  <c r="BJ666" i="1"/>
  <c r="AN666" i="1"/>
  <c r="AR666" i="1"/>
  <c r="AV666" i="1"/>
  <c r="AZ666" i="1"/>
  <c r="BD666" i="1"/>
  <c r="BH666" i="1"/>
  <c r="AU666" i="1"/>
  <c r="AY666" i="1"/>
  <c r="AM666" i="1"/>
  <c r="BC666" i="1"/>
  <c r="AQ666" i="1"/>
  <c r="BG666" i="1"/>
  <c r="AO463" i="1"/>
  <c r="AS463" i="1"/>
  <c r="AW463" i="1"/>
  <c r="BA463" i="1"/>
  <c r="BE463" i="1"/>
  <c r="BI463" i="1"/>
  <c r="AP463" i="1"/>
  <c r="AT463" i="1"/>
  <c r="AX463" i="1"/>
  <c r="BB463" i="1"/>
  <c r="BF463" i="1"/>
  <c r="BJ463" i="1"/>
  <c r="AM463" i="1"/>
  <c r="AQ463" i="1"/>
  <c r="AU463" i="1"/>
  <c r="AY463" i="1"/>
  <c r="BC463" i="1"/>
  <c r="BG463" i="1"/>
  <c r="AN463" i="1"/>
  <c r="AR463" i="1"/>
  <c r="AV463" i="1"/>
  <c r="AZ463" i="1"/>
  <c r="BD463" i="1"/>
  <c r="BH463" i="1"/>
  <c r="AM9" i="1"/>
  <c r="AQ9" i="1"/>
  <c r="AU9" i="1"/>
  <c r="AY9" i="1"/>
  <c r="BC9" i="1"/>
  <c r="BG9" i="1"/>
  <c r="AN9" i="1"/>
  <c r="AR9" i="1"/>
  <c r="AV9" i="1"/>
  <c r="AZ9" i="1"/>
  <c r="BD9" i="1"/>
  <c r="BH9" i="1"/>
  <c r="AO9" i="1"/>
  <c r="AW9" i="1"/>
  <c r="BE9" i="1"/>
  <c r="AP9" i="1"/>
  <c r="AX9" i="1"/>
  <c r="BF9" i="1"/>
  <c r="AS9" i="1"/>
  <c r="BA9" i="1"/>
  <c r="BI9" i="1"/>
  <c r="BB9" i="1"/>
  <c r="BJ9" i="1"/>
  <c r="AT9" i="1"/>
  <c r="AO1297" i="1"/>
  <c r="AS1297" i="1"/>
  <c r="AW1297" i="1"/>
  <c r="BA1297" i="1"/>
  <c r="BE1297" i="1"/>
  <c r="BI1297" i="1"/>
  <c r="AP1297" i="1"/>
  <c r="AT1297" i="1"/>
  <c r="AX1297" i="1"/>
  <c r="BB1297" i="1"/>
  <c r="BF1297" i="1"/>
  <c r="BJ1297" i="1"/>
  <c r="AM1297" i="1"/>
  <c r="AQ1297" i="1"/>
  <c r="AU1297" i="1"/>
  <c r="AY1297" i="1"/>
  <c r="BC1297" i="1"/>
  <c r="BG1297" i="1"/>
  <c r="AN1297" i="1"/>
  <c r="AR1297" i="1"/>
  <c r="AV1297" i="1"/>
  <c r="AZ1297" i="1"/>
  <c r="BD1297" i="1"/>
  <c r="BH1297" i="1"/>
  <c r="AO1201" i="1"/>
  <c r="AS1201" i="1"/>
  <c r="AW1201" i="1"/>
  <c r="BA1201" i="1"/>
  <c r="BE1201" i="1"/>
  <c r="BI1201" i="1"/>
  <c r="AP1201" i="1"/>
  <c r="AT1201" i="1"/>
  <c r="AX1201" i="1"/>
  <c r="BB1201" i="1"/>
  <c r="BF1201" i="1"/>
  <c r="BJ1201" i="1"/>
  <c r="AM1201" i="1"/>
  <c r="AQ1201" i="1"/>
  <c r="AU1201" i="1"/>
  <c r="AY1201" i="1"/>
  <c r="BC1201" i="1"/>
  <c r="BG1201" i="1"/>
  <c r="AN1201" i="1"/>
  <c r="AR1201" i="1"/>
  <c r="AV1201" i="1"/>
  <c r="AZ1201" i="1"/>
  <c r="BD1201" i="1"/>
  <c r="BH1201" i="1"/>
  <c r="AN1117" i="1"/>
  <c r="AR1117" i="1"/>
  <c r="AV1117" i="1"/>
  <c r="AZ1117" i="1"/>
  <c r="BD1117" i="1"/>
  <c r="BH1117" i="1"/>
  <c r="AO1117" i="1"/>
  <c r="AS1117" i="1"/>
  <c r="AW1117" i="1"/>
  <c r="BA1117" i="1"/>
  <c r="BE1117" i="1"/>
  <c r="BI1117" i="1"/>
  <c r="AP1117" i="1"/>
  <c r="AT1117" i="1"/>
  <c r="AX1117" i="1"/>
  <c r="BB1117" i="1"/>
  <c r="BF1117" i="1"/>
  <c r="BJ1117" i="1"/>
  <c r="AY1117" i="1"/>
  <c r="AM1117" i="1"/>
  <c r="BC1117" i="1"/>
  <c r="AQ1117" i="1"/>
  <c r="BG1117" i="1"/>
  <c r="AU1117" i="1"/>
  <c r="AN1021" i="1"/>
  <c r="AR1021" i="1"/>
  <c r="AV1021" i="1"/>
  <c r="AZ1021" i="1"/>
  <c r="BD1021" i="1"/>
  <c r="BH1021" i="1"/>
  <c r="AO1021" i="1"/>
  <c r="AS1021" i="1"/>
  <c r="AW1021" i="1"/>
  <c r="BA1021" i="1"/>
  <c r="BE1021" i="1"/>
  <c r="BI1021" i="1"/>
  <c r="AP1021" i="1"/>
  <c r="AT1021" i="1"/>
  <c r="AX1021" i="1"/>
  <c r="BB1021" i="1"/>
  <c r="BF1021" i="1"/>
  <c r="BJ1021" i="1"/>
  <c r="AM1021" i="1"/>
  <c r="AQ1021" i="1"/>
  <c r="AU1021" i="1"/>
  <c r="AY1021" i="1"/>
  <c r="BC1021" i="1"/>
  <c r="BG1021" i="1"/>
  <c r="AP937" i="1"/>
  <c r="AT937" i="1"/>
  <c r="AX937" i="1"/>
  <c r="BB937" i="1"/>
  <c r="BF937" i="1"/>
  <c r="BJ937" i="1"/>
  <c r="AM937" i="1"/>
  <c r="AQ937" i="1"/>
  <c r="AU937" i="1"/>
  <c r="AY937" i="1"/>
  <c r="BC937" i="1"/>
  <c r="BG937" i="1"/>
  <c r="AN937" i="1"/>
  <c r="AR937" i="1"/>
  <c r="AV937" i="1"/>
  <c r="AZ937" i="1"/>
  <c r="BD937" i="1"/>
  <c r="BH937" i="1"/>
  <c r="AS937" i="1"/>
  <c r="BI937" i="1"/>
  <c r="AW937" i="1"/>
  <c r="BA937" i="1"/>
  <c r="AO937" i="1"/>
  <c r="BE937" i="1"/>
  <c r="AP841" i="1"/>
  <c r="AT841" i="1"/>
  <c r="AX841" i="1"/>
  <c r="BB841" i="1"/>
  <c r="BF841" i="1"/>
  <c r="BJ841" i="1"/>
  <c r="AM841" i="1"/>
  <c r="AQ841" i="1"/>
  <c r="AU841" i="1"/>
  <c r="AY841" i="1"/>
  <c r="BC841" i="1"/>
  <c r="BG841" i="1"/>
  <c r="AN841" i="1"/>
  <c r="AR841" i="1"/>
  <c r="AV841" i="1"/>
  <c r="AZ841" i="1"/>
  <c r="BD841" i="1"/>
  <c r="BH841" i="1"/>
  <c r="AS841" i="1"/>
  <c r="BI841" i="1"/>
  <c r="AW841" i="1"/>
  <c r="BA841" i="1"/>
  <c r="AO841" i="1"/>
  <c r="BE841" i="1"/>
  <c r="AP734" i="1"/>
  <c r="AT734" i="1"/>
  <c r="AX734" i="1"/>
  <c r="BB734" i="1"/>
  <c r="BF734" i="1"/>
  <c r="BJ734" i="1"/>
  <c r="AM734" i="1"/>
  <c r="AQ734" i="1"/>
  <c r="AU734" i="1"/>
  <c r="AY734" i="1"/>
  <c r="BC734" i="1"/>
  <c r="BG734" i="1"/>
  <c r="AN734" i="1"/>
  <c r="AR734" i="1"/>
  <c r="AV734" i="1"/>
  <c r="AZ734" i="1"/>
  <c r="BD734" i="1"/>
  <c r="BH734" i="1"/>
  <c r="AO734" i="1"/>
  <c r="AS734" i="1"/>
  <c r="AW734" i="1"/>
  <c r="BA734" i="1"/>
  <c r="BE734" i="1"/>
  <c r="BI734" i="1"/>
  <c r="AM76" i="1"/>
  <c r="AQ76" i="1"/>
  <c r="AU76" i="1"/>
  <c r="AY76" i="1"/>
  <c r="BC76" i="1"/>
  <c r="BG76" i="1"/>
  <c r="AN76" i="1"/>
  <c r="AR76" i="1"/>
  <c r="AV76" i="1"/>
  <c r="AZ76" i="1"/>
  <c r="BD76" i="1"/>
  <c r="BH76" i="1"/>
  <c r="AO76" i="1"/>
  <c r="AS76" i="1"/>
  <c r="AW76" i="1"/>
  <c r="BA76" i="1"/>
  <c r="BE76" i="1"/>
  <c r="BI76" i="1"/>
  <c r="AP76" i="1"/>
  <c r="BF76" i="1"/>
  <c r="AT76" i="1"/>
  <c r="BJ76" i="1"/>
  <c r="AX76" i="1"/>
  <c r="BB76" i="1"/>
  <c r="AO624" i="1"/>
  <c r="AS624" i="1"/>
  <c r="AW624" i="1"/>
  <c r="BA624" i="1"/>
  <c r="BE624" i="1"/>
  <c r="BI624" i="1"/>
  <c r="AP624" i="1"/>
  <c r="AT624" i="1"/>
  <c r="AX624" i="1"/>
  <c r="BB624" i="1"/>
  <c r="BF624" i="1"/>
  <c r="BJ624" i="1"/>
  <c r="AN624" i="1"/>
  <c r="AR624" i="1"/>
  <c r="AV624" i="1"/>
  <c r="AZ624" i="1"/>
  <c r="BD624" i="1"/>
  <c r="BH624" i="1"/>
  <c r="AU624" i="1"/>
  <c r="AY624" i="1"/>
  <c r="AM624" i="1"/>
  <c r="BC624" i="1"/>
  <c r="AQ624" i="1"/>
  <c r="BG624" i="1"/>
  <c r="AO484" i="1"/>
  <c r="AS484" i="1"/>
  <c r="AW484" i="1"/>
  <c r="BA484" i="1"/>
  <c r="BE484" i="1"/>
  <c r="BI484" i="1"/>
  <c r="AP484" i="1"/>
  <c r="AT484" i="1"/>
  <c r="AX484" i="1"/>
  <c r="BB484" i="1"/>
  <c r="BF484" i="1"/>
  <c r="BJ484" i="1"/>
  <c r="AM484" i="1"/>
  <c r="AQ484" i="1"/>
  <c r="AU484" i="1"/>
  <c r="AY484" i="1"/>
  <c r="BC484" i="1"/>
  <c r="BG484" i="1"/>
  <c r="AN484" i="1"/>
  <c r="AR484" i="1"/>
  <c r="AV484" i="1"/>
  <c r="AZ484" i="1"/>
  <c r="BD484" i="1"/>
  <c r="BH484" i="1"/>
  <c r="AP683" i="1"/>
  <c r="AT683" i="1"/>
  <c r="AX683" i="1"/>
  <c r="BB683" i="1"/>
  <c r="BF683" i="1"/>
  <c r="BJ683" i="1"/>
  <c r="AM683" i="1"/>
  <c r="AQ683" i="1"/>
  <c r="AU683" i="1"/>
  <c r="AY683" i="1"/>
  <c r="BC683" i="1"/>
  <c r="BG683" i="1"/>
  <c r="AN683" i="1"/>
  <c r="AR683" i="1"/>
  <c r="AV683" i="1"/>
  <c r="AZ683" i="1"/>
  <c r="BD683" i="1"/>
  <c r="BH683" i="1"/>
  <c r="AO683" i="1"/>
  <c r="AS683" i="1"/>
  <c r="AW683" i="1"/>
  <c r="BA683" i="1"/>
  <c r="BE683" i="1"/>
  <c r="BI683" i="1"/>
  <c r="AO523" i="1"/>
  <c r="AS523" i="1"/>
  <c r="AW523" i="1"/>
  <c r="BA523" i="1"/>
  <c r="BE523" i="1"/>
  <c r="BI523" i="1"/>
  <c r="AP523" i="1"/>
  <c r="AT523" i="1"/>
  <c r="AX523" i="1"/>
  <c r="BB523" i="1"/>
  <c r="BF523" i="1"/>
  <c r="BJ523" i="1"/>
  <c r="AM523" i="1"/>
  <c r="AQ523" i="1"/>
  <c r="AU523" i="1"/>
  <c r="AY523" i="1"/>
  <c r="BC523" i="1"/>
  <c r="BG523" i="1"/>
  <c r="AN523" i="1"/>
  <c r="AR523" i="1"/>
  <c r="AV523" i="1"/>
  <c r="AZ523" i="1"/>
  <c r="BD523" i="1"/>
  <c r="BH523" i="1"/>
  <c r="AO650" i="1"/>
  <c r="AS650" i="1"/>
  <c r="AW650" i="1"/>
  <c r="BA650" i="1"/>
  <c r="BE650" i="1"/>
  <c r="BI650" i="1"/>
  <c r="AP650" i="1"/>
  <c r="AT650" i="1"/>
  <c r="AX650" i="1"/>
  <c r="BB650" i="1"/>
  <c r="BF650" i="1"/>
  <c r="BJ650" i="1"/>
  <c r="AN650" i="1"/>
  <c r="AR650" i="1"/>
  <c r="AV650" i="1"/>
  <c r="AZ650" i="1"/>
  <c r="BD650" i="1"/>
  <c r="BH650" i="1"/>
  <c r="AU650" i="1"/>
  <c r="AY650" i="1"/>
  <c r="AM650" i="1"/>
  <c r="BC650" i="1"/>
  <c r="AQ650" i="1"/>
  <c r="BG650" i="1"/>
  <c r="AO506" i="1"/>
  <c r="AS506" i="1"/>
  <c r="AW506" i="1"/>
  <c r="BA506" i="1"/>
  <c r="BE506" i="1"/>
  <c r="BI506" i="1"/>
  <c r="AP506" i="1"/>
  <c r="AT506" i="1"/>
  <c r="AX506" i="1"/>
  <c r="BB506" i="1"/>
  <c r="BF506" i="1"/>
  <c r="BJ506" i="1"/>
  <c r="AM506" i="1"/>
  <c r="AQ506" i="1"/>
  <c r="AU506" i="1"/>
  <c r="AY506" i="1"/>
  <c r="BC506" i="1"/>
  <c r="BG506" i="1"/>
  <c r="AN506" i="1"/>
  <c r="AR506" i="1"/>
  <c r="AV506" i="1"/>
  <c r="AZ506" i="1"/>
  <c r="BD506" i="1"/>
  <c r="BH506" i="1"/>
  <c r="AO456" i="1"/>
  <c r="AS456" i="1"/>
  <c r="AW456" i="1"/>
  <c r="BA456" i="1"/>
  <c r="BE456" i="1"/>
  <c r="BI456" i="1"/>
  <c r="AP456" i="1"/>
  <c r="AT456" i="1"/>
  <c r="AX456" i="1"/>
  <c r="BB456" i="1"/>
  <c r="BF456" i="1"/>
  <c r="BJ456" i="1"/>
  <c r="AM456" i="1"/>
  <c r="AQ456" i="1"/>
  <c r="AU456" i="1"/>
  <c r="AY456" i="1"/>
  <c r="BC456" i="1"/>
  <c r="BG456" i="1"/>
  <c r="AN456" i="1"/>
  <c r="AR456" i="1"/>
  <c r="AV456" i="1"/>
  <c r="AZ456" i="1"/>
  <c r="BD456" i="1"/>
  <c r="BH456" i="1"/>
  <c r="AO264" i="1"/>
  <c r="AS264" i="1"/>
  <c r="AW264" i="1"/>
  <c r="BA264" i="1"/>
  <c r="BE264" i="1"/>
  <c r="BI264" i="1"/>
  <c r="AP264" i="1"/>
  <c r="AT264" i="1"/>
  <c r="AX264" i="1"/>
  <c r="BB264" i="1"/>
  <c r="BF264" i="1"/>
  <c r="BJ264" i="1"/>
  <c r="AM264" i="1"/>
  <c r="AQ264" i="1"/>
  <c r="AU264" i="1"/>
  <c r="AY264" i="1"/>
  <c r="BC264" i="1"/>
  <c r="BG264" i="1"/>
  <c r="AN264" i="1"/>
  <c r="AR264" i="1"/>
  <c r="AV264" i="1"/>
  <c r="AZ264" i="1"/>
  <c r="BD264" i="1"/>
  <c r="BH264" i="1"/>
  <c r="AO459" i="1"/>
  <c r="AS459" i="1"/>
  <c r="AW459" i="1"/>
  <c r="BA459" i="1"/>
  <c r="BE459" i="1"/>
  <c r="BI459" i="1"/>
  <c r="AP459" i="1"/>
  <c r="AT459" i="1"/>
  <c r="AX459" i="1"/>
  <c r="BB459" i="1"/>
  <c r="BF459" i="1"/>
  <c r="BJ459" i="1"/>
  <c r="AM459" i="1"/>
  <c r="AQ459" i="1"/>
  <c r="AU459" i="1"/>
  <c r="AY459" i="1"/>
  <c r="BC459" i="1"/>
  <c r="BG459" i="1"/>
  <c r="AN459" i="1"/>
  <c r="AR459" i="1"/>
  <c r="AV459" i="1"/>
  <c r="AZ459" i="1"/>
  <c r="BD459" i="1"/>
  <c r="BH459" i="1"/>
  <c r="AP210" i="1"/>
  <c r="AT210" i="1"/>
  <c r="AX210" i="1"/>
  <c r="BB210" i="1"/>
  <c r="BF210" i="1"/>
  <c r="BJ210" i="1"/>
  <c r="AM210" i="1"/>
  <c r="AQ210" i="1"/>
  <c r="AU210" i="1"/>
  <c r="AY210" i="1"/>
  <c r="BC210" i="1"/>
  <c r="BG210" i="1"/>
  <c r="AN210" i="1"/>
  <c r="AR210" i="1"/>
  <c r="AV210" i="1"/>
  <c r="AZ210" i="1"/>
  <c r="BD210" i="1"/>
  <c r="BH210" i="1"/>
  <c r="AO210" i="1"/>
  <c r="AS210" i="1"/>
  <c r="AW210" i="1"/>
  <c r="BA210" i="1"/>
  <c r="BE210" i="1"/>
  <c r="BI210" i="1"/>
  <c r="AP175" i="1"/>
  <c r="AT175" i="1"/>
  <c r="AX175" i="1"/>
  <c r="BB175" i="1"/>
  <c r="BF175" i="1"/>
  <c r="BJ175" i="1"/>
  <c r="AM175" i="1"/>
  <c r="AQ175" i="1"/>
  <c r="AU175" i="1"/>
  <c r="AY175" i="1"/>
  <c r="BC175" i="1"/>
  <c r="BG175" i="1"/>
  <c r="AN175" i="1"/>
  <c r="AR175" i="1"/>
  <c r="AV175" i="1"/>
  <c r="AZ175" i="1"/>
  <c r="BD175" i="1"/>
  <c r="BH175" i="1"/>
  <c r="AO175" i="1"/>
  <c r="AS175" i="1"/>
  <c r="AW175" i="1"/>
  <c r="BA175" i="1"/>
  <c r="BE175" i="1"/>
  <c r="BI175" i="1"/>
  <c r="AO293" i="1"/>
  <c r="AS293" i="1"/>
  <c r="AW293" i="1"/>
  <c r="BA293" i="1"/>
  <c r="BE293" i="1"/>
  <c r="BI293" i="1"/>
  <c r="AP293" i="1"/>
  <c r="AT293" i="1"/>
  <c r="AX293" i="1"/>
  <c r="BB293" i="1"/>
  <c r="BF293" i="1"/>
  <c r="BJ293" i="1"/>
  <c r="AM293" i="1"/>
  <c r="AQ293" i="1"/>
  <c r="AU293" i="1"/>
  <c r="AY293" i="1"/>
  <c r="BC293" i="1"/>
  <c r="BG293" i="1"/>
  <c r="AN293" i="1"/>
  <c r="AR293" i="1"/>
  <c r="AV293" i="1"/>
  <c r="AZ293" i="1"/>
  <c r="BD293" i="1"/>
  <c r="BH293" i="1"/>
  <c r="AO585" i="1"/>
  <c r="AS585" i="1"/>
  <c r="AW585" i="1"/>
  <c r="BA585" i="1"/>
  <c r="BE585" i="1"/>
  <c r="BI585" i="1"/>
  <c r="AP585" i="1"/>
  <c r="AT585" i="1"/>
  <c r="AX585" i="1"/>
  <c r="BB585" i="1"/>
  <c r="BF585" i="1"/>
  <c r="BJ585" i="1"/>
  <c r="AM585" i="1"/>
  <c r="AQ585" i="1"/>
  <c r="AU585" i="1"/>
  <c r="AY585" i="1"/>
  <c r="BC585" i="1"/>
  <c r="BG585" i="1"/>
  <c r="AN585" i="1"/>
  <c r="AR585" i="1"/>
  <c r="AV585" i="1"/>
  <c r="AZ585" i="1"/>
  <c r="BD585" i="1"/>
  <c r="BH585" i="1"/>
  <c r="AO1273" i="1"/>
  <c r="AS1273" i="1"/>
  <c r="AW1273" i="1"/>
  <c r="BA1273" i="1"/>
  <c r="BE1273" i="1"/>
  <c r="BI1273" i="1"/>
  <c r="AP1273" i="1"/>
  <c r="AT1273" i="1"/>
  <c r="AX1273" i="1"/>
  <c r="BB1273" i="1"/>
  <c r="BF1273" i="1"/>
  <c r="BJ1273" i="1"/>
  <c r="AM1273" i="1"/>
  <c r="AQ1273" i="1"/>
  <c r="AU1273" i="1"/>
  <c r="AY1273" i="1"/>
  <c r="BC1273" i="1"/>
  <c r="BG1273" i="1"/>
  <c r="AN1273" i="1"/>
  <c r="AR1273" i="1"/>
  <c r="AV1273" i="1"/>
  <c r="AZ1273" i="1"/>
  <c r="BD1273" i="1"/>
  <c r="BH1273" i="1"/>
  <c r="AO1181" i="1"/>
  <c r="AS1181" i="1"/>
  <c r="AW1181" i="1"/>
  <c r="BA1181" i="1"/>
  <c r="BE1181" i="1"/>
  <c r="BI1181" i="1"/>
  <c r="AP1181" i="1"/>
  <c r="AT1181" i="1"/>
  <c r="AX1181" i="1"/>
  <c r="BB1181" i="1"/>
  <c r="BF1181" i="1"/>
  <c r="BJ1181" i="1"/>
  <c r="AM1181" i="1"/>
  <c r="AQ1181" i="1"/>
  <c r="AU1181" i="1"/>
  <c r="AY1181" i="1"/>
  <c r="BC1181" i="1"/>
  <c r="BG1181" i="1"/>
  <c r="AN1181" i="1"/>
  <c r="AR1181" i="1"/>
  <c r="AV1181" i="1"/>
  <c r="AZ1181" i="1"/>
  <c r="BD1181" i="1"/>
  <c r="BH1181" i="1"/>
  <c r="AN1093" i="1"/>
  <c r="AR1093" i="1"/>
  <c r="AV1093" i="1"/>
  <c r="AZ1093" i="1"/>
  <c r="BD1093" i="1"/>
  <c r="BH1093" i="1"/>
  <c r="AO1093" i="1"/>
  <c r="AS1093" i="1"/>
  <c r="AW1093" i="1"/>
  <c r="BA1093" i="1"/>
  <c r="BE1093" i="1"/>
  <c r="BI1093" i="1"/>
  <c r="AP1093" i="1"/>
  <c r="AT1093" i="1"/>
  <c r="AX1093" i="1"/>
  <c r="BB1093" i="1"/>
  <c r="BF1093" i="1"/>
  <c r="BJ1093" i="1"/>
  <c r="AY1093" i="1"/>
  <c r="AM1093" i="1"/>
  <c r="BC1093" i="1"/>
  <c r="AQ1093" i="1"/>
  <c r="BG1093" i="1"/>
  <c r="AU1093" i="1"/>
  <c r="AP997" i="1"/>
  <c r="AT997" i="1"/>
  <c r="AX997" i="1"/>
  <c r="BB997" i="1"/>
  <c r="BF997" i="1"/>
  <c r="BJ997" i="1"/>
  <c r="AM997" i="1"/>
  <c r="AQ997" i="1"/>
  <c r="AU997" i="1"/>
  <c r="AY997" i="1"/>
  <c r="BC997" i="1"/>
  <c r="BG997" i="1"/>
  <c r="AR997" i="1"/>
  <c r="AZ997" i="1"/>
  <c r="BH997" i="1"/>
  <c r="AS997" i="1"/>
  <c r="BA997" i="1"/>
  <c r="BI997" i="1"/>
  <c r="AN997" i="1"/>
  <c r="AV997" i="1"/>
  <c r="BD997" i="1"/>
  <c r="AO997" i="1"/>
  <c r="AW997" i="1"/>
  <c r="BE997" i="1"/>
  <c r="AP905" i="1"/>
  <c r="AT905" i="1"/>
  <c r="AX905" i="1"/>
  <c r="BB905" i="1"/>
  <c r="BF905" i="1"/>
  <c r="BJ905" i="1"/>
  <c r="AM905" i="1"/>
  <c r="AQ905" i="1"/>
  <c r="AU905" i="1"/>
  <c r="AY905" i="1"/>
  <c r="BC905" i="1"/>
  <c r="BG905" i="1"/>
  <c r="AN905" i="1"/>
  <c r="AR905" i="1"/>
  <c r="AV905" i="1"/>
  <c r="AZ905" i="1"/>
  <c r="BD905" i="1"/>
  <c r="BH905" i="1"/>
  <c r="AS905" i="1"/>
  <c r="BI905" i="1"/>
  <c r="AW905" i="1"/>
  <c r="BA905" i="1"/>
  <c r="AO905" i="1"/>
  <c r="BE905" i="1"/>
  <c r="AP809" i="1"/>
  <c r="AT809" i="1"/>
  <c r="AX809" i="1"/>
  <c r="BB809" i="1"/>
  <c r="BF809" i="1"/>
  <c r="BJ809" i="1"/>
  <c r="AM809" i="1"/>
  <c r="AQ809" i="1"/>
  <c r="AU809" i="1"/>
  <c r="AY809" i="1"/>
  <c r="BC809" i="1"/>
  <c r="BG809" i="1"/>
  <c r="AN809" i="1"/>
  <c r="AR809" i="1"/>
  <c r="AV809" i="1"/>
  <c r="AZ809" i="1"/>
  <c r="BD809" i="1"/>
  <c r="BH809" i="1"/>
  <c r="AS809" i="1"/>
  <c r="BI809" i="1"/>
  <c r="AW809" i="1"/>
  <c r="BA809" i="1"/>
  <c r="AO809" i="1"/>
  <c r="BE809" i="1"/>
  <c r="AO673" i="1"/>
  <c r="AS673" i="1"/>
  <c r="AW673" i="1"/>
  <c r="BA673" i="1"/>
  <c r="BE673" i="1"/>
  <c r="BI673" i="1"/>
  <c r="AP673" i="1"/>
  <c r="AT673" i="1"/>
  <c r="AX673" i="1"/>
  <c r="BB673" i="1"/>
  <c r="BF673" i="1"/>
  <c r="BJ673" i="1"/>
  <c r="AN673" i="1"/>
  <c r="AR673" i="1"/>
  <c r="AV673" i="1"/>
  <c r="AZ673" i="1"/>
  <c r="BD673" i="1"/>
  <c r="BH673" i="1"/>
  <c r="AM673" i="1"/>
  <c r="BC673" i="1"/>
  <c r="AQ673" i="1"/>
  <c r="BG673" i="1"/>
  <c r="AU673" i="1"/>
  <c r="AY673" i="1"/>
  <c r="AP712" i="1"/>
  <c r="AT712" i="1"/>
  <c r="AX712" i="1"/>
  <c r="BB712" i="1"/>
  <c r="BF712" i="1"/>
  <c r="BJ712" i="1"/>
  <c r="AM712" i="1"/>
  <c r="AQ712" i="1"/>
  <c r="AU712" i="1"/>
  <c r="AY712" i="1"/>
  <c r="BC712" i="1"/>
  <c r="BG712" i="1"/>
  <c r="AN712" i="1"/>
  <c r="AR712" i="1"/>
  <c r="AV712" i="1"/>
  <c r="AZ712" i="1"/>
  <c r="BD712" i="1"/>
  <c r="BH712" i="1"/>
  <c r="AO712" i="1"/>
  <c r="AS712" i="1"/>
  <c r="AW712" i="1"/>
  <c r="BA712" i="1"/>
  <c r="BE712" i="1"/>
  <c r="BI712" i="1"/>
  <c r="AO580" i="1"/>
  <c r="AS580" i="1"/>
  <c r="AW580" i="1"/>
  <c r="BA580" i="1"/>
  <c r="BE580" i="1"/>
  <c r="BI580" i="1"/>
  <c r="AP580" i="1"/>
  <c r="AT580" i="1"/>
  <c r="AX580" i="1"/>
  <c r="BB580" i="1"/>
  <c r="BF580" i="1"/>
  <c r="BJ580" i="1"/>
  <c r="AM580" i="1"/>
  <c r="AQ580" i="1"/>
  <c r="AU580" i="1"/>
  <c r="AY580" i="1"/>
  <c r="BC580" i="1"/>
  <c r="BG580" i="1"/>
  <c r="AN580" i="1"/>
  <c r="AR580" i="1"/>
  <c r="AV580" i="1"/>
  <c r="AZ580" i="1"/>
  <c r="BD580" i="1"/>
  <c r="BH580" i="1"/>
  <c r="AP434" i="1"/>
  <c r="AT434" i="1"/>
  <c r="AX434" i="1"/>
  <c r="BB434" i="1"/>
  <c r="BF434" i="1"/>
  <c r="BJ434" i="1"/>
  <c r="AM434" i="1"/>
  <c r="AQ434" i="1"/>
  <c r="AU434" i="1"/>
  <c r="AY434" i="1"/>
  <c r="BC434" i="1"/>
  <c r="BG434" i="1"/>
  <c r="AN434" i="1"/>
  <c r="AR434" i="1"/>
  <c r="AV434" i="1"/>
  <c r="AZ434" i="1"/>
  <c r="BD434" i="1"/>
  <c r="BH434" i="1"/>
  <c r="AO434" i="1"/>
  <c r="AS434" i="1"/>
  <c r="AW434" i="1"/>
  <c r="BA434" i="1"/>
  <c r="BE434" i="1"/>
  <c r="BI434" i="1"/>
  <c r="AO619" i="1"/>
  <c r="AS619" i="1"/>
  <c r="AW619" i="1"/>
  <c r="BA619" i="1"/>
  <c r="BE619" i="1"/>
  <c r="BI619" i="1"/>
  <c r="AP619" i="1"/>
  <c r="AT619" i="1"/>
  <c r="AX619" i="1"/>
  <c r="BB619" i="1"/>
  <c r="BF619" i="1"/>
  <c r="BJ619" i="1"/>
  <c r="AN619" i="1"/>
  <c r="AR619" i="1"/>
  <c r="AV619" i="1"/>
  <c r="AZ619" i="1"/>
  <c r="BD619" i="1"/>
  <c r="BH619" i="1"/>
  <c r="AM619" i="1"/>
  <c r="BC619" i="1"/>
  <c r="AQ619" i="1"/>
  <c r="BG619" i="1"/>
  <c r="AU619" i="1"/>
  <c r="AY619" i="1"/>
  <c r="AP441" i="1"/>
  <c r="AT441" i="1"/>
  <c r="AX441" i="1"/>
  <c r="BB441" i="1"/>
  <c r="BF441" i="1"/>
  <c r="BJ441" i="1"/>
  <c r="AM441" i="1"/>
  <c r="AQ441" i="1"/>
  <c r="AU441" i="1"/>
  <c r="AY441" i="1"/>
  <c r="BC441" i="1"/>
  <c r="BG441" i="1"/>
  <c r="AN441" i="1"/>
  <c r="AR441" i="1"/>
  <c r="AV441" i="1"/>
  <c r="AZ441" i="1"/>
  <c r="BD441" i="1"/>
  <c r="BH441" i="1"/>
  <c r="AO441" i="1"/>
  <c r="AS441" i="1"/>
  <c r="AW441" i="1"/>
  <c r="BA441" i="1"/>
  <c r="BE441" i="1"/>
  <c r="BI441" i="1"/>
  <c r="AO618" i="1"/>
  <c r="AS618" i="1"/>
  <c r="AW618" i="1"/>
  <c r="BA618" i="1"/>
  <c r="BE618" i="1"/>
  <c r="BI618" i="1"/>
  <c r="AP618" i="1"/>
  <c r="AT618" i="1"/>
  <c r="AX618" i="1"/>
  <c r="BB618" i="1"/>
  <c r="BF618" i="1"/>
  <c r="BJ618" i="1"/>
  <c r="AN618" i="1"/>
  <c r="AR618" i="1"/>
  <c r="AV618" i="1"/>
  <c r="AZ618" i="1"/>
  <c r="BD618" i="1"/>
  <c r="BH618" i="1"/>
  <c r="AU618" i="1"/>
  <c r="AY618" i="1"/>
  <c r="AM618" i="1"/>
  <c r="BC618" i="1"/>
  <c r="AQ618" i="1"/>
  <c r="BG618" i="1"/>
  <c r="AO462" i="1"/>
  <c r="AS462" i="1"/>
  <c r="AW462" i="1"/>
  <c r="BA462" i="1"/>
  <c r="BE462" i="1"/>
  <c r="BI462" i="1"/>
  <c r="AP462" i="1"/>
  <c r="AT462" i="1"/>
  <c r="AX462" i="1"/>
  <c r="BB462" i="1"/>
  <c r="BF462" i="1"/>
  <c r="BJ462" i="1"/>
  <c r="AM462" i="1"/>
  <c r="AQ462" i="1"/>
  <c r="AU462" i="1"/>
  <c r="AY462" i="1"/>
  <c r="BC462" i="1"/>
  <c r="BG462" i="1"/>
  <c r="AN462" i="1"/>
  <c r="AR462" i="1"/>
  <c r="AV462" i="1"/>
  <c r="AZ462" i="1"/>
  <c r="BD462" i="1"/>
  <c r="BH462" i="1"/>
  <c r="AP404" i="1"/>
  <c r="AT404" i="1"/>
  <c r="AX404" i="1"/>
  <c r="BB404" i="1"/>
  <c r="BF404" i="1"/>
  <c r="BJ404" i="1"/>
  <c r="AM404" i="1"/>
  <c r="AQ404" i="1"/>
  <c r="AU404" i="1"/>
  <c r="AY404" i="1"/>
  <c r="BC404" i="1"/>
  <c r="BG404" i="1"/>
  <c r="AN404" i="1"/>
  <c r="AR404" i="1"/>
  <c r="AV404" i="1"/>
  <c r="AZ404" i="1"/>
  <c r="BD404" i="1"/>
  <c r="BH404" i="1"/>
  <c r="AO404" i="1"/>
  <c r="AS404" i="1"/>
  <c r="AW404" i="1"/>
  <c r="BA404" i="1"/>
  <c r="BE404" i="1"/>
  <c r="BI404" i="1"/>
  <c r="AP206" i="1"/>
  <c r="AT206" i="1"/>
  <c r="AX206" i="1"/>
  <c r="BB206" i="1"/>
  <c r="BF206" i="1"/>
  <c r="BJ206" i="1"/>
  <c r="AM206" i="1"/>
  <c r="AQ206" i="1"/>
  <c r="AU206" i="1"/>
  <c r="AY206" i="1"/>
  <c r="BC206" i="1"/>
  <c r="BG206" i="1"/>
  <c r="AN206" i="1"/>
  <c r="AR206" i="1"/>
  <c r="AV206" i="1"/>
  <c r="AZ206" i="1"/>
  <c r="BD206" i="1"/>
  <c r="BH206" i="1"/>
  <c r="AO206" i="1"/>
  <c r="AS206" i="1"/>
  <c r="AW206" i="1"/>
  <c r="BA206" i="1"/>
  <c r="BE206" i="1"/>
  <c r="BI206" i="1"/>
  <c r="AP411" i="1"/>
  <c r="AT411" i="1"/>
  <c r="AX411" i="1"/>
  <c r="BB411" i="1"/>
  <c r="BF411" i="1"/>
  <c r="BJ411" i="1"/>
  <c r="AM411" i="1"/>
  <c r="AQ411" i="1"/>
  <c r="AU411" i="1"/>
  <c r="AY411" i="1"/>
  <c r="BC411" i="1"/>
  <c r="BG411" i="1"/>
  <c r="AN411" i="1"/>
  <c r="AR411" i="1"/>
  <c r="AV411" i="1"/>
  <c r="AZ411" i="1"/>
  <c r="BD411" i="1"/>
  <c r="BH411" i="1"/>
  <c r="AO411" i="1"/>
  <c r="AS411" i="1"/>
  <c r="AW411" i="1"/>
  <c r="BA411" i="1"/>
  <c r="BE411" i="1"/>
  <c r="BI411" i="1"/>
  <c r="AM16" i="1"/>
  <c r="AQ16" i="1"/>
  <c r="AU16" i="1"/>
  <c r="AY16" i="1"/>
  <c r="BC16" i="1"/>
  <c r="BG16" i="1"/>
  <c r="AN16" i="1"/>
  <c r="AR16" i="1"/>
  <c r="AV16" i="1"/>
  <c r="AZ16" i="1"/>
  <c r="BD16" i="1"/>
  <c r="BH16" i="1"/>
  <c r="AO16" i="1"/>
  <c r="AW16" i="1"/>
  <c r="BE16" i="1"/>
  <c r="AP16" i="1"/>
  <c r="AX16" i="1"/>
  <c r="BF16" i="1"/>
  <c r="AS16" i="1"/>
  <c r="BA16" i="1"/>
  <c r="BI16" i="1"/>
  <c r="AT16" i="1"/>
  <c r="BB16" i="1"/>
  <c r="BJ16" i="1"/>
  <c r="AM7" i="1"/>
  <c r="AQ7" i="1"/>
  <c r="AU7" i="1"/>
  <c r="AY7" i="1"/>
  <c r="BC7" i="1"/>
  <c r="BG7" i="1"/>
  <c r="AN7" i="1"/>
  <c r="AR7" i="1"/>
  <c r="AV7" i="1"/>
  <c r="AZ7" i="1"/>
  <c r="BD7" i="1"/>
  <c r="BH7" i="1"/>
  <c r="AO7" i="1"/>
  <c r="AW7" i="1"/>
  <c r="BE7" i="1"/>
  <c r="AP7" i="1"/>
  <c r="AX7" i="1"/>
  <c r="BF7" i="1"/>
  <c r="AS7" i="1"/>
  <c r="BA7" i="1"/>
  <c r="BI7" i="1"/>
  <c r="AT7" i="1"/>
  <c r="BB7" i="1"/>
  <c r="BJ7" i="1"/>
  <c r="AP189" i="1"/>
  <c r="AT189" i="1"/>
  <c r="AX189" i="1"/>
  <c r="BB189" i="1"/>
  <c r="BF189" i="1"/>
  <c r="BJ189" i="1"/>
  <c r="AM189" i="1"/>
  <c r="AQ189" i="1"/>
  <c r="AU189" i="1"/>
  <c r="AY189" i="1"/>
  <c r="BC189" i="1"/>
  <c r="BG189" i="1"/>
  <c r="AN189" i="1"/>
  <c r="AR189" i="1"/>
  <c r="AV189" i="1"/>
  <c r="AZ189" i="1"/>
  <c r="BD189" i="1"/>
  <c r="BH189" i="1"/>
  <c r="AO189" i="1"/>
  <c r="AS189" i="1"/>
  <c r="AW189" i="1"/>
  <c r="BA189" i="1"/>
  <c r="BE189" i="1"/>
  <c r="BI189" i="1"/>
  <c r="AN1153" i="1"/>
  <c r="AR1153" i="1"/>
  <c r="AV1153" i="1"/>
  <c r="AZ1153" i="1"/>
  <c r="BD1153" i="1"/>
  <c r="BH1153" i="1"/>
  <c r="AO1153" i="1"/>
  <c r="AS1153" i="1"/>
  <c r="AW1153" i="1"/>
  <c r="BA1153" i="1"/>
  <c r="BE1153" i="1"/>
  <c r="BI1153" i="1"/>
  <c r="AP1153" i="1"/>
  <c r="AT1153" i="1"/>
  <c r="AX1153" i="1"/>
  <c r="BB1153" i="1"/>
  <c r="BF1153" i="1"/>
  <c r="BJ1153" i="1"/>
  <c r="AY1153" i="1"/>
  <c r="AM1153" i="1"/>
  <c r="BC1153" i="1"/>
  <c r="AQ1153" i="1"/>
  <c r="BG1153" i="1"/>
  <c r="AU1153" i="1"/>
  <c r="AN1065" i="1"/>
  <c r="AR1065" i="1"/>
  <c r="AV1065" i="1"/>
  <c r="AZ1065" i="1"/>
  <c r="BD1065" i="1"/>
  <c r="BH1065" i="1"/>
  <c r="AO1065" i="1"/>
  <c r="AS1065" i="1"/>
  <c r="AW1065" i="1"/>
  <c r="BA1065" i="1"/>
  <c r="BE1065" i="1"/>
  <c r="BI1065" i="1"/>
  <c r="AP1065" i="1"/>
  <c r="AT1065" i="1"/>
  <c r="AX1065" i="1"/>
  <c r="BB1065" i="1"/>
  <c r="BF1065" i="1"/>
  <c r="BJ1065" i="1"/>
  <c r="AY1065" i="1"/>
  <c r="AM1065" i="1"/>
  <c r="BC1065" i="1"/>
  <c r="AQ1065" i="1"/>
  <c r="BG1065" i="1"/>
  <c r="AU1065" i="1"/>
  <c r="AP969" i="1"/>
  <c r="AT969" i="1"/>
  <c r="AX969" i="1"/>
  <c r="BB969" i="1"/>
  <c r="BF969" i="1"/>
  <c r="BJ969" i="1"/>
  <c r="AM969" i="1"/>
  <c r="AQ969" i="1"/>
  <c r="AU969" i="1"/>
  <c r="AY969" i="1"/>
  <c r="BC969" i="1"/>
  <c r="BG969" i="1"/>
  <c r="AN969" i="1"/>
  <c r="AR969" i="1"/>
  <c r="AV969" i="1"/>
  <c r="AZ969" i="1"/>
  <c r="BD969" i="1"/>
  <c r="BH969" i="1"/>
  <c r="AS969" i="1"/>
  <c r="BI969" i="1"/>
  <c r="AW969" i="1"/>
  <c r="BA969" i="1"/>
  <c r="AO969" i="1"/>
  <c r="BE969" i="1"/>
  <c r="AP885" i="1"/>
  <c r="AT885" i="1"/>
  <c r="AX885" i="1"/>
  <c r="BB885" i="1"/>
  <c r="BF885" i="1"/>
  <c r="BJ885" i="1"/>
  <c r="AM885" i="1"/>
  <c r="AQ885" i="1"/>
  <c r="AU885" i="1"/>
  <c r="AY885" i="1"/>
  <c r="BC885" i="1"/>
  <c r="BG885" i="1"/>
  <c r="AN885" i="1"/>
  <c r="AR885" i="1"/>
  <c r="AV885" i="1"/>
  <c r="AZ885" i="1"/>
  <c r="BD885" i="1"/>
  <c r="BH885" i="1"/>
  <c r="AS885" i="1"/>
  <c r="BI885" i="1"/>
  <c r="AW885" i="1"/>
  <c r="BA885" i="1"/>
  <c r="AO885" i="1"/>
  <c r="BE885" i="1"/>
  <c r="AP781" i="1"/>
  <c r="AT781" i="1"/>
  <c r="AX781" i="1"/>
  <c r="BB781" i="1"/>
  <c r="BF781" i="1"/>
  <c r="BJ781" i="1"/>
  <c r="AM781" i="1"/>
  <c r="AQ781" i="1"/>
  <c r="AU781" i="1"/>
  <c r="AY781" i="1"/>
  <c r="BC781" i="1"/>
  <c r="BG781" i="1"/>
  <c r="AN781" i="1"/>
  <c r="AR781" i="1"/>
  <c r="AV781" i="1"/>
  <c r="AZ781" i="1"/>
  <c r="BD781" i="1"/>
  <c r="BH781" i="1"/>
  <c r="AS781" i="1"/>
  <c r="BI781" i="1"/>
  <c r="AW781" i="1"/>
  <c r="BA781" i="1"/>
  <c r="AO781" i="1"/>
  <c r="BE781" i="1"/>
  <c r="AO549" i="1"/>
  <c r="AS549" i="1"/>
  <c r="AW549" i="1"/>
  <c r="BA549" i="1"/>
  <c r="BE549" i="1"/>
  <c r="BI549" i="1"/>
  <c r="AP549" i="1"/>
  <c r="AT549" i="1"/>
  <c r="AX549" i="1"/>
  <c r="BB549" i="1"/>
  <c r="BF549" i="1"/>
  <c r="BJ549" i="1"/>
  <c r="AM549" i="1"/>
  <c r="AQ549" i="1"/>
  <c r="AU549" i="1"/>
  <c r="AY549" i="1"/>
  <c r="BC549" i="1"/>
  <c r="BG549" i="1"/>
  <c r="AN549" i="1"/>
  <c r="AR549" i="1"/>
  <c r="AV549" i="1"/>
  <c r="AZ549" i="1"/>
  <c r="BD549" i="1"/>
  <c r="BH549" i="1"/>
  <c r="AP676" i="1"/>
  <c r="AT676" i="1"/>
  <c r="AX676" i="1"/>
  <c r="BB676" i="1"/>
  <c r="BF676" i="1"/>
  <c r="BJ676" i="1"/>
  <c r="AM676" i="1"/>
  <c r="AQ676" i="1"/>
  <c r="AU676" i="1"/>
  <c r="AY676" i="1"/>
  <c r="BC676" i="1"/>
  <c r="BG676" i="1"/>
  <c r="AN676" i="1"/>
  <c r="AR676" i="1"/>
  <c r="AV676" i="1"/>
  <c r="AZ676" i="1"/>
  <c r="BD676" i="1"/>
  <c r="BH676" i="1"/>
  <c r="AO676" i="1"/>
  <c r="AS676" i="1"/>
  <c r="AW676" i="1"/>
  <c r="BA676" i="1"/>
  <c r="BE676" i="1"/>
  <c r="BI676" i="1"/>
  <c r="AO536" i="1"/>
  <c r="AS536" i="1"/>
  <c r="AW536" i="1"/>
  <c r="BA536" i="1"/>
  <c r="BE536" i="1"/>
  <c r="BI536" i="1"/>
  <c r="AP536" i="1"/>
  <c r="AT536" i="1"/>
  <c r="AX536" i="1"/>
  <c r="BB536" i="1"/>
  <c r="BF536" i="1"/>
  <c r="BJ536" i="1"/>
  <c r="AM536" i="1"/>
  <c r="AQ536" i="1"/>
  <c r="AU536" i="1"/>
  <c r="AY536" i="1"/>
  <c r="BC536" i="1"/>
  <c r="BG536" i="1"/>
  <c r="AN536" i="1"/>
  <c r="AR536" i="1"/>
  <c r="AV536" i="1"/>
  <c r="AZ536" i="1"/>
  <c r="BD536" i="1"/>
  <c r="BH536" i="1"/>
  <c r="AP186" i="1"/>
  <c r="AT186" i="1"/>
  <c r="AX186" i="1"/>
  <c r="BB186" i="1"/>
  <c r="BF186" i="1"/>
  <c r="BJ186" i="1"/>
  <c r="AM186" i="1"/>
  <c r="AQ186" i="1"/>
  <c r="AU186" i="1"/>
  <c r="AY186" i="1"/>
  <c r="BC186" i="1"/>
  <c r="BG186" i="1"/>
  <c r="AN186" i="1"/>
  <c r="AR186" i="1"/>
  <c r="AV186" i="1"/>
  <c r="AZ186" i="1"/>
  <c r="BD186" i="1"/>
  <c r="BH186" i="1"/>
  <c r="AO186" i="1"/>
  <c r="AS186" i="1"/>
  <c r="AW186" i="1"/>
  <c r="BA186" i="1"/>
  <c r="BE186" i="1"/>
  <c r="BI186" i="1"/>
  <c r="AO579" i="1"/>
  <c r="AS579" i="1"/>
  <c r="AW579" i="1"/>
  <c r="BA579" i="1"/>
  <c r="BE579" i="1"/>
  <c r="BI579" i="1"/>
  <c r="AP579" i="1"/>
  <c r="AT579" i="1"/>
  <c r="AX579" i="1"/>
  <c r="BB579" i="1"/>
  <c r="BF579" i="1"/>
  <c r="BJ579" i="1"/>
  <c r="AM579" i="1"/>
  <c r="AQ579" i="1"/>
  <c r="AU579" i="1"/>
  <c r="AY579" i="1"/>
  <c r="BC579" i="1"/>
  <c r="BG579" i="1"/>
  <c r="AN579" i="1"/>
  <c r="AR579" i="1"/>
  <c r="AV579" i="1"/>
  <c r="AZ579" i="1"/>
  <c r="BD579" i="1"/>
  <c r="BH579" i="1"/>
  <c r="AO266" i="1"/>
  <c r="AS266" i="1"/>
  <c r="AW266" i="1"/>
  <c r="BA266" i="1"/>
  <c r="BE266" i="1"/>
  <c r="BI266" i="1"/>
  <c r="AP266" i="1"/>
  <c r="AT266" i="1"/>
  <c r="AX266" i="1"/>
  <c r="BB266" i="1"/>
  <c r="BF266" i="1"/>
  <c r="BJ266" i="1"/>
  <c r="AM266" i="1"/>
  <c r="AQ266" i="1"/>
  <c r="AU266" i="1"/>
  <c r="AY266" i="1"/>
  <c r="BC266" i="1"/>
  <c r="BG266" i="1"/>
  <c r="AN266" i="1"/>
  <c r="AR266" i="1"/>
  <c r="AV266" i="1"/>
  <c r="AZ266" i="1"/>
  <c r="BD266" i="1"/>
  <c r="BH266" i="1"/>
  <c r="AO570" i="1"/>
  <c r="AS570" i="1"/>
  <c r="AW570" i="1"/>
  <c r="BA570" i="1"/>
  <c r="BE570" i="1"/>
  <c r="BI570" i="1"/>
  <c r="AP570" i="1"/>
  <c r="AT570" i="1"/>
  <c r="AX570" i="1"/>
  <c r="BB570" i="1"/>
  <c r="BF570" i="1"/>
  <c r="BJ570" i="1"/>
  <c r="AM570" i="1"/>
  <c r="AQ570" i="1"/>
  <c r="AU570" i="1"/>
  <c r="AY570" i="1"/>
  <c r="BC570" i="1"/>
  <c r="BG570" i="1"/>
  <c r="AN570" i="1"/>
  <c r="AR570" i="1"/>
  <c r="AV570" i="1"/>
  <c r="AZ570" i="1"/>
  <c r="BD570" i="1"/>
  <c r="BH570" i="1"/>
  <c r="AO334" i="1"/>
  <c r="AS334" i="1"/>
  <c r="AW334" i="1"/>
  <c r="BA334" i="1"/>
  <c r="AM334" i="1"/>
  <c r="AQ334" i="1"/>
  <c r="AU334" i="1"/>
  <c r="AY334" i="1"/>
  <c r="AN334" i="1"/>
  <c r="AR334" i="1"/>
  <c r="AV334" i="1"/>
  <c r="AZ334" i="1"/>
  <c r="BB334" i="1"/>
  <c r="BF334" i="1"/>
  <c r="BJ334" i="1"/>
  <c r="AP334" i="1"/>
  <c r="BC334" i="1"/>
  <c r="BG334" i="1"/>
  <c r="AT334" i="1"/>
  <c r="BD334" i="1"/>
  <c r="BH334" i="1"/>
  <c r="AX334" i="1"/>
  <c r="BE334" i="1"/>
  <c r="BI334" i="1"/>
  <c r="AP343" i="1"/>
  <c r="AT343" i="1"/>
  <c r="AX343" i="1"/>
  <c r="BB343" i="1"/>
  <c r="BF343" i="1"/>
  <c r="BJ343" i="1"/>
  <c r="AM343" i="1"/>
  <c r="AQ343" i="1"/>
  <c r="AU343" i="1"/>
  <c r="AY343" i="1"/>
  <c r="BC343" i="1"/>
  <c r="BG343" i="1"/>
  <c r="AN343" i="1"/>
  <c r="AR343" i="1"/>
  <c r="AV343" i="1"/>
  <c r="AZ343" i="1"/>
  <c r="BD343" i="1"/>
  <c r="BH343" i="1"/>
  <c r="AO343" i="1"/>
  <c r="AS343" i="1"/>
  <c r="AW343" i="1"/>
  <c r="BA343" i="1"/>
  <c r="BE343" i="1"/>
  <c r="BI343" i="1"/>
  <c r="AO115" i="1"/>
  <c r="AS115" i="1"/>
  <c r="AW115" i="1"/>
  <c r="BA115" i="1"/>
  <c r="BE115" i="1"/>
  <c r="BI115" i="1"/>
  <c r="AP115" i="1"/>
  <c r="AT115" i="1"/>
  <c r="AX115" i="1"/>
  <c r="BB115" i="1"/>
  <c r="BF115" i="1"/>
  <c r="BJ115" i="1"/>
  <c r="AM115" i="1"/>
  <c r="AQ115" i="1"/>
  <c r="AU115" i="1"/>
  <c r="AY115" i="1"/>
  <c r="BC115" i="1"/>
  <c r="BG115" i="1"/>
  <c r="AV115" i="1"/>
  <c r="AZ115" i="1"/>
  <c r="AN115" i="1"/>
  <c r="BD115" i="1"/>
  <c r="AR115" i="1"/>
  <c r="BH115" i="1"/>
  <c r="AP359" i="1"/>
  <c r="AT359" i="1"/>
  <c r="AX359" i="1"/>
  <c r="BB359" i="1"/>
  <c r="BF359" i="1"/>
  <c r="BJ359" i="1"/>
  <c r="AM359" i="1"/>
  <c r="AQ359" i="1"/>
  <c r="AU359" i="1"/>
  <c r="AY359" i="1"/>
  <c r="BC359" i="1"/>
  <c r="BG359" i="1"/>
  <c r="AN359" i="1"/>
  <c r="AR359" i="1"/>
  <c r="AV359" i="1"/>
  <c r="AZ359" i="1"/>
  <c r="BD359" i="1"/>
  <c r="BH359" i="1"/>
  <c r="AO359" i="1"/>
  <c r="AS359" i="1"/>
  <c r="AW359" i="1"/>
  <c r="BA359" i="1"/>
  <c r="BE359" i="1"/>
  <c r="BI359" i="1"/>
  <c r="AP340" i="1"/>
  <c r="AT340" i="1"/>
  <c r="AX340" i="1"/>
  <c r="BB340" i="1"/>
  <c r="BF340" i="1"/>
  <c r="BJ340" i="1"/>
  <c r="AM340" i="1"/>
  <c r="AQ340" i="1"/>
  <c r="AU340" i="1"/>
  <c r="AY340" i="1"/>
  <c r="BC340" i="1"/>
  <c r="BG340" i="1"/>
  <c r="AN340" i="1"/>
  <c r="AR340" i="1"/>
  <c r="AV340" i="1"/>
  <c r="AZ340" i="1"/>
  <c r="BD340" i="1"/>
  <c r="BH340" i="1"/>
  <c r="AO340" i="1"/>
  <c r="AS340" i="1"/>
  <c r="AW340" i="1"/>
  <c r="BA340" i="1"/>
  <c r="BE340" i="1"/>
  <c r="BI340" i="1"/>
  <c r="AP50" i="1"/>
  <c r="AT50" i="1"/>
  <c r="AX50" i="1"/>
  <c r="BB50" i="1"/>
  <c r="BF50" i="1"/>
  <c r="BJ50" i="1"/>
  <c r="AM50" i="1"/>
  <c r="AQ50" i="1"/>
  <c r="AU50" i="1"/>
  <c r="AY50" i="1"/>
  <c r="BC50" i="1"/>
  <c r="BG50" i="1"/>
  <c r="AN50" i="1"/>
  <c r="AR50" i="1"/>
  <c r="AV50" i="1"/>
  <c r="AZ50" i="1"/>
  <c r="BD50" i="1"/>
  <c r="BH50" i="1"/>
  <c r="AS50" i="1"/>
  <c r="BI50" i="1"/>
  <c r="AW50" i="1"/>
  <c r="BA50" i="1"/>
  <c r="AO50" i="1"/>
  <c r="BE50" i="1"/>
  <c r="AO105" i="1"/>
  <c r="AS105" i="1"/>
  <c r="AW105" i="1"/>
  <c r="BA105" i="1"/>
  <c r="BE105" i="1"/>
  <c r="BI105" i="1"/>
  <c r="AP105" i="1"/>
  <c r="AT105" i="1"/>
  <c r="AX105" i="1"/>
  <c r="BB105" i="1"/>
  <c r="BF105" i="1"/>
  <c r="BJ105" i="1"/>
  <c r="AM105" i="1"/>
  <c r="AQ105" i="1"/>
  <c r="AU105" i="1"/>
  <c r="AY105" i="1"/>
  <c r="BC105" i="1"/>
  <c r="BG105" i="1"/>
  <c r="AN105" i="1"/>
  <c r="AR105" i="1"/>
  <c r="AV105" i="1"/>
  <c r="AZ105" i="1"/>
  <c r="BD105" i="1"/>
  <c r="BH105" i="1"/>
  <c r="AP837" i="1"/>
  <c r="AT837" i="1"/>
  <c r="AX837" i="1"/>
  <c r="BB837" i="1"/>
  <c r="BF837" i="1"/>
  <c r="BJ837" i="1"/>
  <c r="AM837" i="1"/>
  <c r="AQ837" i="1"/>
  <c r="AU837" i="1"/>
  <c r="AY837" i="1"/>
  <c r="BC837" i="1"/>
  <c r="BG837" i="1"/>
  <c r="AN837" i="1"/>
  <c r="AR837" i="1"/>
  <c r="AV837" i="1"/>
  <c r="AZ837" i="1"/>
  <c r="BD837" i="1"/>
  <c r="BH837" i="1"/>
  <c r="AS837" i="1"/>
  <c r="BI837" i="1"/>
  <c r="AW837" i="1"/>
  <c r="BA837" i="1"/>
  <c r="AO837" i="1"/>
  <c r="BE837" i="1"/>
  <c r="AP769" i="1"/>
  <c r="AT769" i="1"/>
  <c r="AX769" i="1"/>
  <c r="BB769" i="1"/>
  <c r="BF769" i="1"/>
  <c r="BJ769" i="1"/>
  <c r="AM769" i="1"/>
  <c r="AQ769" i="1"/>
  <c r="AU769" i="1"/>
  <c r="AY769" i="1"/>
  <c r="BC769" i="1"/>
  <c r="BG769" i="1"/>
  <c r="AN769" i="1"/>
  <c r="AR769" i="1"/>
  <c r="AV769" i="1"/>
  <c r="AZ769" i="1"/>
  <c r="BD769" i="1"/>
  <c r="BH769" i="1"/>
  <c r="AO769" i="1"/>
  <c r="AS769" i="1"/>
  <c r="AW769" i="1"/>
  <c r="BA769" i="1"/>
  <c r="BE769" i="1"/>
  <c r="BI769" i="1"/>
  <c r="AO581" i="1"/>
  <c r="AS581" i="1"/>
  <c r="AW581" i="1"/>
  <c r="BA581" i="1"/>
  <c r="BE581" i="1"/>
  <c r="BI581" i="1"/>
  <c r="AP581" i="1"/>
  <c r="AT581" i="1"/>
  <c r="AX581" i="1"/>
  <c r="BB581" i="1"/>
  <c r="BF581" i="1"/>
  <c r="BJ581" i="1"/>
  <c r="AM581" i="1"/>
  <c r="AQ581" i="1"/>
  <c r="AU581" i="1"/>
  <c r="AY581" i="1"/>
  <c r="BC581" i="1"/>
  <c r="BG581" i="1"/>
  <c r="AN581" i="1"/>
  <c r="AR581" i="1"/>
  <c r="AV581" i="1"/>
  <c r="AZ581" i="1"/>
  <c r="BD581" i="1"/>
  <c r="BH581" i="1"/>
  <c r="AP716" i="1"/>
  <c r="AT716" i="1"/>
  <c r="AX716" i="1"/>
  <c r="BB716" i="1"/>
  <c r="BF716" i="1"/>
  <c r="BJ716" i="1"/>
  <c r="AM716" i="1"/>
  <c r="AQ716" i="1"/>
  <c r="AU716" i="1"/>
  <c r="AY716" i="1"/>
  <c r="BC716" i="1"/>
  <c r="BG716" i="1"/>
  <c r="AN716" i="1"/>
  <c r="AR716" i="1"/>
  <c r="AV716" i="1"/>
  <c r="AZ716" i="1"/>
  <c r="BD716" i="1"/>
  <c r="BH716" i="1"/>
  <c r="AO716" i="1"/>
  <c r="AS716" i="1"/>
  <c r="AW716" i="1"/>
  <c r="BA716" i="1"/>
  <c r="BE716" i="1"/>
  <c r="BI716" i="1"/>
  <c r="AO616" i="1"/>
  <c r="AS616" i="1"/>
  <c r="AW616" i="1"/>
  <c r="BA616" i="1"/>
  <c r="BE616" i="1"/>
  <c r="BI616" i="1"/>
  <c r="AP616" i="1"/>
  <c r="AT616" i="1"/>
  <c r="AX616" i="1"/>
  <c r="BB616" i="1"/>
  <c r="BF616" i="1"/>
  <c r="BJ616" i="1"/>
  <c r="AN616" i="1"/>
  <c r="AR616" i="1"/>
  <c r="AV616" i="1"/>
  <c r="AZ616" i="1"/>
  <c r="BD616" i="1"/>
  <c r="BH616" i="1"/>
  <c r="AU616" i="1"/>
  <c r="AY616" i="1"/>
  <c r="AM616" i="1"/>
  <c r="BC616" i="1"/>
  <c r="AQ616" i="1"/>
  <c r="BG616" i="1"/>
  <c r="AO524" i="1"/>
  <c r="AS524" i="1"/>
  <c r="AW524" i="1"/>
  <c r="BA524" i="1"/>
  <c r="BE524" i="1"/>
  <c r="BI524" i="1"/>
  <c r="AP524" i="1"/>
  <c r="AT524" i="1"/>
  <c r="AX524" i="1"/>
  <c r="BB524" i="1"/>
  <c r="BF524" i="1"/>
  <c r="BJ524" i="1"/>
  <c r="AM524" i="1"/>
  <c r="AQ524" i="1"/>
  <c r="AU524" i="1"/>
  <c r="AY524" i="1"/>
  <c r="BC524" i="1"/>
  <c r="BG524" i="1"/>
  <c r="AN524" i="1"/>
  <c r="AR524" i="1"/>
  <c r="AV524" i="1"/>
  <c r="AZ524" i="1"/>
  <c r="BD524" i="1"/>
  <c r="BH524" i="1"/>
  <c r="AP344" i="1"/>
  <c r="AT344" i="1"/>
  <c r="AX344" i="1"/>
  <c r="BB344" i="1"/>
  <c r="BF344" i="1"/>
  <c r="BJ344" i="1"/>
  <c r="AM344" i="1"/>
  <c r="AQ344" i="1"/>
  <c r="AU344" i="1"/>
  <c r="AY344" i="1"/>
  <c r="BC344" i="1"/>
  <c r="BG344" i="1"/>
  <c r="AN344" i="1"/>
  <c r="AR344" i="1"/>
  <c r="AV344" i="1"/>
  <c r="AZ344" i="1"/>
  <c r="BD344" i="1"/>
  <c r="BH344" i="1"/>
  <c r="AO344" i="1"/>
  <c r="AS344" i="1"/>
  <c r="AW344" i="1"/>
  <c r="BA344" i="1"/>
  <c r="BE344" i="1"/>
  <c r="BI344" i="1"/>
  <c r="AO627" i="1"/>
  <c r="AS627" i="1"/>
  <c r="AW627" i="1"/>
  <c r="BA627" i="1"/>
  <c r="BE627" i="1"/>
  <c r="BI627" i="1"/>
  <c r="AP627" i="1"/>
  <c r="AT627" i="1"/>
  <c r="AX627" i="1"/>
  <c r="BB627" i="1"/>
  <c r="BF627" i="1"/>
  <c r="BJ627" i="1"/>
  <c r="AN627" i="1"/>
  <c r="AR627" i="1"/>
  <c r="AV627" i="1"/>
  <c r="AZ627" i="1"/>
  <c r="BD627" i="1"/>
  <c r="BH627" i="1"/>
  <c r="AM627" i="1"/>
  <c r="BC627" i="1"/>
  <c r="AQ627" i="1"/>
  <c r="BG627" i="1"/>
  <c r="AU627" i="1"/>
  <c r="AY627" i="1"/>
  <c r="AO503" i="1"/>
  <c r="AS503" i="1"/>
  <c r="AW503" i="1"/>
  <c r="BA503" i="1"/>
  <c r="BE503" i="1"/>
  <c r="BI503" i="1"/>
  <c r="AP503" i="1"/>
  <c r="AT503" i="1"/>
  <c r="AX503" i="1"/>
  <c r="BB503" i="1"/>
  <c r="BF503" i="1"/>
  <c r="BJ503" i="1"/>
  <c r="AM503" i="1"/>
  <c r="AQ503" i="1"/>
  <c r="AU503" i="1"/>
  <c r="AY503" i="1"/>
  <c r="BC503" i="1"/>
  <c r="BG503" i="1"/>
  <c r="AN503" i="1"/>
  <c r="AR503" i="1"/>
  <c r="AV503" i="1"/>
  <c r="AZ503" i="1"/>
  <c r="BD503" i="1"/>
  <c r="BH503" i="1"/>
  <c r="AP60" i="1"/>
  <c r="AT60" i="1"/>
  <c r="AM60" i="1"/>
  <c r="AQ60" i="1"/>
  <c r="AU60" i="1"/>
  <c r="AN60" i="1"/>
  <c r="AR60" i="1"/>
  <c r="AS60" i="1"/>
  <c r="AY60" i="1"/>
  <c r="BC60" i="1"/>
  <c r="BG60" i="1"/>
  <c r="AV60" i="1"/>
  <c r="AZ60" i="1"/>
  <c r="BD60" i="1"/>
  <c r="BH60" i="1"/>
  <c r="AW60" i="1"/>
  <c r="BA60" i="1"/>
  <c r="BE60" i="1"/>
  <c r="BI60" i="1"/>
  <c r="BF60" i="1"/>
  <c r="AO60" i="1"/>
  <c r="BJ60" i="1"/>
  <c r="AX60" i="1"/>
  <c r="BB60" i="1"/>
  <c r="AO586" i="1"/>
  <c r="AS586" i="1"/>
  <c r="AW586" i="1"/>
  <c r="BA586" i="1"/>
  <c r="BE586" i="1"/>
  <c r="BI586" i="1"/>
  <c r="AP586" i="1"/>
  <c r="AT586" i="1"/>
  <c r="AX586" i="1"/>
  <c r="BB586" i="1"/>
  <c r="BF586" i="1"/>
  <c r="BJ586" i="1"/>
  <c r="AM586" i="1"/>
  <c r="AQ586" i="1"/>
  <c r="AU586" i="1"/>
  <c r="AY586" i="1"/>
  <c r="BC586" i="1"/>
  <c r="BG586" i="1"/>
  <c r="AN586" i="1"/>
  <c r="AR586" i="1"/>
  <c r="AV586" i="1"/>
  <c r="AZ586" i="1"/>
  <c r="BD586" i="1"/>
  <c r="BH586" i="1"/>
  <c r="AO470" i="1"/>
  <c r="AS470" i="1"/>
  <c r="AW470" i="1"/>
  <c r="BA470" i="1"/>
  <c r="BE470" i="1"/>
  <c r="BI470" i="1"/>
  <c r="AP470" i="1"/>
  <c r="AT470" i="1"/>
  <c r="AX470" i="1"/>
  <c r="BB470" i="1"/>
  <c r="BF470" i="1"/>
  <c r="BJ470" i="1"/>
  <c r="AM470" i="1"/>
  <c r="AQ470" i="1"/>
  <c r="AU470" i="1"/>
  <c r="AY470" i="1"/>
  <c r="BC470" i="1"/>
  <c r="BG470" i="1"/>
  <c r="AN470" i="1"/>
  <c r="AR470" i="1"/>
  <c r="AV470" i="1"/>
  <c r="AZ470" i="1"/>
  <c r="BD470" i="1"/>
  <c r="BH470" i="1"/>
  <c r="AO452" i="1"/>
  <c r="AS452" i="1"/>
  <c r="AW452" i="1"/>
  <c r="BA452" i="1"/>
  <c r="BE452" i="1"/>
  <c r="BI452" i="1"/>
  <c r="AP452" i="1"/>
  <c r="AT452" i="1"/>
  <c r="AX452" i="1"/>
  <c r="BB452" i="1"/>
  <c r="BF452" i="1"/>
  <c r="BJ452" i="1"/>
  <c r="AM452" i="1"/>
  <c r="AQ452" i="1"/>
  <c r="AU452" i="1"/>
  <c r="AY452" i="1"/>
  <c r="BC452" i="1"/>
  <c r="BG452" i="1"/>
  <c r="AN452" i="1"/>
  <c r="AR452" i="1"/>
  <c r="AV452" i="1"/>
  <c r="AZ452" i="1"/>
  <c r="BD452" i="1"/>
  <c r="BH452" i="1"/>
  <c r="AO316" i="1"/>
  <c r="AS316" i="1"/>
  <c r="AW316" i="1"/>
  <c r="BA316" i="1"/>
  <c r="BE316" i="1"/>
  <c r="BI316" i="1"/>
  <c r="AP316" i="1"/>
  <c r="AT316" i="1"/>
  <c r="AX316" i="1"/>
  <c r="BB316" i="1"/>
  <c r="BF316" i="1"/>
  <c r="BJ316" i="1"/>
  <c r="AM316" i="1"/>
  <c r="AQ316" i="1"/>
  <c r="AU316" i="1"/>
  <c r="AY316" i="1"/>
  <c r="BC316" i="1"/>
  <c r="BG316" i="1"/>
  <c r="AN316" i="1"/>
  <c r="AR316" i="1"/>
  <c r="AV316" i="1"/>
  <c r="AZ316" i="1"/>
  <c r="BD316" i="1"/>
  <c r="BH316" i="1"/>
  <c r="AO139" i="1"/>
  <c r="AS139" i="1"/>
  <c r="AW139" i="1"/>
  <c r="BA139" i="1"/>
  <c r="BE139" i="1"/>
  <c r="BI139" i="1"/>
  <c r="AP139" i="1"/>
  <c r="AT139" i="1"/>
  <c r="AX139" i="1"/>
  <c r="BB139" i="1"/>
  <c r="BF139" i="1"/>
  <c r="BJ139" i="1"/>
  <c r="AM139" i="1"/>
  <c r="AQ139" i="1"/>
  <c r="AU139" i="1"/>
  <c r="AY139" i="1"/>
  <c r="BC139" i="1"/>
  <c r="BG139" i="1"/>
  <c r="AV139" i="1"/>
  <c r="AZ139" i="1"/>
  <c r="AN139" i="1"/>
  <c r="BD139" i="1"/>
  <c r="AR139" i="1"/>
  <c r="BH139" i="1"/>
  <c r="AP415" i="1"/>
  <c r="AT415" i="1"/>
  <c r="AX415" i="1"/>
  <c r="BB415" i="1"/>
  <c r="BF415" i="1"/>
  <c r="BJ415" i="1"/>
  <c r="AM415" i="1"/>
  <c r="AQ415" i="1"/>
  <c r="AU415" i="1"/>
  <c r="AY415" i="1"/>
  <c r="BC415" i="1"/>
  <c r="BG415" i="1"/>
  <c r="AN415" i="1"/>
  <c r="AR415" i="1"/>
  <c r="AV415" i="1"/>
  <c r="AZ415" i="1"/>
  <c r="BD415" i="1"/>
  <c r="BH415" i="1"/>
  <c r="AO415" i="1"/>
  <c r="AS415" i="1"/>
  <c r="AW415" i="1"/>
  <c r="BA415" i="1"/>
  <c r="BE415" i="1"/>
  <c r="BI415" i="1"/>
  <c r="AP188" i="1"/>
  <c r="AT188" i="1"/>
  <c r="AX188" i="1"/>
  <c r="BB188" i="1"/>
  <c r="BF188" i="1"/>
  <c r="BJ188" i="1"/>
  <c r="AM188" i="1"/>
  <c r="AQ188" i="1"/>
  <c r="AU188" i="1"/>
  <c r="AY188" i="1"/>
  <c r="BC188" i="1"/>
  <c r="BG188" i="1"/>
  <c r="AN188" i="1"/>
  <c r="AR188" i="1"/>
  <c r="AV188" i="1"/>
  <c r="AZ188" i="1"/>
  <c r="BD188" i="1"/>
  <c r="BH188" i="1"/>
  <c r="AO188" i="1"/>
  <c r="AS188" i="1"/>
  <c r="AW188" i="1"/>
  <c r="BA188" i="1"/>
  <c r="BE188" i="1"/>
  <c r="BI188" i="1"/>
  <c r="AO288" i="1"/>
  <c r="AS288" i="1"/>
  <c r="AW288" i="1"/>
  <c r="BA288" i="1"/>
  <c r="BE288" i="1"/>
  <c r="BI288" i="1"/>
  <c r="AP288" i="1"/>
  <c r="AT288" i="1"/>
  <c r="AX288" i="1"/>
  <c r="BB288" i="1"/>
  <c r="BF288" i="1"/>
  <c r="BJ288" i="1"/>
  <c r="AM288" i="1"/>
  <c r="AQ288" i="1"/>
  <c r="AU288" i="1"/>
  <c r="AY288" i="1"/>
  <c r="BC288" i="1"/>
  <c r="BG288" i="1"/>
  <c r="AN288" i="1"/>
  <c r="AR288" i="1"/>
  <c r="AV288" i="1"/>
  <c r="AZ288" i="1"/>
  <c r="BD288" i="1"/>
  <c r="BH288" i="1"/>
  <c r="AP98" i="1"/>
  <c r="AT98" i="1"/>
  <c r="AX98" i="1"/>
  <c r="BB98" i="1"/>
  <c r="BF98" i="1"/>
  <c r="BJ98" i="1"/>
  <c r="AM98" i="1"/>
  <c r="AQ98" i="1"/>
  <c r="AU98" i="1"/>
  <c r="AY98" i="1"/>
  <c r="BC98" i="1"/>
  <c r="BG98" i="1"/>
  <c r="AN98" i="1"/>
  <c r="AR98" i="1"/>
  <c r="AV98" i="1"/>
  <c r="AZ98" i="1"/>
  <c r="BD98" i="1"/>
  <c r="BH98" i="1"/>
  <c r="AS98" i="1"/>
  <c r="BI98" i="1"/>
  <c r="AW98" i="1"/>
  <c r="BA98" i="1"/>
  <c r="AO98" i="1"/>
  <c r="BE98" i="1"/>
  <c r="AP209" i="1"/>
  <c r="AT209" i="1"/>
  <c r="AX209" i="1"/>
  <c r="BB209" i="1"/>
  <c r="BF209" i="1"/>
  <c r="BJ209" i="1"/>
  <c r="AM209" i="1"/>
  <c r="AQ209" i="1"/>
  <c r="AU209" i="1"/>
  <c r="AY209" i="1"/>
  <c r="BC209" i="1"/>
  <c r="BG209" i="1"/>
  <c r="AN209" i="1"/>
  <c r="AR209" i="1"/>
  <c r="AV209" i="1"/>
  <c r="AZ209" i="1"/>
  <c r="BD209" i="1"/>
  <c r="BH209" i="1"/>
  <c r="AO209" i="1"/>
  <c r="AS209" i="1"/>
  <c r="AW209" i="1"/>
  <c r="BA209" i="1"/>
  <c r="BE209" i="1"/>
  <c r="BI209" i="1"/>
  <c r="AP377" i="1"/>
  <c r="AT377" i="1"/>
  <c r="AX377" i="1"/>
  <c r="BB377" i="1"/>
  <c r="BF377" i="1"/>
  <c r="BJ377" i="1"/>
  <c r="AM377" i="1"/>
  <c r="AQ377" i="1"/>
  <c r="AU377" i="1"/>
  <c r="AY377" i="1"/>
  <c r="BC377" i="1"/>
  <c r="BG377" i="1"/>
  <c r="AN377" i="1"/>
  <c r="AR377" i="1"/>
  <c r="AV377" i="1"/>
  <c r="AZ377" i="1"/>
  <c r="BD377" i="1"/>
  <c r="BH377" i="1"/>
  <c r="AO377" i="1"/>
  <c r="AS377" i="1"/>
  <c r="AW377" i="1"/>
  <c r="BA377" i="1"/>
  <c r="BE377" i="1"/>
  <c r="BI377" i="1"/>
  <c r="AP679" i="1"/>
  <c r="AT679" i="1"/>
  <c r="AX679" i="1"/>
  <c r="BB679" i="1"/>
  <c r="BF679" i="1"/>
  <c r="BJ679" i="1"/>
  <c r="AM679" i="1"/>
  <c r="AQ679" i="1"/>
  <c r="AU679" i="1"/>
  <c r="AY679" i="1"/>
  <c r="BC679" i="1"/>
  <c r="BG679" i="1"/>
  <c r="AN679" i="1"/>
  <c r="AR679" i="1"/>
  <c r="AV679" i="1"/>
  <c r="AZ679" i="1"/>
  <c r="BD679" i="1"/>
  <c r="BH679" i="1"/>
  <c r="AO679" i="1"/>
  <c r="AS679" i="1"/>
  <c r="AW679" i="1"/>
  <c r="BA679" i="1"/>
  <c r="BE679" i="1"/>
  <c r="BI679" i="1"/>
  <c r="AO583" i="1"/>
  <c r="AS583" i="1"/>
  <c r="AW583" i="1"/>
  <c r="BA583" i="1"/>
  <c r="BE583" i="1"/>
  <c r="BI583" i="1"/>
  <c r="AP583" i="1"/>
  <c r="AT583" i="1"/>
  <c r="AX583" i="1"/>
  <c r="BB583" i="1"/>
  <c r="BF583" i="1"/>
  <c r="BJ583" i="1"/>
  <c r="AM583" i="1"/>
  <c r="AQ583" i="1"/>
  <c r="AU583" i="1"/>
  <c r="AY583" i="1"/>
  <c r="BC583" i="1"/>
  <c r="BG583" i="1"/>
  <c r="AN583" i="1"/>
  <c r="AR583" i="1"/>
  <c r="AV583" i="1"/>
  <c r="AZ583" i="1"/>
  <c r="BD583" i="1"/>
  <c r="BH583" i="1"/>
  <c r="AO487" i="1"/>
  <c r="AS487" i="1"/>
  <c r="AW487" i="1"/>
  <c r="BA487" i="1"/>
  <c r="BE487" i="1"/>
  <c r="BI487" i="1"/>
  <c r="AP487" i="1"/>
  <c r="AT487" i="1"/>
  <c r="AX487" i="1"/>
  <c r="BB487" i="1"/>
  <c r="BF487" i="1"/>
  <c r="BJ487" i="1"/>
  <c r="AM487" i="1"/>
  <c r="AQ487" i="1"/>
  <c r="AU487" i="1"/>
  <c r="AY487" i="1"/>
  <c r="BC487" i="1"/>
  <c r="BG487" i="1"/>
  <c r="AN487" i="1"/>
  <c r="AR487" i="1"/>
  <c r="AV487" i="1"/>
  <c r="AZ487" i="1"/>
  <c r="BD487" i="1"/>
  <c r="BH487" i="1"/>
  <c r="AP202" i="1"/>
  <c r="AT202" i="1"/>
  <c r="AX202" i="1"/>
  <c r="BB202" i="1"/>
  <c r="BF202" i="1"/>
  <c r="BJ202" i="1"/>
  <c r="AM202" i="1"/>
  <c r="AQ202" i="1"/>
  <c r="AU202" i="1"/>
  <c r="AY202" i="1"/>
  <c r="BC202" i="1"/>
  <c r="BG202" i="1"/>
  <c r="AN202" i="1"/>
  <c r="AR202" i="1"/>
  <c r="AV202" i="1"/>
  <c r="AZ202" i="1"/>
  <c r="BD202" i="1"/>
  <c r="BH202" i="1"/>
  <c r="AO202" i="1"/>
  <c r="AS202" i="1"/>
  <c r="AW202" i="1"/>
  <c r="BA202" i="1"/>
  <c r="BE202" i="1"/>
  <c r="BI202" i="1"/>
  <c r="AO622" i="1"/>
  <c r="AS622" i="1"/>
  <c r="AW622" i="1"/>
  <c r="BA622" i="1"/>
  <c r="BE622" i="1"/>
  <c r="BI622" i="1"/>
  <c r="AP622" i="1"/>
  <c r="AT622" i="1"/>
  <c r="AX622" i="1"/>
  <c r="BB622" i="1"/>
  <c r="BF622" i="1"/>
  <c r="BJ622" i="1"/>
  <c r="AN622" i="1"/>
  <c r="AR622" i="1"/>
  <c r="AV622" i="1"/>
  <c r="AZ622" i="1"/>
  <c r="BD622" i="1"/>
  <c r="BH622" i="1"/>
  <c r="AU622" i="1"/>
  <c r="AY622" i="1"/>
  <c r="AM622" i="1"/>
  <c r="BC622" i="1"/>
  <c r="AQ622" i="1"/>
  <c r="BG622" i="1"/>
  <c r="AO534" i="1"/>
  <c r="AS534" i="1"/>
  <c r="AW534" i="1"/>
  <c r="BA534" i="1"/>
  <c r="BE534" i="1"/>
  <c r="BI534" i="1"/>
  <c r="AP534" i="1"/>
  <c r="AT534" i="1"/>
  <c r="AX534" i="1"/>
  <c r="BB534" i="1"/>
  <c r="BF534" i="1"/>
  <c r="BJ534" i="1"/>
  <c r="AM534" i="1"/>
  <c r="AQ534" i="1"/>
  <c r="AU534" i="1"/>
  <c r="AY534" i="1"/>
  <c r="BC534" i="1"/>
  <c r="BG534" i="1"/>
  <c r="AN534" i="1"/>
  <c r="AR534" i="1"/>
  <c r="AV534" i="1"/>
  <c r="AZ534" i="1"/>
  <c r="BD534" i="1"/>
  <c r="BH534" i="1"/>
  <c r="AP446" i="1"/>
  <c r="AT446" i="1"/>
  <c r="AX446" i="1"/>
  <c r="BB446" i="1"/>
  <c r="BF446" i="1"/>
  <c r="BJ446" i="1"/>
  <c r="AM446" i="1"/>
  <c r="AQ446" i="1"/>
  <c r="AU446" i="1"/>
  <c r="AY446" i="1"/>
  <c r="BC446" i="1"/>
  <c r="BG446" i="1"/>
  <c r="AN446" i="1"/>
  <c r="AR446" i="1"/>
  <c r="AV446" i="1"/>
  <c r="AZ446" i="1"/>
  <c r="BD446" i="1"/>
  <c r="BH446" i="1"/>
  <c r="AO446" i="1"/>
  <c r="AS446" i="1"/>
  <c r="AW446" i="1"/>
  <c r="BA446" i="1"/>
  <c r="BE446" i="1"/>
  <c r="BI446" i="1"/>
  <c r="AO460" i="1"/>
  <c r="AS460" i="1"/>
  <c r="AW460" i="1"/>
  <c r="BA460" i="1"/>
  <c r="BE460" i="1"/>
  <c r="BI460" i="1"/>
  <c r="AP460" i="1"/>
  <c r="AT460" i="1"/>
  <c r="AX460" i="1"/>
  <c r="BB460" i="1"/>
  <c r="BF460" i="1"/>
  <c r="BJ460" i="1"/>
  <c r="AM460" i="1"/>
  <c r="AQ460" i="1"/>
  <c r="AU460" i="1"/>
  <c r="AY460" i="1"/>
  <c r="BC460" i="1"/>
  <c r="BG460" i="1"/>
  <c r="AN460" i="1"/>
  <c r="AR460" i="1"/>
  <c r="AV460" i="1"/>
  <c r="AZ460" i="1"/>
  <c r="BD460" i="1"/>
  <c r="BH460" i="1"/>
  <c r="AP356" i="1"/>
  <c r="AT356" i="1"/>
  <c r="AX356" i="1"/>
  <c r="BB356" i="1"/>
  <c r="BF356" i="1"/>
  <c r="BJ356" i="1"/>
  <c r="AM356" i="1"/>
  <c r="AQ356" i="1"/>
  <c r="AU356" i="1"/>
  <c r="AY356" i="1"/>
  <c r="BC356" i="1"/>
  <c r="BG356" i="1"/>
  <c r="AN356" i="1"/>
  <c r="AR356" i="1"/>
  <c r="AV356" i="1"/>
  <c r="AZ356" i="1"/>
  <c r="BD356" i="1"/>
  <c r="BH356" i="1"/>
  <c r="AO356" i="1"/>
  <c r="AS356" i="1"/>
  <c r="AW356" i="1"/>
  <c r="BA356" i="1"/>
  <c r="BE356" i="1"/>
  <c r="BI356" i="1"/>
  <c r="AO248" i="1"/>
  <c r="AS248" i="1"/>
  <c r="AW248" i="1"/>
  <c r="BA248" i="1"/>
  <c r="BE248" i="1"/>
  <c r="BI248" i="1"/>
  <c r="AP248" i="1"/>
  <c r="AT248" i="1"/>
  <c r="AX248" i="1"/>
  <c r="BB248" i="1"/>
  <c r="BF248" i="1"/>
  <c r="BJ248" i="1"/>
  <c r="AM248" i="1"/>
  <c r="AQ248" i="1"/>
  <c r="AU248" i="1"/>
  <c r="AY248" i="1"/>
  <c r="BC248" i="1"/>
  <c r="BG248" i="1"/>
  <c r="AN248" i="1"/>
  <c r="AR248" i="1"/>
  <c r="AV248" i="1"/>
  <c r="AZ248" i="1"/>
  <c r="BD248" i="1"/>
  <c r="BH248" i="1"/>
  <c r="AO107" i="1"/>
  <c r="AS107" i="1"/>
  <c r="AW107" i="1"/>
  <c r="BA107" i="1"/>
  <c r="BE107" i="1"/>
  <c r="BI107" i="1"/>
  <c r="AP107" i="1"/>
  <c r="AT107" i="1"/>
  <c r="AX107" i="1"/>
  <c r="BB107" i="1"/>
  <c r="BF107" i="1"/>
  <c r="BJ107" i="1"/>
  <c r="AM107" i="1"/>
  <c r="AQ107" i="1"/>
  <c r="AU107" i="1"/>
  <c r="AY107" i="1"/>
  <c r="BC107" i="1"/>
  <c r="BG107" i="1"/>
  <c r="AN107" i="1"/>
  <c r="AR107" i="1"/>
  <c r="AV107" i="1"/>
  <c r="AZ107" i="1"/>
  <c r="BD107" i="1"/>
  <c r="BH107" i="1"/>
  <c r="AP423" i="1"/>
  <c r="AT423" i="1"/>
  <c r="AX423" i="1"/>
  <c r="BB423" i="1"/>
  <c r="BF423" i="1"/>
  <c r="BJ423" i="1"/>
  <c r="AM423" i="1"/>
  <c r="AQ423" i="1"/>
  <c r="AU423" i="1"/>
  <c r="AY423" i="1"/>
  <c r="BC423" i="1"/>
  <c r="BG423" i="1"/>
  <c r="AN423" i="1"/>
  <c r="AR423" i="1"/>
  <c r="AV423" i="1"/>
  <c r="AZ423" i="1"/>
  <c r="BD423" i="1"/>
  <c r="BH423" i="1"/>
  <c r="AO423" i="1"/>
  <c r="AS423" i="1"/>
  <c r="AW423" i="1"/>
  <c r="BA423" i="1"/>
  <c r="BE423" i="1"/>
  <c r="BI423" i="1"/>
  <c r="AO300" i="1"/>
  <c r="AS300" i="1"/>
  <c r="AW300" i="1"/>
  <c r="BA300" i="1"/>
  <c r="BE300" i="1"/>
  <c r="BI300" i="1"/>
  <c r="AP300" i="1"/>
  <c r="AT300" i="1"/>
  <c r="AX300" i="1"/>
  <c r="BB300" i="1"/>
  <c r="BF300" i="1"/>
  <c r="BJ300" i="1"/>
  <c r="AM300" i="1"/>
  <c r="AQ300" i="1"/>
  <c r="AU300" i="1"/>
  <c r="AY300" i="1"/>
  <c r="BC300" i="1"/>
  <c r="BG300" i="1"/>
  <c r="AN300" i="1"/>
  <c r="AR300" i="1"/>
  <c r="AV300" i="1"/>
  <c r="AZ300" i="1"/>
  <c r="BD300" i="1"/>
  <c r="BH300" i="1"/>
  <c r="AM8" i="1"/>
  <c r="AQ8" i="1"/>
  <c r="AU8" i="1"/>
  <c r="AY8" i="1"/>
  <c r="BC8" i="1"/>
  <c r="BG8" i="1"/>
  <c r="AN8" i="1"/>
  <c r="AR8" i="1"/>
  <c r="AV8" i="1"/>
  <c r="AZ8" i="1"/>
  <c r="BD8" i="1"/>
  <c r="BH8" i="1"/>
  <c r="AO8" i="1"/>
  <c r="AW8" i="1"/>
  <c r="BE8" i="1"/>
  <c r="AP8" i="1"/>
  <c r="AX8" i="1"/>
  <c r="BF8" i="1"/>
  <c r="AS8" i="1"/>
  <c r="BA8" i="1"/>
  <c r="BI8" i="1"/>
  <c r="AT8" i="1"/>
  <c r="BB8" i="1"/>
  <c r="BJ8" i="1"/>
  <c r="AO251" i="1"/>
  <c r="AS251" i="1"/>
  <c r="AW251" i="1"/>
  <c r="BA251" i="1"/>
  <c r="BE251" i="1"/>
  <c r="BI251" i="1"/>
  <c r="AP251" i="1"/>
  <c r="AT251" i="1"/>
  <c r="AX251" i="1"/>
  <c r="BB251" i="1"/>
  <c r="BF251" i="1"/>
  <c r="BJ251" i="1"/>
  <c r="AM251" i="1"/>
  <c r="AQ251" i="1"/>
  <c r="AU251" i="1"/>
  <c r="AY251" i="1"/>
  <c r="BC251" i="1"/>
  <c r="BG251" i="1"/>
  <c r="AN251" i="1"/>
  <c r="AR251" i="1"/>
  <c r="AV251" i="1"/>
  <c r="AZ251" i="1"/>
  <c r="BD251" i="1"/>
  <c r="BH251" i="1"/>
  <c r="AO114" i="1"/>
  <c r="AS114" i="1"/>
  <c r="AW114" i="1"/>
  <c r="BA114" i="1"/>
  <c r="BE114" i="1"/>
  <c r="BI114" i="1"/>
  <c r="AP114" i="1"/>
  <c r="AT114" i="1"/>
  <c r="AX114" i="1"/>
  <c r="BB114" i="1"/>
  <c r="BF114" i="1"/>
  <c r="BJ114" i="1"/>
  <c r="AM114" i="1"/>
  <c r="AQ114" i="1"/>
  <c r="AU114" i="1"/>
  <c r="AY114" i="1"/>
  <c r="BC114" i="1"/>
  <c r="BG114" i="1"/>
  <c r="AN114" i="1"/>
  <c r="BD114" i="1"/>
  <c r="AR114" i="1"/>
  <c r="BH114" i="1"/>
  <c r="AV114" i="1"/>
  <c r="AZ114" i="1"/>
  <c r="AO289" i="1"/>
  <c r="AS289" i="1"/>
  <c r="AW289" i="1"/>
  <c r="BA289" i="1"/>
  <c r="BE289" i="1"/>
  <c r="BI289" i="1"/>
  <c r="AP289" i="1"/>
  <c r="AT289" i="1"/>
  <c r="AX289" i="1"/>
  <c r="BB289" i="1"/>
  <c r="BF289" i="1"/>
  <c r="BJ289" i="1"/>
  <c r="AM289" i="1"/>
  <c r="AQ289" i="1"/>
  <c r="AU289" i="1"/>
  <c r="AY289" i="1"/>
  <c r="BC289" i="1"/>
  <c r="BG289" i="1"/>
  <c r="AN289" i="1"/>
  <c r="AR289" i="1"/>
  <c r="AV289" i="1"/>
  <c r="AZ289" i="1"/>
  <c r="BD289" i="1"/>
  <c r="BH289" i="1"/>
  <c r="AO117" i="1"/>
  <c r="AS117" i="1"/>
  <c r="AW117" i="1"/>
  <c r="BA117" i="1"/>
  <c r="BE117" i="1"/>
  <c r="BI117" i="1"/>
  <c r="AP117" i="1"/>
  <c r="AT117" i="1"/>
  <c r="AX117" i="1"/>
  <c r="BB117" i="1"/>
  <c r="BF117" i="1"/>
  <c r="BJ117" i="1"/>
  <c r="AM117" i="1"/>
  <c r="AQ117" i="1"/>
  <c r="AU117" i="1"/>
  <c r="AY117" i="1"/>
  <c r="BC117" i="1"/>
  <c r="BG117" i="1"/>
  <c r="AV117" i="1"/>
  <c r="AZ117" i="1"/>
  <c r="AN117" i="1"/>
  <c r="BD117" i="1"/>
  <c r="AR117" i="1"/>
  <c r="BH117" i="1"/>
  <c r="AO311" i="1"/>
  <c r="AS311" i="1"/>
  <c r="AW311" i="1"/>
  <c r="BA311" i="1"/>
  <c r="BE311" i="1"/>
  <c r="BI311" i="1"/>
  <c r="AP311" i="1"/>
  <c r="AT311" i="1"/>
  <c r="AX311" i="1"/>
  <c r="BB311" i="1"/>
  <c r="BF311" i="1"/>
  <c r="BJ311" i="1"/>
  <c r="AM311" i="1"/>
  <c r="AQ311" i="1"/>
  <c r="AU311" i="1"/>
  <c r="AY311" i="1"/>
  <c r="BC311" i="1"/>
  <c r="BG311" i="1"/>
  <c r="AN311" i="1"/>
  <c r="AR311" i="1"/>
  <c r="AV311" i="1"/>
  <c r="AZ311" i="1"/>
  <c r="BD311" i="1"/>
  <c r="BH311" i="1"/>
  <c r="AO543" i="1"/>
  <c r="AS543" i="1"/>
  <c r="AW543" i="1"/>
  <c r="BA543" i="1"/>
  <c r="BE543" i="1"/>
  <c r="BI543" i="1"/>
  <c r="AP543" i="1"/>
  <c r="AT543" i="1"/>
  <c r="AX543" i="1"/>
  <c r="BB543" i="1"/>
  <c r="BF543" i="1"/>
  <c r="BJ543" i="1"/>
  <c r="AM543" i="1"/>
  <c r="AQ543" i="1"/>
  <c r="AU543" i="1"/>
  <c r="AY543" i="1"/>
  <c r="BC543" i="1"/>
  <c r="BG543" i="1"/>
  <c r="AN543" i="1"/>
  <c r="AR543" i="1"/>
  <c r="AV543" i="1"/>
  <c r="AZ543" i="1"/>
  <c r="BD543" i="1"/>
  <c r="BH543" i="1"/>
  <c r="AP215" i="1"/>
  <c r="AT215" i="1"/>
  <c r="AX215" i="1"/>
  <c r="BB215" i="1"/>
  <c r="BF215" i="1"/>
  <c r="BJ215" i="1"/>
  <c r="AM215" i="1"/>
  <c r="AQ215" i="1"/>
  <c r="AU215" i="1"/>
  <c r="AY215" i="1"/>
  <c r="BC215" i="1"/>
  <c r="BG215" i="1"/>
  <c r="AN215" i="1"/>
  <c r="AR215" i="1"/>
  <c r="AV215" i="1"/>
  <c r="AZ215" i="1"/>
  <c r="BD215" i="1"/>
  <c r="BH215" i="1"/>
  <c r="AO215" i="1"/>
  <c r="AS215" i="1"/>
  <c r="AW215" i="1"/>
  <c r="BA215" i="1"/>
  <c r="BE215" i="1"/>
  <c r="BI215" i="1"/>
  <c r="AN1080" i="1"/>
  <c r="AR1080" i="1"/>
  <c r="AV1080" i="1"/>
  <c r="AZ1080" i="1"/>
  <c r="BD1080" i="1"/>
  <c r="BH1080" i="1"/>
  <c r="AO1080" i="1"/>
  <c r="AS1080" i="1"/>
  <c r="AW1080" i="1"/>
  <c r="BA1080" i="1"/>
  <c r="BE1080" i="1"/>
  <c r="BI1080" i="1"/>
  <c r="AP1080" i="1"/>
  <c r="AT1080" i="1"/>
  <c r="AX1080" i="1"/>
  <c r="BB1080" i="1"/>
  <c r="BF1080" i="1"/>
  <c r="BJ1080" i="1"/>
  <c r="AQ1080" i="1"/>
  <c r="BG1080" i="1"/>
  <c r="AU1080" i="1"/>
  <c r="AY1080" i="1"/>
  <c r="AM1080" i="1"/>
  <c r="BC1080" i="1"/>
  <c r="AO1183" i="1"/>
  <c r="AS1183" i="1"/>
  <c r="AW1183" i="1"/>
  <c r="BA1183" i="1"/>
  <c r="BE1183" i="1"/>
  <c r="BI1183" i="1"/>
  <c r="AP1183" i="1"/>
  <c r="AT1183" i="1"/>
  <c r="AX1183" i="1"/>
  <c r="BB1183" i="1"/>
  <c r="BF1183" i="1"/>
  <c r="BJ1183" i="1"/>
  <c r="AM1183" i="1"/>
  <c r="AQ1183" i="1"/>
  <c r="AU1183" i="1"/>
  <c r="AY1183" i="1"/>
  <c r="BC1183" i="1"/>
  <c r="BG1183" i="1"/>
  <c r="AN1183" i="1"/>
  <c r="AR1183" i="1"/>
  <c r="AV1183" i="1"/>
  <c r="AZ1183" i="1"/>
  <c r="BD1183" i="1"/>
  <c r="BH1183" i="1"/>
  <c r="AO671" i="1"/>
  <c r="AS671" i="1"/>
  <c r="AW671" i="1"/>
  <c r="BA671" i="1"/>
  <c r="BE671" i="1"/>
  <c r="BI671" i="1"/>
  <c r="AP671" i="1"/>
  <c r="AT671" i="1"/>
  <c r="AX671" i="1"/>
  <c r="BB671" i="1"/>
  <c r="BF671" i="1"/>
  <c r="BJ671" i="1"/>
  <c r="AN671" i="1"/>
  <c r="AR671" i="1"/>
  <c r="AV671" i="1"/>
  <c r="AZ671" i="1"/>
  <c r="BD671" i="1"/>
  <c r="BH671" i="1"/>
  <c r="AM671" i="1"/>
  <c r="BC671" i="1"/>
  <c r="AQ671" i="1"/>
  <c r="BG671" i="1"/>
  <c r="AU671" i="1"/>
  <c r="AY671" i="1"/>
  <c r="AN1106" i="1"/>
  <c r="AR1106" i="1"/>
  <c r="AV1106" i="1"/>
  <c r="AZ1106" i="1"/>
  <c r="BD1106" i="1"/>
  <c r="BH1106" i="1"/>
  <c r="AO1106" i="1"/>
  <c r="AS1106" i="1"/>
  <c r="AW1106" i="1"/>
  <c r="BA1106" i="1"/>
  <c r="BE1106" i="1"/>
  <c r="BI1106" i="1"/>
  <c r="AP1106" i="1"/>
  <c r="AT1106" i="1"/>
  <c r="AX1106" i="1"/>
  <c r="BB1106" i="1"/>
  <c r="BF1106" i="1"/>
  <c r="BJ1106" i="1"/>
  <c r="AQ1106" i="1"/>
  <c r="BG1106" i="1"/>
  <c r="AU1106" i="1"/>
  <c r="AY1106" i="1"/>
  <c r="AM1106" i="1"/>
  <c r="BC1106" i="1"/>
  <c r="AO228" i="1"/>
  <c r="AS228" i="1"/>
  <c r="AW228" i="1"/>
  <c r="BA228" i="1"/>
  <c r="BE228" i="1"/>
  <c r="BI228" i="1"/>
  <c r="AP228" i="1"/>
  <c r="AT228" i="1"/>
  <c r="AX228" i="1"/>
  <c r="BB228" i="1"/>
  <c r="BF228" i="1"/>
  <c r="BJ228" i="1"/>
  <c r="AM228" i="1"/>
  <c r="AQ228" i="1"/>
  <c r="AU228" i="1"/>
  <c r="AY228" i="1"/>
  <c r="BC228" i="1"/>
  <c r="BG228" i="1"/>
  <c r="AN228" i="1"/>
  <c r="AR228" i="1"/>
  <c r="AV228" i="1"/>
  <c r="AZ228" i="1"/>
  <c r="BD228" i="1"/>
  <c r="BH228" i="1"/>
  <c r="AN1140" i="1"/>
  <c r="AR1140" i="1"/>
  <c r="AV1140" i="1"/>
  <c r="AZ1140" i="1"/>
  <c r="BD1140" i="1"/>
  <c r="BH1140" i="1"/>
  <c r="AO1140" i="1"/>
  <c r="AS1140" i="1"/>
  <c r="AW1140" i="1"/>
  <c r="BA1140" i="1"/>
  <c r="BE1140" i="1"/>
  <c r="BI1140" i="1"/>
  <c r="AP1140" i="1"/>
  <c r="AT1140" i="1"/>
  <c r="AX1140" i="1"/>
  <c r="BB1140" i="1"/>
  <c r="BF1140" i="1"/>
  <c r="BJ1140" i="1"/>
  <c r="AQ1140" i="1"/>
  <c r="BG1140" i="1"/>
  <c r="AU1140" i="1"/>
  <c r="AY1140" i="1"/>
  <c r="AM1140" i="1"/>
  <c r="BC1140" i="1"/>
  <c r="AO321" i="1"/>
  <c r="AS321" i="1"/>
  <c r="AW321" i="1"/>
  <c r="BA321" i="1"/>
  <c r="BE321" i="1"/>
  <c r="BI321" i="1"/>
  <c r="AP321" i="1"/>
  <c r="AT321" i="1"/>
  <c r="AX321" i="1"/>
  <c r="BB321" i="1"/>
  <c r="BF321" i="1"/>
  <c r="BJ321" i="1"/>
  <c r="AM321" i="1"/>
  <c r="AQ321" i="1"/>
  <c r="AU321" i="1"/>
  <c r="AY321" i="1"/>
  <c r="BC321" i="1"/>
  <c r="BG321" i="1"/>
  <c r="AN321" i="1"/>
  <c r="AR321" i="1"/>
  <c r="AV321" i="1"/>
  <c r="AZ321" i="1"/>
  <c r="BD321" i="1"/>
  <c r="BH321" i="1"/>
  <c r="AO294" i="1"/>
  <c r="AS294" i="1"/>
  <c r="AW294" i="1"/>
  <c r="BA294" i="1"/>
  <c r="BE294" i="1"/>
  <c r="BI294" i="1"/>
  <c r="AP294" i="1"/>
  <c r="AT294" i="1"/>
  <c r="AX294" i="1"/>
  <c r="BB294" i="1"/>
  <c r="BF294" i="1"/>
  <c r="BJ294" i="1"/>
  <c r="AM294" i="1"/>
  <c r="AQ294" i="1"/>
  <c r="AU294" i="1"/>
  <c r="AY294" i="1"/>
  <c r="BC294" i="1"/>
  <c r="BG294" i="1"/>
  <c r="AN294" i="1"/>
  <c r="AR294" i="1"/>
  <c r="AV294" i="1"/>
  <c r="AZ294" i="1"/>
  <c r="BD294" i="1"/>
  <c r="BH294" i="1"/>
  <c r="AP342" i="1"/>
  <c r="AT342" i="1"/>
  <c r="AX342" i="1"/>
  <c r="BB342" i="1"/>
  <c r="BF342" i="1"/>
  <c r="BJ342" i="1"/>
  <c r="AM342" i="1"/>
  <c r="AQ342" i="1"/>
  <c r="AU342" i="1"/>
  <c r="AY342" i="1"/>
  <c r="BC342" i="1"/>
  <c r="BG342" i="1"/>
  <c r="AN342" i="1"/>
  <c r="AR342" i="1"/>
  <c r="AV342" i="1"/>
  <c r="AZ342" i="1"/>
  <c r="BD342" i="1"/>
  <c r="BH342" i="1"/>
  <c r="AO342" i="1"/>
  <c r="AS342" i="1"/>
  <c r="AW342" i="1"/>
  <c r="BA342" i="1"/>
  <c r="BE342" i="1"/>
  <c r="BI342" i="1"/>
  <c r="AO325" i="1"/>
  <c r="AS325" i="1"/>
  <c r="AW325" i="1"/>
  <c r="BA325" i="1"/>
  <c r="BE325" i="1"/>
  <c r="BI325" i="1"/>
  <c r="AP325" i="1"/>
  <c r="AT325" i="1"/>
  <c r="AX325" i="1"/>
  <c r="BB325" i="1"/>
  <c r="BF325" i="1"/>
  <c r="BJ325" i="1"/>
  <c r="AM325" i="1"/>
  <c r="AQ325" i="1"/>
  <c r="AU325" i="1"/>
  <c r="AY325" i="1"/>
  <c r="BC325" i="1"/>
  <c r="BG325" i="1"/>
  <c r="AN325" i="1"/>
  <c r="AR325" i="1"/>
  <c r="AV325" i="1"/>
  <c r="AZ325" i="1"/>
  <c r="BD325" i="1"/>
  <c r="BH325" i="1"/>
  <c r="AO299" i="1"/>
  <c r="AS299" i="1"/>
  <c r="AW299" i="1"/>
  <c r="BA299" i="1"/>
  <c r="BE299" i="1"/>
  <c r="BI299" i="1"/>
  <c r="AP299" i="1"/>
  <c r="AT299" i="1"/>
  <c r="AX299" i="1"/>
  <c r="BB299" i="1"/>
  <c r="BF299" i="1"/>
  <c r="BJ299" i="1"/>
  <c r="AM299" i="1"/>
  <c r="AQ299" i="1"/>
  <c r="AU299" i="1"/>
  <c r="AY299" i="1"/>
  <c r="BC299" i="1"/>
  <c r="BG299" i="1"/>
  <c r="AN299" i="1"/>
  <c r="AR299" i="1"/>
  <c r="AV299" i="1"/>
  <c r="AZ299" i="1"/>
  <c r="BD299" i="1"/>
  <c r="BH299" i="1"/>
  <c r="AP347" i="1"/>
  <c r="AT347" i="1"/>
  <c r="AX347" i="1"/>
  <c r="BB347" i="1"/>
  <c r="BF347" i="1"/>
  <c r="BJ347" i="1"/>
  <c r="AM347" i="1"/>
  <c r="AQ347" i="1"/>
  <c r="AU347" i="1"/>
  <c r="AY347" i="1"/>
  <c r="BC347" i="1"/>
  <c r="BG347" i="1"/>
  <c r="AN347" i="1"/>
  <c r="AR347" i="1"/>
  <c r="AV347" i="1"/>
  <c r="AZ347" i="1"/>
  <c r="BD347" i="1"/>
  <c r="BH347" i="1"/>
  <c r="AO347" i="1"/>
  <c r="AS347" i="1"/>
  <c r="AW347" i="1"/>
  <c r="BA347" i="1"/>
  <c r="BE347" i="1"/>
  <c r="BI347" i="1"/>
  <c r="AP341" i="1"/>
  <c r="AT341" i="1"/>
  <c r="AX341" i="1"/>
  <c r="BB341" i="1"/>
  <c r="BF341" i="1"/>
  <c r="BJ341" i="1"/>
  <c r="AM341" i="1"/>
  <c r="AQ341" i="1"/>
  <c r="AU341" i="1"/>
  <c r="AY341" i="1"/>
  <c r="BC341" i="1"/>
  <c r="BG341" i="1"/>
  <c r="AN341" i="1"/>
  <c r="AR341" i="1"/>
  <c r="AV341" i="1"/>
  <c r="AZ341" i="1"/>
  <c r="BD341" i="1"/>
  <c r="BH341" i="1"/>
  <c r="AO341" i="1"/>
  <c r="AS341" i="1"/>
  <c r="AW341" i="1"/>
  <c r="BA341" i="1"/>
  <c r="BE341" i="1"/>
  <c r="BI341" i="1"/>
  <c r="AO319" i="1"/>
  <c r="AS319" i="1"/>
  <c r="AW319" i="1"/>
  <c r="BA319" i="1"/>
  <c r="BE319" i="1"/>
  <c r="BI319" i="1"/>
  <c r="AP319" i="1"/>
  <c r="AT319" i="1"/>
  <c r="AX319" i="1"/>
  <c r="BB319" i="1"/>
  <c r="BF319" i="1"/>
  <c r="BJ319" i="1"/>
  <c r="AM319" i="1"/>
  <c r="AQ319" i="1"/>
  <c r="AU319" i="1"/>
  <c r="AY319" i="1"/>
  <c r="BC319" i="1"/>
  <c r="BG319" i="1"/>
  <c r="AN319" i="1"/>
  <c r="AR319" i="1"/>
  <c r="AV319" i="1"/>
  <c r="AZ319" i="1"/>
  <c r="BD319" i="1"/>
  <c r="BH319" i="1"/>
  <c r="AP363" i="1"/>
  <c r="AT363" i="1"/>
  <c r="AX363" i="1"/>
  <c r="BB363" i="1"/>
  <c r="BF363" i="1"/>
  <c r="BJ363" i="1"/>
  <c r="AM363" i="1"/>
  <c r="AQ363" i="1"/>
  <c r="AU363" i="1"/>
  <c r="AY363" i="1"/>
  <c r="BC363" i="1"/>
  <c r="BG363" i="1"/>
  <c r="AN363" i="1"/>
  <c r="AR363" i="1"/>
  <c r="AV363" i="1"/>
  <c r="AZ363" i="1"/>
  <c r="BD363" i="1"/>
  <c r="BH363" i="1"/>
  <c r="AO363" i="1"/>
  <c r="AS363" i="1"/>
  <c r="AW363" i="1"/>
  <c r="BA363" i="1"/>
  <c r="BE363" i="1"/>
  <c r="BI363" i="1"/>
  <c r="AP345" i="1"/>
  <c r="AT345" i="1"/>
  <c r="AX345" i="1"/>
  <c r="BB345" i="1"/>
  <c r="BF345" i="1"/>
  <c r="BJ345" i="1"/>
  <c r="AM345" i="1"/>
  <c r="AQ345" i="1"/>
  <c r="AU345" i="1"/>
  <c r="AY345" i="1"/>
  <c r="BC345" i="1"/>
  <c r="BG345" i="1"/>
  <c r="AN345" i="1"/>
  <c r="AR345" i="1"/>
  <c r="AV345" i="1"/>
  <c r="AZ345" i="1"/>
  <c r="BD345" i="1"/>
  <c r="BH345" i="1"/>
  <c r="AO345" i="1"/>
  <c r="AS345" i="1"/>
  <c r="AW345" i="1"/>
  <c r="BA345" i="1"/>
  <c r="BE345" i="1"/>
  <c r="BI345" i="1"/>
  <c r="AO324" i="1"/>
  <c r="AS324" i="1"/>
  <c r="AW324" i="1"/>
  <c r="BA324" i="1"/>
  <c r="BE324" i="1"/>
  <c r="BI324" i="1"/>
  <c r="AP324" i="1"/>
  <c r="AT324" i="1"/>
  <c r="AX324" i="1"/>
  <c r="BB324" i="1"/>
  <c r="BF324" i="1"/>
  <c r="BJ324" i="1"/>
  <c r="AM324" i="1"/>
  <c r="AQ324" i="1"/>
  <c r="AU324" i="1"/>
  <c r="AY324" i="1"/>
  <c r="BC324" i="1"/>
  <c r="BG324" i="1"/>
  <c r="AN324" i="1"/>
  <c r="AR324" i="1"/>
  <c r="AV324" i="1"/>
  <c r="AZ324" i="1"/>
  <c r="BD324" i="1"/>
  <c r="BH324" i="1"/>
  <c r="AP367" i="1"/>
  <c r="AT367" i="1"/>
  <c r="AX367" i="1"/>
  <c r="BB367" i="1"/>
  <c r="BF367" i="1"/>
  <c r="BJ367" i="1"/>
  <c r="AM367" i="1"/>
  <c r="AQ367" i="1"/>
  <c r="AU367" i="1"/>
  <c r="AY367" i="1"/>
  <c r="BC367" i="1"/>
  <c r="BG367" i="1"/>
  <c r="AN367" i="1"/>
  <c r="AR367" i="1"/>
  <c r="AV367" i="1"/>
  <c r="AZ367" i="1"/>
  <c r="BD367" i="1"/>
  <c r="BH367" i="1"/>
  <c r="AO367" i="1"/>
  <c r="AS367" i="1"/>
  <c r="AW367" i="1"/>
  <c r="BA367" i="1"/>
  <c r="BE367" i="1"/>
  <c r="BI367" i="1"/>
  <c r="AO281" i="1"/>
  <c r="AS281" i="1"/>
  <c r="AW281" i="1"/>
  <c r="BA281" i="1"/>
  <c r="BE281" i="1"/>
  <c r="BI281" i="1"/>
  <c r="AP281" i="1"/>
  <c r="AT281" i="1"/>
  <c r="AX281" i="1"/>
  <c r="BB281" i="1"/>
  <c r="BF281" i="1"/>
  <c r="BJ281" i="1"/>
  <c r="AM281" i="1"/>
  <c r="AQ281" i="1"/>
  <c r="AU281" i="1"/>
  <c r="AY281" i="1"/>
  <c r="BC281" i="1"/>
  <c r="BG281" i="1"/>
  <c r="AN281" i="1"/>
  <c r="AR281" i="1"/>
  <c r="AV281" i="1"/>
  <c r="AZ281" i="1"/>
  <c r="BD281" i="1"/>
  <c r="BH281" i="1"/>
  <c r="AO224" i="1"/>
  <c r="AS224" i="1"/>
  <c r="AW224" i="1"/>
  <c r="BA224" i="1"/>
  <c r="BE224" i="1"/>
  <c r="BI224" i="1"/>
  <c r="AP224" i="1"/>
  <c r="AT224" i="1"/>
  <c r="AX224" i="1"/>
  <c r="BB224" i="1"/>
  <c r="BF224" i="1"/>
  <c r="BJ224" i="1"/>
  <c r="AM224" i="1"/>
  <c r="AQ224" i="1"/>
  <c r="AU224" i="1"/>
  <c r="AY224" i="1"/>
  <c r="BC224" i="1"/>
  <c r="BG224" i="1"/>
  <c r="AN224" i="1"/>
  <c r="AR224" i="1"/>
  <c r="AV224" i="1"/>
  <c r="AZ224" i="1"/>
  <c r="BD224" i="1"/>
  <c r="BH224" i="1"/>
  <c r="AO284" i="1"/>
  <c r="AS284" i="1"/>
  <c r="AW284" i="1"/>
  <c r="BA284" i="1"/>
  <c r="BE284" i="1"/>
  <c r="BI284" i="1"/>
  <c r="AP284" i="1"/>
  <c r="AT284" i="1"/>
  <c r="AX284" i="1"/>
  <c r="BB284" i="1"/>
  <c r="BF284" i="1"/>
  <c r="BJ284" i="1"/>
  <c r="AM284" i="1"/>
  <c r="AQ284" i="1"/>
  <c r="AU284" i="1"/>
  <c r="AY284" i="1"/>
  <c r="BC284" i="1"/>
  <c r="BG284" i="1"/>
  <c r="AN284" i="1"/>
  <c r="AR284" i="1"/>
  <c r="AV284" i="1"/>
  <c r="AZ284" i="1"/>
  <c r="BD284" i="1"/>
  <c r="BH284" i="1"/>
  <c r="AO285" i="1"/>
  <c r="AS285" i="1"/>
  <c r="AW285" i="1"/>
  <c r="BA285" i="1"/>
  <c r="BE285" i="1"/>
  <c r="BI285" i="1"/>
  <c r="AP285" i="1"/>
  <c r="AT285" i="1"/>
  <c r="AX285" i="1"/>
  <c r="BB285" i="1"/>
  <c r="BF285" i="1"/>
  <c r="BJ285" i="1"/>
  <c r="AM285" i="1"/>
  <c r="AQ285" i="1"/>
  <c r="AU285" i="1"/>
  <c r="AY285" i="1"/>
  <c r="BC285" i="1"/>
  <c r="BG285" i="1"/>
  <c r="AN285" i="1"/>
  <c r="AR285" i="1"/>
  <c r="AV285" i="1"/>
  <c r="AZ285" i="1"/>
  <c r="BD285" i="1"/>
  <c r="BH285" i="1"/>
  <c r="AO235" i="1"/>
  <c r="AS235" i="1"/>
  <c r="AW235" i="1"/>
  <c r="BA235" i="1"/>
  <c r="BE235" i="1"/>
  <c r="BI235" i="1"/>
  <c r="AP235" i="1"/>
  <c r="AT235" i="1"/>
  <c r="AX235" i="1"/>
  <c r="BB235" i="1"/>
  <c r="BF235" i="1"/>
  <c r="BJ235" i="1"/>
  <c r="AM235" i="1"/>
  <c r="AQ235" i="1"/>
  <c r="AU235" i="1"/>
  <c r="AY235" i="1"/>
  <c r="BC235" i="1"/>
  <c r="BG235" i="1"/>
  <c r="AN235" i="1"/>
  <c r="AR235" i="1"/>
  <c r="AV235" i="1"/>
  <c r="AZ235" i="1"/>
  <c r="BD235" i="1"/>
  <c r="BH235" i="1"/>
  <c r="AO290" i="1"/>
  <c r="AS290" i="1"/>
  <c r="AW290" i="1"/>
  <c r="BA290" i="1"/>
  <c r="BE290" i="1"/>
  <c r="BI290" i="1"/>
  <c r="AP290" i="1"/>
  <c r="AT290" i="1"/>
  <c r="AX290" i="1"/>
  <c r="BB290" i="1"/>
  <c r="BF290" i="1"/>
  <c r="BJ290" i="1"/>
  <c r="AM290" i="1"/>
  <c r="AQ290" i="1"/>
  <c r="AU290" i="1"/>
  <c r="AY290" i="1"/>
  <c r="BC290" i="1"/>
  <c r="BG290" i="1"/>
  <c r="AN290" i="1"/>
  <c r="AR290" i="1"/>
  <c r="AV290" i="1"/>
  <c r="AZ290" i="1"/>
  <c r="BD290" i="1"/>
  <c r="BH290" i="1"/>
  <c r="AO297" i="1"/>
  <c r="AS297" i="1"/>
  <c r="AW297" i="1"/>
  <c r="BA297" i="1"/>
  <c r="BE297" i="1"/>
  <c r="BI297" i="1"/>
  <c r="AP297" i="1"/>
  <c r="AT297" i="1"/>
  <c r="AX297" i="1"/>
  <c r="BB297" i="1"/>
  <c r="BF297" i="1"/>
  <c r="BJ297" i="1"/>
  <c r="AM297" i="1"/>
  <c r="AQ297" i="1"/>
  <c r="AU297" i="1"/>
  <c r="AY297" i="1"/>
  <c r="BC297" i="1"/>
  <c r="BG297" i="1"/>
  <c r="AN297" i="1"/>
  <c r="AR297" i="1"/>
  <c r="AV297" i="1"/>
  <c r="AZ297" i="1"/>
  <c r="BD297" i="1"/>
  <c r="BH297" i="1"/>
  <c r="AO267" i="1"/>
  <c r="AS267" i="1"/>
  <c r="AW267" i="1"/>
  <c r="BA267" i="1"/>
  <c r="BE267" i="1"/>
  <c r="BI267" i="1"/>
  <c r="AP267" i="1"/>
  <c r="AT267" i="1"/>
  <c r="AX267" i="1"/>
  <c r="BB267" i="1"/>
  <c r="BF267" i="1"/>
  <c r="BJ267" i="1"/>
  <c r="AM267" i="1"/>
  <c r="AQ267" i="1"/>
  <c r="AU267" i="1"/>
  <c r="AY267" i="1"/>
  <c r="BC267" i="1"/>
  <c r="BG267" i="1"/>
  <c r="AN267" i="1"/>
  <c r="AR267" i="1"/>
  <c r="AV267" i="1"/>
  <c r="AZ267" i="1"/>
  <c r="BD267" i="1"/>
  <c r="BH267" i="1"/>
  <c r="AO320" i="1"/>
  <c r="AS320" i="1"/>
  <c r="AW320" i="1"/>
  <c r="BA320" i="1"/>
  <c r="BE320" i="1"/>
  <c r="BI320" i="1"/>
  <c r="AP320" i="1"/>
  <c r="AT320" i="1"/>
  <c r="AX320" i="1"/>
  <c r="BB320" i="1"/>
  <c r="BF320" i="1"/>
  <c r="BJ320" i="1"/>
  <c r="AM320" i="1"/>
  <c r="AQ320" i="1"/>
  <c r="AU320" i="1"/>
  <c r="AY320" i="1"/>
  <c r="BC320" i="1"/>
  <c r="BG320" i="1"/>
  <c r="AN320" i="1"/>
  <c r="AR320" i="1"/>
  <c r="AV320" i="1"/>
  <c r="AZ320" i="1"/>
  <c r="BD320" i="1"/>
  <c r="BH320" i="1"/>
  <c r="AO301" i="1"/>
  <c r="AS301" i="1"/>
  <c r="AW301" i="1"/>
  <c r="BA301" i="1"/>
  <c r="BE301" i="1"/>
  <c r="BI301" i="1"/>
  <c r="AP301" i="1"/>
  <c r="AT301" i="1"/>
  <c r="AX301" i="1"/>
  <c r="BB301" i="1"/>
  <c r="BF301" i="1"/>
  <c r="BJ301" i="1"/>
  <c r="AM301" i="1"/>
  <c r="AQ301" i="1"/>
  <c r="AU301" i="1"/>
  <c r="AY301" i="1"/>
  <c r="BC301" i="1"/>
  <c r="BG301" i="1"/>
  <c r="AN301" i="1"/>
  <c r="AR301" i="1"/>
  <c r="AV301" i="1"/>
  <c r="AZ301" i="1"/>
  <c r="BD301" i="1"/>
  <c r="BH301" i="1"/>
  <c r="AO278" i="1"/>
  <c r="AS278" i="1"/>
  <c r="AW278" i="1"/>
  <c r="BA278" i="1"/>
  <c r="BE278" i="1"/>
  <c r="BI278" i="1"/>
  <c r="AP278" i="1"/>
  <c r="AT278" i="1"/>
  <c r="AX278" i="1"/>
  <c r="BB278" i="1"/>
  <c r="BF278" i="1"/>
  <c r="BJ278" i="1"/>
  <c r="AM278" i="1"/>
  <c r="AQ278" i="1"/>
  <c r="AU278" i="1"/>
  <c r="AY278" i="1"/>
  <c r="BC278" i="1"/>
  <c r="BG278" i="1"/>
  <c r="AN278" i="1"/>
  <c r="AR278" i="1"/>
  <c r="AV278" i="1"/>
  <c r="AZ278" i="1"/>
  <c r="BD278" i="1"/>
  <c r="BH278" i="1"/>
  <c r="AO326" i="1"/>
  <c r="AS326" i="1"/>
  <c r="AW326" i="1"/>
  <c r="BA326" i="1"/>
  <c r="BE326" i="1"/>
  <c r="BI326" i="1"/>
  <c r="AP326" i="1"/>
  <c r="AT326" i="1"/>
  <c r="AX326" i="1"/>
  <c r="BB326" i="1"/>
  <c r="BF326" i="1"/>
  <c r="BJ326" i="1"/>
  <c r="AM326" i="1"/>
  <c r="AQ326" i="1"/>
  <c r="AU326" i="1"/>
  <c r="AY326" i="1"/>
  <c r="BC326" i="1"/>
  <c r="BG326" i="1"/>
  <c r="AN326" i="1"/>
  <c r="AR326" i="1"/>
  <c r="AV326" i="1"/>
  <c r="AZ326" i="1"/>
  <c r="BD326" i="1"/>
  <c r="BH326" i="1"/>
  <c r="AP775" i="1"/>
  <c r="AT775" i="1"/>
  <c r="AX775" i="1"/>
  <c r="BB775" i="1"/>
  <c r="BF775" i="1"/>
  <c r="BJ775" i="1"/>
  <c r="AM775" i="1"/>
  <c r="AQ775" i="1"/>
  <c r="AU775" i="1"/>
  <c r="AY775" i="1"/>
  <c r="BC775" i="1"/>
  <c r="BG775" i="1"/>
  <c r="AN775" i="1"/>
  <c r="AR775" i="1"/>
  <c r="AV775" i="1"/>
  <c r="AZ775" i="1"/>
  <c r="BD775" i="1"/>
  <c r="BH775" i="1"/>
  <c r="AS775" i="1"/>
  <c r="BI775" i="1"/>
  <c r="AW775" i="1"/>
  <c r="BA775" i="1"/>
  <c r="AO775" i="1"/>
  <c r="BE775" i="1"/>
  <c r="AO305" i="1"/>
  <c r="AS305" i="1"/>
  <c r="AW305" i="1"/>
  <c r="BA305" i="1"/>
  <c r="BE305" i="1"/>
  <c r="BI305" i="1"/>
  <c r="AP305" i="1"/>
  <c r="AT305" i="1"/>
  <c r="AX305" i="1"/>
  <c r="BB305" i="1"/>
  <c r="BF305" i="1"/>
  <c r="BJ305" i="1"/>
  <c r="AM305" i="1"/>
  <c r="AQ305" i="1"/>
  <c r="AU305" i="1"/>
  <c r="AY305" i="1"/>
  <c r="BC305" i="1"/>
  <c r="BG305" i="1"/>
  <c r="AN305" i="1"/>
  <c r="AR305" i="1"/>
  <c r="AV305" i="1"/>
  <c r="AZ305" i="1"/>
  <c r="BD305" i="1"/>
  <c r="BH305" i="1"/>
  <c r="S1" i="1"/>
</calcChain>
</file>

<file path=xl/sharedStrings.xml><?xml version="1.0" encoding="utf-8"?>
<sst xmlns="http://schemas.openxmlformats.org/spreadsheetml/2006/main" count="8461" uniqueCount="1976">
  <si>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</si>
  <si>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</si>
  <si>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</si>
  <si>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</si>
  <si>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</si>
  <si>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</si>
  <si>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</si>
  <si>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</si>
  <si>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</si>
  <si>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</si>
  <si>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</si>
  <si>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</si>
  <si>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</si>
  <si>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</si>
  <si>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</si>
  <si>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</si>
  <si>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</si>
  <si>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</si>
  <si>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</si>
  <si>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</si>
  <si>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</si>
  <si>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</si>
  <si>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</si>
  <si>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</si>
  <si>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</si>
  <si>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</si>
  <si>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</si>
  <si>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</si>
  <si>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</si>
  <si>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</si>
  <si>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</si>
  <si>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</si>
  <si>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</si>
  <si>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</si>
  <si>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</si>
  <si>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</si>
  <si>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</si>
  <si>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</si>
  <si>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</si>
  <si>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</si>
  <si>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</si>
  <si>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</si>
  <si>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</si>
  <si>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</si>
  <si>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</si>
  <si>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</si>
  <si>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</si>
  <si>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</si>
  <si>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</si>
  <si>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</si>
  <si>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</si>
  <si>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</si>
  <si>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</si>
  <si>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</si>
  <si>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</si>
  <si>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</si>
  <si>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</si>
  <si>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</si>
  <si>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</si>
  <si>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</si>
  <si>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</si>
  <si>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</si>
  <si>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</si>
  <si>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</si>
  <si>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</si>
  <si>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</si>
  <si>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</si>
  <si>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</si>
  <si>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</si>
  <si>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</si>
  <si>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</si>
  <si>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</si>
  <si>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</si>
  <si>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</si>
  <si>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</si>
  <si>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</si>
  <si>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</si>
  <si>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</si>
  <si>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</si>
  <si>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</si>
  <si>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</si>
  <si>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</si>
  <si>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</si>
  <si>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</si>
  <si>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</si>
  <si>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</si>
  <si>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</si>
  <si>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</si>
  <si>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</si>
  <si>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</si>
  <si>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</si>
  <si>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</si>
  <si>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</si>
  <si>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</si>
  <si>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</si>
  <si>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</si>
  <si>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</si>
  <si>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</si>
  <si>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</si>
  <si>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</si>
  <si>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</si>
  <si>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</si>
  <si>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</si>
  <si>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</si>
  <si>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</si>
  <si>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</si>
  <si>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</si>
  <si>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</si>
  <si>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</si>
  <si>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</si>
  <si>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</si>
  <si>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</si>
  <si>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</si>
  <si>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</si>
  <si>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</si>
  <si>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</si>
  <si>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</si>
  <si>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</si>
  <si>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</si>
  <si>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</si>
  <si>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</si>
  <si>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</si>
  <si>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</si>
  <si>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</si>
  <si>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</si>
  <si>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</si>
  <si>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</si>
  <si>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</si>
  <si>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</si>
  <si>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</si>
  <si>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</si>
  <si>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</si>
  <si>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</si>
  <si>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</si>
  <si>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</si>
  <si>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</si>
  <si>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</si>
  <si>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</si>
  <si>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</si>
  <si>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</si>
  <si>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</si>
  <si>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</si>
  <si>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</si>
  <si>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</si>
  <si>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</si>
  <si>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</si>
  <si>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</si>
  <si>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</si>
  <si>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</si>
  <si>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</si>
  <si>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</si>
  <si>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</si>
  <si>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</si>
  <si>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</si>
  <si>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</si>
  <si>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</si>
  <si>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</si>
  <si>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</si>
  <si>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</si>
  <si>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</si>
  <si>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</si>
  <si>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</si>
  <si>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</si>
  <si>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</si>
  <si>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</si>
  <si>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</si>
  <si>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</si>
  <si>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</si>
  <si>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</si>
  <si>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</si>
  <si>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</si>
  <si>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</si>
  <si>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</si>
  <si>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</si>
  <si>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</si>
  <si>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</si>
  <si>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</si>
  <si>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</si>
  <si>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</si>
  <si>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</si>
  <si>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</si>
  <si>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</si>
  <si>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</si>
  <si>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</si>
  <si>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</si>
  <si>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</si>
  <si>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</si>
  <si>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</si>
  <si>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</si>
  <si>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</si>
  <si>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</si>
  <si>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</si>
  <si>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</si>
  <si>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</si>
  <si>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</si>
  <si>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</si>
  <si>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</si>
  <si>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</si>
  <si>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</si>
  <si>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</si>
  <si>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</si>
  <si>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</si>
  <si>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</si>
  <si>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</si>
  <si>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</si>
  <si>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</si>
  <si>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</si>
  <si>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</si>
  <si>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</si>
  <si>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</si>
  <si>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</si>
  <si>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</si>
  <si>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</si>
  <si>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</si>
  <si>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</si>
  <si>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</si>
  <si>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</si>
  <si>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</si>
  <si>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</si>
  <si>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</si>
  <si>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</si>
  <si>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</si>
  <si>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</si>
  <si>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</si>
  <si>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</si>
  <si>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</si>
  <si>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</si>
  <si>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</si>
  <si>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</si>
  <si>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</si>
  <si>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</si>
  <si>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</si>
  <si>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</si>
  <si>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</si>
  <si>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</si>
  <si>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</si>
  <si>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</si>
  <si>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</si>
  <si>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</si>
  <si>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</si>
  <si>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</si>
  <si>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</si>
  <si>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</si>
  <si>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</si>
  <si>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</si>
  <si>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</si>
  <si>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</si>
  <si>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</si>
  <si>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</si>
  <si>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</si>
  <si>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</si>
  <si>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</si>
  <si>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</si>
  <si>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</si>
  <si>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</si>
  <si>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</si>
  <si>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</si>
  <si>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</si>
  <si>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</si>
  <si>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</si>
  <si>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</si>
  <si>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</si>
  <si>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</si>
  <si>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</si>
  <si>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</si>
  <si>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</si>
  <si>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</si>
  <si>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</si>
  <si>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</si>
  <si>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</si>
  <si>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</si>
  <si>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</si>
  <si>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</si>
  <si>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</si>
  <si>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</si>
  <si>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</si>
  <si>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</si>
  <si>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</si>
  <si>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</si>
  <si>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</si>
  <si>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</si>
  <si>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</si>
  <si>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</si>
  <si>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</si>
  <si>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</si>
  <si>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</si>
  <si>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</si>
  <si>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</si>
  <si>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</si>
  <si>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</si>
  <si>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</si>
  <si>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</si>
  <si>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</si>
  <si>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</si>
  <si>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</si>
  <si>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</si>
  <si>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</si>
  <si>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</si>
  <si>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</si>
  <si>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</si>
  <si>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</si>
  <si>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</si>
  <si>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</si>
  <si>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</si>
  <si>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</si>
  <si>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</si>
  <si>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</si>
  <si>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</si>
  <si>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</si>
  <si>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</si>
  <si>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</si>
  <si>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</si>
  <si>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</si>
  <si>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</si>
  <si>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</si>
  <si>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</si>
  <si>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</si>
  <si>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</si>
  <si>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</si>
  <si>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</si>
  <si>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</si>
  <si>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</si>
  <si>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</si>
  <si>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</si>
  <si>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</si>
  <si>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</si>
  <si>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</si>
  <si>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</si>
  <si>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</si>
  <si>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</si>
  <si>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</si>
  <si>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</si>
  <si>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</si>
  <si>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</si>
  <si>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</si>
  <si>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</si>
  <si>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</si>
  <si>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</si>
  <si>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</si>
  <si>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</si>
  <si>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</si>
  <si>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</si>
  <si>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</si>
  <si>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</si>
  <si>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</si>
  <si>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</si>
  <si>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</si>
  <si>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</si>
  <si>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</si>
  <si>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</si>
  <si>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</si>
  <si>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</si>
  <si>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</si>
  <si>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</si>
  <si>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</si>
  <si>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</si>
  <si>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</si>
  <si>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</si>
  <si>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</si>
  <si>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</si>
  <si>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</si>
  <si>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</si>
  <si>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</si>
  <si>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</si>
  <si>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</si>
  <si>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</si>
  <si>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</si>
  <si>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</si>
  <si>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</si>
  <si>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</si>
  <si>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</si>
  <si>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</si>
  <si>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</si>
  <si>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</si>
  <si>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</si>
  <si>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</si>
  <si>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</si>
  <si>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</si>
  <si>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</si>
  <si>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</si>
  <si>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</si>
  <si>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</si>
  <si>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</si>
  <si>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</si>
  <si>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</si>
  <si>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</si>
  <si>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</si>
  <si>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</si>
  <si>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</si>
  <si>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</si>
  <si>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</si>
  <si>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</si>
  <si>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</si>
  <si>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</si>
  <si>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</si>
  <si>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</si>
  <si>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</si>
  <si>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</si>
  <si>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</si>
  <si>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</si>
  <si>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</si>
  <si>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</si>
  <si>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</si>
  <si>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</si>
  <si>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</si>
  <si>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</si>
  <si>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</si>
  <si>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</si>
  <si>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</si>
  <si>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</si>
  <si>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</si>
  <si>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</si>
  <si>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</si>
  <si>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</si>
  <si>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</si>
  <si>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</si>
  <si>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</si>
  <si>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</si>
  <si>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</si>
  <si>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</si>
  <si>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</si>
  <si>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</si>
  <si>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</si>
  <si>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</si>
  <si>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</si>
  <si>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</si>
  <si>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</si>
  <si>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</si>
  <si>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</si>
  <si>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</si>
  <si>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</si>
  <si>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</si>
  <si>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</si>
  <si>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</si>
  <si>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</si>
  <si>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</si>
  <si>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</si>
  <si>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</si>
  <si>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</si>
  <si>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</si>
  <si>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</si>
  <si>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</si>
  <si>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</si>
  <si>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</si>
  <si>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</si>
  <si>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</si>
  <si>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</si>
  <si>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</si>
  <si>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</si>
  <si>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</si>
  <si>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</si>
  <si>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</si>
  <si>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</si>
  <si>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</si>
  <si>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</si>
  <si>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</si>
  <si>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</si>
  <si>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</si>
  <si>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</si>
  <si>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</si>
  <si>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</si>
  <si>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</si>
  <si>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</si>
  <si>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</si>
  <si>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</si>
  <si>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</si>
  <si>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</si>
  <si>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</si>
  <si>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</si>
  <si>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</si>
  <si>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</si>
  <si>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</si>
  <si>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</si>
  <si>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</si>
  <si>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</si>
  <si>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</si>
  <si>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</si>
  <si>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</si>
  <si>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</si>
  <si>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</si>
  <si>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</si>
  <si>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</si>
  <si>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</si>
  <si>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</si>
  <si>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</si>
  <si>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</si>
  <si>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</si>
  <si>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</si>
  <si>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</si>
  <si>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</si>
  <si>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</si>
  <si>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</si>
  <si>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</si>
  <si>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</si>
  <si>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</si>
  <si>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</si>
  <si>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</si>
  <si>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</si>
  <si>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</si>
  <si>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</si>
  <si>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</si>
  <si>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</si>
  <si>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</si>
  <si>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</si>
  <si>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</si>
  <si>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</si>
  <si>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</si>
  <si>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</si>
  <si>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</si>
  <si>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</si>
  <si>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</si>
  <si>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</si>
  <si>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</si>
  <si>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</si>
  <si>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</si>
  <si>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</si>
  <si>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</si>
  <si>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</si>
  <si>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</si>
  <si>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</si>
  <si>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</si>
  <si>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</si>
  <si>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</si>
  <si>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</si>
  <si>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</si>
  <si>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</si>
  <si>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</si>
  <si>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</si>
  <si>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</si>
  <si>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</si>
  <si>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</si>
  <si>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</si>
  <si>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</si>
  <si>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</si>
  <si>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</si>
  <si>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</si>
  <si>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</si>
  <si>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</si>
  <si>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</si>
  <si>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</si>
  <si>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</si>
  <si>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</si>
  <si>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</si>
  <si>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</si>
  <si>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</si>
  <si>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</si>
  <si>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</si>
  <si>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</si>
  <si>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</si>
  <si>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</si>
  <si>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</si>
  <si>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</si>
  <si>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</si>
  <si>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</si>
  <si>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</si>
  <si>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</si>
  <si>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</si>
  <si>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</si>
  <si>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</si>
  <si>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</si>
  <si>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</si>
  <si>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</si>
  <si>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</si>
  <si>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</si>
  <si>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</si>
  <si>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</si>
  <si>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</si>
  <si>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</si>
  <si>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</si>
  <si>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</si>
  <si>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</si>
  <si>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</si>
  <si>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</si>
  <si>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</si>
  <si>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</si>
  <si>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</si>
  <si>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</si>
  <si>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</si>
  <si>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</si>
  <si>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</si>
  <si>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</si>
  <si>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</si>
  <si>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</si>
  <si>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</si>
  <si>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</si>
  <si>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</si>
  <si>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</si>
  <si>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</si>
  <si>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</si>
  <si>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</si>
  <si>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</si>
  <si>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</si>
  <si>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</si>
  <si>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</si>
  <si>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</si>
  <si>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</si>
  <si>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</si>
  <si>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</si>
  <si>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</si>
  <si>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</si>
  <si>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</si>
  <si>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</si>
  <si>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</si>
  <si>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</si>
  <si>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</si>
  <si>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</si>
  <si>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</si>
  <si>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</si>
  <si>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</si>
  <si>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</si>
  <si>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</si>
  <si>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</si>
  <si>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</si>
  <si>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</si>
  <si>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</si>
  <si>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</si>
  <si>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</si>
  <si>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</si>
  <si>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</si>
  <si>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</si>
  <si>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</si>
  <si>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</si>
  <si>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</si>
  <si>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</si>
  <si>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</si>
  <si>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</si>
  <si>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</si>
  <si>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</si>
  <si>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</si>
  <si>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</si>
  <si>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</si>
  <si>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</si>
  <si>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</si>
  <si>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</si>
  <si>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</si>
  <si>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</si>
  <si>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</si>
  <si>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</si>
  <si>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</si>
  <si>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</si>
  <si>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</si>
  <si>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</si>
  <si>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</si>
  <si>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</si>
  <si>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</si>
  <si>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</si>
  <si>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</si>
  <si>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</si>
  <si>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</si>
  <si>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</si>
  <si>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</si>
  <si>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</si>
  <si>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</si>
  <si>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</si>
  <si>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</si>
  <si>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</si>
  <si>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</si>
  <si>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</si>
  <si>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</si>
  <si>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</si>
  <si>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</si>
  <si>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</si>
  <si>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</si>
  <si>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</si>
  <si>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</si>
  <si>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</si>
  <si>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</si>
  <si>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</si>
  <si>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</si>
  <si>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</si>
  <si>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</si>
  <si>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</si>
  <si>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</si>
  <si>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</si>
  <si>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</si>
  <si>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</si>
  <si>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</si>
  <si>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</si>
  <si>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</si>
  <si>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</si>
  <si>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</si>
  <si>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</si>
  <si>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</si>
  <si>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</si>
  <si>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</si>
  <si>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</si>
  <si>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</si>
  <si>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</si>
  <si>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</si>
  <si>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</si>
  <si>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</si>
  <si>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</si>
  <si>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</si>
  <si>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</si>
  <si>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</si>
  <si>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</si>
  <si>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</si>
  <si>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</si>
  <si>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</si>
  <si>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</si>
  <si>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</si>
  <si>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</si>
  <si>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</si>
  <si>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</si>
  <si>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</si>
  <si>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</si>
  <si>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</si>
  <si>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</si>
  <si>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</si>
  <si>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</si>
  <si>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</si>
  <si>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</si>
  <si>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</si>
  <si>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</si>
  <si>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</si>
  <si>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</si>
  <si>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</si>
  <si>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</si>
  <si>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</si>
  <si>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</si>
  <si>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</si>
  <si>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</si>
  <si>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</si>
  <si>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</si>
  <si>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</si>
  <si>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</si>
  <si>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</si>
  <si>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</si>
  <si>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</si>
  <si>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</si>
  <si>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</si>
  <si>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</si>
  <si>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</si>
  <si>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</si>
  <si>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</si>
  <si>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</si>
  <si>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</si>
  <si>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</si>
  <si>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</si>
  <si>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</si>
  <si>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</si>
  <si>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</si>
  <si>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</si>
  <si>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</si>
  <si>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</si>
  <si>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</si>
  <si>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</si>
  <si>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</si>
  <si>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</si>
  <si>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</si>
  <si>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</si>
  <si>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</si>
  <si>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</si>
  <si>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</si>
  <si>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</si>
  <si>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</si>
  <si>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</si>
  <si>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</si>
  <si>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</si>
  <si>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</si>
  <si>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</si>
  <si>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</si>
  <si>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</si>
  <si>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</si>
  <si>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</si>
  <si>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</si>
  <si>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</si>
  <si>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</si>
  <si>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</si>
  <si>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</si>
  <si>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</si>
  <si>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</si>
  <si>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</si>
  <si>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</si>
  <si>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</si>
  <si>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</si>
  <si>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</si>
  <si>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</si>
  <si>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</si>
  <si>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</si>
  <si>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</si>
  <si>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</si>
  <si>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</si>
  <si>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</si>
  <si>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</si>
  <si>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</si>
  <si>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</si>
  <si>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</si>
  <si>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</si>
  <si>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</si>
  <si>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</si>
  <si>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</si>
  <si>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</si>
  <si>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</si>
  <si>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</si>
  <si>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</si>
  <si>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</si>
  <si>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</si>
  <si>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</si>
  <si>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</si>
  <si>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</si>
  <si>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</si>
  <si>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</si>
  <si>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</si>
  <si>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</si>
  <si>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</si>
  <si>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</si>
  <si>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</si>
  <si>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</si>
  <si>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</si>
  <si>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</si>
  <si>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</si>
  <si>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</si>
  <si>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</si>
  <si>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</si>
  <si>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</si>
  <si>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</si>
  <si>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</si>
  <si>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</si>
  <si>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</si>
  <si>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</si>
  <si>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</si>
  <si>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</si>
  <si>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</si>
  <si>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</si>
  <si>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</si>
  <si>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</si>
  <si>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</si>
  <si>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</si>
  <si>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</si>
  <si>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</si>
  <si>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</si>
  <si>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</si>
  <si>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</si>
  <si>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</si>
  <si>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</si>
  <si>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</si>
  <si>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</si>
  <si>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</si>
  <si>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</si>
  <si>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</si>
  <si>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</si>
  <si>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</si>
  <si>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</si>
  <si>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</si>
  <si>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</si>
  <si>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</si>
  <si>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</si>
  <si>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</si>
  <si>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</si>
  <si>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</si>
  <si>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</si>
  <si>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</si>
  <si>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</si>
  <si>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</si>
  <si>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</si>
  <si>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</si>
  <si>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</si>
  <si>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</si>
  <si>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</si>
  <si>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</si>
  <si>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</si>
  <si>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</si>
  <si>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</si>
  <si>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</si>
  <si>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</si>
  <si>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</si>
  <si>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</si>
  <si>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</si>
  <si>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</si>
  <si>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</si>
  <si>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</si>
  <si>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</si>
  <si>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</si>
  <si>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</si>
  <si>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</si>
  <si>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</si>
  <si>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</si>
  <si>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</si>
  <si>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</si>
  <si>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</si>
  <si>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</si>
  <si>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</si>
  <si>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</si>
  <si>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</si>
  <si>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</si>
  <si>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</si>
  <si>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</si>
  <si>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</si>
  <si>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</si>
  <si>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</si>
  <si>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</si>
  <si>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</si>
  <si>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</si>
  <si>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</si>
  <si>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</si>
  <si>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</si>
  <si>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</si>
  <si>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</si>
  <si>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</si>
  <si>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</si>
  <si>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</si>
  <si>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</si>
  <si>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</si>
  <si>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</si>
  <si>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</si>
  <si>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</si>
  <si>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</si>
  <si>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</si>
  <si>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</si>
  <si>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</si>
  <si>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</si>
  <si>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</si>
  <si>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</si>
  <si>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</si>
  <si>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</si>
  <si>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</si>
  <si>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</si>
  <si>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</si>
  <si>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</si>
  <si>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</si>
  <si>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</si>
  <si>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</si>
  <si>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</si>
  <si>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</si>
  <si>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</si>
  <si>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</si>
  <si>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</si>
  <si>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</si>
  <si>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</si>
  <si>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</si>
  <si>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</si>
  <si>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</si>
  <si>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</si>
  <si>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</si>
  <si>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</si>
  <si>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</si>
  <si>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</si>
  <si>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</si>
  <si>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</si>
  <si>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</si>
  <si>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</si>
  <si>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</si>
  <si>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</si>
  <si>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</si>
  <si>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</si>
  <si>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</si>
  <si>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</si>
  <si>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</si>
  <si>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</si>
  <si>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</si>
  <si>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</si>
  <si>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</si>
  <si>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</si>
  <si>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</si>
  <si>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</si>
  <si>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</si>
  <si>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</si>
  <si>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</si>
  <si>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</si>
  <si>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</si>
  <si>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</si>
  <si>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</si>
  <si>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</si>
  <si>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</si>
  <si>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</si>
  <si>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</si>
  <si>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</si>
  <si>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</si>
  <si>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</si>
  <si>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</si>
  <si>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</si>
  <si>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</si>
  <si>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</si>
  <si>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</si>
  <si>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</si>
  <si>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</si>
  <si>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</si>
  <si>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</si>
  <si>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</si>
  <si>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</si>
  <si>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</si>
  <si>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</si>
  <si>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</si>
  <si>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</si>
  <si>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</si>
  <si>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</si>
  <si>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</si>
  <si>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</si>
  <si>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</si>
  <si>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</si>
  <si>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</si>
  <si>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</si>
  <si>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</si>
  <si>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</si>
  <si>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</si>
  <si>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</si>
  <si>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</si>
  <si>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</si>
  <si>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</si>
  <si>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</si>
  <si>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</si>
  <si>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</si>
  <si>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</si>
  <si>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</si>
  <si>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</si>
  <si>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</si>
  <si>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</si>
  <si>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</si>
  <si>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</si>
  <si>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</si>
  <si>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</si>
  <si>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</si>
  <si>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</si>
  <si>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</si>
  <si>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</si>
  <si>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</si>
  <si>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</si>
  <si>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</si>
  <si>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</si>
  <si>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</si>
  <si>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</si>
  <si>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</si>
  <si>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</si>
  <si>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</si>
  <si>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</si>
  <si>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</si>
  <si>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</si>
  <si>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</si>
  <si>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</si>
  <si>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</si>
  <si>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</si>
  <si>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</si>
  <si>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</si>
  <si>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</si>
  <si>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</si>
  <si>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</si>
  <si>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</si>
  <si>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</si>
  <si>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</si>
  <si>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</si>
  <si>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</si>
  <si>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</si>
  <si>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</si>
  <si>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</si>
  <si>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</si>
  <si>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</si>
  <si>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</si>
  <si>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</si>
  <si>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</si>
  <si>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</si>
  <si>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</si>
  <si>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</si>
  <si>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</si>
  <si>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</si>
  <si>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</si>
  <si>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</si>
  <si>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</si>
  <si>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</si>
  <si>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</si>
  <si>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</si>
  <si>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</si>
  <si>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</si>
  <si>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</si>
  <si>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</si>
  <si>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</si>
  <si>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</si>
  <si>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</si>
  <si>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</si>
  <si>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</si>
  <si>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</si>
  <si>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</si>
  <si>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</si>
  <si>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</si>
  <si>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</si>
  <si>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</si>
  <si>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</si>
  <si>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</si>
  <si>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</si>
  <si>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</si>
  <si>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</si>
  <si>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</si>
  <si>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</si>
  <si>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</si>
  <si>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</si>
  <si>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</si>
  <si>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</si>
  <si>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</si>
  <si>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</si>
  <si>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</si>
  <si>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</si>
  <si>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</si>
  <si>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</si>
  <si>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</si>
  <si>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</si>
  <si>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</si>
  <si>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</si>
  <si>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</si>
  <si>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</si>
  <si>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</si>
  <si>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</si>
  <si>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</si>
  <si>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</si>
  <si>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</si>
  <si>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</si>
  <si>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</si>
  <si>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</si>
  <si>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</si>
  <si>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</si>
  <si>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</si>
  <si>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</si>
  <si>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</si>
  <si>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</si>
  <si>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</si>
  <si>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</si>
  <si>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</si>
  <si>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</si>
  <si>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</si>
  <si>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</si>
  <si>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</si>
  <si>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</si>
  <si>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</si>
  <si>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</si>
  <si>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</si>
  <si>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</si>
  <si>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</si>
  <si>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</si>
  <si>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</si>
  <si>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</si>
  <si>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</si>
  <si>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</si>
  <si>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</si>
  <si>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</si>
  <si>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</si>
  <si>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</si>
  <si>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</si>
  <si>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</si>
  <si>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</si>
  <si>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</si>
  <si>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</si>
  <si>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</si>
  <si>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</si>
  <si>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</si>
  <si>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</si>
  <si>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</si>
  <si>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</si>
  <si>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</si>
  <si>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</si>
  <si>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</si>
  <si>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</si>
  <si>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</si>
  <si>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</si>
  <si>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</si>
  <si>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</si>
  <si>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</si>
  <si>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</si>
  <si>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</si>
  <si>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</si>
  <si>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</si>
  <si>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</si>
  <si>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</si>
  <si>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</si>
  <si>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</si>
  <si>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</si>
  <si>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</si>
  <si>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</si>
  <si>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</si>
  <si>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</si>
  <si>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</si>
  <si>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</si>
  <si>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</si>
  <si>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</si>
  <si>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</si>
  <si>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</si>
  <si>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</si>
  <si>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</si>
  <si>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</si>
  <si>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</si>
  <si>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</si>
  <si>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</si>
  <si>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</si>
  <si>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</si>
  <si>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</si>
  <si>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</si>
  <si>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</si>
  <si>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</si>
  <si>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</si>
  <si>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</si>
  <si>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</si>
  <si>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</si>
  <si>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</si>
  <si>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</si>
  <si>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</si>
  <si>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</si>
  <si>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</si>
  <si>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</si>
  <si>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</si>
  <si>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</si>
  <si>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</si>
  <si>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</si>
  <si>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</si>
  <si>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</si>
  <si>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</si>
  <si>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</si>
  <si>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</si>
  <si>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</si>
  <si>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</si>
  <si>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</si>
  <si>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</si>
  <si>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</si>
  <si>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</si>
  <si>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</si>
  <si>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</si>
  <si>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</si>
  <si>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</si>
  <si>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</si>
  <si>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</si>
  <si>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</si>
  <si>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</si>
  <si>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</si>
  <si>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</si>
  <si>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</si>
  <si>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Count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</si>
  <si>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</si>
  <si>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</si>
  <si>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</si>
  <si>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</si>
  <si>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</si>
  <si>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</si>
  <si>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</si>
  <si>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</si>
  <si>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</si>
  <si>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</si>
  <si>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</si>
  <si>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</si>
  <si>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</si>
  <si>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</si>
  <si>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</si>
  <si>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</si>
  <si>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</si>
  <si>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</si>
  <si>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</si>
  <si>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</si>
  <si>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</si>
  <si>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</si>
  <si>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</si>
  <si>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</si>
  <si>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</si>
  <si>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</si>
  <si>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</si>
  <si>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</si>
  <si>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</si>
  <si>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</si>
  <si>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</si>
  <si>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</si>
  <si>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</si>
  <si>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</si>
  <si>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</si>
  <si>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</si>
  <si>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</si>
  <si>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</si>
  <si>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</si>
  <si>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</si>
  <si>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</si>
  <si>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</si>
  <si>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</si>
  <si>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</si>
  <si>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</si>
  <si>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</si>
  <si>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</si>
  <si>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</si>
  <si>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</si>
  <si>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</si>
  <si>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</si>
  <si>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</si>
  <si>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</si>
  <si>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</si>
  <si>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</si>
  <si>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</si>
  <si>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</si>
  <si>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</si>
  <si>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</si>
  <si>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</si>
  <si>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</si>
  <si>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</si>
  <si>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</si>
  <si>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</si>
  <si>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</si>
  <si>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</si>
  <si>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</si>
  <si>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</si>
  <si>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</si>
  <si>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</si>
  <si>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</si>
  <si>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</si>
  <si>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</si>
  <si>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</si>
  <si>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</si>
  <si>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</si>
  <si>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</si>
  <si>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</si>
  <si>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</si>
  <si>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</si>
  <si>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</si>
  <si>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</si>
  <si>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</si>
  <si>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</si>
  <si>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</si>
  <si>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</si>
  <si>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</si>
  <si>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</si>
  <si>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</si>
  <si>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</si>
  <si>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</si>
  <si>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</si>
  <si>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</si>
  <si>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</si>
  <si>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</si>
  <si>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</si>
  <si>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</si>
  <si>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</si>
  <si>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</si>
  <si>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</si>
  <si>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</si>
  <si>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</si>
  <si>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</si>
  <si>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</si>
  <si>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</si>
  <si>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</si>
  <si>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</si>
  <si>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</si>
  <si>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</si>
  <si>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</si>
  <si>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</si>
  <si>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</si>
  <si>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</si>
  <si>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</si>
  <si>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</si>
  <si>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</si>
  <si>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</si>
  <si>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</si>
  <si>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</si>
  <si>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</si>
  <si>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</si>
  <si>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</si>
  <si>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</si>
  <si>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</si>
  <si>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</si>
  <si>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</si>
  <si>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</si>
  <si>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</si>
  <si>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</si>
  <si>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</si>
  <si>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</si>
  <si>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</si>
  <si>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</si>
  <si>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</si>
  <si>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</si>
  <si>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</si>
  <si>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</si>
  <si>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</si>
  <si>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</si>
  <si>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</si>
  <si>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</si>
  <si>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</si>
  <si>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</si>
  <si>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</si>
  <si>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</si>
  <si>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</si>
  <si>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</si>
  <si>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</si>
  <si>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</si>
  <si>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</si>
  <si>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</si>
  <si>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</si>
  <si>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</si>
  <si>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</si>
  <si>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</si>
  <si>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</si>
  <si>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</si>
  <si>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</si>
  <si>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</si>
  <si>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</si>
  <si>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</si>
  <si>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</si>
  <si>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</si>
  <si>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</si>
  <si>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</si>
  <si>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</si>
  <si>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</si>
  <si>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</si>
  <si>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</si>
  <si>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</si>
  <si>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</si>
  <si>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</si>
  <si>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</si>
  <si>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</si>
  <si>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</si>
  <si>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</si>
  <si>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</si>
  <si>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</si>
  <si>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</si>
  <si>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</si>
  <si>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</si>
  <si>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</si>
  <si>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</si>
  <si>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</si>
  <si>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</si>
  <si>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</si>
  <si>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</si>
  <si>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</si>
  <si>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</si>
  <si>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</si>
  <si>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</si>
  <si>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</si>
  <si>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</si>
  <si>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</si>
  <si>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</si>
  <si>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</si>
  <si>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</si>
  <si>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</si>
  <si>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</si>
  <si>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</si>
  <si>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</si>
  <si>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</si>
  <si>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</si>
  <si>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</si>
  <si>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</si>
  <si>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</si>
  <si>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</si>
  <si>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</si>
  <si>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</si>
  <si>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</si>
  <si>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</si>
  <si>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</si>
  <si>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</si>
  <si>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</si>
  <si>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</si>
  <si>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</si>
  <si>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</si>
  <si>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</si>
  <si>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</si>
  <si>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</si>
  <si>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</si>
  <si>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</si>
  <si>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</si>
  <si>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</si>
  <si>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</si>
  <si>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</si>
  <si>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</si>
  <si>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</si>
  <si>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</si>
  <si>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</si>
  <si>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</si>
  <si>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</si>
  <si>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</si>
  <si>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</si>
  <si>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</si>
  <si>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</si>
  <si>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</si>
  <si>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</si>
  <si>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</si>
  <si>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</si>
  <si>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</si>
  <si>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</si>
  <si>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</si>
  <si>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</si>
  <si>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</si>
  <si>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</si>
  <si>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</si>
  <si>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</si>
  <si>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</si>
  <si>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</si>
  <si>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</si>
  <si>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</si>
  <si>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</si>
  <si>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</si>
  <si>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</si>
  <si>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</si>
  <si>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</si>
  <si>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</si>
  <si>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</si>
  <si>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</si>
  <si>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</si>
  <si>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</si>
  <si>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</si>
  <si>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</si>
  <si>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</si>
  <si>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</si>
  <si>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</si>
  <si>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</si>
  <si>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</si>
  <si>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</si>
  <si>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</si>
  <si>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</si>
  <si>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</si>
  <si>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</si>
  <si>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</si>
  <si>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</si>
  <si>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</si>
  <si>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</si>
  <si>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</si>
  <si>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</si>
  <si>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</si>
  <si>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</si>
  <si>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</si>
  <si>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</si>
  <si>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</si>
  <si>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</si>
  <si>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</si>
  <si>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</si>
  <si>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</si>
  <si>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</si>
  <si>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</si>
  <si>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</si>
  <si>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</si>
  <si>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</si>
  <si>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</si>
  <si>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</si>
  <si>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</si>
  <si>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</si>
  <si>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</si>
  <si>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</si>
  <si>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</si>
  <si>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</si>
  <si>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</si>
  <si>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</si>
  <si>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</si>
  <si>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</si>
  <si>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</si>
  <si>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</si>
  <si>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</si>
  <si>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</si>
  <si>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</si>
  <si>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</si>
  <si>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</si>
  <si>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</si>
  <si>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</si>
  <si>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</si>
  <si>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</si>
  <si>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</si>
  <si>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</si>
  <si>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</si>
  <si>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</si>
  <si>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</si>
  <si>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</si>
  <si>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</si>
  <si>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</si>
  <si>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</si>
  <si>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</si>
  <si>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</si>
  <si>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</si>
  <si>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</si>
  <si>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</si>
  <si>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</si>
  <si>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</si>
  <si>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</si>
  <si>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</si>
  <si>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</si>
  <si>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</si>
  <si>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</si>
  <si>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</si>
  <si>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</si>
  <si>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</si>
  <si>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</si>
  <si>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</si>
  <si>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</si>
  <si>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</si>
  <si>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</si>
  <si>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</si>
  <si>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</si>
  <si>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</si>
  <si>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</si>
  <si>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</si>
  <si>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</si>
  <si>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</si>
  <si>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</si>
  <si>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</si>
  <si>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</si>
  <si>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</si>
  <si>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</si>
  <si>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</si>
  <si>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</si>
  <si>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</si>
  <si>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</si>
  <si>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</si>
  <si>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</si>
  <si>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</si>
  <si>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</si>
  <si>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</si>
  <si>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</si>
  <si>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</si>
  <si>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</si>
  <si>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</si>
  <si>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</si>
  <si>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</si>
  <si>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</si>
  <si>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</si>
  <si>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</si>
  <si>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</si>
  <si>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</si>
  <si>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</si>
  <si>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</si>
  <si>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</si>
  <si>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</si>
  <si>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</si>
  <si>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</si>
  <si>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</si>
  <si>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</si>
  <si>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</si>
  <si>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</si>
  <si>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</si>
  <si>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</si>
  <si>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</si>
  <si>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</si>
  <si>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</si>
  <si>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</si>
  <si>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</si>
  <si>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</si>
  <si>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</si>
  <si>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</si>
  <si>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</si>
  <si>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</si>
  <si>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</si>
  <si>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</si>
  <si>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</si>
  <si>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</si>
  <si>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</si>
  <si>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</si>
  <si>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</si>
  <si>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</si>
  <si>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</si>
  <si>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</si>
  <si>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</si>
  <si>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</si>
  <si>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</si>
  <si>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</si>
  <si>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</si>
  <si>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</si>
  <si>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</si>
  <si>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</si>
  <si>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</si>
  <si>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</si>
  <si>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</si>
  <si>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</si>
  <si>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</si>
  <si>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</si>
  <si>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</si>
  <si>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</si>
  <si>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</si>
  <si>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</si>
  <si>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</si>
  <si>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</si>
  <si>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</si>
  <si>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</si>
  <si>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</si>
  <si>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</si>
  <si>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</si>
  <si>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</si>
  <si>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</si>
  <si>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</si>
  <si>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</si>
  <si>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</si>
  <si>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</si>
  <si>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</si>
  <si>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</si>
  <si>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</si>
  <si>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</si>
  <si>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</si>
  <si>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</si>
  <si>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</si>
  <si>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</si>
  <si>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</si>
  <si>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</si>
  <si>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</si>
  <si>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</si>
  <si>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</si>
  <si>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</si>
  <si>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</si>
  <si>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</si>
  <si>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</si>
  <si>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</si>
  <si>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</si>
  <si>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</si>
  <si>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</si>
  <si>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</si>
  <si>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</si>
  <si>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</si>
  <si>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</si>
  <si>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</si>
  <si>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</si>
  <si>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</si>
  <si>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</si>
  <si>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</si>
  <si>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</si>
  <si>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</si>
  <si>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</si>
  <si>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</si>
  <si>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</si>
  <si>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</si>
  <si>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</si>
  <si>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</si>
  <si>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</si>
  <si>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</si>
  <si>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</si>
  <si>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</si>
  <si>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</si>
  <si>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</si>
  <si>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</si>
  <si>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</si>
  <si>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</si>
  <si>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</si>
  <si>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</si>
  <si>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</si>
  <si>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</si>
  <si>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</si>
  <si>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</si>
  <si>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</si>
  <si>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</si>
  <si>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</si>
  <si>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</si>
  <si>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</si>
  <si>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</si>
  <si>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</si>
  <si>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</si>
  <si>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</si>
  <si>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</si>
  <si>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</si>
  <si>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</si>
  <si>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</si>
  <si>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</si>
  <si>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</si>
  <si>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</si>
  <si>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</si>
  <si>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Peter, Master. Michael J</t>
  </si>
  <si>
    <t>Counts</t>
  </si>
  <si>
    <t>Embarked_1</t>
  </si>
  <si>
    <t>Fare_1</t>
  </si>
  <si>
    <t>Pclass_Age</t>
  </si>
  <si>
    <t>Sex_Age</t>
  </si>
  <si>
    <t>Avg_age</t>
  </si>
  <si>
    <t>Age_1</t>
  </si>
  <si>
    <t>Sex_1</t>
  </si>
  <si>
    <t>M</t>
  </si>
  <si>
    <t>E</t>
  </si>
  <si>
    <t>G</t>
  </si>
  <si>
    <t>A</t>
  </si>
  <si>
    <t>B</t>
  </si>
  <si>
    <t>Cabin_1</t>
  </si>
  <si>
    <t>Family</t>
  </si>
  <si>
    <t>IsAlone</t>
  </si>
  <si>
    <t>Mr</t>
  </si>
  <si>
    <t>Mrs</t>
  </si>
  <si>
    <t>Miss</t>
  </si>
  <si>
    <t>Master</t>
  </si>
  <si>
    <t>Ms</t>
  </si>
  <si>
    <t>Don</t>
  </si>
  <si>
    <t>Rev</t>
  </si>
  <si>
    <t>Dr</t>
  </si>
  <si>
    <t>Mme</t>
  </si>
  <si>
    <t>Major</t>
  </si>
  <si>
    <t>Lady</t>
  </si>
  <si>
    <t>Sir</t>
  </si>
  <si>
    <t>Mlle</t>
  </si>
  <si>
    <t>Col</t>
  </si>
  <si>
    <t>Capt</t>
  </si>
  <si>
    <t>the Countess</t>
  </si>
  <si>
    <t>Jonkheer</t>
  </si>
  <si>
    <t>Dona</t>
  </si>
  <si>
    <t>Titler_Intern</t>
  </si>
  <si>
    <t>Royalty</t>
  </si>
  <si>
    <t>Recategory</t>
  </si>
  <si>
    <t>Title_1</t>
  </si>
  <si>
    <t>Title_Inter</t>
  </si>
  <si>
    <t>Ticket_Inter</t>
  </si>
  <si>
    <t>A5 21171</t>
  </si>
  <si>
    <t>STONO2 3101282</t>
  </si>
  <si>
    <t>xxx</t>
  </si>
  <si>
    <t>A5 2151</t>
  </si>
  <si>
    <t>CA 24579</t>
  </si>
  <si>
    <t>A5 2152</t>
  </si>
  <si>
    <t>SCParis 2123</t>
  </si>
  <si>
    <t>SCA4 23567</t>
  </si>
  <si>
    <t>A4 39886</t>
  </si>
  <si>
    <t>CA 31026</t>
  </si>
  <si>
    <t>CA 34651</t>
  </si>
  <si>
    <t>CA 29395</t>
  </si>
  <si>
    <t>SP 3464</t>
  </si>
  <si>
    <t>CA 33111</t>
  </si>
  <si>
    <t>SOC 14879</t>
  </si>
  <si>
    <t>SOC 14885</t>
  </si>
  <si>
    <t>WC 6608</t>
  </si>
  <si>
    <t>SOTONOQ 392086</t>
  </si>
  <si>
    <t>WEP 5734</t>
  </si>
  <si>
    <t>CA 2315</t>
  </si>
  <si>
    <t>STONO 2 3101294</t>
  </si>
  <si>
    <t>A4 54510</t>
  </si>
  <si>
    <t>SOTONOQ 3101307</t>
  </si>
  <si>
    <t>A5 3337</t>
  </si>
  <si>
    <t>CA 29178</t>
  </si>
  <si>
    <t>SCPARIS 2133</t>
  </si>
  <si>
    <t>STONO2 3101279</t>
  </si>
  <si>
    <t>CA 33112</t>
  </si>
  <si>
    <t>SOP 1166</t>
  </si>
  <si>
    <t>A5 11206</t>
  </si>
  <si>
    <t>A5 851</t>
  </si>
  <si>
    <t>SOTONOQ 392090</t>
  </si>
  <si>
    <t>CA 2343</t>
  </si>
  <si>
    <t>CA 33595</t>
  </si>
  <si>
    <t>STONO 2 3101280</t>
  </si>
  <si>
    <t>SCPARIS 2131</t>
  </si>
  <si>
    <t>A5 3540</t>
  </si>
  <si>
    <t>SOTONOQ 3101311</t>
  </si>
  <si>
    <t>FCC 13528</t>
  </si>
  <si>
    <t>A5 21174</t>
  </si>
  <si>
    <t>STONO2 3101283</t>
  </si>
  <si>
    <t>WC 14208</t>
  </si>
  <si>
    <t>SOTONOQ 392089</t>
  </si>
  <si>
    <t>SWPP 751</t>
  </si>
  <si>
    <t>A5 21173</t>
  </si>
  <si>
    <t>CA 29566</t>
  </si>
  <si>
    <t>WC 6609</t>
  </si>
  <si>
    <t>CA 31921</t>
  </si>
  <si>
    <t>SCOW 1585</t>
  </si>
  <si>
    <t>WC 14263</t>
  </si>
  <si>
    <t>STONO 2 3101275</t>
  </si>
  <si>
    <t>A5 3336</t>
  </si>
  <si>
    <t>CA 17248</t>
  </si>
  <si>
    <t>CA 2673</t>
  </si>
  <si>
    <t>A5 10482</t>
  </si>
  <si>
    <t>SCParis 2163</t>
  </si>
  <si>
    <t>A5 2466</t>
  </si>
  <si>
    <t>PPP 3381</t>
  </si>
  <si>
    <t>FCC 13529</t>
  </si>
  <si>
    <t>A5 21172</t>
  </si>
  <si>
    <t>CA 37671</t>
  </si>
  <si>
    <t>SCPARIS 2167</t>
  </si>
  <si>
    <t>SOTONOQ 3101310</t>
  </si>
  <si>
    <t>STONO 2 3101293</t>
  </si>
  <si>
    <t>STONO 2 3101289</t>
  </si>
  <si>
    <t>STONO 2 3101269</t>
  </si>
  <si>
    <t>A5 13032</t>
  </si>
  <si>
    <t>A4 34244</t>
  </si>
  <si>
    <t>SOTONOQ 392078</t>
  </si>
  <si>
    <t>SCAH 3085</t>
  </si>
  <si>
    <t>STONO 2 3101274</t>
  </si>
  <si>
    <t>CA 18723</t>
  </si>
  <si>
    <t>A5 2817</t>
  </si>
  <si>
    <t>FCC 13531</t>
  </si>
  <si>
    <t>AS 2816</t>
  </si>
  <si>
    <t>SOTONOQ 3101306</t>
  </si>
  <si>
    <t>SCAH Basle 541</t>
  </si>
  <si>
    <t>A5 3594</t>
  </si>
  <si>
    <t>A5 18509</t>
  </si>
  <si>
    <t>SOTONOQ 3101317</t>
  </si>
  <si>
    <t>A4 45380</t>
  </si>
  <si>
    <t>CA 6212</t>
  </si>
  <si>
    <t>SOTONOQ 3101316</t>
  </si>
  <si>
    <t>CA 34260</t>
  </si>
  <si>
    <t>WC 14258</t>
  </si>
  <si>
    <t>WEP 5735</t>
  </si>
  <si>
    <t>SCPARIS 2146</t>
  </si>
  <si>
    <t>SOTONOQ 392082</t>
  </si>
  <si>
    <t>SOTONOQ 392087</t>
  </si>
  <si>
    <t>A4 48871</t>
  </si>
  <si>
    <t>SWPP 752</t>
  </si>
  <si>
    <t>A4 20589</t>
  </si>
  <si>
    <t>STONO 2 3101286</t>
  </si>
  <si>
    <t>A5 3235</t>
  </si>
  <si>
    <t>STONO 2 3101273</t>
  </si>
  <si>
    <t>A5 3902</t>
  </si>
  <si>
    <t>SCAH 29037</t>
  </si>
  <si>
    <t>SOTONOQ 3101305</t>
  </si>
  <si>
    <t>STONO 2 3101292</t>
  </si>
  <si>
    <t>SOPP 751</t>
  </si>
  <si>
    <t>CA 2314</t>
  </si>
  <si>
    <t>STONO 2 3101285</t>
  </si>
  <si>
    <t>A5 3536</t>
  </si>
  <si>
    <t>FC 12750</t>
  </si>
  <si>
    <t>CA 24580</t>
  </si>
  <si>
    <t>STONO2 3101271</t>
  </si>
  <si>
    <t>STONO 2 3101288</t>
  </si>
  <si>
    <t>SOTONO2 3101272</t>
  </si>
  <si>
    <t>SOPP 3</t>
  </si>
  <si>
    <t>WC 6607</t>
  </si>
  <si>
    <t>SOTONOQ 3101312</t>
  </si>
  <si>
    <t>STONO2 3101290</t>
  </si>
  <si>
    <t>SCPARIS 2079</t>
  </si>
  <si>
    <t>SOTONO2 3101287</t>
  </si>
  <si>
    <t>CA 5547</t>
  </si>
  <si>
    <t>SCPARIS 2149</t>
  </si>
  <si>
    <t>CASOTON 34068</t>
  </si>
  <si>
    <t>SOTONOQ 392076</t>
  </si>
  <si>
    <t>STONO2 3101270</t>
  </si>
  <si>
    <t>CA 31029</t>
  </si>
  <si>
    <t>SOTONOQ 3101263</t>
  </si>
  <si>
    <t>STONO 2 3101291</t>
  </si>
  <si>
    <t>SCPARIS 2168</t>
  </si>
  <si>
    <t>SCA3 2861</t>
  </si>
  <si>
    <t>FCC 13534</t>
  </si>
  <si>
    <t>A4 31416</t>
  </si>
  <si>
    <t>STONO 2 3101268</t>
  </si>
  <si>
    <t>A5 3338</t>
  </si>
  <si>
    <t>STONOQ 369943</t>
  </si>
  <si>
    <t>SOTONOQ 392083</t>
  </si>
  <si>
    <t>SCA4 23568</t>
  </si>
  <si>
    <t>SOPP 752</t>
  </si>
  <si>
    <t>SOTONOQ 3101315</t>
  </si>
  <si>
    <t>SOPP 251</t>
  </si>
  <si>
    <t>SOPP 2</t>
  </si>
  <si>
    <t>A4 48873</t>
  </si>
  <si>
    <t>CA 31030</t>
  </si>
  <si>
    <t>CA 34050</t>
  </si>
  <si>
    <t>FC 12998</t>
  </si>
  <si>
    <t>SOTONOQ 3101308</t>
  </si>
  <si>
    <t>SCPARIS 2148</t>
  </si>
  <si>
    <t>WC 14266</t>
  </si>
  <si>
    <t>SOTONO2 3101284</t>
  </si>
  <si>
    <t>CA 42795</t>
  </si>
  <si>
    <t>AQ4 3130</t>
  </si>
  <si>
    <t>CA 34644</t>
  </si>
  <si>
    <t>CA 49867</t>
  </si>
  <si>
    <t>A 2 39186</t>
  </si>
  <si>
    <t>WC 14260</t>
  </si>
  <si>
    <t>A5 21175</t>
  </si>
  <si>
    <t>SOTONOQ 3101314</t>
  </si>
  <si>
    <t>A5 1478</t>
  </si>
  <si>
    <t>AQ3 30631</t>
  </si>
  <si>
    <t>SOTONOQ 3101309</t>
  </si>
  <si>
    <t>CA 15185</t>
  </si>
  <si>
    <t>FCC 13540</t>
  </si>
  <si>
    <t>SCPARIS 2147</t>
  </si>
  <si>
    <t>SCPARIS 2159</t>
  </si>
  <si>
    <t>CA 30769</t>
  </si>
  <si>
    <t>SCPARIS 2166</t>
  </si>
  <si>
    <t>A5 3236</t>
  </si>
  <si>
    <t>SOTONOQ 3101262</t>
  </si>
  <si>
    <t>Ticket_inter_2</t>
  </si>
  <si>
    <t xml:space="preserve">A5 </t>
  </si>
  <si>
    <t xml:space="preserve">PC </t>
  </si>
  <si>
    <t xml:space="preserve">STONO2 </t>
  </si>
  <si>
    <t xml:space="preserve">xxx </t>
  </si>
  <si>
    <t xml:space="preserve">PP </t>
  </si>
  <si>
    <t xml:space="preserve">CA </t>
  </si>
  <si>
    <t xml:space="preserve">SCParis </t>
  </si>
  <si>
    <t xml:space="preserve">SCA4 </t>
  </si>
  <si>
    <t xml:space="preserve">A4 </t>
  </si>
  <si>
    <t xml:space="preserve">SP </t>
  </si>
  <si>
    <t xml:space="preserve">SOC </t>
  </si>
  <si>
    <t xml:space="preserve">WC </t>
  </si>
  <si>
    <t xml:space="preserve">SOTONOQ </t>
  </si>
  <si>
    <t xml:space="preserve">WEP </t>
  </si>
  <si>
    <t xml:space="preserve">STONO </t>
  </si>
  <si>
    <t xml:space="preserve">C </t>
  </si>
  <si>
    <t xml:space="preserve">SOP </t>
  </si>
  <si>
    <t xml:space="preserve">Fa </t>
  </si>
  <si>
    <t xml:space="preserve">FCC </t>
  </si>
  <si>
    <t xml:space="preserve">SWPP </t>
  </si>
  <si>
    <t xml:space="preserve">SCOW </t>
  </si>
  <si>
    <t xml:space="preserve">PPP </t>
  </si>
  <si>
    <t xml:space="preserve">SC </t>
  </si>
  <si>
    <t xml:space="preserve">SCAH </t>
  </si>
  <si>
    <t xml:space="preserve">AS </t>
  </si>
  <si>
    <t xml:space="preserve">SOPP </t>
  </si>
  <si>
    <t xml:space="preserve">FC </t>
  </si>
  <si>
    <t xml:space="preserve">SOTONO2 </t>
  </si>
  <si>
    <t xml:space="preserve">CASOTON </t>
  </si>
  <si>
    <t xml:space="preserve">SCA3 </t>
  </si>
  <si>
    <t xml:space="preserve">STONOQ </t>
  </si>
  <si>
    <t xml:space="preserve">AQ4 </t>
  </si>
  <si>
    <t xml:space="preserve">A </t>
  </si>
  <si>
    <t xml:space="preserve">LP </t>
  </si>
  <si>
    <t xml:space="preserve">AQ3 </t>
  </si>
  <si>
    <t>Ticket_1</t>
  </si>
  <si>
    <t>Single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</si>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</sst>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11"/>
  <sheetViews>
    <sheetView tabSelected="1" topLeftCell="AU1289" zoomScaleNormal="100" workbookViewId="0">
      <selection activeCell="BB1300" sqref="BB1300"/>
    </sheetView>
  </sheetViews>
  <sheetFormatPr defaultRowHeight="15" x14ac:dyDescent="0.25"/>
  <cols>
    <col min="4" max="4" width="74.85546875" bestFit="1" customWidth="1"/>
    <col min="5" max="6" width="9.140625" customWidth="1"/>
    <col min="7" max="7" width="8.140625" bestFit="1" customWidth="1"/>
    <col min="8" max="8" width="9.140625" customWidth="1"/>
    <col min="9" max="9" width="19.85546875" bestFit="1" customWidth="1"/>
    <col min="10" max="10" width="9" bestFit="1" customWidth="1"/>
    <col min="11" max="11" width="15" bestFit="1" customWidth="1"/>
    <col min="12" max="12" width="12.140625" bestFit="1" customWidth="1"/>
    <col min="13" max="13" width="14.42578125" bestFit="1" customWidth="1"/>
    <col min="14" max="14" width="17.85546875" bestFit="1" customWidth="1"/>
    <col min="15" max="15" width="13.7109375" bestFit="1" customWidth="1"/>
    <col min="16" max="16" width="13.28515625" bestFit="1" customWidth="1"/>
    <col min="17" max="17" width="12.140625" customWidth="1"/>
    <col min="18" max="18" width="10.28515625" bestFit="1" customWidth="1"/>
    <col min="20" max="20" width="9.140625" customWidth="1"/>
    <col min="21" max="21" width="8.7109375" bestFit="1" customWidth="1"/>
    <col min="23" max="23" width="9.140625" customWidth="1"/>
    <col min="25" max="25" width="8.42578125" bestFit="1" customWidth="1"/>
    <col min="26" max="26" width="9.28515625" bestFit="1" customWidth="1"/>
    <col min="27" max="27" width="10" bestFit="1" customWidth="1"/>
    <col min="28" max="28" width="12.140625" bestFit="1" customWidth="1"/>
    <col min="29" max="29" width="11.85546875" bestFit="1" customWidth="1"/>
    <col min="30" max="30" width="12" bestFit="1" customWidth="1"/>
    <col min="51" max="51" width="11.7109375" bestFit="1" customWidth="1"/>
    <col min="52" max="52" width="14.140625" bestFit="1" customWidth="1"/>
    <col min="53" max="53" width="8.85546875" bestFit="1" customWidth="1"/>
    <col min="54" max="54" width="11.140625" bestFit="1" customWidth="1"/>
    <col min="55" max="55" width="11" bestFit="1" customWidth="1"/>
    <col min="56" max="56" width="12.85546875" bestFit="1" customWidth="1"/>
    <col min="57" max="57" width="11.140625" bestFit="1" customWidth="1"/>
    <col min="58" max="58" width="9.85546875" bestFit="1" customWidth="1"/>
    <col min="59" max="60" width="12.42578125" bestFit="1" customWidth="1"/>
    <col min="61" max="61" width="9.85546875" bestFit="1" customWidth="1"/>
    <col min="62" max="62" width="16.5703125" bestFit="1" customWidth="1"/>
  </cols>
  <sheetData>
    <row r="1" spans="1:62" x14ac:dyDescent="0.25">
      <c r="A1">
        <f>COUNTA(A3:A1311)</f>
        <v>1309</v>
      </c>
      <c r="B1">
        <f t="shared" ref="B1:W1" si="0">COUNTA(B3:B1311)</f>
        <v>1309</v>
      </c>
      <c r="C1">
        <f t="shared" si="0"/>
        <v>1309</v>
      </c>
      <c r="D1">
        <f t="shared" si="0"/>
        <v>1309</v>
      </c>
      <c r="E1">
        <f t="shared" si="0"/>
        <v>1309</v>
      </c>
      <c r="F1">
        <f t="shared" si="0"/>
        <v>1046</v>
      </c>
      <c r="G1">
        <f t="shared" si="0"/>
        <v>1309</v>
      </c>
      <c r="H1">
        <f t="shared" si="0"/>
        <v>1309</v>
      </c>
      <c r="I1">
        <f t="shared" si="0"/>
        <v>1309</v>
      </c>
      <c r="J1">
        <f t="shared" si="0"/>
        <v>1308</v>
      </c>
      <c r="K1">
        <f t="shared" si="0"/>
        <v>295</v>
      </c>
      <c r="L1">
        <f t="shared" si="0"/>
        <v>1307</v>
      </c>
      <c r="M1">
        <f>COUNTA(M3:M1311)</f>
        <v>1309</v>
      </c>
      <c r="N1">
        <f>COUNTA(N3:N1311)</f>
        <v>1309</v>
      </c>
      <c r="O1">
        <f>COUNTA(O3:O1311)</f>
        <v>1309</v>
      </c>
      <c r="P1">
        <f>COUNTA(P3:P1311)</f>
        <v>1309</v>
      </c>
      <c r="R1">
        <f>COUNTA(R3:R1311)</f>
        <v>1309</v>
      </c>
      <c r="S1">
        <f>COUNTA(S3:S1311)</f>
        <v>1309</v>
      </c>
      <c r="T1">
        <f t="shared" si="0"/>
        <v>1309</v>
      </c>
      <c r="U1">
        <f t="shared" si="0"/>
        <v>1309</v>
      </c>
      <c r="V1">
        <f>COUNTA(V3:V1311)</f>
        <v>1309</v>
      </c>
      <c r="W1">
        <f t="shared" si="0"/>
        <v>1309</v>
      </c>
      <c r="X1">
        <f>COUNTA(X3:X1311)</f>
        <v>1309</v>
      </c>
      <c r="Y1" t="s">
        <v>1751</v>
      </c>
      <c r="Z1" t="s">
        <v>1752</v>
      </c>
      <c r="AA1" t="s">
        <v>1753</v>
      </c>
      <c r="AB1" t="s">
        <v>1754</v>
      </c>
      <c r="AC1" t="s">
        <v>15</v>
      </c>
      <c r="AD1" t="s">
        <v>20</v>
      </c>
      <c r="AE1" t="s">
        <v>1743</v>
      </c>
      <c r="AF1" t="s">
        <v>20</v>
      </c>
      <c r="AG1" t="s">
        <v>1744</v>
      </c>
      <c r="AH1" t="s">
        <v>1745</v>
      </c>
      <c r="AI1" t="s">
        <v>442</v>
      </c>
      <c r="AJ1" t="s">
        <v>1746</v>
      </c>
      <c r="AK1" t="s">
        <v>1747</v>
      </c>
      <c r="AL1" t="s">
        <v>1358</v>
      </c>
      <c r="AM1" t="s">
        <v>1938</v>
      </c>
      <c r="AN1" t="s">
        <v>1939</v>
      </c>
      <c r="AO1" t="s">
        <v>1940</v>
      </c>
      <c r="AP1" t="s">
        <v>1941</v>
      </c>
      <c r="AQ1" t="s">
        <v>1942</v>
      </c>
      <c r="AR1" t="s">
        <v>1943</v>
      </c>
      <c r="AS1" t="s">
        <v>1944</v>
      </c>
      <c r="AT1" t="s">
        <v>1945</v>
      </c>
      <c r="AU1" t="s">
        <v>1946</v>
      </c>
      <c r="AV1" t="s">
        <v>1948</v>
      </c>
      <c r="AW1" t="s">
        <v>1949</v>
      </c>
      <c r="AX1" t="s">
        <v>1950</v>
      </c>
      <c r="AY1" t="s">
        <v>1951</v>
      </c>
      <c r="AZ1" t="s">
        <v>1952</v>
      </c>
      <c r="BA1" t="s">
        <v>1953</v>
      </c>
      <c r="BB1" t="s">
        <v>280</v>
      </c>
      <c r="BC1" t="s">
        <v>1956</v>
      </c>
      <c r="BD1" t="s">
        <v>1957</v>
      </c>
      <c r="BE1" t="s">
        <v>1959</v>
      </c>
      <c r="BF1" t="s">
        <v>1960</v>
      </c>
      <c r="BG1" t="s">
        <v>1961</v>
      </c>
      <c r="BH1" t="s">
        <v>1963</v>
      </c>
      <c r="BI1" t="s">
        <v>1964</v>
      </c>
      <c r="BJ1" t="s">
        <v>1965</v>
      </c>
    </row>
    <row r="2" spans="1:62" x14ac:dyDescent="0.25">
      <c r="A2" s="2" t="s">
        <v>0</v>
      </c>
      <c r="B2" s="2" t="s">
        <v>1</v>
      </c>
      <c r="C2" s="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4" t="s">
        <v>11</v>
      </c>
      <c r="M2" s="3" t="s">
        <v>1773</v>
      </c>
      <c r="N2" s="3" t="s">
        <v>1774</v>
      </c>
      <c r="O2" s="3" t="s">
        <v>1937</v>
      </c>
      <c r="P2" s="5" t="s">
        <v>1772</v>
      </c>
      <c r="Q2" s="6" t="s">
        <v>1736</v>
      </c>
      <c r="R2" s="5" t="s">
        <v>1748</v>
      </c>
      <c r="S2" s="5" t="s">
        <v>1973</v>
      </c>
      <c r="T2" s="2" t="s">
        <v>1737</v>
      </c>
      <c r="U2" s="2" t="s">
        <v>1741</v>
      </c>
      <c r="V2" s="2" t="s">
        <v>1749</v>
      </c>
      <c r="W2" s="2" t="s">
        <v>1742</v>
      </c>
      <c r="X2" s="2" t="s">
        <v>1750</v>
      </c>
      <c r="Y2" s="2" t="str">
        <f>"Title_"&amp;Y1</f>
        <v>Title_Mr</v>
      </c>
      <c r="Z2" s="2" t="str">
        <f t="shared" ref="Z2:AB2" si="1">"Title_"&amp;Z1</f>
        <v>Title_Mrs</v>
      </c>
      <c r="AA2" s="2" t="str">
        <f t="shared" si="1"/>
        <v>Title_Miss</v>
      </c>
      <c r="AB2" s="2" t="str">
        <f t="shared" si="1"/>
        <v>Title_Master</v>
      </c>
      <c r="AC2" s="2" t="str">
        <f>"Embarked_"&amp;AC1</f>
        <v>Embarked_S</v>
      </c>
      <c r="AD2" s="2" t="str">
        <f>"Embarked_"&amp;AD1</f>
        <v>Embarked_C</v>
      </c>
      <c r="AE2" s="2" t="str">
        <f>"Cabin_"&amp;AE1</f>
        <v>Cabin_M</v>
      </c>
      <c r="AF2" s="2" t="str">
        <f t="shared" ref="AF2:AL2" si="2">"Cabin_"&amp;AF1</f>
        <v>Cabin_C</v>
      </c>
      <c r="AG2" s="2" t="str">
        <f t="shared" si="2"/>
        <v>Cabin_E</v>
      </c>
      <c r="AH2" s="2" t="str">
        <f t="shared" si="2"/>
        <v>Cabin_G</v>
      </c>
      <c r="AI2" s="2" t="str">
        <f t="shared" si="2"/>
        <v>Cabin_D</v>
      </c>
      <c r="AJ2" s="2" t="str">
        <f t="shared" si="2"/>
        <v>Cabin_A</v>
      </c>
      <c r="AK2" s="2" t="str">
        <f t="shared" si="2"/>
        <v>Cabin_B</v>
      </c>
      <c r="AL2" s="2" t="str">
        <f t="shared" si="2"/>
        <v>Cabin_F</v>
      </c>
      <c r="AM2" s="2" t="str">
        <f>"Ticket_"&amp;AM1</f>
        <v xml:space="preserve">Ticket_A5 </v>
      </c>
      <c r="AN2" s="2" t="str">
        <f t="shared" ref="AN2:BJ2" si="3">"Ticket_"&amp;AN1</f>
        <v xml:space="preserve">Ticket_PC </v>
      </c>
      <c r="AO2" s="2" t="str">
        <f t="shared" si="3"/>
        <v xml:space="preserve">Ticket_STONO2 </v>
      </c>
      <c r="AP2" s="2" t="str">
        <f t="shared" si="3"/>
        <v xml:space="preserve">Ticket_xxx </v>
      </c>
      <c r="AQ2" s="2" t="str">
        <f t="shared" si="3"/>
        <v xml:space="preserve">Ticket_PP </v>
      </c>
      <c r="AR2" s="2" t="str">
        <f t="shared" si="3"/>
        <v xml:space="preserve">Ticket_CA </v>
      </c>
      <c r="AS2" s="2" t="str">
        <f t="shared" si="3"/>
        <v xml:space="preserve">Ticket_SCParis </v>
      </c>
      <c r="AT2" s="2" t="str">
        <f t="shared" si="3"/>
        <v xml:space="preserve">Ticket_SCA4 </v>
      </c>
      <c r="AU2" s="2" t="str">
        <f t="shared" si="3"/>
        <v xml:space="preserve">Ticket_A4 </v>
      </c>
      <c r="AV2" s="2" t="str">
        <f t="shared" si="3"/>
        <v xml:space="preserve">Ticket_SOC </v>
      </c>
      <c r="AW2" s="2" t="str">
        <f t="shared" si="3"/>
        <v xml:space="preserve">Ticket_WC </v>
      </c>
      <c r="AX2" s="2" t="str">
        <f t="shared" si="3"/>
        <v xml:space="preserve">Ticket_SOTONOQ </v>
      </c>
      <c r="AY2" s="2" t="str">
        <f t="shared" si="3"/>
        <v xml:space="preserve">Ticket_WEP </v>
      </c>
      <c r="AZ2" s="2" t="str">
        <f t="shared" si="3"/>
        <v xml:space="preserve">Ticket_STONO </v>
      </c>
      <c r="BA2" s="2" t="str">
        <f t="shared" si="3"/>
        <v xml:space="preserve">Ticket_C </v>
      </c>
      <c r="BB2" s="2" t="str">
        <f t="shared" si="3"/>
        <v>Ticket_LINE</v>
      </c>
      <c r="BC2" s="2" t="str">
        <f t="shared" si="3"/>
        <v xml:space="preserve">Ticket_FCC </v>
      </c>
      <c r="BD2" s="2" t="str">
        <f t="shared" si="3"/>
        <v xml:space="preserve">Ticket_SWPP </v>
      </c>
      <c r="BE2" s="2" t="str">
        <f t="shared" si="3"/>
        <v xml:space="preserve">Ticket_PPP </v>
      </c>
      <c r="BF2" s="2" t="str">
        <f t="shared" si="3"/>
        <v xml:space="preserve">Ticket_SC </v>
      </c>
      <c r="BG2" s="2" t="str">
        <f t="shared" si="3"/>
        <v xml:space="preserve">Ticket_SCAH </v>
      </c>
      <c r="BH2" s="2" t="str">
        <f t="shared" si="3"/>
        <v xml:space="preserve">Ticket_SOPP </v>
      </c>
      <c r="BI2" s="2" t="str">
        <f t="shared" si="3"/>
        <v xml:space="preserve">Ticket_FC </v>
      </c>
      <c r="BJ2" s="2" t="str">
        <f t="shared" si="3"/>
        <v xml:space="preserve">Ticket_SOTONO2 </v>
      </c>
    </row>
    <row r="3" spans="1:62" x14ac:dyDescent="0.25">
      <c r="A3">
        <v>1</v>
      </c>
      <c r="B3">
        <v>0</v>
      </c>
      <c r="C3">
        <v>3</v>
      </c>
      <c r="D3" t="s">
        <v>12</v>
      </c>
      <c r="E3" t="s">
        <v>13</v>
      </c>
      <c r="F3">
        <v>22</v>
      </c>
      <c r="G3">
        <v>1</v>
      </c>
      <c r="H3">
        <v>0</v>
      </c>
      <c r="I3" t="s">
        <v>14</v>
      </c>
      <c r="J3">
        <v>7.25</v>
      </c>
      <c r="L3" t="s">
        <v>15</v>
      </c>
      <c r="M3" t="s">
        <v>1751</v>
      </c>
      <c r="N3" t="str">
        <f>IF(ISNUMBER(I3),"xxx ",SUBSTITUTE(SUBSTITUTE(I3,"/",""),".",""))</f>
        <v>A5 21171</v>
      </c>
      <c r="O3" t="str">
        <f>LEFT(N3,FIND(" ",N3))</f>
        <v xml:space="preserve">A5 </v>
      </c>
      <c r="P3" t="str">
        <f>VLOOKUP(M3,Extract_Title!$A$2:$B$20,2,0)</f>
        <v>Mr</v>
      </c>
      <c r="Q3" t="str">
        <f>IF(L3="","S",L3)</f>
        <v>S</v>
      </c>
      <c r="R3" t="str">
        <f>IF(K3="","M",LEFT(K3,1))</f>
        <v>M</v>
      </c>
      <c r="S3" t="str">
        <f>VLOOKUP(O3,Clean_tckt!$E$3:$F$38,2,0)</f>
        <v xml:space="preserve">A5 </v>
      </c>
      <c r="T3" s="1">
        <f t="shared" ref="T3:T66" si="4">IF(J3="",MEDIAN(Fare),J3)</f>
        <v>7.25</v>
      </c>
      <c r="U3">
        <f t="shared" ref="U3:U66" si="5">IF(F3="",SUMIFS(Avg_age,Pclass_Age,A8,Sex_Age,B8),F3)</f>
        <v>22</v>
      </c>
      <c r="V3">
        <f>SUM(G3:H3,1)</f>
        <v>2</v>
      </c>
      <c r="W3">
        <f>IF(E3="male",1,0)</f>
        <v>1</v>
      </c>
      <c r="X3">
        <f>IF(V3=1,1,0)</f>
        <v>0</v>
      </c>
      <c r="Y3">
        <f>IF($P3=Y$1,1,0)</f>
        <v>1</v>
      </c>
      <c r="Z3">
        <f>IF($P3=Z$1,1,0)</f>
        <v>0</v>
      </c>
      <c r="AA3">
        <f>IF($P3=AA$1,1,0)</f>
        <v>0</v>
      </c>
      <c r="AB3">
        <f>IF($P3=AB$1,1,0)</f>
        <v>0</v>
      </c>
      <c r="AC3">
        <f>IF($Q3=AC$1,1,0)</f>
        <v>1</v>
      </c>
      <c r="AD3">
        <f>IF($Q3=AD$1,1,0)</f>
        <v>0</v>
      </c>
      <c r="AE3">
        <f>IF($R3=AE$1,1,0)</f>
        <v>1</v>
      </c>
      <c r="AF3">
        <f>IF($R3=AF$1,1,0)</f>
        <v>0</v>
      </c>
      <c r="AG3">
        <f>IF($R3=AG$1,1,0)</f>
        <v>0</v>
      </c>
      <c r="AH3">
        <f>IF($R3=AH$1,1,0)</f>
        <v>0</v>
      </c>
      <c r="AI3">
        <f>IF($R3=AI$1,1,0)</f>
        <v>0</v>
      </c>
      <c r="AJ3">
        <f>IF($R3=AJ$1,1,0)</f>
        <v>0</v>
      </c>
      <c r="AK3">
        <f>IF($R3=AK$1,1,0)</f>
        <v>0</v>
      </c>
      <c r="AL3">
        <f>IF($R3=AL$1,1,0)</f>
        <v>0</v>
      </c>
      <c r="AM3">
        <f>IF($S3=AM$1,1,0)</f>
        <v>1</v>
      </c>
      <c r="AN3">
        <f>IF($S3=AN$1,1,0)</f>
        <v>0</v>
      </c>
      <c r="AO3">
        <f>IF($S3=AO$1,1,0)</f>
        <v>0</v>
      </c>
      <c r="AP3">
        <f>IF($S3=AP$1,1,0)</f>
        <v>0</v>
      </c>
      <c r="AQ3">
        <f>IF($S3=AQ$1,1,0)</f>
        <v>0</v>
      </c>
      <c r="AR3">
        <f>IF($S3=AR$1,1,0)</f>
        <v>0</v>
      </c>
      <c r="AS3">
        <f>IF($S3=AS$1,1,0)</f>
        <v>0</v>
      </c>
      <c r="AT3">
        <f>IF($S3=AT$1,1,0)</f>
        <v>0</v>
      </c>
      <c r="AU3">
        <f>IF($S3=AU$1,1,0)</f>
        <v>0</v>
      </c>
      <c r="AV3">
        <f>IF($S3=AV$1,1,0)</f>
        <v>0</v>
      </c>
      <c r="AW3">
        <f>IF($S3=AW$1,1,0)</f>
        <v>0</v>
      </c>
      <c r="AX3">
        <f>IF($S3=AX$1,1,0)</f>
        <v>0</v>
      </c>
      <c r="AY3">
        <f>IF($S3=AY$1,1,0)</f>
        <v>0</v>
      </c>
      <c r="AZ3">
        <f>IF($S3=AZ$1,1,0)</f>
        <v>0</v>
      </c>
      <c r="BA3">
        <f>IF($S3=BA$1,1,0)</f>
        <v>0</v>
      </c>
      <c r="BB3">
        <f>IF($S3=BB$1,1,0)</f>
        <v>0</v>
      </c>
      <c r="BC3">
        <f>IF($S3=BC$1,1,0)</f>
        <v>0</v>
      </c>
      <c r="BD3">
        <f>IF($S3=BD$1,1,0)</f>
        <v>0</v>
      </c>
      <c r="BE3">
        <f>IF($S3=BE$1,1,0)</f>
        <v>0</v>
      </c>
      <c r="BF3">
        <f>IF($S3=BF$1,1,0)</f>
        <v>0</v>
      </c>
      <c r="BG3">
        <f>IF($S3=BG$1,1,0)</f>
        <v>0</v>
      </c>
      <c r="BH3">
        <f>IF($S3=BH$1,1,0)</f>
        <v>0</v>
      </c>
      <c r="BI3">
        <f>IF($S3=BI$1,1,0)</f>
        <v>0</v>
      </c>
      <c r="BJ3">
        <f>IF($S3=BJ$1,1,0)</f>
        <v>0</v>
      </c>
    </row>
    <row r="4" spans="1:62" x14ac:dyDescent="0.25">
      <c r="A4">
        <v>2</v>
      </c>
      <c r="B4">
        <v>1</v>
      </c>
      <c r="C4">
        <v>1</v>
      </c>
      <c r="D4" t="s">
        <v>16</v>
      </c>
      <c r="E4" t="s">
        <v>17</v>
      </c>
      <c r="F4">
        <v>38</v>
      </c>
      <c r="G4">
        <v>1</v>
      </c>
      <c r="H4">
        <v>0</v>
      </c>
      <c r="I4" t="s">
        <v>18</v>
      </c>
      <c r="J4">
        <v>71.283299999999997</v>
      </c>
      <c r="K4" t="s">
        <v>19</v>
      </c>
      <c r="L4" t="s">
        <v>20</v>
      </c>
      <c r="M4" t="s">
        <v>1752</v>
      </c>
      <c r="N4" t="str">
        <f>IF(ISNUMBER(I4),"xxx ",SUBSTITUTE(SUBSTITUTE(I4,"/",""),".",""))</f>
        <v>PC 17599</v>
      </c>
      <c r="O4" t="str">
        <f>LEFT(N4,FIND(" ",N4))</f>
        <v xml:space="preserve">PC </v>
      </c>
      <c r="P4" t="str">
        <f>VLOOKUP(M4,Extract_Title!$A$2:$B$20,2,0)</f>
        <v>Mrs</v>
      </c>
      <c r="Q4" t="str">
        <f>IF(L4="","S",L4)</f>
        <v>C</v>
      </c>
      <c r="R4" t="str">
        <f>IF(K4="","M",LEFT(K4,1))</f>
        <v>C</v>
      </c>
      <c r="S4" t="str">
        <f>VLOOKUP(O4,Clean_tckt!$E$3:$F$38,2,0)</f>
        <v xml:space="preserve">PC </v>
      </c>
      <c r="T4" s="1">
        <f t="shared" si="4"/>
        <v>71.283299999999997</v>
      </c>
      <c r="U4">
        <f t="shared" si="5"/>
        <v>38</v>
      </c>
      <c r="V4">
        <f>SUM(G4:H4,1)</f>
        <v>2</v>
      </c>
      <c r="W4">
        <f t="shared" ref="W4:W67" si="6">IF(E4="male",1,0)</f>
        <v>0</v>
      </c>
      <c r="X4">
        <f>IF(V4=1,1,0)</f>
        <v>0</v>
      </c>
      <c r="Y4">
        <f>IF($P4=Y$1,1,0)</f>
        <v>0</v>
      </c>
      <c r="Z4">
        <f>IF($P4=Z$1,1,0)</f>
        <v>1</v>
      </c>
      <c r="AA4">
        <f>IF($P4=AA$1,1,0)</f>
        <v>0</v>
      </c>
      <c r="AB4">
        <f>IF($P4=AB$1,1,0)</f>
        <v>0</v>
      </c>
      <c r="AC4">
        <f>IF($Q4=AC$1,1,0)</f>
        <v>0</v>
      </c>
      <c r="AD4">
        <f>IF($Q4=AD$1,1,0)</f>
        <v>1</v>
      </c>
      <c r="AE4">
        <f>IF($R4=AE$1,1,0)</f>
        <v>0</v>
      </c>
      <c r="AF4">
        <f>IF($R4=AF$1,1,0)</f>
        <v>1</v>
      </c>
      <c r="AG4">
        <f>IF($R4=AG$1,1,0)</f>
        <v>0</v>
      </c>
      <c r="AH4">
        <f>IF($R4=AH$1,1,0)</f>
        <v>0</v>
      </c>
      <c r="AI4">
        <f>IF($R4=AI$1,1,0)</f>
        <v>0</v>
      </c>
      <c r="AJ4">
        <f>IF($R4=AJ$1,1,0)</f>
        <v>0</v>
      </c>
      <c r="AK4">
        <f>IF($R4=AK$1,1,0)</f>
        <v>0</v>
      </c>
      <c r="AL4">
        <f>IF($R4=AL$1,1,0)</f>
        <v>0</v>
      </c>
      <c r="AM4">
        <f>IF($S4=AM$1,1,0)</f>
        <v>0</v>
      </c>
      <c r="AN4">
        <f>IF($S4=AN$1,1,0)</f>
        <v>1</v>
      </c>
      <c r="AO4">
        <f>IF($S4=AO$1,1,0)</f>
        <v>0</v>
      </c>
      <c r="AP4">
        <f>IF($S4=AP$1,1,0)</f>
        <v>0</v>
      </c>
      <c r="AQ4">
        <f>IF($S4=AQ$1,1,0)</f>
        <v>0</v>
      </c>
      <c r="AR4">
        <f>IF($S4=AR$1,1,0)</f>
        <v>0</v>
      </c>
      <c r="AS4">
        <f>IF($S4=AS$1,1,0)</f>
        <v>0</v>
      </c>
      <c r="AT4">
        <f>IF($S4=AT$1,1,0)</f>
        <v>0</v>
      </c>
      <c r="AU4">
        <f>IF($S4=AU$1,1,0)</f>
        <v>0</v>
      </c>
      <c r="AV4">
        <f>IF($S4=AV$1,1,0)</f>
        <v>0</v>
      </c>
      <c r="AW4">
        <f>IF($S4=AW$1,1,0)</f>
        <v>0</v>
      </c>
      <c r="AX4">
        <f>IF($S4=AX$1,1,0)</f>
        <v>0</v>
      </c>
      <c r="AY4">
        <f>IF($S4=AY$1,1,0)</f>
        <v>0</v>
      </c>
      <c r="AZ4">
        <f>IF($S4=AZ$1,1,0)</f>
        <v>0</v>
      </c>
      <c r="BA4">
        <f>IF($S4=BA$1,1,0)</f>
        <v>0</v>
      </c>
      <c r="BB4">
        <f>IF($S4=BB$1,1,0)</f>
        <v>0</v>
      </c>
      <c r="BC4">
        <f>IF($S4=BC$1,1,0)</f>
        <v>0</v>
      </c>
      <c r="BD4">
        <f>IF($S4=BD$1,1,0)</f>
        <v>0</v>
      </c>
      <c r="BE4">
        <f>IF($S4=BE$1,1,0)</f>
        <v>0</v>
      </c>
      <c r="BF4">
        <f>IF($S4=BF$1,1,0)</f>
        <v>0</v>
      </c>
      <c r="BG4">
        <f>IF($S4=BG$1,1,0)</f>
        <v>0</v>
      </c>
      <c r="BH4">
        <f>IF($S4=BH$1,1,0)</f>
        <v>0</v>
      </c>
      <c r="BI4">
        <f>IF($S4=BI$1,1,0)</f>
        <v>0</v>
      </c>
      <c r="BJ4">
        <f>IF($S4=BJ$1,1,0)</f>
        <v>0</v>
      </c>
    </row>
    <row r="5" spans="1:62" x14ac:dyDescent="0.25">
      <c r="A5">
        <v>3</v>
      </c>
      <c r="B5">
        <v>1</v>
      </c>
      <c r="C5">
        <v>3</v>
      </c>
      <c r="D5" t="s">
        <v>21</v>
      </c>
      <c r="E5" t="s">
        <v>17</v>
      </c>
      <c r="F5">
        <v>26</v>
      </c>
      <c r="G5">
        <v>0</v>
      </c>
      <c r="H5">
        <v>0</v>
      </c>
      <c r="I5" t="s">
        <v>22</v>
      </c>
      <c r="J5">
        <v>7.9249999999999998</v>
      </c>
      <c r="L5" t="s">
        <v>15</v>
      </c>
      <c r="M5" t="s">
        <v>1753</v>
      </c>
      <c r="N5" t="str">
        <f>IF(ISNUMBER(I5),"xxx ",SUBSTITUTE(SUBSTITUTE(I5,"/",""),".",""))</f>
        <v>STONO2 3101282</v>
      </c>
      <c r="O5" t="str">
        <f>LEFT(N5,FIND(" ",N5))</f>
        <v xml:space="preserve">STONO2 </v>
      </c>
      <c r="P5" t="str">
        <f>VLOOKUP(M5,Extract_Title!$A$2:$B$20,2,0)</f>
        <v>Miss</v>
      </c>
      <c r="Q5" t="str">
        <f>IF(L5="","S",L5)</f>
        <v>S</v>
      </c>
      <c r="R5" t="str">
        <f>IF(K5="","M",LEFT(K5,1))</f>
        <v>M</v>
      </c>
      <c r="S5" t="str">
        <f>VLOOKUP(O5,Clean_tckt!$E$3:$F$38,2,0)</f>
        <v xml:space="preserve">STONO2 </v>
      </c>
      <c r="T5" s="1">
        <f t="shared" si="4"/>
        <v>7.9249999999999998</v>
      </c>
      <c r="U5">
        <f t="shared" si="5"/>
        <v>26</v>
      </c>
      <c r="V5">
        <f>SUM(G5:H5,1)</f>
        <v>1</v>
      </c>
      <c r="W5">
        <f t="shared" si="6"/>
        <v>0</v>
      </c>
      <c r="X5">
        <f>IF(V5=1,1,0)</f>
        <v>1</v>
      </c>
      <c r="Y5">
        <f>IF($P5=Y$1,1,0)</f>
        <v>0</v>
      </c>
      <c r="Z5">
        <f>IF($P5=Z$1,1,0)</f>
        <v>0</v>
      </c>
      <c r="AA5">
        <f>IF($P5=AA$1,1,0)</f>
        <v>1</v>
      </c>
      <c r="AB5">
        <f>IF($P5=AB$1,1,0)</f>
        <v>0</v>
      </c>
      <c r="AC5">
        <f>IF($Q5=AC$1,1,0)</f>
        <v>1</v>
      </c>
      <c r="AD5">
        <f>IF($Q5=AD$1,1,0)</f>
        <v>0</v>
      </c>
      <c r="AE5">
        <f>IF($R5=AE$1,1,0)</f>
        <v>1</v>
      </c>
      <c r="AF5">
        <f>IF($R5=AF$1,1,0)</f>
        <v>0</v>
      </c>
      <c r="AG5">
        <f>IF($R5=AG$1,1,0)</f>
        <v>0</v>
      </c>
      <c r="AH5">
        <f>IF($R5=AH$1,1,0)</f>
        <v>0</v>
      </c>
      <c r="AI5">
        <f>IF($R5=AI$1,1,0)</f>
        <v>0</v>
      </c>
      <c r="AJ5">
        <f>IF($R5=AJ$1,1,0)</f>
        <v>0</v>
      </c>
      <c r="AK5">
        <f>IF($R5=AK$1,1,0)</f>
        <v>0</v>
      </c>
      <c r="AL5">
        <f>IF($R5=AL$1,1,0)</f>
        <v>0</v>
      </c>
      <c r="AM5">
        <f>IF($S5=AM$1,1,0)</f>
        <v>0</v>
      </c>
      <c r="AN5">
        <f>IF($S5=AN$1,1,0)</f>
        <v>0</v>
      </c>
      <c r="AO5">
        <f>IF($S5=AO$1,1,0)</f>
        <v>1</v>
      </c>
      <c r="AP5">
        <f>IF($S5=AP$1,1,0)</f>
        <v>0</v>
      </c>
      <c r="AQ5">
        <f>IF($S5=AQ$1,1,0)</f>
        <v>0</v>
      </c>
      <c r="AR5">
        <f>IF($S5=AR$1,1,0)</f>
        <v>0</v>
      </c>
      <c r="AS5">
        <f>IF($S5=AS$1,1,0)</f>
        <v>0</v>
      </c>
      <c r="AT5">
        <f>IF($S5=AT$1,1,0)</f>
        <v>0</v>
      </c>
      <c r="AU5">
        <f>IF($S5=AU$1,1,0)</f>
        <v>0</v>
      </c>
      <c r="AV5">
        <f>IF($S5=AV$1,1,0)</f>
        <v>0</v>
      </c>
      <c r="AW5">
        <f>IF($S5=AW$1,1,0)</f>
        <v>0</v>
      </c>
      <c r="AX5">
        <f>IF($S5=AX$1,1,0)</f>
        <v>0</v>
      </c>
      <c r="AY5">
        <f>IF($S5=AY$1,1,0)</f>
        <v>0</v>
      </c>
      <c r="AZ5">
        <f>IF($S5=AZ$1,1,0)</f>
        <v>0</v>
      </c>
      <c r="BA5">
        <f>IF($S5=BA$1,1,0)</f>
        <v>0</v>
      </c>
      <c r="BB5">
        <f>IF($S5=BB$1,1,0)</f>
        <v>0</v>
      </c>
      <c r="BC5">
        <f>IF($S5=BC$1,1,0)</f>
        <v>0</v>
      </c>
      <c r="BD5">
        <f>IF($S5=BD$1,1,0)</f>
        <v>0</v>
      </c>
      <c r="BE5">
        <f>IF($S5=BE$1,1,0)</f>
        <v>0</v>
      </c>
      <c r="BF5">
        <f>IF($S5=BF$1,1,0)</f>
        <v>0</v>
      </c>
      <c r="BG5">
        <f>IF($S5=BG$1,1,0)</f>
        <v>0</v>
      </c>
      <c r="BH5">
        <f>IF($S5=BH$1,1,0)</f>
        <v>0</v>
      </c>
      <c r="BI5">
        <f>IF($S5=BI$1,1,0)</f>
        <v>0</v>
      </c>
      <c r="BJ5">
        <f>IF($S5=BJ$1,1,0)</f>
        <v>0</v>
      </c>
    </row>
    <row r="6" spans="1:62" x14ac:dyDescent="0.25">
      <c r="A6">
        <v>4</v>
      </c>
      <c r="B6">
        <v>1</v>
      </c>
      <c r="C6">
        <v>1</v>
      </c>
      <c r="D6" t="s">
        <v>23</v>
      </c>
      <c r="E6" t="s">
        <v>17</v>
      </c>
      <c r="F6">
        <v>35</v>
      </c>
      <c r="G6">
        <v>1</v>
      </c>
      <c r="H6">
        <v>0</v>
      </c>
      <c r="I6">
        <v>113803</v>
      </c>
      <c r="J6">
        <v>53.1</v>
      </c>
      <c r="K6" t="s">
        <v>24</v>
      </c>
      <c r="L6" t="s">
        <v>15</v>
      </c>
      <c r="M6" t="s">
        <v>1752</v>
      </c>
      <c r="N6" t="str">
        <f>IF(ISNUMBER(I6),"xxx ",SUBSTITUTE(SUBSTITUTE(I6,"/",""),".",""))</f>
        <v xml:space="preserve">xxx </v>
      </c>
      <c r="O6" t="str">
        <f>LEFT(N6,FIND(" ",N6))</f>
        <v xml:space="preserve">xxx </v>
      </c>
      <c r="P6" t="str">
        <f>VLOOKUP(M6,Extract_Title!$A$2:$B$20,2,0)</f>
        <v>Mrs</v>
      </c>
      <c r="Q6" t="str">
        <f>IF(L6="","S",L6)</f>
        <v>S</v>
      </c>
      <c r="R6" t="str">
        <f>IF(K6="","M",LEFT(K6,1))</f>
        <v>C</v>
      </c>
      <c r="S6" t="str">
        <f>VLOOKUP(O6,Clean_tckt!$E$3:$F$38,2,0)</f>
        <v xml:space="preserve">xxx </v>
      </c>
      <c r="T6" s="1">
        <f t="shared" si="4"/>
        <v>53.1</v>
      </c>
      <c r="U6">
        <f t="shared" si="5"/>
        <v>35</v>
      </c>
      <c r="V6">
        <f>SUM(G6:H6,1)</f>
        <v>2</v>
      </c>
      <c r="W6">
        <f t="shared" si="6"/>
        <v>0</v>
      </c>
      <c r="X6">
        <f>IF(V6=1,1,0)</f>
        <v>0</v>
      </c>
      <c r="Y6">
        <f>IF($P6=Y$1,1,0)</f>
        <v>0</v>
      </c>
      <c r="Z6">
        <f>IF($P6=Z$1,1,0)</f>
        <v>1</v>
      </c>
      <c r="AA6">
        <f>IF($P6=AA$1,1,0)</f>
        <v>0</v>
      </c>
      <c r="AB6">
        <f>IF($P6=AB$1,1,0)</f>
        <v>0</v>
      </c>
      <c r="AC6">
        <f>IF($Q6=AC$1,1,0)</f>
        <v>1</v>
      </c>
      <c r="AD6">
        <f>IF($Q6=AD$1,1,0)</f>
        <v>0</v>
      </c>
      <c r="AE6">
        <f>IF($R6=AE$1,1,0)</f>
        <v>0</v>
      </c>
      <c r="AF6">
        <f>IF($R6=AF$1,1,0)</f>
        <v>1</v>
      </c>
      <c r="AG6">
        <f>IF($R6=AG$1,1,0)</f>
        <v>0</v>
      </c>
      <c r="AH6">
        <f>IF($R6=AH$1,1,0)</f>
        <v>0</v>
      </c>
      <c r="AI6">
        <f>IF($R6=AI$1,1,0)</f>
        <v>0</v>
      </c>
      <c r="AJ6">
        <f>IF($R6=AJ$1,1,0)</f>
        <v>0</v>
      </c>
      <c r="AK6">
        <f>IF($R6=AK$1,1,0)</f>
        <v>0</v>
      </c>
      <c r="AL6">
        <f>IF($R6=AL$1,1,0)</f>
        <v>0</v>
      </c>
      <c r="AM6">
        <f>IF($S6=AM$1,1,0)</f>
        <v>0</v>
      </c>
      <c r="AN6">
        <f>IF($S6=AN$1,1,0)</f>
        <v>0</v>
      </c>
      <c r="AO6">
        <f>IF($S6=AO$1,1,0)</f>
        <v>0</v>
      </c>
      <c r="AP6">
        <f>IF($S6=AP$1,1,0)</f>
        <v>1</v>
      </c>
      <c r="AQ6">
        <f>IF($S6=AQ$1,1,0)</f>
        <v>0</v>
      </c>
      <c r="AR6">
        <f>IF($S6=AR$1,1,0)</f>
        <v>0</v>
      </c>
      <c r="AS6">
        <f>IF($S6=AS$1,1,0)</f>
        <v>0</v>
      </c>
      <c r="AT6">
        <f>IF($S6=AT$1,1,0)</f>
        <v>0</v>
      </c>
      <c r="AU6">
        <f>IF($S6=AU$1,1,0)</f>
        <v>0</v>
      </c>
      <c r="AV6">
        <f>IF($S6=AV$1,1,0)</f>
        <v>0</v>
      </c>
      <c r="AW6">
        <f>IF($S6=AW$1,1,0)</f>
        <v>0</v>
      </c>
      <c r="AX6">
        <f>IF($S6=AX$1,1,0)</f>
        <v>0</v>
      </c>
      <c r="AY6">
        <f>IF($S6=AY$1,1,0)</f>
        <v>0</v>
      </c>
      <c r="AZ6">
        <f>IF($S6=AZ$1,1,0)</f>
        <v>0</v>
      </c>
      <c r="BA6">
        <f>IF($S6=BA$1,1,0)</f>
        <v>0</v>
      </c>
      <c r="BB6">
        <f>IF($S6=BB$1,1,0)</f>
        <v>0</v>
      </c>
      <c r="BC6">
        <f>IF($S6=BC$1,1,0)</f>
        <v>0</v>
      </c>
      <c r="BD6">
        <f>IF($S6=BD$1,1,0)</f>
        <v>0</v>
      </c>
      <c r="BE6">
        <f>IF($S6=BE$1,1,0)</f>
        <v>0</v>
      </c>
      <c r="BF6">
        <f>IF($S6=BF$1,1,0)</f>
        <v>0</v>
      </c>
      <c r="BG6">
        <f>IF($S6=BG$1,1,0)</f>
        <v>0</v>
      </c>
      <c r="BH6">
        <f>IF($S6=BH$1,1,0)</f>
        <v>0</v>
      </c>
      <c r="BI6">
        <f>IF($S6=BI$1,1,0)</f>
        <v>0</v>
      </c>
      <c r="BJ6">
        <f>IF($S6=BJ$1,1,0)</f>
        <v>0</v>
      </c>
    </row>
    <row r="7" spans="1:62" x14ac:dyDescent="0.25">
      <c r="A7">
        <v>5</v>
      </c>
      <c r="B7">
        <v>0</v>
      </c>
      <c r="C7">
        <v>3</v>
      </c>
      <c r="D7" t="s">
        <v>25</v>
      </c>
      <c r="E7" t="s">
        <v>13</v>
      </c>
      <c r="F7">
        <v>35</v>
      </c>
      <c r="G7">
        <v>0</v>
      </c>
      <c r="H7">
        <v>0</v>
      </c>
      <c r="I7">
        <v>373450</v>
      </c>
      <c r="J7">
        <v>8.0500000000000007</v>
      </c>
      <c r="L7" t="s">
        <v>15</v>
      </c>
      <c r="M7" t="s">
        <v>1751</v>
      </c>
      <c r="N7" t="str">
        <f>IF(ISNUMBER(I7),"xxx ",SUBSTITUTE(SUBSTITUTE(I7,"/",""),".",""))</f>
        <v xml:space="preserve">xxx </v>
      </c>
      <c r="O7" t="str">
        <f>LEFT(N7,FIND(" ",N7))</f>
        <v xml:space="preserve">xxx </v>
      </c>
      <c r="P7" t="str">
        <f>VLOOKUP(M7,Extract_Title!$A$2:$B$20,2,0)</f>
        <v>Mr</v>
      </c>
      <c r="Q7" t="str">
        <f>IF(L7="","S",L7)</f>
        <v>S</v>
      </c>
      <c r="R7" t="str">
        <f>IF(K7="","M",LEFT(K7,1))</f>
        <v>M</v>
      </c>
      <c r="S7" t="str">
        <f>VLOOKUP(O7,Clean_tckt!$E$3:$F$38,2,0)</f>
        <v xml:space="preserve">xxx </v>
      </c>
      <c r="T7" s="1">
        <f t="shared" si="4"/>
        <v>8.0500000000000007</v>
      </c>
      <c r="U7">
        <f t="shared" si="5"/>
        <v>35</v>
      </c>
      <c r="V7">
        <f>SUM(G7:H7,1)</f>
        <v>1</v>
      </c>
      <c r="W7">
        <f t="shared" si="6"/>
        <v>1</v>
      </c>
      <c r="X7">
        <f>IF(V7=1,1,0)</f>
        <v>1</v>
      </c>
      <c r="Y7">
        <f>IF($P7=Y$1,1,0)</f>
        <v>1</v>
      </c>
      <c r="Z7">
        <f>IF($P7=Z$1,1,0)</f>
        <v>0</v>
      </c>
      <c r="AA7">
        <f>IF($P7=AA$1,1,0)</f>
        <v>0</v>
      </c>
      <c r="AB7">
        <f>IF($P7=AB$1,1,0)</f>
        <v>0</v>
      </c>
      <c r="AC7">
        <f>IF($Q7=AC$1,1,0)</f>
        <v>1</v>
      </c>
      <c r="AD7">
        <f>IF($Q7=AD$1,1,0)</f>
        <v>0</v>
      </c>
      <c r="AE7">
        <f>IF($R7=AE$1,1,0)</f>
        <v>1</v>
      </c>
      <c r="AF7">
        <f>IF($R7=AF$1,1,0)</f>
        <v>0</v>
      </c>
      <c r="AG7">
        <f>IF($R7=AG$1,1,0)</f>
        <v>0</v>
      </c>
      <c r="AH7">
        <f>IF($R7=AH$1,1,0)</f>
        <v>0</v>
      </c>
      <c r="AI7">
        <f>IF($R7=AI$1,1,0)</f>
        <v>0</v>
      </c>
      <c r="AJ7">
        <f>IF($R7=AJ$1,1,0)</f>
        <v>0</v>
      </c>
      <c r="AK7">
        <f>IF($R7=AK$1,1,0)</f>
        <v>0</v>
      </c>
      <c r="AL7">
        <f>IF($R7=AL$1,1,0)</f>
        <v>0</v>
      </c>
      <c r="AM7">
        <f>IF($S7=AM$1,1,0)</f>
        <v>0</v>
      </c>
      <c r="AN7">
        <f>IF($S7=AN$1,1,0)</f>
        <v>0</v>
      </c>
      <c r="AO7">
        <f>IF($S7=AO$1,1,0)</f>
        <v>0</v>
      </c>
      <c r="AP7">
        <f>IF($S7=AP$1,1,0)</f>
        <v>1</v>
      </c>
      <c r="AQ7">
        <f>IF($S7=AQ$1,1,0)</f>
        <v>0</v>
      </c>
      <c r="AR7">
        <f>IF($S7=AR$1,1,0)</f>
        <v>0</v>
      </c>
      <c r="AS7">
        <f>IF($S7=AS$1,1,0)</f>
        <v>0</v>
      </c>
      <c r="AT7">
        <f>IF($S7=AT$1,1,0)</f>
        <v>0</v>
      </c>
      <c r="AU7">
        <f>IF($S7=AU$1,1,0)</f>
        <v>0</v>
      </c>
      <c r="AV7">
        <f>IF($S7=AV$1,1,0)</f>
        <v>0</v>
      </c>
      <c r="AW7">
        <f>IF($S7=AW$1,1,0)</f>
        <v>0</v>
      </c>
      <c r="AX7">
        <f>IF($S7=AX$1,1,0)</f>
        <v>0</v>
      </c>
      <c r="AY7">
        <f>IF($S7=AY$1,1,0)</f>
        <v>0</v>
      </c>
      <c r="AZ7">
        <f>IF($S7=AZ$1,1,0)</f>
        <v>0</v>
      </c>
      <c r="BA7">
        <f>IF($S7=BA$1,1,0)</f>
        <v>0</v>
      </c>
      <c r="BB7">
        <f>IF($S7=BB$1,1,0)</f>
        <v>0</v>
      </c>
      <c r="BC7">
        <f>IF($S7=BC$1,1,0)</f>
        <v>0</v>
      </c>
      <c r="BD7">
        <f>IF($S7=BD$1,1,0)</f>
        <v>0</v>
      </c>
      <c r="BE7">
        <f>IF($S7=BE$1,1,0)</f>
        <v>0</v>
      </c>
      <c r="BF7">
        <f>IF($S7=BF$1,1,0)</f>
        <v>0</v>
      </c>
      <c r="BG7">
        <f>IF($S7=BG$1,1,0)</f>
        <v>0</v>
      </c>
      <c r="BH7">
        <f>IF($S7=BH$1,1,0)</f>
        <v>0</v>
      </c>
      <c r="BI7">
        <f>IF($S7=BI$1,1,0)</f>
        <v>0</v>
      </c>
      <c r="BJ7">
        <f>IF($S7=BJ$1,1,0)</f>
        <v>0</v>
      </c>
    </row>
    <row r="8" spans="1:62" x14ac:dyDescent="0.25">
      <c r="A8">
        <v>6</v>
      </c>
      <c r="B8">
        <v>0</v>
      </c>
      <c r="C8">
        <v>3</v>
      </c>
      <c r="D8" t="s">
        <v>26</v>
      </c>
      <c r="E8" t="s">
        <v>13</v>
      </c>
      <c r="G8">
        <v>0</v>
      </c>
      <c r="H8">
        <v>0</v>
      </c>
      <c r="I8">
        <v>330877</v>
      </c>
      <c r="J8">
        <v>8.4582999999999995</v>
      </c>
      <c r="L8" t="s">
        <v>27</v>
      </c>
      <c r="M8" t="s">
        <v>1751</v>
      </c>
      <c r="N8" t="str">
        <f>IF(ISNUMBER(I8),"xxx ",SUBSTITUTE(SUBSTITUTE(I8,"/",""),".",""))</f>
        <v xml:space="preserve">xxx </v>
      </c>
      <c r="O8" t="str">
        <f>LEFT(N8,FIND(" ",N8))</f>
        <v xml:space="preserve">xxx </v>
      </c>
      <c r="P8" t="str">
        <f>VLOOKUP(M8,Extract_Title!$A$2:$B$20,2,0)</f>
        <v>Mr</v>
      </c>
      <c r="Q8" t="str">
        <f>IF(L8="","S",L8)</f>
        <v>Q</v>
      </c>
      <c r="R8" t="str">
        <f>IF(K8="","M",LEFT(K8,1))</f>
        <v>M</v>
      </c>
      <c r="S8" t="str">
        <f>VLOOKUP(O8,Clean_tckt!$E$3:$F$38,2,0)</f>
        <v xml:space="preserve">xxx </v>
      </c>
      <c r="T8" s="1">
        <f t="shared" si="4"/>
        <v>8.4582999999999995</v>
      </c>
      <c r="U8">
        <f t="shared" si="5"/>
        <v>0</v>
      </c>
      <c r="V8">
        <f>SUM(G8:H8,1)</f>
        <v>1</v>
      </c>
      <c r="W8">
        <f t="shared" si="6"/>
        <v>1</v>
      </c>
      <c r="X8">
        <f>IF(V8=1,1,0)</f>
        <v>1</v>
      </c>
      <c r="Y8">
        <f>IF($P8=Y$1,1,0)</f>
        <v>1</v>
      </c>
      <c r="Z8">
        <f>IF($P8=Z$1,1,0)</f>
        <v>0</v>
      </c>
      <c r="AA8">
        <f>IF($P8=AA$1,1,0)</f>
        <v>0</v>
      </c>
      <c r="AB8">
        <f>IF($P8=AB$1,1,0)</f>
        <v>0</v>
      </c>
      <c r="AC8">
        <f>IF($Q8=AC$1,1,0)</f>
        <v>0</v>
      </c>
      <c r="AD8">
        <f>IF($Q8=AD$1,1,0)</f>
        <v>0</v>
      </c>
      <c r="AE8">
        <f>IF($R8=AE$1,1,0)</f>
        <v>1</v>
      </c>
      <c r="AF8">
        <f>IF($R8=AF$1,1,0)</f>
        <v>0</v>
      </c>
      <c r="AG8">
        <f>IF($R8=AG$1,1,0)</f>
        <v>0</v>
      </c>
      <c r="AH8">
        <f>IF($R8=AH$1,1,0)</f>
        <v>0</v>
      </c>
      <c r="AI8">
        <f>IF($R8=AI$1,1,0)</f>
        <v>0</v>
      </c>
      <c r="AJ8">
        <f>IF($R8=AJ$1,1,0)</f>
        <v>0</v>
      </c>
      <c r="AK8">
        <f>IF($R8=AK$1,1,0)</f>
        <v>0</v>
      </c>
      <c r="AL8">
        <f>IF($R8=AL$1,1,0)</f>
        <v>0</v>
      </c>
      <c r="AM8">
        <f>IF($S8=AM$1,1,0)</f>
        <v>0</v>
      </c>
      <c r="AN8">
        <f>IF($S8=AN$1,1,0)</f>
        <v>0</v>
      </c>
      <c r="AO8">
        <f>IF($S8=AO$1,1,0)</f>
        <v>0</v>
      </c>
      <c r="AP8">
        <f>IF($S8=AP$1,1,0)</f>
        <v>1</v>
      </c>
      <c r="AQ8">
        <f>IF($S8=AQ$1,1,0)</f>
        <v>0</v>
      </c>
      <c r="AR8">
        <f>IF($S8=AR$1,1,0)</f>
        <v>0</v>
      </c>
      <c r="AS8">
        <f>IF($S8=AS$1,1,0)</f>
        <v>0</v>
      </c>
      <c r="AT8">
        <f>IF($S8=AT$1,1,0)</f>
        <v>0</v>
      </c>
      <c r="AU8">
        <f>IF($S8=AU$1,1,0)</f>
        <v>0</v>
      </c>
      <c r="AV8">
        <f>IF($S8=AV$1,1,0)</f>
        <v>0</v>
      </c>
      <c r="AW8">
        <f>IF($S8=AW$1,1,0)</f>
        <v>0</v>
      </c>
      <c r="AX8">
        <f>IF($S8=AX$1,1,0)</f>
        <v>0</v>
      </c>
      <c r="AY8">
        <f>IF($S8=AY$1,1,0)</f>
        <v>0</v>
      </c>
      <c r="AZ8">
        <f>IF($S8=AZ$1,1,0)</f>
        <v>0</v>
      </c>
      <c r="BA8">
        <f>IF($S8=BA$1,1,0)</f>
        <v>0</v>
      </c>
      <c r="BB8">
        <f>IF($S8=BB$1,1,0)</f>
        <v>0</v>
      </c>
      <c r="BC8">
        <f>IF($S8=BC$1,1,0)</f>
        <v>0</v>
      </c>
      <c r="BD8">
        <f>IF($S8=BD$1,1,0)</f>
        <v>0</v>
      </c>
      <c r="BE8">
        <f>IF($S8=BE$1,1,0)</f>
        <v>0</v>
      </c>
      <c r="BF8">
        <f>IF($S8=BF$1,1,0)</f>
        <v>0</v>
      </c>
      <c r="BG8">
        <f>IF($S8=BG$1,1,0)</f>
        <v>0</v>
      </c>
      <c r="BH8">
        <f>IF($S8=BH$1,1,0)</f>
        <v>0</v>
      </c>
      <c r="BI8">
        <f>IF($S8=BI$1,1,0)</f>
        <v>0</v>
      </c>
      <c r="BJ8">
        <f>IF($S8=BJ$1,1,0)</f>
        <v>0</v>
      </c>
    </row>
    <row r="9" spans="1:62" x14ac:dyDescent="0.25">
      <c r="A9">
        <v>7</v>
      </c>
      <c r="B9">
        <v>0</v>
      </c>
      <c r="C9">
        <v>1</v>
      </c>
      <c r="D9" t="s">
        <v>28</v>
      </c>
      <c r="E9" t="s">
        <v>13</v>
      </c>
      <c r="F9">
        <v>54</v>
      </c>
      <c r="G9">
        <v>0</v>
      </c>
      <c r="H9">
        <v>0</v>
      </c>
      <c r="I9">
        <v>17463</v>
      </c>
      <c r="J9">
        <v>51.862499999999997</v>
      </c>
      <c r="K9" t="s">
        <v>29</v>
      </c>
      <c r="L9" t="s">
        <v>15</v>
      </c>
      <c r="M9" t="s">
        <v>1751</v>
      </c>
      <c r="N9" t="str">
        <f>IF(ISNUMBER(I9),"xxx ",SUBSTITUTE(SUBSTITUTE(I9,"/",""),".",""))</f>
        <v xml:space="preserve">xxx </v>
      </c>
      <c r="O9" t="str">
        <f>LEFT(N9,FIND(" ",N9))</f>
        <v xml:space="preserve">xxx </v>
      </c>
      <c r="P9" t="str">
        <f>VLOOKUP(M9,Extract_Title!$A$2:$B$20,2,0)</f>
        <v>Mr</v>
      </c>
      <c r="Q9" t="str">
        <f>IF(L9="","S",L9)</f>
        <v>S</v>
      </c>
      <c r="R9" t="str">
        <f>IF(K9="","M",LEFT(K9,1))</f>
        <v>E</v>
      </c>
      <c r="S9" t="str">
        <f>VLOOKUP(O9,Clean_tckt!$E$3:$F$38,2,0)</f>
        <v xml:space="preserve">xxx </v>
      </c>
      <c r="T9" s="1">
        <f t="shared" si="4"/>
        <v>51.862499999999997</v>
      </c>
      <c r="U9">
        <f t="shared" si="5"/>
        <v>54</v>
      </c>
      <c r="V9">
        <f>SUM(G9:H9,1)</f>
        <v>1</v>
      </c>
      <c r="W9">
        <f t="shared" si="6"/>
        <v>1</v>
      </c>
      <c r="X9">
        <f>IF(V9=1,1,0)</f>
        <v>1</v>
      </c>
      <c r="Y9">
        <f>IF($P9=Y$1,1,0)</f>
        <v>1</v>
      </c>
      <c r="Z9">
        <f>IF($P9=Z$1,1,0)</f>
        <v>0</v>
      </c>
      <c r="AA9">
        <f>IF($P9=AA$1,1,0)</f>
        <v>0</v>
      </c>
      <c r="AB9">
        <f>IF($P9=AB$1,1,0)</f>
        <v>0</v>
      </c>
      <c r="AC9">
        <f>IF($Q9=AC$1,1,0)</f>
        <v>1</v>
      </c>
      <c r="AD9">
        <f>IF($Q9=AD$1,1,0)</f>
        <v>0</v>
      </c>
      <c r="AE9">
        <f>IF($R9=AE$1,1,0)</f>
        <v>0</v>
      </c>
      <c r="AF9">
        <f>IF($R9=AF$1,1,0)</f>
        <v>0</v>
      </c>
      <c r="AG9">
        <f>IF($R9=AG$1,1,0)</f>
        <v>1</v>
      </c>
      <c r="AH9">
        <f>IF($R9=AH$1,1,0)</f>
        <v>0</v>
      </c>
      <c r="AI9">
        <f>IF($R9=AI$1,1,0)</f>
        <v>0</v>
      </c>
      <c r="AJ9">
        <f>IF($R9=AJ$1,1,0)</f>
        <v>0</v>
      </c>
      <c r="AK9">
        <f>IF($R9=AK$1,1,0)</f>
        <v>0</v>
      </c>
      <c r="AL9">
        <f>IF($R9=AL$1,1,0)</f>
        <v>0</v>
      </c>
      <c r="AM9">
        <f>IF($S9=AM$1,1,0)</f>
        <v>0</v>
      </c>
      <c r="AN9">
        <f>IF($S9=AN$1,1,0)</f>
        <v>0</v>
      </c>
      <c r="AO9">
        <f>IF($S9=AO$1,1,0)</f>
        <v>0</v>
      </c>
      <c r="AP9">
        <f>IF($S9=AP$1,1,0)</f>
        <v>1</v>
      </c>
      <c r="AQ9">
        <f>IF($S9=AQ$1,1,0)</f>
        <v>0</v>
      </c>
      <c r="AR9">
        <f>IF($S9=AR$1,1,0)</f>
        <v>0</v>
      </c>
      <c r="AS9">
        <f>IF($S9=AS$1,1,0)</f>
        <v>0</v>
      </c>
      <c r="AT9">
        <f>IF($S9=AT$1,1,0)</f>
        <v>0</v>
      </c>
      <c r="AU9">
        <f>IF($S9=AU$1,1,0)</f>
        <v>0</v>
      </c>
      <c r="AV9">
        <f>IF($S9=AV$1,1,0)</f>
        <v>0</v>
      </c>
      <c r="AW9">
        <f>IF($S9=AW$1,1,0)</f>
        <v>0</v>
      </c>
      <c r="AX9">
        <f>IF($S9=AX$1,1,0)</f>
        <v>0</v>
      </c>
      <c r="AY9">
        <f>IF($S9=AY$1,1,0)</f>
        <v>0</v>
      </c>
      <c r="AZ9">
        <f>IF($S9=AZ$1,1,0)</f>
        <v>0</v>
      </c>
      <c r="BA9">
        <f>IF($S9=BA$1,1,0)</f>
        <v>0</v>
      </c>
      <c r="BB9">
        <f>IF($S9=BB$1,1,0)</f>
        <v>0</v>
      </c>
      <c r="BC9">
        <f>IF($S9=BC$1,1,0)</f>
        <v>0</v>
      </c>
      <c r="BD9">
        <f>IF($S9=BD$1,1,0)</f>
        <v>0</v>
      </c>
      <c r="BE9">
        <f>IF($S9=BE$1,1,0)</f>
        <v>0</v>
      </c>
      <c r="BF9">
        <f>IF($S9=BF$1,1,0)</f>
        <v>0</v>
      </c>
      <c r="BG9">
        <f>IF($S9=BG$1,1,0)</f>
        <v>0</v>
      </c>
      <c r="BH9">
        <f>IF($S9=BH$1,1,0)</f>
        <v>0</v>
      </c>
      <c r="BI9">
        <f>IF($S9=BI$1,1,0)</f>
        <v>0</v>
      </c>
      <c r="BJ9">
        <f>IF($S9=BJ$1,1,0)</f>
        <v>0</v>
      </c>
    </row>
    <row r="10" spans="1:62" x14ac:dyDescent="0.25">
      <c r="A10">
        <v>8</v>
      </c>
      <c r="B10">
        <v>0</v>
      </c>
      <c r="C10">
        <v>3</v>
      </c>
      <c r="D10" t="s">
        <v>30</v>
      </c>
      <c r="E10" t="s">
        <v>13</v>
      </c>
      <c r="F10">
        <v>2</v>
      </c>
      <c r="G10">
        <v>3</v>
      </c>
      <c r="H10">
        <v>1</v>
      </c>
      <c r="I10">
        <v>349909</v>
      </c>
      <c r="J10">
        <v>21.074999999999999</v>
      </c>
      <c r="L10" t="s">
        <v>15</v>
      </c>
      <c r="M10" t="s">
        <v>1754</v>
      </c>
      <c r="N10" t="str">
        <f>IF(ISNUMBER(I10),"xxx ",SUBSTITUTE(SUBSTITUTE(I10,"/",""),".",""))</f>
        <v xml:space="preserve">xxx </v>
      </c>
      <c r="O10" t="str">
        <f>LEFT(N10,FIND(" ",N10))</f>
        <v xml:space="preserve">xxx </v>
      </c>
      <c r="P10" t="str">
        <f>VLOOKUP(M10,Extract_Title!$A$2:$B$20,2,0)</f>
        <v>Master</v>
      </c>
      <c r="Q10" t="str">
        <f>IF(L10="","S",L10)</f>
        <v>S</v>
      </c>
      <c r="R10" t="str">
        <f>IF(K10="","M",LEFT(K10,1))</f>
        <v>M</v>
      </c>
      <c r="S10" t="str">
        <f>VLOOKUP(O10,Clean_tckt!$E$3:$F$38,2,0)</f>
        <v xml:space="preserve">xxx </v>
      </c>
      <c r="T10" s="1">
        <f t="shared" si="4"/>
        <v>21.074999999999999</v>
      </c>
      <c r="U10">
        <f t="shared" si="5"/>
        <v>2</v>
      </c>
      <c r="V10">
        <f>SUM(G10:H10,1)</f>
        <v>5</v>
      </c>
      <c r="W10">
        <f t="shared" si="6"/>
        <v>1</v>
      </c>
      <c r="X10">
        <f>IF(V10=1,1,0)</f>
        <v>0</v>
      </c>
      <c r="Y10">
        <f>IF($P10=Y$1,1,0)</f>
        <v>0</v>
      </c>
      <c r="Z10">
        <f>IF($P10=Z$1,1,0)</f>
        <v>0</v>
      </c>
      <c r="AA10">
        <f>IF($P10=AA$1,1,0)</f>
        <v>0</v>
      </c>
      <c r="AB10">
        <f>IF($P10=AB$1,1,0)</f>
        <v>1</v>
      </c>
      <c r="AC10">
        <f>IF($Q10=AC$1,1,0)</f>
        <v>1</v>
      </c>
      <c r="AD10">
        <f>IF($Q10=AD$1,1,0)</f>
        <v>0</v>
      </c>
      <c r="AE10">
        <f>IF($R10=AE$1,1,0)</f>
        <v>1</v>
      </c>
      <c r="AF10">
        <f>IF($R10=AF$1,1,0)</f>
        <v>0</v>
      </c>
      <c r="AG10">
        <f>IF($R10=AG$1,1,0)</f>
        <v>0</v>
      </c>
      <c r="AH10">
        <f>IF($R10=AH$1,1,0)</f>
        <v>0</v>
      </c>
      <c r="AI10">
        <f>IF($R10=AI$1,1,0)</f>
        <v>0</v>
      </c>
      <c r="AJ10">
        <f>IF($R10=AJ$1,1,0)</f>
        <v>0</v>
      </c>
      <c r="AK10">
        <f>IF($R10=AK$1,1,0)</f>
        <v>0</v>
      </c>
      <c r="AL10">
        <f>IF($R10=AL$1,1,0)</f>
        <v>0</v>
      </c>
      <c r="AM10">
        <f>IF($S10=AM$1,1,0)</f>
        <v>0</v>
      </c>
      <c r="AN10">
        <f>IF($S10=AN$1,1,0)</f>
        <v>0</v>
      </c>
      <c r="AO10">
        <f>IF($S10=AO$1,1,0)</f>
        <v>0</v>
      </c>
      <c r="AP10">
        <f>IF($S10=AP$1,1,0)</f>
        <v>1</v>
      </c>
      <c r="AQ10">
        <f>IF($S10=AQ$1,1,0)</f>
        <v>0</v>
      </c>
      <c r="AR10">
        <f>IF($S10=AR$1,1,0)</f>
        <v>0</v>
      </c>
      <c r="AS10">
        <f>IF($S10=AS$1,1,0)</f>
        <v>0</v>
      </c>
      <c r="AT10">
        <f>IF($S10=AT$1,1,0)</f>
        <v>0</v>
      </c>
      <c r="AU10">
        <f>IF($S10=AU$1,1,0)</f>
        <v>0</v>
      </c>
      <c r="AV10">
        <f>IF($S10=AV$1,1,0)</f>
        <v>0</v>
      </c>
      <c r="AW10">
        <f>IF($S10=AW$1,1,0)</f>
        <v>0</v>
      </c>
      <c r="AX10">
        <f>IF($S10=AX$1,1,0)</f>
        <v>0</v>
      </c>
      <c r="AY10">
        <f>IF($S10=AY$1,1,0)</f>
        <v>0</v>
      </c>
      <c r="AZ10">
        <f>IF($S10=AZ$1,1,0)</f>
        <v>0</v>
      </c>
      <c r="BA10">
        <f>IF($S10=BA$1,1,0)</f>
        <v>0</v>
      </c>
      <c r="BB10">
        <f>IF($S10=BB$1,1,0)</f>
        <v>0</v>
      </c>
      <c r="BC10">
        <f>IF($S10=BC$1,1,0)</f>
        <v>0</v>
      </c>
      <c r="BD10">
        <f>IF($S10=BD$1,1,0)</f>
        <v>0</v>
      </c>
      <c r="BE10">
        <f>IF($S10=BE$1,1,0)</f>
        <v>0</v>
      </c>
      <c r="BF10">
        <f>IF($S10=BF$1,1,0)</f>
        <v>0</v>
      </c>
      <c r="BG10">
        <f>IF($S10=BG$1,1,0)</f>
        <v>0</v>
      </c>
      <c r="BH10">
        <f>IF($S10=BH$1,1,0)</f>
        <v>0</v>
      </c>
      <c r="BI10">
        <f>IF($S10=BI$1,1,0)</f>
        <v>0</v>
      </c>
      <c r="BJ10">
        <f>IF($S10=BJ$1,1,0)</f>
        <v>0</v>
      </c>
    </row>
    <row r="11" spans="1:62" x14ac:dyDescent="0.25">
      <c r="A11">
        <v>9</v>
      </c>
      <c r="B11">
        <v>1</v>
      </c>
      <c r="C11">
        <v>3</v>
      </c>
      <c r="D11" t="s">
        <v>31</v>
      </c>
      <c r="E11" t="s">
        <v>17</v>
      </c>
      <c r="F11">
        <v>27</v>
      </c>
      <c r="G11">
        <v>0</v>
      </c>
      <c r="H11">
        <v>2</v>
      </c>
      <c r="I11">
        <v>347742</v>
      </c>
      <c r="J11">
        <v>11.1333</v>
      </c>
      <c r="L11" t="s">
        <v>15</v>
      </c>
      <c r="M11" t="s">
        <v>1752</v>
      </c>
      <c r="N11" t="str">
        <f>IF(ISNUMBER(I11),"xxx ",SUBSTITUTE(SUBSTITUTE(I11,"/",""),".",""))</f>
        <v xml:space="preserve">xxx </v>
      </c>
      <c r="O11" t="str">
        <f>LEFT(N11,FIND(" ",N11))</f>
        <v xml:space="preserve">xxx </v>
      </c>
      <c r="P11" t="str">
        <f>VLOOKUP(M11,Extract_Title!$A$2:$B$20,2,0)</f>
        <v>Mrs</v>
      </c>
      <c r="Q11" t="str">
        <f>IF(L11="","S",L11)</f>
        <v>S</v>
      </c>
      <c r="R11" t="str">
        <f>IF(K11="","M",LEFT(K11,1))</f>
        <v>M</v>
      </c>
      <c r="S11" t="str">
        <f>VLOOKUP(O11,Clean_tckt!$E$3:$F$38,2,0)</f>
        <v xml:space="preserve">xxx </v>
      </c>
      <c r="T11" s="1">
        <f t="shared" si="4"/>
        <v>11.1333</v>
      </c>
      <c r="U11">
        <f t="shared" si="5"/>
        <v>27</v>
      </c>
      <c r="V11">
        <f>SUM(G11:H11,1)</f>
        <v>3</v>
      </c>
      <c r="W11">
        <f t="shared" si="6"/>
        <v>0</v>
      </c>
      <c r="X11">
        <f>IF(V11=1,1,0)</f>
        <v>0</v>
      </c>
      <c r="Y11">
        <f>IF($P11=Y$1,1,0)</f>
        <v>0</v>
      </c>
      <c r="Z11">
        <f>IF($P11=Z$1,1,0)</f>
        <v>1</v>
      </c>
      <c r="AA11">
        <f>IF($P11=AA$1,1,0)</f>
        <v>0</v>
      </c>
      <c r="AB11">
        <f>IF($P11=AB$1,1,0)</f>
        <v>0</v>
      </c>
      <c r="AC11">
        <f>IF($Q11=AC$1,1,0)</f>
        <v>1</v>
      </c>
      <c r="AD11">
        <f>IF($Q11=AD$1,1,0)</f>
        <v>0</v>
      </c>
      <c r="AE11">
        <f>IF($R11=AE$1,1,0)</f>
        <v>1</v>
      </c>
      <c r="AF11">
        <f>IF($R11=AF$1,1,0)</f>
        <v>0</v>
      </c>
      <c r="AG11">
        <f>IF($R11=AG$1,1,0)</f>
        <v>0</v>
      </c>
      <c r="AH11">
        <f>IF($R11=AH$1,1,0)</f>
        <v>0</v>
      </c>
      <c r="AI11">
        <f>IF($R11=AI$1,1,0)</f>
        <v>0</v>
      </c>
      <c r="AJ11">
        <f>IF($R11=AJ$1,1,0)</f>
        <v>0</v>
      </c>
      <c r="AK11">
        <f>IF($R11=AK$1,1,0)</f>
        <v>0</v>
      </c>
      <c r="AL11">
        <f>IF($R11=AL$1,1,0)</f>
        <v>0</v>
      </c>
      <c r="AM11">
        <f>IF($S11=AM$1,1,0)</f>
        <v>0</v>
      </c>
      <c r="AN11">
        <f>IF($S11=AN$1,1,0)</f>
        <v>0</v>
      </c>
      <c r="AO11">
        <f>IF($S11=AO$1,1,0)</f>
        <v>0</v>
      </c>
      <c r="AP11">
        <f>IF($S11=AP$1,1,0)</f>
        <v>1</v>
      </c>
      <c r="AQ11">
        <f>IF($S11=AQ$1,1,0)</f>
        <v>0</v>
      </c>
      <c r="AR11">
        <f>IF($S11=AR$1,1,0)</f>
        <v>0</v>
      </c>
      <c r="AS11">
        <f>IF($S11=AS$1,1,0)</f>
        <v>0</v>
      </c>
      <c r="AT11">
        <f>IF($S11=AT$1,1,0)</f>
        <v>0</v>
      </c>
      <c r="AU11">
        <f>IF($S11=AU$1,1,0)</f>
        <v>0</v>
      </c>
      <c r="AV11">
        <f>IF($S11=AV$1,1,0)</f>
        <v>0</v>
      </c>
      <c r="AW11">
        <f>IF($S11=AW$1,1,0)</f>
        <v>0</v>
      </c>
      <c r="AX11">
        <f>IF($S11=AX$1,1,0)</f>
        <v>0</v>
      </c>
      <c r="AY11">
        <f>IF($S11=AY$1,1,0)</f>
        <v>0</v>
      </c>
      <c r="AZ11">
        <f>IF($S11=AZ$1,1,0)</f>
        <v>0</v>
      </c>
      <c r="BA11">
        <f>IF($S11=BA$1,1,0)</f>
        <v>0</v>
      </c>
      <c r="BB11">
        <f>IF($S11=BB$1,1,0)</f>
        <v>0</v>
      </c>
      <c r="BC11">
        <f>IF($S11=BC$1,1,0)</f>
        <v>0</v>
      </c>
      <c r="BD11">
        <f>IF($S11=BD$1,1,0)</f>
        <v>0</v>
      </c>
      <c r="BE11">
        <f>IF($S11=BE$1,1,0)</f>
        <v>0</v>
      </c>
      <c r="BF11">
        <f>IF($S11=BF$1,1,0)</f>
        <v>0</v>
      </c>
      <c r="BG11">
        <f>IF($S11=BG$1,1,0)</f>
        <v>0</v>
      </c>
      <c r="BH11">
        <f>IF($S11=BH$1,1,0)</f>
        <v>0</v>
      </c>
      <c r="BI11">
        <f>IF($S11=BI$1,1,0)</f>
        <v>0</v>
      </c>
      <c r="BJ11">
        <f>IF($S11=BJ$1,1,0)</f>
        <v>0</v>
      </c>
    </row>
    <row r="12" spans="1:62" x14ac:dyDescent="0.25">
      <c r="A12">
        <v>10</v>
      </c>
      <c r="B12">
        <v>1</v>
      </c>
      <c r="C12">
        <v>2</v>
      </c>
      <c r="D12" t="s">
        <v>32</v>
      </c>
      <c r="E12" t="s">
        <v>17</v>
      </c>
      <c r="F12">
        <v>14</v>
      </c>
      <c r="G12">
        <v>1</v>
      </c>
      <c r="H12">
        <v>0</v>
      </c>
      <c r="I12">
        <v>237736</v>
      </c>
      <c r="J12">
        <v>30.070799999999998</v>
      </c>
      <c r="L12" t="s">
        <v>20</v>
      </c>
      <c r="M12" t="s">
        <v>1752</v>
      </c>
      <c r="N12" t="str">
        <f>IF(ISNUMBER(I12),"xxx ",SUBSTITUTE(SUBSTITUTE(I12,"/",""),".",""))</f>
        <v xml:space="preserve">xxx </v>
      </c>
      <c r="O12" t="str">
        <f>LEFT(N12,FIND(" ",N12))</f>
        <v xml:space="preserve">xxx </v>
      </c>
      <c r="P12" t="str">
        <f>VLOOKUP(M12,Extract_Title!$A$2:$B$20,2,0)</f>
        <v>Mrs</v>
      </c>
      <c r="Q12" t="str">
        <f>IF(L12="","S",L12)</f>
        <v>C</v>
      </c>
      <c r="R12" t="str">
        <f>IF(K12="","M",LEFT(K12,1))</f>
        <v>M</v>
      </c>
      <c r="S12" t="str">
        <f>VLOOKUP(O12,Clean_tckt!$E$3:$F$38,2,0)</f>
        <v xml:space="preserve">xxx </v>
      </c>
      <c r="T12" s="1">
        <f t="shared" si="4"/>
        <v>30.070799999999998</v>
      </c>
      <c r="U12">
        <f t="shared" si="5"/>
        <v>14</v>
      </c>
      <c r="V12">
        <f>SUM(G12:H12,1)</f>
        <v>2</v>
      </c>
      <c r="W12">
        <f t="shared" si="6"/>
        <v>0</v>
      </c>
      <c r="X12">
        <f>IF(V12=1,1,0)</f>
        <v>0</v>
      </c>
      <c r="Y12">
        <f>IF($P12=Y$1,1,0)</f>
        <v>0</v>
      </c>
      <c r="Z12">
        <f>IF($P12=Z$1,1,0)</f>
        <v>1</v>
      </c>
      <c r="AA12">
        <f>IF($P12=AA$1,1,0)</f>
        <v>0</v>
      </c>
      <c r="AB12">
        <f>IF($P12=AB$1,1,0)</f>
        <v>0</v>
      </c>
      <c r="AC12">
        <f>IF($Q12=AC$1,1,0)</f>
        <v>0</v>
      </c>
      <c r="AD12">
        <f>IF($Q12=AD$1,1,0)</f>
        <v>1</v>
      </c>
      <c r="AE12">
        <f>IF($R12=AE$1,1,0)</f>
        <v>1</v>
      </c>
      <c r="AF12">
        <f>IF($R12=AF$1,1,0)</f>
        <v>0</v>
      </c>
      <c r="AG12">
        <f>IF($R12=AG$1,1,0)</f>
        <v>0</v>
      </c>
      <c r="AH12">
        <f>IF($R12=AH$1,1,0)</f>
        <v>0</v>
      </c>
      <c r="AI12">
        <f>IF($R12=AI$1,1,0)</f>
        <v>0</v>
      </c>
      <c r="AJ12">
        <f>IF($R12=AJ$1,1,0)</f>
        <v>0</v>
      </c>
      <c r="AK12">
        <f>IF($R12=AK$1,1,0)</f>
        <v>0</v>
      </c>
      <c r="AL12">
        <f>IF($R12=AL$1,1,0)</f>
        <v>0</v>
      </c>
      <c r="AM12">
        <f>IF($S12=AM$1,1,0)</f>
        <v>0</v>
      </c>
      <c r="AN12">
        <f>IF($S12=AN$1,1,0)</f>
        <v>0</v>
      </c>
      <c r="AO12">
        <f>IF($S12=AO$1,1,0)</f>
        <v>0</v>
      </c>
      <c r="AP12">
        <f>IF($S12=AP$1,1,0)</f>
        <v>1</v>
      </c>
      <c r="AQ12">
        <f>IF($S12=AQ$1,1,0)</f>
        <v>0</v>
      </c>
      <c r="AR12">
        <f>IF($S12=AR$1,1,0)</f>
        <v>0</v>
      </c>
      <c r="AS12">
        <f>IF($S12=AS$1,1,0)</f>
        <v>0</v>
      </c>
      <c r="AT12">
        <f>IF($S12=AT$1,1,0)</f>
        <v>0</v>
      </c>
      <c r="AU12">
        <f>IF($S12=AU$1,1,0)</f>
        <v>0</v>
      </c>
      <c r="AV12">
        <f>IF($S12=AV$1,1,0)</f>
        <v>0</v>
      </c>
      <c r="AW12">
        <f>IF($S12=AW$1,1,0)</f>
        <v>0</v>
      </c>
      <c r="AX12">
        <f>IF($S12=AX$1,1,0)</f>
        <v>0</v>
      </c>
      <c r="AY12">
        <f>IF($S12=AY$1,1,0)</f>
        <v>0</v>
      </c>
      <c r="AZ12">
        <f>IF($S12=AZ$1,1,0)</f>
        <v>0</v>
      </c>
      <c r="BA12">
        <f>IF($S12=BA$1,1,0)</f>
        <v>0</v>
      </c>
      <c r="BB12">
        <f>IF($S12=BB$1,1,0)</f>
        <v>0</v>
      </c>
      <c r="BC12">
        <f>IF($S12=BC$1,1,0)</f>
        <v>0</v>
      </c>
      <c r="BD12">
        <f>IF($S12=BD$1,1,0)</f>
        <v>0</v>
      </c>
      <c r="BE12">
        <f>IF($S12=BE$1,1,0)</f>
        <v>0</v>
      </c>
      <c r="BF12">
        <f>IF($S12=BF$1,1,0)</f>
        <v>0</v>
      </c>
      <c r="BG12">
        <f>IF($S12=BG$1,1,0)</f>
        <v>0</v>
      </c>
      <c r="BH12">
        <f>IF($S12=BH$1,1,0)</f>
        <v>0</v>
      </c>
      <c r="BI12">
        <f>IF($S12=BI$1,1,0)</f>
        <v>0</v>
      </c>
      <c r="BJ12">
        <f>IF($S12=BJ$1,1,0)</f>
        <v>0</v>
      </c>
    </row>
    <row r="13" spans="1:62" x14ac:dyDescent="0.25">
      <c r="A13">
        <v>11</v>
      </c>
      <c r="B13">
        <v>1</v>
      </c>
      <c r="C13">
        <v>3</v>
      </c>
      <c r="D13" t="s">
        <v>33</v>
      </c>
      <c r="E13" t="s">
        <v>17</v>
      </c>
      <c r="F13">
        <v>4</v>
      </c>
      <c r="G13">
        <v>1</v>
      </c>
      <c r="H13">
        <v>1</v>
      </c>
      <c r="I13" t="s">
        <v>34</v>
      </c>
      <c r="J13">
        <v>16.7</v>
      </c>
      <c r="K13" t="s">
        <v>35</v>
      </c>
      <c r="L13" t="s">
        <v>15</v>
      </c>
      <c r="M13" t="s">
        <v>1753</v>
      </c>
      <c r="N13" t="str">
        <f>IF(ISNUMBER(I13),"xxx ",SUBSTITUTE(SUBSTITUTE(I13,"/",""),".",""))</f>
        <v>PP 9549</v>
      </c>
      <c r="O13" t="str">
        <f>LEFT(N13,FIND(" ",N13))</f>
        <v xml:space="preserve">PP </v>
      </c>
      <c r="P13" t="str">
        <f>VLOOKUP(M13,Extract_Title!$A$2:$B$20,2,0)</f>
        <v>Miss</v>
      </c>
      <c r="Q13" t="str">
        <f>IF(L13="","S",L13)</f>
        <v>S</v>
      </c>
      <c r="R13" t="str">
        <f>IF(K13="","M",LEFT(K13,1))</f>
        <v>G</v>
      </c>
      <c r="S13" t="str">
        <f>VLOOKUP(O13,Clean_tckt!$E$3:$F$38,2,0)</f>
        <v xml:space="preserve">PP </v>
      </c>
      <c r="T13" s="1">
        <f t="shared" si="4"/>
        <v>16.7</v>
      </c>
      <c r="U13">
        <f t="shared" si="5"/>
        <v>4</v>
      </c>
      <c r="V13">
        <f>SUM(G13:H13,1)</f>
        <v>3</v>
      </c>
      <c r="W13">
        <f t="shared" si="6"/>
        <v>0</v>
      </c>
      <c r="X13">
        <f>IF(V13=1,1,0)</f>
        <v>0</v>
      </c>
      <c r="Y13">
        <f>IF($P13=Y$1,1,0)</f>
        <v>0</v>
      </c>
      <c r="Z13">
        <f>IF($P13=Z$1,1,0)</f>
        <v>0</v>
      </c>
      <c r="AA13">
        <f>IF($P13=AA$1,1,0)</f>
        <v>1</v>
      </c>
      <c r="AB13">
        <f>IF($P13=AB$1,1,0)</f>
        <v>0</v>
      </c>
      <c r="AC13">
        <f>IF($Q13=AC$1,1,0)</f>
        <v>1</v>
      </c>
      <c r="AD13">
        <f>IF($Q13=AD$1,1,0)</f>
        <v>0</v>
      </c>
      <c r="AE13">
        <f>IF($R13=AE$1,1,0)</f>
        <v>0</v>
      </c>
      <c r="AF13">
        <f>IF($R13=AF$1,1,0)</f>
        <v>0</v>
      </c>
      <c r="AG13">
        <f>IF($R13=AG$1,1,0)</f>
        <v>0</v>
      </c>
      <c r="AH13">
        <f>IF($R13=AH$1,1,0)</f>
        <v>1</v>
      </c>
      <c r="AI13">
        <f>IF($R13=AI$1,1,0)</f>
        <v>0</v>
      </c>
      <c r="AJ13">
        <f>IF($R13=AJ$1,1,0)</f>
        <v>0</v>
      </c>
      <c r="AK13">
        <f>IF($R13=AK$1,1,0)</f>
        <v>0</v>
      </c>
      <c r="AL13">
        <f>IF($R13=AL$1,1,0)</f>
        <v>0</v>
      </c>
      <c r="AM13">
        <f>IF($S13=AM$1,1,0)</f>
        <v>0</v>
      </c>
      <c r="AN13">
        <f>IF($S13=AN$1,1,0)</f>
        <v>0</v>
      </c>
      <c r="AO13">
        <f>IF($S13=AO$1,1,0)</f>
        <v>0</v>
      </c>
      <c r="AP13">
        <f>IF($S13=AP$1,1,0)</f>
        <v>0</v>
      </c>
      <c r="AQ13">
        <f>IF($S13=AQ$1,1,0)</f>
        <v>1</v>
      </c>
      <c r="AR13">
        <f>IF($S13=AR$1,1,0)</f>
        <v>0</v>
      </c>
      <c r="AS13">
        <f>IF($S13=AS$1,1,0)</f>
        <v>0</v>
      </c>
      <c r="AT13">
        <f>IF($S13=AT$1,1,0)</f>
        <v>0</v>
      </c>
      <c r="AU13">
        <f>IF($S13=AU$1,1,0)</f>
        <v>0</v>
      </c>
      <c r="AV13">
        <f>IF($S13=AV$1,1,0)</f>
        <v>0</v>
      </c>
      <c r="AW13">
        <f>IF($S13=AW$1,1,0)</f>
        <v>0</v>
      </c>
      <c r="AX13">
        <f>IF($S13=AX$1,1,0)</f>
        <v>0</v>
      </c>
      <c r="AY13">
        <f>IF($S13=AY$1,1,0)</f>
        <v>0</v>
      </c>
      <c r="AZ13">
        <f>IF($S13=AZ$1,1,0)</f>
        <v>0</v>
      </c>
      <c r="BA13">
        <f>IF($S13=BA$1,1,0)</f>
        <v>0</v>
      </c>
      <c r="BB13">
        <f>IF($S13=BB$1,1,0)</f>
        <v>0</v>
      </c>
      <c r="BC13">
        <f>IF($S13=BC$1,1,0)</f>
        <v>0</v>
      </c>
      <c r="BD13">
        <f>IF($S13=BD$1,1,0)</f>
        <v>0</v>
      </c>
      <c r="BE13">
        <f>IF($S13=BE$1,1,0)</f>
        <v>0</v>
      </c>
      <c r="BF13">
        <f>IF($S13=BF$1,1,0)</f>
        <v>0</v>
      </c>
      <c r="BG13">
        <f>IF($S13=BG$1,1,0)</f>
        <v>0</v>
      </c>
      <c r="BH13">
        <f>IF($S13=BH$1,1,0)</f>
        <v>0</v>
      </c>
      <c r="BI13">
        <f>IF($S13=BI$1,1,0)</f>
        <v>0</v>
      </c>
      <c r="BJ13">
        <f>IF($S13=BJ$1,1,0)</f>
        <v>0</v>
      </c>
    </row>
    <row r="14" spans="1:62" x14ac:dyDescent="0.25">
      <c r="A14">
        <v>12</v>
      </c>
      <c r="B14">
        <v>1</v>
      </c>
      <c r="C14">
        <v>1</v>
      </c>
      <c r="D14" t="s">
        <v>36</v>
      </c>
      <c r="E14" t="s">
        <v>17</v>
      </c>
      <c r="F14">
        <v>58</v>
      </c>
      <c r="G14">
        <v>0</v>
      </c>
      <c r="H14">
        <v>0</v>
      </c>
      <c r="I14">
        <v>113783</v>
      </c>
      <c r="J14">
        <v>26.55</v>
      </c>
      <c r="K14" t="s">
        <v>37</v>
      </c>
      <c r="L14" t="s">
        <v>15</v>
      </c>
      <c r="M14" t="s">
        <v>1753</v>
      </c>
      <c r="N14" t="str">
        <f>IF(ISNUMBER(I14),"xxx ",SUBSTITUTE(SUBSTITUTE(I14,"/",""),".",""))</f>
        <v xml:space="preserve">xxx </v>
      </c>
      <c r="O14" t="str">
        <f>LEFT(N14,FIND(" ",N14))</f>
        <v xml:space="preserve">xxx </v>
      </c>
      <c r="P14" t="str">
        <f>VLOOKUP(M14,Extract_Title!$A$2:$B$20,2,0)</f>
        <v>Miss</v>
      </c>
      <c r="Q14" t="str">
        <f>IF(L14="","S",L14)</f>
        <v>S</v>
      </c>
      <c r="R14" t="str">
        <f>IF(K14="","M",LEFT(K14,1))</f>
        <v>C</v>
      </c>
      <c r="S14" t="str">
        <f>VLOOKUP(O14,Clean_tckt!$E$3:$F$38,2,0)</f>
        <v xml:space="preserve">xxx </v>
      </c>
      <c r="T14" s="1">
        <f t="shared" si="4"/>
        <v>26.55</v>
      </c>
      <c r="U14">
        <f t="shared" si="5"/>
        <v>58</v>
      </c>
      <c r="V14">
        <f>SUM(G14:H14,1)</f>
        <v>1</v>
      </c>
      <c r="W14">
        <f t="shared" si="6"/>
        <v>0</v>
      </c>
      <c r="X14">
        <f>IF(V14=1,1,0)</f>
        <v>1</v>
      </c>
      <c r="Y14">
        <f>IF($P14=Y$1,1,0)</f>
        <v>0</v>
      </c>
      <c r="Z14">
        <f>IF($P14=Z$1,1,0)</f>
        <v>0</v>
      </c>
      <c r="AA14">
        <f>IF($P14=AA$1,1,0)</f>
        <v>1</v>
      </c>
      <c r="AB14">
        <f>IF($P14=AB$1,1,0)</f>
        <v>0</v>
      </c>
      <c r="AC14">
        <f>IF($Q14=AC$1,1,0)</f>
        <v>1</v>
      </c>
      <c r="AD14">
        <f>IF($Q14=AD$1,1,0)</f>
        <v>0</v>
      </c>
      <c r="AE14">
        <f>IF($R14=AE$1,1,0)</f>
        <v>0</v>
      </c>
      <c r="AF14">
        <f>IF($R14=AF$1,1,0)</f>
        <v>1</v>
      </c>
      <c r="AG14">
        <f>IF($R14=AG$1,1,0)</f>
        <v>0</v>
      </c>
      <c r="AH14">
        <f>IF($R14=AH$1,1,0)</f>
        <v>0</v>
      </c>
      <c r="AI14">
        <f>IF($R14=AI$1,1,0)</f>
        <v>0</v>
      </c>
      <c r="AJ14">
        <f>IF($R14=AJ$1,1,0)</f>
        <v>0</v>
      </c>
      <c r="AK14">
        <f>IF($R14=AK$1,1,0)</f>
        <v>0</v>
      </c>
      <c r="AL14">
        <f>IF($R14=AL$1,1,0)</f>
        <v>0</v>
      </c>
      <c r="AM14">
        <f>IF($S14=AM$1,1,0)</f>
        <v>0</v>
      </c>
      <c r="AN14">
        <f>IF($S14=AN$1,1,0)</f>
        <v>0</v>
      </c>
      <c r="AO14">
        <f>IF($S14=AO$1,1,0)</f>
        <v>0</v>
      </c>
      <c r="AP14">
        <f>IF($S14=AP$1,1,0)</f>
        <v>1</v>
      </c>
      <c r="AQ14">
        <f>IF($S14=AQ$1,1,0)</f>
        <v>0</v>
      </c>
      <c r="AR14">
        <f>IF($S14=AR$1,1,0)</f>
        <v>0</v>
      </c>
      <c r="AS14">
        <f>IF($S14=AS$1,1,0)</f>
        <v>0</v>
      </c>
      <c r="AT14">
        <f>IF($S14=AT$1,1,0)</f>
        <v>0</v>
      </c>
      <c r="AU14">
        <f>IF($S14=AU$1,1,0)</f>
        <v>0</v>
      </c>
      <c r="AV14">
        <f>IF($S14=AV$1,1,0)</f>
        <v>0</v>
      </c>
      <c r="AW14">
        <f>IF($S14=AW$1,1,0)</f>
        <v>0</v>
      </c>
      <c r="AX14">
        <f>IF($S14=AX$1,1,0)</f>
        <v>0</v>
      </c>
      <c r="AY14">
        <f>IF($S14=AY$1,1,0)</f>
        <v>0</v>
      </c>
      <c r="AZ14">
        <f>IF($S14=AZ$1,1,0)</f>
        <v>0</v>
      </c>
      <c r="BA14">
        <f>IF($S14=BA$1,1,0)</f>
        <v>0</v>
      </c>
      <c r="BB14">
        <f>IF($S14=BB$1,1,0)</f>
        <v>0</v>
      </c>
      <c r="BC14">
        <f>IF($S14=BC$1,1,0)</f>
        <v>0</v>
      </c>
      <c r="BD14">
        <f>IF($S14=BD$1,1,0)</f>
        <v>0</v>
      </c>
      <c r="BE14">
        <f>IF($S14=BE$1,1,0)</f>
        <v>0</v>
      </c>
      <c r="BF14">
        <f>IF($S14=BF$1,1,0)</f>
        <v>0</v>
      </c>
      <c r="BG14">
        <f>IF($S14=BG$1,1,0)</f>
        <v>0</v>
      </c>
      <c r="BH14">
        <f>IF($S14=BH$1,1,0)</f>
        <v>0</v>
      </c>
      <c r="BI14">
        <f>IF($S14=BI$1,1,0)</f>
        <v>0</v>
      </c>
      <c r="BJ14">
        <f>IF($S14=BJ$1,1,0)</f>
        <v>0</v>
      </c>
    </row>
    <row r="15" spans="1:62" x14ac:dyDescent="0.25">
      <c r="A15">
        <v>13</v>
      </c>
      <c r="B15">
        <v>0</v>
      </c>
      <c r="C15">
        <v>3</v>
      </c>
      <c r="D15" t="s">
        <v>38</v>
      </c>
      <c r="E15" t="s">
        <v>13</v>
      </c>
      <c r="F15">
        <v>20</v>
      </c>
      <c r="G15">
        <v>0</v>
      </c>
      <c r="H15">
        <v>0</v>
      </c>
      <c r="I15" t="s">
        <v>39</v>
      </c>
      <c r="J15">
        <v>8.0500000000000007</v>
      </c>
      <c r="L15" t="s">
        <v>15</v>
      </c>
      <c r="M15" t="s">
        <v>1751</v>
      </c>
      <c r="N15" t="str">
        <f>IF(ISNUMBER(I15),"xxx ",SUBSTITUTE(SUBSTITUTE(I15,"/",""),".",""))</f>
        <v>A5 2151</v>
      </c>
      <c r="O15" t="str">
        <f>LEFT(N15,FIND(" ",N15))</f>
        <v xml:space="preserve">A5 </v>
      </c>
      <c r="P15" t="str">
        <f>VLOOKUP(M15,Extract_Title!$A$2:$B$20,2,0)</f>
        <v>Mr</v>
      </c>
      <c r="Q15" t="str">
        <f>IF(L15="","S",L15)</f>
        <v>S</v>
      </c>
      <c r="R15" t="str">
        <f>IF(K15="","M",LEFT(K15,1))</f>
        <v>M</v>
      </c>
      <c r="S15" t="str">
        <f>VLOOKUP(O15,Clean_tckt!$E$3:$F$38,2,0)</f>
        <v xml:space="preserve">A5 </v>
      </c>
      <c r="T15" s="1">
        <f t="shared" si="4"/>
        <v>8.0500000000000007</v>
      </c>
      <c r="U15">
        <f t="shared" si="5"/>
        <v>20</v>
      </c>
      <c r="V15">
        <f>SUM(G15:H15,1)</f>
        <v>1</v>
      </c>
      <c r="W15">
        <f t="shared" si="6"/>
        <v>1</v>
      </c>
      <c r="X15">
        <f>IF(V15=1,1,0)</f>
        <v>1</v>
      </c>
      <c r="Y15">
        <f>IF($P15=Y$1,1,0)</f>
        <v>1</v>
      </c>
      <c r="Z15">
        <f>IF($P15=Z$1,1,0)</f>
        <v>0</v>
      </c>
      <c r="AA15">
        <f>IF($P15=AA$1,1,0)</f>
        <v>0</v>
      </c>
      <c r="AB15">
        <f>IF($P15=AB$1,1,0)</f>
        <v>0</v>
      </c>
      <c r="AC15">
        <f>IF($Q15=AC$1,1,0)</f>
        <v>1</v>
      </c>
      <c r="AD15">
        <f>IF($Q15=AD$1,1,0)</f>
        <v>0</v>
      </c>
      <c r="AE15">
        <f>IF($R15=AE$1,1,0)</f>
        <v>1</v>
      </c>
      <c r="AF15">
        <f>IF($R15=AF$1,1,0)</f>
        <v>0</v>
      </c>
      <c r="AG15">
        <f>IF($R15=AG$1,1,0)</f>
        <v>0</v>
      </c>
      <c r="AH15">
        <f>IF($R15=AH$1,1,0)</f>
        <v>0</v>
      </c>
      <c r="AI15">
        <f>IF($R15=AI$1,1,0)</f>
        <v>0</v>
      </c>
      <c r="AJ15">
        <f>IF($R15=AJ$1,1,0)</f>
        <v>0</v>
      </c>
      <c r="AK15">
        <f>IF($R15=AK$1,1,0)</f>
        <v>0</v>
      </c>
      <c r="AL15">
        <f>IF($R15=AL$1,1,0)</f>
        <v>0</v>
      </c>
      <c r="AM15">
        <f>IF($S15=AM$1,1,0)</f>
        <v>1</v>
      </c>
      <c r="AN15">
        <f>IF($S15=AN$1,1,0)</f>
        <v>0</v>
      </c>
      <c r="AO15">
        <f>IF($S15=AO$1,1,0)</f>
        <v>0</v>
      </c>
      <c r="AP15">
        <f>IF($S15=AP$1,1,0)</f>
        <v>0</v>
      </c>
      <c r="AQ15">
        <f>IF($S15=AQ$1,1,0)</f>
        <v>0</v>
      </c>
      <c r="AR15">
        <f>IF($S15=AR$1,1,0)</f>
        <v>0</v>
      </c>
      <c r="AS15">
        <f>IF($S15=AS$1,1,0)</f>
        <v>0</v>
      </c>
      <c r="AT15">
        <f>IF($S15=AT$1,1,0)</f>
        <v>0</v>
      </c>
      <c r="AU15">
        <f>IF($S15=AU$1,1,0)</f>
        <v>0</v>
      </c>
      <c r="AV15">
        <f>IF($S15=AV$1,1,0)</f>
        <v>0</v>
      </c>
      <c r="AW15">
        <f>IF($S15=AW$1,1,0)</f>
        <v>0</v>
      </c>
      <c r="AX15">
        <f>IF($S15=AX$1,1,0)</f>
        <v>0</v>
      </c>
      <c r="AY15">
        <f>IF($S15=AY$1,1,0)</f>
        <v>0</v>
      </c>
      <c r="AZ15">
        <f>IF($S15=AZ$1,1,0)</f>
        <v>0</v>
      </c>
      <c r="BA15">
        <f>IF($S15=BA$1,1,0)</f>
        <v>0</v>
      </c>
      <c r="BB15">
        <f>IF($S15=BB$1,1,0)</f>
        <v>0</v>
      </c>
      <c r="BC15">
        <f>IF($S15=BC$1,1,0)</f>
        <v>0</v>
      </c>
      <c r="BD15">
        <f>IF($S15=BD$1,1,0)</f>
        <v>0</v>
      </c>
      <c r="BE15">
        <f>IF($S15=BE$1,1,0)</f>
        <v>0</v>
      </c>
      <c r="BF15">
        <f>IF($S15=BF$1,1,0)</f>
        <v>0</v>
      </c>
      <c r="BG15">
        <f>IF($S15=BG$1,1,0)</f>
        <v>0</v>
      </c>
      <c r="BH15">
        <f>IF($S15=BH$1,1,0)</f>
        <v>0</v>
      </c>
      <c r="BI15">
        <f>IF($S15=BI$1,1,0)</f>
        <v>0</v>
      </c>
      <c r="BJ15">
        <f>IF($S15=BJ$1,1,0)</f>
        <v>0</v>
      </c>
    </row>
    <row r="16" spans="1:62" x14ac:dyDescent="0.25">
      <c r="A16">
        <v>14</v>
      </c>
      <c r="B16">
        <v>0</v>
      </c>
      <c r="C16">
        <v>3</v>
      </c>
      <c r="D16" t="s">
        <v>40</v>
      </c>
      <c r="E16" t="s">
        <v>13</v>
      </c>
      <c r="F16">
        <v>39</v>
      </c>
      <c r="G16">
        <v>1</v>
      </c>
      <c r="H16">
        <v>5</v>
      </c>
      <c r="I16">
        <v>347082</v>
      </c>
      <c r="J16">
        <v>31.274999999999999</v>
      </c>
      <c r="L16" t="s">
        <v>15</v>
      </c>
      <c r="M16" t="s">
        <v>1751</v>
      </c>
      <c r="N16" t="str">
        <f>IF(ISNUMBER(I16),"xxx ",SUBSTITUTE(SUBSTITUTE(I16,"/",""),".",""))</f>
        <v xml:space="preserve">xxx </v>
      </c>
      <c r="O16" t="str">
        <f>LEFT(N16,FIND(" ",N16))</f>
        <v xml:space="preserve">xxx </v>
      </c>
      <c r="P16" t="str">
        <f>VLOOKUP(M16,Extract_Title!$A$2:$B$20,2,0)</f>
        <v>Mr</v>
      </c>
      <c r="Q16" t="str">
        <f>IF(L16="","S",L16)</f>
        <v>S</v>
      </c>
      <c r="R16" t="str">
        <f>IF(K16="","M",LEFT(K16,1))</f>
        <v>M</v>
      </c>
      <c r="S16" t="str">
        <f>VLOOKUP(O16,Clean_tckt!$E$3:$F$38,2,0)</f>
        <v xml:space="preserve">xxx </v>
      </c>
      <c r="T16" s="1">
        <f t="shared" si="4"/>
        <v>31.274999999999999</v>
      </c>
      <c r="U16">
        <f t="shared" si="5"/>
        <v>39</v>
      </c>
      <c r="V16">
        <f>SUM(G16:H16,1)</f>
        <v>7</v>
      </c>
      <c r="W16">
        <f t="shared" si="6"/>
        <v>1</v>
      </c>
      <c r="X16">
        <f>IF(V16=1,1,0)</f>
        <v>0</v>
      </c>
      <c r="Y16">
        <f>IF($P16=Y$1,1,0)</f>
        <v>1</v>
      </c>
      <c r="Z16">
        <f>IF($P16=Z$1,1,0)</f>
        <v>0</v>
      </c>
      <c r="AA16">
        <f>IF($P16=AA$1,1,0)</f>
        <v>0</v>
      </c>
      <c r="AB16">
        <f>IF($P16=AB$1,1,0)</f>
        <v>0</v>
      </c>
      <c r="AC16">
        <f>IF($Q16=AC$1,1,0)</f>
        <v>1</v>
      </c>
      <c r="AD16">
        <f>IF($Q16=AD$1,1,0)</f>
        <v>0</v>
      </c>
      <c r="AE16">
        <f>IF($R16=AE$1,1,0)</f>
        <v>1</v>
      </c>
      <c r="AF16">
        <f>IF($R16=AF$1,1,0)</f>
        <v>0</v>
      </c>
      <c r="AG16">
        <f>IF($R16=AG$1,1,0)</f>
        <v>0</v>
      </c>
      <c r="AH16">
        <f>IF($R16=AH$1,1,0)</f>
        <v>0</v>
      </c>
      <c r="AI16">
        <f>IF($R16=AI$1,1,0)</f>
        <v>0</v>
      </c>
      <c r="AJ16">
        <f>IF($R16=AJ$1,1,0)</f>
        <v>0</v>
      </c>
      <c r="AK16">
        <f>IF($R16=AK$1,1,0)</f>
        <v>0</v>
      </c>
      <c r="AL16">
        <f>IF($R16=AL$1,1,0)</f>
        <v>0</v>
      </c>
      <c r="AM16">
        <f>IF($S16=AM$1,1,0)</f>
        <v>0</v>
      </c>
      <c r="AN16">
        <f>IF($S16=AN$1,1,0)</f>
        <v>0</v>
      </c>
      <c r="AO16">
        <f>IF($S16=AO$1,1,0)</f>
        <v>0</v>
      </c>
      <c r="AP16">
        <f>IF($S16=AP$1,1,0)</f>
        <v>1</v>
      </c>
      <c r="AQ16">
        <f>IF($S16=AQ$1,1,0)</f>
        <v>0</v>
      </c>
      <c r="AR16">
        <f>IF($S16=AR$1,1,0)</f>
        <v>0</v>
      </c>
      <c r="AS16">
        <f>IF($S16=AS$1,1,0)</f>
        <v>0</v>
      </c>
      <c r="AT16">
        <f>IF($S16=AT$1,1,0)</f>
        <v>0</v>
      </c>
      <c r="AU16">
        <f>IF($S16=AU$1,1,0)</f>
        <v>0</v>
      </c>
      <c r="AV16">
        <f>IF($S16=AV$1,1,0)</f>
        <v>0</v>
      </c>
      <c r="AW16">
        <f>IF($S16=AW$1,1,0)</f>
        <v>0</v>
      </c>
      <c r="AX16">
        <f>IF($S16=AX$1,1,0)</f>
        <v>0</v>
      </c>
      <c r="AY16">
        <f>IF($S16=AY$1,1,0)</f>
        <v>0</v>
      </c>
      <c r="AZ16">
        <f>IF($S16=AZ$1,1,0)</f>
        <v>0</v>
      </c>
      <c r="BA16">
        <f>IF($S16=BA$1,1,0)</f>
        <v>0</v>
      </c>
      <c r="BB16">
        <f>IF($S16=BB$1,1,0)</f>
        <v>0</v>
      </c>
      <c r="BC16">
        <f>IF($S16=BC$1,1,0)</f>
        <v>0</v>
      </c>
      <c r="BD16">
        <f>IF($S16=BD$1,1,0)</f>
        <v>0</v>
      </c>
      <c r="BE16">
        <f>IF($S16=BE$1,1,0)</f>
        <v>0</v>
      </c>
      <c r="BF16">
        <f>IF($S16=BF$1,1,0)</f>
        <v>0</v>
      </c>
      <c r="BG16">
        <f>IF($S16=BG$1,1,0)</f>
        <v>0</v>
      </c>
      <c r="BH16">
        <f>IF($S16=BH$1,1,0)</f>
        <v>0</v>
      </c>
      <c r="BI16">
        <f>IF($S16=BI$1,1,0)</f>
        <v>0</v>
      </c>
      <c r="BJ16">
        <f>IF($S16=BJ$1,1,0)</f>
        <v>0</v>
      </c>
    </row>
    <row r="17" spans="1:62" x14ac:dyDescent="0.25">
      <c r="A17">
        <v>15</v>
      </c>
      <c r="B17">
        <v>0</v>
      </c>
      <c r="C17">
        <v>3</v>
      </c>
      <c r="D17" t="s">
        <v>41</v>
      </c>
      <c r="E17" t="s">
        <v>17</v>
      </c>
      <c r="F17">
        <v>14</v>
      </c>
      <c r="G17">
        <v>0</v>
      </c>
      <c r="H17">
        <v>0</v>
      </c>
      <c r="I17">
        <v>350406</v>
      </c>
      <c r="J17">
        <v>7.8541999999999996</v>
      </c>
      <c r="L17" t="s">
        <v>15</v>
      </c>
      <c r="M17" t="s">
        <v>1753</v>
      </c>
      <c r="N17" t="str">
        <f>IF(ISNUMBER(I17),"xxx ",SUBSTITUTE(SUBSTITUTE(I17,"/",""),".",""))</f>
        <v xml:space="preserve">xxx </v>
      </c>
      <c r="O17" t="str">
        <f>LEFT(N17,FIND(" ",N17))</f>
        <v xml:space="preserve">xxx </v>
      </c>
      <c r="P17" t="str">
        <f>VLOOKUP(M17,Extract_Title!$A$2:$B$20,2,0)</f>
        <v>Miss</v>
      </c>
      <c r="Q17" t="str">
        <f>IF(L17="","S",L17)</f>
        <v>S</v>
      </c>
      <c r="R17" t="str">
        <f>IF(K17="","M",LEFT(K17,1))</f>
        <v>M</v>
      </c>
      <c r="S17" t="str">
        <f>VLOOKUP(O17,Clean_tckt!$E$3:$F$38,2,0)</f>
        <v xml:space="preserve">xxx </v>
      </c>
      <c r="T17" s="1">
        <f t="shared" si="4"/>
        <v>7.8541999999999996</v>
      </c>
      <c r="U17">
        <f t="shared" si="5"/>
        <v>14</v>
      </c>
      <c r="V17">
        <f>SUM(G17:H17,1)</f>
        <v>1</v>
      </c>
      <c r="W17">
        <f t="shared" si="6"/>
        <v>0</v>
      </c>
      <c r="X17">
        <f>IF(V17=1,1,0)</f>
        <v>1</v>
      </c>
      <c r="Y17">
        <f>IF($P17=Y$1,1,0)</f>
        <v>0</v>
      </c>
      <c r="Z17">
        <f>IF($P17=Z$1,1,0)</f>
        <v>0</v>
      </c>
      <c r="AA17">
        <f>IF($P17=AA$1,1,0)</f>
        <v>1</v>
      </c>
      <c r="AB17">
        <f>IF($P17=AB$1,1,0)</f>
        <v>0</v>
      </c>
      <c r="AC17">
        <f>IF($Q17=AC$1,1,0)</f>
        <v>1</v>
      </c>
      <c r="AD17">
        <f>IF($Q17=AD$1,1,0)</f>
        <v>0</v>
      </c>
      <c r="AE17">
        <f>IF($R17=AE$1,1,0)</f>
        <v>1</v>
      </c>
      <c r="AF17">
        <f>IF($R17=AF$1,1,0)</f>
        <v>0</v>
      </c>
      <c r="AG17">
        <f>IF($R17=AG$1,1,0)</f>
        <v>0</v>
      </c>
      <c r="AH17">
        <f>IF($R17=AH$1,1,0)</f>
        <v>0</v>
      </c>
      <c r="AI17">
        <f>IF($R17=AI$1,1,0)</f>
        <v>0</v>
      </c>
      <c r="AJ17">
        <f>IF($R17=AJ$1,1,0)</f>
        <v>0</v>
      </c>
      <c r="AK17">
        <f>IF($R17=AK$1,1,0)</f>
        <v>0</v>
      </c>
      <c r="AL17">
        <f>IF($R17=AL$1,1,0)</f>
        <v>0</v>
      </c>
      <c r="AM17">
        <f>IF($S17=AM$1,1,0)</f>
        <v>0</v>
      </c>
      <c r="AN17">
        <f>IF($S17=AN$1,1,0)</f>
        <v>0</v>
      </c>
      <c r="AO17">
        <f>IF($S17=AO$1,1,0)</f>
        <v>0</v>
      </c>
      <c r="AP17">
        <f>IF($S17=AP$1,1,0)</f>
        <v>1</v>
      </c>
      <c r="AQ17">
        <f>IF($S17=AQ$1,1,0)</f>
        <v>0</v>
      </c>
      <c r="AR17">
        <f>IF($S17=AR$1,1,0)</f>
        <v>0</v>
      </c>
      <c r="AS17">
        <f>IF($S17=AS$1,1,0)</f>
        <v>0</v>
      </c>
      <c r="AT17">
        <f>IF($S17=AT$1,1,0)</f>
        <v>0</v>
      </c>
      <c r="AU17">
        <f>IF($S17=AU$1,1,0)</f>
        <v>0</v>
      </c>
      <c r="AV17">
        <f>IF($S17=AV$1,1,0)</f>
        <v>0</v>
      </c>
      <c r="AW17">
        <f>IF($S17=AW$1,1,0)</f>
        <v>0</v>
      </c>
      <c r="AX17">
        <f>IF($S17=AX$1,1,0)</f>
        <v>0</v>
      </c>
      <c r="AY17">
        <f>IF($S17=AY$1,1,0)</f>
        <v>0</v>
      </c>
      <c r="AZ17">
        <f>IF($S17=AZ$1,1,0)</f>
        <v>0</v>
      </c>
      <c r="BA17">
        <f>IF($S17=BA$1,1,0)</f>
        <v>0</v>
      </c>
      <c r="BB17">
        <f>IF($S17=BB$1,1,0)</f>
        <v>0</v>
      </c>
      <c r="BC17">
        <f>IF($S17=BC$1,1,0)</f>
        <v>0</v>
      </c>
      <c r="BD17">
        <f>IF($S17=BD$1,1,0)</f>
        <v>0</v>
      </c>
      <c r="BE17">
        <f>IF($S17=BE$1,1,0)</f>
        <v>0</v>
      </c>
      <c r="BF17">
        <f>IF($S17=BF$1,1,0)</f>
        <v>0</v>
      </c>
      <c r="BG17">
        <f>IF($S17=BG$1,1,0)</f>
        <v>0</v>
      </c>
      <c r="BH17">
        <f>IF($S17=BH$1,1,0)</f>
        <v>0</v>
      </c>
      <c r="BI17">
        <f>IF($S17=BI$1,1,0)</f>
        <v>0</v>
      </c>
      <c r="BJ17">
        <f>IF($S17=BJ$1,1,0)</f>
        <v>0</v>
      </c>
    </row>
    <row r="18" spans="1:62" x14ac:dyDescent="0.25">
      <c r="A18">
        <v>16</v>
      </c>
      <c r="B18">
        <v>1</v>
      </c>
      <c r="C18">
        <v>2</v>
      </c>
      <c r="D18" t="s">
        <v>42</v>
      </c>
      <c r="E18" t="s">
        <v>17</v>
      </c>
      <c r="F18">
        <v>55</v>
      </c>
      <c r="G18">
        <v>0</v>
      </c>
      <c r="H18">
        <v>0</v>
      </c>
      <c r="I18">
        <v>248706</v>
      </c>
      <c r="J18">
        <v>16</v>
      </c>
      <c r="L18" t="s">
        <v>15</v>
      </c>
      <c r="M18" t="s">
        <v>1752</v>
      </c>
      <c r="N18" t="str">
        <f>IF(ISNUMBER(I18),"xxx ",SUBSTITUTE(SUBSTITUTE(I18,"/",""),".",""))</f>
        <v xml:space="preserve">xxx </v>
      </c>
      <c r="O18" t="str">
        <f>LEFT(N18,FIND(" ",N18))</f>
        <v xml:space="preserve">xxx </v>
      </c>
      <c r="P18" t="str">
        <f>VLOOKUP(M18,Extract_Title!$A$2:$B$20,2,0)</f>
        <v>Mrs</v>
      </c>
      <c r="Q18" t="str">
        <f>IF(L18="","S",L18)</f>
        <v>S</v>
      </c>
      <c r="R18" t="str">
        <f>IF(K18="","M",LEFT(K18,1))</f>
        <v>M</v>
      </c>
      <c r="S18" t="str">
        <f>VLOOKUP(O18,Clean_tckt!$E$3:$F$38,2,0)</f>
        <v xml:space="preserve">xxx </v>
      </c>
      <c r="T18" s="1">
        <f t="shared" si="4"/>
        <v>16</v>
      </c>
      <c r="U18">
        <f t="shared" si="5"/>
        <v>55</v>
      </c>
      <c r="V18">
        <f>SUM(G18:H18,1)</f>
        <v>1</v>
      </c>
      <c r="W18">
        <f t="shared" si="6"/>
        <v>0</v>
      </c>
      <c r="X18">
        <f>IF(V18=1,1,0)</f>
        <v>1</v>
      </c>
      <c r="Y18">
        <f>IF($P18=Y$1,1,0)</f>
        <v>0</v>
      </c>
      <c r="Z18">
        <f>IF($P18=Z$1,1,0)</f>
        <v>1</v>
      </c>
      <c r="AA18">
        <f>IF($P18=AA$1,1,0)</f>
        <v>0</v>
      </c>
      <c r="AB18">
        <f>IF($P18=AB$1,1,0)</f>
        <v>0</v>
      </c>
      <c r="AC18">
        <f>IF($Q18=AC$1,1,0)</f>
        <v>1</v>
      </c>
      <c r="AD18">
        <f>IF($Q18=AD$1,1,0)</f>
        <v>0</v>
      </c>
      <c r="AE18">
        <f>IF($R18=AE$1,1,0)</f>
        <v>1</v>
      </c>
      <c r="AF18">
        <f>IF($R18=AF$1,1,0)</f>
        <v>0</v>
      </c>
      <c r="AG18">
        <f>IF($R18=AG$1,1,0)</f>
        <v>0</v>
      </c>
      <c r="AH18">
        <f>IF($R18=AH$1,1,0)</f>
        <v>0</v>
      </c>
      <c r="AI18">
        <f>IF($R18=AI$1,1,0)</f>
        <v>0</v>
      </c>
      <c r="AJ18">
        <f>IF($R18=AJ$1,1,0)</f>
        <v>0</v>
      </c>
      <c r="AK18">
        <f>IF($R18=AK$1,1,0)</f>
        <v>0</v>
      </c>
      <c r="AL18">
        <f>IF($R18=AL$1,1,0)</f>
        <v>0</v>
      </c>
      <c r="AM18">
        <f>IF($S18=AM$1,1,0)</f>
        <v>0</v>
      </c>
      <c r="AN18">
        <f>IF($S18=AN$1,1,0)</f>
        <v>0</v>
      </c>
      <c r="AO18">
        <f>IF($S18=AO$1,1,0)</f>
        <v>0</v>
      </c>
      <c r="AP18">
        <f>IF($S18=AP$1,1,0)</f>
        <v>1</v>
      </c>
      <c r="AQ18">
        <f>IF($S18=AQ$1,1,0)</f>
        <v>0</v>
      </c>
      <c r="AR18">
        <f>IF($S18=AR$1,1,0)</f>
        <v>0</v>
      </c>
      <c r="AS18">
        <f>IF($S18=AS$1,1,0)</f>
        <v>0</v>
      </c>
      <c r="AT18">
        <f>IF($S18=AT$1,1,0)</f>
        <v>0</v>
      </c>
      <c r="AU18">
        <f>IF($S18=AU$1,1,0)</f>
        <v>0</v>
      </c>
      <c r="AV18">
        <f>IF($S18=AV$1,1,0)</f>
        <v>0</v>
      </c>
      <c r="AW18">
        <f>IF($S18=AW$1,1,0)</f>
        <v>0</v>
      </c>
      <c r="AX18">
        <f>IF($S18=AX$1,1,0)</f>
        <v>0</v>
      </c>
      <c r="AY18">
        <f>IF($S18=AY$1,1,0)</f>
        <v>0</v>
      </c>
      <c r="AZ18">
        <f>IF($S18=AZ$1,1,0)</f>
        <v>0</v>
      </c>
      <c r="BA18">
        <f>IF($S18=BA$1,1,0)</f>
        <v>0</v>
      </c>
      <c r="BB18">
        <f>IF($S18=BB$1,1,0)</f>
        <v>0</v>
      </c>
      <c r="BC18">
        <f>IF($S18=BC$1,1,0)</f>
        <v>0</v>
      </c>
      <c r="BD18">
        <f>IF($S18=BD$1,1,0)</f>
        <v>0</v>
      </c>
      <c r="BE18">
        <f>IF($S18=BE$1,1,0)</f>
        <v>0</v>
      </c>
      <c r="BF18">
        <f>IF($S18=BF$1,1,0)</f>
        <v>0</v>
      </c>
      <c r="BG18">
        <f>IF($S18=BG$1,1,0)</f>
        <v>0</v>
      </c>
      <c r="BH18">
        <f>IF($S18=BH$1,1,0)</f>
        <v>0</v>
      </c>
      <c r="BI18">
        <f>IF($S18=BI$1,1,0)</f>
        <v>0</v>
      </c>
      <c r="BJ18">
        <f>IF($S18=BJ$1,1,0)</f>
        <v>0</v>
      </c>
    </row>
    <row r="19" spans="1:62" x14ac:dyDescent="0.25">
      <c r="A19">
        <v>17</v>
      </c>
      <c r="B19">
        <v>0</v>
      </c>
      <c r="C19">
        <v>3</v>
      </c>
      <c r="D19" t="s">
        <v>43</v>
      </c>
      <c r="E19" t="s">
        <v>13</v>
      </c>
      <c r="F19">
        <v>2</v>
      </c>
      <c r="G19">
        <v>4</v>
      </c>
      <c r="H19">
        <v>1</v>
      </c>
      <c r="I19">
        <v>382652</v>
      </c>
      <c r="J19">
        <v>29.125</v>
      </c>
      <c r="L19" t="s">
        <v>27</v>
      </c>
      <c r="M19" t="s">
        <v>1754</v>
      </c>
      <c r="N19" t="str">
        <f>IF(ISNUMBER(I19),"xxx ",SUBSTITUTE(SUBSTITUTE(I19,"/",""),".",""))</f>
        <v xml:space="preserve">xxx </v>
      </c>
      <c r="O19" t="str">
        <f>LEFT(N19,FIND(" ",N19))</f>
        <v xml:space="preserve">xxx </v>
      </c>
      <c r="P19" t="str">
        <f>VLOOKUP(M19,Extract_Title!$A$2:$B$20,2,0)</f>
        <v>Master</v>
      </c>
      <c r="Q19" t="str">
        <f>IF(L19="","S",L19)</f>
        <v>Q</v>
      </c>
      <c r="R19" t="str">
        <f>IF(K19="","M",LEFT(K19,1))</f>
        <v>M</v>
      </c>
      <c r="S19" t="str">
        <f>VLOOKUP(O19,Clean_tckt!$E$3:$F$38,2,0)</f>
        <v xml:space="preserve">xxx </v>
      </c>
      <c r="T19" s="1">
        <f t="shared" si="4"/>
        <v>29.125</v>
      </c>
      <c r="U19">
        <f t="shared" si="5"/>
        <v>2</v>
      </c>
      <c r="V19">
        <f>SUM(G19:H19,1)</f>
        <v>6</v>
      </c>
      <c r="W19">
        <f t="shared" si="6"/>
        <v>1</v>
      </c>
      <c r="X19">
        <f>IF(V19=1,1,0)</f>
        <v>0</v>
      </c>
      <c r="Y19">
        <f>IF($P19=Y$1,1,0)</f>
        <v>0</v>
      </c>
      <c r="Z19">
        <f>IF($P19=Z$1,1,0)</f>
        <v>0</v>
      </c>
      <c r="AA19">
        <f>IF($P19=AA$1,1,0)</f>
        <v>0</v>
      </c>
      <c r="AB19">
        <f>IF($P19=AB$1,1,0)</f>
        <v>1</v>
      </c>
      <c r="AC19">
        <f>IF($Q19=AC$1,1,0)</f>
        <v>0</v>
      </c>
      <c r="AD19">
        <f>IF($Q19=AD$1,1,0)</f>
        <v>0</v>
      </c>
      <c r="AE19">
        <f>IF($R19=AE$1,1,0)</f>
        <v>1</v>
      </c>
      <c r="AF19">
        <f>IF($R19=AF$1,1,0)</f>
        <v>0</v>
      </c>
      <c r="AG19">
        <f>IF($R19=AG$1,1,0)</f>
        <v>0</v>
      </c>
      <c r="AH19">
        <f>IF($R19=AH$1,1,0)</f>
        <v>0</v>
      </c>
      <c r="AI19">
        <f>IF($R19=AI$1,1,0)</f>
        <v>0</v>
      </c>
      <c r="AJ19">
        <f>IF($R19=AJ$1,1,0)</f>
        <v>0</v>
      </c>
      <c r="AK19">
        <f>IF($R19=AK$1,1,0)</f>
        <v>0</v>
      </c>
      <c r="AL19">
        <f>IF($R19=AL$1,1,0)</f>
        <v>0</v>
      </c>
      <c r="AM19">
        <f>IF($S19=AM$1,1,0)</f>
        <v>0</v>
      </c>
      <c r="AN19">
        <f>IF($S19=AN$1,1,0)</f>
        <v>0</v>
      </c>
      <c r="AO19">
        <f>IF($S19=AO$1,1,0)</f>
        <v>0</v>
      </c>
      <c r="AP19">
        <f>IF($S19=AP$1,1,0)</f>
        <v>1</v>
      </c>
      <c r="AQ19">
        <f>IF($S19=AQ$1,1,0)</f>
        <v>0</v>
      </c>
      <c r="AR19">
        <f>IF($S19=AR$1,1,0)</f>
        <v>0</v>
      </c>
      <c r="AS19">
        <f>IF($S19=AS$1,1,0)</f>
        <v>0</v>
      </c>
      <c r="AT19">
        <f>IF($S19=AT$1,1,0)</f>
        <v>0</v>
      </c>
      <c r="AU19">
        <f>IF($S19=AU$1,1,0)</f>
        <v>0</v>
      </c>
      <c r="AV19">
        <f>IF($S19=AV$1,1,0)</f>
        <v>0</v>
      </c>
      <c r="AW19">
        <f>IF($S19=AW$1,1,0)</f>
        <v>0</v>
      </c>
      <c r="AX19">
        <f>IF($S19=AX$1,1,0)</f>
        <v>0</v>
      </c>
      <c r="AY19">
        <f>IF($S19=AY$1,1,0)</f>
        <v>0</v>
      </c>
      <c r="AZ19">
        <f>IF($S19=AZ$1,1,0)</f>
        <v>0</v>
      </c>
      <c r="BA19">
        <f>IF($S19=BA$1,1,0)</f>
        <v>0</v>
      </c>
      <c r="BB19">
        <f>IF($S19=BB$1,1,0)</f>
        <v>0</v>
      </c>
      <c r="BC19">
        <f>IF($S19=BC$1,1,0)</f>
        <v>0</v>
      </c>
      <c r="BD19">
        <f>IF($S19=BD$1,1,0)</f>
        <v>0</v>
      </c>
      <c r="BE19">
        <f>IF($S19=BE$1,1,0)</f>
        <v>0</v>
      </c>
      <c r="BF19">
        <f>IF($S19=BF$1,1,0)</f>
        <v>0</v>
      </c>
      <c r="BG19">
        <f>IF($S19=BG$1,1,0)</f>
        <v>0</v>
      </c>
      <c r="BH19">
        <f>IF($S19=BH$1,1,0)</f>
        <v>0</v>
      </c>
      <c r="BI19">
        <f>IF($S19=BI$1,1,0)</f>
        <v>0</v>
      </c>
      <c r="BJ19">
        <f>IF($S19=BJ$1,1,0)</f>
        <v>0</v>
      </c>
    </row>
    <row r="20" spans="1:62" x14ac:dyDescent="0.25">
      <c r="A20">
        <v>18</v>
      </c>
      <c r="B20">
        <v>1</v>
      </c>
      <c r="C20">
        <v>2</v>
      </c>
      <c r="D20" t="s">
        <v>44</v>
      </c>
      <c r="E20" t="s">
        <v>13</v>
      </c>
      <c r="G20">
        <v>0</v>
      </c>
      <c r="H20">
        <v>0</v>
      </c>
      <c r="I20">
        <v>244373</v>
      </c>
      <c r="J20">
        <v>13</v>
      </c>
      <c r="L20" t="s">
        <v>15</v>
      </c>
      <c r="M20" t="s">
        <v>1751</v>
      </c>
      <c r="N20" t="str">
        <f>IF(ISNUMBER(I20),"xxx ",SUBSTITUTE(SUBSTITUTE(I20,"/",""),".",""))</f>
        <v xml:space="preserve">xxx </v>
      </c>
      <c r="O20" t="str">
        <f>LEFT(N20,FIND(" ",N20))</f>
        <v xml:space="preserve">xxx </v>
      </c>
      <c r="P20" t="str">
        <f>VLOOKUP(M20,Extract_Title!$A$2:$B$20,2,0)</f>
        <v>Mr</v>
      </c>
      <c r="Q20" t="str">
        <f>IF(L20="","S",L20)</f>
        <v>S</v>
      </c>
      <c r="R20" t="str">
        <f>IF(K20="","M",LEFT(K20,1))</f>
        <v>M</v>
      </c>
      <c r="S20" t="str">
        <f>VLOOKUP(O20,Clean_tckt!$E$3:$F$38,2,0)</f>
        <v xml:space="preserve">xxx </v>
      </c>
      <c r="T20" s="1">
        <f t="shared" si="4"/>
        <v>13</v>
      </c>
      <c r="U20">
        <f t="shared" si="5"/>
        <v>0</v>
      </c>
      <c r="V20">
        <f>SUM(G20:H20,1)</f>
        <v>1</v>
      </c>
      <c r="W20">
        <f t="shared" si="6"/>
        <v>1</v>
      </c>
      <c r="X20">
        <f>IF(V20=1,1,0)</f>
        <v>1</v>
      </c>
      <c r="Y20">
        <f>IF($P20=Y$1,1,0)</f>
        <v>1</v>
      </c>
      <c r="Z20">
        <f>IF($P20=Z$1,1,0)</f>
        <v>0</v>
      </c>
      <c r="AA20">
        <f>IF($P20=AA$1,1,0)</f>
        <v>0</v>
      </c>
      <c r="AB20">
        <f>IF($P20=AB$1,1,0)</f>
        <v>0</v>
      </c>
      <c r="AC20">
        <f>IF($Q20=AC$1,1,0)</f>
        <v>1</v>
      </c>
      <c r="AD20">
        <f>IF($Q20=AD$1,1,0)</f>
        <v>0</v>
      </c>
      <c r="AE20">
        <f>IF($R20=AE$1,1,0)</f>
        <v>1</v>
      </c>
      <c r="AF20">
        <f>IF($R20=AF$1,1,0)</f>
        <v>0</v>
      </c>
      <c r="AG20">
        <f>IF($R20=AG$1,1,0)</f>
        <v>0</v>
      </c>
      <c r="AH20">
        <f>IF($R20=AH$1,1,0)</f>
        <v>0</v>
      </c>
      <c r="AI20">
        <f>IF($R20=AI$1,1,0)</f>
        <v>0</v>
      </c>
      <c r="AJ20">
        <f>IF($R20=AJ$1,1,0)</f>
        <v>0</v>
      </c>
      <c r="AK20">
        <f>IF($R20=AK$1,1,0)</f>
        <v>0</v>
      </c>
      <c r="AL20">
        <f>IF($R20=AL$1,1,0)</f>
        <v>0</v>
      </c>
      <c r="AM20">
        <f>IF($S20=AM$1,1,0)</f>
        <v>0</v>
      </c>
      <c r="AN20">
        <f>IF($S20=AN$1,1,0)</f>
        <v>0</v>
      </c>
      <c r="AO20">
        <f>IF($S20=AO$1,1,0)</f>
        <v>0</v>
      </c>
      <c r="AP20">
        <f>IF($S20=AP$1,1,0)</f>
        <v>1</v>
      </c>
      <c r="AQ20">
        <f>IF($S20=AQ$1,1,0)</f>
        <v>0</v>
      </c>
      <c r="AR20">
        <f>IF($S20=AR$1,1,0)</f>
        <v>0</v>
      </c>
      <c r="AS20">
        <f>IF($S20=AS$1,1,0)</f>
        <v>0</v>
      </c>
      <c r="AT20">
        <f>IF($S20=AT$1,1,0)</f>
        <v>0</v>
      </c>
      <c r="AU20">
        <f>IF($S20=AU$1,1,0)</f>
        <v>0</v>
      </c>
      <c r="AV20">
        <f>IF($S20=AV$1,1,0)</f>
        <v>0</v>
      </c>
      <c r="AW20">
        <f>IF($S20=AW$1,1,0)</f>
        <v>0</v>
      </c>
      <c r="AX20">
        <f>IF($S20=AX$1,1,0)</f>
        <v>0</v>
      </c>
      <c r="AY20">
        <f>IF($S20=AY$1,1,0)</f>
        <v>0</v>
      </c>
      <c r="AZ20">
        <f>IF($S20=AZ$1,1,0)</f>
        <v>0</v>
      </c>
      <c r="BA20">
        <f>IF($S20=BA$1,1,0)</f>
        <v>0</v>
      </c>
      <c r="BB20">
        <f>IF($S20=BB$1,1,0)</f>
        <v>0</v>
      </c>
      <c r="BC20">
        <f>IF($S20=BC$1,1,0)</f>
        <v>0</v>
      </c>
      <c r="BD20">
        <f>IF($S20=BD$1,1,0)</f>
        <v>0</v>
      </c>
      <c r="BE20">
        <f>IF($S20=BE$1,1,0)</f>
        <v>0</v>
      </c>
      <c r="BF20">
        <f>IF($S20=BF$1,1,0)</f>
        <v>0</v>
      </c>
      <c r="BG20">
        <f>IF($S20=BG$1,1,0)</f>
        <v>0</v>
      </c>
      <c r="BH20">
        <f>IF($S20=BH$1,1,0)</f>
        <v>0</v>
      </c>
      <c r="BI20">
        <f>IF($S20=BI$1,1,0)</f>
        <v>0</v>
      </c>
      <c r="BJ20">
        <f>IF($S20=BJ$1,1,0)</f>
        <v>0</v>
      </c>
    </row>
    <row r="21" spans="1:62" x14ac:dyDescent="0.25">
      <c r="A21">
        <v>19</v>
      </c>
      <c r="B21">
        <v>0</v>
      </c>
      <c r="C21">
        <v>3</v>
      </c>
      <c r="D21" t="s">
        <v>45</v>
      </c>
      <c r="E21" t="s">
        <v>17</v>
      </c>
      <c r="F21">
        <v>31</v>
      </c>
      <c r="G21">
        <v>1</v>
      </c>
      <c r="H21">
        <v>0</v>
      </c>
      <c r="I21">
        <v>345763</v>
      </c>
      <c r="J21">
        <v>18</v>
      </c>
      <c r="L21" t="s">
        <v>15</v>
      </c>
      <c r="M21" t="s">
        <v>1752</v>
      </c>
      <c r="N21" t="str">
        <f>IF(ISNUMBER(I21),"xxx ",SUBSTITUTE(SUBSTITUTE(I21,"/",""),".",""))</f>
        <v xml:space="preserve">xxx </v>
      </c>
      <c r="O21" t="str">
        <f>LEFT(N21,FIND(" ",N21))</f>
        <v xml:space="preserve">xxx </v>
      </c>
      <c r="P21" t="str">
        <f>VLOOKUP(M21,Extract_Title!$A$2:$B$20,2,0)</f>
        <v>Mrs</v>
      </c>
      <c r="Q21" t="str">
        <f>IF(L21="","S",L21)</f>
        <v>S</v>
      </c>
      <c r="R21" t="str">
        <f>IF(K21="","M",LEFT(K21,1))</f>
        <v>M</v>
      </c>
      <c r="S21" t="str">
        <f>VLOOKUP(O21,Clean_tckt!$E$3:$F$38,2,0)</f>
        <v xml:space="preserve">xxx </v>
      </c>
      <c r="T21" s="1">
        <f t="shared" si="4"/>
        <v>18</v>
      </c>
      <c r="U21">
        <f t="shared" si="5"/>
        <v>31</v>
      </c>
      <c r="V21">
        <f>SUM(G21:H21,1)</f>
        <v>2</v>
      </c>
      <c r="W21">
        <f t="shared" si="6"/>
        <v>0</v>
      </c>
      <c r="X21">
        <f>IF(V21=1,1,0)</f>
        <v>0</v>
      </c>
      <c r="Y21">
        <f>IF($P21=Y$1,1,0)</f>
        <v>0</v>
      </c>
      <c r="Z21">
        <f>IF($P21=Z$1,1,0)</f>
        <v>1</v>
      </c>
      <c r="AA21">
        <f>IF($P21=AA$1,1,0)</f>
        <v>0</v>
      </c>
      <c r="AB21">
        <f>IF($P21=AB$1,1,0)</f>
        <v>0</v>
      </c>
      <c r="AC21">
        <f>IF($Q21=AC$1,1,0)</f>
        <v>1</v>
      </c>
      <c r="AD21">
        <f>IF($Q21=AD$1,1,0)</f>
        <v>0</v>
      </c>
      <c r="AE21">
        <f>IF($R21=AE$1,1,0)</f>
        <v>1</v>
      </c>
      <c r="AF21">
        <f>IF($R21=AF$1,1,0)</f>
        <v>0</v>
      </c>
      <c r="AG21">
        <f>IF($R21=AG$1,1,0)</f>
        <v>0</v>
      </c>
      <c r="AH21">
        <f>IF($R21=AH$1,1,0)</f>
        <v>0</v>
      </c>
      <c r="AI21">
        <f>IF($R21=AI$1,1,0)</f>
        <v>0</v>
      </c>
      <c r="AJ21">
        <f>IF($R21=AJ$1,1,0)</f>
        <v>0</v>
      </c>
      <c r="AK21">
        <f>IF($R21=AK$1,1,0)</f>
        <v>0</v>
      </c>
      <c r="AL21">
        <f>IF($R21=AL$1,1,0)</f>
        <v>0</v>
      </c>
      <c r="AM21">
        <f>IF($S21=AM$1,1,0)</f>
        <v>0</v>
      </c>
      <c r="AN21">
        <f>IF($S21=AN$1,1,0)</f>
        <v>0</v>
      </c>
      <c r="AO21">
        <f>IF($S21=AO$1,1,0)</f>
        <v>0</v>
      </c>
      <c r="AP21">
        <f>IF($S21=AP$1,1,0)</f>
        <v>1</v>
      </c>
      <c r="AQ21">
        <f>IF($S21=AQ$1,1,0)</f>
        <v>0</v>
      </c>
      <c r="AR21">
        <f>IF($S21=AR$1,1,0)</f>
        <v>0</v>
      </c>
      <c r="AS21">
        <f>IF($S21=AS$1,1,0)</f>
        <v>0</v>
      </c>
      <c r="AT21">
        <f>IF($S21=AT$1,1,0)</f>
        <v>0</v>
      </c>
      <c r="AU21">
        <f>IF($S21=AU$1,1,0)</f>
        <v>0</v>
      </c>
      <c r="AV21">
        <f>IF($S21=AV$1,1,0)</f>
        <v>0</v>
      </c>
      <c r="AW21">
        <f>IF($S21=AW$1,1,0)</f>
        <v>0</v>
      </c>
      <c r="AX21">
        <f>IF($S21=AX$1,1,0)</f>
        <v>0</v>
      </c>
      <c r="AY21">
        <f>IF($S21=AY$1,1,0)</f>
        <v>0</v>
      </c>
      <c r="AZ21">
        <f>IF($S21=AZ$1,1,0)</f>
        <v>0</v>
      </c>
      <c r="BA21">
        <f>IF($S21=BA$1,1,0)</f>
        <v>0</v>
      </c>
      <c r="BB21">
        <f>IF($S21=BB$1,1,0)</f>
        <v>0</v>
      </c>
      <c r="BC21">
        <f>IF($S21=BC$1,1,0)</f>
        <v>0</v>
      </c>
      <c r="BD21">
        <f>IF($S21=BD$1,1,0)</f>
        <v>0</v>
      </c>
      <c r="BE21">
        <f>IF($S21=BE$1,1,0)</f>
        <v>0</v>
      </c>
      <c r="BF21">
        <f>IF($S21=BF$1,1,0)</f>
        <v>0</v>
      </c>
      <c r="BG21">
        <f>IF($S21=BG$1,1,0)</f>
        <v>0</v>
      </c>
      <c r="BH21">
        <f>IF($S21=BH$1,1,0)</f>
        <v>0</v>
      </c>
      <c r="BI21">
        <f>IF($S21=BI$1,1,0)</f>
        <v>0</v>
      </c>
      <c r="BJ21">
        <f>IF($S21=BJ$1,1,0)</f>
        <v>0</v>
      </c>
    </row>
    <row r="22" spans="1:62" x14ac:dyDescent="0.25">
      <c r="A22">
        <v>20</v>
      </c>
      <c r="B22">
        <v>1</v>
      </c>
      <c r="C22">
        <v>3</v>
      </c>
      <c r="D22" t="s">
        <v>46</v>
      </c>
      <c r="E22" t="s">
        <v>17</v>
      </c>
      <c r="G22">
        <v>0</v>
      </c>
      <c r="H22">
        <v>0</v>
      </c>
      <c r="I22">
        <v>2649</v>
      </c>
      <c r="J22">
        <v>7.2249999999999996</v>
      </c>
      <c r="L22" t="s">
        <v>20</v>
      </c>
      <c r="M22" t="s">
        <v>1752</v>
      </c>
      <c r="N22" t="str">
        <f>IF(ISNUMBER(I22),"xxx ",SUBSTITUTE(SUBSTITUTE(I22,"/",""),".",""))</f>
        <v xml:space="preserve">xxx </v>
      </c>
      <c r="O22" t="str">
        <f>LEFT(N22,FIND(" ",N22))</f>
        <v xml:space="preserve">xxx </v>
      </c>
      <c r="P22" t="str">
        <f>VLOOKUP(M22,Extract_Title!$A$2:$B$20,2,0)</f>
        <v>Mrs</v>
      </c>
      <c r="Q22" t="str">
        <f>IF(L22="","S",L22)</f>
        <v>C</v>
      </c>
      <c r="R22" t="str">
        <f>IF(K22="","M",LEFT(K22,1))</f>
        <v>M</v>
      </c>
      <c r="S22" t="str">
        <f>VLOOKUP(O22,Clean_tckt!$E$3:$F$38,2,0)</f>
        <v xml:space="preserve">xxx </v>
      </c>
      <c r="T22" s="1">
        <f t="shared" si="4"/>
        <v>7.2249999999999996</v>
      </c>
      <c r="U22">
        <f t="shared" si="5"/>
        <v>0</v>
      </c>
      <c r="V22">
        <f>SUM(G22:H22,1)</f>
        <v>1</v>
      </c>
      <c r="W22">
        <f t="shared" si="6"/>
        <v>0</v>
      </c>
      <c r="X22">
        <f>IF(V22=1,1,0)</f>
        <v>1</v>
      </c>
      <c r="Y22">
        <f>IF($P22=Y$1,1,0)</f>
        <v>0</v>
      </c>
      <c r="Z22">
        <f>IF($P22=Z$1,1,0)</f>
        <v>1</v>
      </c>
      <c r="AA22">
        <f>IF($P22=AA$1,1,0)</f>
        <v>0</v>
      </c>
      <c r="AB22">
        <f>IF($P22=AB$1,1,0)</f>
        <v>0</v>
      </c>
      <c r="AC22">
        <f>IF($Q22=AC$1,1,0)</f>
        <v>0</v>
      </c>
      <c r="AD22">
        <f>IF($Q22=AD$1,1,0)</f>
        <v>1</v>
      </c>
      <c r="AE22">
        <f>IF($R22=AE$1,1,0)</f>
        <v>1</v>
      </c>
      <c r="AF22">
        <f>IF($R22=AF$1,1,0)</f>
        <v>0</v>
      </c>
      <c r="AG22">
        <f>IF($R22=AG$1,1,0)</f>
        <v>0</v>
      </c>
      <c r="AH22">
        <f>IF($R22=AH$1,1,0)</f>
        <v>0</v>
      </c>
      <c r="AI22">
        <f>IF($R22=AI$1,1,0)</f>
        <v>0</v>
      </c>
      <c r="AJ22">
        <f>IF($R22=AJ$1,1,0)</f>
        <v>0</v>
      </c>
      <c r="AK22">
        <f>IF($R22=AK$1,1,0)</f>
        <v>0</v>
      </c>
      <c r="AL22">
        <f>IF($R22=AL$1,1,0)</f>
        <v>0</v>
      </c>
      <c r="AM22">
        <f>IF($S22=AM$1,1,0)</f>
        <v>0</v>
      </c>
      <c r="AN22">
        <f>IF($S22=AN$1,1,0)</f>
        <v>0</v>
      </c>
      <c r="AO22">
        <f>IF($S22=AO$1,1,0)</f>
        <v>0</v>
      </c>
      <c r="AP22">
        <f>IF($S22=AP$1,1,0)</f>
        <v>1</v>
      </c>
      <c r="AQ22">
        <f>IF($S22=AQ$1,1,0)</f>
        <v>0</v>
      </c>
      <c r="AR22">
        <f>IF($S22=AR$1,1,0)</f>
        <v>0</v>
      </c>
      <c r="AS22">
        <f>IF($S22=AS$1,1,0)</f>
        <v>0</v>
      </c>
      <c r="AT22">
        <f>IF($S22=AT$1,1,0)</f>
        <v>0</v>
      </c>
      <c r="AU22">
        <f>IF($S22=AU$1,1,0)</f>
        <v>0</v>
      </c>
      <c r="AV22">
        <f>IF($S22=AV$1,1,0)</f>
        <v>0</v>
      </c>
      <c r="AW22">
        <f>IF($S22=AW$1,1,0)</f>
        <v>0</v>
      </c>
      <c r="AX22">
        <f>IF($S22=AX$1,1,0)</f>
        <v>0</v>
      </c>
      <c r="AY22">
        <f>IF($S22=AY$1,1,0)</f>
        <v>0</v>
      </c>
      <c r="AZ22">
        <f>IF($S22=AZ$1,1,0)</f>
        <v>0</v>
      </c>
      <c r="BA22">
        <f>IF($S22=BA$1,1,0)</f>
        <v>0</v>
      </c>
      <c r="BB22">
        <f>IF($S22=BB$1,1,0)</f>
        <v>0</v>
      </c>
      <c r="BC22">
        <f>IF($S22=BC$1,1,0)</f>
        <v>0</v>
      </c>
      <c r="BD22">
        <f>IF($S22=BD$1,1,0)</f>
        <v>0</v>
      </c>
      <c r="BE22">
        <f>IF($S22=BE$1,1,0)</f>
        <v>0</v>
      </c>
      <c r="BF22">
        <f>IF($S22=BF$1,1,0)</f>
        <v>0</v>
      </c>
      <c r="BG22">
        <f>IF($S22=BG$1,1,0)</f>
        <v>0</v>
      </c>
      <c r="BH22">
        <f>IF($S22=BH$1,1,0)</f>
        <v>0</v>
      </c>
      <c r="BI22">
        <f>IF($S22=BI$1,1,0)</f>
        <v>0</v>
      </c>
      <c r="BJ22">
        <f>IF($S22=BJ$1,1,0)</f>
        <v>0</v>
      </c>
    </row>
    <row r="23" spans="1:62" x14ac:dyDescent="0.25">
      <c r="A23">
        <v>21</v>
      </c>
      <c r="B23">
        <v>0</v>
      </c>
      <c r="C23">
        <v>2</v>
      </c>
      <c r="D23" t="s">
        <v>47</v>
      </c>
      <c r="E23" t="s">
        <v>13</v>
      </c>
      <c r="F23">
        <v>35</v>
      </c>
      <c r="G23">
        <v>0</v>
      </c>
      <c r="H23">
        <v>0</v>
      </c>
      <c r="I23">
        <v>239865</v>
      </c>
      <c r="J23">
        <v>26</v>
      </c>
      <c r="L23" t="s">
        <v>15</v>
      </c>
      <c r="M23" t="s">
        <v>1751</v>
      </c>
      <c r="N23" t="str">
        <f>IF(ISNUMBER(I23),"xxx ",SUBSTITUTE(SUBSTITUTE(I23,"/",""),".",""))</f>
        <v xml:space="preserve">xxx </v>
      </c>
      <c r="O23" t="str">
        <f>LEFT(N23,FIND(" ",N23))</f>
        <v xml:space="preserve">xxx </v>
      </c>
      <c r="P23" t="str">
        <f>VLOOKUP(M23,Extract_Title!$A$2:$B$20,2,0)</f>
        <v>Mr</v>
      </c>
      <c r="Q23" t="str">
        <f>IF(L23="","S",L23)</f>
        <v>S</v>
      </c>
      <c r="R23" t="str">
        <f>IF(K23="","M",LEFT(K23,1))</f>
        <v>M</v>
      </c>
      <c r="S23" t="str">
        <f>VLOOKUP(O23,Clean_tckt!$E$3:$F$38,2,0)</f>
        <v xml:space="preserve">xxx </v>
      </c>
      <c r="T23" s="1">
        <f t="shared" si="4"/>
        <v>26</v>
      </c>
      <c r="U23">
        <f t="shared" si="5"/>
        <v>35</v>
      </c>
      <c r="V23">
        <f>SUM(G23:H23,1)</f>
        <v>1</v>
      </c>
      <c r="W23">
        <f t="shared" si="6"/>
        <v>1</v>
      </c>
      <c r="X23">
        <f>IF(V23=1,1,0)</f>
        <v>1</v>
      </c>
      <c r="Y23">
        <f>IF($P23=Y$1,1,0)</f>
        <v>1</v>
      </c>
      <c r="Z23">
        <f>IF($P23=Z$1,1,0)</f>
        <v>0</v>
      </c>
      <c r="AA23">
        <f>IF($P23=AA$1,1,0)</f>
        <v>0</v>
      </c>
      <c r="AB23">
        <f>IF($P23=AB$1,1,0)</f>
        <v>0</v>
      </c>
      <c r="AC23">
        <f>IF($Q23=AC$1,1,0)</f>
        <v>1</v>
      </c>
      <c r="AD23">
        <f>IF($Q23=AD$1,1,0)</f>
        <v>0</v>
      </c>
      <c r="AE23">
        <f>IF($R23=AE$1,1,0)</f>
        <v>1</v>
      </c>
      <c r="AF23">
        <f>IF($R23=AF$1,1,0)</f>
        <v>0</v>
      </c>
      <c r="AG23">
        <f>IF($R23=AG$1,1,0)</f>
        <v>0</v>
      </c>
      <c r="AH23">
        <f>IF($R23=AH$1,1,0)</f>
        <v>0</v>
      </c>
      <c r="AI23">
        <f>IF($R23=AI$1,1,0)</f>
        <v>0</v>
      </c>
      <c r="AJ23">
        <f>IF($R23=AJ$1,1,0)</f>
        <v>0</v>
      </c>
      <c r="AK23">
        <f>IF($R23=AK$1,1,0)</f>
        <v>0</v>
      </c>
      <c r="AL23">
        <f>IF($R23=AL$1,1,0)</f>
        <v>0</v>
      </c>
      <c r="AM23">
        <f>IF($S23=AM$1,1,0)</f>
        <v>0</v>
      </c>
      <c r="AN23">
        <f>IF($S23=AN$1,1,0)</f>
        <v>0</v>
      </c>
      <c r="AO23">
        <f>IF($S23=AO$1,1,0)</f>
        <v>0</v>
      </c>
      <c r="AP23">
        <f>IF($S23=AP$1,1,0)</f>
        <v>1</v>
      </c>
      <c r="AQ23">
        <f>IF($S23=AQ$1,1,0)</f>
        <v>0</v>
      </c>
      <c r="AR23">
        <f>IF($S23=AR$1,1,0)</f>
        <v>0</v>
      </c>
      <c r="AS23">
        <f>IF($S23=AS$1,1,0)</f>
        <v>0</v>
      </c>
      <c r="AT23">
        <f>IF($S23=AT$1,1,0)</f>
        <v>0</v>
      </c>
      <c r="AU23">
        <f>IF($S23=AU$1,1,0)</f>
        <v>0</v>
      </c>
      <c r="AV23">
        <f>IF($S23=AV$1,1,0)</f>
        <v>0</v>
      </c>
      <c r="AW23">
        <f>IF($S23=AW$1,1,0)</f>
        <v>0</v>
      </c>
      <c r="AX23">
        <f>IF($S23=AX$1,1,0)</f>
        <v>0</v>
      </c>
      <c r="AY23">
        <f>IF($S23=AY$1,1,0)</f>
        <v>0</v>
      </c>
      <c r="AZ23">
        <f>IF($S23=AZ$1,1,0)</f>
        <v>0</v>
      </c>
      <c r="BA23">
        <f>IF($S23=BA$1,1,0)</f>
        <v>0</v>
      </c>
      <c r="BB23">
        <f>IF($S23=BB$1,1,0)</f>
        <v>0</v>
      </c>
      <c r="BC23">
        <f>IF($S23=BC$1,1,0)</f>
        <v>0</v>
      </c>
      <c r="BD23">
        <f>IF($S23=BD$1,1,0)</f>
        <v>0</v>
      </c>
      <c r="BE23">
        <f>IF($S23=BE$1,1,0)</f>
        <v>0</v>
      </c>
      <c r="BF23">
        <f>IF($S23=BF$1,1,0)</f>
        <v>0</v>
      </c>
      <c r="BG23">
        <f>IF($S23=BG$1,1,0)</f>
        <v>0</v>
      </c>
      <c r="BH23">
        <f>IF($S23=BH$1,1,0)</f>
        <v>0</v>
      </c>
      <c r="BI23">
        <f>IF($S23=BI$1,1,0)</f>
        <v>0</v>
      </c>
      <c r="BJ23">
        <f>IF($S23=BJ$1,1,0)</f>
        <v>0</v>
      </c>
    </row>
    <row r="24" spans="1:62" x14ac:dyDescent="0.25">
      <c r="A24">
        <v>22</v>
      </c>
      <c r="B24">
        <v>1</v>
      </c>
      <c r="C24">
        <v>2</v>
      </c>
      <c r="D24" t="s">
        <v>48</v>
      </c>
      <c r="E24" t="s">
        <v>13</v>
      </c>
      <c r="F24">
        <v>34</v>
      </c>
      <c r="G24">
        <v>0</v>
      </c>
      <c r="H24">
        <v>0</v>
      </c>
      <c r="I24">
        <v>248698</v>
      </c>
      <c r="J24">
        <v>13</v>
      </c>
      <c r="K24" t="s">
        <v>49</v>
      </c>
      <c r="L24" t="s">
        <v>15</v>
      </c>
      <c r="M24" t="s">
        <v>1751</v>
      </c>
      <c r="N24" t="str">
        <f>IF(ISNUMBER(I24),"xxx ",SUBSTITUTE(SUBSTITUTE(I24,"/",""),".",""))</f>
        <v xml:space="preserve">xxx </v>
      </c>
      <c r="O24" t="str">
        <f>LEFT(N24,FIND(" ",N24))</f>
        <v xml:space="preserve">xxx </v>
      </c>
      <c r="P24" t="str">
        <f>VLOOKUP(M24,Extract_Title!$A$2:$B$20,2,0)</f>
        <v>Mr</v>
      </c>
      <c r="Q24" t="str">
        <f>IF(L24="","S",L24)</f>
        <v>S</v>
      </c>
      <c r="R24" t="str">
        <f>IF(K24="","M",LEFT(K24,1))</f>
        <v>D</v>
      </c>
      <c r="S24" t="str">
        <f>VLOOKUP(O24,Clean_tckt!$E$3:$F$38,2,0)</f>
        <v xml:space="preserve">xxx </v>
      </c>
      <c r="T24" s="1">
        <f t="shared" si="4"/>
        <v>13</v>
      </c>
      <c r="U24">
        <f t="shared" si="5"/>
        <v>34</v>
      </c>
      <c r="V24">
        <f>SUM(G24:H24,1)</f>
        <v>1</v>
      </c>
      <c r="W24">
        <f t="shared" si="6"/>
        <v>1</v>
      </c>
      <c r="X24">
        <f>IF(V24=1,1,0)</f>
        <v>1</v>
      </c>
      <c r="Y24">
        <f>IF($P24=Y$1,1,0)</f>
        <v>1</v>
      </c>
      <c r="Z24">
        <f>IF($P24=Z$1,1,0)</f>
        <v>0</v>
      </c>
      <c r="AA24">
        <f>IF($P24=AA$1,1,0)</f>
        <v>0</v>
      </c>
      <c r="AB24">
        <f>IF($P24=AB$1,1,0)</f>
        <v>0</v>
      </c>
      <c r="AC24">
        <f>IF($Q24=AC$1,1,0)</f>
        <v>1</v>
      </c>
      <c r="AD24">
        <f>IF($Q24=AD$1,1,0)</f>
        <v>0</v>
      </c>
      <c r="AE24">
        <f>IF($R24=AE$1,1,0)</f>
        <v>0</v>
      </c>
      <c r="AF24">
        <f>IF($R24=AF$1,1,0)</f>
        <v>0</v>
      </c>
      <c r="AG24">
        <f>IF($R24=AG$1,1,0)</f>
        <v>0</v>
      </c>
      <c r="AH24">
        <f>IF($R24=AH$1,1,0)</f>
        <v>0</v>
      </c>
      <c r="AI24">
        <f>IF($R24=AI$1,1,0)</f>
        <v>1</v>
      </c>
      <c r="AJ24">
        <f>IF($R24=AJ$1,1,0)</f>
        <v>0</v>
      </c>
      <c r="AK24">
        <f>IF($R24=AK$1,1,0)</f>
        <v>0</v>
      </c>
      <c r="AL24">
        <f>IF($R24=AL$1,1,0)</f>
        <v>0</v>
      </c>
      <c r="AM24">
        <f>IF($S24=AM$1,1,0)</f>
        <v>0</v>
      </c>
      <c r="AN24">
        <f>IF($S24=AN$1,1,0)</f>
        <v>0</v>
      </c>
      <c r="AO24">
        <f>IF($S24=AO$1,1,0)</f>
        <v>0</v>
      </c>
      <c r="AP24">
        <f>IF($S24=AP$1,1,0)</f>
        <v>1</v>
      </c>
      <c r="AQ24">
        <f>IF($S24=AQ$1,1,0)</f>
        <v>0</v>
      </c>
      <c r="AR24">
        <f>IF($S24=AR$1,1,0)</f>
        <v>0</v>
      </c>
      <c r="AS24">
        <f>IF($S24=AS$1,1,0)</f>
        <v>0</v>
      </c>
      <c r="AT24">
        <f>IF($S24=AT$1,1,0)</f>
        <v>0</v>
      </c>
      <c r="AU24">
        <f>IF($S24=AU$1,1,0)</f>
        <v>0</v>
      </c>
      <c r="AV24">
        <f>IF($S24=AV$1,1,0)</f>
        <v>0</v>
      </c>
      <c r="AW24">
        <f>IF($S24=AW$1,1,0)</f>
        <v>0</v>
      </c>
      <c r="AX24">
        <f>IF($S24=AX$1,1,0)</f>
        <v>0</v>
      </c>
      <c r="AY24">
        <f>IF($S24=AY$1,1,0)</f>
        <v>0</v>
      </c>
      <c r="AZ24">
        <f>IF($S24=AZ$1,1,0)</f>
        <v>0</v>
      </c>
      <c r="BA24">
        <f>IF($S24=BA$1,1,0)</f>
        <v>0</v>
      </c>
      <c r="BB24">
        <f>IF($S24=BB$1,1,0)</f>
        <v>0</v>
      </c>
      <c r="BC24">
        <f>IF($S24=BC$1,1,0)</f>
        <v>0</v>
      </c>
      <c r="BD24">
        <f>IF($S24=BD$1,1,0)</f>
        <v>0</v>
      </c>
      <c r="BE24">
        <f>IF($S24=BE$1,1,0)</f>
        <v>0</v>
      </c>
      <c r="BF24">
        <f>IF($S24=BF$1,1,0)</f>
        <v>0</v>
      </c>
      <c r="BG24">
        <f>IF($S24=BG$1,1,0)</f>
        <v>0</v>
      </c>
      <c r="BH24">
        <f>IF($S24=BH$1,1,0)</f>
        <v>0</v>
      </c>
      <c r="BI24">
        <f>IF($S24=BI$1,1,0)</f>
        <v>0</v>
      </c>
      <c r="BJ24">
        <f>IF($S24=BJ$1,1,0)</f>
        <v>0</v>
      </c>
    </row>
    <row r="25" spans="1:62" x14ac:dyDescent="0.25">
      <c r="A25">
        <v>23</v>
      </c>
      <c r="B25">
        <v>1</v>
      </c>
      <c r="C25">
        <v>3</v>
      </c>
      <c r="D25" t="s">
        <v>50</v>
      </c>
      <c r="E25" t="s">
        <v>17</v>
      </c>
      <c r="F25">
        <v>15</v>
      </c>
      <c r="G25">
        <v>0</v>
      </c>
      <c r="H25">
        <v>0</v>
      </c>
      <c r="I25">
        <v>330923</v>
      </c>
      <c r="J25">
        <v>8.0291999999999994</v>
      </c>
      <c r="L25" t="s">
        <v>27</v>
      </c>
      <c r="M25" t="s">
        <v>1753</v>
      </c>
      <c r="N25" t="str">
        <f>IF(ISNUMBER(I25),"xxx ",SUBSTITUTE(SUBSTITUTE(I25,"/",""),".",""))</f>
        <v xml:space="preserve">xxx </v>
      </c>
      <c r="O25" t="str">
        <f>LEFT(N25,FIND(" ",N25))</f>
        <v xml:space="preserve">xxx </v>
      </c>
      <c r="P25" t="str">
        <f>VLOOKUP(M25,Extract_Title!$A$2:$B$20,2,0)</f>
        <v>Miss</v>
      </c>
      <c r="Q25" t="str">
        <f>IF(L25="","S",L25)</f>
        <v>Q</v>
      </c>
      <c r="R25" t="str">
        <f>IF(K25="","M",LEFT(K25,1))</f>
        <v>M</v>
      </c>
      <c r="S25" t="str">
        <f>VLOOKUP(O25,Clean_tckt!$E$3:$F$38,2,0)</f>
        <v xml:space="preserve">xxx </v>
      </c>
      <c r="T25" s="1">
        <f t="shared" si="4"/>
        <v>8.0291999999999994</v>
      </c>
      <c r="U25">
        <f t="shared" si="5"/>
        <v>15</v>
      </c>
      <c r="V25">
        <f>SUM(G25:H25,1)</f>
        <v>1</v>
      </c>
      <c r="W25">
        <f t="shared" si="6"/>
        <v>0</v>
      </c>
      <c r="X25">
        <f>IF(V25=1,1,0)</f>
        <v>1</v>
      </c>
      <c r="Y25">
        <f>IF($P25=Y$1,1,0)</f>
        <v>0</v>
      </c>
      <c r="Z25">
        <f>IF($P25=Z$1,1,0)</f>
        <v>0</v>
      </c>
      <c r="AA25">
        <f>IF($P25=AA$1,1,0)</f>
        <v>1</v>
      </c>
      <c r="AB25">
        <f>IF($P25=AB$1,1,0)</f>
        <v>0</v>
      </c>
      <c r="AC25">
        <f>IF($Q25=AC$1,1,0)</f>
        <v>0</v>
      </c>
      <c r="AD25">
        <f>IF($Q25=AD$1,1,0)</f>
        <v>0</v>
      </c>
      <c r="AE25">
        <f>IF($R25=AE$1,1,0)</f>
        <v>1</v>
      </c>
      <c r="AF25">
        <f>IF($R25=AF$1,1,0)</f>
        <v>0</v>
      </c>
      <c r="AG25">
        <f>IF($R25=AG$1,1,0)</f>
        <v>0</v>
      </c>
      <c r="AH25">
        <f>IF($R25=AH$1,1,0)</f>
        <v>0</v>
      </c>
      <c r="AI25">
        <f>IF($R25=AI$1,1,0)</f>
        <v>0</v>
      </c>
      <c r="AJ25">
        <f>IF($R25=AJ$1,1,0)</f>
        <v>0</v>
      </c>
      <c r="AK25">
        <f>IF($R25=AK$1,1,0)</f>
        <v>0</v>
      </c>
      <c r="AL25">
        <f>IF($R25=AL$1,1,0)</f>
        <v>0</v>
      </c>
      <c r="AM25">
        <f>IF($S25=AM$1,1,0)</f>
        <v>0</v>
      </c>
      <c r="AN25">
        <f>IF($S25=AN$1,1,0)</f>
        <v>0</v>
      </c>
      <c r="AO25">
        <f>IF($S25=AO$1,1,0)</f>
        <v>0</v>
      </c>
      <c r="AP25">
        <f>IF($S25=AP$1,1,0)</f>
        <v>1</v>
      </c>
      <c r="AQ25">
        <f>IF($S25=AQ$1,1,0)</f>
        <v>0</v>
      </c>
      <c r="AR25">
        <f>IF($S25=AR$1,1,0)</f>
        <v>0</v>
      </c>
      <c r="AS25">
        <f>IF($S25=AS$1,1,0)</f>
        <v>0</v>
      </c>
      <c r="AT25">
        <f>IF($S25=AT$1,1,0)</f>
        <v>0</v>
      </c>
      <c r="AU25">
        <f>IF($S25=AU$1,1,0)</f>
        <v>0</v>
      </c>
      <c r="AV25">
        <f>IF($S25=AV$1,1,0)</f>
        <v>0</v>
      </c>
      <c r="AW25">
        <f>IF($S25=AW$1,1,0)</f>
        <v>0</v>
      </c>
      <c r="AX25">
        <f>IF($S25=AX$1,1,0)</f>
        <v>0</v>
      </c>
      <c r="AY25">
        <f>IF($S25=AY$1,1,0)</f>
        <v>0</v>
      </c>
      <c r="AZ25">
        <f>IF($S25=AZ$1,1,0)</f>
        <v>0</v>
      </c>
      <c r="BA25">
        <f>IF($S25=BA$1,1,0)</f>
        <v>0</v>
      </c>
      <c r="BB25">
        <f>IF($S25=BB$1,1,0)</f>
        <v>0</v>
      </c>
      <c r="BC25">
        <f>IF($S25=BC$1,1,0)</f>
        <v>0</v>
      </c>
      <c r="BD25">
        <f>IF($S25=BD$1,1,0)</f>
        <v>0</v>
      </c>
      <c r="BE25">
        <f>IF($S25=BE$1,1,0)</f>
        <v>0</v>
      </c>
      <c r="BF25">
        <f>IF($S25=BF$1,1,0)</f>
        <v>0</v>
      </c>
      <c r="BG25">
        <f>IF($S25=BG$1,1,0)</f>
        <v>0</v>
      </c>
      <c r="BH25">
        <f>IF($S25=BH$1,1,0)</f>
        <v>0</v>
      </c>
      <c r="BI25">
        <f>IF($S25=BI$1,1,0)</f>
        <v>0</v>
      </c>
      <c r="BJ25">
        <f>IF($S25=BJ$1,1,0)</f>
        <v>0</v>
      </c>
    </row>
    <row r="26" spans="1:62" x14ac:dyDescent="0.25">
      <c r="A26">
        <v>24</v>
      </c>
      <c r="B26">
        <v>1</v>
      </c>
      <c r="C26">
        <v>1</v>
      </c>
      <c r="D26" t="s">
        <v>51</v>
      </c>
      <c r="E26" t="s">
        <v>13</v>
      </c>
      <c r="F26">
        <v>28</v>
      </c>
      <c r="G26">
        <v>0</v>
      </c>
      <c r="H26">
        <v>0</v>
      </c>
      <c r="I26">
        <v>113788</v>
      </c>
      <c r="J26">
        <v>35.5</v>
      </c>
      <c r="K26" t="s">
        <v>52</v>
      </c>
      <c r="L26" t="s">
        <v>15</v>
      </c>
      <c r="M26" t="s">
        <v>1751</v>
      </c>
      <c r="N26" t="str">
        <f>IF(ISNUMBER(I26),"xxx ",SUBSTITUTE(SUBSTITUTE(I26,"/",""),".",""))</f>
        <v xml:space="preserve">xxx </v>
      </c>
      <c r="O26" t="str">
        <f>LEFT(N26,FIND(" ",N26))</f>
        <v xml:space="preserve">xxx </v>
      </c>
      <c r="P26" t="str">
        <f>VLOOKUP(M26,Extract_Title!$A$2:$B$20,2,0)</f>
        <v>Mr</v>
      </c>
      <c r="Q26" t="str">
        <f>IF(L26="","S",L26)</f>
        <v>S</v>
      </c>
      <c r="R26" t="str">
        <f>IF(K26="","M",LEFT(K26,1))</f>
        <v>A</v>
      </c>
      <c r="S26" t="str">
        <f>VLOOKUP(O26,Clean_tckt!$E$3:$F$38,2,0)</f>
        <v xml:space="preserve">xxx </v>
      </c>
      <c r="T26" s="1">
        <f t="shared" si="4"/>
        <v>35.5</v>
      </c>
      <c r="U26">
        <f t="shared" si="5"/>
        <v>28</v>
      </c>
      <c r="V26">
        <f>SUM(G26:H26,1)</f>
        <v>1</v>
      </c>
      <c r="W26">
        <f t="shared" si="6"/>
        <v>1</v>
      </c>
      <c r="X26">
        <f>IF(V26=1,1,0)</f>
        <v>1</v>
      </c>
      <c r="Y26">
        <f>IF($P26=Y$1,1,0)</f>
        <v>1</v>
      </c>
      <c r="Z26">
        <f>IF($P26=Z$1,1,0)</f>
        <v>0</v>
      </c>
      <c r="AA26">
        <f>IF($P26=AA$1,1,0)</f>
        <v>0</v>
      </c>
      <c r="AB26">
        <f>IF($P26=AB$1,1,0)</f>
        <v>0</v>
      </c>
      <c r="AC26">
        <f>IF($Q26=AC$1,1,0)</f>
        <v>1</v>
      </c>
      <c r="AD26">
        <f>IF($Q26=AD$1,1,0)</f>
        <v>0</v>
      </c>
      <c r="AE26">
        <f>IF($R26=AE$1,1,0)</f>
        <v>0</v>
      </c>
      <c r="AF26">
        <f>IF($R26=AF$1,1,0)</f>
        <v>0</v>
      </c>
      <c r="AG26">
        <f>IF($R26=AG$1,1,0)</f>
        <v>0</v>
      </c>
      <c r="AH26">
        <f>IF($R26=AH$1,1,0)</f>
        <v>0</v>
      </c>
      <c r="AI26">
        <f>IF($R26=AI$1,1,0)</f>
        <v>0</v>
      </c>
      <c r="AJ26">
        <f>IF($R26=AJ$1,1,0)</f>
        <v>1</v>
      </c>
      <c r="AK26">
        <f>IF($R26=AK$1,1,0)</f>
        <v>0</v>
      </c>
      <c r="AL26">
        <f>IF($R26=AL$1,1,0)</f>
        <v>0</v>
      </c>
      <c r="AM26">
        <f>IF($S26=AM$1,1,0)</f>
        <v>0</v>
      </c>
      <c r="AN26">
        <f>IF($S26=AN$1,1,0)</f>
        <v>0</v>
      </c>
      <c r="AO26">
        <f>IF($S26=AO$1,1,0)</f>
        <v>0</v>
      </c>
      <c r="AP26">
        <f>IF($S26=AP$1,1,0)</f>
        <v>1</v>
      </c>
      <c r="AQ26">
        <f>IF($S26=AQ$1,1,0)</f>
        <v>0</v>
      </c>
      <c r="AR26">
        <f>IF($S26=AR$1,1,0)</f>
        <v>0</v>
      </c>
      <c r="AS26">
        <f>IF($S26=AS$1,1,0)</f>
        <v>0</v>
      </c>
      <c r="AT26">
        <f>IF($S26=AT$1,1,0)</f>
        <v>0</v>
      </c>
      <c r="AU26">
        <f>IF($S26=AU$1,1,0)</f>
        <v>0</v>
      </c>
      <c r="AV26">
        <f>IF($S26=AV$1,1,0)</f>
        <v>0</v>
      </c>
      <c r="AW26">
        <f>IF($S26=AW$1,1,0)</f>
        <v>0</v>
      </c>
      <c r="AX26">
        <f>IF($S26=AX$1,1,0)</f>
        <v>0</v>
      </c>
      <c r="AY26">
        <f>IF($S26=AY$1,1,0)</f>
        <v>0</v>
      </c>
      <c r="AZ26">
        <f>IF($S26=AZ$1,1,0)</f>
        <v>0</v>
      </c>
      <c r="BA26">
        <f>IF($S26=BA$1,1,0)</f>
        <v>0</v>
      </c>
      <c r="BB26">
        <f>IF($S26=BB$1,1,0)</f>
        <v>0</v>
      </c>
      <c r="BC26">
        <f>IF($S26=BC$1,1,0)</f>
        <v>0</v>
      </c>
      <c r="BD26">
        <f>IF($S26=BD$1,1,0)</f>
        <v>0</v>
      </c>
      <c r="BE26">
        <f>IF($S26=BE$1,1,0)</f>
        <v>0</v>
      </c>
      <c r="BF26">
        <f>IF($S26=BF$1,1,0)</f>
        <v>0</v>
      </c>
      <c r="BG26">
        <f>IF($S26=BG$1,1,0)</f>
        <v>0</v>
      </c>
      <c r="BH26">
        <f>IF($S26=BH$1,1,0)</f>
        <v>0</v>
      </c>
      <c r="BI26">
        <f>IF($S26=BI$1,1,0)</f>
        <v>0</v>
      </c>
      <c r="BJ26">
        <f>IF($S26=BJ$1,1,0)</f>
        <v>0</v>
      </c>
    </row>
    <row r="27" spans="1:62" x14ac:dyDescent="0.25">
      <c r="A27">
        <v>25</v>
      </c>
      <c r="B27">
        <v>0</v>
      </c>
      <c r="C27">
        <v>3</v>
      </c>
      <c r="D27" t="s">
        <v>53</v>
      </c>
      <c r="E27" t="s">
        <v>17</v>
      </c>
      <c r="F27">
        <v>8</v>
      </c>
      <c r="G27">
        <v>3</v>
      </c>
      <c r="H27">
        <v>1</v>
      </c>
      <c r="I27">
        <v>349909</v>
      </c>
      <c r="J27">
        <v>21.074999999999999</v>
      </c>
      <c r="L27" t="s">
        <v>15</v>
      </c>
      <c r="M27" t="s">
        <v>1753</v>
      </c>
      <c r="N27" t="str">
        <f>IF(ISNUMBER(I27),"xxx ",SUBSTITUTE(SUBSTITUTE(I27,"/",""),".",""))</f>
        <v xml:space="preserve">xxx </v>
      </c>
      <c r="O27" t="str">
        <f>LEFT(N27,FIND(" ",N27))</f>
        <v xml:space="preserve">xxx </v>
      </c>
      <c r="P27" t="str">
        <f>VLOOKUP(M27,Extract_Title!$A$2:$B$20,2,0)</f>
        <v>Miss</v>
      </c>
      <c r="Q27" t="str">
        <f>IF(L27="","S",L27)</f>
        <v>S</v>
      </c>
      <c r="R27" t="str">
        <f>IF(K27="","M",LEFT(K27,1))</f>
        <v>M</v>
      </c>
      <c r="S27" t="str">
        <f>VLOOKUP(O27,Clean_tckt!$E$3:$F$38,2,0)</f>
        <v xml:space="preserve">xxx </v>
      </c>
      <c r="T27" s="1">
        <f t="shared" si="4"/>
        <v>21.074999999999999</v>
      </c>
      <c r="U27">
        <f t="shared" si="5"/>
        <v>8</v>
      </c>
      <c r="V27">
        <f>SUM(G27:H27,1)</f>
        <v>5</v>
      </c>
      <c r="W27">
        <f t="shared" si="6"/>
        <v>0</v>
      </c>
      <c r="X27">
        <f>IF(V27=1,1,0)</f>
        <v>0</v>
      </c>
      <c r="Y27">
        <f>IF($P27=Y$1,1,0)</f>
        <v>0</v>
      </c>
      <c r="Z27">
        <f>IF($P27=Z$1,1,0)</f>
        <v>0</v>
      </c>
      <c r="AA27">
        <f>IF($P27=AA$1,1,0)</f>
        <v>1</v>
      </c>
      <c r="AB27">
        <f>IF($P27=AB$1,1,0)</f>
        <v>0</v>
      </c>
      <c r="AC27">
        <f>IF($Q27=AC$1,1,0)</f>
        <v>1</v>
      </c>
      <c r="AD27">
        <f>IF($Q27=AD$1,1,0)</f>
        <v>0</v>
      </c>
      <c r="AE27">
        <f>IF($R27=AE$1,1,0)</f>
        <v>1</v>
      </c>
      <c r="AF27">
        <f>IF($R27=AF$1,1,0)</f>
        <v>0</v>
      </c>
      <c r="AG27">
        <f>IF($R27=AG$1,1,0)</f>
        <v>0</v>
      </c>
      <c r="AH27">
        <f>IF($R27=AH$1,1,0)</f>
        <v>0</v>
      </c>
      <c r="AI27">
        <f>IF($R27=AI$1,1,0)</f>
        <v>0</v>
      </c>
      <c r="AJ27">
        <f>IF($R27=AJ$1,1,0)</f>
        <v>0</v>
      </c>
      <c r="AK27">
        <f>IF($R27=AK$1,1,0)</f>
        <v>0</v>
      </c>
      <c r="AL27">
        <f>IF($R27=AL$1,1,0)</f>
        <v>0</v>
      </c>
      <c r="AM27">
        <f>IF($S27=AM$1,1,0)</f>
        <v>0</v>
      </c>
      <c r="AN27">
        <f>IF($S27=AN$1,1,0)</f>
        <v>0</v>
      </c>
      <c r="AO27">
        <f>IF($S27=AO$1,1,0)</f>
        <v>0</v>
      </c>
      <c r="AP27">
        <f>IF($S27=AP$1,1,0)</f>
        <v>1</v>
      </c>
      <c r="AQ27">
        <f>IF($S27=AQ$1,1,0)</f>
        <v>0</v>
      </c>
      <c r="AR27">
        <f>IF($S27=AR$1,1,0)</f>
        <v>0</v>
      </c>
      <c r="AS27">
        <f>IF($S27=AS$1,1,0)</f>
        <v>0</v>
      </c>
      <c r="AT27">
        <f>IF($S27=AT$1,1,0)</f>
        <v>0</v>
      </c>
      <c r="AU27">
        <f>IF($S27=AU$1,1,0)</f>
        <v>0</v>
      </c>
      <c r="AV27">
        <f>IF($S27=AV$1,1,0)</f>
        <v>0</v>
      </c>
      <c r="AW27">
        <f>IF($S27=AW$1,1,0)</f>
        <v>0</v>
      </c>
      <c r="AX27">
        <f>IF($S27=AX$1,1,0)</f>
        <v>0</v>
      </c>
      <c r="AY27">
        <f>IF($S27=AY$1,1,0)</f>
        <v>0</v>
      </c>
      <c r="AZ27">
        <f>IF($S27=AZ$1,1,0)</f>
        <v>0</v>
      </c>
      <c r="BA27">
        <f>IF($S27=BA$1,1,0)</f>
        <v>0</v>
      </c>
      <c r="BB27">
        <f>IF($S27=BB$1,1,0)</f>
        <v>0</v>
      </c>
      <c r="BC27">
        <f>IF($S27=BC$1,1,0)</f>
        <v>0</v>
      </c>
      <c r="BD27">
        <f>IF($S27=BD$1,1,0)</f>
        <v>0</v>
      </c>
      <c r="BE27">
        <f>IF($S27=BE$1,1,0)</f>
        <v>0</v>
      </c>
      <c r="BF27">
        <f>IF($S27=BF$1,1,0)</f>
        <v>0</v>
      </c>
      <c r="BG27">
        <f>IF($S27=BG$1,1,0)</f>
        <v>0</v>
      </c>
      <c r="BH27">
        <f>IF($S27=BH$1,1,0)</f>
        <v>0</v>
      </c>
      <c r="BI27">
        <f>IF($S27=BI$1,1,0)</f>
        <v>0</v>
      </c>
      <c r="BJ27">
        <f>IF($S27=BJ$1,1,0)</f>
        <v>0</v>
      </c>
    </row>
    <row r="28" spans="1:62" x14ac:dyDescent="0.25">
      <c r="A28">
        <v>26</v>
      </c>
      <c r="B28">
        <v>1</v>
      </c>
      <c r="C28">
        <v>3</v>
      </c>
      <c r="D28" t="s">
        <v>54</v>
      </c>
      <c r="E28" t="s">
        <v>17</v>
      </c>
      <c r="F28">
        <v>38</v>
      </c>
      <c r="G28">
        <v>1</v>
      </c>
      <c r="H28">
        <v>5</v>
      </c>
      <c r="I28">
        <v>347077</v>
      </c>
      <c r="J28">
        <v>31.387499999999999</v>
      </c>
      <c r="L28" t="s">
        <v>15</v>
      </c>
      <c r="M28" t="s">
        <v>1752</v>
      </c>
      <c r="N28" t="str">
        <f>IF(ISNUMBER(I28),"xxx ",SUBSTITUTE(SUBSTITUTE(I28,"/",""),".",""))</f>
        <v xml:space="preserve">xxx </v>
      </c>
      <c r="O28" t="str">
        <f>LEFT(N28,FIND(" ",N28))</f>
        <v xml:space="preserve">xxx </v>
      </c>
      <c r="P28" t="str">
        <f>VLOOKUP(M28,Extract_Title!$A$2:$B$20,2,0)</f>
        <v>Mrs</v>
      </c>
      <c r="Q28" t="str">
        <f>IF(L28="","S",L28)</f>
        <v>S</v>
      </c>
      <c r="R28" t="str">
        <f>IF(K28="","M",LEFT(K28,1))</f>
        <v>M</v>
      </c>
      <c r="S28" t="str">
        <f>VLOOKUP(O28,Clean_tckt!$E$3:$F$38,2,0)</f>
        <v xml:space="preserve">xxx </v>
      </c>
      <c r="T28" s="1">
        <f t="shared" si="4"/>
        <v>31.387499999999999</v>
      </c>
      <c r="U28">
        <f t="shared" si="5"/>
        <v>38</v>
      </c>
      <c r="V28">
        <f>SUM(G28:H28,1)</f>
        <v>7</v>
      </c>
      <c r="W28">
        <f t="shared" si="6"/>
        <v>0</v>
      </c>
      <c r="X28">
        <f>IF(V28=1,1,0)</f>
        <v>0</v>
      </c>
      <c r="Y28">
        <f>IF($P28=Y$1,1,0)</f>
        <v>0</v>
      </c>
      <c r="Z28">
        <f>IF($P28=Z$1,1,0)</f>
        <v>1</v>
      </c>
      <c r="AA28">
        <f>IF($P28=AA$1,1,0)</f>
        <v>0</v>
      </c>
      <c r="AB28">
        <f>IF($P28=AB$1,1,0)</f>
        <v>0</v>
      </c>
      <c r="AC28">
        <f>IF($Q28=AC$1,1,0)</f>
        <v>1</v>
      </c>
      <c r="AD28">
        <f>IF($Q28=AD$1,1,0)</f>
        <v>0</v>
      </c>
      <c r="AE28">
        <f>IF($R28=AE$1,1,0)</f>
        <v>1</v>
      </c>
      <c r="AF28">
        <f>IF($R28=AF$1,1,0)</f>
        <v>0</v>
      </c>
      <c r="AG28">
        <f>IF($R28=AG$1,1,0)</f>
        <v>0</v>
      </c>
      <c r="AH28">
        <f>IF($R28=AH$1,1,0)</f>
        <v>0</v>
      </c>
      <c r="AI28">
        <f>IF($R28=AI$1,1,0)</f>
        <v>0</v>
      </c>
      <c r="AJ28">
        <f>IF($R28=AJ$1,1,0)</f>
        <v>0</v>
      </c>
      <c r="AK28">
        <f>IF($R28=AK$1,1,0)</f>
        <v>0</v>
      </c>
      <c r="AL28">
        <f>IF($R28=AL$1,1,0)</f>
        <v>0</v>
      </c>
      <c r="AM28">
        <f>IF($S28=AM$1,1,0)</f>
        <v>0</v>
      </c>
      <c r="AN28">
        <f>IF($S28=AN$1,1,0)</f>
        <v>0</v>
      </c>
      <c r="AO28">
        <f>IF($S28=AO$1,1,0)</f>
        <v>0</v>
      </c>
      <c r="AP28">
        <f>IF($S28=AP$1,1,0)</f>
        <v>1</v>
      </c>
      <c r="AQ28">
        <f>IF($S28=AQ$1,1,0)</f>
        <v>0</v>
      </c>
      <c r="AR28">
        <f>IF($S28=AR$1,1,0)</f>
        <v>0</v>
      </c>
      <c r="AS28">
        <f>IF($S28=AS$1,1,0)</f>
        <v>0</v>
      </c>
      <c r="AT28">
        <f>IF($S28=AT$1,1,0)</f>
        <v>0</v>
      </c>
      <c r="AU28">
        <f>IF($S28=AU$1,1,0)</f>
        <v>0</v>
      </c>
      <c r="AV28">
        <f>IF($S28=AV$1,1,0)</f>
        <v>0</v>
      </c>
      <c r="AW28">
        <f>IF($S28=AW$1,1,0)</f>
        <v>0</v>
      </c>
      <c r="AX28">
        <f>IF($S28=AX$1,1,0)</f>
        <v>0</v>
      </c>
      <c r="AY28">
        <f>IF($S28=AY$1,1,0)</f>
        <v>0</v>
      </c>
      <c r="AZ28">
        <f>IF($S28=AZ$1,1,0)</f>
        <v>0</v>
      </c>
      <c r="BA28">
        <f>IF($S28=BA$1,1,0)</f>
        <v>0</v>
      </c>
      <c r="BB28">
        <f>IF($S28=BB$1,1,0)</f>
        <v>0</v>
      </c>
      <c r="BC28">
        <f>IF($S28=BC$1,1,0)</f>
        <v>0</v>
      </c>
      <c r="BD28">
        <f>IF($S28=BD$1,1,0)</f>
        <v>0</v>
      </c>
      <c r="BE28">
        <f>IF($S28=BE$1,1,0)</f>
        <v>0</v>
      </c>
      <c r="BF28">
        <f>IF($S28=BF$1,1,0)</f>
        <v>0</v>
      </c>
      <c r="BG28">
        <f>IF($S28=BG$1,1,0)</f>
        <v>0</v>
      </c>
      <c r="BH28">
        <f>IF($S28=BH$1,1,0)</f>
        <v>0</v>
      </c>
      <c r="BI28">
        <f>IF($S28=BI$1,1,0)</f>
        <v>0</v>
      </c>
      <c r="BJ28">
        <f>IF($S28=BJ$1,1,0)</f>
        <v>0</v>
      </c>
    </row>
    <row r="29" spans="1:62" x14ac:dyDescent="0.25">
      <c r="A29">
        <v>27</v>
      </c>
      <c r="B29">
        <v>0</v>
      </c>
      <c r="C29">
        <v>3</v>
      </c>
      <c r="D29" t="s">
        <v>55</v>
      </c>
      <c r="E29" t="s">
        <v>13</v>
      </c>
      <c r="G29">
        <v>0</v>
      </c>
      <c r="H29">
        <v>0</v>
      </c>
      <c r="I29">
        <v>2631</v>
      </c>
      <c r="J29">
        <v>7.2249999999999996</v>
      </c>
      <c r="L29" t="s">
        <v>20</v>
      </c>
      <c r="M29" t="s">
        <v>1751</v>
      </c>
      <c r="N29" t="str">
        <f>IF(ISNUMBER(I29),"xxx ",SUBSTITUTE(SUBSTITUTE(I29,"/",""),".",""))</f>
        <v xml:space="preserve">xxx </v>
      </c>
      <c r="O29" t="str">
        <f>LEFT(N29,FIND(" ",N29))</f>
        <v xml:space="preserve">xxx </v>
      </c>
      <c r="P29" t="str">
        <f>VLOOKUP(M29,Extract_Title!$A$2:$B$20,2,0)</f>
        <v>Mr</v>
      </c>
      <c r="Q29" t="str">
        <f>IF(L29="","S",L29)</f>
        <v>C</v>
      </c>
      <c r="R29" t="str">
        <f>IF(K29="","M",LEFT(K29,1))</f>
        <v>M</v>
      </c>
      <c r="S29" t="str">
        <f>VLOOKUP(O29,Clean_tckt!$E$3:$F$38,2,0)</f>
        <v xml:space="preserve">xxx </v>
      </c>
      <c r="T29" s="1">
        <f t="shared" si="4"/>
        <v>7.2249999999999996</v>
      </c>
      <c r="U29">
        <f t="shared" si="5"/>
        <v>0</v>
      </c>
      <c r="V29">
        <f>SUM(G29:H29,1)</f>
        <v>1</v>
      </c>
      <c r="W29">
        <f t="shared" si="6"/>
        <v>1</v>
      </c>
      <c r="X29">
        <f>IF(V29=1,1,0)</f>
        <v>1</v>
      </c>
      <c r="Y29">
        <f>IF($P29=Y$1,1,0)</f>
        <v>1</v>
      </c>
      <c r="Z29">
        <f>IF($P29=Z$1,1,0)</f>
        <v>0</v>
      </c>
      <c r="AA29">
        <f>IF($P29=AA$1,1,0)</f>
        <v>0</v>
      </c>
      <c r="AB29">
        <f>IF($P29=AB$1,1,0)</f>
        <v>0</v>
      </c>
      <c r="AC29">
        <f>IF($Q29=AC$1,1,0)</f>
        <v>0</v>
      </c>
      <c r="AD29">
        <f>IF($Q29=AD$1,1,0)</f>
        <v>1</v>
      </c>
      <c r="AE29">
        <f>IF($R29=AE$1,1,0)</f>
        <v>1</v>
      </c>
      <c r="AF29">
        <f>IF($R29=AF$1,1,0)</f>
        <v>0</v>
      </c>
      <c r="AG29">
        <f>IF($R29=AG$1,1,0)</f>
        <v>0</v>
      </c>
      <c r="AH29">
        <f>IF($R29=AH$1,1,0)</f>
        <v>0</v>
      </c>
      <c r="AI29">
        <f>IF($R29=AI$1,1,0)</f>
        <v>0</v>
      </c>
      <c r="AJ29">
        <f>IF($R29=AJ$1,1,0)</f>
        <v>0</v>
      </c>
      <c r="AK29">
        <f>IF($R29=AK$1,1,0)</f>
        <v>0</v>
      </c>
      <c r="AL29">
        <f>IF($R29=AL$1,1,0)</f>
        <v>0</v>
      </c>
      <c r="AM29">
        <f>IF($S29=AM$1,1,0)</f>
        <v>0</v>
      </c>
      <c r="AN29">
        <f>IF($S29=AN$1,1,0)</f>
        <v>0</v>
      </c>
      <c r="AO29">
        <f>IF($S29=AO$1,1,0)</f>
        <v>0</v>
      </c>
      <c r="AP29">
        <f>IF($S29=AP$1,1,0)</f>
        <v>1</v>
      </c>
      <c r="AQ29">
        <f>IF($S29=AQ$1,1,0)</f>
        <v>0</v>
      </c>
      <c r="AR29">
        <f>IF($S29=AR$1,1,0)</f>
        <v>0</v>
      </c>
      <c r="AS29">
        <f>IF($S29=AS$1,1,0)</f>
        <v>0</v>
      </c>
      <c r="AT29">
        <f>IF($S29=AT$1,1,0)</f>
        <v>0</v>
      </c>
      <c r="AU29">
        <f>IF($S29=AU$1,1,0)</f>
        <v>0</v>
      </c>
      <c r="AV29">
        <f>IF($S29=AV$1,1,0)</f>
        <v>0</v>
      </c>
      <c r="AW29">
        <f>IF($S29=AW$1,1,0)</f>
        <v>0</v>
      </c>
      <c r="AX29">
        <f>IF($S29=AX$1,1,0)</f>
        <v>0</v>
      </c>
      <c r="AY29">
        <f>IF($S29=AY$1,1,0)</f>
        <v>0</v>
      </c>
      <c r="AZ29">
        <f>IF($S29=AZ$1,1,0)</f>
        <v>0</v>
      </c>
      <c r="BA29">
        <f>IF($S29=BA$1,1,0)</f>
        <v>0</v>
      </c>
      <c r="BB29">
        <f>IF($S29=BB$1,1,0)</f>
        <v>0</v>
      </c>
      <c r="BC29">
        <f>IF($S29=BC$1,1,0)</f>
        <v>0</v>
      </c>
      <c r="BD29">
        <f>IF($S29=BD$1,1,0)</f>
        <v>0</v>
      </c>
      <c r="BE29">
        <f>IF($S29=BE$1,1,0)</f>
        <v>0</v>
      </c>
      <c r="BF29">
        <f>IF($S29=BF$1,1,0)</f>
        <v>0</v>
      </c>
      <c r="BG29">
        <f>IF($S29=BG$1,1,0)</f>
        <v>0</v>
      </c>
      <c r="BH29">
        <f>IF($S29=BH$1,1,0)</f>
        <v>0</v>
      </c>
      <c r="BI29">
        <f>IF($S29=BI$1,1,0)</f>
        <v>0</v>
      </c>
      <c r="BJ29">
        <f>IF($S29=BJ$1,1,0)</f>
        <v>0</v>
      </c>
    </row>
    <row r="30" spans="1:62" x14ac:dyDescent="0.25">
      <c r="A30">
        <v>28</v>
      </c>
      <c r="B30">
        <v>0</v>
      </c>
      <c r="C30">
        <v>1</v>
      </c>
      <c r="D30" t="s">
        <v>56</v>
      </c>
      <c r="E30" t="s">
        <v>13</v>
      </c>
      <c r="F30">
        <v>19</v>
      </c>
      <c r="G30">
        <v>3</v>
      </c>
      <c r="H30">
        <v>2</v>
      </c>
      <c r="I30">
        <v>19950</v>
      </c>
      <c r="J30">
        <v>263</v>
      </c>
      <c r="K30" t="s">
        <v>57</v>
      </c>
      <c r="L30" t="s">
        <v>15</v>
      </c>
      <c r="M30" t="s">
        <v>1751</v>
      </c>
      <c r="N30" t="str">
        <f>IF(ISNUMBER(I30),"xxx ",SUBSTITUTE(SUBSTITUTE(I30,"/",""),".",""))</f>
        <v xml:space="preserve">xxx </v>
      </c>
      <c r="O30" t="str">
        <f>LEFT(N30,FIND(" ",N30))</f>
        <v xml:space="preserve">xxx </v>
      </c>
      <c r="P30" t="str">
        <f>VLOOKUP(M30,Extract_Title!$A$2:$B$20,2,0)</f>
        <v>Mr</v>
      </c>
      <c r="Q30" t="str">
        <f>IF(L30="","S",L30)</f>
        <v>S</v>
      </c>
      <c r="R30" t="str">
        <f>IF(K30="","M",LEFT(K30,1))</f>
        <v>C</v>
      </c>
      <c r="S30" t="str">
        <f>VLOOKUP(O30,Clean_tckt!$E$3:$F$38,2,0)</f>
        <v xml:space="preserve">xxx </v>
      </c>
      <c r="T30" s="1">
        <f t="shared" si="4"/>
        <v>263</v>
      </c>
      <c r="U30">
        <f t="shared" si="5"/>
        <v>19</v>
      </c>
      <c r="V30">
        <f>SUM(G30:H30,1)</f>
        <v>6</v>
      </c>
      <c r="W30">
        <f t="shared" si="6"/>
        <v>1</v>
      </c>
      <c r="X30">
        <f>IF(V30=1,1,0)</f>
        <v>0</v>
      </c>
      <c r="Y30">
        <f>IF($P30=Y$1,1,0)</f>
        <v>1</v>
      </c>
      <c r="Z30">
        <f>IF($P30=Z$1,1,0)</f>
        <v>0</v>
      </c>
      <c r="AA30">
        <f>IF($P30=AA$1,1,0)</f>
        <v>0</v>
      </c>
      <c r="AB30">
        <f>IF($P30=AB$1,1,0)</f>
        <v>0</v>
      </c>
      <c r="AC30">
        <f>IF($Q30=AC$1,1,0)</f>
        <v>1</v>
      </c>
      <c r="AD30">
        <f>IF($Q30=AD$1,1,0)</f>
        <v>0</v>
      </c>
      <c r="AE30">
        <f>IF($R30=AE$1,1,0)</f>
        <v>0</v>
      </c>
      <c r="AF30">
        <f>IF($R30=AF$1,1,0)</f>
        <v>1</v>
      </c>
      <c r="AG30">
        <f>IF($R30=AG$1,1,0)</f>
        <v>0</v>
      </c>
      <c r="AH30">
        <f>IF($R30=AH$1,1,0)</f>
        <v>0</v>
      </c>
      <c r="AI30">
        <f>IF($R30=AI$1,1,0)</f>
        <v>0</v>
      </c>
      <c r="AJ30">
        <f>IF($R30=AJ$1,1,0)</f>
        <v>0</v>
      </c>
      <c r="AK30">
        <f>IF($R30=AK$1,1,0)</f>
        <v>0</v>
      </c>
      <c r="AL30">
        <f>IF($R30=AL$1,1,0)</f>
        <v>0</v>
      </c>
      <c r="AM30">
        <f>IF($S30=AM$1,1,0)</f>
        <v>0</v>
      </c>
      <c r="AN30">
        <f>IF($S30=AN$1,1,0)</f>
        <v>0</v>
      </c>
      <c r="AO30">
        <f>IF($S30=AO$1,1,0)</f>
        <v>0</v>
      </c>
      <c r="AP30">
        <f>IF($S30=AP$1,1,0)</f>
        <v>1</v>
      </c>
      <c r="AQ30">
        <f>IF($S30=AQ$1,1,0)</f>
        <v>0</v>
      </c>
      <c r="AR30">
        <f>IF($S30=AR$1,1,0)</f>
        <v>0</v>
      </c>
      <c r="AS30">
        <f>IF($S30=AS$1,1,0)</f>
        <v>0</v>
      </c>
      <c r="AT30">
        <f>IF($S30=AT$1,1,0)</f>
        <v>0</v>
      </c>
      <c r="AU30">
        <f>IF($S30=AU$1,1,0)</f>
        <v>0</v>
      </c>
      <c r="AV30">
        <f>IF($S30=AV$1,1,0)</f>
        <v>0</v>
      </c>
      <c r="AW30">
        <f>IF($S30=AW$1,1,0)</f>
        <v>0</v>
      </c>
      <c r="AX30">
        <f>IF($S30=AX$1,1,0)</f>
        <v>0</v>
      </c>
      <c r="AY30">
        <f>IF($S30=AY$1,1,0)</f>
        <v>0</v>
      </c>
      <c r="AZ30">
        <f>IF($S30=AZ$1,1,0)</f>
        <v>0</v>
      </c>
      <c r="BA30">
        <f>IF($S30=BA$1,1,0)</f>
        <v>0</v>
      </c>
      <c r="BB30">
        <f>IF($S30=BB$1,1,0)</f>
        <v>0</v>
      </c>
      <c r="BC30">
        <f>IF($S30=BC$1,1,0)</f>
        <v>0</v>
      </c>
      <c r="BD30">
        <f>IF($S30=BD$1,1,0)</f>
        <v>0</v>
      </c>
      <c r="BE30">
        <f>IF($S30=BE$1,1,0)</f>
        <v>0</v>
      </c>
      <c r="BF30">
        <f>IF($S30=BF$1,1,0)</f>
        <v>0</v>
      </c>
      <c r="BG30">
        <f>IF($S30=BG$1,1,0)</f>
        <v>0</v>
      </c>
      <c r="BH30">
        <f>IF($S30=BH$1,1,0)</f>
        <v>0</v>
      </c>
      <c r="BI30">
        <f>IF($S30=BI$1,1,0)</f>
        <v>0</v>
      </c>
      <c r="BJ30">
        <f>IF($S30=BJ$1,1,0)</f>
        <v>0</v>
      </c>
    </row>
    <row r="31" spans="1:62" x14ac:dyDescent="0.25">
      <c r="A31">
        <v>29</v>
      </c>
      <c r="B31">
        <v>1</v>
      </c>
      <c r="C31">
        <v>3</v>
      </c>
      <c r="D31" t="s">
        <v>58</v>
      </c>
      <c r="E31" t="s">
        <v>17</v>
      </c>
      <c r="G31">
        <v>0</v>
      </c>
      <c r="H31">
        <v>0</v>
      </c>
      <c r="I31">
        <v>330959</v>
      </c>
      <c r="J31">
        <v>7.8792</v>
      </c>
      <c r="L31" t="s">
        <v>27</v>
      </c>
      <c r="M31" t="s">
        <v>1753</v>
      </c>
      <c r="N31" t="str">
        <f>IF(ISNUMBER(I31),"xxx ",SUBSTITUTE(SUBSTITUTE(I31,"/",""),".",""))</f>
        <v xml:space="preserve">xxx </v>
      </c>
      <c r="O31" t="str">
        <f>LEFT(N31,FIND(" ",N31))</f>
        <v xml:space="preserve">xxx </v>
      </c>
      <c r="P31" t="str">
        <f>VLOOKUP(M31,Extract_Title!$A$2:$B$20,2,0)</f>
        <v>Miss</v>
      </c>
      <c r="Q31" t="str">
        <f>IF(L31="","S",L31)</f>
        <v>Q</v>
      </c>
      <c r="R31" t="str">
        <f>IF(K31="","M",LEFT(K31,1))</f>
        <v>M</v>
      </c>
      <c r="S31" t="str">
        <f>VLOOKUP(O31,Clean_tckt!$E$3:$F$38,2,0)</f>
        <v xml:space="preserve">xxx </v>
      </c>
      <c r="T31" s="1">
        <f t="shared" si="4"/>
        <v>7.8792</v>
      </c>
      <c r="U31">
        <f t="shared" si="5"/>
        <v>0</v>
      </c>
      <c r="V31">
        <f>SUM(G31:H31,1)</f>
        <v>1</v>
      </c>
      <c r="W31">
        <f t="shared" si="6"/>
        <v>0</v>
      </c>
      <c r="X31">
        <f>IF(V31=1,1,0)</f>
        <v>1</v>
      </c>
      <c r="Y31">
        <f>IF($P31=Y$1,1,0)</f>
        <v>0</v>
      </c>
      <c r="Z31">
        <f>IF($P31=Z$1,1,0)</f>
        <v>0</v>
      </c>
      <c r="AA31">
        <f>IF($P31=AA$1,1,0)</f>
        <v>1</v>
      </c>
      <c r="AB31">
        <f>IF($P31=AB$1,1,0)</f>
        <v>0</v>
      </c>
      <c r="AC31">
        <f>IF($Q31=AC$1,1,0)</f>
        <v>0</v>
      </c>
      <c r="AD31">
        <f>IF($Q31=AD$1,1,0)</f>
        <v>0</v>
      </c>
      <c r="AE31">
        <f>IF($R31=AE$1,1,0)</f>
        <v>1</v>
      </c>
      <c r="AF31">
        <f>IF($R31=AF$1,1,0)</f>
        <v>0</v>
      </c>
      <c r="AG31">
        <f>IF($R31=AG$1,1,0)</f>
        <v>0</v>
      </c>
      <c r="AH31">
        <f>IF($R31=AH$1,1,0)</f>
        <v>0</v>
      </c>
      <c r="AI31">
        <f>IF($R31=AI$1,1,0)</f>
        <v>0</v>
      </c>
      <c r="AJ31">
        <f>IF($R31=AJ$1,1,0)</f>
        <v>0</v>
      </c>
      <c r="AK31">
        <f>IF($R31=AK$1,1,0)</f>
        <v>0</v>
      </c>
      <c r="AL31">
        <f>IF($R31=AL$1,1,0)</f>
        <v>0</v>
      </c>
      <c r="AM31">
        <f>IF($S31=AM$1,1,0)</f>
        <v>0</v>
      </c>
      <c r="AN31">
        <f>IF($S31=AN$1,1,0)</f>
        <v>0</v>
      </c>
      <c r="AO31">
        <f>IF($S31=AO$1,1,0)</f>
        <v>0</v>
      </c>
      <c r="AP31">
        <f>IF($S31=AP$1,1,0)</f>
        <v>1</v>
      </c>
      <c r="AQ31">
        <f>IF($S31=AQ$1,1,0)</f>
        <v>0</v>
      </c>
      <c r="AR31">
        <f>IF($S31=AR$1,1,0)</f>
        <v>0</v>
      </c>
      <c r="AS31">
        <f>IF($S31=AS$1,1,0)</f>
        <v>0</v>
      </c>
      <c r="AT31">
        <f>IF($S31=AT$1,1,0)</f>
        <v>0</v>
      </c>
      <c r="AU31">
        <f>IF($S31=AU$1,1,0)</f>
        <v>0</v>
      </c>
      <c r="AV31">
        <f>IF($S31=AV$1,1,0)</f>
        <v>0</v>
      </c>
      <c r="AW31">
        <f>IF($S31=AW$1,1,0)</f>
        <v>0</v>
      </c>
      <c r="AX31">
        <f>IF($S31=AX$1,1,0)</f>
        <v>0</v>
      </c>
      <c r="AY31">
        <f>IF($S31=AY$1,1,0)</f>
        <v>0</v>
      </c>
      <c r="AZ31">
        <f>IF($S31=AZ$1,1,0)</f>
        <v>0</v>
      </c>
      <c r="BA31">
        <f>IF($S31=BA$1,1,0)</f>
        <v>0</v>
      </c>
      <c r="BB31">
        <f>IF($S31=BB$1,1,0)</f>
        <v>0</v>
      </c>
      <c r="BC31">
        <f>IF($S31=BC$1,1,0)</f>
        <v>0</v>
      </c>
      <c r="BD31">
        <f>IF($S31=BD$1,1,0)</f>
        <v>0</v>
      </c>
      <c r="BE31">
        <f>IF($S31=BE$1,1,0)</f>
        <v>0</v>
      </c>
      <c r="BF31">
        <f>IF($S31=BF$1,1,0)</f>
        <v>0</v>
      </c>
      <c r="BG31">
        <f>IF($S31=BG$1,1,0)</f>
        <v>0</v>
      </c>
      <c r="BH31">
        <f>IF($S31=BH$1,1,0)</f>
        <v>0</v>
      </c>
      <c r="BI31">
        <f>IF($S31=BI$1,1,0)</f>
        <v>0</v>
      </c>
      <c r="BJ31">
        <f>IF($S31=BJ$1,1,0)</f>
        <v>0</v>
      </c>
    </row>
    <row r="32" spans="1:62" x14ac:dyDescent="0.25">
      <c r="A32">
        <v>30</v>
      </c>
      <c r="B32">
        <v>0</v>
      </c>
      <c r="C32">
        <v>3</v>
      </c>
      <c r="D32" t="s">
        <v>59</v>
      </c>
      <c r="E32" t="s">
        <v>13</v>
      </c>
      <c r="G32">
        <v>0</v>
      </c>
      <c r="H32">
        <v>0</v>
      </c>
      <c r="I32">
        <v>349216</v>
      </c>
      <c r="J32">
        <v>7.8958000000000004</v>
      </c>
      <c r="L32" t="s">
        <v>15</v>
      </c>
      <c r="M32" t="s">
        <v>1751</v>
      </c>
      <c r="N32" t="str">
        <f>IF(ISNUMBER(I32),"xxx ",SUBSTITUTE(SUBSTITUTE(I32,"/",""),".",""))</f>
        <v xml:space="preserve">xxx </v>
      </c>
      <c r="O32" t="str">
        <f>LEFT(N32,FIND(" ",N32))</f>
        <v xml:space="preserve">xxx </v>
      </c>
      <c r="P32" t="str">
        <f>VLOOKUP(M32,Extract_Title!$A$2:$B$20,2,0)</f>
        <v>Mr</v>
      </c>
      <c r="Q32" t="str">
        <f>IF(L32="","S",L32)</f>
        <v>S</v>
      </c>
      <c r="R32" t="str">
        <f>IF(K32="","M",LEFT(K32,1))</f>
        <v>M</v>
      </c>
      <c r="S32" t="str">
        <f>VLOOKUP(O32,Clean_tckt!$E$3:$F$38,2,0)</f>
        <v xml:space="preserve">xxx </v>
      </c>
      <c r="T32" s="1">
        <f t="shared" si="4"/>
        <v>7.8958000000000004</v>
      </c>
      <c r="U32">
        <f t="shared" si="5"/>
        <v>0</v>
      </c>
      <c r="V32">
        <f>SUM(G32:H32,1)</f>
        <v>1</v>
      </c>
      <c r="W32">
        <f t="shared" si="6"/>
        <v>1</v>
      </c>
      <c r="X32">
        <f>IF(V32=1,1,0)</f>
        <v>1</v>
      </c>
      <c r="Y32">
        <f>IF($P32=Y$1,1,0)</f>
        <v>1</v>
      </c>
      <c r="Z32">
        <f>IF($P32=Z$1,1,0)</f>
        <v>0</v>
      </c>
      <c r="AA32">
        <f>IF($P32=AA$1,1,0)</f>
        <v>0</v>
      </c>
      <c r="AB32">
        <f>IF($P32=AB$1,1,0)</f>
        <v>0</v>
      </c>
      <c r="AC32">
        <f>IF($Q32=AC$1,1,0)</f>
        <v>1</v>
      </c>
      <c r="AD32">
        <f>IF($Q32=AD$1,1,0)</f>
        <v>0</v>
      </c>
      <c r="AE32">
        <f>IF($R32=AE$1,1,0)</f>
        <v>1</v>
      </c>
      <c r="AF32">
        <f>IF($R32=AF$1,1,0)</f>
        <v>0</v>
      </c>
      <c r="AG32">
        <f>IF($R32=AG$1,1,0)</f>
        <v>0</v>
      </c>
      <c r="AH32">
        <f>IF($R32=AH$1,1,0)</f>
        <v>0</v>
      </c>
      <c r="AI32">
        <f>IF($R32=AI$1,1,0)</f>
        <v>0</v>
      </c>
      <c r="AJ32">
        <f>IF($R32=AJ$1,1,0)</f>
        <v>0</v>
      </c>
      <c r="AK32">
        <f>IF($R32=AK$1,1,0)</f>
        <v>0</v>
      </c>
      <c r="AL32">
        <f>IF($R32=AL$1,1,0)</f>
        <v>0</v>
      </c>
      <c r="AM32">
        <f>IF($S32=AM$1,1,0)</f>
        <v>0</v>
      </c>
      <c r="AN32">
        <f>IF($S32=AN$1,1,0)</f>
        <v>0</v>
      </c>
      <c r="AO32">
        <f>IF($S32=AO$1,1,0)</f>
        <v>0</v>
      </c>
      <c r="AP32">
        <f>IF($S32=AP$1,1,0)</f>
        <v>1</v>
      </c>
      <c r="AQ32">
        <f>IF($S32=AQ$1,1,0)</f>
        <v>0</v>
      </c>
      <c r="AR32">
        <f>IF($S32=AR$1,1,0)</f>
        <v>0</v>
      </c>
      <c r="AS32">
        <f>IF($S32=AS$1,1,0)</f>
        <v>0</v>
      </c>
      <c r="AT32">
        <f>IF($S32=AT$1,1,0)</f>
        <v>0</v>
      </c>
      <c r="AU32">
        <f>IF($S32=AU$1,1,0)</f>
        <v>0</v>
      </c>
      <c r="AV32">
        <f>IF($S32=AV$1,1,0)</f>
        <v>0</v>
      </c>
      <c r="AW32">
        <f>IF($S32=AW$1,1,0)</f>
        <v>0</v>
      </c>
      <c r="AX32">
        <f>IF($S32=AX$1,1,0)</f>
        <v>0</v>
      </c>
      <c r="AY32">
        <f>IF($S32=AY$1,1,0)</f>
        <v>0</v>
      </c>
      <c r="AZ32">
        <f>IF($S32=AZ$1,1,0)</f>
        <v>0</v>
      </c>
      <c r="BA32">
        <f>IF($S32=BA$1,1,0)</f>
        <v>0</v>
      </c>
      <c r="BB32">
        <f>IF($S32=BB$1,1,0)</f>
        <v>0</v>
      </c>
      <c r="BC32">
        <f>IF($S32=BC$1,1,0)</f>
        <v>0</v>
      </c>
      <c r="BD32">
        <f>IF($S32=BD$1,1,0)</f>
        <v>0</v>
      </c>
      <c r="BE32">
        <f>IF($S32=BE$1,1,0)</f>
        <v>0</v>
      </c>
      <c r="BF32">
        <f>IF($S32=BF$1,1,0)</f>
        <v>0</v>
      </c>
      <c r="BG32">
        <f>IF($S32=BG$1,1,0)</f>
        <v>0</v>
      </c>
      <c r="BH32">
        <f>IF($S32=BH$1,1,0)</f>
        <v>0</v>
      </c>
      <c r="BI32">
        <f>IF($S32=BI$1,1,0)</f>
        <v>0</v>
      </c>
      <c r="BJ32">
        <f>IF($S32=BJ$1,1,0)</f>
        <v>0</v>
      </c>
    </row>
    <row r="33" spans="1:62" x14ac:dyDescent="0.25">
      <c r="A33">
        <v>31</v>
      </c>
      <c r="B33">
        <v>0</v>
      </c>
      <c r="C33">
        <v>1</v>
      </c>
      <c r="D33" t="s">
        <v>60</v>
      </c>
      <c r="E33" t="s">
        <v>13</v>
      </c>
      <c r="F33">
        <v>40</v>
      </c>
      <c r="G33">
        <v>0</v>
      </c>
      <c r="H33">
        <v>0</v>
      </c>
      <c r="I33" t="s">
        <v>61</v>
      </c>
      <c r="J33">
        <v>27.720800000000001</v>
      </c>
      <c r="L33" t="s">
        <v>20</v>
      </c>
      <c r="M33" t="s">
        <v>1756</v>
      </c>
      <c r="N33" t="str">
        <f>IF(ISNUMBER(I33),"xxx ",SUBSTITUTE(SUBSTITUTE(I33,"/",""),".",""))</f>
        <v>PC 17601</v>
      </c>
      <c r="O33" t="str">
        <f>LEFT(N33,FIND(" ",N33))</f>
        <v xml:space="preserve">PC </v>
      </c>
      <c r="P33" t="str">
        <f>VLOOKUP(M33,Extract_Title!$A$2:$B$20,2,0)</f>
        <v>Royalty</v>
      </c>
      <c r="Q33" t="str">
        <f>IF(L33="","S",L33)</f>
        <v>C</v>
      </c>
      <c r="R33" t="str">
        <f>IF(K33="","M",LEFT(K33,1))</f>
        <v>M</v>
      </c>
      <c r="S33" t="str">
        <f>VLOOKUP(O33,Clean_tckt!$E$3:$F$38,2,0)</f>
        <v xml:space="preserve">PC </v>
      </c>
      <c r="T33" s="1">
        <f t="shared" si="4"/>
        <v>27.720800000000001</v>
      </c>
      <c r="U33">
        <f t="shared" si="5"/>
        <v>40</v>
      </c>
      <c r="V33">
        <f>SUM(G33:H33,1)</f>
        <v>1</v>
      </c>
      <c r="W33">
        <f t="shared" si="6"/>
        <v>1</v>
      </c>
      <c r="X33">
        <f>IF(V33=1,1,0)</f>
        <v>1</v>
      </c>
      <c r="Y33">
        <f>IF($P33=Y$1,1,0)</f>
        <v>0</v>
      </c>
      <c r="Z33">
        <f>IF($P33=Z$1,1,0)</f>
        <v>0</v>
      </c>
      <c r="AA33">
        <f>IF($P33=AA$1,1,0)</f>
        <v>0</v>
      </c>
      <c r="AB33">
        <f>IF($P33=AB$1,1,0)</f>
        <v>0</v>
      </c>
      <c r="AC33">
        <f>IF($Q33=AC$1,1,0)</f>
        <v>0</v>
      </c>
      <c r="AD33">
        <f>IF($Q33=AD$1,1,0)</f>
        <v>1</v>
      </c>
      <c r="AE33">
        <f>IF($R33=AE$1,1,0)</f>
        <v>1</v>
      </c>
      <c r="AF33">
        <f>IF($R33=AF$1,1,0)</f>
        <v>0</v>
      </c>
      <c r="AG33">
        <f>IF($R33=AG$1,1,0)</f>
        <v>0</v>
      </c>
      <c r="AH33">
        <f>IF($R33=AH$1,1,0)</f>
        <v>0</v>
      </c>
      <c r="AI33">
        <f>IF($R33=AI$1,1,0)</f>
        <v>0</v>
      </c>
      <c r="AJ33">
        <f>IF($R33=AJ$1,1,0)</f>
        <v>0</v>
      </c>
      <c r="AK33">
        <f>IF($R33=AK$1,1,0)</f>
        <v>0</v>
      </c>
      <c r="AL33">
        <f>IF($R33=AL$1,1,0)</f>
        <v>0</v>
      </c>
      <c r="AM33">
        <f>IF($S33=AM$1,1,0)</f>
        <v>0</v>
      </c>
      <c r="AN33">
        <f>IF($S33=AN$1,1,0)</f>
        <v>1</v>
      </c>
      <c r="AO33">
        <f>IF($S33=AO$1,1,0)</f>
        <v>0</v>
      </c>
      <c r="AP33">
        <f>IF($S33=AP$1,1,0)</f>
        <v>0</v>
      </c>
      <c r="AQ33">
        <f>IF($S33=AQ$1,1,0)</f>
        <v>0</v>
      </c>
      <c r="AR33">
        <f>IF($S33=AR$1,1,0)</f>
        <v>0</v>
      </c>
      <c r="AS33">
        <f>IF($S33=AS$1,1,0)</f>
        <v>0</v>
      </c>
      <c r="AT33">
        <f>IF($S33=AT$1,1,0)</f>
        <v>0</v>
      </c>
      <c r="AU33">
        <f>IF($S33=AU$1,1,0)</f>
        <v>0</v>
      </c>
      <c r="AV33">
        <f>IF($S33=AV$1,1,0)</f>
        <v>0</v>
      </c>
      <c r="AW33">
        <f>IF($S33=AW$1,1,0)</f>
        <v>0</v>
      </c>
      <c r="AX33">
        <f>IF($S33=AX$1,1,0)</f>
        <v>0</v>
      </c>
      <c r="AY33">
        <f>IF($S33=AY$1,1,0)</f>
        <v>0</v>
      </c>
      <c r="AZ33">
        <f>IF($S33=AZ$1,1,0)</f>
        <v>0</v>
      </c>
      <c r="BA33">
        <f>IF($S33=BA$1,1,0)</f>
        <v>0</v>
      </c>
      <c r="BB33">
        <f>IF($S33=BB$1,1,0)</f>
        <v>0</v>
      </c>
      <c r="BC33">
        <f>IF($S33=BC$1,1,0)</f>
        <v>0</v>
      </c>
      <c r="BD33">
        <f>IF($S33=BD$1,1,0)</f>
        <v>0</v>
      </c>
      <c r="BE33">
        <f>IF($S33=BE$1,1,0)</f>
        <v>0</v>
      </c>
      <c r="BF33">
        <f>IF($S33=BF$1,1,0)</f>
        <v>0</v>
      </c>
      <c r="BG33">
        <f>IF($S33=BG$1,1,0)</f>
        <v>0</v>
      </c>
      <c r="BH33">
        <f>IF($S33=BH$1,1,0)</f>
        <v>0</v>
      </c>
      <c r="BI33">
        <f>IF($S33=BI$1,1,0)</f>
        <v>0</v>
      </c>
      <c r="BJ33">
        <f>IF($S33=BJ$1,1,0)</f>
        <v>0</v>
      </c>
    </row>
    <row r="34" spans="1:62" x14ac:dyDescent="0.25">
      <c r="A34">
        <v>32</v>
      </c>
      <c r="B34">
        <v>1</v>
      </c>
      <c r="C34">
        <v>1</v>
      </c>
      <c r="D34" t="s">
        <v>62</v>
      </c>
      <c r="E34" t="s">
        <v>17</v>
      </c>
      <c r="G34">
        <v>1</v>
      </c>
      <c r="H34">
        <v>0</v>
      </c>
      <c r="I34" t="s">
        <v>63</v>
      </c>
      <c r="J34">
        <v>146.52080000000001</v>
      </c>
      <c r="K34" t="s">
        <v>64</v>
      </c>
      <c r="L34" t="s">
        <v>20</v>
      </c>
      <c r="M34" t="s">
        <v>1752</v>
      </c>
      <c r="N34" t="str">
        <f>IF(ISNUMBER(I34),"xxx ",SUBSTITUTE(SUBSTITUTE(I34,"/",""),".",""))</f>
        <v>PC 17569</v>
      </c>
      <c r="O34" t="str">
        <f>LEFT(N34,FIND(" ",N34))</f>
        <v xml:space="preserve">PC </v>
      </c>
      <c r="P34" t="str">
        <f>VLOOKUP(M34,Extract_Title!$A$2:$B$20,2,0)</f>
        <v>Mrs</v>
      </c>
      <c r="Q34" t="str">
        <f>IF(L34="","S",L34)</f>
        <v>C</v>
      </c>
      <c r="R34" t="str">
        <f>IF(K34="","M",LEFT(K34,1))</f>
        <v>B</v>
      </c>
      <c r="S34" t="str">
        <f>VLOOKUP(O34,Clean_tckt!$E$3:$F$38,2,0)</f>
        <v xml:space="preserve">PC </v>
      </c>
      <c r="T34" s="1">
        <f t="shared" si="4"/>
        <v>146.52080000000001</v>
      </c>
      <c r="U34">
        <f t="shared" si="5"/>
        <v>0</v>
      </c>
      <c r="V34">
        <f>SUM(G34:H34,1)</f>
        <v>2</v>
      </c>
      <c r="W34">
        <f t="shared" si="6"/>
        <v>0</v>
      </c>
      <c r="X34">
        <f>IF(V34=1,1,0)</f>
        <v>0</v>
      </c>
      <c r="Y34">
        <f>IF($P34=Y$1,1,0)</f>
        <v>0</v>
      </c>
      <c r="Z34">
        <f>IF($P34=Z$1,1,0)</f>
        <v>1</v>
      </c>
      <c r="AA34">
        <f>IF($P34=AA$1,1,0)</f>
        <v>0</v>
      </c>
      <c r="AB34">
        <f>IF($P34=AB$1,1,0)</f>
        <v>0</v>
      </c>
      <c r="AC34">
        <f>IF($Q34=AC$1,1,0)</f>
        <v>0</v>
      </c>
      <c r="AD34">
        <f>IF($Q34=AD$1,1,0)</f>
        <v>1</v>
      </c>
      <c r="AE34">
        <f>IF($R34=AE$1,1,0)</f>
        <v>0</v>
      </c>
      <c r="AF34">
        <f>IF($R34=AF$1,1,0)</f>
        <v>0</v>
      </c>
      <c r="AG34">
        <f>IF($R34=AG$1,1,0)</f>
        <v>0</v>
      </c>
      <c r="AH34">
        <f>IF($R34=AH$1,1,0)</f>
        <v>0</v>
      </c>
      <c r="AI34">
        <f>IF($R34=AI$1,1,0)</f>
        <v>0</v>
      </c>
      <c r="AJ34">
        <f>IF($R34=AJ$1,1,0)</f>
        <v>0</v>
      </c>
      <c r="AK34">
        <f>IF($R34=AK$1,1,0)</f>
        <v>1</v>
      </c>
      <c r="AL34">
        <f>IF($R34=AL$1,1,0)</f>
        <v>0</v>
      </c>
      <c r="AM34">
        <f>IF($S34=AM$1,1,0)</f>
        <v>0</v>
      </c>
      <c r="AN34">
        <f>IF($S34=AN$1,1,0)</f>
        <v>1</v>
      </c>
      <c r="AO34">
        <f>IF($S34=AO$1,1,0)</f>
        <v>0</v>
      </c>
      <c r="AP34">
        <f>IF($S34=AP$1,1,0)</f>
        <v>0</v>
      </c>
      <c r="AQ34">
        <f>IF($S34=AQ$1,1,0)</f>
        <v>0</v>
      </c>
      <c r="AR34">
        <f>IF($S34=AR$1,1,0)</f>
        <v>0</v>
      </c>
      <c r="AS34">
        <f>IF($S34=AS$1,1,0)</f>
        <v>0</v>
      </c>
      <c r="AT34">
        <f>IF($S34=AT$1,1,0)</f>
        <v>0</v>
      </c>
      <c r="AU34">
        <f>IF($S34=AU$1,1,0)</f>
        <v>0</v>
      </c>
      <c r="AV34">
        <f>IF($S34=AV$1,1,0)</f>
        <v>0</v>
      </c>
      <c r="AW34">
        <f>IF($S34=AW$1,1,0)</f>
        <v>0</v>
      </c>
      <c r="AX34">
        <f>IF($S34=AX$1,1,0)</f>
        <v>0</v>
      </c>
      <c r="AY34">
        <f>IF($S34=AY$1,1,0)</f>
        <v>0</v>
      </c>
      <c r="AZ34">
        <f>IF($S34=AZ$1,1,0)</f>
        <v>0</v>
      </c>
      <c r="BA34">
        <f>IF($S34=BA$1,1,0)</f>
        <v>0</v>
      </c>
      <c r="BB34">
        <f>IF($S34=BB$1,1,0)</f>
        <v>0</v>
      </c>
      <c r="BC34">
        <f>IF($S34=BC$1,1,0)</f>
        <v>0</v>
      </c>
      <c r="BD34">
        <f>IF($S34=BD$1,1,0)</f>
        <v>0</v>
      </c>
      <c r="BE34">
        <f>IF($S34=BE$1,1,0)</f>
        <v>0</v>
      </c>
      <c r="BF34">
        <f>IF($S34=BF$1,1,0)</f>
        <v>0</v>
      </c>
      <c r="BG34">
        <f>IF($S34=BG$1,1,0)</f>
        <v>0</v>
      </c>
      <c r="BH34">
        <f>IF($S34=BH$1,1,0)</f>
        <v>0</v>
      </c>
      <c r="BI34">
        <f>IF($S34=BI$1,1,0)</f>
        <v>0</v>
      </c>
      <c r="BJ34">
        <f>IF($S34=BJ$1,1,0)</f>
        <v>0</v>
      </c>
    </row>
    <row r="35" spans="1:62" x14ac:dyDescent="0.25">
      <c r="A35">
        <v>33</v>
      </c>
      <c r="B35">
        <v>1</v>
      </c>
      <c r="C35">
        <v>3</v>
      </c>
      <c r="D35" t="s">
        <v>65</v>
      </c>
      <c r="E35" t="s">
        <v>17</v>
      </c>
      <c r="G35">
        <v>0</v>
      </c>
      <c r="H35">
        <v>0</v>
      </c>
      <c r="I35">
        <v>335677</v>
      </c>
      <c r="J35">
        <v>7.75</v>
      </c>
      <c r="L35" t="s">
        <v>27</v>
      </c>
      <c r="M35" t="s">
        <v>1753</v>
      </c>
      <c r="N35" t="str">
        <f>IF(ISNUMBER(I35),"xxx ",SUBSTITUTE(SUBSTITUTE(I35,"/",""),".",""))</f>
        <v xml:space="preserve">xxx </v>
      </c>
      <c r="O35" t="str">
        <f>LEFT(N35,FIND(" ",N35))</f>
        <v xml:space="preserve">xxx </v>
      </c>
      <c r="P35" t="str">
        <f>VLOOKUP(M35,Extract_Title!$A$2:$B$20,2,0)</f>
        <v>Miss</v>
      </c>
      <c r="Q35" t="str">
        <f>IF(L35="","S",L35)</f>
        <v>Q</v>
      </c>
      <c r="R35" t="str">
        <f>IF(K35="","M",LEFT(K35,1))</f>
        <v>M</v>
      </c>
      <c r="S35" t="str">
        <f>VLOOKUP(O35,Clean_tckt!$E$3:$F$38,2,0)</f>
        <v xml:space="preserve">xxx </v>
      </c>
      <c r="T35" s="1">
        <f t="shared" si="4"/>
        <v>7.75</v>
      </c>
      <c r="U35">
        <f t="shared" si="5"/>
        <v>0</v>
      </c>
      <c r="V35">
        <f>SUM(G35:H35,1)</f>
        <v>1</v>
      </c>
      <c r="W35">
        <f t="shared" si="6"/>
        <v>0</v>
      </c>
      <c r="X35">
        <f>IF(V35=1,1,0)</f>
        <v>1</v>
      </c>
      <c r="Y35">
        <f>IF($P35=Y$1,1,0)</f>
        <v>0</v>
      </c>
      <c r="Z35">
        <f>IF($P35=Z$1,1,0)</f>
        <v>0</v>
      </c>
      <c r="AA35">
        <f>IF($P35=AA$1,1,0)</f>
        <v>1</v>
      </c>
      <c r="AB35">
        <f>IF($P35=AB$1,1,0)</f>
        <v>0</v>
      </c>
      <c r="AC35">
        <f>IF($Q35=AC$1,1,0)</f>
        <v>0</v>
      </c>
      <c r="AD35">
        <f>IF($Q35=AD$1,1,0)</f>
        <v>0</v>
      </c>
      <c r="AE35">
        <f>IF($R35=AE$1,1,0)</f>
        <v>1</v>
      </c>
      <c r="AF35">
        <f>IF($R35=AF$1,1,0)</f>
        <v>0</v>
      </c>
      <c r="AG35">
        <f>IF($R35=AG$1,1,0)</f>
        <v>0</v>
      </c>
      <c r="AH35">
        <f>IF($R35=AH$1,1,0)</f>
        <v>0</v>
      </c>
      <c r="AI35">
        <f>IF($R35=AI$1,1,0)</f>
        <v>0</v>
      </c>
      <c r="AJ35">
        <f>IF($R35=AJ$1,1,0)</f>
        <v>0</v>
      </c>
      <c r="AK35">
        <f>IF($R35=AK$1,1,0)</f>
        <v>0</v>
      </c>
      <c r="AL35">
        <f>IF($R35=AL$1,1,0)</f>
        <v>0</v>
      </c>
      <c r="AM35">
        <f>IF($S35=AM$1,1,0)</f>
        <v>0</v>
      </c>
      <c r="AN35">
        <f>IF($S35=AN$1,1,0)</f>
        <v>0</v>
      </c>
      <c r="AO35">
        <f>IF($S35=AO$1,1,0)</f>
        <v>0</v>
      </c>
      <c r="AP35">
        <f>IF($S35=AP$1,1,0)</f>
        <v>1</v>
      </c>
      <c r="AQ35">
        <f>IF($S35=AQ$1,1,0)</f>
        <v>0</v>
      </c>
      <c r="AR35">
        <f>IF($S35=AR$1,1,0)</f>
        <v>0</v>
      </c>
      <c r="AS35">
        <f>IF($S35=AS$1,1,0)</f>
        <v>0</v>
      </c>
      <c r="AT35">
        <f>IF($S35=AT$1,1,0)</f>
        <v>0</v>
      </c>
      <c r="AU35">
        <f>IF($S35=AU$1,1,0)</f>
        <v>0</v>
      </c>
      <c r="AV35">
        <f>IF($S35=AV$1,1,0)</f>
        <v>0</v>
      </c>
      <c r="AW35">
        <f>IF($S35=AW$1,1,0)</f>
        <v>0</v>
      </c>
      <c r="AX35">
        <f>IF($S35=AX$1,1,0)</f>
        <v>0</v>
      </c>
      <c r="AY35">
        <f>IF($S35=AY$1,1,0)</f>
        <v>0</v>
      </c>
      <c r="AZ35">
        <f>IF($S35=AZ$1,1,0)</f>
        <v>0</v>
      </c>
      <c r="BA35">
        <f>IF($S35=BA$1,1,0)</f>
        <v>0</v>
      </c>
      <c r="BB35">
        <f>IF($S35=BB$1,1,0)</f>
        <v>0</v>
      </c>
      <c r="BC35">
        <f>IF($S35=BC$1,1,0)</f>
        <v>0</v>
      </c>
      <c r="BD35">
        <f>IF($S35=BD$1,1,0)</f>
        <v>0</v>
      </c>
      <c r="BE35">
        <f>IF($S35=BE$1,1,0)</f>
        <v>0</v>
      </c>
      <c r="BF35">
        <f>IF($S35=BF$1,1,0)</f>
        <v>0</v>
      </c>
      <c r="BG35">
        <f>IF($S35=BG$1,1,0)</f>
        <v>0</v>
      </c>
      <c r="BH35">
        <f>IF($S35=BH$1,1,0)</f>
        <v>0</v>
      </c>
      <c r="BI35">
        <f>IF($S35=BI$1,1,0)</f>
        <v>0</v>
      </c>
      <c r="BJ35">
        <f>IF($S35=BJ$1,1,0)</f>
        <v>0</v>
      </c>
    </row>
    <row r="36" spans="1:62" x14ac:dyDescent="0.25">
      <c r="A36">
        <v>34</v>
      </c>
      <c r="B36">
        <v>0</v>
      </c>
      <c r="C36">
        <v>2</v>
      </c>
      <c r="D36" t="s">
        <v>66</v>
      </c>
      <c r="E36" t="s">
        <v>13</v>
      </c>
      <c r="F36">
        <v>66</v>
      </c>
      <c r="G36">
        <v>0</v>
      </c>
      <c r="H36">
        <v>0</v>
      </c>
      <c r="I36" t="s">
        <v>67</v>
      </c>
      <c r="J36">
        <v>10.5</v>
      </c>
      <c r="L36" t="s">
        <v>15</v>
      </c>
      <c r="M36" t="s">
        <v>1751</v>
      </c>
      <c r="N36" t="str">
        <f>IF(ISNUMBER(I36),"xxx ",SUBSTITUTE(SUBSTITUTE(I36,"/",""),".",""))</f>
        <v>CA 24579</v>
      </c>
      <c r="O36" t="str">
        <f>LEFT(N36,FIND(" ",N36))</f>
        <v xml:space="preserve">CA </v>
      </c>
      <c r="P36" t="str">
        <f>VLOOKUP(M36,Extract_Title!$A$2:$B$20,2,0)</f>
        <v>Mr</v>
      </c>
      <c r="Q36" t="str">
        <f>IF(L36="","S",L36)</f>
        <v>S</v>
      </c>
      <c r="R36" t="str">
        <f>IF(K36="","M",LEFT(K36,1))</f>
        <v>M</v>
      </c>
      <c r="S36" t="str">
        <f>VLOOKUP(O36,Clean_tckt!$E$3:$F$38,2,0)</f>
        <v xml:space="preserve">CA </v>
      </c>
      <c r="T36" s="1">
        <f t="shared" si="4"/>
        <v>10.5</v>
      </c>
      <c r="U36">
        <f t="shared" si="5"/>
        <v>66</v>
      </c>
      <c r="V36">
        <f>SUM(G36:H36,1)</f>
        <v>1</v>
      </c>
      <c r="W36">
        <f t="shared" si="6"/>
        <v>1</v>
      </c>
      <c r="X36">
        <f>IF(V36=1,1,0)</f>
        <v>1</v>
      </c>
      <c r="Y36">
        <f>IF($P36=Y$1,1,0)</f>
        <v>1</v>
      </c>
      <c r="Z36">
        <f>IF($P36=Z$1,1,0)</f>
        <v>0</v>
      </c>
      <c r="AA36">
        <f>IF($P36=AA$1,1,0)</f>
        <v>0</v>
      </c>
      <c r="AB36">
        <f>IF($P36=AB$1,1,0)</f>
        <v>0</v>
      </c>
      <c r="AC36">
        <f>IF($Q36=AC$1,1,0)</f>
        <v>1</v>
      </c>
      <c r="AD36">
        <f>IF($Q36=AD$1,1,0)</f>
        <v>0</v>
      </c>
      <c r="AE36">
        <f>IF($R36=AE$1,1,0)</f>
        <v>1</v>
      </c>
      <c r="AF36">
        <f>IF($R36=AF$1,1,0)</f>
        <v>0</v>
      </c>
      <c r="AG36">
        <f>IF($R36=AG$1,1,0)</f>
        <v>0</v>
      </c>
      <c r="AH36">
        <f>IF($R36=AH$1,1,0)</f>
        <v>0</v>
      </c>
      <c r="AI36">
        <f>IF($R36=AI$1,1,0)</f>
        <v>0</v>
      </c>
      <c r="AJ36">
        <f>IF($R36=AJ$1,1,0)</f>
        <v>0</v>
      </c>
      <c r="AK36">
        <f>IF($R36=AK$1,1,0)</f>
        <v>0</v>
      </c>
      <c r="AL36">
        <f>IF($R36=AL$1,1,0)</f>
        <v>0</v>
      </c>
      <c r="AM36">
        <f>IF($S36=AM$1,1,0)</f>
        <v>0</v>
      </c>
      <c r="AN36">
        <f>IF($S36=AN$1,1,0)</f>
        <v>0</v>
      </c>
      <c r="AO36">
        <f>IF($S36=AO$1,1,0)</f>
        <v>0</v>
      </c>
      <c r="AP36">
        <f>IF($S36=AP$1,1,0)</f>
        <v>0</v>
      </c>
      <c r="AQ36">
        <f>IF($S36=AQ$1,1,0)</f>
        <v>0</v>
      </c>
      <c r="AR36">
        <f>IF($S36=AR$1,1,0)</f>
        <v>1</v>
      </c>
      <c r="AS36">
        <f>IF($S36=AS$1,1,0)</f>
        <v>0</v>
      </c>
      <c r="AT36">
        <f>IF($S36=AT$1,1,0)</f>
        <v>0</v>
      </c>
      <c r="AU36">
        <f>IF($S36=AU$1,1,0)</f>
        <v>0</v>
      </c>
      <c r="AV36">
        <f>IF($S36=AV$1,1,0)</f>
        <v>0</v>
      </c>
      <c r="AW36">
        <f>IF($S36=AW$1,1,0)</f>
        <v>0</v>
      </c>
      <c r="AX36">
        <f>IF($S36=AX$1,1,0)</f>
        <v>0</v>
      </c>
      <c r="AY36">
        <f>IF($S36=AY$1,1,0)</f>
        <v>0</v>
      </c>
      <c r="AZ36">
        <f>IF($S36=AZ$1,1,0)</f>
        <v>0</v>
      </c>
      <c r="BA36">
        <f>IF($S36=BA$1,1,0)</f>
        <v>0</v>
      </c>
      <c r="BB36">
        <f>IF($S36=BB$1,1,0)</f>
        <v>0</v>
      </c>
      <c r="BC36">
        <f>IF($S36=BC$1,1,0)</f>
        <v>0</v>
      </c>
      <c r="BD36">
        <f>IF($S36=BD$1,1,0)</f>
        <v>0</v>
      </c>
      <c r="BE36">
        <f>IF($S36=BE$1,1,0)</f>
        <v>0</v>
      </c>
      <c r="BF36">
        <f>IF($S36=BF$1,1,0)</f>
        <v>0</v>
      </c>
      <c r="BG36">
        <f>IF($S36=BG$1,1,0)</f>
        <v>0</v>
      </c>
      <c r="BH36">
        <f>IF($S36=BH$1,1,0)</f>
        <v>0</v>
      </c>
      <c r="BI36">
        <f>IF($S36=BI$1,1,0)</f>
        <v>0</v>
      </c>
      <c r="BJ36">
        <f>IF($S36=BJ$1,1,0)</f>
        <v>0</v>
      </c>
    </row>
    <row r="37" spans="1:62" x14ac:dyDescent="0.25">
      <c r="A37">
        <v>35</v>
      </c>
      <c r="B37">
        <v>0</v>
      </c>
      <c r="C37">
        <v>1</v>
      </c>
      <c r="D37" t="s">
        <v>68</v>
      </c>
      <c r="E37" t="s">
        <v>13</v>
      </c>
      <c r="F37">
        <v>28</v>
      </c>
      <c r="G37">
        <v>1</v>
      </c>
      <c r="H37">
        <v>0</v>
      </c>
      <c r="I37" t="s">
        <v>69</v>
      </c>
      <c r="J37">
        <v>82.1708</v>
      </c>
      <c r="L37" t="s">
        <v>20</v>
      </c>
      <c r="M37" t="s">
        <v>1751</v>
      </c>
      <c r="N37" t="str">
        <f>IF(ISNUMBER(I37),"xxx ",SUBSTITUTE(SUBSTITUTE(I37,"/",""),".",""))</f>
        <v>PC 17604</v>
      </c>
      <c r="O37" t="str">
        <f>LEFT(N37,FIND(" ",N37))</f>
        <v xml:space="preserve">PC </v>
      </c>
      <c r="P37" t="str">
        <f>VLOOKUP(M37,Extract_Title!$A$2:$B$20,2,0)</f>
        <v>Mr</v>
      </c>
      <c r="Q37" t="str">
        <f>IF(L37="","S",L37)</f>
        <v>C</v>
      </c>
      <c r="R37" t="str">
        <f>IF(K37="","M",LEFT(K37,1))</f>
        <v>M</v>
      </c>
      <c r="S37" t="str">
        <f>VLOOKUP(O37,Clean_tckt!$E$3:$F$38,2,0)</f>
        <v xml:space="preserve">PC </v>
      </c>
      <c r="T37" s="1">
        <f t="shared" si="4"/>
        <v>82.1708</v>
      </c>
      <c r="U37">
        <f t="shared" si="5"/>
        <v>28</v>
      </c>
      <c r="V37">
        <f>SUM(G37:H37,1)</f>
        <v>2</v>
      </c>
      <c r="W37">
        <f t="shared" si="6"/>
        <v>1</v>
      </c>
      <c r="X37">
        <f>IF(V37=1,1,0)</f>
        <v>0</v>
      </c>
      <c r="Y37">
        <f>IF($P37=Y$1,1,0)</f>
        <v>1</v>
      </c>
      <c r="Z37">
        <f>IF($P37=Z$1,1,0)</f>
        <v>0</v>
      </c>
      <c r="AA37">
        <f>IF($P37=AA$1,1,0)</f>
        <v>0</v>
      </c>
      <c r="AB37">
        <f>IF($P37=AB$1,1,0)</f>
        <v>0</v>
      </c>
      <c r="AC37">
        <f>IF($Q37=AC$1,1,0)</f>
        <v>0</v>
      </c>
      <c r="AD37">
        <f>IF($Q37=AD$1,1,0)</f>
        <v>1</v>
      </c>
      <c r="AE37">
        <f>IF($R37=AE$1,1,0)</f>
        <v>1</v>
      </c>
      <c r="AF37">
        <f>IF($R37=AF$1,1,0)</f>
        <v>0</v>
      </c>
      <c r="AG37">
        <f>IF($R37=AG$1,1,0)</f>
        <v>0</v>
      </c>
      <c r="AH37">
        <f>IF($R37=AH$1,1,0)</f>
        <v>0</v>
      </c>
      <c r="AI37">
        <f>IF($R37=AI$1,1,0)</f>
        <v>0</v>
      </c>
      <c r="AJ37">
        <f>IF($R37=AJ$1,1,0)</f>
        <v>0</v>
      </c>
      <c r="AK37">
        <f>IF($R37=AK$1,1,0)</f>
        <v>0</v>
      </c>
      <c r="AL37">
        <f>IF($R37=AL$1,1,0)</f>
        <v>0</v>
      </c>
      <c r="AM37">
        <f>IF($S37=AM$1,1,0)</f>
        <v>0</v>
      </c>
      <c r="AN37">
        <f>IF($S37=AN$1,1,0)</f>
        <v>1</v>
      </c>
      <c r="AO37">
        <f>IF($S37=AO$1,1,0)</f>
        <v>0</v>
      </c>
      <c r="AP37">
        <f>IF($S37=AP$1,1,0)</f>
        <v>0</v>
      </c>
      <c r="AQ37">
        <f>IF($S37=AQ$1,1,0)</f>
        <v>0</v>
      </c>
      <c r="AR37">
        <f>IF($S37=AR$1,1,0)</f>
        <v>0</v>
      </c>
      <c r="AS37">
        <f>IF($S37=AS$1,1,0)</f>
        <v>0</v>
      </c>
      <c r="AT37">
        <f>IF($S37=AT$1,1,0)</f>
        <v>0</v>
      </c>
      <c r="AU37">
        <f>IF($S37=AU$1,1,0)</f>
        <v>0</v>
      </c>
      <c r="AV37">
        <f>IF($S37=AV$1,1,0)</f>
        <v>0</v>
      </c>
      <c r="AW37">
        <f>IF($S37=AW$1,1,0)</f>
        <v>0</v>
      </c>
      <c r="AX37">
        <f>IF($S37=AX$1,1,0)</f>
        <v>0</v>
      </c>
      <c r="AY37">
        <f>IF($S37=AY$1,1,0)</f>
        <v>0</v>
      </c>
      <c r="AZ37">
        <f>IF($S37=AZ$1,1,0)</f>
        <v>0</v>
      </c>
      <c r="BA37">
        <f>IF($S37=BA$1,1,0)</f>
        <v>0</v>
      </c>
      <c r="BB37">
        <f>IF($S37=BB$1,1,0)</f>
        <v>0</v>
      </c>
      <c r="BC37">
        <f>IF($S37=BC$1,1,0)</f>
        <v>0</v>
      </c>
      <c r="BD37">
        <f>IF($S37=BD$1,1,0)</f>
        <v>0</v>
      </c>
      <c r="BE37">
        <f>IF($S37=BE$1,1,0)</f>
        <v>0</v>
      </c>
      <c r="BF37">
        <f>IF($S37=BF$1,1,0)</f>
        <v>0</v>
      </c>
      <c r="BG37">
        <f>IF($S37=BG$1,1,0)</f>
        <v>0</v>
      </c>
      <c r="BH37">
        <f>IF($S37=BH$1,1,0)</f>
        <v>0</v>
      </c>
      <c r="BI37">
        <f>IF($S37=BI$1,1,0)</f>
        <v>0</v>
      </c>
      <c r="BJ37">
        <f>IF($S37=BJ$1,1,0)</f>
        <v>0</v>
      </c>
    </row>
    <row r="38" spans="1:62" x14ac:dyDescent="0.25">
      <c r="A38">
        <v>36</v>
      </c>
      <c r="B38">
        <v>0</v>
      </c>
      <c r="C38">
        <v>1</v>
      </c>
      <c r="D38" t="s">
        <v>70</v>
      </c>
      <c r="E38" t="s">
        <v>13</v>
      </c>
      <c r="F38">
        <v>42</v>
      </c>
      <c r="G38">
        <v>1</v>
      </c>
      <c r="H38">
        <v>0</v>
      </c>
      <c r="I38">
        <v>113789</v>
      </c>
      <c r="J38">
        <v>52</v>
      </c>
      <c r="L38" t="s">
        <v>15</v>
      </c>
      <c r="M38" t="s">
        <v>1751</v>
      </c>
      <c r="N38" t="str">
        <f>IF(ISNUMBER(I38),"xxx ",SUBSTITUTE(SUBSTITUTE(I38,"/",""),".",""))</f>
        <v xml:space="preserve">xxx </v>
      </c>
      <c r="O38" t="str">
        <f>LEFT(N38,FIND(" ",N38))</f>
        <v xml:space="preserve">xxx </v>
      </c>
      <c r="P38" t="str">
        <f>VLOOKUP(M38,Extract_Title!$A$2:$B$20,2,0)</f>
        <v>Mr</v>
      </c>
      <c r="Q38" t="str">
        <f>IF(L38="","S",L38)</f>
        <v>S</v>
      </c>
      <c r="R38" t="str">
        <f>IF(K38="","M",LEFT(K38,1))</f>
        <v>M</v>
      </c>
      <c r="S38" t="str">
        <f>VLOOKUP(O38,Clean_tckt!$E$3:$F$38,2,0)</f>
        <v xml:space="preserve">xxx </v>
      </c>
      <c r="T38" s="1">
        <f t="shared" si="4"/>
        <v>52</v>
      </c>
      <c r="U38">
        <f t="shared" si="5"/>
        <v>42</v>
      </c>
      <c r="V38">
        <f>SUM(G38:H38,1)</f>
        <v>2</v>
      </c>
      <c r="W38">
        <f t="shared" si="6"/>
        <v>1</v>
      </c>
      <c r="X38">
        <f>IF(V38=1,1,0)</f>
        <v>0</v>
      </c>
      <c r="Y38">
        <f>IF($P38=Y$1,1,0)</f>
        <v>1</v>
      </c>
      <c r="Z38">
        <f>IF($P38=Z$1,1,0)</f>
        <v>0</v>
      </c>
      <c r="AA38">
        <f>IF($P38=AA$1,1,0)</f>
        <v>0</v>
      </c>
      <c r="AB38">
        <f>IF($P38=AB$1,1,0)</f>
        <v>0</v>
      </c>
      <c r="AC38">
        <f>IF($Q38=AC$1,1,0)</f>
        <v>1</v>
      </c>
      <c r="AD38">
        <f>IF($Q38=AD$1,1,0)</f>
        <v>0</v>
      </c>
      <c r="AE38">
        <f>IF($R38=AE$1,1,0)</f>
        <v>1</v>
      </c>
      <c r="AF38">
        <f>IF($R38=AF$1,1,0)</f>
        <v>0</v>
      </c>
      <c r="AG38">
        <f>IF($R38=AG$1,1,0)</f>
        <v>0</v>
      </c>
      <c r="AH38">
        <f>IF($R38=AH$1,1,0)</f>
        <v>0</v>
      </c>
      <c r="AI38">
        <f>IF($R38=AI$1,1,0)</f>
        <v>0</v>
      </c>
      <c r="AJ38">
        <f>IF($R38=AJ$1,1,0)</f>
        <v>0</v>
      </c>
      <c r="AK38">
        <f>IF($R38=AK$1,1,0)</f>
        <v>0</v>
      </c>
      <c r="AL38">
        <f>IF($R38=AL$1,1,0)</f>
        <v>0</v>
      </c>
      <c r="AM38">
        <f>IF($S38=AM$1,1,0)</f>
        <v>0</v>
      </c>
      <c r="AN38">
        <f>IF($S38=AN$1,1,0)</f>
        <v>0</v>
      </c>
      <c r="AO38">
        <f>IF($S38=AO$1,1,0)</f>
        <v>0</v>
      </c>
      <c r="AP38">
        <f>IF($S38=AP$1,1,0)</f>
        <v>1</v>
      </c>
      <c r="AQ38">
        <f>IF($S38=AQ$1,1,0)</f>
        <v>0</v>
      </c>
      <c r="AR38">
        <f>IF($S38=AR$1,1,0)</f>
        <v>0</v>
      </c>
      <c r="AS38">
        <f>IF($S38=AS$1,1,0)</f>
        <v>0</v>
      </c>
      <c r="AT38">
        <f>IF($S38=AT$1,1,0)</f>
        <v>0</v>
      </c>
      <c r="AU38">
        <f>IF($S38=AU$1,1,0)</f>
        <v>0</v>
      </c>
      <c r="AV38">
        <f>IF($S38=AV$1,1,0)</f>
        <v>0</v>
      </c>
      <c r="AW38">
        <f>IF($S38=AW$1,1,0)</f>
        <v>0</v>
      </c>
      <c r="AX38">
        <f>IF($S38=AX$1,1,0)</f>
        <v>0</v>
      </c>
      <c r="AY38">
        <f>IF($S38=AY$1,1,0)</f>
        <v>0</v>
      </c>
      <c r="AZ38">
        <f>IF($S38=AZ$1,1,0)</f>
        <v>0</v>
      </c>
      <c r="BA38">
        <f>IF($S38=BA$1,1,0)</f>
        <v>0</v>
      </c>
      <c r="BB38">
        <f>IF($S38=BB$1,1,0)</f>
        <v>0</v>
      </c>
      <c r="BC38">
        <f>IF($S38=BC$1,1,0)</f>
        <v>0</v>
      </c>
      <c r="BD38">
        <f>IF($S38=BD$1,1,0)</f>
        <v>0</v>
      </c>
      <c r="BE38">
        <f>IF($S38=BE$1,1,0)</f>
        <v>0</v>
      </c>
      <c r="BF38">
        <f>IF($S38=BF$1,1,0)</f>
        <v>0</v>
      </c>
      <c r="BG38">
        <f>IF($S38=BG$1,1,0)</f>
        <v>0</v>
      </c>
      <c r="BH38">
        <f>IF($S38=BH$1,1,0)</f>
        <v>0</v>
      </c>
      <c r="BI38">
        <f>IF($S38=BI$1,1,0)</f>
        <v>0</v>
      </c>
      <c r="BJ38">
        <f>IF($S38=BJ$1,1,0)</f>
        <v>0</v>
      </c>
    </row>
    <row r="39" spans="1:62" x14ac:dyDescent="0.25">
      <c r="A39">
        <v>37</v>
      </c>
      <c r="B39">
        <v>1</v>
      </c>
      <c r="C39">
        <v>3</v>
      </c>
      <c r="D39" t="s">
        <v>71</v>
      </c>
      <c r="E39" t="s">
        <v>13</v>
      </c>
      <c r="G39">
        <v>0</v>
      </c>
      <c r="H39">
        <v>0</v>
      </c>
      <c r="I39">
        <v>2677</v>
      </c>
      <c r="J39">
        <v>7.2291999999999996</v>
      </c>
      <c r="L39" t="s">
        <v>20</v>
      </c>
      <c r="M39" t="s">
        <v>1751</v>
      </c>
      <c r="N39" t="str">
        <f>IF(ISNUMBER(I39),"xxx ",SUBSTITUTE(SUBSTITUTE(I39,"/",""),".",""))</f>
        <v xml:space="preserve">xxx </v>
      </c>
      <c r="O39" t="str">
        <f>LEFT(N39,FIND(" ",N39))</f>
        <v xml:space="preserve">xxx </v>
      </c>
      <c r="P39" t="str">
        <f>VLOOKUP(M39,Extract_Title!$A$2:$B$20,2,0)</f>
        <v>Mr</v>
      </c>
      <c r="Q39" t="str">
        <f>IF(L39="","S",L39)</f>
        <v>C</v>
      </c>
      <c r="R39" t="str">
        <f>IF(K39="","M",LEFT(K39,1))</f>
        <v>M</v>
      </c>
      <c r="S39" t="str">
        <f>VLOOKUP(O39,Clean_tckt!$E$3:$F$38,2,0)</f>
        <v xml:space="preserve">xxx </v>
      </c>
      <c r="T39" s="1">
        <f t="shared" si="4"/>
        <v>7.2291999999999996</v>
      </c>
      <c r="U39">
        <f t="shared" si="5"/>
        <v>0</v>
      </c>
      <c r="V39">
        <f>SUM(G39:H39,1)</f>
        <v>1</v>
      </c>
      <c r="W39">
        <f t="shared" si="6"/>
        <v>1</v>
      </c>
      <c r="X39">
        <f>IF(V39=1,1,0)</f>
        <v>1</v>
      </c>
      <c r="Y39">
        <f>IF($P39=Y$1,1,0)</f>
        <v>1</v>
      </c>
      <c r="Z39">
        <f>IF($P39=Z$1,1,0)</f>
        <v>0</v>
      </c>
      <c r="AA39">
        <f>IF($P39=AA$1,1,0)</f>
        <v>0</v>
      </c>
      <c r="AB39">
        <f>IF($P39=AB$1,1,0)</f>
        <v>0</v>
      </c>
      <c r="AC39">
        <f>IF($Q39=AC$1,1,0)</f>
        <v>0</v>
      </c>
      <c r="AD39">
        <f>IF($Q39=AD$1,1,0)</f>
        <v>1</v>
      </c>
      <c r="AE39">
        <f>IF($R39=AE$1,1,0)</f>
        <v>1</v>
      </c>
      <c r="AF39">
        <f>IF($R39=AF$1,1,0)</f>
        <v>0</v>
      </c>
      <c r="AG39">
        <f>IF($R39=AG$1,1,0)</f>
        <v>0</v>
      </c>
      <c r="AH39">
        <f>IF($R39=AH$1,1,0)</f>
        <v>0</v>
      </c>
      <c r="AI39">
        <f>IF($R39=AI$1,1,0)</f>
        <v>0</v>
      </c>
      <c r="AJ39">
        <f>IF($R39=AJ$1,1,0)</f>
        <v>0</v>
      </c>
      <c r="AK39">
        <f>IF($R39=AK$1,1,0)</f>
        <v>0</v>
      </c>
      <c r="AL39">
        <f>IF($R39=AL$1,1,0)</f>
        <v>0</v>
      </c>
      <c r="AM39">
        <f>IF($S39=AM$1,1,0)</f>
        <v>0</v>
      </c>
      <c r="AN39">
        <f>IF($S39=AN$1,1,0)</f>
        <v>0</v>
      </c>
      <c r="AO39">
        <f>IF($S39=AO$1,1,0)</f>
        <v>0</v>
      </c>
      <c r="AP39">
        <f>IF($S39=AP$1,1,0)</f>
        <v>1</v>
      </c>
      <c r="AQ39">
        <f>IF($S39=AQ$1,1,0)</f>
        <v>0</v>
      </c>
      <c r="AR39">
        <f>IF($S39=AR$1,1,0)</f>
        <v>0</v>
      </c>
      <c r="AS39">
        <f>IF($S39=AS$1,1,0)</f>
        <v>0</v>
      </c>
      <c r="AT39">
        <f>IF($S39=AT$1,1,0)</f>
        <v>0</v>
      </c>
      <c r="AU39">
        <f>IF($S39=AU$1,1,0)</f>
        <v>0</v>
      </c>
      <c r="AV39">
        <f>IF($S39=AV$1,1,0)</f>
        <v>0</v>
      </c>
      <c r="AW39">
        <f>IF($S39=AW$1,1,0)</f>
        <v>0</v>
      </c>
      <c r="AX39">
        <f>IF($S39=AX$1,1,0)</f>
        <v>0</v>
      </c>
      <c r="AY39">
        <f>IF($S39=AY$1,1,0)</f>
        <v>0</v>
      </c>
      <c r="AZ39">
        <f>IF($S39=AZ$1,1,0)</f>
        <v>0</v>
      </c>
      <c r="BA39">
        <f>IF($S39=BA$1,1,0)</f>
        <v>0</v>
      </c>
      <c r="BB39">
        <f>IF($S39=BB$1,1,0)</f>
        <v>0</v>
      </c>
      <c r="BC39">
        <f>IF($S39=BC$1,1,0)</f>
        <v>0</v>
      </c>
      <c r="BD39">
        <f>IF($S39=BD$1,1,0)</f>
        <v>0</v>
      </c>
      <c r="BE39">
        <f>IF($S39=BE$1,1,0)</f>
        <v>0</v>
      </c>
      <c r="BF39">
        <f>IF($S39=BF$1,1,0)</f>
        <v>0</v>
      </c>
      <c r="BG39">
        <f>IF($S39=BG$1,1,0)</f>
        <v>0</v>
      </c>
      <c r="BH39">
        <f>IF($S39=BH$1,1,0)</f>
        <v>0</v>
      </c>
      <c r="BI39">
        <f>IF($S39=BI$1,1,0)</f>
        <v>0</v>
      </c>
      <c r="BJ39">
        <f>IF($S39=BJ$1,1,0)</f>
        <v>0</v>
      </c>
    </row>
    <row r="40" spans="1:62" x14ac:dyDescent="0.25">
      <c r="A40">
        <v>38</v>
      </c>
      <c r="B40">
        <v>0</v>
      </c>
      <c r="C40">
        <v>3</v>
      </c>
      <c r="D40" t="s">
        <v>72</v>
      </c>
      <c r="E40" t="s">
        <v>13</v>
      </c>
      <c r="F40">
        <v>21</v>
      </c>
      <c r="G40">
        <v>0</v>
      </c>
      <c r="H40">
        <v>0</v>
      </c>
      <c r="I40" t="s">
        <v>73</v>
      </c>
      <c r="J40">
        <v>8.0500000000000007</v>
      </c>
      <c r="L40" t="s">
        <v>15</v>
      </c>
      <c r="M40" t="s">
        <v>1751</v>
      </c>
      <c r="N40" t="str">
        <f>IF(ISNUMBER(I40),"xxx ",SUBSTITUTE(SUBSTITUTE(I40,"/",""),".",""))</f>
        <v>A5 2152</v>
      </c>
      <c r="O40" t="str">
        <f>LEFT(N40,FIND(" ",N40))</f>
        <v xml:space="preserve">A5 </v>
      </c>
      <c r="P40" t="str">
        <f>VLOOKUP(M40,Extract_Title!$A$2:$B$20,2,0)</f>
        <v>Mr</v>
      </c>
      <c r="Q40" t="str">
        <f>IF(L40="","S",L40)</f>
        <v>S</v>
      </c>
      <c r="R40" t="str">
        <f>IF(K40="","M",LEFT(K40,1))</f>
        <v>M</v>
      </c>
      <c r="S40" t="str">
        <f>VLOOKUP(O40,Clean_tckt!$E$3:$F$38,2,0)</f>
        <v xml:space="preserve">A5 </v>
      </c>
      <c r="T40" s="1">
        <f t="shared" si="4"/>
        <v>8.0500000000000007</v>
      </c>
      <c r="U40">
        <f t="shared" si="5"/>
        <v>21</v>
      </c>
      <c r="V40">
        <f>SUM(G40:H40,1)</f>
        <v>1</v>
      </c>
      <c r="W40">
        <f t="shared" si="6"/>
        <v>1</v>
      </c>
      <c r="X40">
        <f>IF(V40=1,1,0)</f>
        <v>1</v>
      </c>
      <c r="Y40">
        <f>IF($P40=Y$1,1,0)</f>
        <v>1</v>
      </c>
      <c r="Z40">
        <f>IF($P40=Z$1,1,0)</f>
        <v>0</v>
      </c>
      <c r="AA40">
        <f>IF($P40=AA$1,1,0)</f>
        <v>0</v>
      </c>
      <c r="AB40">
        <f>IF($P40=AB$1,1,0)</f>
        <v>0</v>
      </c>
      <c r="AC40">
        <f>IF($Q40=AC$1,1,0)</f>
        <v>1</v>
      </c>
      <c r="AD40">
        <f>IF($Q40=AD$1,1,0)</f>
        <v>0</v>
      </c>
      <c r="AE40">
        <f>IF($R40=AE$1,1,0)</f>
        <v>1</v>
      </c>
      <c r="AF40">
        <f>IF($R40=AF$1,1,0)</f>
        <v>0</v>
      </c>
      <c r="AG40">
        <f>IF($R40=AG$1,1,0)</f>
        <v>0</v>
      </c>
      <c r="AH40">
        <f>IF($R40=AH$1,1,0)</f>
        <v>0</v>
      </c>
      <c r="AI40">
        <f>IF($R40=AI$1,1,0)</f>
        <v>0</v>
      </c>
      <c r="AJ40">
        <f>IF($R40=AJ$1,1,0)</f>
        <v>0</v>
      </c>
      <c r="AK40">
        <f>IF($R40=AK$1,1,0)</f>
        <v>0</v>
      </c>
      <c r="AL40">
        <f>IF($R40=AL$1,1,0)</f>
        <v>0</v>
      </c>
      <c r="AM40">
        <f>IF($S40=AM$1,1,0)</f>
        <v>1</v>
      </c>
      <c r="AN40">
        <f>IF($S40=AN$1,1,0)</f>
        <v>0</v>
      </c>
      <c r="AO40">
        <f>IF($S40=AO$1,1,0)</f>
        <v>0</v>
      </c>
      <c r="AP40">
        <f>IF($S40=AP$1,1,0)</f>
        <v>0</v>
      </c>
      <c r="AQ40">
        <f>IF($S40=AQ$1,1,0)</f>
        <v>0</v>
      </c>
      <c r="AR40">
        <f>IF($S40=AR$1,1,0)</f>
        <v>0</v>
      </c>
      <c r="AS40">
        <f>IF($S40=AS$1,1,0)</f>
        <v>0</v>
      </c>
      <c r="AT40">
        <f>IF($S40=AT$1,1,0)</f>
        <v>0</v>
      </c>
      <c r="AU40">
        <f>IF($S40=AU$1,1,0)</f>
        <v>0</v>
      </c>
      <c r="AV40">
        <f>IF($S40=AV$1,1,0)</f>
        <v>0</v>
      </c>
      <c r="AW40">
        <f>IF($S40=AW$1,1,0)</f>
        <v>0</v>
      </c>
      <c r="AX40">
        <f>IF($S40=AX$1,1,0)</f>
        <v>0</v>
      </c>
      <c r="AY40">
        <f>IF($S40=AY$1,1,0)</f>
        <v>0</v>
      </c>
      <c r="AZ40">
        <f>IF($S40=AZ$1,1,0)</f>
        <v>0</v>
      </c>
      <c r="BA40">
        <f>IF($S40=BA$1,1,0)</f>
        <v>0</v>
      </c>
      <c r="BB40">
        <f>IF($S40=BB$1,1,0)</f>
        <v>0</v>
      </c>
      <c r="BC40">
        <f>IF($S40=BC$1,1,0)</f>
        <v>0</v>
      </c>
      <c r="BD40">
        <f>IF($S40=BD$1,1,0)</f>
        <v>0</v>
      </c>
      <c r="BE40">
        <f>IF($S40=BE$1,1,0)</f>
        <v>0</v>
      </c>
      <c r="BF40">
        <f>IF($S40=BF$1,1,0)</f>
        <v>0</v>
      </c>
      <c r="BG40">
        <f>IF($S40=BG$1,1,0)</f>
        <v>0</v>
      </c>
      <c r="BH40">
        <f>IF($S40=BH$1,1,0)</f>
        <v>0</v>
      </c>
      <c r="BI40">
        <f>IF($S40=BI$1,1,0)</f>
        <v>0</v>
      </c>
      <c r="BJ40">
        <f>IF($S40=BJ$1,1,0)</f>
        <v>0</v>
      </c>
    </row>
    <row r="41" spans="1:62" x14ac:dyDescent="0.25">
      <c r="A41">
        <v>39</v>
      </c>
      <c r="B41">
        <v>0</v>
      </c>
      <c r="C41">
        <v>3</v>
      </c>
      <c r="D41" t="s">
        <v>74</v>
      </c>
      <c r="E41" t="s">
        <v>17</v>
      </c>
      <c r="F41">
        <v>18</v>
      </c>
      <c r="G41">
        <v>2</v>
      </c>
      <c r="H41">
        <v>0</v>
      </c>
      <c r="I41">
        <v>345764</v>
      </c>
      <c r="J41">
        <v>18</v>
      </c>
      <c r="L41" t="s">
        <v>15</v>
      </c>
      <c r="M41" t="s">
        <v>1753</v>
      </c>
      <c r="N41" t="str">
        <f>IF(ISNUMBER(I41),"xxx ",SUBSTITUTE(SUBSTITUTE(I41,"/",""),".",""))</f>
        <v xml:space="preserve">xxx </v>
      </c>
      <c r="O41" t="str">
        <f>LEFT(N41,FIND(" ",N41))</f>
        <v xml:space="preserve">xxx </v>
      </c>
      <c r="P41" t="str">
        <f>VLOOKUP(M41,Extract_Title!$A$2:$B$20,2,0)</f>
        <v>Miss</v>
      </c>
      <c r="Q41" t="str">
        <f>IF(L41="","S",L41)</f>
        <v>S</v>
      </c>
      <c r="R41" t="str">
        <f>IF(K41="","M",LEFT(K41,1))</f>
        <v>M</v>
      </c>
      <c r="S41" t="str">
        <f>VLOOKUP(O41,Clean_tckt!$E$3:$F$38,2,0)</f>
        <v xml:space="preserve">xxx </v>
      </c>
      <c r="T41" s="1">
        <f t="shared" si="4"/>
        <v>18</v>
      </c>
      <c r="U41">
        <f t="shared" si="5"/>
        <v>18</v>
      </c>
      <c r="V41">
        <f>SUM(G41:H41,1)</f>
        <v>3</v>
      </c>
      <c r="W41">
        <f t="shared" si="6"/>
        <v>0</v>
      </c>
      <c r="X41">
        <f>IF(V41=1,1,0)</f>
        <v>0</v>
      </c>
      <c r="Y41">
        <f>IF($P41=Y$1,1,0)</f>
        <v>0</v>
      </c>
      <c r="Z41">
        <f>IF($P41=Z$1,1,0)</f>
        <v>0</v>
      </c>
      <c r="AA41">
        <f>IF($P41=AA$1,1,0)</f>
        <v>1</v>
      </c>
      <c r="AB41">
        <f>IF($P41=AB$1,1,0)</f>
        <v>0</v>
      </c>
      <c r="AC41">
        <f>IF($Q41=AC$1,1,0)</f>
        <v>1</v>
      </c>
      <c r="AD41">
        <f>IF($Q41=AD$1,1,0)</f>
        <v>0</v>
      </c>
      <c r="AE41">
        <f>IF($R41=AE$1,1,0)</f>
        <v>1</v>
      </c>
      <c r="AF41">
        <f>IF($R41=AF$1,1,0)</f>
        <v>0</v>
      </c>
      <c r="AG41">
        <f>IF($R41=AG$1,1,0)</f>
        <v>0</v>
      </c>
      <c r="AH41">
        <f>IF($R41=AH$1,1,0)</f>
        <v>0</v>
      </c>
      <c r="AI41">
        <f>IF($R41=AI$1,1,0)</f>
        <v>0</v>
      </c>
      <c r="AJ41">
        <f>IF($R41=AJ$1,1,0)</f>
        <v>0</v>
      </c>
      <c r="AK41">
        <f>IF($R41=AK$1,1,0)</f>
        <v>0</v>
      </c>
      <c r="AL41">
        <f>IF($R41=AL$1,1,0)</f>
        <v>0</v>
      </c>
      <c r="AM41">
        <f>IF($S41=AM$1,1,0)</f>
        <v>0</v>
      </c>
      <c r="AN41">
        <f>IF($S41=AN$1,1,0)</f>
        <v>0</v>
      </c>
      <c r="AO41">
        <f>IF($S41=AO$1,1,0)</f>
        <v>0</v>
      </c>
      <c r="AP41">
        <f>IF($S41=AP$1,1,0)</f>
        <v>1</v>
      </c>
      <c r="AQ41">
        <f>IF($S41=AQ$1,1,0)</f>
        <v>0</v>
      </c>
      <c r="AR41">
        <f>IF($S41=AR$1,1,0)</f>
        <v>0</v>
      </c>
      <c r="AS41">
        <f>IF($S41=AS$1,1,0)</f>
        <v>0</v>
      </c>
      <c r="AT41">
        <f>IF($S41=AT$1,1,0)</f>
        <v>0</v>
      </c>
      <c r="AU41">
        <f>IF($S41=AU$1,1,0)</f>
        <v>0</v>
      </c>
      <c r="AV41">
        <f>IF($S41=AV$1,1,0)</f>
        <v>0</v>
      </c>
      <c r="AW41">
        <f>IF($S41=AW$1,1,0)</f>
        <v>0</v>
      </c>
      <c r="AX41">
        <f>IF($S41=AX$1,1,0)</f>
        <v>0</v>
      </c>
      <c r="AY41">
        <f>IF($S41=AY$1,1,0)</f>
        <v>0</v>
      </c>
      <c r="AZ41">
        <f>IF($S41=AZ$1,1,0)</f>
        <v>0</v>
      </c>
      <c r="BA41">
        <f>IF($S41=BA$1,1,0)</f>
        <v>0</v>
      </c>
      <c r="BB41">
        <f>IF($S41=BB$1,1,0)</f>
        <v>0</v>
      </c>
      <c r="BC41">
        <f>IF($S41=BC$1,1,0)</f>
        <v>0</v>
      </c>
      <c r="BD41">
        <f>IF($S41=BD$1,1,0)</f>
        <v>0</v>
      </c>
      <c r="BE41">
        <f>IF($S41=BE$1,1,0)</f>
        <v>0</v>
      </c>
      <c r="BF41">
        <f>IF($S41=BF$1,1,0)</f>
        <v>0</v>
      </c>
      <c r="BG41">
        <f>IF($S41=BG$1,1,0)</f>
        <v>0</v>
      </c>
      <c r="BH41">
        <f>IF($S41=BH$1,1,0)</f>
        <v>0</v>
      </c>
      <c r="BI41">
        <f>IF($S41=BI$1,1,0)</f>
        <v>0</v>
      </c>
      <c r="BJ41">
        <f>IF($S41=BJ$1,1,0)</f>
        <v>0</v>
      </c>
    </row>
    <row r="42" spans="1:62" x14ac:dyDescent="0.25">
      <c r="A42">
        <v>40</v>
      </c>
      <c r="B42">
        <v>1</v>
      </c>
      <c r="C42">
        <v>3</v>
      </c>
      <c r="D42" t="s">
        <v>75</v>
      </c>
      <c r="E42" t="s">
        <v>17</v>
      </c>
      <c r="F42">
        <v>14</v>
      </c>
      <c r="G42">
        <v>1</v>
      </c>
      <c r="H42">
        <v>0</v>
      </c>
      <c r="I42">
        <v>2651</v>
      </c>
      <c r="J42">
        <v>11.2417</v>
      </c>
      <c r="L42" t="s">
        <v>20</v>
      </c>
      <c r="M42" t="s">
        <v>1753</v>
      </c>
      <c r="N42" t="str">
        <f>IF(ISNUMBER(I42),"xxx ",SUBSTITUTE(SUBSTITUTE(I42,"/",""),".",""))</f>
        <v xml:space="preserve">xxx </v>
      </c>
      <c r="O42" t="str">
        <f>LEFT(N42,FIND(" ",N42))</f>
        <v xml:space="preserve">xxx </v>
      </c>
      <c r="P42" t="str">
        <f>VLOOKUP(M42,Extract_Title!$A$2:$B$20,2,0)</f>
        <v>Miss</v>
      </c>
      <c r="Q42" t="str">
        <f>IF(L42="","S",L42)</f>
        <v>C</v>
      </c>
      <c r="R42" t="str">
        <f>IF(K42="","M",LEFT(K42,1))</f>
        <v>M</v>
      </c>
      <c r="S42" t="str">
        <f>VLOOKUP(O42,Clean_tckt!$E$3:$F$38,2,0)</f>
        <v xml:space="preserve">xxx </v>
      </c>
      <c r="T42" s="1">
        <f t="shared" si="4"/>
        <v>11.2417</v>
      </c>
      <c r="U42">
        <f t="shared" si="5"/>
        <v>14</v>
      </c>
      <c r="V42">
        <f>SUM(G42:H42,1)</f>
        <v>2</v>
      </c>
      <c r="W42">
        <f t="shared" si="6"/>
        <v>0</v>
      </c>
      <c r="X42">
        <f>IF(V42=1,1,0)</f>
        <v>0</v>
      </c>
      <c r="Y42">
        <f>IF($P42=Y$1,1,0)</f>
        <v>0</v>
      </c>
      <c r="Z42">
        <f>IF($P42=Z$1,1,0)</f>
        <v>0</v>
      </c>
      <c r="AA42">
        <f>IF($P42=AA$1,1,0)</f>
        <v>1</v>
      </c>
      <c r="AB42">
        <f>IF($P42=AB$1,1,0)</f>
        <v>0</v>
      </c>
      <c r="AC42">
        <f>IF($Q42=AC$1,1,0)</f>
        <v>0</v>
      </c>
      <c r="AD42">
        <f>IF($Q42=AD$1,1,0)</f>
        <v>1</v>
      </c>
      <c r="AE42">
        <f>IF($R42=AE$1,1,0)</f>
        <v>1</v>
      </c>
      <c r="AF42">
        <f>IF($R42=AF$1,1,0)</f>
        <v>0</v>
      </c>
      <c r="AG42">
        <f>IF($R42=AG$1,1,0)</f>
        <v>0</v>
      </c>
      <c r="AH42">
        <f>IF($R42=AH$1,1,0)</f>
        <v>0</v>
      </c>
      <c r="AI42">
        <f>IF($R42=AI$1,1,0)</f>
        <v>0</v>
      </c>
      <c r="AJ42">
        <f>IF($R42=AJ$1,1,0)</f>
        <v>0</v>
      </c>
      <c r="AK42">
        <f>IF($R42=AK$1,1,0)</f>
        <v>0</v>
      </c>
      <c r="AL42">
        <f>IF($R42=AL$1,1,0)</f>
        <v>0</v>
      </c>
      <c r="AM42">
        <f>IF($S42=AM$1,1,0)</f>
        <v>0</v>
      </c>
      <c r="AN42">
        <f>IF($S42=AN$1,1,0)</f>
        <v>0</v>
      </c>
      <c r="AO42">
        <f>IF($S42=AO$1,1,0)</f>
        <v>0</v>
      </c>
      <c r="AP42">
        <f>IF($S42=AP$1,1,0)</f>
        <v>1</v>
      </c>
      <c r="AQ42">
        <f>IF($S42=AQ$1,1,0)</f>
        <v>0</v>
      </c>
      <c r="AR42">
        <f>IF($S42=AR$1,1,0)</f>
        <v>0</v>
      </c>
      <c r="AS42">
        <f>IF($S42=AS$1,1,0)</f>
        <v>0</v>
      </c>
      <c r="AT42">
        <f>IF($S42=AT$1,1,0)</f>
        <v>0</v>
      </c>
      <c r="AU42">
        <f>IF($S42=AU$1,1,0)</f>
        <v>0</v>
      </c>
      <c r="AV42">
        <f>IF($S42=AV$1,1,0)</f>
        <v>0</v>
      </c>
      <c r="AW42">
        <f>IF($S42=AW$1,1,0)</f>
        <v>0</v>
      </c>
      <c r="AX42">
        <f>IF($S42=AX$1,1,0)</f>
        <v>0</v>
      </c>
      <c r="AY42">
        <f>IF($S42=AY$1,1,0)</f>
        <v>0</v>
      </c>
      <c r="AZ42">
        <f>IF($S42=AZ$1,1,0)</f>
        <v>0</v>
      </c>
      <c r="BA42">
        <f>IF($S42=BA$1,1,0)</f>
        <v>0</v>
      </c>
      <c r="BB42">
        <f>IF($S42=BB$1,1,0)</f>
        <v>0</v>
      </c>
      <c r="BC42">
        <f>IF($S42=BC$1,1,0)</f>
        <v>0</v>
      </c>
      <c r="BD42">
        <f>IF($S42=BD$1,1,0)</f>
        <v>0</v>
      </c>
      <c r="BE42">
        <f>IF($S42=BE$1,1,0)</f>
        <v>0</v>
      </c>
      <c r="BF42">
        <f>IF($S42=BF$1,1,0)</f>
        <v>0</v>
      </c>
      <c r="BG42">
        <f>IF($S42=BG$1,1,0)</f>
        <v>0</v>
      </c>
      <c r="BH42">
        <f>IF($S42=BH$1,1,0)</f>
        <v>0</v>
      </c>
      <c r="BI42">
        <f>IF($S42=BI$1,1,0)</f>
        <v>0</v>
      </c>
      <c r="BJ42">
        <f>IF($S42=BJ$1,1,0)</f>
        <v>0</v>
      </c>
    </row>
    <row r="43" spans="1:62" x14ac:dyDescent="0.25">
      <c r="A43">
        <v>41</v>
      </c>
      <c r="B43">
        <v>0</v>
      </c>
      <c r="C43">
        <v>3</v>
      </c>
      <c r="D43" t="s">
        <v>76</v>
      </c>
      <c r="E43" t="s">
        <v>17</v>
      </c>
      <c r="F43">
        <v>40</v>
      </c>
      <c r="G43">
        <v>1</v>
      </c>
      <c r="H43">
        <v>0</v>
      </c>
      <c r="I43">
        <v>7546</v>
      </c>
      <c r="J43">
        <v>9.4749999999999996</v>
      </c>
      <c r="L43" t="s">
        <v>15</v>
      </c>
      <c r="M43" t="s">
        <v>1752</v>
      </c>
      <c r="N43" t="str">
        <f>IF(ISNUMBER(I43),"xxx ",SUBSTITUTE(SUBSTITUTE(I43,"/",""),".",""))</f>
        <v xml:space="preserve">xxx </v>
      </c>
      <c r="O43" t="str">
        <f>LEFT(N43,FIND(" ",N43))</f>
        <v xml:space="preserve">xxx </v>
      </c>
      <c r="P43" t="str">
        <f>VLOOKUP(M43,Extract_Title!$A$2:$B$20,2,0)</f>
        <v>Mrs</v>
      </c>
      <c r="Q43" t="str">
        <f>IF(L43="","S",L43)</f>
        <v>S</v>
      </c>
      <c r="R43" t="str">
        <f>IF(K43="","M",LEFT(K43,1))</f>
        <v>M</v>
      </c>
      <c r="S43" t="str">
        <f>VLOOKUP(O43,Clean_tckt!$E$3:$F$38,2,0)</f>
        <v xml:space="preserve">xxx </v>
      </c>
      <c r="T43" s="1">
        <f t="shared" si="4"/>
        <v>9.4749999999999996</v>
      </c>
      <c r="U43">
        <f t="shared" si="5"/>
        <v>40</v>
      </c>
      <c r="V43">
        <f>SUM(G43:H43,1)</f>
        <v>2</v>
      </c>
      <c r="W43">
        <f t="shared" si="6"/>
        <v>0</v>
      </c>
      <c r="X43">
        <f>IF(V43=1,1,0)</f>
        <v>0</v>
      </c>
      <c r="Y43">
        <f>IF($P43=Y$1,1,0)</f>
        <v>0</v>
      </c>
      <c r="Z43">
        <f>IF($P43=Z$1,1,0)</f>
        <v>1</v>
      </c>
      <c r="AA43">
        <f>IF($P43=AA$1,1,0)</f>
        <v>0</v>
      </c>
      <c r="AB43">
        <f>IF($P43=AB$1,1,0)</f>
        <v>0</v>
      </c>
      <c r="AC43">
        <f>IF($Q43=AC$1,1,0)</f>
        <v>1</v>
      </c>
      <c r="AD43">
        <f>IF($Q43=AD$1,1,0)</f>
        <v>0</v>
      </c>
      <c r="AE43">
        <f>IF($R43=AE$1,1,0)</f>
        <v>1</v>
      </c>
      <c r="AF43">
        <f>IF($R43=AF$1,1,0)</f>
        <v>0</v>
      </c>
      <c r="AG43">
        <f>IF($R43=AG$1,1,0)</f>
        <v>0</v>
      </c>
      <c r="AH43">
        <f>IF($R43=AH$1,1,0)</f>
        <v>0</v>
      </c>
      <c r="AI43">
        <f>IF($R43=AI$1,1,0)</f>
        <v>0</v>
      </c>
      <c r="AJ43">
        <f>IF($R43=AJ$1,1,0)</f>
        <v>0</v>
      </c>
      <c r="AK43">
        <f>IF($R43=AK$1,1,0)</f>
        <v>0</v>
      </c>
      <c r="AL43">
        <f>IF($R43=AL$1,1,0)</f>
        <v>0</v>
      </c>
      <c r="AM43">
        <f>IF($S43=AM$1,1,0)</f>
        <v>0</v>
      </c>
      <c r="AN43">
        <f>IF($S43=AN$1,1,0)</f>
        <v>0</v>
      </c>
      <c r="AO43">
        <f>IF($S43=AO$1,1,0)</f>
        <v>0</v>
      </c>
      <c r="AP43">
        <f>IF($S43=AP$1,1,0)</f>
        <v>1</v>
      </c>
      <c r="AQ43">
        <f>IF($S43=AQ$1,1,0)</f>
        <v>0</v>
      </c>
      <c r="AR43">
        <f>IF($S43=AR$1,1,0)</f>
        <v>0</v>
      </c>
      <c r="AS43">
        <f>IF($S43=AS$1,1,0)</f>
        <v>0</v>
      </c>
      <c r="AT43">
        <f>IF($S43=AT$1,1,0)</f>
        <v>0</v>
      </c>
      <c r="AU43">
        <f>IF($S43=AU$1,1,0)</f>
        <v>0</v>
      </c>
      <c r="AV43">
        <f>IF($S43=AV$1,1,0)</f>
        <v>0</v>
      </c>
      <c r="AW43">
        <f>IF($S43=AW$1,1,0)</f>
        <v>0</v>
      </c>
      <c r="AX43">
        <f>IF($S43=AX$1,1,0)</f>
        <v>0</v>
      </c>
      <c r="AY43">
        <f>IF($S43=AY$1,1,0)</f>
        <v>0</v>
      </c>
      <c r="AZ43">
        <f>IF($S43=AZ$1,1,0)</f>
        <v>0</v>
      </c>
      <c r="BA43">
        <f>IF($S43=BA$1,1,0)</f>
        <v>0</v>
      </c>
      <c r="BB43">
        <f>IF($S43=BB$1,1,0)</f>
        <v>0</v>
      </c>
      <c r="BC43">
        <f>IF($S43=BC$1,1,0)</f>
        <v>0</v>
      </c>
      <c r="BD43">
        <f>IF($S43=BD$1,1,0)</f>
        <v>0</v>
      </c>
      <c r="BE43">
        <f>IF($S43=BE$1,1,0)</f>
        <v>0</v>
      </c>
      <c r="BF43">
        <f>IF($S43=BF$1,1,0)</f>
        <v>0</v>
      </c>
      <c r="BG43">
        <f>IF($S43=BG$1,1,0)</f>
        <v>0</v>
      </c>
      <c r="BH43">
        <f>IF($S43=BH$1,1,0)</f>
        <v>0</v>
      </c>
      <c r="BI43">
        <f>IF($S43=BI$1,1,0)</f>
        <v>0</v>
      </c>
      <c r="BJ43">
        <f>IF($S43=BJ$1,1,0)</f>
        <v>0</v>
      </c>
    </row>
    <row r="44" spans="1:62" x14ac:dyDescent="0.25">
      <c r="A44">
        <v>42</v>
      </c>
      <c r="B44">
        <v>0</v>
      </c>
      <c r="C44">
        <v>2</v>
      </c>
      <c r="D44" t="s">
        <v>77</v>
      </c>
      <c r="E44" t="s">
        <v>17</v>
      </c>
      <c r="F44">
        <v>27</v>
      </c>
      <c r="G44">
        <v>1</v>
      </c>
      <c r="H44">
        <v>0</v>
      </c>
      <c r="I44">
        <v>11668</v>
      </c>
      <c r="J44">
        <v>21</v>
      </c>
      <c r="L44" t="s">
        <v>15</v>
      </c>
      <c r="M44" t="s">
        <v>1752</v>
      </c>
      <c r="N44" t="str">
        <f>IF(ISNUMBER(I44),"xxx ",SUBSTITUTE(SUBSTITUTE(I44,"/",""),".",""))</f>
        <v xml:space="preserve">xxx </v>
      </c>
      <c r="O44" t="str">
        <f>LEFT(N44,FIND(" ",N44))</f>
        <v xml:space="preserve">xxx </v>
      </c>
      <c r="P44" t="str">
        <f>VLOOKUP(M44,Extract_Title!$A$2:$B$20,2,0)</f>
        <v>Mrs</v>
      </c>
      <c r="Q44" t="str">
        <f>IF(L44="","S",L44)</f>
        <v>S</v>
      </c>
      <c r="R44" t="str">
        <f>IF(K44="","M",LEFT(K44,1))</f>
        <v>M</v>
      </c>
      <c r="S44" t="str">
        <f>VLOOKUP(O44,Clean_tckt!$E$3:$F$38,2,0)</f>
        <v xml:space="preserve">xxx </v>
      </c>
      <c r="T44" s="1">
        <f t="shared" si="4"/>
        <v>21</v>
      </c>
      <c r="U44">
        <f t="shared" si="5"/>
        <v>27</v>
      </c>
      <c r="V44">
        <f>SUM(G44:H44,1)</f>
        <v>2</v>
      </c>
      <c r="W44">
        <f t="shared" si="6"/>
        <v>0</v>
      </c>
      <c r="X44">
        <f>IF(V44=1,1,0)</f>
        <v>0</v>
      </c>
      <c r="Y44">
        <f>IF($P44=Y$1,1,0)</f>
        <v>0</v>
      </c>
      <c r="Z44">
        <f>IF($P44=Z$1,1,0)</f>
        <v>1</v>
      </c>
      <c r="AA44">
        <f>IF($P44=AA$1,1,0)</f>
        <v>0</v>
      </c>
      <c r="AB44">
        <f>IF($P44=AB$1,1,0)</f>
        <v>0</v>
      </c>
      <c r="AC44">
        <f>IF($Q44=AC$1,1,0)</f>
        <v>1</v>
      </c>
      <c r="AD44">
        <f>IF($Q44=AD$1,1,0)</f>
        <v>0</v>
      </c>
      <c r="AE44">
        <f>IF($R44=AE$1,1,0)</f>
        <v>1</v>
      </c>
      <c r="AF44">
        <f>IF($R44=AF$1,1,0)</f>
        <v>0</v>
      </c>
      <c r="AG44">
        <f>IF($R44=AG$1,1,0)</f>
        <v>0</v>
      </c>
      <c r="AH44">
        <f>IF($R44=AH$1,1,0)</f>
        <v>0</v>
      </c>
      <c r="AI44">
        <f>IF($R44=AI$1,1,0)</f>
        <v>0</v>
      </c>
      <c r="AJ44">
        <f>IF($R44=AJ$1,1,0)</f>
        <v>0</v>
      </c>
      <c r="AK44">
        <f>IF($R44=AK$1,1,0)</f>
        <v>0</v>
      </c>
      <c r="AL44">
        <f>IF($R44=AL$1,1,0)</f>
        <v>0</v>
      </c>
      <c r="AM44">
        <f>IF($S44=AM$1,1,0)</f>
        <v>0</v>
      </c>
      <c r="AN44">
        <f>IF($S44=AN$1,1,0)</f>
        <v>0</v>
      </c>
      <c r="AO44">
        <f>IF($S44=AO$1,1,0)</f>
        <v>0</v>
      </c>
      <c r="AP44">
        <f>IF($S44=AP$1,1,0)</f>
        <v>1</v>
      </c>
      <c r="AQ44">
        <f>IF($S44=AQ$1,1,0)</f>
        <v>0</v>
      </c>
      <c r="AR44">
        <f>IF($S44=AR$1,1,0)</f>
        <v>0</v>
      </c>
      <c r="AS44">
        <f>IF($S44=AS$1,1,0)</f>
        <v>0</v>
      </c>
      <c r="AT44">
        <f>IF($S44=AT$1,1,0)</f>
        <v>0</v>
      </c>
      <c r="AU44">
        <f>IF($S44=AU$1,1,0)</f>
        <v>0</v>
      </c>
      <c r="AV44">
        <f>IF($S44=AV$1,1,0)</f>
        <v>0</v>
      </c>
      <c r="AW44">
        <f>IF($S44=AW$1,1,0)</f>
        <v>0</v>
      </c>
      <c r="AX44">
        <f>IF($S44=AX$1,1,0)</f>
        <v>0</v>
      </c>
      <c r="AY44">
        <f>IF($S44=AY$1,1,0)</f>
        <v>0</v>
      </c>
      <c r="AZ44">
        <f>IF($S44=AZ$1,1,0)</f>
        <v>0</v>
      </c>
      <c r="BA44">
        <f>IF($S44=BA$1,1,0)</f>
        <v>0</v>
      </c>
      <c r="BB44">
        <f>IF($S44=BB$1,1,0)</f>
        <v>0</v>
      </c>
      <c r="BC44">
        <f>IF($S44=BC$1,1,0)</f>
        <v>0</v>
      </c>
      <c r="BD44">
        <f>IF($S44=BD$1,1,0)</f>
        <v>0</v>
      </c>
      <c r="BE44">
        <f>IF($S44=BE$1,1,0)</f>
        <v>0</v>
      </c>
      <c r="BF44">
        <f>IF($S44=BF$1,1,0)</f>
        <v>0</v>
      </c>
      <c r="BG44">
        <f>IF($S44=BG$1,1,0)</f>
        <v>0</v>
      </c>
      <c r="BH44">
        <f>IF($S44=BH$1,1,0)</f>
        <v>0</v>
      </c>
      <c r="BI44">
        <f>IF($S44=BI$1,1,0)</f>
        <v>0</v>
      </c>
      <c r="BJ44">
        <f>IF($S44=BJ$1,1,0)</f>
        <v>0</v>
      </c>
    </row>
    <row r="45" spans="1:62" x14ac:dyDescent="0.25">
      <c r="A45">
        <v>43</v>
      </c>
      <c r="B45">
        <v>0</v>
      </c>
      <c r="C45">
        <v>3</v>
      </c>
      <c r="D45" t="s">
        <v>78</v>
      </c>
      <c r="E45" t="s">
        <v>13</v>
      </c>
      <c r="G45">
        <v>0</v>
      </c>
      <c r="H45">
        <v>0</v>
      </c>
      <c r="I45">
        <v>349253</v>
      </c>
      <c r="J45">
        <v>7.8958000000000004</v>
      </c>
      <c r="L45" t="s">
        <v>20</v>
      </c>
      <c r="M45" t="s">
        <v>1751</v>
      </c>
      <c r="N45" t="str">
        <f>IF(ISNUMBER(I45),"xxx ",SUBSTITUTE(SUBSTITUTE(I45,"/",""),".",""))</f>
        <v xml:space="preserve">xxx </v>
      </c>
      <c r="O45" t="str">
        <f>LEFT(N45,FIND(" ",N45))</f>
        <v xml:space="preserve">xxx </v>
      </c>
      <c r="P45" t="str">
        <f>VLOOKUP(M45,Extract_Title!$A$2:$B$20,2,0)</f>
        <v>Mr</v>
      </c>
      <c r="Q45" t="str">
        <f>IF(L45="","S",L45)</f>
        <v>C</v>
      </c>
      <c r="R45" t="str">
        <f>IF(K45="","M",LEFT(K45,1))</f>
        <v>M</v>
      </c>
      <c r="S45" t="str">
        <f>VLOOKUP(O45,Clean_tckt!$E$3:$F$38,2,0)</f>
        <v xml:space="preserve">xxx </v>
      </c>
      <c r="T45" s="1">
        <f t="shared" si="4"/>
        <v>7.8958000000000004</v>
      </c>
      <c r="U45">
        <f t="shared" si="5"/>
        <v>0</v>
      </c>
      <c r="V45">
        <f>SUM(G45:H45,1)</f>
        <v>1</v>
      </c>
      <c r="W45">
        <f t="shared" si="6"/>
        <v>1</v>
      </c>
      <c r="X45">
        <f>IF(V45=1,1,0)</f>
        <v>1</v>
      </c>
      <c r="Y45">
        <f>IF($P45=Y$1,1,0)</f>
        <v>1</v>
      </c>
      <c r="Z45">
        <f>IF($P45=Z$1,1,0)</f>
        <v>0</v>
      </c>
      <c r="AA45">
        <f>IF($P45=AA$1,1,0)</f>
        <v>0</v>
      </c>
      <c r="AB45">
        <f>IF($P45=AB$1,1,0)</f>
        <v>0</v>
      </c>
      <c r="AC45">
        <f>IF($Q45=AC$1,1,0)</f>
        <v>0</v>
      </c>
      <c r="AD45">
        <f>IF($Q45=AD$1,1,0)</f>
        <v>1</v>
      </c>
      <c r="AE45">
        <f>IF($R45=AE$1,1,0)</f>
        <v>1</v>
      </c>
      <c r="AF45">
        <f>IF($R45=AF$1,1,0)</f>
        <v>0</v>
      </c>
      <c r="AG45">
        <f>IF($R45=AG$1,1,0)</f>
        <v>0</v>
      </c>
      <c r="AH45">
        <f>IF($R45=AH$1,1,0)</f>
        <v>0</v>
      </c>
      <c r="AI45">
        <f>IF($R45=AI$1,1,0)</f>
        <v>0</v>
      </c>
      <c r="AJ45">
        <f>IF($R45=AJ$1,1,0)</f>
        <v>0</v>
      </c>
      <c r="AK45">
        <f>IF($R45=AK$1,1,0)</f>
        <v>0</v>
      </c>
      <c r="AL45">
        <f>IF($R45=AL$1,1,0)</f>
        <v>0</v>
      </c>
      <c r="AM45">
        <f>IF($S45=AM$1,1,0)</f>
        <v>0</v>
      </c>
      <c r="AN45">
        <f>IF($S45=AN$1,1,0)</f>
        <v>0</v>
      </c>
      <c r="AO45">
        <f>IF($S45=AO$1,1,0)</f>
        <v>0</v>
      </c>
      <c r="AP45">
        <f>IF($S45=AP$1,1,0)</f>
        <v>1</v>
      </c>
      <c r="AQ45">
        <f>IF($S45=AQ$1,1,0)</f>
        <v>0</v>
      </c>
      <c r="AR45">
        <f>IF($S45=AR$1,1,0)</f>
        <v>0</v>
      </c>
      <c r="AS45">
        <f>IF($S45=AS$1,1,0)</f>
        <v>0</v>
      </c>
      <c r="AT45">
        <f>IF($S45=AT$1,1,0)</f>
        <v>0</v>
      </c>
      <c r="AU45">
        <f>IF($S45=AU$1,1,0)</f>
        <v>0</v>
      </c>
      <c r="AV45">
        <f>IF($S45=AV$1,1,0)</f>
        <v>0</v>
      </c>
      <c r="AW45">
        <f>IF($S45=AW$1,1,0)</f>
        <v>0</v>
      </c>
      <c r="AX45">
        <f>IF($S45=AX$1,1,0)</f>
        <v>0</v>
      </c>
      <c r="AY45">
        <f>IF($S45=AY$1,1,0)</f>
        <v>0</v>
      </c>
      <c r="AZ45">
        <f>IF($S45=AZ$1,1,0)</f>
        <v>0</v>
      </c>
      <c r="BA45">
        <f>IF($S45=BA$1,1,0)</f>
        <v>0</v>
      </c>
      <c r="BB45">
        <f>IF($S45=BB$1,1,0)</f>
        <v>0</v>
      </c>
      <c r="BC45">
        <f>IF($S45=BC$1,1,0)</f>
        <v>0</v>
      </c>
      <c r="BD45">
        <f>IF($S45=BD$1,1,0)</f>
        <v>0</v>
      </c>
      <c r="BE45">
        <f>IF($S45=BE$1,1,0)</f>
        <v>0</v>
      </c>
      <c r="BF45">
        <f>IF($S45=BF$1,1,0)</f>
        <v>0</v>
      </c>
      <c r="BG45">
        <f>IF($S45=BG$1,1,0)</f>
        <v>0</v>
      </c>
      <c r="BH45">
        <f>IF($S45=BH$1,1,0)</f>
        <v>0</v>
      </c>
      <c r="BI45">
        <f>IF($S45=BI$1,1,0)</f>
        <v>0</v>
      </c>
      <c r="BJ45">
        <f>IF($S45=BJ$1,1,0)</f>
        <v>0</v>
      </c>
    </row>
    <row r="46" spans="1:62" x14ac:dyDescent="0.25">
      <c r="A46">
        <v>44</v>
      </c>
      <c r="B46">
        <v>1</v>
      </c>
      <c r="C46">
        <v>2</v>
      </c>
      <c r="D46" t="s">
        <v>79</v>
      </c>
      <c r="E46" t="s">
        <v>17</v>
      </c>
      <c r="F46">
        <v>3</v>
      </c>
      <c r="G46">
        <v>1</v>
      </c>
      <c r="H46">
        <v>2</v>
      </c>
      <c r="I46" t="s">
        <v>80</v>
      </c>
      <c r="J46">
        <v>41.5792</v>
      </c>
      <c r="L46" t="s">
        <v>20</v>
      </c>
      <c r="M46" t="s">
        <v>1753</v>
      </c>
      <c r="N46" t="str">
        <f>IF(ISNUMBER(I46),"xxx ",SUBSTITUTE(SUBSTITUTE(I46,"/",""),".",""))</f>
        <v>SCParis 2123</v>
      </c>
      <c r="O46" t="str">
        <f>LEFT(N46,FIND(" ",N46))</f>
        <v xml:space="preserve">SCParis </v>
      </c>
      <c r="P46" t="str">
        <f>VLOOKUP(M46,Extract_Title!$A$2:$B$20,2,0)</f>
        <v>Miss</v>
      </c>
      <c r="Q46" t="str">
        <f>IF(L46="","S",L46)</f>
        <v>C</v>
      </c>
      <c r="R46" t="str">
        <f>IF(K46="","M",LEFT(K46,1))</f>
        <v>M</v>
      </c>
      <c r="S46" t="str">
        <f>VLOOKUP(O46,Clean_tckt!$E$3:$F$38,2,0)</f>
        <v xml:space="preserve">SCParis </v>
      </c>
      <c r="T46" s="1">
        <f t="shared" si="4"/>
        <v>41.5792</v>
      </c>
      <c r="U46">
        <f t="shared" si="5"/>
        <v>3</v>
      </c>
      <c r="V46">
        <f>SUM(G46:H46,1)</f>
        <v>4</v>
      </c>
      <c r="W46">
        <f t="shared" si="6"/>
        <v>0</v>
      </c>
      <c r="X46">
        <f>IF(V46=1,1,0)</f>
        <v>0</v>
      </c>
      <c r="Y46">
        <f>IF($P46=Y$1,1,0)</f>
        <v>0</v>
      </c>
      <c r="Z46">
        <f>IF($P46=Z$1,1,0)</f>
        <v>0</v>
      </c>
      <c r="AA46">
        <f>IF($P46=AA$1,1,0)</f>
        <v>1</v>
      </c>
      <c r="AB46">
        <f>IF($P46=AB$1,1,0)</f>
        <v>0</v>
      </c>
      <c r="AC46">
        <f>IF($Q46=AC$1,1,0)</f>
        <v>0</v>
      </c>
      <c r="AD46">
        <f>IF($Q46=AD$1,1,0)</f>
        <v>1</v>
      </c>
      <c r="AE46">
        <f>IF($R46=AE$1,1,0)</f>
        <v>1</v>
      </c>
      <c r="AF46">
        <f>IF($R46=AF$1,1,0)</f>
        <v>0</v>
      </c>
      <c r="AG46">
        <f>IF($R46=AG$1,1,0)</f>
        <v>0</v>
      </c>
      <c r="AH46">
        <f>IF($R46=AH$1,1,0)</f>
        <v>0</v>
      </c>
      <c r="AI46">
        <f>IF($R46=AI$1,1,0)</f>
        <v>0</v>
      </c>
      <c r="AJ46">
        <f>IF($R46=AJ$1,1,0)</f>
        <v>0</v>
      </c>
      <c r="AK46">
        <f>IF($R46=AK$1,1,0)</f>
        <v>0</v>
      </c>
      <c r="AL46">
        <f>IF($R46=AL$1,1,0)</f>
        <v>0</v>
      </c>
      <c r="AM46">
        <f>IF($S46=AM$1,1,0)</f>
        <v>0</v>
      </c>
      <c r="AN46">
        <f>IF($S46=AN$1,1,0)</f>
        <v>0</v>
      </c>
      <c r="AO46">
        <f>IF($S46=AO$1,1,0)</f>
        <v>0</v>
      </c>
      <c r="AP46">
        <f>IF($S46=AP$1,1,0)</f>
        <v>0</v>
      </c>
      <c r="AQ46">
        <f>IF($S46=AQ$1,1,0)</f>
        <v>0</v>
      </c>
      <c r="AR46">
        <f>IF($S46=AR$1,1,0)</f>
        <v>0</v>
      </c>
      <c r="AS46">
        <f>IF($S46=AS$1,1,0)</f>
        <v>1</v>
      </c>
      <c r="AT46">
        <f>IF($S46=AT$1,1,0)</f>
        <v>0</v>
      </c>
      <c r="AU46">
        <f>IF($S46=AU$1,1,0)</f>
        <v>0</v>
      </c>
      <c r="AV46">
        <f>IF($S46=AV$1,1,0)</f>
        <v>0</v>
      </c>
      <c r="AW46">
        <f>IF($S46=AW$1,1,0)</f>
        <v>0</v>
      </c>
      <c r="AX46">
        <f>IF($S46=AX$1,1,0)</f>
        <v>0</v>
      </c>
      <c r="AY46">
        <f>IF($S46=AY$1,1,0)</f>
        <v>0</v>
      </c>
      <c r="AZ46">
        <f>IF($S46=AZ$1,1,0)</f>
        <v>0</v>
      </c>
      <c r="BA46">
        <f>IF($S46=BA$1,1,0)</f>
        <v>0</v>
      </c>
      <c r="BB46">
        <f>IF($S46=BB$1,1,0)</f>
        <v>0</v>
      </c>
      <c r="BC46">
        <f>IF($S46=BC$1,1,0)</f>
        <v>0</v>
      </c>
      <c r="BD46">
        <f>IF($S46=BD$1,1,0)</f>
        <v>0</v>
      </c>
      <c r="BE46">
        <f>IF($S46=BE$1,1,0)</f>
        <v>0</v>
      </c>
      <c r="BF46">
        <f>IF($S46=BF$1,1,0)</f>
        <v>0</v>
      </c>
      <c r="BG46">
        <f>IF($S46=BG$1,1,0)</f>
        <v>0</v>
      </c>
      <c r="BH46">
        <f>IF($S46=BH$1,1,0)</f>
        <v>0</v>
      </c>
      <c r="BI46">
        <f>IF($S46=BI$1,1,0)</f>
        <v>0</v>
      </c>
      <c r="BJ46">
        <f>IF($S46=BJ$1,1,0)</f>
        <v>0</v>
      </c>
    </row>
    <row r="47" spans="1:62" x14ac:dyDescent="0.25">
      <c r="A47">
        <v>45</v>
      </c>
      <c r="B47">
        <v>1</v>
      </c>
      <c r="C47">
        <v>3</v>
      </c>
      <c r="D47" t="s">
        <v>81</v>
      </c>
      <c r="E47" t="s">
        <v>17</v>
      </c>
      <c r="F47">
        <v>19</v>
      </c>
      <c r="G47">
        <v>0</v>
      </c>
      <c r="H47">
        <v>0</v>
      </c>
      <c r="I47">
        <v>330958</v>
      </c>
      <c r="J47">
        <v>7.8792</v>
      </c>
      <c r="L47" t="s">
        <v>27</v>
      </c>
      <c r="M47" t="s">
        <v>1753</v>
      </c>
      <c r="N47" t="str">
        <f>IF(ISNUMBER(I47),"xxx ",SUBSTITUTE(SUBSTITUTE(I47,"/",""),".",""))</f>
        <v xml:space="preserve">xxx </v>
      </c>
      <c r="O47" t="str">
        <f>LEFT(N47,FIND(" ",N47))</f>
        <v xml:space="preserve">xxx </v>
      </c>
      <c r="P47" t="str">
        <f>VLOOKUP(M47,Extract_Title!$A$2:$B$20,2,0)</f>
        <v>Miss</v>
      </c>
      <c r="Q47" t="str">
        <f>IF(L47="","S",L47)</f>
        <v>Q</v>
      </c>
      <c r="R47" t="str">
        <f>IF(K47="","M",LEFT(K47,1))</f>
        <v>M</v>
      </c>
      <c r="S47" t="str">
        <f>VLOOKUP(O47,Clean_tckt!$E$3:$F$38,2,0)</f>
        <v xml:space="preserve">xxx </v>
      </c>
      <c r="T47" s="1">
        <f t="shared" si="4"/>
        <v>7.8792</v>
      </c>
      <c r="U47">
        <f t="shared" si="5"/>
        <v>19</v>
      </c>
      <c r="V47">
        <f>SUM(G47:H47,1)</f>
        <v>1</v>
      </c>
      <c r="W47">
        <f t="shared" si="6"/>
        <v>0</v>
      </c>
      <c r="X47">
        <f>IF(V47=1,1,0)</f>
        <v>1</v>
      </c>
      <c r="Y47">
        <f>IF($P47=Y$1,1,0)</f>
        <v>0</v>
      </c>
      <c r="Z47">
        <f>IF($P47=Z$1,1,0)</f>
        <v>0</v>
      </c>
      <c r="AA47">
        <f>IF($P47=AA$1,1,0)</f>
        <v>1</v>
      </c>
      <c r="AB47">
        <f>IF($P47=AB$1,1,0)</f>
        <v>0</v>
      </c>
      <c r="AC47">
        <f>IF($Q47=AC$1,1,0)</f>
        <v>0</v>
      </c>
      <c r="AD47">
        <f>IF($Q47=AD$1,1,0)</f>
        <v>0</v>
      </c>
      <c r="AE47">
        <f>IF($R47=AE$1,1,0)</f>
        <v>1</v>
      </c>
      <c r="AF47">
        <f>IF($R47=AF$1,1,0)</f>
        <v>0</v>
      </c>
      <c r="AG47">
        <f>IF($R47=AG$1,1,0)</f>
        <v>0</v>
      </c>
      <c r="AH47">
        <f>IF($R47=AH$1,1,0)</f>
        <v>0</v>
      </c>
      <c r="AI47">
        <f>IF($R47=AI$1,1,0)</f>
        <v>0</v>
      </c>
      <c r="AJ47">
        <f>IF($R47=AJ$1,1,0)</f>
        <v>0</v>
      </c>
      <c r="AK47">
        <f>IF($R47=AK$1,1,0)</f>
        <v>0</v>
      </c>
      <c r="AL47">
        <f>IF($R47=AL$1,1,0)</f>
        <v>0</v>
      </c>
      <c r="AM47">
        <f>IF($S47=AM$1,1,0)</f>
        <v>0</v>
      </c>
      <c r="AN47">
        <f>IF($S47=AN$1,1,0)</f>
        <v>0</v>
      </c>
      <c r="AO47">
        <f>IF($S47=AO$1,1,0)</f>
        <v>0</v>
      </c>
      <c r="AP47">
        <f>IF($S47=AP$1,1,0)</f>
        <v>1</v>
      </c>
      <c r="AQ47">
        <f>IF($S47=AQ$1,1,0)</f>
        <v>0</v>
      </c>
      <c r="AR47">
        <f>IF($S47=AR$1,1,0)</f>
        <v>0</v>
      </c>
      <c r="AS47">
        <f>IF($S47=AS$1,1,0)</f>
        <v>0</v>
      </c>
      <c r="AT47">
        <f>IF($S47=AT$1,1,0)</f>
        <v>0</v>
      </c>
      <c r="AU47">
        <f>IF($S47=AU$1,1,0)</f>
        <v>0</v>
      </c>
      <c r="AV47">
        <f>IF($S47=AV$1,1,0)</f>
        <v>0</v>
      </c>
      <c r="AW47">
        <f>IF($S47=AW$1,1,0)</f>
        <v>0</v>
      </c>
      <c r="AX47">
        <f>IF($S47=AX$1,1,0)</f>
        <v>0</v>
      </c>
      <c r="AY47">
        <f>IF($S47=AY$1,1,0)</f>
        <v>0</v>
      </c>
      <c r="AZ47">
        <f>IF($S47=AZ$1,1,0)</f>
        <v>0</v>
      </c>
      <c r="BA47">
        <f>IF($S47=BA$1,1,0)</f>
        <v>0</v>
      </c>
      <c r="BB47">
        <f>IF($S47=BB$1,1,0)</f>
        <v>0</v>
      </c>
      <c r="BC47">
        <f>IF($S47=BC$1,1,0)</f>
        <v>0</v>
      </c>
      <c r="BD47">
        <f>IF($S47=BD$1,1,0)</f>
        <v>0</v>
      </c>
      <c r="BE47">
        <f>IF($S47=BE$1,1,0)</f>
        <v>0</v>
      </c>
      <c r="BF47">
        <f>IF($S47=BF$1,1,0)</f>
        <v>0</v>
      </c>
      <c r="BG47">
        <f>IF($S47=BG$1,1,0)</f>
        <v>0</v>
      </c>
      <c r="BH47">
        <f>IF($S47=BH$1,1,0)</f>
        <v>0</v>
      </c>
      <c r="BI47">
        <f>IF($S47=BI$1,1,0)</f>
        <v>0</v>
      </c>
      <c r="BJ47">
        <f>IF($S47=BJ$1,1,0)</f>
        <v>0</v>
      </c>
    </row>
    <row r="48" spans="1:62" x14ac:dyDescent="0.25">
      <c r="A48">
        <v>46</v>
      </c>
      <c r="B48">
        <v>0</v>
      </c>
      <c r="C48">
        <v>3</v>
      </c>
      <c r="D48" t="s">
        <v>82</v>
      </c>
      <c r="E48" t="s">
        <v>13</v>
      </c>
      <c r="G48">
        <v>0</v>
      </c>
      <c r="H48">
        <v>0</v>
      </c>
      <c r="I48" t="s">
        <v>83</v>
      </c>
      <c r="J48">
        <v>8.0500000000000007</v>
      </c>
      <c r="L48" t="s">
        <v>15</v>
      </c>
      <c r="M48" t="s">
        <v>1751</v>
      </c>
      <c r="N48" t="str">
        <f>IF(ISNUMBER(I48),"xxx ",SUBSTITUTE(SUBSTITUTE(I48,"/",""),".",""))</f>
        <v>SCA4 23567</v>
      </c>
      <c r="O48" t="str">
        <f>LEFT(N48,FIND(" ",N48))</f>
        <v xml:space="preserve">SCA4 </v>
      </c>
      <c r="P48" t="str">
        <f>VLOOKUP(M48,Extract_Title!$A$2:$B$20,2,0)</f>
        <v>Mr</v>
      </c>
      <c r="Q48" t="str">
        <f>IF(L48="","S",L48)</f>
        <v>S</v>
      </c>
      <c r="R48" t="str">
        <f>IF(K48="","M",LEFT(K48,1))</f>
        <v>M</v>
      </c>
      <c r="S48" t="str">
        <f>VLOOKUP(O48,Clean_tckt!$E$3:$F$38,2,0)</f>
        <v xml:space="preserve">SCA4 </v>
      </c>
      <c r="T48" s="1">
        <f t="shared" si="4"/>
        <v>8.0500000000000007</v>
      </c>
      <c r="U48">
        <f t="shared" si="5"/>
        <v>0</v>
      </c>
      <c r="V48">
        <f>SUM(G48:H48,1)</f>
        <v>1</v>
      </c>
      <c r="W48">
        <f t="shared" si="6"/>
        <v>1</v>
      </c>
      <c r="X48">
        <f>IF(V48=1,1,0)</f>
        <v>1</v>
      </c>
      <c r="Y48">
        <f>IF($P48=Y$1,1,0)</f>
        <v>1</v>
      </c>
      <c r="Z48">
        <f>IF($P48=Z$1,1,0)</f>
        <v>0</v>
      </c>
      <c r="AA48">
        <f>IF($P48=AA$1,1,0)</f>
        <v>0</v>
      </c>
      <c r="AB48">
        <f>IF($P48=AB$1,1,0)</f>
        <v>0</v>
      </c>
      <c r="AC48">
        <f>IF($Q48=AC$1,1,0)</f>
        <v>1</v>
      </c>
      <c r="AD48">
        <f>IF($Q48=AD$1,1,0)</f>
        <v>0</v>
      </c>
      <c r="AE48">
        <f>IF($R48=AE$1,1,0)</f>
        <v>1</v>
      </c>
      <c r="AF48">
        <f>IF($R48=AF$1,1,0)</f>
        <v>0</v>
      </c>
      <c r="AG48">
        <f>IF($R48=AG$1,1,0)</f>
        <v>0</v>
      </c>
      <c r="AH48">
        <f>IF($R48=AH$1,1,0)</f>
        <v>0</v>
      </c>
      <c r="AI48">
        <f>IF($R48=AI$1,1,0)</f>
        <v>0</v>
      </c>
      <c r="AJ48">
        <f>IF($R48=AJ$1,1,0)</f>
        <v>0</v>
      </c>
      <c r="AK48">
        <f>IF($R48=AK$1,1,0)</f>
        <v>0</v>
      </c>
      <c r="AL48">
        <f>IF($R48=AL$1,1,0)</f>
        <v>0</v>
      </c>
      <c r="AM48">
        <f>IF($S48=AM$1,1,0)</f>
        <v>0</v>
      </c>
      <c r="AN48">
        <f>IF($S48=AN$1,1,0)</f>
        <v>0</v>
      </c>
      <c r="AO48">
        <f>IF($S48=AO$1,1,0)</f>
        <v>0</v>
      </c>
      <c r="AP48">
        <f>IF($S48=AP$1,1,0)</f>
        <v>0</v>
      </c>
      <c r="AQ48">
        <f>IF($S48=AQ$1,1,0)</f>
        <v>0</v>
      </c>
      <c r="AR48">
        <f>IF($S48=AR$1,1,0)</f>
        <v>0</v>
      </c>
      <c r="AS48">
        <f>IF($S48=AS$1,1,0)</f>
        <v>0</v>
      </c>
      <c r="AT48">
        <f>IF($S48=AT$1,1,0)</f>
        <v>1</v>
      </c>
      <c r="AU48">
        <f>IF($S48=AU$1,1,0)</f>
        <v>0</v>
      </c>
      <c r="AV48">
        <f>IF($S48=AV$1,1,0)</f>
        <v>0</v>
      </c>
      <c r="AW48">
        <f>IF($S48=AW$1,1,0)</f>
        <v>0</v>
      </c>
      <c r="AX48">
        <f>IF($S48=AX$1,1,0)</f>
        <v>0</v>
      </c>
      <c r="AY48">
        <f>IF($S48=AY$1,1,0)</f>
        <v>0</v>
      </c>
      <c r="AZ48">
        <f>IF($S48=AZ$1,1,0)</f>
        <v>0</v>
      </c>
      <c r="BA48">
        <f>IF($S48=BA$1,1,0)</f>
        <v>0</v>
      </c>
      <c r="BB48">
        <f>IF($S48=BB$1,1,0)</f>
        <v>0</v>
      </c>
      <c r="BC48">
        <f>IF($S48=BC$1,1,0)</f>
        <v>0</v>
      </c>
      <c r="BD48">
        <f>IF($S48=BD$1,1,0)</f>
        <v>0</v>
      </c>
      <c r="BE48">
        <f>IF($S48=BE$1,1,0)</f>
        <v>0</v>
      </c>
      <c r="BF48">
        <f>IF($S48=BF$1,1,0)</f>
        <v>0</v>
      </c>
      <c r="BG48">
        <f>IF($S48=BG$1,1,0)</f>
        <v>0</v>
      </c>
      <c r="BH48">
        <f>IF($S48=BH$1,1,0)</f>
        <v>0</v>
      </c>
      <c r="BI48">
        <f>IF($S48=BI$1,1,0)</f>
        <v>0</v>
      </c>
      <c r="BJ48">
        <f>IF($S48=BJ$1,1,0)</f>
        <v>0</v>
      </c>
    </row>
    <row r="49" spans="1:62" x14ac:dyDescent="0.25">
      <c r="A49">
        <v>47</v>
      </c>
      <c r="B49">
        <v>0</v>
      </c>
      <c r="C49">
        <v>3</v>
      </c>
      <c r="D49" t="s">
        <v>84</v>
      </c>
      <c r="E49" t="s">
        <v>13</v>
      </c>
      <c r="G49">
        <v>1</v>
      </c>
      <c r="H49">
        <v>0</v>
      </c>
      <c r="I49">
        <v>370371</v>
      </c>
      <c r="J49">
        <v>15.5</v>
      </c>
      <c r="L49" t="s">
        <v>27</v>
      </c>
      <c r="M49" t="s">
        <v>1751</v>
      </c>
      <c r="N49" t="str">
        <f>IF(ISNUMBER(I49),"xxx ",SUBSTITUTE(SUBSTITUTE(I49,"/",""),".",""))</f>
        <v xml:space="preserve">xxx </v>
      </c>
      <c r="O49" t="str">
        <f>LEFT(N49,FIND(" ",N49))</f>
        <v xml:space="preserve">xxx </v>
      </c>
      <c r="P49" t="str">
        <f>VLOOKUP(M49,Extract_Title!$A$2:$B$20,2,0)</f>
        <v>Mr</v>
      </c>
      <c r="Q49" t="str">
        <f>IF(L49="","S",L49)</f>
        <v>Q</v>
      </c>
      <c r="R49" t="str">
        <f>IF(K49="","M",LEFT(K49,1))</f>
        <v>M</v>
      </c>
      <c r="S49" t="str">
        <f>VLOOKUP(O49,Clean_tckt!$E$3:$F$38,2,0)</f>
        <v xml:space="preserve">xxx </v>
      </c>
      <c r="T49" s="1">
        <f t="shared" si="4"/>
        <v>15.5</v>
      </c>
      <c r="U49">
        <f t="shared" si="5"/>
        <v>0</v>
      </c>
      <c r="V49">
        <f>SUM(G49:H49,1)</f>
        <v>2</v>
      </c>
      <c r="W49">
        <f t="shared" si="6"/>
        <v>1</v>
      </c>
      <c r="X49">
        <f>IF(V49=1,1,0)</f>
        <v>0</v>
      </c>
      <c r="Y49">
        <f>IF($P49=Y$1,1,0)</f>
        <v>1</v>
      </c>
      <c r="Z49">
        <f>IF($P49=Z$1,1,0)</f>
        <v>0</v>
      </c>
      <c r="AA49">
        <f>IF($P49=AA$1,1,0)</f>
        <v>0</v>
      </c>
      <c r="AB49">
        <f>IF($P49=AB$1,1,0)</f>
        <v>0</v>
      </c>
      <c r="AC49">
        <f>IF($Q49=AC$1,1,0)</f>
        <v>0</v>
      </c>
      <c r="AD49">
        <f>IF($Q49=AD$1,1,0)</f>
        <v>0</v>
      </c>
      <c r="AE49">
        <f>IF($R49=AE$1,1,0)</f>
        <v>1</v>
      </c>
      <c r="AF49">
        <f>IF($R49=AF$1,1,0)</f>
        <v>0</v>
      </c>
      <c r="AG49">
        <f>IF($R49=AG$1,1,0)</f>
        <v>0</v>
      </c>
      <c r="AH49">
        <f>IF($R49=AH$1,1,0)</f>
        <v>0</v>
      </c>
      <c r="AI49">
        <f>IF($R49=AI$1,1,0)</f>
        <v>0</v>
      </c>
      <c r="AJ49">
        <f>IF($R49=AJ$1,1,0)</f>
        <v>0</v>
      </c>
      <c r="AK49">
        <f>IF($R49=AK$1,1,0)</f>
        <v>0</v>
      </c>
      <c r="AL49">
        <f>IF($R49=AL$1,1,0)</f>
        <v>0</v>
      </c>
      <c r="AM49">
        <f>IF($S49=AM$1,1,0)</f>
        <v>0</v>
      </c>
      <c r="AN49">
        <f>IF($S49=AN$1,1,0)</f>
        <v>0</v>
      </c>
      <c r="AO49">
        <f>IF($S49=AO$1,1,0)</f>
        <v>0</v>
      </c>
      <c r="AP49">
        <f>IF($S49=AP$1,1,0)</f>
        <v>1</v>
      </c>
      <c r="AQ49">
        <f>IF($S49=AQ$1,1,0)</f>
        <v>0</v>
      </c>
      <c r="AR49">
        <f>IF($S49=AR$1,1,0)</f>
        <v>0</v>
      </c>
      <c r="AS49">
        <f>IF($S49=AS$1,1,0)</f>
        <v>0</v>
      </c>
      <c r="AT49">
        <f>IF($S49=AT$1,1,0)</f>
        <v>0</v>
      </c>
      <c r="AU49">
        <f>IF($S49=AU$1,1,0)</f>
        <v>0</v>
      </c>
      <c r="AV49">
        <f>IF($S49=AV$1,1,0)</f>
        <v>0</v>
      </c>
      <c r="AW49">
        <f>IF($S49=AW$1,1,0)</f>
        <v>0</v>
      </c>
      <c r="AX49">
        <f>IF($S49=AX$1,1,0)</f>
        <v>0</v>
      </c>
      <c r="AY49">
        <f>IF($S49=AY$1,1,0)</f>
        <v>0</v>
      </c>
      <c r="AZ49">
        <f>IF($S49=AZ$1,1,0)</f>
        <v>0</v>
      </c>
      <c r="BA49">
        <f>IF($S49=BA$1,1,0)</f>
        <v>0</v>
      </c>
      <c r="BB49">
        <f>IF($S49=BB$1,1,0)</f>
        <v>0</v>
      </c>
      <c r="BC49">
        <f>IF($S49=BC$1,1,0)</f>
        <v>0</v>
      </c>
      <c r="BD49">
        <f>IF($S49=BD$1,1,0)</f>
        <v>0</v>
      </c>
      <c r="BE49">
        <f>IF($S49=BE$1,1,0)</f>
        <v>0</v>
      </c>
      <c r="BF49">
        <f>IF($S49=BF$1,1,0)</f>
        <v>0</v>
      </c>
      <c r="BG49">
        <f>IF($S49=BG$1,1,0)</f>
        <v>0</v>
      </c>
      <c r="BH49">
        <f>IF($S49=BH$1,1,0)</f>
        <v>0</v>
      </c>
      <c r="BI49">
        <f>IF($S49=BI$1,1,0)</f>
        <v>0</v>
      </c>
      <c r="BJ49">
        <f>IF($S49=BJ$1,1,0)</f>
        <v>0</v>
      </c>
    </row>
    <row r="50" spans="1:62" x14ac:dyDescent="0.25">
      <c r="A50">
        <v>48</v>
      </c>
      <c r="B50">
        <v>1</v>
      </c>
      <c r="C50">
        <v>3</v>
      </c>
      <c r="D50" t="s">
        <v>85</v>
      </c>
      <c r="E50" t="s">
        <v>17</v>
      </c>
      <c r="G50">
        <v>0</v>
      </c>
      <c r="H50">
        <v>0</v>
      </c>
      <c r="I50">
        <v>14311</v>
      </c>
      <c r="J50">
        <v>7.75</v>
      </c>
      <c r="L50" t="s">
        <v>27</v>
      </c>
      <c r="M50" t="s">
        <v>1753</v>
      </c>
      <c r="N50" t="str">
        <f>IF(ISNUMBER(I50),"xxx ",SUBSTITUTE(SUBSTITUTE(I50,"/",""),".",""))</f>
        <v xml:space="preserve">xxx </v>
      </c>
      <c r="O50" t="str">
        <f>LEFT(N50,FIND(" ",N50))</f>
        <v xml:space="preserve">xxx </v>
      </c>
      <c r="P50" t="str">
        <f>VLOOKUP(M50,Extract_Title!$A$2:$B$20,2,0)</f>
        <v>Miss</v>
      </c>
      <c r="Q50" t="str">
        <f>IF(L50="","S",L50)</f>
        <v>Q</v>
      </c>
      <c r="R50" t="str">
        <f>IF(K50="","M",LEFT(K50,1))</f>
        <v>M</v>
      </c>
      <c r="S50" t="str">
        <f>VLOOKUP(O50,Clean_tckt!$E$3:$F$38,2,0)</f>
        <v xml:space="preserve">xxx </v>
      </c>
      <c r="T50" s="1">
        <f t="shared" si="4"/>
        <v>7.75</v>
      </c>
      <c r="U50">
        <f t="shared" si="5"/>
        <v>0</v>
      </c>
      <c r="V50">
        <f>SUM(G50:H50,1)</f>
        <v>1</v>
      </c>
      <c r="W50">
        <f t="shared" si="6"/>
        <v>0</v>
      </c>
      <c r="X50">
        <f>IF(V50=1,1,0)</f>
        <v>1</v>
      </c>
      <c r="Y50">
        <f>IF($P50=Y$1,1,0)</f>
        <v>0</v>
      </c>
      <c r="Z50">
        <f>IF($P50=Z$1,1,0)</f>
        <v>0</v>
      </c>
      <c r="AA50">
        <f>IF($P50=AA$1,1,0)</f>
        <v>1</v>
      </c>
      <c r="AB50">
        <f>IF($P50=AB$1,1,0)</f>
        <v>0</v>
      </c>
      <c r="AC50">
        <f>IF($Q50=AC$1,1,0)</f>
        <v>0</v>
      </c>
      <c r="AD50">
        <f>IF($Q50=AD$1,1,0)</f>
        <v>0</v>
      </c>
      <c r="AE50">
        <f>IF($R50=AE$1,1,0)</f>
        <v>1</v>
      </c>
      <c r="AF50">
        <f>IF($R50=AF$1,1,0)</f>
        <v>0</v>
      </c>
      <c r="AG50">
        <f>IF($R50=AG$1,1,0)</f>
        <v>0</v>
      </c>
      <c r="AH50">
        <f>IF($R50=AH$1,1,0)</f>
        <v>0</v>
      </c>
      <c r="AI50">
        <f>IF($R50=AI$1,1,0)</f>
        <v>0</v>
      </c>
      <c r="AJ50">
        <f>IF($R50=AJ$1,1,0)</f>
        <v>0</v>
      </c>
      <c r="AK50">
        <f>IF($R50=AK$1,1,0)</f>
        <v>0</v>
      </c>
      <c r="AL50">
        <f>IF($R50=AL$1,1,0)</f>
        <v>0</v>
      </c>
      <c r="AM50">
        <f>IF($S50=AM$1,1,0)</f>
        <v>0</v>
      </c>
      <c r="AN50">
        <f>IF($S50=AN$1,1,0)</f>
        <v>0</v>
      </c>
      <c r="AO50">
        <f>IF($S50=AO$1,1,0)</f>
        <v>0</v>
      </c>
      <c r="AP50">
        <f>IF($S50=AP$1,1,0)</f>
        <v>1</v>
      </c>
      <c r="AQ50">
        <f>IF($S50=AQ$1,1,0)</f>
        <v>0</v>
      </c>
      <c r="AR50">
        <f>IF($S50=AR$1,1,0)</f>
        <v>0</v>
      </c>
      <c r="AS50">
        <f>IF($S50=AS$1,1,0)</f>
        <v>0</v>
      </c>
      <c r="AT50">
        <f>IF($S50=AT$1,1,0)</f>
        <v>0</v>
      </c>
      <c r="AU50">
        <f>IF($S50=AU$1,1,0)</f>
        <v>0</v>
      </c>
      <c r="AV50">
        <f>IF($S50=AV$1,1,0)</f>
        <v>0</v>
      </c>
      <c r="AW50">
        <f>IF($S50=AW$1,1,0)</f>
        <v>0</v>
      </c>
      <c r="AX50">
        <f>IF($S50=AX$1,1,0)</f>
        <v>0</v>
      </c>
      <c r="AY50">
        <f>IF($S50=AY$1,1,0)</f>
        <v>0</v>
      </c>
      <c r="AZ50">
        <f>IF($S50=AZ$1,1,0)</f>
        <v>0</v>
      </c>
      <c r="BA50">
        <f>IF($S50=BA$1,1,0)</f>
        <v>0</v>
      </c>
      <c r="BB50">
        <f>IF($S50=BB$1,1,0)</f>
        <v>0</v>
      </c>
      <c r="BC50">
        <f>IF($S50=BC$1,1,0)</f>
        <v>0</v>
      </c>
      <c r="BD50">
        <f>IF($S50=BD$1,1,0)</f>
        <v>0</v>
      </c>
      <c r="BE50">
        <f>IF($S50=BE$1,1,0)</f>
        <v>0</v>
      </c>
      <c r="BF50">
        <f>IF($S50=BF$1,1,0)</f>
        <v>0</v>
      </c>
      <c r="BG50">
        <f>IF($S50=BG$1,1,0)</f>
        <v>0</v>
      </c>
      <c r="BH50">
        <f>IF($S50=BH$1,1,0)</f>
        <v>0</v>
      </c>
      <c r="BI50">
        <f>IF($S50=BI$1,1,0)</f>
        <v>0</v>
      </c>
      <c r="BJ50">
        <f>IF($S50=BJ$1,1,0)</f>
        <v>0</v>
      </c>
    </row>
    <row r="51" spans="1:62" x14ac:dyDescent="0.25">
      <c r="A51">
        <v>49</v>
      </c>
      <c r="B51">
        <v>0</v>
      </c>
      <c r="C51">
        <v>3</v>
      </c>
      <c r="D51" t="s">
        <v>86</v>
      </c>
      <c r="E51" t="s">
        <v>13</v>
      </c>
      <c r="G51">
        <v>2</v>
      </c>
      <c r="H51">
        <v>0</v>
      </c>
      <c r="I51">
        <v>2662</v>
      </c>
      <c r="J51">
        <v>21.679200000000002</v>
      </c>
      <c r="L51" t="s">
        <v>20</v>
      </c>
      <c r="M51" t="s">
        <v>1751</v>
      </c>
      <c r="N51" t="str">
        <f>IF(ISNUMBER(I51),"xxx ",SUBSTITUTE(SUBSTITUTE(I51,"/",""),".",""))</f>
        <v xml:space="preserve">xxx </v>
      </c>
      <c r="O51" t="str">
        <f>LEFT(N51,FIND(" ",N51))</f>
        <v xml:space="preserve">xxx </v>
      </c>
      <c r="P51" t="str">
        <f>VLOOKUP(M51,Extract_Title!$A$2:$B$20,2,0)</f>
        <v>Mr</v>
      </c>
      <c r="Q51" t="str">
        <f>IF(L51="","S",L51)</f>
        <v>C</v>
      </c>
      <c r="R51" t="str">
        <f>IF(K51="","M",LEFT(K51,1))</f>
        <v>M</v>
      </c>
      <c r="S51" t="str">
        <f>VLOOKUP(O51,Clean_tckt!$E$3:$F$38,2,0)</f>
        <v xml:space="preserve">xxx </v>
      </c>
      <c r="T51" s="1">
        <f t="shared" si="4"/>
        <v>21.679200000000002</v>
      </c>
      <c r="U51">
        <f t="shared" si="5"/>
        <v>0</v>
      </c>
      <c r="V51">
        <f>SUM(G51:H51,1)</f>
        <v>3</v>
      </c>
      <c r="W51">
        <f t="shared" si="6"/>
        <v>1</v>
      </c>
      <c r="X51">
        <f>IF(V51=1,1,0)</f>
        <v>0</v>
      </c>
      <c r="Y51">
        <f>IF($P51=Y$1,1,0)</f>
        <v>1</v>
      </c>
      <c r="Z51">
        <f>IF($P51=Z$1,1,0)</f>
        <v>0</v>
      </c>
      <c r="AA51">
        <f>IF($P51=AA$1,1,0)</f>
        <v>0</v>
      </c>
      <c r="AB51">
        <f>IF($P51=AB$1,1,0)</f>
        <v>0</v>
      </c>
      <c r="AC51">
        <f>IF($Q51=AC$1,1,0)</f>
        <v>0</v>
      </c>
      <c r="AD51">
        <f>IF($Q51=AD$1,1,0)</f>
        <v>1</v>
      </c>
      <c r="AE51">
        <f>IF($R51=AE$1,1,0)</f>
        <v>1</v>
      </c>
      <c r="AF51">
        <f>IF($R51=AF$1,1,0)</f>
        <v>0</v>
      </c>
      <c r="AG51">
        <f>IF($R51=AG$1,1,0)</f>
        <v>0</v>
      </c>
      <c r="AH51">
        <f>IF($R51=AH$1,1,0)</f>
        <v>0</v>
      </c>
      <c r="AI51">
        <f>IF($R51=AI$1,1,0)</f>
        <v>0</v>
      </c>
      <c r="AJ51">
        <f>IF($R51=AJ$1,1,0)</f>
        <v>0</v>
      </c>
      <c r="AK51">
        <f>IF($R51=AK$1,1,0)</f>
        <v>0</v>
      </c>
      <c r="AL51">
        <f>IF($R51=AL$1,1,0)</f>
        <v>0</v>
      </c>
      <c r="AM51">
        <f>IF($S51=AM$1,1,0)</f>
        <v>0</v>
      </c>
      <c r="AN51">
        <f>IF($S51=AN$1,1,0)</f>
        <v>0</v>
      </c>
      <c r="AO51">
        <f>IF($S51=AO$1,1,0)</f>
        <v>0</v>
      </c>
      <c r="AP51">
        <f>IF($S51=AP$1,1,0)</f>
        <v>1</v>
      </c>
      <c r="AQ51">
        <f>IF($S51=AQ$1,1,0)</f>
        <v>0</v>
      </c>
      <c r="AR51">
        <f>IF($S51=AR$1,1,0)</f>
        <v>0</v>
      </c>
      <c r="AS51">
        <f>IF($S51=AS$1,1,0)</f>
        <v>0</v>
      </c>
      <c r="AT51">
        <f>IF($S51=AT$1,1,0)</f>
        <v>0</v>
      </c>
      <c r="AU51">
        <f>IF($S51=AU$1,1,0)</f>
        <v>0</v>
      </c>
      <c r="AV51">
        <f>IF($S51=AV$1,1,0)</f>
        <v>0</v>
      </c>
      <c r="AW51">
        <f>IF($S51=AW$1,1,0)</f>
        <v>0</v>
      </c>
      <c r="AX51">
        <f>IF($S51=AX$1,1,0)</f>
        <v>0</v>
      </c>
      <c r="AY51">
        <f>IF($S51=AY$1,1,0)</f>
        <v>0</v>
      </c>
      <c r="AZ51">
        <f>IF($S51=AZ$1,1,0)</f>
        <v>0</v>
      </c>
      <c r="BA51">
        <f>IF($S51=BA$1,1,0)</f>
        <v>0</v>
      </c>
      <c r="BB51">
        <f>IF($S51=BB$1,1,0)</f>
        <v>0</v>
      </c>
      <c r="BC51">
        <f>IF($S51=BC$1,1,0)</f>
        <v>0</v>
      </c>
      <c r="BD51">
        <f>IF($S51=BD$1,1,0)</f>
        <v>0</v>
      </c>
      <c r="BE51">
        <f>IF($S51=BE$1,1,0)</f>
        <v>0</v>
      </c>
      <c r="BF51">
        <f>IF($S51=BF$1,1,0)</f>
        <v>0</v>
      </c>
      <c r="BG51">
        <f>IF($S51=BG$1,1,0)</f>
        <v>0</v>
      </c>
      <c r="BH51">
        <f>IF($S51=BH$1,1,0)</f>
        <v>0</v>
      </c>
      <c r="BI51">
        <f>IF($S51=BI$1,1,0)</f>
        <v>0</v>
      </c>
      <c r="BJ51">
        <f>IF($S51=BJ$1,1,0)</f>
        <v>0</v>
      </c>
    </row>
    <row r="52" spans="1:62" x14ac:dyDescent="0.25">
      <c r="A52">
        <v>50</v>
      </c>
      <c r="B52">
        <v>0</v>
      </c>
      <c r="C52">
        <v>3</v>
      </c>
      <c r="D52" t="s">
        <v>87</v>
      </c>
      <c r="E52" t="s">
        <v>17</v>
      </c>
      <c r="F52">
        <v>18</v>
      </c>
      <c r="G52">
        <v>1</v>
      </c>
      <c r="H52">
        <v>0</v>
      </c>
      <c r="I52">
        <v>349237</v>
      </c>
      <c r="J52">
        <v>17.8</v>
      </c>
      <c r="L52" t="s">
        <v>15</v>
      </c>
      <c r="M52" t="s">
        <v>1752</v>
      </c>
      <c r="N52" t="str">
        <f>IF(ISNUMBER(I52),"xxx ",SUBSTITUTE(SUBSTITUTE(I52,"/",""),".",""))</f>
        <v xml:space="preserve">xxx </v>
      </c>
      <c r="O52" t="str">
        <f>LEFT(N52,FIND(" ",N52))</f>
        <v xml:space="preserve">xxx </v>
      </c>
      <c r="P52" t="str">
        <f>VLOOKUP(M52,Extract_Title!$A$2:$B$20,2,0)</f>
        <v>Mrs</v>
      </c>
      <c r="Q52" t="str">
        <f>IF(L52="","S",L52)</f>
        <v>S</v>
      </c>
      <c r="R52" t="str">
        <f>IF(K52="","M",LEFT(K52,1))</f>
        <v>M</v>
      </c>
      <c r="S52" t="str">
        <f>VLOOKUP(O52,Clean_tckt!$E$3:$F$38,2,0)</f>
        <v xml:space="preserve">xxx </v>
      </c>
      <c r="T52" s="1">
        <f t="shared" si="4"/>
        <v>17.8</v>
      </c>
      <c r="U52">
        <f t="shared" si="5"/>
        <v>18</v>
      </c>
      <c r="V52">
        <f>SUM(G52:H52,1)</f>
        <v>2</v>
      </c>
      <c r="W52">
        <f t="shared" si="6"/>
        <v>0</v>
      </c>
      <c r="X52">
        <f>IF(V52=1,1,0)</f>
        <v>0</v>
      </c>
      <c r="Y52">
        <f>IF($P52=Y$1,1,0)</f>
        <v>0</v>
      </c>
      <c r="Z52">
        <f>IF($P52=Z$1,1,0)</f>
        <v>1</v>
      </c>
      <c r="AA52">
        <f>IF($P52=AA$1,1,0)</f>
        <v>0</v>
      </c>
      <c r="AB52">
        <f>IF($P52=AB$1,1,0)</f>
        <v>0</v>
      </c>
      <c r="AC52">
        <f>IF($Q52=AC$1,1,0)</f>
        <v>1</v>
      </c>
      <c r="AD52">
        <f>IF($Q52=AD$1,1,0)</f>
        <v>0</v>
      </c>
      <c r="AE52">
        <f>IF($R52=AE$1,1,0)</f>
        <v>1</v>
      </c>
      <c r="AF52">
        <f>IF($R52=AF$1,1,0)</f>
        <v>0</v>
      </c>
      <c r="AG52">
        <f>IF($R52=AG$1,1,0)</f>
        <v>0</v>
      </c>
      <c r="AH52">
        <f>IF($R52=AH$1,1,0)</f>
        <v>0</v>
      </c>
      <c r="AI52">
        <f>IF($R52=AI$1,1,0)</f>
        <v>0</v>
      </c>
      <c r="AJ52">
        <f>IF($R52=AJ$1,1,0)</f>
        <v>0</v>
      </c>
      <c r="AK52">
        <f>IF($R52=AK$1,1,0)</f>
        <v>0</v>
      </c>
      <c r="AL52">
        <f>IF($R52=AL$1,1,0)</f>
        <v>0</v>
      </c>
      <c r="AM52">
        <f>IF($S52=AM$1,1,0)</f>
        <v>0</v>
      </c>
      <c r="AN52">
        <f>IF($S52=AN$1,1,0)</f>
        <v>0</v>
      </c>
      <c r="AO52">
        <f>IF($S52=AO$1,1,0)</f>
        <v>0</v>
      </c>
      <c r="AP52">
        <f>IF($S52=AP$1,1,0)</f>
        <v>1</v>
      </c>
      <c r="AQ52">
        <f>IF($S52=AQ$1,1,0)</f>
        <v>0</v>
      </c>
      <c r="AR52">
        <f>IF($S52=AR$1,1,0)</f>
        <v>0</v>
      </c>
      <c r="AS52">
        <f>IF($S52=AS$1,1,0)</f>
        <v>0</v>
      </c>
      <c r="AT52">
        <f>IF($S52=AT$1,1,0)</f>
        <v>0</v>
      </c>
      <c r="AU52">
        <f>IF($S52=AU$1,1,0)</f>
        <v>0</v>
      </c>
      <c r="AV52">
        <f>IF($S52=AV$1,1,0)</f>
        <v>0</v>
      </c>
      <c r="AW52">
        <f>IF($S52=AW$1,1,0)</f>
        <v>0</v>
      </c>
      <c r="AX52">
        <f>IF($S52=AX$1,1,0)</f>
        <v>0</v>
      </c>
      <c r="AY52">
        <f>IF($S52=AY$1,1,0)</f>
        <v>0</v>
      </c>
      <c r="AZ52">
        <f>IF($S52=AZ$1,1,0)</f>
        <v>0</v>
      </c>
      <c r="BA52">
        <f>IF($S52=BA$1,1,0)</f>
        <v>0</v>
      </c>
      <c r="BB52">
        <f>IF($S52=BB$1,1,0)</f>
        <v>0</v>
      </c>
      <c r="BC52">
        <f>IF($S52=BC$1,1,0)</f>
        <v>0</v>
      </c>
      <c r="BD52">
        <f>IF($S52=BD$1,1,0)</f>
        <v>0</v>
      </c>
      <c r="BE52">
        <f>IF($S52=BE$1,1,0)</f>
        <v>0</v>
      </c>
      <c r="BF52">
        <f>IF($S52=BF$1,1,0)</f>
        <v>0</v>
      </c>
      <c r="BG52">
        <f>IF($S52=BG$1,1,0)</f>
        <v>0</v>
      </c>
      <c r="BH52">
        <f>IF($S52=BH$1,1,0)</f>
        <v>0</v>
      </c>
      <c r="BI52">
        <f>IF($S52=BI$1,1,0)</f>
        <v>0</v>
      </c>
      <c r="BJ52">
        <f>IF($S52=BJ$1,1,0)</f>
        <v>0</v>
      </c>
    </row>
    <row r="53" spans="1:62" x14ac:dyDescent="0.25">
      <c r="A53">
        <v>51</v>
      </c>
      <c r="B53">
        <v>0</v>
      </c>
      <c r="C53">
        <v>3</v>
      </c>
      <c r="D53" t="s">
        <v>88</v>
      </c>
      <c r="E53" t="s">
        <v>13</v>
      </c>
      <c r="F53">
        <v>7</v>
      </c>
      <c r="G53">
        <v>4</v>
      </c>
      <c r="H53">
        <v>1</v>
      </c>
      <c r="I53">
        <v>3101295</v>
      </c>
      <c r="J53">
        <v>39.6875</v>
      </c>
      <c r="L53" t="s">
        <v>15</v>
      </c>
      <c r="M53" t="s">
        <v>1754</v>
      </c>
      <c r="N53" t="str">
        <f>IF(ISNUMBER(I53),"xxx ",SUBSTITUTE(SUBSTITUTE(I53,"/",""),".",""))</f>
        <v xml:space="preserve">xxx </v>
      </c>
      <c r="O53" t="str">
        <f>LEFT(N53,FIND(" ",N53))</f>
        <v xml:space="preserve">xxx </v>
      </c>
      <c r="P53" t="str">
        <f>VLOOKUP(M53,Extract_Title!$A$2:$B$20,2,0)</f>
        <v>Master</v>
      </c>
      <c r="Q53" t="str">
        <f>IF(L53="","S",L53)</f>
        <v>S</v>
      </c>
      <c r="R53" t="str">
        <f>IF(K53="","M",LEFT(K53,1))</f>
        <v>M</v>
      </c>
      <c r="S53" t="str">
        <f>VLOOKUP(O53,Clean_tckt!$E$3:$F$38,2,0)</f>
        <v xml:space="preserve">xxx </v>
      </c>
      <c r="T53" s="1">
        <f t="shared" si="4"/>
        <v>39.6875</v>
      </c>
      <c r="U53">
        <f t="shared" si="5"/>
        <v>7</v>
      </c>
      <c r="V53">
        <f>SUM(G53:H53,1)</f>
        <v>6</v>
      </c>
      <c r="W53">
        <f t="shared" si="6"/>
        <v>1</v>
      </c>
      <c r="X53">
        <f>IF(V53=1,1,0)</f>
        <v>0</v>
      </c>
      <c r="Y53">
        <f>IF($P53=Y$1,1,0)</f>
        <v>0</v>
      </c>
      <c r="Z53">
        <f>IF($P53=Z$1,1,0)</f>
        <v>0</v>
      </c>
      <c r="AA53">
        <f>IF($P53=AA$1,1,0)</f>
        <v>0</v>
      </c>
      <c r="AB53">
        <f>IF($P53=AB$1,1,0)</f>
        <v>1</v>
      </c>
      <c r="AC53">
        <f>IF($Q53=AC$1,1,0)</f>
        <v>1</v>
      </c>
      <c r="AD53">
        <f>IF($Q53=AD$1,1,0)</f>
        <v>0</v>
      </c>
      <c r="AE53">
        <f>IF($R53=AE$1,1,0)</f>
        <v>1</v>
      </c>
      <c r="AF53">
        <f>IF($R53=AF$1,1,0)</f>
        <v>0</v>
      </c>
      <c r="AG53">
        <f>IF($R53=AG$1,1,0)</f>
        <v>0</v>
      </c>
      <c r="AH53">
        <f>IF($R53=AH$1,1,0)</f>
        <v>0</v>
      </c>
      <c r="AI53">
        <f>IF($R53=AI$1,1,0)</f>
        <v>0</v>
      </c>
      <c r="AJ53">
        <f>IF($R53=AJ$1,1,0)</f>
        <v>0</v>
      </c>
      <c r="AK53">
        <f>IF($R53=AK$1,1,0)</f>
        <v>0</v>
      </c>
      <c r="AL53">
        <f>IF($R53=AL$1,1,0)</f>
        <v>0</v>
      </c>
      <c r="AM53">
        <f>IF($S53=AM$1,1,0)</f>
        <v>0</v>
      </c>
      <c r="AN53">
        <f>IF($S53=AN$1,1,0)</f>
        <v>0</v>
      </c>
      <c r="AO53">
        <f>IF($S53=AO$1,1,0)</f>
        <v>0</v>
      </c>
      <c r="AP53">
        <f>IF($S53=AP$1,1,0)</f>
        <v>1</v>
      </c>
      <c r="AQ53">
        <f>IF($S53=AQ$1,1,0)</f>
        <v>0</v>
      </c>
      <c r="AR53">
        <f>IF($S53=AR$1,1,0)</f>
        <v>0</v>
      </c>
      <c r="AS53">
        <f>IF($S53=AS$1,1,0)</f>
        <v>0</v>
      </c>
      <c r="AT53">
        <f>IF($S53=AT$1,1,0)</f>
        <v>0</v>
      </c>
      <c r="AU53">
        <f>IF($S53=AU$1,1,0)</f>
        <v>0</v>
      </c>
      <c r="AV53">
        <f>IF($S53=AV$1,1,0)</f>
        <v>0</v>
      </c>
      <c r="AW53">
        <f>IF($S53=AW$1,1,0)</f>
        <v>0</v>
      </c>
      <c r="AX53">
        <f>IF($S53=AX$1,1,0)</f>
        <v>0</v>
      </c>
      <c r="AY53">
        <f>IF($S53=AY$1,1,0)</f>
        <v>0</v>
      </c>
      <c r="AZ53">
        <f>IF($S53=AZ$1,1,0)</f>
        <v>0</v>
      </c>
      <c r="BA53">
        <f>IF($S53=BA$1,1,0)</f>
        <v>0</v>
      </c>
      <c r="BB53">
        <f>IF($S53=BB$1,1,0)</f>
        <v>0</v>
      </c>
      <c r="BC53">
        <f>IF($S53=BC$1,1,0)</f>
        <v>0</v>
      </c>
      <c r="BD53">
        <f>IF($S53=BD$1,1,0)</f>
        <v>0</v>
      </c>
      <c r="BE53">
        <f>IF($S53=BE$1,1,0)</f>
        <v>0</v>
      </c>
      <c r="BF53">
        <f>IF($S53=BF$1,1,0)</f>
        <v>0</v>
      </c>
      <c r="BG53">
        <f>IF($S53=BG$1,1,0)</f>
        <v>0</v>
      </c>
      <c r="BH53">
        <f>IF($S53=BH$1,1,0)</f>
        <v>0</v>
      </c>
      <c r="BI53">
        <f>IF($S53=BI$1,1,0)</f>
        <v>0</v>
      </c>
      <c r="BJ53">
        <f>IF($S53=BJ$1,1,0)</f>
        <v>0</v>
      </c>
    </row>
    <row r="54" spans="1:62" x14ac:dyDescent="0.25">
      <c r="A54">
        <v>52</v>
      </c>
      <c r="B54">
        <v>0</v>
      </c>
      <c r="C54">
        <v>3</v>
      </c>
      <c r="D54" t="s">
        <v>89</v>
      </c>
      <c r="E54" t="s">
        <v>13</v>
      </c>
      <c r="F54">
        <v>21</v>
      </c>
      <c r="G54">
        <v>0</v>
      </c>
      <c r="H54">
        <v>0</v>
      </c>
      <c r="I54" t="s">
        <v>90</v>
      </c>
      <c r="J54">
        <v>7.8</v>
      </c>
      <c r="L54" t="s">
        <v>15</v>
      </c>
      <c r="M54" t="s">
        <v>1751</v>
      </c>
      <c r="N54" t="str">
        <f>IF(ISNUMBER(I54),"xxx ",SUBSTITUTE(SUBSTITUTE(I54,"/",""),".",""))</f>
        <v>A4 39886</v>
      </c>
      <c r="O54" t="str">
        <f>LEFT(N54,FIND(" ",N54))</f>
        <v xml:space="preserve">A4 </v>
      </c>
      <c r="P54" t="str">
        <f>VLOOKUP(M54,Extract_Title!$A$2:$B$20,2,0)</f>
        <v>Mr</v>
      </c>
      <c r="Q54" t="str">
        <f>IF(L54="","S",L54)</f>
        <v>S</v>
      </c>
      <c r="R54" t="str">
        <f>IF(K54="","M",LEFT(K54,1))</f>
        <v>M</v>
      </c>
      <c r="S54" t="str">
        <f>VLOOKUP(O54,Clean_tckt!$E$3:$F$38,2,0)</f>
        <v xml:space="preserve">A4 </v>
      </c>
      <c r="T54" s="1">
        <f t="shared" si="4"/>
        <v>7.8</v>
      </c>
      <c r="U54">
        <f t="shared" si="5"/>
        <v>21</v>
      </c>
      <c r="V54">
        <f>SUM(G54:H54,1)</f>
        <v>1</v>
      </c>
      <c r="W54">
        <f t="shared" si="6"/>
        <v>1</v>
      </c>
      <c r="X54">
        <f>IF(V54=1,1,0)</f>
        <v>1</v>
      </c>
      <c r="Y54">
        <f>IF($P54=Y$1,1,0)</f>
        <v>1</v>
      </c>
      <c r="Z54">
        <f>IF($P54=Z$1,1,0)</f>
        <v>0</v>
      </c>
      <c r="AA54">
        <f>IF($P54=AA$1,1,0)</f>
        <v>0</v>
      </c>
      <c r="AB54">
        <f>IF($P54=AB$1,1,0)</f>
        <v>0</v>
      </c>
      <c r="AC54">
        <f>IF($Q54=AC$1,1,0)</f>
        <v>1</v>
      </c>
      <c r="AD54">
        <f>IF($Q54=AD$1,1,0)</f>
        <v>0</v>
      </c>
      <c r="AE54">
        <f>IF($R54=AE$1,1,0)</f>
        <v>1</v>
      </c>
      <c r="AF54">
        <f>IF($R54=AF$1,1,0)</f>
        <v>0</v>
      </c>
      <c r="AG54">
        <f>IF($R54=AG$1,1,0)</f>
        <v>0</v>
      </c>
      <c r="AH54">
        <f>IF($R54=AH$1,1,0)</f>
        <v>0</v>
      </c>
      <c r="AI54">
        <f>IF($R54=AI$1,1,0)</f>
        <v>0</v>
      </c>
      <c r="AJ54">
        <f>IF($R54=AJ$1,1,0)</f>
        <v>0</v>
      </c>
      <c r="AK54">
        <f>IF($R54=AK$1,1,0)</f>
        <v>0</v>
      </c>
      <c r="AL54">
        <f>IF($R54=AL$1,1,0)</f>
        <v>0</v>
      </c>
      <c r="AM54">
        <f>IF($S54=AM$1,1,0)</f>
        <v>0</v>
      </c>
      <c r="AN54">
        <f>IF($S54=AN$1,1,0)</f>
        <v>0</v>
      </c>
      <c r="AO54">
        <f>IF($S54=AO$1,1,0)</f>
        <v>0</v>
      </c>
      <c r="AP54">
        <f>IF($S54=AP$1,1,0)</f>
        <v>0</v>
      </c>
      <c r="AQ54">
        <f>IF($S54=AQ$1,1,0)</f>
        <v>0</v>
      </c>
      <c r="AR54">
        <f>IF($S54=AR$1,1,0)</f>
        <v>0</v>
      </c>
      <c r="AS54">
        <f>IF($S54=AS$1,1,0)</f>
        <v>0</v>
      </c>
      <c r="AT54">
        <f>IF($S54=AT$1,1,0)</f>
        <v>0</v>
      </c>
      <c r="AU54">
        <f>IF($S54=AU$1,1,0)</f>
        <v>1</v>
      </c>
      <c r="AV54">
        <f>IF($S54=AV$1,1,0)</f>
        <v>0</v>
      </c>
      <c r="AW54">
        <f>IF($S54=AW$1,1,0)</f>
        <v>0</v>
      </c>
      <c r="AX54">
        <f>IF($S54=AX$1,1,0)</f>
        <v>0</v>
      </c>
      <c r="AY54">
        <f>IF($S54=AY$1,1,0)</f>
        <v>0</v>
      </c>
      <c r="AZ54">
        <f>IF($S54=AZ$1,1,0)</f>
        <v>0</v>
      </c>
      <c r="BA54">
        <f>IF($S54=BA$1,1,0)</f>
        <v>0</v>
      </c>
      <c r="BB54">
        <f>IF($S54=BB$1,1,0)</f>
        <v>0</v>
      </c>
      <c r="BC54">
        <f>IF($S54=BC$1,1,0)</f>
        <v>0</v>
      </c>
      <c r="BD54">
        <f>IF($S54=BD$1,1,0)</f>
        <v>0</v>
      </c>
      <c r="BE54">
        <f>IF($S54=BE$1,1,0)</f>
        <v>0</v>
      </c>
      <c r="BF54">
        <f>IF($S54=BF$1,1,0)</f>
        <v>0</v>
      </c>
      <c r="BG54">
        <f>IF($S54=BG$1,1,0)</f>
        <v>0</v>
      </c>
      <c r="BH54">
        <f>IF($S54=BH$1,1,0)</f>
        <v>0</v>
      </c>
      <c r="BI54">
        <f>IF($S54=BI$1,1,0)</f>
        <v>0</v>
      </c>
      <c r="BJ54">
        <f>IF($S54=BJ$1,1,0)</f>
        <v>0</v>
      </c>
    </row>
    <row r="55" spans="1:62" x14ac:dyDescent="0.25">
      <c r="A55">
        <v>53</v>
      </c>
      <c r="B55">
        <v>1</v>
      </c>
      <c r="C55">
        <v>1</v>
      </c>
      <c r="D55" t="s">
        <v>91</v>
      </c>
      <c r="E55" t="s">
        <v>17</v>
      </c>
      <c r="F55">
        <v>49</v>
      </c>
      <c r="G55">
        <v>1</v>
      </c>
      <c r="H55">
        <v>0</v>
      </c>
      <c r="I55" t="s">
        <v>92</v>
      </c>
      <c r="J55">
        <v>76.729200000000006</v>
      </c>
      <c r="K55" t="s">
        <v>93</v>
      </c>
      <c r="L55" t="s">
        <v>20</v>
      </c>
      <c r="M55" t="s">
        <v>1752</v>
      </c>
      <c r="N55" t="str">
        <f>IF(ISNUMBER(I55),"xxx ",SUBSTITUTE(SUBSTITUTE(I55,"/",""),".",""))</f>
        <v>PC 17572</v>
      </c>
      <c r="O55" t="str">
        <f>LEFT(N55,FIND(" ",N55))</f>
        <v xml:space="preserve">PC </v>
      </c>
      <c r="P55" t="str">
        <f>VLOOKUP(M55,Extract_Title!$A$2:$B$20,2,0)</f>
        <v>Mrs</v>
      </c>
      <c r="Q55" t="str">
        <f>IF(L55="","S",L55)</f>
        <v>C</v>
      </c>
      <c r="R55" t="str">
        <f>IF(K55="","M",LEFT(K55,1))</f>
        <v>D</v>
      </c>
      <c r="S55" t="str">
        <f>VLOOKUP(O55,Clean_tckt!$E$3:$F$38,2,0)</f>
        <v xml:space="preserve">PC </v>
      </c>
      <c r="T55" s="1">
        <f t="shared" si="4"/>
        <v>76.729200000000006</v>
      </c>
      <c r="U55">
        <f t="shared" si="5"/>
        <v>49</v>
      </c>
      <c r="V55">
        <f>SUM(G55:H55,1)</f>
        <v>2</v>
      </c>
      <c r="W55">
        <f t="shared" si="6"/>
        <v>0</v>
      </c>
      <c r="X55">
        <f>IF(V55=1,1,0)</f>
        <v>0</v>
      </c>
      <c r="Y55">
        <f>IF($P55=Y$1,1,0)</f>
        <v>0</v>
      </c>
      <c r="Z55">
        <f>IF($P55=Z$1,1,0)</f>
        <v>1</v>
      </c>
      <c r="AA55">
        <f>IF($P55=AA$1,1,0)</f>
        <v>0</v>
      </c>
      <c r="AB55">
        <f>IF($P55=AB$1,1,0)</f>
        <v>0</v>
      </c>
      <c r="AC55">
        <f>IF($Q55=AC$1,1,0)</f>
        <v>0</v>
      </c>
      <c r="AD55">
        <f>IF($Q55=AD$1,1,0)</f>
        <v>1</v>
      </c>
      <c r="AE55">
        <f>IF($R55=AE$1,1,0)</f>
        <v>0</v>
      </c>
      <c r="AF55">
        <f>IF($R55=AF$1,1,0)</f>
        <v>0</v>
      </c>
      <c r="AG55">
        <f>IF($R55=AG$1,1,0)</f>
        <v>0</v>
      </c>
      <c r="AH55">
        <f>IF($R55=AH$1,1,0)</f>
        <v>0</v>
      </c>
      <c r="AI55">
        <f>IF($R55=AI$1,1,0)</f>
        <v>1</v>
      </c>
      <c r="AJ55">
        <f>IF($R55=AJ$1,1,0)</f>
        <v>0</v>
      </c>
      <c r="AK55">
        <f>IF($R55=AK$1,1,0)</f>
        <v>0</v>
      </c>
      <c r="AL55">
        <f>IF($R55=AL$1,1,0)</f>
        <v>0</v>
      </c>
      <c r="AM55">
        <f>IF($S55=AM$1,1,0)</f>
        <v>0</v>
      </c>
      <c r="AN55">
        <f>IF($S55=AN$1,1,0)</f>
        <v>1</v>
      </c>
      <c r="AO55">
        <f>IF($S55=AO$1,1,0)</f>
        <v>0</v>
      </c>
      <c r="AP55">
        <f>IF($S55=AP$1,1,0)</f>
        <v>0</v>
      </c>
      <c r="AQ55">
        <f>IF($S55=AQ$1,1,0)</f>
        <v>0</v>
      </c>
      <c r="AR55">
        <f>IF($S55=AR$1,1,0)</f>
        <v>0</v>
      </c>
      <c r="AS55">
        <f>IF($S55=AS$1,1,0)</f>
        <v>0</v>
      </c>
      <c r="AT55">
        <f>IF($S55=AT$1,1,0)</f>
        <v>0</v>
      </c>
      <c r="AU55">
        <f>IF($S55=AU$1,1,0)</f>
        <v>0</v>
      </c>
      <c r="AV55">
        <f>IF($S55=AV$1,1,0)</f>
        <v>0</v>
      </c>
      <c r="AW55">
        <f>IF($S55=AW$1,1,0)</f>
        <v>0</v>
      </c>
      <c r="AX55">
        <f>IF($S55=AX$1,1,0)</f>
        <v>0</v>
      </c>
      <c r="AY55">
        <f>IF($S55=AY$1,1,0)</f>
        <v>0</v>
      </c>
      <c r="AZ55">
        <f>IF($S55=AZ$1,1,0)</f>
        <v>0</v>
      </c>
      <c r="BA55">
        <f>IF($S55=BA$1,1,0)</f>
        <v>0</v>
      </c>
      <c r="BB55">
        <f>IF($S55=BB$1,1,0)</f>
        <v>0</v>
      </c>
      <c r="BC55">
        <f>IF($S55=BC$1,1,0)</f>
        <v>0</v>
      </c>
      <c r="BD55">
        <f>IF($S55=BD$1,1,0)</f>
        <v>0</v>
      </c>
      <c r="BE55">
        <f>IF($S55=BE$1,1,0)</f>
        <v>0</v>
      </c>
      <c r="BF55">
        <f>IF($S55=BF$1,1,0)</f>
        <v>0</v>
      </c>
      <c r="BG55">
        <f>IF($S55=BG$1,1,0)</f>
        <v>0</v>
      </c>
      <c r="BH55">
        <f>IF($S55=BH$1,1,0)</f>
        <v>0</v>
      </c>
      <c r="BI55">
        <f>IF($S55=BI$1,1,0)</f>
        <v>0</v>
      </c>
      <c r="BJ55">
        <f>IF($S55=BJ$1,1,0)</f>
        <v>0</v>
      </c>
    </row>
    <row r="56" spans="1:62" x14ac:dyDescent="0.25">
      <c r="A56">
        <v>54</v>
      </c>
      <c r="B56">
        <v>1</v>
      </c>
      <c r="C56">
        <v>2</v>
      </c>
      <c r="D56" t="s">
        <v>94</v>
      </c>
      <c r="E56" t="s">
        <v>17</v>
      </c>
      <c r="F56">
        <v>29</v>
      </c>
      <c r="G56">
        <v>1</v>
      </c>
      <c r="H56">
        <v>0</v>
      </c>
      <c r="I56">
        <v>2926</v>
      </c>
      <c r="J56">
        <v>26</v>
      </c>
      <c r="L56" t="s">
        <v>15</v>
      </c>
      <c r="M56" t="s">
        <v>1752</v>
      </c>
      <c r="N56" t="str">
        <f>IF(ISNUMBER(I56),"xxx ",SUBSTITUTE(SUBSTITUTE(I56,"/",""),".",""))</f>
        <v xml:space="preserve">xxx </v>
      </c>
      <c r="O56" t="str">
        <f>LEFT(N56,FIND(" ",N56))</f>
        <v xml:space="preserve">xxx </v>
      </c>
      <c r="P56" t="str">
        <f>VLOOKUP(M56,Extract_Title!$A$2:$B$20,2,0)</f>
        <v>Mrs</v>
      </c>
      <c r="Q56" t="str">
        <f>IF(L56="","S",L56)</f>
        <v>S</v>
      </c>
      <c r="R56" t="str">
        <f>IF(K56="","M",LEFT(K56,1))</f>
        <v>M</v>
      </c>
      <c r="S56" t="str">
        <f>VLOOKUP(O56,Clean_tckt!$E$3:$F$38,2,0)</f>
        <v xml:space="preserve">xxx </v>
      </c>
      <c r="T56" s="1">
        <f t="shared" si="4"/>
        <v>26</v>
      </c>
      <c r="U56">
        <f t="shared" si="5"/>
        <v>29</v>
      </c>
      <c r="V56">
        <f>SUM(G56:H56,1)</f>
        <v>2</v>
      </c>
      <c r="W56">
        <f t="shared" si="6"/>
        <v>0</v>
      </c>
      <c r="X56">
        <f>IF(V56=1,1,0)</f>
        <v>0</v>
      </c>
      <c r="Y56">
        <f>IF($P56=Y$1,1,0)</f>
        <v>0</v>
      </c>
      <c r="Z56">
        <f>IF($P56=Z$1,1,0)</f>
        <v>1</v>
      </c>
      <c r="AA56">
        <f>IF($P56=AA$1,1,0)</f>
        <v>0</v>
      </c>
      <c r="AB56">
        <f>IF($P56=AB$1,1,0)</f>
        <v>0</v>
      </c>
      <c r="AC56">
        <f>IF($Q56=AC$1,1,0)</f>
        <v>1</v>
      </c>
      <c r="AD56">
        <f>IF($Q56=AD$1,1,0)</f>
        <v>0</v>
      </c>
      <c r="AE56">
        <f>IF($R56=AE$1,1,0)</f>
        <v>1</v>
      </c>
      <c r="AF56">
        <f>IF($R56=AF$1,1,0)</f>
        <v>0</v>
      </c>
      <c r="AG56">
        <f>IF($R56=AG$1,1,0)</f>
        <v>0</v>
      </c>
      <c r="AH56">
        <f>IF($R56=AH$1,1,0)</f>
        <v>0</v>
      </c>
      <c r="AI56">
        <f>IF($R56=AI$1,1,0)</f>
        <v>0</v>
      </c>
      <c r="AJ56">
        <f>IF($R56=AJ$1,1,0)</f>
        <v>0</v>
      </c>
      <c r="AK56">
        <f>IF($R56=AK$1,1,0)</f>
        <v>0</v>
      </c>
      <c r="AL56">
        <f>IF($R56=AL$1,1,0)</f>
        <v>0</v>
      </c>
      <c r="AM56">
        <f>IF($S56=AM$1,1,0)</f>
        <v>0</v>
      </c>
      <c r="AN56">
        <f>IF($S56=AN$1,1,0)</f>
        <v>0</v>
      </c>
      <c r="AO56">
        <f>IF($S56=AO$1,1,0)</f>
        <v>0</v>
      </c>
      <c r="AP56">
        <f>IF($S56=AP$1,1,0)</f>
        <v>1</v>
      </c>
      <c r="AQ56">
        <f>IF($S56=AQ$1,1,0)</f>
        <v>0</v>
      </c>
      <c r="AR56">
        <f>IF($S56=AR$1,1,0)</f>
        <v>0</v>
      </c>
      <c r="AS56">
        <f>IF($S56=AS$1,1,0)</f>
        <v>0</v>
      </c>
      <c r="AT56">
        <f>IF($S56=AT$1,1,0)</f>
        <v>0</v>
      </c>
      <c r="AU56">
        <f>IF($S56=AU$1,1,0)</f>
        <v>0</v>
      </c>
      <c r="AV56">
        <f>IF($S56=AV$1,1,0)</f>
        <v>0</v>
      </c>
      <c r="AW56">
        <f>IF($S56=AW$1,1,0)</f>
        <v>0</v>
      </c>
      <c r="AX56">
        <f>IF($S56=AX$1,1,0)</f>
        <v>0</v>
      </c>
      <c r="AY56">
        <f>IF($S56=AY$1,1,0)</f>
        <v>0</v>
      </c>
      <c r="AZ56">
        <f>IF($S56=AZ$1,1,0)</f>
        <v>0</v>
      </c>
      <c r="BA56">
        <f>IF($S56=BA$1,1,0)</f>
        <v>0</v>
      </c>
      <c r="BB56">
        <f>IF($S56=BB$1,1,0)</f>
        <v>0</v>
      </c>
      <c r="BC56">
        <f>IF($S56=BC$1,1,0)</f>
        <v>0</v>
      </c>
      <c r="BD56">
        <f>IF($S56=BD$1,1,0)</f>
        <v>0</v>
      </c>
      <c r="BE56">
        <f>IF($S56=BE$1,1,0)</f>
        <v>0</v>
      </c>
      <c r="BF56">
        <f>IF($S56=BF$1,1,0)</f>
        <v>0</v>
      </c>
      <c r="BG56">
        <f>IF($S56=BG$1,1,0)</f>
        <v>0</v>
      </c>
      <c r="BH56">
        <f>IF($S56=BH$1,1,0)</f>
        <v>0</v>
      </c>
      <c r="BI56">
        <f>IF($S56=BI$1,1,0)</f>
        <v>0</v>
      </c>
      <c r="BJ56">
        <f>IF($S56=BJ$1,1,0)</f>
        <v>0</v>
      </c>
    </row>
    <row r="57" spans="1:62" x14ac:dyDescent="0.25">
      <c r="A57">
        <v>55</v>
      </c>
      <c r="B57">
        <v>0</v>
      </c>
      <c r="C57">
        <v>1</v>
      </c>
      <c r="D57" t="s">
        <v>95</v>
      </c>
      <c r="E57" t="s">
        <v>13</v>
      </c>
      <c r="F57">
        <v>65</v>
      </c>
      <c r="G57">
        <v>0</v>
      </c>
      <c r="H57">
        <v>1</v>
      </c>
      <c r="I57">
        <v>113509</v>
      </c>
      <c r="J57">
        <v>61.979199999999999</v>
      </c>
      <c r="K57" t="s">
        <v>96</v>
      </c>
      <c r="L57" t="s">
        <v>20</v>
      </c>
      <c r="M57" t="s">
        <v>1751</v>
      </c>
      <c r="N57" t="str">
        <f>IF(ISNUMBER(I57),"xxx ",SUBSTITUTE(SUBSTITUTE(I57,"/",""),".",""))</f>
        <v xml:space="preserve">xxx </v>
      </c>
      <c r="O57" t="str">
        <f>LEFT(N57,FIND(" ",N57))</f>
        <v xml:space="preserve">xxx </v>
      </c>
      <c r="P57" t="str">
        <f>VLOOKUP(M57,Extract_Title!$A$2:$B$20,2,0)</f>
        <v>Mr</v>
      </c>
      <c r="Q57" t="str">
        <f>IF(L57="","S",L57)</f>
        <v>C</v>
      </c>
      <c r="R57" t="str">
        <f>IF(K57="","M",LEFT(K57,1))</f>
        <v>B</v>
      </c>
      <c r="S57" t="str">
        <f>VLOOKUP(O57,Clean_tckt!$E$3:$F$38,2,0)</f>
        <v xml:space="preserve">xxx </v>
      </c>
      <c r="T57" s="1">
        <f t="shared" si="4"/>
        <v>61.979199999999999</v>
      </c>
      <c r="U57">
        <f t="shared" si="5"/>
        <v>65</v>
      </c>
      <c r="V57">
        <f>SUM(G57:H57,1)</f>
        <v>2</v>
      </c>
      <c r="W57">
        <f t="shared" si="6"/>
        <v>1</v>
      </c>
      <c r="X57">
        <f>IF(V57=1,1,0)</f>
        <v>0</v>
      </c>
      <c r="Y57">
        <f>IF($P57=Y$1,1,0)</f>
        <v>1</v>
      </c>
      <c r="Z57">
        <f>IF($P57=Z$1,1,0)</f>
        <v>0</v>
      </c>
      <c r="AA57">
        <f>IF($P57=AA$1,1,0)</f>
        <v>0</v>
      </c>
      <c r="AB57">
        <f>IF($P57=AB$1,1,0)</f>
        <v>0</v>
      </c>
      <c r="AC57">
        <f>IF($Q57=AC$1,1,0)</f>
        <v>0</v>
      </c>
      <c r="AD57">
        <f>IF($Q57=AD$1,1,0)</f>
        <v>1</v>
      </c>
      <c r="AE57">
        <f>IF($R57=AE$1,1,0)</f>
        <v>0</v>
      </c>
      <c r="AF57">
        <f>IF($R57=AF$1,1,0)</f>
        <v>0</v>
      </c>
      <c r="AG57">
        <f>IF($R57=AG$1,1,0)</f>
        <v>0</v>
      </c>
      <c r="AH57">
        <f>IF($R57=AH$1,1,0)</f>
        <v>0</v>
      </c>
      <c r="AI57">
        <f>IF($R57=AI$1,1,0)</f>
        <v>0</v>
      </c>
      <c r="AJ57">
        <f>IF($R57=AJ$1,1,0)</f>
        <v>0</v>
      </c>
      <c r="AK57">
        <f>IF($R57=AK$1,1,0)</f>
        <v>1</v>
      </c>
      <c r="AL57">
        <f>IF($R57=AL$1,1,0)</f>
        <v>0</v>
      </c>
      <c r="AM57">
        <f>IF($S57=AM$1,1,0)</f>
        <v>0</v>
      </c>
      <c r="AN57">
        <f>IF($S57=AN$1,1,0)</f>
        <v>0</v>
      </c>
      <c r="AO57">
        <f>IF($S57=AO$1,1,0)</f>
        <v>0</v>
      </c>
      <c r="AP57">
        <f>IF($S57=AP$1,1,0)</f>
        <v>1</v>
      </c>
      <c r="AQ57">
        <f>IF($S57=AQ$1,1,0)</f>
        <v>0</v>
      </c>
      <c r="AR57">
        <f>IF($S57=AR$1,1,0)</f>
        <v>0</v>
      </c>
      <c r="AS57">
        <f>IF($S57=AS$1,1,0)</f>
        <v>0</v>
      </c>
      <c r="AT57">
        <f>IF($S57=AT$1,1,0)</f>
        <v>0</v>
      </c>
      <c r="AU57">
        <f>IF($S57=AU$1,1,0)</f>
        <v>0</v>
      </c>
      <c r="AV57">
        <f>IF($S57=AV$1,1,0)</f>
        <v>0</v>
      </c>
      <c r="AW57">
        <f>IF($S57=AW$1,1,0)</f>
        <v>0</v>
      </c>
      <c r="AX57">
        <f>IF($S57=AX$1,1,0)</f>
        <v>0</v>
      </c>
      <c r="AY57">
        <f>IF($S57=AY$1,1,0)</f>
        <v>0</v>
      </c>
      <c r="AZ57">
        <f>IF($S57=AZ$1,1,0)</f>
        <v>0</v>
      </c>
      <c r="BA57">
        <f>IF($S57=BA$1,1,0)</f>
        <v>0</v>
      </c>
      <c r="BB57">
        <f>IF($S57=BB$1,1,0)</f>
        <v>0</v>
      </c>
      <c r="BC57">
        <f>IF($S57=BC$1,1,0)</f>
        <v>0</v>
      </c>
      <c r="BD57">
        <f>IF($S57=BD$1,1,0)</f>
        <v>0</v>
      </c>
      <c r="BE57">
        <f>IF($S57=BE$1,1,0)</f>
        <v>0</v>
      </c>
      <c r="BF57">
        <f>IF($S57=BF$1,1,0)</f>
        <v>0</v>
      </c>
      <c r="BG57">
        <f>IF($S57=BG$1,1,0)</f>
        <v>0</v>
      </c>
      <c r="BH57">
        <f>IF($S57=BH$1,1,0)</f>
        <v>0</v>
      </c>
      <c r="BI57">
        <f>IF($S57=BI$1,1,0)</f>
        <v>0</v>
      </c>
      <c r="BJ57">
        <f>IF($S57=BJ$1,1,0)</f>
        <v>0</v>
      </c>
    </row>
    <row r="58" spans="1:62" x14ac:dyDescent="0.25">
      <c r="A58">
        <v>56</v>
      </c>
      <c r="B58">
        <v>1</v>
      </c>
      <c r="C58">
        <v>1</v>
      </c>
      <c r="D58" t="s">
        <v>97</v>
      </c>
      <c r="E58" t="s">
        <v>13</v>
      </c>
      <c r="G58">
        <v>0</v>
      </c>
      <c r="H58">
        <v>0</v>
      </c>
      <c r="I58">
        <v>19947</v>
      </c>
      <c r="J58">
        <v>35.5</v>
      </c>
      <c r="K58" t="s">
        <v>98</v>
      </c>
      <c r="L58" t="s">
        <v>15</v>
      </c>
      <c r="M58" t="s">
        <v>1751</v>
      </c>
      <c r="N58" t="str">
        <f>IF(ISNUMBER(I58),"xxx ",SUBSTITUTE(SUBSTITUTE(I58,"/",""),".",""))</f>
        <v xml:space="preserve">xxx </v>
      </c>
      <c r="O58" t="str">
        <f>LEFT(N58,FIND(" ",N58))</f>
        <v xml:space="preserve">xxx </v>
      </c>
      <c r="P58" t="str">
        <f>VLOOKUP(M58,Extract_Title!$A$2:$B$20,2,0)</f>
        <v>Mr</v>
      </c>
      <c r="Q58" t="str">
        <f>IF(L58="","S",L58)</f>
        <v>S</v>
      </c>
      <c r="R58" t="str">
        <f>IF(K58="","M",LEFT(K58,1))</f>
        <v>C</v>
      </c>
      <c r="S58" t="str">
        <f>VLOOKUP(O58,Clean_tckt!$E$3:$F$38,2,0)</f>
        <v xml:space="preserve">xxx </v>
      </c>
      <c r="T58" s="1">
        <f t="shared" si="4"/>
        <v>35.5</v>
      </c>
      <c r="U58">
        <f t="shared" si="5"/>
        <v>0</v>
      </c>
      <c r="V58">
        <f>SUM(G58:H58,1)</f>
        <v>1</v>
      </c>
      <c r="W58">
        <f t="shared" si="6"/>
        <v>1</v>
      </c>
      <c r="X58">
        <f>IF(V58=1,1,0)</f>
        <v>1</v>
      </c>
      <c r="Y58">
        <f>IF($P58=Y$1,1,0)</f>
        <v>1</v>
      </c>
      <c r="Z58">
        <f>IF($P58=Z$1,1,0)</f>
        <v>0</v>
      </c>
      <c r="AA58">
        <f>IF($P58=AA$1,1,0)</f>
        <v>0</v>
      </c>
      <c r="AB58">
        <f>IF($P58=AB$1,1,0)</f>
        <v>0</v>
      </c>
      <c r="AC58">
        <f>IF($Q58=AC$1,1,0)</f>
        <v>1</v>
      </c>
      <c r="AD58">
        <f>IF($Q58=AD$1,1,0)</f>
        <v>0</v>
      </c>
      <c r="AE58">
        <f>IF($R58=AE$1,1,0)</f>
        <v>0</v>
      </c>
      <c r="AF58">
        <f>IF($R58=AF$1,1,0)</f>
        <v>1</v>
      </c>
      <c r="AG58">
        <f>IF($R58=AG$1,1,0)</f>
        <v>0</v>
      </c>
      <c r="AH58">
        <f>IF($R58=AH$1,1,0)</f>
        <v>0</v>
      </c>
      <c r="AI58">
        <f>IF($R58=AI$1,1,0)</f>
        <v>0</v>
      </c>
      <c r="AJ58">
        <f>IF($R58=AJ$1,1,0)</f>
        <v>0</v>
      </c>
      <c r="AK58">
        <f>IF($R58=AK$1,1,0)</f>
        <v>0</v>
      </c>
      <c r="AL58">
        <f>IF($R58=AL$1,1,0)</f>
        <v>0</v>
      </c>
      <c r="AM58">
        <f>IF($S58=AM$1,1,0)</f>
        <v>0</v>
      </c>
      <c r="AN58">
        <f>IF($S58=AN$1,1,0)</f>
        <v>0</v>
      </c>
      <c r="AO58">
        <f>IF($S58=AO$1,1,0)</f>
        <v>0</v>
      </c>
      <c r="AP58">
        <f>IF($S58=AP$1,1,0)</f>
        <v>1</v>
      </c>
      <c r="AQ58">
        <f>IF($S58=AQ$1,1,0)</f>
        <v>0</v>
      </c>
      <c r="AR58">
        <f>IF($S58=AR$1,1,0)</f>
        <v>0</v>
      </c>
      <c r="AS58">
        <f>IF($S58=AS$1,1,0)</f>
        <v>0</v>
      </c>
      <c r="AT58">
        <f>IF($S58=AT$1,1,0)</f>
        <v>0</v>
      </c>
      <c r="AU58">
        <f>IF($S58=AU$1,1,0)</f>
        <v>0</v>
      </c>
      <c r="AV58">
        <f>IF($S58=AV$1,1,0)</f>
        <v>0</v>
      </c>
      <c r="AW58">
        <f>IF($S58=AW$1,1,0)</f>
        <v>0</v>
      </c>
      <c r="AX58">
        <f>IF($S58=AX$1,1,0)</f>
        <v>0</v>
      </c>
      <c r="AY58">
        <f>IF($S58=AY$1,1,0)</f>
        <v>0</v>
      </c>
      <c r="AZ58">
        <f>IF($S58=AZ$1,1,0)</f>
        <v>0</v>
      </c>
      <c r="BA58">
        <f>IF($S58=BA$1,1,0)</f>
        <v>0</v>
      </c>
      <c r="BB58">
        <f>IF($S58=BB$1,1,0)</f>
        <v>0</v>
      </c>
      <c r="BC58">
        <f>IF($S58=BC$1,1,0)</f>
        <v>0</v>
      </c>
      <c r="BD58">
        <f>IF($S58=BD$1,1,0)</f>
        <v>0</v>
      </c>
      <c r="BE58">
        <f>IF($S58=BE$1,1,0)</f>
        <v>0</v>
      </c>
      <c r="BF58">
        <f>IF($S58=BF$1,1,0)</f>
        <v>0</v>
      </c>
      <c r="BG58">
        <f>IF($S58=BG$1,1,0)</f>
        <v>0</v>
      </c>
      <c r="BH58">
        <f>IF($S58=BH$1,1,0)</f>
        <v>0</v>
      </c>
      <c r="BI58">
        <f>IF($S58=BI$1,1,0)</f>
        <v>0</v>
      </c>
      <c r="BJ58">
        <f>IF($S58=BJ$1,1,0)</f>
        <v>0</v>
      </c>
    </row>
    <row r="59" spans="1:62" x14ac:dyDescent="0.25">
      <c r="A59">
        <v>57</v>
      </c>
      <c r="B59">
        <v>1</v>
      </c>
      <c r="C59">
        <v>2</v>
      </c>
      <c r="D59" t="s">
        <v>99</v>
      </c>
      <c r="E59" t="s">
        <v>17</v>
      </c>
      <c r="F59">
        <v>21</v>
      </c>
      <c r="G59">
        <v>0</v>
      </c>
      <c r="H59">
        <v>0</v>
      </c>
      <c r="I59" t="s">
        <v>100</v>
      </c>
      <c r="J59">
        <v>10.5</v>
      </c>
      <c r="L59" t="s">
        <v>15</v>
      </c>
      <c r="M59" t="s">
        <v>1753</v>
      </c>
      <c r="N59" t="str">
        <f>IF(ISNUMBER(I59),"xxx ",SUBSTITUTE(SUBSTITUTE(I59,"/",""),".",""))</f>
        <v>CA 31026</v>
      </c>
      <c r="O59" t="str">
        <f>LEFT(N59,FIND(" ",N59))</f>
        <v xml:space="preserve">CA </v>
      </c>
      <c r="P59" t="str">
        <f>VLOOKUP(M59,Extract_Title!$A$2:$B$20,2,0)</f>
        <v>Miss</v>
      </c>
      <c r="Q59" t="str">
        <f>IF(L59="","S",L59)</f>
        <v>S</v>
      </c>
      <c r="R59" t="str">
        <f>IF(K59="","M",LEFT(K59,1))</f>
        <v>M</v>
      </c>
      <c r="S59" t="str">
        <f>VLOOKUP(O59,Clean_tckt!$E$3:$F$38,2,0)</f>
        <v xml:space="preserve">CA </v>
      </c>
      <c r="T59" s="1">
        <f t="shared" si="4"/>
        <v>10.5</v>
      </c>
      <c r="U59">
        <f t="shared" si="5"/>
        <v>21</v>
      </c>
      <c r="V59">
        <f>SUM(G59:H59,1)</f>
        <v>1</v>
      </c>
      <c r="W59">
        <f t="shared" si="6"/>
        <v>0</v>
      </c>
      <c r="X59">
        <f>IF(V59=1,1,0)</f>
        <v>1</v>
      </c>
      <c r="Y59">
        <f>IF($P59=Y$1,1,0)</f>
        <v>0</v>
      </c>
      <c r="Z59">
        <f>IF($P59=Z$1,1,0)</f>
        <v>0</v>
      </c>
      <c r="AA59">
        <f>IF($P59=AA$1,1,0)</f>
        <v>1</v>
      </c>
      <c r="AB59">
        <f>IF($P59=AB$1,1,0)</f>
        <v>0</v>
      </c>
      <c r="AC59">
        <f>IF($Q59=AC$1,1,0)</f>
        <v>1</v>
      </c>
      <c r="AD59">
        <f>IF($Q59=AD$1,1,0)</f>
        <v>0</v>
      </c>
      <c r="AE59">
        <f>IF($R59=AE$1,1,0)</f>
        <v>1</v>
      </c>
      <c r="AF59">
        <f>IF($R59=AF$1,1,0)</f>
        <v>0</v>
      </c>
      <c r="AG59">
        <f>IF($R59=AG$1,1,0)</f>
        <v>0</v>
      </c>
      <c r="AH59">
        <f>IF($R59=AH$1,1,0)</f>
        <v>0</v>
      </c>
      <c r="AI59">
        <f>IF($R59=AI$1,1,0)</f>
        <v>0</v>
      </c>
      <c r="AJ59">
        <f>IF($R59=AJ$1,1,0)</f>
        <v>0</v>
      </c>
      <c r="AK59">
        <f>IF($R59=AK$1,1,0)</f>
        <v>0</v>
      </c>
      <c r="AL59">
        <f>IF($R59=AL$1,1,0)</f>
        <v>0</v>
      </c>
      <c r="AM59">
        <f>IF($S59=AM$1,1,0)</f>
        <v>0</v>
      </c>
      <c r="AN59">
        <f>IF($S59=AN$1,1,0)</f>
        <v>0</v>
      </c>
      <c r="AO59">
        <f>IF($S59=AO$1,1,0)</f>
        <v>0</v>
      </c>
      <c r="AP59">
        <f>IF($S59=AP$1,1,0)</f>
        <v>0</v>
      </c>
      <c r="AQ59">
        <f>IF($S59=AQ$1,1,0)</f>
        <v>0</v>
      </c>
      <c r="AR59">
        <f>IF($S59=AR$1,1,0)</f>
        <v>1</v>
      </c>
      <c r="AS59">
        <f>IF($S59=AS$1,1,0)</f>
        <v>0</v>
      </c>
      <c r="AT59">
        <f>IF($S59=AT$1,1,0)</f>
        <v>0</v>
      </c>
      <c r="AU59">
        <f>IF($S59=AU$1,1,0)</f>
        <v>0</v>
      </c>
      <c r="AV59">
        <f>IF($S59=AV$1,1,0)</f>
        <v>0</v>
      </c>
      <c r="AW59">
        <f>IF($S59=AW$1,1,0)</f>
        <v>0</v>
      </c>
      <c r="AX59">
        <f>IF($S59=AX$1,1,0)</f>
        <v>0</v>
      </c>
      <c r="AY59">
        <f>IF($S59=AY$1,1,0)</f>
        <v>0</v>
      </c>
      <c r="AZ59">
        <f>IF($S59=AZ$1,1,0)</f>
        <v>0</v>
      </c>
      <c r="BA59">
        <f>IF($S59=BA$1,1,0)</f>
        <v>0</v>
      </c>
      <c r="BB59">
        <f>IF($S59=BB$1,1,0)</f>
        <v>0</v>
      </c>
      <c r="BC59">
        <f>IF($S59=BC$1,1,0)</f>
        <v>0</v>
      </c>
      <c r="BD59">
        <f>IF($S59=BD$1,1,0)</f>
        <v>0</v>
      </c>
      <c r="BE59">
        <f>IF($S59=BE$1,1,0)</f>
        <v>0</v>
      </c>
      <c r="BF59">
        <f>IF($S59=BF$1,1,0)</f>
        <v>0</v>
      </c>
      <c r="BG59">
        <f>IF($S59=BG$1,1,0)</f>
        <v>0</v>
      </c>
      <c r="BH59">
        <f>IF($S59=BH$1,1,0)</f>
        <v>0</v>
      </c>
      <c r="BI59">
        <f>IF($S59=BI$1,1,0)</f>
        <v>0</v>
      </c>
      <c r="BJ59">
        <f>IF($S59=BJ$1,1,0)</f>
        <v>0</v>
      </c>
    </row>
    <row r="60" spans="1:62" x14ac:dyDescent="0.25">
      <c r="A60">
        <v>58</v>
      </c>
      <c r="B60">
        <v>0</v>
      </c>
      <c r="C60">
        <v>3</v>
      </c>
      <c r="D60" t="s">
        <v>101</v>
      </c>
      <c r="E60" t="s">
        <v>13</v>
      </c>
      <c r="F60">
        <v>28.5</v>
      </c>
      <c r="G60">
        <v>0</v>
      </c>
      <c r="H60">
        <v>0</v>
      </c>
      <c r="I60">
        <v>2697</v>
      </c>
      <c r="J60">
        <v>7.2291999999999996</v>
      </c>
      <c r="L60" t="s">
        <v>20</v>
      </c>
      <c r="M60" t="s">
        <v>1751</v>
      </c>
      <c r="N60" t="str">
        <f>IF(ISNUMBER(I60),"xxx ",SUBSTITUTE(SUBSTITUTE(I60,"/",""),".",""))</f>
        <v xml:space="preserve">xxx </v>
      </c>
      <c r="O60" t="str">
        <f>LEFT(N60,FIND(" ",N60))</f>
        <v xml:space="preserve">xxx </v>
      </c>
      <c r="P60" t="str">
        <f>VLOOKUP(M60,Extract_Title!$A$2:$B$20,2,0)</f>
        <v>Mr</v>
      </c>
      <c r="Q60" t="str">
        <f>IF(L60="","S",L60)</f>
        <v>C</v>
      </c>
      <c r="R60" t="str">
        <f>IF(K60="","M",LEFT(K60,1))</f>
        <v>M</v>
      </c>
      <c r="S60" t="str">
        <f>VLOOKUP(O60,Clean_tckt!$E$3:$F$38,2,0)</f>
        <v xml:space="preserve">xxx </v>
      </c>
      <c r="T60" s="1">
        <f t="shared" si="4"/>
        <v>7.2291999999999996</v>
      </c>
      <c r="U60">
        <f t="shared" si="5"/>
        <v>28.5</v>
      </c>
      <c r="V60">
        <f>SUM(G60:H60,1)</f>
        <v>1</v>
      </c>
      <c r="W60">
        <f t="shared" si="6"/>
        <v>1</v>
      </c>
      <c r="X60">
        <f>IF(V60=1,1,0)</f>
        <v>1</v>
      </c>
      <c r="Y60">
        <f>IF($P60=Y$1,1,0)</f>
        <v>1</v>
      </c>
      <c r="Z60">
        <f>IF($P60=Z$1,1,0)</f>
        <v>0</v>
      </c>
      <c r="AA60">
        <f>IF($P60=AA$1,1,0)</f>
        <v>0</v>
      </c>
      <c r="AB60">
        <f>IF($P60=AB$1,1,0)</f>
        <v>0</v>
      </c>
      <c r="AC60">
        <f>IF($Q60=AC$1,1,0)</f>
        <v>0</v>
      </c>
      <c r="AD60">
        <f>IF($Q60=AD$1,1,0)</f>
        <v>1</v>
      </c>
      <c r="AE60">
        <f>IF($R60=AE$1,1,0)</f>
        <v>1</v>
      </c>
      <c r="AF60">
        <f>IF($R60=AF$1,1,0)</f>
        <v>0</v>
      </c>
      <c r="AG60">
        <f>IF($R60=AG$1,1,0)</f>
        <v>0</v>
      </c>
      <c r="AH60">
        <f>IF($R60=AH$1,1,0)</f>
        <v>0</v>
      </c>
      <c r="AI60">
        <f>IF($R60=AI$1,1,0)</f>
        <v>0</v>
      </c>
      <c r="AJ60">
        <f>IF($R60=AJ$1,1,0)</f>
        <v>0</v>
      </c>
      <c r="AK60">
        <f>IF($R60=AK$1,1,0)</f>
        <v>0</v>
      </c>
      <c r="AL60">
        <f>IF($R60=AL$1,1,0)</f>
        <v>0</v>
      </c>
      <c r="AM60">
        <f>IF($S60=AM$1,1,0)</f>
        <v>0</v>
      </c>
      <c r="AN60">
        <f>IF($S60=AN$1,1,0)</f>
        <v>0</v>
      </c>
      <c r="AO60">
        <f>IF($S60=AO$1,1,0)</f>
        <v>0</v>
      </c>
      <c r="AP60">
        <f>IF($S60=AP$1,1,0)</f>
        <v>1</v>
      </c>
      <c r="AQ60">
        <f>IF($S60=AQ$1,1,0)</f>
        <v>0</v>
      </c>
      <c r="AR60">
        <f>IF($S60=AR$1,1,0)</f>
        <v>0</v>
      </c>
      <c r="AS60">
        <f>IF($S60=AS$1,1,0)</f>
        <v>0</v>
      </c>
      <c r="AT60">
        <f>IF($S60=AT$1,1,0)</f>
        <v>0</v>
      </c>
      <c r="AU60">
        <f>IF($S60=AU$1,1,0)</f>
        <v>0</v>
      </c>
      <c r="AV60">
        <f>IF($S60=AV$1,1,0)</f>
        <v>0</v>
      </c>
      <c r="AW60">
        <f>IF($S60=AW$1,1,0)</f>
        <v>0</v>
      </c>
      <c r="AX60">
        <f>IF($S60=AX$1,1,0)</f>
        <v>0</v>
      </c>
      <c r="AY60">
        <f>IF($S60=AY$1,1,0)</f>
        <v>0</v>
      </c>
      <c r="AZ60">
        <f>IF($S60=AZ$1,1,0)</f>
        <v>0</v>
      </c>
      <c r="BA60">
        <f>IF($S60=BA$1,1,0)</f>
        <v>0</v>
      </c>
      <c r="BB60">
        <f>IF($S60=BB$1,1,0)</f>
        <v>0</v>
      </c>
      <c r="BC60">
        <f>IF($S60=BC$1,1,0)</f>
        <v>0</v>
      </c>
      <c r="BD60">
        <f>IF($S60=BD$1,1,0)</f>
        <v>0</v>
      </c>
      <c r="BE60">
        <f>IF($S60=BE$1,1,0)</f>
        <v>0</v>
      </c>
      <c r="BF60">
        <f>IF($S60=BF$1,1,0)</f>
        <v>0</v>
      </c>
      <c r="BG60">
        <f>IF($S60=BG$1,1,0)</f>
        <v>0</v>
      </c>
      <c r="BH60">
        <f>IF($S60=BH$1,1,0)</f>
        <v>0</v>
      </c>
      <c r="BI60">
        <f>IF($S60=BI$1,1,0)</f>
        <v>0</v>
      </c>
      <c r="BJ60">
        <f>IF($S60=BJ$1,1,0)</f>
        <v>0</v>
      </c>
    </row>
    <row r="61" spans="1:62" x14ac:dyDescent="0.25">
      <c r="A61">
        <v>59</v>
      </c>
      <c r="B61">
        <v>1</v>
      </c>
      <c r="C61">
        <v>2</v>
      </c>
      <c r="D61" t="s">
        <v>102</v>
      </c>
      <c r="E61" t="s">
        <v>17</v>
      </c>
      <c r="F61">
        <v>5</v>
      </c>
      <c r="G61">
        <v>1</v>
      </c>
      <c r="H61">
        <v>2</v>
      </c>
      <c r="I61" t="s">
        <v>103</v>
      </c>
      <c r="J61">
        <v>27.75</v>
      </c>
      <c r="L61" t="s">
        <v>15</v>
      </c>
      <c r="M61" t="s">
        <v>1753</v>
      </c>
      <c r="N61" t="str">
        <f>IF(ISNUMBER(I61),"xxx ",SUBSTITUTE(SUBSTITUTE(I61,"/",""),".",""))</f>
        <v>CA 34651</v>
      </c>
      <c r="O61" t="str">
        <f>LEFT(N61,FIND(" ",N61))</f>
        <v xml:space="preserve">CA </v>
      </c>
      <c r="P61" t="str">
        <f>VLOOKUP(M61,Extract_Title!$A$2:$B$20,2,0)</f>
        <v>Miss</v>
      </c>
      <c r="Q61" t="str">
        <f>IF(L61="","S",L61)</f>
        <v>S</v>
      </c>
      <c r="R61" t="str">
        <f>IF(K61="","M",LEFT(K61,1))</f>
        <v>M</v>
      </c>
      <c r="S61" t="str">
        <f>VLOOKUP(O61,Clean_tckt!$E$3:$F$38,2,0)</f>
        <v xml:space="preserve">CA </v>
      </c>
      <c r="T61" s="1">
        <f t="shared" si="4"/>
        <v>27.75</v>
      </c>
      <c r="U61">
        <f t="shared" si="5"/>
        <v>5</v>
      </c>
      <c r="V61">
        <f>SUM(G61:H61,1)</f>
        <v>4</v>
      </c>
      <c r="W61">
        <f t="shared" si="6"/>
        <v>0</v>
      </c>
      <c r="X61">
        <f>IF(V61=1,1,0)</f>
        <v>0</v>
      </c>
      <c r="Y61">
        <f>IF($P61=Y$1,1,0)</f>
        <v>0</v>
      </c>
      <c r="Z61">
        <f>IF($P61=Z$1,1,0)</f>
        <v>0</v>
      </c>
      <c r="AA61">
        <f>IF($P61=AA$1,1,0)</f>
        <v>1</v>
      </c>
      <c r="AB61">
        <f>IF($P61=AB$1,1,0)</f>
        <v>0</v>
      </c>
      <c r="AC61">
        <f>IF($Q61=AC$1,1,0)</f>
        <v>1</v>
      </c>
      <c r="AD61">
        <f>IF($Q61=AD$1,1,0)</f>
        <v>0</v>
      </c>
      <c r="AE61">
        <f>IF($R61=AE$1,1,0)</f>
        <v>1</v>
      </c>
      <c r="AF61">
        <f>IF($R61=AF$1,1,0)</f>
        <v>0</v>
      </c>
      <c r="AG61">
        <f>IF($R61=AG$1,1,0)</f>
        <v>0</v>
      </c>
      <c r="AH61">
        <f>IF($R61=AH$1,1,0)</f>
        <v>0</v>
      </c>
      <c r="AI61">
        <f>IF($R61=AI$1,1,0)</f>
        <v>0</v>
      </c>
      <c r="AJ61">
        <f>IF($R61=AJ$1,1,0)</f>
        <v>0</v>
      </c>
      <c r="AK61">
        <f>IF($R61=AK$1,1,0)</f>
        <v>0</v>
      </c>
      <c r="AL61">
        <f>IF($R61=AL$1,1,0)</f>
        <v>0</v>
      </c>
      <c r="AM61">
        <f>IF($S61=AM$1,1,0)</f>
        <v>0</v>
      </c>
      <c r="AN61">
        <f>IF($S61=AN$1,1,0)</f>
        <v>0</v>
      </c>
      <c r="AO61">
        <f>IF($S61=AO$1,1,0)</f>
        <v>0</v>
      </c>
      <c r="AP61">
        <f>IF($S61=AP$1,1,0)</f>
        <v>0</v>
      </c>
      <c r="AQ61">
        <f>IF($S61=AQ$1,1,0)</f>
        <v>0</v>
      </c>
      <c r="AR61">
        <f>IF($S61=AR$1,1,0)</f>
        <v>1</v>
      </c>
      <c r="AS61">
        <f>IF($S61=AS$1,1,0)</f>
        <v>0</v>
      </c>
      <c r="AT61">
        <f>IF($S61=AT$1,1,0)</f>
        <v>0</v>
      </c>
      <c r="AU61">
        <f>IF($S61=AU$1,1,0)</f>
        <v>0</v>
      </c>
      <c r="AV61">
        <f>IF($S61=AV$1,1,0)</f>
        <v>0</v>
      </c>
      <c r="AW61">
        <f>IF($S61=AW$1,1,0)</f>
        <v>0</v>
      </c>
      <c r="AX61">
        <f>IF($S61=AX$1,1,0)</f>
        <v>0</v>
      </c>
      <c r="AY61">
        <f>IF($S61=AY$1,1,0)</f>
        <v>0</v>
      </c>
      <c r="AZ61">
        <f>IF($S61=AZ$1,1,0)</f>
        <v>0</v>
      </c>
      <c r="BA61">
        <f>IF($S61=BA$1,1,0)</f>
        <v>0</v>
      </c>
      <c r="BB61">
        <f>IF($S61=BB$1,1,0)</f>
        <v>0</v>
      </c>
      <c r="BC61">
        <f>IF($S61=BC$1,1,0)</f>
        <v>0</v>
      </c>
      <c r="BD61">
        <f>IF($S61=BD$1,1,0)</f>
        <v>0</v>
      </c>
      <c r="BE61">
        <f>IF($S61=BE$1,1,0)</f>
        <v>0</v>
      </c>
      <c r="BF61">
        <f>IF($S61=BF$1,1,0)</f>
        <v>0</v>
      </c>
      <c r="BG61">
        <f>IF($S61=BG$1,1,0)</f>
        <v>0</v>
      </c>
      <c r="BH61">
        <f>IF($S61=BH$1,1,0)</f>
        <v>0</v>
      </c>
      <c r="BI61">
        <f>IF($S61=BI$1,1,0)</f>
        <v>0</v>
      </c>
      <c r="BJ61">
        <f>IF($S61=BJ$1,1,0)</f>
        <v>0</v>
      </c>
    </row>
    <row r="62" spans="1:62" x14ac:dyDescent="0.25">
      <c r="A62">
        <v>60</v>
      </c>
      <c r="B62">
        <v>0</v>
      </c>
      <c r="C62">
        <v>3</v>
      </c>
      <c r="D62" t="s">
        <v>104</v>
      </c>
      <c r="E62" t="s">
        <v>13</v>
      </c>
      <c r="F62">
        <v>11</v>
      </c>
      <c r="G62">
        <v>5</v>
      </c>
      <c r="H62">
        <v>2</v>
      </c>
      <c r="I62" t="s">
        <v>105</v>
      </c>
      <c r="J62">
        <v>46.9</v>
      </c>
      <c r="L62" t="s">
        <v>15</v>
      </c>
      <c r="M62" t="s">
        <v>1754</v>
      </c>
      <c r="N62" t="str">
        <f>IF(ISNUMBER(I62),"xxx ",SUBSTITUTE(SUBSTITUTE(I62,"/",""),".",""))</f>
        <v>CA 2144</v>
      </c>
      <c r="O62" t="str">
        <f>LEFT(N62,FIND(" ",N62))</f>
        <v xml:space="preserve">CA </v>
      </c>
      <c r="P62" t="str">
        <f>VLOOKUP(M62,Extract_Title!$A$2:$B$20,2,0)</f>
        <v>Master</v>
      </c>
      <c r="Q62" t="str">
        <f>IF(L62="","S",L62)</f>
        <v>S</v>
      </c>
      <c r="R62" t="str">
        <f>IF(K62="","M",LEFT(K62,1))</f>
        <v>M</v>
      </c>
      <c r="S62" t="str">
        <f>VLOOKUP(O62,Clean_tckt!$E$3:$F$38,2,0)</f>
        <v xml:space="preserve">CA </v>
      </c>
      <c r="T62" s="1">
        <f t="shared" si="4"/>
        <v>46.9</v>
      </c>
      <c r="U62">
        <f t="shared" si="5"/>
        <v>11</v>
      </c>
      <c r="V62">
        <f>SUM(G62:H62,1)</f>
        <v>8</v>
      </c>
      <c r="W62">
        <f t="shared" si="6"/>
        <v>1</v>
      </c>
      <c r="X62">
        <f>IF(V62=1,1,0)</f>
        <v>0</v>
      </c>
      <c r="Y62">
        <f>IF($P62=Y$1,1,0)</f>
        <v>0</v>
      </c>
      <c r="Z62">
        <f>IF($P62=Z$1,1,0)</f>
        <v>0</v>
      </c>
      <c r="AA62">
        <f>IF($P62=AA$1,1,0)</f>
        <v>0</v>
      </c>
      <c r="AB62">
        <f>IF($P62=AB$1,1,0)</f>
        <v>1</v>
      </c>
      <c r="AC62">
        <f>IF($Q62=AC$1,1,0)</f>
        <v>1</v>
      </c>
      <c r="AD62">
        <f>IF($Q62=AD$1,1,0)</f>
        <v>0</v>
      </c>
      <c r="AE62">
        <f>IF($R62=AE$1,1,0)</f>
        <v>1</v>
      </c>
      <c r="AF62">
        <f>IF($R62=AF$1,1,0)</f>
        <v>0</v>
      </c>
      <c r="AG62">
        <f>IF($R62=AG$1,1,0)</f>
        <v>0</v>
      </c>
      <c r="AH62">
        <f>IF($R62=AH$1,1,0)</f>
        <v>0</v>
      </c>
      <c r="AI62">
        <f>IF($R62=AI$1,1,0)</f>
        <v>0</v>
      </c>
      <c r="AJ62">
        <f>IF($R62=AJ$1,1,0)</f>
        <v>0</v>
      </c>
      <c r="AK62">
        <f>IF($R62=AK$1,1,0)</f>
        <v>0</v>
      </c>
      <c r="AL62">
        <f>IF($R62=AL$1,1,0)</f>
        <v>0</v>
      </c>
      <c r="AM62">
        <f>IF($S62=AM$1,1,0)</f>
        <v>0</v>
      </c>
      <c r="AN62">
        <f>IF($S62=AN$1,1,0)</f>
        <v>0</v>
      </c>
      <c r="AO62">
        <f>IF($S62=AO$1,1,0)</f>
        <v>0</v>
      </c>
      <c r="AP62">
        <f>IF($S62=AP$1,1,0)</f>
        <v>0</v>
      </c>
      <c r="AQ62">
        <f>IF($S62=AQ$1,1,0)</f>
        <v>0</v>
      </c>
      <c r="AR62">
        <f>IF($S62=AR$1,1,0)</f>
        <v>1</v>
      </c>
      <c r="AS62">
        <f>IF($S62=AS$1,1,0)</f>
        <v>0</v>
      </c>
      <c r="AT62">
        <f>IF($S62=AT$1,1,0)</f>
        <v>0</v>
      </c>
      <c r="AU62">
        <f>IF($S62=AU$1,1,0)</f>
        <v>0</v>
      </c>
      <c r="AV62">
        <f>IF($S62=AV$1,1,0)</f>
        <v>0</v>
      </c>
      <c r="AW62">
        <f>IF($S62=AW$1,1,0)</f>
        <v>0</v>
      </c>
      <c r="AX62">
        <f>IF($S62=AX$1,1,0)</f>
        <v>0</v>
      </c>
      <c r="AY62">
        <f>IF($S62=AY$1,1,0)</f>
        <v>0</v>
      </c>
      <c r="AZ62">
        <f>IF($S62=AZ$1,1,0)</f>
        <v>0</v>
      </c>
      <c r="BA62">
        <f>IF($S62=BA$1,1,0)</f>
        <v>0</v>
      </c>
      <c r="BB62">
        <f>IF($S62=BB$1,1,0)</f>
        <v>0</v>
      </c>
      <c r="BC62">
        <f>IF($S62=BC$1,1,0)</f>
        <v>0</v>
      </c>
      <c r="BD62">
        <f>IF($S62=BD$1,1,0)</f>
        <v>0</v>
      </c>
      <c r="BE62">
        <f>IF($S62=BE$1,1,0)</f>
        <v>0</v>
      </c>
      <c r="BF62">
        <f>IF($S62=BF$1,1,0)</f>
        <v>0</v>
      </c>
      <c r="BG62">
        <f>IF($S62=BG$1,1,0)</f>
        <v>0</v>
      </c>
      <c r="BH62">
        <f>IF($S62=BH$1,1,0)</f>
        <v>0</v>
      </c>
      <c r="BI62">
        <f>IF($S62=BI$1,1,0)</f>
        <v>0</v>
      </c>
      <c r="BJ62">
        <f>IF($S62=BJ$1,1,0)</f>
        <v>0</v>
      </c>
    </row>
    <row r="63" spans="1:62" x14ac:dyDescent="0.25">
      <c r="A63">
        <v>61</v>
      </c>
      <c r="B63">
        <v>0</v>
      </c>
      <c r="C63">
        <v>3</v>
      </c>
      <c r="D63" t="s">
        <v>106</v>
      </c>
      <c r="E63" t="s">
        <v>13</v>
      </c>
      <c r="F63">
        <v>22</v>
      </c>
      <c r="G63">
        <v>0</v>
      </c>
      <c r="H63">
        <v>0</v>
      </c>
      <c r="I63">
        <v>2669</v>
      </c>
      <c r="J63">
        <v>7.2291999999999996</v>
      </c>
      <c r="L63" t="s">
        <v>20</v>
      </c>
      <c r="M63" t="s">
        <v>1751</v>
      </c>
      <c r="N63" t="str">
        <f>IF(ISNUMBER(I63),"xxx ",SUBSTITUTE(SUBSTITUTE(I63,"/",""),".",""))</f>
        <v xml:space="preserve">xxx </v>
      </c>
      <c r="O63" t="str">
        <f>LEFT(N63,FIND(" ",N63))</f>
        <v xml:space="preserve">xxx </v>
      </c>
      <c r="P63" t="str">
        <f>VLOOKUP(M63,Extract_Title!$A$2:$B$20,2,0)</f>
        <v>Mr</v>
      </c>
      <c r="Q63" t="str">
        <f>IF(L63="","S",L63)</f>
        <v>C</v>
      </c>
      <c r="R63" t="str">
        <f>IF(K63="","M",LEFT(K63,1))</f>
        <v>M</v>
      </c>
      <c r="S63" t="str">
        <f>VLOOKUP(O63,Clean_tckt!$E$3:$F$38,2,0)</f>
        <v xml:space="preserve">xxx </v>
      </c>
      <c r="T63" s="1">
        <f t="shared" si="4"/>
        <v>7.2291999999999996</v>
      </c>
      <c r="U63">
        <f t="shared" si="5"/>
        <v>22</v>
      </c>
      <c r="V63">
        <f>SUM(G63:H63,1)</f>
        <v>1</v>
      </c>
      <c r="W63">
        <f t="shared" si="6"/>
        <v>1</v>
      </c>
      <c r="X63">
        <f>IF(V63=1,1,0)</f>
        <v>1</v>
      </c>
      <c r="Y63">
        <f>IF($P63=Y$1,1,0)</f>
        <v>1</v>
      </c>
      <c r="Z63">
        <f>IF($P63=Z$1,1,0)</f>
        <v>0</v>
      </c>
      <c r="AA63">
        <f>IF($P63=AA$1,1,0)</f>
        <v>0</v>
      </c>
      <c r="AB63">
        <f>IF($P63=AB$1,1,0)</f>
        <v>0</v>
      </c>
      <c r="AC63">
        <f>IF($Q63=AC$1,1,0)</f>
        <v>0</v>
      </c>
      <c r="AD63">
        <f>IF($Q63=AD$1,1,0)</f>
        <v>1</v>
      </c>
      <c r="AE63">
        <f>IF($R63=AE$1,1,0)</f>
        <v>1</v>
      </c>
      <c r="AF63">
        <f>IF($R63=AF$1,1,0)</f>
        <v>0</v>
      </c>
      <c r="AG63">
        <f>IF($R63=AG$1,1,0)</f>
        <v>0</v>
      </c>
      <c r="AH63">
        <f>IF($R63=AH$1,1,0)</f>
        <v>0</v>
      </c>
      <c r="AI63">
        <f>IF($R63=AI$1,1,0)</f>
        <v>0</v>
      </c>
      <c r="AJ63">
        <f>IF($R63=AJ$1,1,0)</f>
        <v>0</v>
      </c>
      <c r="AK63">
        <f>IF($R63=AK$1,1,0)</f>
        <v>0</v>
      </c>
      <c r="AL63">
        <f>IF($R63=AL$1,1,0)</f>
        <v>0</v>
      </c>
      <c r="AM63">
        <f>IF($S63=AM$1,1,0)</f>
        <v>0</v>
      </c>
      <c r="AN63">
        <f>IF($S63=AN$1,1,0)</f>
        <v>0</v>
      </c>
      <c r="AO63">
        <f>IF($S63=AO$1,1,0)</f>
        <v>0</v>
      </c>
      <c r="AP63">
        <f>IF($S63=AP$1,1,0)</f>
        <v>1</v>
      </c>
      <c r="AQ63">
        <f>IF($S63=AQ$1,1,0)</f>
        <v>0</v>
      </c>
      <c r="AR63">
        <f>IF($S63=AR$1,1,0)</f>
        <v>0</v>
      </c>
      <c r="AS63">
        <f>IF($S63=AS$1,1,0)</f>
        <v>0</v>
      </c>
      <c r="AT63">
        <f>IF($S63=AT$1,1,0)</f>
        <v>0</v>
      </c>
      <c r="AU63">
        <f>IF($S63=AU$1,1,0)</f>
        <v>0</v>
      </c>
      <c r="AV63">
        <f>IF($S63=AV$1,1,0)</f>
        <v>0</v>
      </c>
      <c r="AW63">
        <f>IF($S63=AW$1,1,0)</f>
        <v>0</v>
      </c>
      <c r="AX63">
        <f>IF($S63=AX$1,1,0)</f>
        <v>0</v>
      </c>
      <c r="AY63">
        <f>IF($S63=AY$1,1,0)</f>
        <v>0</v>
      </c>
      <c r="AZ63">
        <f>IF($S63=AZ$1,1,0)</f>
        <v>0</v>
      </c>
      <c r="BA63">
        <f>IF($S63=BA$1,1,0)</f>
        <v>0</v>
      </c>
      <c r="BB63">
        <f>IF($S63=BB$1,1,0)</f>
        <v>0</v>
      </c>
      <c r="BC63">
        <f>IF($S63=BC$1,1,0)</f>
        <v>0</v>
      </c>
      <c r="BD63">
        <f>IF($S63=BD$1,1,0)</f>
        <v>0</v>
      </c>
      <c r="BE63">
        <f>IF($S63=BE$1,1,0)</f>
        <v>0</v>
      </c>
      <c r="BF63">
        <f>IF($S63=BF$1,1,0)</f>
        <v>0</v>
      </c>
      <c r="BG63">
        <f>IF($S63=BG$1,1,0)</f>
        <v>0</v>
      </c>
      <c r="BH63">
        <f>IF($S63=BH$1,1,0)</f>
        <v>0</v>
      </c>
      <c r="BI63">
        <f>IF($S63=BI$1,1,0)</f>
        <v>0</v>
      </c>
      <c r="BJ63">
        <f>IF($S63=BJ$1,1,0)</f>
        <v>0</v>
      </c>
    </row>
    <row r="64" spans="1:62" x14ac:dyDescent="0.25">
      <c r="A64">
        <v>62</v>
      </c>
      <c r="B64">
        <v>1</v>
      </c>
      <c r="C64">
        <v>1</v>
      </c>
      <c r="D64" t="s">
        <v>107</v>
      </c>
      <c r="E64" t="s">
        <v>17</v>
      </c>
      <c r="F64">
        <v>38</v>
      </c>
      <c r="G64">
        <v>0</v>
      </c>
      <c r="H64">
        <v>0</v>
      </c>
      <c r="I64">
        <v>113572</v>
      </c>
      <c r="J64">
        <v>80</v>
      </c>
      <c r="K64" t="s">
        <v>108</v>
      </c>
      <c r="M64" t="s">
        <v>1753</v>
      </c>
      <c r="N64" t="str">
        <f>IF(ISNUMBER(I64),"xxx ",SUBSTITUTE(SUBSTITUTE(I64,"/",""),".",""))</f>
        <v xml:space="preserve">xxx </v>
      </c>
      <c r="O64" t="str">
        <f>LEFT(N64,FIND(" ",N64))</f>
        <v xml:space="preserve">xxx </v>
      </c>
      <c r="P64" t="str">
        <f>VLOOKUP(M64,Extract_Title!$A$2:$B$20,2,0)</f>
        <v>Miss</v>
      </c>
      <c r="Q64" t="str">
        <f>IF(L64="","S",L64)</f>
        <v>S</v>
      </c>
      <c r="R64" t="str">
        <f>IF(K64="","M",LEFT(K64,1))</f>
        <v>B</v>
      </c>
      <c r="S64" t="str">
        <f>VLOOKUP(O64,Clean_tckt!$E$3:$F$38,2,0)</f>
        <v xml:space="preserve">xxx </v>
      </c>
      <c r="T64" s="1">
        <f t="shared" si="4"/>
        <v>80</v>
      </c>
      <c r="U64">
        <f t="shared" si="5"/>
        <v>38</v>
      </c>
      <c r="V64">
        <f>SUM(G64:H64,1)</f>
        <v>1</v>
      </c>
      <c r="W64">
        <f t="shared" si="6"/>
        <v>0</v>
      </c>
      <c r="X64">
        <f>IF(V64=1,1,0)</f>
        <v>1</v>
      </c>
      <c r="Y64">
        <f>IF($P64=Y$1,1,0)</f>
        <v>0</v>
      </c>
      <c r="Z64">
        <f>IF($P64=Z$1,1,0)</f>
        <v>0</v>
      </c>
      <c r="AA64">
        <f>IF($P64=AA$1,1,0)</f>
        <v>1</v>
      </c>
      <c r="AB64">
        <f>IF($P64=AB$1,1,0)</f>
        <v>0</v>
      </c>
      <c r="AC64">
        <f>IF($Q64=AC$1,1,0)</f>
        <v>1</v>
      </c>
      <c r="AD64">
        <f>IF($Q64=AD$1,1,0)</f>
        <v>0</v>
      </c>
      <c r="AE64">
        <f>IF($R64=AE$1,1,0)</f>
        <v>0</v>
      </c>
      <c r="AF64">
        <f>IF($R64=AF$1,1,0)</f>
        <v>0</v>
      </c>
      <c r="AG64">
        <f>IF($R64=AG$1,1,0)</f>
        <v>0</v>
      </c>
      <c r="AH64">
        <f>IF($R64=AH$1,1,0)</f>
        <v>0</v>
      </c>
      <c r="AI64">
        <f>IF($R64=AI$1,1,0)</f>
        <v>0</v>
      </c>
      <c r="AJ64">
        <f>IF($R64=AJ$1,1,0)</f>
        <v>0</v>
      </c>
      <c r="AK64">
        <f>IF($R64=AK$1,1,0)</f>
        <v>1</v>
      </c>
      <c r="AL64">
        <f>IF($R64=AL$1,1,0)</f>
        <v>0</v>
      </c>
      <c r="AM64">
        <f>IF($S64=AM$1,1,0)</f>
        <v>0</v>
      </c>
      <c r="AN64">
        <f>IF($S64=AN$1,1,0)</f>
        <v>0</v>
      </c>
      <c r="AO64">
        <f>IF($S64=AO$1,1,0)</f>
        <v>0</v>
      </c>
      <c r="AP64">
        <f>IF($S64=AP$1,1,0)</f>
        <v>1</v>
      </c>
      <c r="AQ64">
        <f>IF($S64=AQ$1,1,0)</f>
        <v>0</v>
      </c>
      <c r="AR64">
        <f>IF($S64=AR$1,1,0)</f>
        <v>0</v>
      </c>
      <c r="AS64">
        <f>IF($S64=AS$1,1,0)</f>
        <v>0</v>
      </c>
      <c r="AT64">
        <f>IF($S64=AT$1,1,0)</f>
        <v>0</v>
      </c>
      <c r="AU64">
        <f>IF($S64=AU$1,1,0)</f>
        <v>0</v>
      </c>
      <c r="AV64">
        <f>IF($S64=AV$1,1,0)</f>
        <v>0</v>
      </c>
      <c r="AW64">
        <f>IF($S64=AW$1,1,0)</f>
        <v>0</v>
      </c>
      <c r="AX64">
        <f>IF($S64=AX$1,1,0)</f>
        <v>0</v>
      </c>
      <c r="AY64">
        <f>IF($S64=AY$1,1,0)</f>
        <v>0</v>
      </c>
      <c r="AZ64">
        <f>IF($S64=AZ$1,1,0)</f>
        <v>0</v>
      </c>
      <c r="BA64">
        <f>IF($S64=BA$1,1,0)</f>
        <v>0</v>
      </c>
      <c r="BB64">
        <f>IF($S64=BB$1,1,0)</f>
        <v>0</v>
      </c>
      <c r="BC64">
        <f>IF($S64=BC$1,1,0)</f>
        <v>0</v>
      </c>
      <c r="BD64">
        <f>IF($S64=BD$1,1,0)</f>
        <v>0</v>
      </c>
      <c r="BE64">
        <f>IF($S64=BE$1,1,0)</f>
        <v>0</v>
      </c>
      <c r="BF64">
        <f>IF($S64=BF$1,1,0)</f>
        <v>0</v>
      </c>
      <c r="BG64">
        <f>IF($S64=BG$1,1,0)</f>
        <v>0</v>
      </c>
      <c r="BH64">
        <f>IF($S64=BH$1,1,0)</f>
        <v>0</v>
      </c>
      <c r="BI64">
        <f>IF($S64=BI$1,1,0)</f>
        <v>0</v>
      </c>
      <c r="BJ64">
        <f>IF($S64=BJ$1,1,0)</f>
        <v>0</v>
      </c>
    </row>
    <row r="65" spans="1:62" x14ac:dyDescent="0.25">
      <c r="A65">
        <v>63</v>
      </c>
      <c r="B65">
        <v>0</v>
      </c>
      <c r="C65">
        <v>1</v>
      </c>
      <c r="D65" t="s">
        <v>109</v>
      </c>
      <c r="E65" t="s">
        <v>13</v>
      </c>
      <c r="F65">
        <v>45</v>
      </c>
      <c r="G65">
        <v>1</v>
      </c>
      <c r="H65">
        <v>0</v>
      </c>
      <c r="I65">
        <v>36973</v>
      </c>
      <c r="J65">
        <v>83.474999999999994</v>
      </c>
      <c r="K65" t="s">
        <v>110</v>
      </c>
      <c r="L65" t="s">
        <v>15</v>
      </c>
      <c r="M65" t="s">
        <v>1751</v>
      </c>
      <c r="N65" t="str">
        <f>IF(ISNUMBER(I65),"xxx ",SUBSTITUTE(SUBSTITUTE(I65,"/",""),".",""))</f>
        <v xml:space="preserve">xxx </v>
      </c>
      <c r="O65" t="str">
        <f>LEFT(N65,FIND(" ",N65))</f>
        <v xml:space="preserve">xxx </v>
      </c>
      <c r="P65" t="str">
        <f>VLOOKUP(M65,Extract_Title!$A$2:$B$20,2,0)</f>
        <v>Mr</v>
      </c>
      <c r="Q65" t="str">
        <f>IF(L65="","S",L65)</f>
        <v>S</v>
      </c>
      <c r="R65" t="str">
        <f>IF(K65="","M",LEFT(K65,1))</f>
        <v>C</v>
      </c>
      <c r="S65" t="str">
        <f>VLOOKUP(O65,Clean_tckt!$E$3:$F$38,2,0)</f>
        <v xml:space="preserve">xxx </v>
      </c>
      <c r="T65" s="1">
        <f t="shared" si="4"/>
        <v>83.474999999999994</v>
      </c>
      <c r="U65">
        <f t="shared" si="5"/>
        <v>45</v>
      </c>
      <c r="V65">
        <f>SUM(G65:H65,1)</f>
        <v>2</v>
      </c>
      <c r="W65">
        <f t="shared" si="6"/>
        <v>1</v>
      </c>
      <c r="X65">
        <f>IF(V65=1,1,0)</f>
        <v>0</v>
      </c>
      <c r="Y65">
        <f>IF($P65=Y$1,1,0)</f>
        <v>1</v>
      </c>
      <c r="Z65">
        <f>IF($P65=Z$1,1,0)</f>
        <v>0</v>
      </c>
      <c r="AA65">
        <f>IF($P65=AA$1,1,0)</f>
        <v>0</v>
      </c>
      <c r="AB65">
        <f>IF($P65=AB$1,1,0)</f>
        <v>0</v>
      </c>
      <c r="AC65">
        <f>IF($Q65=AC$1,1,0)</f>
        <v>1</v>
      </c>
      <c r="AD65">
        <f>IF($Q65=AD$1,1,0)</f>
        <v>0</v>
      </c>
      <c r="AE65">
        <f>IF($R65=AE$1,1,0)</f>
        <v>0</v>
      </c>
      <c r="AF65">
        <f>IF($R65=AF$1,1,0)</f>
        <v>1</v>
      </c>
      <c r="AG65">
        <f>IF($R65=AG$1,1,0)</f>
        <v>0</v>
      </c>
      <c r="AH65">
        <f>IF($R65=AH$1,1,0)</f>
        <v>0</v>
      </c>
      <c r="AI65">
        <f>IF($R65=AI$1,1,0)</f>
        <v>0</v>
      </c>
      <c r="AJ65">
        <f>IF($R65=AJ$1,1,0)</f>
        <v>0</v>
      </c>
      <c r="AK65">
        <f>IF($R65=AK$1,1,0)</f>
        <v>0</v>
      </c>
      <c r="AL65">
        <f>IF($R65=AL$1,1,0)</f>
        <v>0</v>
      </c>
      <c r="AM65">
        <f>IF($S65=AM$1,1,0)</f>
        <v>0</v>
      </c>
      <c r="AN65">
        <f>IF($S65=AN$1,1,0)</f>
        <v>0</v>
      </c>
      <c r="AO65">
        <f>IF($S65=AO$1,1,0)</f>
        <v>0</v>
      </c>
      <c r="AP65">
        <f>IF($S65=AP$1,1,0)</f>
        <v>1</v>
      </c>
      <c r="AQ65">
        <f>IF($S65=AQ$1,1,0)</f>
        <v>0</v>
      </c>
      <c r="AR65">
        <f>IF($S65=AR$1,1,0)</f>
        <v>0</v>
      </c>
      <c r="AS65">
        <f>IF($S65=AS$1,1,0)</f>
        <v>0</v>
      </c>
      <c r="AT65">
        <f>IF($S65=AT$1,1,0)</f>
        <v>0</v>
      </c>
      <c r="AU65">
        <f>IF($S65=AU$1,1,0)</f>
        <v>0</v>
      </c>
      <c r="AV65">
        <f>IF($S65=AV$1,1,0)</f>
        <v>0</v>
      </c>
      <c r="AW65">
        <f>IF($S65=AW$1,1,0)</f>
        <v>0</v>
      </c>
      <c r="AX65">
        <f>IF($S65=AX$1,1,0)</f>
        <v>0</v>
      </c>
      <c r="AY65">
        <f>IF($S65=AY$1,1,0)</f>
        <v>0</v>
      </c>
      <c r="AZ65">
        <f>IF($S65=AZ$1,1,0)</f>
        <v>0</v>
      </c>
      <c r="BA65">
        <f>IF($S65=BA$1,1,0)</f>
        <v>0</v>
      </c>
      <c r="BB65">
        <f>IF($S65=BB$1,1,0)</f>
        <v>0</v>
      </c>
      <c r="BC65">
        <f>IF($S65=BC$1,1,0)</f>
        <v>0</v>
      </c>
      <c r="BD65">
        <f>IF($S65=BD$1,1,0)</f>
        <v>0</v>
      </c>
      <c r="BE65">
        <f>IF($S65=BE$1,1,0)</f>
        <v>0</v>
      </c>
      <c r="BF65">
        <f>IF($S65=BF$1,1,0)</f>
        <v>0</v>
      </c>
      <c r="BG65">
        <f>IF($S65=BG$1,1,0)</f>
        <v>0</v>
      </c>
      <c r="BH65">
        <f>IF($S65=BH$1,1,0)</f>
        <v>0</v>
      </c>
      <c r="BI65">
        <f>IF($S65=BI$1,1,0)</f>
        <v>0</v>
      </c>
      <c r="BJ65">
        <f>IF($S65=BJ$1,1,0)</f>
        <v>0</v>
      </c>
    </row>
    <row r="66" spans="1:62" x14ac:dyDescent="0.25">
      <c r="A66">
        <v>64</v>
      </c>
      <c r="B66">
        <v>0</v>
      </c>
      <c r="C66">
        <v>3</v>
      </c>
      <c r="D66" t="s">
        <v>111</v>
      </c>
      <c r="E66" t="s">
        <v>13</v>
      </c>
      <c r="F66">
        <v>4</v>
      </c>
      <c r="G66">
        <v>3</v>
      </c>
      <c r="H66">
        <v>2</v>
      </c>
      <c r="I66">
        <v>347088</v>
      </c>
      <c r="J66">
        <v>27.9</v>
      </c>
      <c r="L66" t="s">
        <v>15</v>
      </c>
      <c r="M66" t="s">
        <v>1754</v>
      </c>
      <c r="N66" t="str">
        <f>IF(ISNUMBER(I66),"xxx ",SUBSTITUTE(SUBSTITUTE(I66,"/",""),".",""))</f>
        <v xml:space="preserve">xxx </v>
      </c>
      <c r="O66" t="str">
        <f>LEFT(N66,FIND(" ",N66))</f>
        <v xml:space="preserve">xxx </v>
      </c>
      <c r="P66" t="str">
        <f>VLOOKUP(M66,Extract_Title!$A$2:$B$20,2,0)</f>
        <v>Master</v>
      </c>
      <c r="Q66" t="str">
        <f>IF(L66="","S",L66)</f>
        <v>S</v>
      </c>
      <c r="R66" t="str">
        <f>IF(K66="","M",LEFT(K66,1))</f>
        <v>M</v>
      </c>
      <c r="S66" t="str">
        <f>VLOOKUP(O66,Clean_tckt!$E$3:$F$38,2,0)</f>
        <v xml:space="preserve">xxx </v>
      </c>
      <c r="T66" s="1">
        <f t="shared" si="4"/>
        <v>27.9</v>
      </c>
      <c r="U66">
        <f t="shared" si="5"/>
        <v>4</v>
      </c>
      <c r="V66">
        <f>SUM(G66:H66,1)</f>
        <v>6</v>
      </c>
      <c r="W66">
        <f t="shared" si="6"/>
        <v>1</v>
      </c>
      <c r="X66">
        <f>IF(V66=1,1,0)</f>
        <v>0</v>
      </c>
      <c r="Y66">
        <f>IF($P66=Y$1,1,0)</f>
        <v>0</v>
      </c>
      <c r="Z66">
        <f>IF($P66=Z$1,1,0)</f>
        <v>0</v>
      </c>
      <c r="AA66">
        <f>IF($P66=AA$1,1,0)</f>
        <v>0</v>
      </c>
      <c r="AB66">
        <f>IF($P66=AB$1,1,0)</f>
        <v>1</v>
      </c>
      <c r="AC66">
        <f>IF($Q66=AC$1,1,0)</f>
        <v>1</v>
      </c>
      <c r="AD66">
        <f>IF($Q66=AD$1,1,0)</f>
        <v>0</v>
      </c>
      <c r="AE66">
        <f>IF($R66=AE$1,1,0)</f>
        <v>1</v>
      </c>
      <c r="AF66">
        <f>IF($R66=AF$1,1,0)</f>
        <v>0</v>
      </c>
      <c r="AG66">
        <f>IF($R66=AG$1,1,0)</f>
        <v>0</v>
      </c>
      <c r="AH66">
        <f>IF($R66=AH$1,1,0)</f>
        <v>0</v>
      </c>
      <c r="AI66">
        <f>IF($R66=AI$1,1,0)</f>
        <v>0</v>
      </c>
      <c r="AJ66">
        <f>IF($R66=AJ$1,1,0)</f>
        <v>0</v>
      </c>
      <c r="AK66">
        <f>IF($R66=AK$1,1,0)</f>
        <v>0</v>
      </c>
      <c r="AL66">
        <f>IF($R66=AL$1,1,0)</f>
        <v>0</v>
      </c>
      <c r="AM66">
        <f>IF($S66=AM$1,1,0)</f>
        <v>0</v>
      </c>
      <c r="AN66">
        <f>IF($S66=AN$1,1,0)</f>
        <v>0</v>
      </c>
      <c r="AO66">
        <f>IF($S66=AO$1,1,0)</f>
        <v>0</v>
      </c>
      <c r="AP66">
        <f>IF($S66=AP$1,1,0)</f>
        <v>1</v>
      </c>
      <c r="AQ66">
        <f>IF($S66=AQ$1,1,0)</f>
        <v>0</v>
      </c>
      <c r="AR66">
        <f>IF($S66=AR$1,1,0)</f>
        <v>0</v>
      </c>
      <c r="AS66">
        <f>IF($S66=AS$1,1,0)</f>
        <v>0</v>
      </c>
      <c r="AT66">
        <f>IF($S66=AT$1,1,0)</f>
        <v>0</v>
      </c>
      <c r="AU66">
        <f>IF($S66=AU$1,1,0)</f>
        <v>0</v>
      </c>
      <c r="AV66">
        <f>IF($S66=AV$1,1,0)</f>
        <v>0</v>
      </c>
      <c r="AW66">
        <f>IF($S66=AW$1,1,0)</f>
        <v>0</v>
      </c>
      <c r="AX66">
        <f>IF($S66=AX$1,1,0)</f>
        <v>0</v>
      </c>
      <c r="AY66">
        <f>IF($S66=AY$1,1,0)</f>
        <v>0</v>
      </c>
      <c r="AZ66">
        <f>IF($S66=AZ$1,1,0)</f>
        <v>0</v>
      </c>
      <c r="BA66">
        <f>IF($S66=BA$1,1,0)</f>
        <v>0</v>
      </c>
      <c r="BB66">
        <f>IF($S66=BB$1,1,0)</f>
        <v>0</v>
      </c>
      <c r="BC66">
        <f>IF($S66=BC$1,1,0)</f>
        <v>0</v>
      </c>
      <c r="BD66">
        <f>IF($S66=BD$1,1,0)</f>
        <v>0</v>
      </c>
      <c r="BE66">
        <f>IF($S66=BE$1,1,0)</f>
        <v>0</v>
      </c>
      <c r="BF66">
        <f>IF($S66=BF$1,1,0)</f>
        <v>0</v>
      </c>
      <c r="BG66">
        <f>IF($S66=BG$1,1,0)</f>
        <v>0</v>
      </c>
      <c r="BH66">
        <f>IF($S66=BH$1,1,0)</f>
        <v>0</v>
      </c>
      <c r="BI66">
        <f>IF($S66=BI$1,1,0)</f>
        <v>0</v>
      </c>
      <c r="BJ66">
        <f>IF($S66=BJ$1,1,0)</f>
        <v>0</v>
      </c>
    </row>
    <row r="67" spans="1:62" x14ac:dyDescent="0.25">
      <c r="A67">
        <v>65</v>
      </c>
      <c r="B67">
        <v>0</v>
      </c>
      <c r="C67">
        <v>1</v>
      </c>
      <c r="D67" t="s">
        <v>112</v>
      </c>
      <c r="E67" t="s">
        <v>13</v>
      </c>
      <c r="G67">
        <v>0</v>
      </c>
      <c r="H67">
        <v>0</v>
      </c>
      <c r="I67" t="s">
        <v>113</v>
      </c>
      <c r="J67">
        <v>27.720800000000001</v>
      </c>
      <c r="L67" t="s">
        <v>20</v>
      </c>
      <c r="M67" t="s">
        <v>1751</v>
      </c>
      <c r="N67" t="str">
        <f>IF(ISNUMBER(I67),"xxx ",SUBSTITUTE(SUBSTITUTE(I67,"/",""),".",""))</f>
        <v>PC 17605</v>
      </c>
      <c r="O67" t="str">
        <f>LEFT(N67,FIND(" ",N67))</f>
        <v xml:space="preserve">PC </v>
      </c>
      <c r="P67" t="str">
        <f>VLOOKUP(M67,Extract_Title!$A$2:$B$20,2,0)</f>
        <v>Mr</v>
      </c>
      <c r="Q67" t="str">
        <f>IF(L67="","S",L67)</f>
        <v>C</v>
      </c>
      <c r="R67" t="str">
        <f>IF(K67="","M",LEFT(K67,1))</f>
        <v>M</v>
      </c>
      <c r="S67" t="str">
        <f>VLOOKUP(O67,Clean_tckt!$E$3:$F$38,2,0)</f>
        <v xml:space="preserve">PC </v>
      </c>
      <c r="T67" s="1">
        <f t="shared" ref="T67:T130" si="7">IF(J67="",MEDIAN(Fare),J67)</f>
        <v>27.720800000000001</v>
      </c>
      <c r="U67">
        <f t="shared" ref="U67:U130" si="8">IF(F67="",SUMIFS(Avg_age,Pclass_Age,A72,Sex_Age,B72),F67)</f>
        <v>0</v>
      </c>
      <c r="V67">
        <f>SUM(G67:H67,1)</f>
        <v>1</v>
      </c>
      <c r="W67">
        <f t="shared" si="6"/>
        <v>1</v>
      </c>
      <c r="X67">
        <f>IF(V67=1,1,0)</f>
        <v>1</v>
      </c>
      <c r="Y67">
        <f>IF($P67=Y$1,1,0)</f>
        <v>1</v>
      </c>
      <c r="Z67">
        <f>IF($P67=Z$1,1,0)</f>
        <v>0</v>
      </c>
      <c r="AA67">
        <f>IF($P67=AA$1,1,0)</f>
        <v>0</v>
      </c>
      <c r="AB67">
        <f>IF($P67=AB$1,1,0)</f>
        <v>0</v>
      </c>
      <c r="AC67">
        <f>IF($Q67=AC$1,1,0)</f>
        <v>0</v>
      </c>
      <c r="AD67">
        <f>IF($Q67=AD$1,1,0)</f>
        <v>1</v>
      </c>
      <c r="AE67">
        <f>IF($R67=AE$1,1,0)</f>
        <v>1</v>
      </c>
      <c r="AF67">
        <f>IF($R67=AF$1,1,0)</f>
        <v>0</v>
      </c>
      <c r="AG67">
        <f>IF($R67=AG$1,1,0)</f>
        <v>0</v>
      </c>
      <c r="AH67">
        <f>IF($R67=AH$1,1,0)</f>
        <v>0</v>
      </c>
      <c r="AI67">
        <f>IF($R67=AI$1,1,0)</f>
        <v>0</v>
      </c>
      <c r="AJ67">
        <f>IF($R67=AJ$1,1,0)</f>
        <v>0</v>
      </c>
      <c r="AK67">
        <f>IF($R67=AK$1,1,0)</f>
        <v>0</v>
      </c>
      <c r="AL67">
        <f>IF($R67=AL$1,1,0)</f>
        <v>0</v>
      </c>
      <c r="AM67">
        <f>IF($S67=AM$1,1,0)</f>
        <v>0</v>
      </c>
      <c r="AN67">
        <f>IF($S67=AN$1,1,0)</f>
        <v>1</v>
      </c>
      <c r="AO67">
        <f>IF($S67=AO$1,1,0)</f>
        <v>0</v>
      </c>
      <c r="AP67">
        <f>IF($S67=AP$1,1,0)</f>
        <v>0</v>
      </c>
      <c r="AQ67">
        <f>IF($S67=AQ$1,1,0)</f>
        <v>0</v>
      </c>
      <c r="AR67">
        <f>IF($S67=AR$1,1,0)</f>
        <v>0</v>
      </c>
      <c r="AS67">
        <f>IF($S67=AS$1,1,0)</f>
        <v>0</v>
      </c>
      <c r="AT67">
        <f>IF($S67=AT$1,1,0)</f>
        <v>0</v>
      </c>
      <c r="AU67">
        <f>IF($S67=AU$1,1,0)</f>
        <v>0</v>
      </c>
      <c r="AV67">
        <f>IF($S67=AV$1,1,0)</f>
        <v>0</v>
      </c>
      <c r="AW67">
        <f>IF($S67=AW$1,1,0)</f>
        <v>0</v>
      </c>
      <c r="AX67">
        <f>IF($S67=AX$1,1,0)</f>
        <v>0</v>
      </c>
      <c r="AY67">
        <f>IF($S67=AY$1,1,0)</f>
        <v>0</v>
      </c>
      <c r="AZ67">
        <f>IF($S67=AZ$1,1,0)</f>
        <v>0</v>
      </c>
      <c r="BA67">
        <f>IF($S67=BA$1,1,0)</f>
        <v>0</v>
      </c>
      <c r="BB67">
        <f>IF($S67=BB$1,1,0)</f>
        <v>0</v>
      </c>
      <c r="BC67">
        <f>IF($S67=BC$1,1,0)</f>
        <v>0</v>
      </c>
      <c r="BD67">
        <f>IF($S67=BD$1,1,0)</f>
        <v>0</v>
      </c>
      <c r="BE67">
        <f>IF($S67=BE$1,1,0)</f>
        <v>0</v>
      </c>
      <c r="BF67">
        <f>IF($S67=BF$1,1,0)</f>
        <v>0</v>
      </c>
      <c r="BG67">
        <f>IF($S67=BG$1,1,0)</f>
        <v>0</v>
      </c>
      <c r="BH67">
        <f>IF($S67=BH$1,1,0)</f>
        <v>0</v>
      </c>
      <c r="BI67">
        <f>IF($S67=BI$1,1,0)</f>
        <v>0</v>
      </c>
      <c r="BJ67">
        <f>IF($S67=BJ$1,1,0)</f>
        <v>0</v>
      </c>
    </row>
    <row r="68" spans="1:62" x14ac:dyDescent="0.25">
      <c r="A68">
        <v>66</v>
      </c>
      <c r="B68">
        <v>1</v>
      </c>
      <c r="C68">
        <v>3</v>
      </c>
      <c r="D68" t="s">
        <v>114</v>
      </c>
      <c r="E68" t="s">
        <v>13</v>
      </c>
      <c r="G68">
        <v>1</v>
      </c>
      <c r="H68">
        <v>1</v>
      </c>
      <c r="I68">
        <v>2661</v>
      </c>
      <c r="J68">
        <v>15.245799999999999</v>
      </c>
      <c r="L68" t="s">
        <v>20</v>
      </c>
      <c r="M68" t="s">
        <v>1754</v>
      </c>
      <c r="N68" t="str">
        <f>IF(ISNUMBER(I68),"xxx ",SUBSTITUTE(SUBSTITUTE(I68,"/",""),".",""))</f>
        <v xml:space="preserve">xxx </v>
      </c>
      <c r="O68" t="str">
        <f>LEFT(N68,FIND(" ",N68))</f>
        <v xml:space="preserve">xxx </v>
      </c>
      <c r="P68" t="str">
        <f>VLOOKUP(M68,Extract_Title!$A$2:$B$20,2,0)</f>
        <v>Master</v>
      </c>
      <c r="Q68" t="str">
        <f>IF(L68="","S",L68)</f>
        <v>C</v>
      </c>
      <c r="R68" t="str">
        <f>IF(K68="","M",LEFT(K68,1))</f>
        <v>M</v>
      </c>
      <c r="S68" t="str">
        <f>VLOOKUP(O68,Clean_tckt!$E$3:$F$38,2,0)</f>
        <v xml:space="preserve">xxx </v>
      </c>
      <c r="T68" s="1">
        <f t="shared" si="7"/>
        <v>15.245799999999999</v>
      </c>
      <c r="U68">
        <f t="shared" si="8"/>
        <v>0</v>
      </c>
      <c r="V68">
        <f>SUM(G68:H68,1)</f>
        <v>3</v>
      </c>
      <c r="W68">
        <f t="shared" ref="W68:W131" si="9">IF(E68="male",1,0)</f>
        <v>1</v>
      </c>
      <c r="X68">
        <f>IF(V68=1,1,0)</f>
        <v>0</v>
      </c>
      <c r="Y68">
        <f>IF($P68=Y$1,1,0)</f>
        <v>0</v>
      </c>
      <c r="Z68">
        <f>IF($P68=Z$1,1,0)</f>
        <v>0</v>
      </c>
      <c r="AA68">
        <f>IF($P68=AA$1,1,0)</f>
        <v>0</v>
      </c>
      <c r="AB68">
        <f>IF($P68=AB$1,1,0)</f>
        <v>1</v>
      </c>
      <c r="AC68">
        <f>IF($Q68=AC$1,1,0)</f>
        <v>0</v>
      </c>
      <c r="AD68">
        <f>IF($Q68=AD$1,1,0)</f>
        <v>1</v>
      </c>
      <c r="AE68">
        <f>IF($R68=AE$1,1,0)</f>
        <v>1</v>
      </c>
      <c r="AF68">
        <f>IF($R68=AF$1,1,0)</f>
        <v>0</v>
      </c>
      <c r="AG68">
        <f>IF($R68=AG$1,1,0)</f>
        <v>0</v>
      </c>
      <c r="AH68">
        <f>IF($R68=AH$1,1,0)</f>
        <v>0</v>
      </c>
      <c r="AI68">
        <f>IF($R68=AI$1,1,0)</f>
        <v>0</v>
      </c>
      <c r="AJ68">
        <f>IF($R68=AJ$1,1,0)</f>
        <v>0</v>
      </c>
      <c r="AK68">
        <f>IF($R68=AK$1,1,0)</f>
        <v>0</v>
      </c>
      <c r="AL68">
        <f>IF($R68=AL$1,1,0)</f>
        <v>0</v>
      </c>
      <c r="AM68">
        <f>IF($S68=AM$1,1,0)</f>
        <v>0</v>
      </c>
      <c r="AN68">
        <f>IF($S68=AN$1,1,0)</f>
        <v>0</v>
      </c>
      <c r="AO68">
        <f>IF($S68=AO$1,1,0)</f>
        <v>0</v>
      </c>
      <c r="AP68">
        <f>IF($S68=AP$1,1,0)</f>
        <v>1</v>
      </c>
      <c r="AQ68">
        <f>IF($S68=AQ$1,1,0)</f>
        <v>0</v>
      </c>
      <c r="AR68">
        <f>IF($S68=AR$1,1,0)</f>
        <v>0</v>
      </c>
      <c r="AS68">
        <f>IF($S68=AS$1,1,0)</f>
        <v>0</v>
      </c>
      <c r="AT68">
        <f>IF($S68=AT$1,1,0)</f>
        <v>0</v>
      </c>
      <c r="AU68">
        <f>IF($S68=AU$1,1,0)</f>
        <v>0</v>
      </c>
      <c r="AV68">
        <f>IF($S68=AV$1,1,0)</f>
        <v>0</v>
      </c>
      <c r="AW68">
        <f>IF($S68=AW$1,1,0)</f>
        <v>0</v>
      </c>
      <c r="AX68">
        <f>IF($S68=AX$1,1,0)</f>
        <v>0</v>
      </c>
      <c r="AY68">
        <f>IF($S68=AY$1,1,0)</f>
        <v>0</v>
      </c>
      <c r="AZ68">
        <f>IF($S68=AZ$1,1,0)</f>
        <v>0</v>
      </c>
      <c r="BA68">
        <f>IF($S68=BA$1,1,0)</f>
        <v>0</v>
      </c>
      <c r="BB68">
        <f>IF($S68=BB$1,1,0)</f>
        <v>0</v>
      </c>
      <c r="BC68">
        <f>IF($S68=BC$1,1,0)</f>
        <v>0</v>
      </c>
      <c r="BD68">
        <f>IF($S68=BD$1,1,0)</f>
        <v>0</v>
      </c>
      <c r="BE68">
        <f>IF($S68=BE$1,1,0)</f>
        <v>0</v>
      </c>
      <c r="BF68">
        <f>IF($S68=BF$1,1,0)</f>
        <v>0</v>
      </c>
      <c r="BG68">
        <f>IF($S68=BG$1,1,0)</f>
        <v>0</v>
      </c>
      <c r="BH68">
        <f>IF($S68=BH$1,1,0)</f>
        <v>0</v>
      </c>
      <c r="BI68">
        <f>IF($S68=BI$1,1,0)</f>
        <v>0</v>
      </c>
      <c r="BJ68">
        <f>IF($S68=BJ$1,1,0)</f>
        <v>0</v>
      </c>
    </row>
    <row r="69" spans="1:62" x14ac:dyDescent="0.25">
      <c r="A69">
        <v>67</v>
      </c>
      <c r="B69">
        <v>1</v>
      </c>
      <c r="C69">
        <v>2</v>
      </c>
      <c r="D69" t="s">
        <v>115</v>
      </c>
      <c r="E69" t="s">
        <v>17</v>
      </c>
      <c r="F69">
        <v>29</v>
      </c>
      <c r="G69">
        <v>0</v>
      </c>
      <c r="H69">
        <v>0</v>
      </c>
      <c r="I69" t="s">
        <v>116</v>
      </c>
      <c r="J69">
        <v>10.5</v>
      </c>
      <c r="K69" t="s">
        <v>117</v>
      </c>
      <c r="L69" t="s">
        <v>15</v>
      </c>
      <c r="M69" t="s">
        <v>1752</v>
      </c>
      <c r="N69" t="str">
        <f>IF(ISNUMBER(I69),"xxx ",SUBSTITUTE(SUBSTITUTE(I69,"/",""),".",""))</f>
        <v>CA 29395</v>
      </c>
      <c r="O69" t="str">
        <f>LEFT(N69,FIND(" ",N69))</f>
        <v xml:space="preserve">CA </v>
      </c>
      <c r="P69" t="str">
        <f>VLOOKUP(M69,Extract_Title!$A$2:$B$20,2,0)</f>
        <v>Mrs</v>
      </c>
      <c r="Q69" t="str">
        <f>IF(L69="","S",L69)</f>
        <v>S</v>
      </c>
      <c r="R69" t="str">
        <f>IF(K69="","M",LEFT(K69,1))</f>
        <v>F</v>
      </c>
      <c r="S69" t="str">
        <f>VLOOKUP(O69,Clean_tckt!$E$3:$F$38,2,0)</f>
        <v xml:space="preserve">CA </v>
      </c>
      <c r="T69" s="1">
        <f t="shared" si="7"/>
        <v>10.5</v>
      </c>
      <c r="U69">
        <f t="shared" si="8"/>
        <v>29</v>
      </c>
      <c r="V69">
        <f>SUM(G69:H69,1)</f>
        <v>1</v>
      </c>
      <c r="W69">
        <f t="shared" si="9"/>
        <v>0</v>
      </c>
      <c r="X69">
        <f>IF(V69=1,1,0)</f>
        <v>1</v>
      </c>
      <c r="Y69">
        <f>IF($P69=Y$1,1,0)</f>
        <v>0</v>
      </c>
      <c r="Z69">
        <f>IF($P69=Z$1,1,0)</f>
        <v>1</v>
      </c>
      <c r="AA69">
        <f>IF($P69=AA$1,1,0)</f>
        <v>0</v>
      </c>
      <c r="AB69">
        <f>IF($P69=AB$1,1,0)</f>
        <v>0</v>
      </c>
      <c r="AC69">
        <f>IF($Q69=AC$1,1,0)</f>
        <v>1</v>
      </c>
      <c r="AD69">
        <f>IF($Q69=AD$1,1,0)</f>
        <v>0</v>
      </c>
      <c r="AE69">
        <f>IF($R69=AE$1,1,0)</f>
        <v>0</v>
      </c>
      <c r="AF69">
        <f>IF($R69=AF$1,1,0)</f>
        <v>0</v>
      </c>
      <c r="AG69">
        <f>IF($R69=AG$1,1,0)</f>
        <v>0</v>
      </c>
      <c r="AH69">
        <f>IF($R69=AH$1,1,0)</f>
        <v>0</v>
      </c>
      <c r="AI69">
        <f>IF($R69=AI$1,1,0)</f>
        <v>0</v>
      </c>
      <c r="AJ69">
        <f>IF($R69=AJ$1,1,0)</f>
        <v>0</v>
      </c>
      <c r="AK69">
        <f>IF($R69=AK$1,1,0)</f>
        <v>0</v>
      </c>
      <c r="AL69">
        <f>IF($R69=AL$1,1,0)</f>
        <v>1</v>
      </c>
      <c r="AM69">
        <f>IF($S69=AM$1,1,0)</f>
        <v>0</v>
      </c>
      <c r="AN69">
        <f>IF($S69=AN$1,1,0)</f>
        <v>0</v>
      </c>
      <c r="AO69">
        <f>IF($S69=AO$1,1,0)</f>
        <v>0</v>
      </c>
      <c r="AP69">
        <f>IF($S69=AP$1,1,0)</f>
        <v>0</v>
      </c>
      <c r="AQ69">
        <f>IF($S69=AQ$1,1,0)</f>
        <v>0</v>
      </c>
      <c r="AR69">
        <f>IF($S69=AR$1,1,0)</f>
        <v>1</v>
      </c>
      <c r="AS69">
        <f>IF($S69=AS$1,1,0)</f>
        <v>0</v>
      </c>
      <c r="AT69">
        <f>IF($S69=AT$1,1,0)</f>
        <v>0</v>
      </c>
      <c r="AU69">
        <f>IF($S69=AU$1,1,0)</f>
        <v>0</v>
      </c>
      <c r="AV69">
        <f>IF($S69=AV$1,1,0)</f>
        <v>0</v>
      </c>
      <c r="AW69">
        <f>IF($S69=AW$1,1,0)</f>
        <v>0</v>
      </c>
      <c r="AX69">
        <f>IF($S69=AX$1,1,0)</f>
        <v>0</v>
      </c>
      <c r="AY69">
        <f>IF($S69=AY$1,1,0)</f>
        <v>0</v>
      </c>
      <c r="AZ69">
        <f>IF($S69=AZ$1,1,0)</f>
        <v>0</v>
      </c>
      <c r="BA69">
        <f>IF($S69=BA$1,1,0)</f>
        <v>0</v>
      </c>
      <c r="BB69">
        <f>IF($S69=BB$1,1,0)</f>
        <v>0</v>
      </c>
      <c r="BC69">
        <f>IF($S69=BC$1,1,0)</f>
        <v>0</v>
      </c>
      <c r="BD69">
        <f>IF($S69=BD$1,1,0)</f>
        <v>0</v>
      </c>
      <c r="BE69">
        <f>IF($S69=BE$1,1,0)</f>
        <v>0</v>
      </c>
      <c r="BF69">
        <f>IF($S69=BF$1,1,0)</f>
        <v>0</v>
      </c>
      <c r="BG69">
        <f>IF($S69=BG$1,1,0)</f>
        <v>0</v>
      </c>
      <c r="BH69">
        <f>IF($S69=BH$1,1,0)</f>
        <v>0</v>
      </c>
      <c r="BI69">
        <f>IF($S69=BI$1,1,0)</f>
        <v>0</v>
      </c>
      <c r="BJ69">
        <f>IF($S69=BJ$1,1,0)</f>
        <v>0</v>
      </c>
    </row>
    <row r="70" spans="1:62" x14ac:dyDescent="0.25">
      <c r="A70">
        <v>68</v>
      </c>
      <c r="B70">
        <v>0</v>
      </c>
      <c r="C70">
        <v>3</v>
      </c>
      <c r="D70" t="s">
        <v>118</v>
      </c>
      <c r="E70" t="s">
        <v>13</v>
      </c>
      <c r="F70">
        <v>19</v>
      </c>
      <c r="G70">
        <v>0</v>
      </c>
      <c r="H70">
        <v>0</v>
      </c>
      <c r="I70" t="s">
        <v>119</v>
      </c>
      <c r="J70">
        <v>8.1583000000000006</v>
      </c>
      <c r="L70" t="s">
        <v>15</v>
      </c>
      <c r="M70" t="s">
        <v>1751</v>
      </c>
      <c r="N70" t="str">
        <f>IF(ISNUMBER(I70),"xxx ",SUBSTITUTE(SUBSTITUTE(I70,"/",""),".",""))</f>
        <v>SP 3464</v>
      </c>
      <c r="O70" t="str">
        <f>LEFT(N70,FIND(" ",N70))</f>
        <v xml:space="preserve">SP </v>
      </c>
      <c r="P70" t="str">
        <f>VLOOKUP(M70,Extract_Title!$A$2:$B$20,2,0)</f>
        <v>Mr</v>
      </c>
      <c r="Q70" t="str">
        <f>IF(L70="","S",L70)</f>
        <v>S</v>
      </c>
      <c r="R70" t="str">
        <f>IF(K70="","M",LEFT(K70,1))</f>
        <v>M</v>
      </c>
      <c r="S70" t="str">
        <f>VLOOKUP(O70,Clean_tckt!$E$3:$F$38,2,0)</f>
        <v>Single</v>
      </c>
      <c r="T70" s="1">
        <f t="shared" si="7"/>
        <v>8.1583000000000006</v>
      </c>
      <c r="U70">
        <f t="shared" si="8"/>
        <v>19</v>
      </c>
      <c r="V70">
        <f>SUM(G70:H70,1)</f>
        <v>1</v>
      </c>
      <c r="W70">
        <f t="shared" si="9"/>
        <v>1</v>
      </c>
      <c r="X70">
        <f>IF(V70=1,1,0)</f>
        <v>1</v>
      </c>
      <c r="Y70">
        <f>IF($P70=Y$1,1,0)</f>
        <v>1</v>
      </c>
      <c r="Z70">
        <f>IF($P70=Z$1,1,0)</f>
        <v>0</v>
      </c>
      <c r="AA70">
        <f>IF($P70=AA$1,1,0)</f>
        <v>0</v>
      </c>
      <c r="AB70">
        <f>IF($P70=AB$1,1,0)</f>
        <v>0</v>
      </c>
      <c r="AC70">
        <f>IF($Q70=AC$1,1,0)</f>
        <v>1</v>
      </c>
      <c r="AD70">
        <f>IF($Q70=AD$1,1,0)</f>
        <v>0</v>
      </c>
      <c r="AE70">
        <f>IF($R70=AE$1,1,0)</f>
        <v>1</v>
      </c>
      <c r="AF70">
        <f>IF($R70=AF$1,1,0)</f>
        <v>0</v>
      </c>
      <c r="AG70">
        <f>IF($R70=AG$1,1,0)</f>
        <v>0</v>
      </c>
      <c r="AH70">
        <f>IF($R70=AH$1,1,0)</f>
        <v>0</v>
      </c>
      <c r="AI70">
        <f>IF($R70=AI$1,1,0)</f>
        <v>0</v>
      </c>
      <c r="AJ70">
        <f>IF($R70=AJ$1,1,0)</f>
        <v>0</v>
      </c>
      <c r="AK70">
        <f>IF($R70=AK$1,1,0)</f>
        <v>0</v>
      </c>
      <c r="AL70">
        <f>IF($R70=AL$1,1,0)</f>
        <v>0</v>
      </c>
      <c r="AM70">
        <f>IF($S70=AM$1,1,0)</f>
        <v>0</v>
      </c>
      <c r="AN70">
        <f>IF($S70=AN$1,1,0)</f>
        <v>0</v>
      </c>
      <c r="AO70">
        <f>IF($S70=AO$1,1,0)</f>
        <v>0</v>
      </c>
      <c r="AP70">
        <f>IF($S70=AP$1,1,0)</f>
        <v>0</v>
      </c>
      <c r="AQ70">
        <f>IF($S70=AQ$1,1,0)</f>
        <v>0</v>
      </c>
      <c r="AR70">
        <f>IF($S70=AR$1,1,0)</f>
        <v>0</v>
      </c>
      <c r="AS70">
        <f>IF($S70=AS$1,1,0)</f>
        <v>0</v>
      </c>
      <c r="AT70">
        <f>IF($S70=AT$1,1,0)</f>
        <v>0</v>
      </c>
      <c r="AU70">
        <f>IF($S70=AU$1,1,0)</f>
        <v>0</v>
      </c>
      <c r="AV70">
        <f>IF($S70=AV$1,1,0)</f>
        <v>0</v>
      </c>
      <c r="AW70">
        <f>IF($S70=AW$1,1,0)</f>
        <v>0</v>
      </c>
      <c r="AX70">
        <f>IF($S70=AX$1,1,0)</f>
        <v>0</v>
      </c>
      <c r="AY70">
        <f>IF($S70=AY$1,1,0)</f>
        <v>0</v>
      </c>
      <c r="AZ70">
        <f>IF($S70=AZ$1,1,0)</f>
        <v>0</v>
      </c>
      <c r="BA70">
        <f>IF($S70=BA$1,1,0)</f>
        <v>0</v>
      </c>
      <c r="BB70">
        <f>IF($S70=BB$1,1,0)</f>
        <v>0</v>
      </c>
      <c r="BC70">
        <f>IF($S70=BC$1,1,0)</f>
        <v>0</v>
      </c>
      <c r="BD70">
        <f>IF($S70=BD$1,1,0)</f>
        <v>0</v>
      </c>
      <c r="BE70">
        <f>IF($S70=BE$1,1,0)</f>
        <v>0</v>
      </c>
      <c r="BF70">
        <f>IF($S70=BF$1,1,0)</f>
        <v>0</v>
      </c>
      <c r="BG70">
        <f>IF($S70=BG$1,1,0)</f>
        <v>0</v>
      </c>
      <c r="BH70">
        <f>IF($S70=BH$1,1,0)</f>
        <v>0</v>
      </c>
      <c r="BI70">
        <f>IF($S70=BI$1,1,0)</f>
        <v>0</v>
      </c>
      <c r="BJ70">
        <f>IF($S70=BJ$1,1,0)</f>
        <v>0</v>
      </c>
    </row>
    <row r="71" spans="1:62" x14ac:dyDescent="0.25">
      <c r="A71">
        <v>69</v>
      </c>
      <c r="B71">
        <v>1</v>
      </c>
      <c r="C71">
        <v>3</v>
      </c>
      <c r="D71" t="s">
        <v>120</v>
      </c>
      <c r="E71" t="s">
        <v>17</v>
      </c>
      <c r="F71">
        <v>17</v>
      </c>
      <c r="G71">
        <v>4</v>
      </c>
      <c r="H71">
        <v>2</v>
      </c>
      <c r="I71">
        <v>3101281</v>
      </c>
      <c r="J71">
        <v>7.9249999999999998</v>
      </c>
      <c r="L71" t="s">
        <v>15</v>
      </c>
      <c r="M71" t="s">
        <v>1753</v>
      </c>
      <c r="N71" t="str">
        <f>IF(ISNUMBER(I71),"xxx ",SUBSTITUTE(SUBSTITUTE(I71,"/",""),".",""))</f>
        <v xml:space="preserve">xxx </v>
      </c>
      <c r="O71" t="str">
        <f>LEFT(N71,FIND(" ",N71))</f>
        <v xml:space="preserve">xxx </v>
      </c>
      <c r="P71" t="str">
        <f>VLOOKUP(M71,Extract_Title!$A$2:$B$20,2,0)</f>
        <v>Miss</v>
      </c>
      <c r="Q71" t="str">
        <f>IF(L71="","S",L71)</f>
        <v>S</v>
      </c>
      <c r="R71" t="str">
        <f>IF(K71="","M",LEFT(K71,1))</f>
        <v>M</v>
      </c>
      <c r="S71" t="str">
        <f>VLOOKUP(O71,Clean_tckt!$E$3:$F$38,2,0)</f>
        <v xml:space="preserve">xxx </v>
      </c>
      <c r="T71" s="1">
        <f t="shared" si="7"/>
        <v>7.9249999999999998</v>
      </c>
      <c r="U71">
        <f t="shared" si="8"/>
        <v>17</v>
      </c>
      <c r="V71">
        <f>SUM(G71:H71,1)</f>
        <v>7</v>
      </c>
      <c r="W71">
        <f t="shared" si="9"/>
        <v>0</v>
      </c>
      <c r="X71">
        <f>IF(V71=1,1,0)</f>
        <v>0</v>
      </c>
      <c r="Y71">
        <f>IF($P71=Y$1,1,0)</f>
        <v>0</v>
      </c>
      <c r="Z71">
        <f>IF($P71=Z$1,1,0)</f>
        <v>0</v>
      </c>
      <c r="AA71">
        <f>IF($P71=AA$1,1,0)</f>
        <v>1</v>
      </c>
      <c r="AB71">
        <f>IF($P71=AB$1,1,0)</f>
        <v>0</v>
      </c>
      <c r="AC71">
        <f>IF($Q71=AC$1,1,0)</f>
        <v>1</v>
      </c>
      <c r="AD71">
        <f>IF($Q71=AD$1,1,0)</f>
        <v>0</v>
      </c>
      <c r="AE71">
        <f>IF($R71=AE$1,1,0)</f>
        <v>1</v>
      </c>
      <c r="AF71">
        <f>IF($R71=AF$1,1,0)</f>
        <v>0</v>
      </c>
      <c r="AG71">
        <f>IF($R71=AG$1,1,0)</f>
        <v>0</v>
      </c>
      <c r="AH71">
        <f>IF($R71=AH$1,1,0)</f>
        <v>0</v>
      </c>
      <c r="AI71">
        <f>IF($R71=AI$1,1,0)</f>
        <v>0</v>
      </c>
      <c r="AJ71">
        <f>IF($R71=AJ$1,1,0)</f>
        <v>0</v>
      </c>
      <c r="AK71">
        <f>IF($R71=AK$1,1,0)</f>
        <v>0</v>
      </c>
      <c r="AL71">
        <f>IF($R71=AL$1,1,0)</f>
        <v>0</v>
      </c>
      <c r="AM71">
        <f>IF($S71=AM$1,1,0)</f>
        <v>0</v>
      </c>
      <c r="AN71">
        <f>IF($S71=AN$1,1,0)</f>
        <v>0</v>
      </c>
      <c r="AO71">
        <f>IF($S71=AO$1,1,0)</f>
        <v>0</v>
      </c>
      <c r="AP71">
        <f>IF($S71=AP$1,1,0)</f>
        <v>1</v>
      </c>
      <c r="AQ71">
        <f>IF($S71=AQ$1,1,0)</f>
        <v>0</v>
      </c>
      <c r="AR71">
        <f>IF($S71=AR$1,1,0)</f>
        <v>0</v>
      </c>
      <c r="AS71">
        <f>IF($S71=AS$1,1,0)</f>
        <v>0</v>
      </c>
      <c r="AT71">
        <f>IF($S71=AT$1,1,0)</f>
        <v>0</v>
      </c>
      <c r="AU71">
        <f>IF($S71=AU$1,1,0)</f>
        <v>0</v>
      </c>
      <c r="AV71">
        <f>IF($S71=AV$1,1,0)</f>
        <v>0</v>
      </c>
      <c r="AW71">
        <f>IF($S71=AW$1,1,0)</f>
        <v>0</v>
      </c>
      <c r="AX71">
        <f>IF($S71=AX$1,1,0)</f>
        <v>0</v>
      </c>
      <c r="AY71">
        <f>IF($S71=AY$1,1,0)</f>
        <v>0</v>
      </c>
      <c r="AZ71">
        <f>IF($S71=AZ$1,1,0)</f>
        <v>0</v>
      </c>
      <c r="BA71">
        <f>IF($S71=BA$1,1,0)</f>
        <v>0</v>
      </c>
      <c r="BB71">
        <f>IF($S71=BB$1,1,0)</f>
        <v>0</v>
      </c>
      <c r="BC71">
        <f>IF($S71=BC$1,1,0)</f>
        <v>0</v>
      </c>
      <c r="BD71">
        <f>IF($S71=BD$1,1,0)</f>
        <v>0</v>
      </c>
      <c r="BE71">
        <f>IF($S71=BE$1,1,0)</f>
        <v>0</v>
      </c>
      <c r="BF71">
        <f>IF($S71=BF$1,1,0)</f>
        <v>0</v>
      </c>
      <c r="BG71">
        <f>IF($S71=BG$1,1,0)</f>
        <v>0</v>
      </c>
      <c r="BH71">
        <f>IF($S71=BH$1,1,0)</f>
        <v>0</v>
      </c>
      <c r="BI71">
        <f>IF($S71=BI$1,1,0)</f>
        <v>0</v>
      </c>
      <c r="BJ71">
        <f>IF($S71=BJ$1,1,0)</f>
        <v>0</v>
      </c>
    </row>
    <row r="72" spans="1:62" x14ac:dyDescent="0.25">
      <c r="A72">
        <v>70</v>
      </c>
      <c r="B72">
        <v>0</v>
      </c>
      <c r="C72">
        <v>3</v>
      </c>
      <c r="D72" t="s">
        <v>121</v>
      </c>
      <c r="E72" t="s">
        <v>13</v>
      </c>
      <c r="F72">
        <v>26</v>
      </c>
      <c r="G72">
        <v>2</v>
      </c>
      <c r="H72">
        <v>0</v>
      </c>
      <c r="I72">
        <v>315151</v>
      </c>
      <c r="J72">
        <v>8.6624999999999996</v>
      </c>
      <c r="L72" t="s">
        <v>15</v>
      </c>
      <c r="M72" t="s">
        <v>1751</v>
      </c>
      <c r="N72" t="str">
        <f>IF(ISNUMBER(I72),"xxx ",SUBSTITUTE(SUBSTITUTE(I72,"/",""),".",""))</f>
        <v xml:space="preserve">xxx </v>
      </c>
      <c r="O72" t="str">
        <f>LEFT(N72,FIND(" ",N72))</f>
        <v xml:space="preserve">xxx </v>
      </c>
      <c r="P72" t="str">
        <f>VLOOKUP(M72,Extract_Title!$A$2:$B$20,2,0)</f>
        <v>Mr</v>
      </c>
      <c r="Q72" t="str">
        <f>IF(L72="","S",L72)</f>
        <v>S</v>
      </c>
      <c r="R72" t="str">
        <f>IF(K72="","M",LEFT(K72,1))</f>
        <v>M</v>
      </c>
      <c r="S72" t="str">
        <f>VLOOKUP(O72,Clean_tckt!$E$3:$F$38,2,0)</f>
        <v xml:space="preserve">xxx </v>
      </c>
      <c r="T72" s="1">
        <f t="shared" si="7"/>
        <v>8.6624999999999996</v>
      </c>
      <c r="U72">
        <f t="shared" si="8"/>
        <v>26</v>
      </c>
      <c r="V72">
        <f>SUM(G72:H72,1)</f>
        <v>3</v>
      </c>
      <c r="W72">
        <f t="shared" si="9"/>
        <v>1</v>
      </c>
      <c r="X72">
        <f>IF(V72=1,1,0)</f>
        <v>0</v>
      </c>
      <c r="Y72">
        <f>IF($P72=Y$1,1,0)</f>
        <v>1</v>
      </c>
      <c r="Z72">
        <f>IF($P72=Z$1,1,0)</f>
        <v>0</v>
      </c>
      <c r="AA72">
        <f>IF($P72=AA$1,1,0)</f>
        <v>0</v>
      </c>
      <c r="AB72">
        <f>IF($P72=AB$1,1,0)</f>
        <v>0</v>
      </c>
      <c r="AC72">
        <f>IF($Q72=AC$1,1,0)</f>
        <v>1</v>
      </c>
      <c r="AD72">
        <f>IF($Q72=AD$1,1,0)</f>
        <v>0</v>
      </c>
      <c r="AE72">
        <f>IF($R72=AE$1,1,0)</f>
        <v>1</v>
      </c>
      <c r="AF72">
        <f>IF($R72=AF$1,1,0)</f>
        <v>0</v>
      </c>
      <c r="AG72">
        <f>IF($R72=AG$1,1,0)</f>
        <v>0</v>
      </c>
      <c r="AH72">
        <f>IF($R72=AH$1,1,0)</f>
        <v>0</v>
      </c>
      <c r="AI72">
        <f>IF($R72=AI$1,1,0)</f>
        <v>0</v>
      </c>
      <c r="AJ72">
        <f>IF($R72=AJ$1,1,0)</f>
        <v>0</v>
      </c>
      <c r="AK72">
        <f>IF($R72=AK$1,1,0)</f>
        <v>0</v>
      </c>
      <c r="AL72">
        <f>IF($R72=AL$1,1,0)</f>
        <v>0</v>
      </c>
      <c r="AM72">
        <f>IF($S72=AM$1,1,0)</f>
        <v>0</v>
      </c>
      <c r="AN72">
        <f>IF($S72=AN$1,1,0)</f>
        <v>0</v>
      </c>
      <c r="AO72">
        <f>IF($S72=AO$1,1,0)</f>
        <v>0</v>
      </c>
      <c r="AP72">
        <f>IF($S72=AP$1,1,0)</f>
        <v>1</v>
      </c>
      <c r="AQ72">
        <f>IF($S72=AQ$1,1,0)</f>
        <v>0</v>
      </c>
      <c r="AR72">
        <f>IF($S72=AR$1,1,0)</f>
        <v>0</v>
      </c>
      <c r="AS72">
        <f>IF($S72=AS$1,1,0)</f>
        <v>0</v>
      </c>
      <c r="AT72">
        <f>IF($S72=AT$1,1,0)</f>
        <v>0</v>
      </c>
      <c r="AU72">
        <f>IF($S72=AU$1,1,0)</f>
        <v>0</v>
      </c>
      <c r="AV72">
        <f>IF($S72=AV$1,1,0)</f>
        <v>0</v>
      </c>
      <c r="AW72">
        <f>IF($S72=AW$1,1,0)</f>
        <v>0</v>
      </c>
      <c r="AX72">
        <f>IF($S72=AX$1,1,0)</f>
        <v>0</v>
      </c>
      <c r="AY72">
        <f>IF($S72=AY$1,1,0)</f>
        <v>0</v>
      </c>
      <c r="AZ72">
        <f>IF($S72=AZ$1,1,0)</f>
        <v>0</v>
      </c>
      <c r="BA72">
        <f>IF($S72=BA$1,1,0)</f>
        <v>0</v>
      </c>
      <c r="BB72">
        <f>IF($S72=BB$1,1,0)</f>
        <v>0</v>
      </c>
      <c r="BC72">
        <f>IF($S72=BC$1,1,0)</f>
        <v>0</v>
      </c>
      <c r="BD72">
        <f>IF($S72=BD$1,1,0)</f>
        <v>0</v>
      </c>
      <c r="BE72">
        <f>IF($S72=BE$1,1,0)</f>
        <v>0</v>
      </c>
      <c r="BF72">
        <f>IF($S72=BF$1,1,0)</f>
        <v>0</v>
      </c>
      <c r="BG72">
        <f>IF($S72=BG$1,1,0)</f>
        <v>0</v>
      </c>
      <c r="BH72">
        <f>IF($S72=BH$1,1,0)</f>
        <v>0</v>
      </c>
      <c r="BI72">
        <f>IF($S72=BI$1,1,0)</f>
        <v>0</v>
      </c>
      <c r="BJ72">
        <f>IF($S72=BJ$1,1,0)</f>
        <v>0</v>
      </c>
    </row>
    <row r="73" spans="1:62" x14ac:dyDescent="0.25">
      <c r="A73">
        <v>71</v>
      </c>
      <c r="B73">
        <v>0</v>
      </c>
      <c r="C73">
        <v>2</v>
      </c>
      <c r="D73" t="s">
        <v>122</v>
      </c>
      <c r="E73" t="s">
        <v>13</v>
      </c>
      <c r="F73">
        <v>32</v>
      </c>
      <c r="G73">
        <v>0</v>
      </c>
      <c r="H73">
        <v>0</v>
      </c>
      <c r="I73" t="s">
        <v>123</v>
      </c>
      <c r="J73">
        <v>10.5</v>
      </c>
      <c r="L73" t="s">
        <v>15</v>
      </c>
      <c r="M73" t="s">
        <v>1751</v>
      </c>
      <c r="N73" t="str">
        <f>IF(ISNUMBER(I73),"xxx ",SUBSTITUTE(SUBSTITUTE(I73,"/",""),".",""))</f>
        <v>CA 33111</v>
      </c>
      <c r="O73" t="str">
        <f>LEFT(N73,FIND(" ",N73))</f>
        <v xml:space="preserve">CA </v>
      </c>
      <c r="P73" t="str">
        <f>VLOOKUP(M73,Extract_Title!$A$2:$B$20,2,0)</f>
        <v>Mr</v>
      </c>
      <c r="Q73" t="str">
        <f>IF(L73="","S",L73)</f>
        <v>S</v>
      </c>
      <c r="R73" t="str">
        <f>IF(K73="","M",LEFT(K73,1))</f>
        <v>M</v>
      </c>
      <c r="S73" t="str">
        <f>VLOOKUP(O73,Clean_tckt!$E$3:$F$38,2,0)</f>
        <v xml:space="preserve">CA </v>
      </c>
      <c r="T73" s="1">
        <f t="shared" si="7"/>
        <v>10.5</v>
      </c>
      <c r="U73">
        <f t="shared" si="8"/>
        <v>32</v>
      </c>
      <c r="V73">
        <f>SUM(G73:H73,1)</f>
        <v>1</v>
      </c>
      <c r="W73">
        <f t="shared" si="9"/>
        <v>1</v>
      </c>
      <c r="X73">
        <f>IF(V73=1,1,0)</f>
        <v>1</v>
      </c>
      <c r="Y73">
        <f>IF($P73=Y$1,1,0)</f>
        <v>1</v>
      </c>
      <c r="Z73">
        <f>IF($P73=Z$1,1,0)</f>
        <v>0</v>
      </c>
      <c r="AA73">
        <f>IF($P73=AA$1,1,0)</f>
        <v>0</v>
      </c>
      <c r="AB73">
        <f>IF($P73=AB$1,1,0)</f>
        <v>0</v>
      </c>
      <c r="AC73">
        <f>IF($Q73=AC$1,1,0)</f>
        <v>1</v>
      </c>
      <c r="AD73">
        <f>IF($Q73=AD$1,1,0)</f>
        <v>0</v>
      </c>
      <c r="AE73">
        <f>IF($R73=AE$1,1,0)</f>
        <v>1</v>
      </c>
      <c r="AF73">
        <f>IF($R73=AF$1,1,0)</f>
        <v>0</v>
      </c>
      <c r="AG73">
        <f>IF($R73=AG$1,1,0)</f>
        <v>0</v>
      </c>
      <c r="AH73">
        <f>IF($R73=AH$1,1,0)</f>
        <v>0</v>
      </c>
      <c r="AI73">
        <f>IF($R73=AI$1,1,0)</f>
        <v>0</v>
      </c>
      <c r="AJ73">
        <f>IF($R73=AJ$1,1,0)</f>
        <v>0</v>
      </c>
      <c r="AK73">
        <f>IF($R73=AK$1,1,0)</f>
        <v>0</v>
      </c>
      <c r="AL73">
        <f>IF($R73=AL$1,1,0)</f>
        <v>0</v>
      </c>
      <c r="AM73">
        <f>IF($S73=AM$1,1,0)</f>
        <v>0</v>
      </c>
      <c r="AN73">
        <f>IF($S73=AN$1,1,0)</f>
        <v>0</v>
      </c>
      <c r="AO73">
        <f>IF($S73=AO$1,1,0)</f>
        <v>0</v>
      </c>
      <c r="AP73">
        <f>IF($S73=AP$1,1,0)</f>
        <v>0</v>
      </c>
      <c r="AQ73">
        <f>IF($S73=AQ$1,1,0)</f>
        <v>0</v>
      </c>
      <c r="AR73">
        <f>IF($S73=AR$1,1,0)</f>
        <v>1</v>
      </c>
      <c r="AS73">
        <f>IF($S73=AS$1,1,0)</f>
        <v>0</v>
      </c>
      <c r="AT73">
        <f>IF($S73=AT$1,1,0)</f>
        <v>0</v>
      </c>
      <c r="AU73">
        <f>IF($S73=AU$1,1,0)</f>
        <v>0</v>
      </c>
      <c r="AV73">
        <f>IF($S73=AV$1,1,0)</f>
        <v>0</v>
      </c>
      <c r="AW73">
        <f>IF($S73=AW$1,1,0)</f>
        <v>0</v>
      </c>
      <c r="AX73">
        <f>IF($S73=AX$1,1,0)</f>
        <v>0</v>
      </c>
      <c r="AY73">
        <f>IF($S73=AY$1,1,0)</f>
        <v>0</v>
      </c>
      <c r="AZ73">
        <f>IF($S73=AZ$1,1,0)</f>
        <v>0</v>
      </c>
      <c r="BA73">
        <f>IF($S73=BA$1,1,0)</f>
        <v>0</v>
      </c>
      <c r="BB73">
        <f>IF($S73=BB$1,1,0)</f>
        <v>0</v>
      </c>
      <c r="BC73">
        <f>IF($S73=BC$1,1,0)</f>
        <v>0</v>
      </c>
      <c r="BD73">
        <f>IF($S73=BD$1,1,0)</f>
        <v>0</v>
      </c>
      <c r="BE73">
        <f>IF($S73=BE$1,1,0)</f>
        <v>0</v>
      </c>
      <c r="BF73">
        <f>IF($S73=BF$1,1,0)</f>
        <v>0</v>
      </c>
      <c r="BG73">
        <f>IF($S73=BG$1,1,0)</f>
        <v>0</v>
      </c>
      <c r="BH73">
        <f>IF($S73=BH$1,1,0)</f>
        <v>0</v>
      </c>
      <c r="BI73">
        <f>IF($S73=BI$1,1,0)</f>
        <v>0</v>
      </c>
      <c r="BJ73">
        <f>IF($S73=BJ$1,1,0)</f>
        <v>0</v>
      </c>
    </row>
    <row r="74" spans="1:62" x14ac:dyDescent="0.25">
      <c r="A74">
        <v>72</v>
      </c>
      <c r="B74">
        <v>0</v>
      </c>
      <c r="C74">
        <v>3</v>
      </c>
      <c r="D74" t="s">
        <v>124</v>
      </c>
      <c r="E74" t="s">
        <v>17</v>
      </c>
      <c r="F74">
        <v>16</v>
      </c>
      <c r="G74">
        <v>5</v>
      </c>
      <c r="H74">
        <v>2</v>
      </c>
      <c r="I74" t="s">
        <v>105</v>
      </c>
      <c r="J74">
        <v>46.9</v>
      </c>
      <c r="L74" t="s">
        <v>15</v>
      </c>
      <c r="M74" t="s">
        <v>1753</v>
      </c>
      <c r="N74" t="str">
        <f>IF(ISNUMBER(I74),"xxx ",SUBSTITUTE(SUBSTITUTE(I74,"/",""),".",""))</f>
        <v>CA 2144</v>
      </c>
      <c r="O74" t="str">
        <f>LEFT(N74,FIND(" ",N74))</f>
        <v xml:space="preserve">CA </v>
      </c>
      <c r="P74" t="str">
        <f>VLOOKUP(M74,Extract_Title!$A$2:$B$20,2,0)</f>
        <v>Miss</v>
      </c>
      <c r="Q74" t="str">
        <f>IF(L74="","S",L74)</f>
        <v>S</v>
      </c>
      <c r="R74" t="str">
        <f>IF(K74="","M",LEFT(K74,1))</f>
        <v>M</v>
      </c>
      <c r="S74" t="str">
        <f>VLOOKUP(O74,Clean_tckt!$E$3:$F$38,2,0)</f>
        <v xml:space="preserve">CA </v>
      </c>
      <c r="T74" s="1">
        <f t="shared" si="7"/>
        <v>46.9</v>
      </c>
      <c r="U74">
        <f t="shared" si="8"/>
        <v>16</v>
      </c>
      <c r="V74">
        <f>SUM(G74:H74,1)</f>
        <v>8</v>
      </c>
      <c r="W74">
        <f t="shared" si="9"/>
        <v>0</v>
      </c>
      <c r="X74">
        <f>IF(V74=1,1,0)</f>
        <v>0</v>
      </c>
      <c r="Y74">
        <f>IF($P74=Y$1,1,0)</f>
        <v>0</v>
      </c>
      <c r="Z74">
        <f>IF($P74=Z$1,1,0)</f>
        <v>0</v>
      </c>
      <c r="AA74">
        <f>IF($P74=AA$1,1,0)</f>
        <v>1</v>
      </c>
      <c r="AB74">
        <f>IF($P74=AB$1,1,0)</f>
        <v>0</v>
      </c>
      <c r="AC74">
        <f>IF($Q74=AC$1,1,0)</f>
        <v>1</v>
      </c>
      <c r="AD74">
        <f>IF($Q74=AD$1,1,0)</f>
        <v>0</v>
      </c>
      <c r="AE74">
        <f>IF($R74=AE$1,1,0)</f>
        <v>1</v>
      </c>
      <c r="AF74">
        <f>IF($R74=AF$1,1,0)</f>
        <v>0</v>
      </c>
      <c r="AG74">
        <f>IF($R74=AG$1,1,0)</f>
        <v>0</v>
      </c>
      <c r="AH74">
        <f>IF($R74=AH$1,1,0)</f>
        <v>0</v>
      </c>
      <c r="AI74">
        <f>IF($R74=AI$1,1,0)</f>
        <v>0</v>
      </c>
      <c r="AJ74">
        <f>IF($R74=AJ$1,1,0)</f>
        <v>0</v>
      </c>
      <c r="AK74">
        <f>IF($R74=AK$1,1,0)</f>
        <v>0</v>
      </c>
      <c r="AL74">
        <f>IF($R74=AL$1,1,0)</f>
        <v>0</v>
      </c>
      <c r="AM74">
        <f>IF($S74=AM$1,1,0)</f>
        <v>0</v>
      </c>
      <c r="AN74">
        <f>IF($S74=AN$1,1,0)</f>
        <v>0</v>
      </c>
      <c r="AO74">
        <f>IF($S74=AO$1,1,0)</f>
        <v>0</v>
      </c>
      <c r="AP74">
        <f>IF($S74=AP$1,1,0)</f>
        <v>0</v>
      </c>
      <c r="AQ74">
        <f>IF($S74=AQ$1,1,0)</f>
        <v>0</v>
      </c>
      <c r="AR74">
        <f>IF($S74=AR$1,1,0)</f>
        <v>1</v>
      </c>
      <c r="AS74">
        <f>IF($S74=AS$1,1,0)</f>
        <v>0</v>
      </c>
      <c r="AT74">
        <f>IF($S74=AT$1,1,0)</f>
        <v>0</v>
      </c>
      <c r="AU74">
        <f>IF($S74=AU$1,1,0)</f>
        <v>0</v>
      </c>
      <c r="AV74">
        <f>IF($S74=AV$1,1,0)</f>
        <v>0</v>
      </c>
      <c r="AW74">
        <f>IF($S74=AW$1,1,0)</f>
        <v>0</v>
      </c>
      <c r="AX74">
        <f>IF($S74=AX$1,1,0)</f>
        <v>0</v>
      </c>
      <c r="AY74">
        <f>IF($S74=AY$1,1,0)</f>
        <v>0</v>
      </c>
      <c r="AZ74">
        <f>IF($S74=AZ$1,1,0)</f>
        <v>0</v>
      </c>
      <c r="BA74">
        <f>IF($S74=BA$1,1,0)</f>
        <v>0</v>
      </c>
      <c r="BB74">
        <f>IF($S74=BB$1,1,0)</f>
        <v>0</v>
      </c>
      <c r="BC74">
        <f>IF($S74=BC$1,1,0)</f>
        <v>0</v>
      </c>
      <c r="BD74">
        <f>IF($S74=BD$1,1,0)</f>
        <v>0</v>
      </c>
      <c r="BE74">
        <f>IF($S74=BE$1,1,0)</f>
        <v>0</v>
      </c>
      <c r="BF74">
        <f>IF($S74=BF$1,1,0)</f>
        <v>0</v>
      </c>
      <c r="BG74">
        <f>IF($S74=BG$1,1,0)</f>
        <v>0</v>
      </c>
      <c r="BH74">
        <f>IF($S74=BH$1,1,0)</f>
        <v>0</v>
      </c>
      <c r="BI74">
        <f>IF($S74=BI$1,1,0)</f>
        <v>0</v>
      </c>
      <c r="BJ74">
        <f>IF($S74=BJ$1,1,0)</f>
        <v>0</v>
      </c>
    </row>
    <row r="75" spans="1:62" x14ac:dyDescent="0.25">
      <c r="A75">
        <v>73</v>
      </c>
      <c r="B75">
        <v>0</v>
      </c>
      <c r="C75">
        <v>2</v>
      </c>
      <c r="D75" t="s">
        <v>125</v>
      </c>
      <c r="E75" t="s">
        <v>13</v>
      </c>
      <c r="F75">
        <v>21</v>
      </c>
      <c r="G75">
        <v>0</v>
      </c>
      <c r="H75">
        <v>0</v>
      </c>
      <c r="I75" t="s">
        <v>126</v>
      </c>
      <c r="J75">
        <v>73.5</v>
      </c>
      <c r="L75" t="s">
        <v>15</v>
      </c>
      <c r="M75" t="s">
        <v>1751</v>
      </c>
      <c r="N75" t="str">
        <f>IF(ISNUMBER(I75),"xxx ",SUBSTITUTE(SUBSTITUTE(I75,"/",""),".",""))</f>
        <v>SOC 14879</v>
      </c>
      <c r="O75" t="str">
        <f>LEFT(N75,FIND(" ",N75))</f>
        <v xml:space="preserve">SOC </v>
      </c>
      <c r="P75" t="str">
        <f>VLOOKUP(M75,Extract_Title!$A$2:$B$20,2,0)</f>
        <v>Mr</v>
      </c>
      <c r="Q75" t="str">
        <f>IF(L75="","S",L75)</f>
        <v>S</v>
      </c>
      <c r="R75" t="str">
        <f>IF(K75="","M",LEFT(K75,1))</f>
        <v>M</v>
      </c>
      <c r="S75" t="str">
        <f>VLOOKUP(O75,Clean_tckt!$E$3:$F$38,2,0)</f>
        <v xml:space="preserve">SOC </v>
      </c>
      <c r="T75" s="1">
        <f t="shared" si="7"/>
        <v>73.5</v>
      </c>
      <c r="U75">
        <f t="shared" si="8"/>
        <v>21</v>
      </c>
      <c r="V75">
        <f>SUM(G75:H75,1)</f>
        <v>1</v>
      </c>
      <c r="W75">
        <f t="shared" si="9"/>
        <v>1</v>
      </c>
      <c r="X75">
        <f>IF(V75=1,1,0)</f>
        <v>1</v>
      </c>
      <c r="Y75">
        <f>IF($P75=Y$1,1,0)</f>
        <v>1</v>
      </c>
      <c r="Z75">
        <f>IF($P75=Z$1,1,0)</f>
        <v>0</v>
      </c>
      <c r="AA75">
        <f>IF($P75=AA$1,1,0)</f>
        <v>0</v>
      </c>
      <c r="AB75">
        <f>IF($P75=AB$1,1,0)</f>
        <v>0</v>
      </c>
      <c r="AC75">
        <f>IF($Q75=AC$1,1,0)</f>
        <v>1</v>
      </c>
      <c r="AD75">
        <f>IF($Q75=AD$1,1,0)</f>
        <v>0</v>
      </c>
      <c r="AE75">
        <f>IF($R75=AE$1,1,0)</f>
        <v>1</v>
      </c>
      <c r="AF75">
        <f>IF($R75=AF$1,1,0)</f>
        <v>0</v>
      </c>
      <c r="AG75">
        <f>IF($R75=AG$1,1,0)</f>
        <v>0</v>
      </c>
      <c r="AH75">
        <f>IF($R75=AH$1,1,0)</f>
        <v>0</v>
      </c>
      <c r="AI75">
        <f>IF($R75=AI$1,1,0)</f>
        <v>0</v>
      </c>
      <c r="AJ75">
        <f>IF($R75=AJ$1,1,0)</f>
        <v>0</v>
      </c>
      <c r="AK75">
        <f>IF($R75=AK$1,1,0)</f>
        <v>0</v>
      </c>
      <c r="AL75">
        <f>IF($R75=AL$1,1,0)</f>
        <v>0</v>
      </c>
      <c r="AM75">
        <f>IF($S75=AM$1,1,0)</f>
        <v>0</v>
      </c>
      <c r="AN75">
        <f>IF($S75=AN$1,1,0)</f>
        <v>0</v>
      </c>
      <c r="AO75">
        <f>IF($S75=AO$1,1,0)</f>
        <v>0</v>
      </c>
      <c r="AP75">
        <f>IF($S75=AP$1,1,0)</f>
        <v>0</v>
      </c>
      <c r="AQ75">
        <f>IF($S75=AQ$1,1,0)</f>
        <v>0</v>
      </c>
      <c r="AR75">
        <f>IF($S75=AR$1,1,0)</f>
        <v>0</v>
      </c>
      <c r="AS75">
        <f>IF($S75=AS$1,1,0)</f>
        <v>0</v>
      </c>
      <c r="AT75">
        <f>IF($S75=AT$1,1,0)</f>
        <v>0</v>
      </c>
      <c r="AU75">
        <f>IF($S75=AU$1,1,0)</f>
        <v>0</v>
      </c>
      <c r="AV75">
        <f>IF($S75=AV$1,1,0)</f>
        <v>1</v>
      </c>
      <c r="AW75">
        <f>IF($S75=AW$1,1,0)</f>
        <v>0</v>
      </c>
      <c r="AX75">
        <f>IF($S75=AX$1,1,0)</f>
        <v>0</v>
      </c>
      <c r="AY75">
        <f>IF($S75=AY$1,1,0)</f>
        <v>0</v>
      </c>
      <c r="AZ75">
        <f>IF($S75=AZ$1,1,0)</f>
        <v>0</v>
      </c>
      <c r="BA75">
        <f>IF($S75=BA$1,1,0)</f>
        <v>0</v>
      </c>
      <c r="BB75">
        <f>IF($S75=BB$1,1,0)</f>
        <v>0</v>
      </c>
      <c r="BC75">
        <f>IF($S75=BC$1,1,0)</f>
        <v>0</v>
      </c>
      <c r="BD75">
        <f>IF($S75=BD$1,1,0)</f>
        <v>0</v>
      </c>
      <c r="BE75">
        <f>IF($S75=BE$1,1,0)</f>
        <v>0</v>
      </c>
      <c r="BF75">
        <f>IF($S75=BF$1,1,0)</f>
        <v>0</v>
      </c>
      <c r="BG75">
        <f>IF($S75=BG$1,1,0)</f>
        <v>0</v>
      </c>
      <c r="BH75">
        <f>IF($S75=BH$1,1,0)</f>
        <v>0</v>
      </c>
      <c r="BI75">
        <f>IF($S75=BI$1,1,0)</f>
        <v>0</v>
      </c>
      <c r="BJ75">
        <f>IF($S75=BJ$1,1,0)</f>
        <v>0</v>
      </c>
    </row>
    <row r="76" spans="1:62" x14ac:dyDescent="0.25">
      <c r="A76">
        <v>74</v>
      </c>
      <c r="B76">
        <v>0</v>
      </c>
      <c r="C76">
        <v>3</v>
      </c>
      <c r="D76" t="s">
        <v>127</v>
      </c>
      <c r="E76" t="s">
        <v>13</v>
      </c>
      <c r="F76">
        <v>26</v>
      </c>
      <c r="G76">
        <v>1</v>
      </c>
      <c r="H76">
        <v>0</v>
      </c>
      <c r="I76">
        <v>2680</v>
      </c>
      <c r="J76">
        <v>14.4542</v>
      </c>
      <c r="L76" t="s">
        <v>20</v>
      </c>
      <c r="M76" t="s">
        <v>1751</v>
      </c>
      <c r="N76" t="str">
        <f>IF(ISNUMBER(I76),"xxx ",SUBSTITUTE(SUBSTITUTE(I76,"/",""),".",""))</f>
        <v xml:space="preserve">xxx </v>
      </c>
      <c r="O76" t="str">
        <f>LEFT(N76,FIND(" ",N76))</f>
        <v xml:space="preserve">xxx </v>
      </c>
      <c r="P76" t="str">
        <f>VLOOKUP(M76,Extract_Title!$A$2:$B$20,2,0)</f>
        <v>Mr</v>
      </c>
      <c r="Q76" t="str">
        <f>IF(L76="","S",L76)</f>
        <v>C</v>
      </c>
      <c r="R76" t="str">
        <f>IF(K76="","M",LEFT(K76,1))</f>
        <v>M</v>
      </c>
      <c r="S76" t="str">
        <f>VLOOKUP(O76,Clean_tckt!$E$3:$F$38,2,0)</f>
        <v xml:space="preserve">xxx </v>
      </c>
      <c r="T76" s="1">
        <f t="shared" si="7"/>
        <v>14.4542</v>
      </c>
      <c r="U76">
        <f t="shared" si="8"/>
        <v>26</v>
      </c>
      <c r="V76">
        <f>SUM(G76:H76,1)</f>
        <v>2</v>
      </c>
      <c r="W76">
        <f t="shared" si="9"/>
        <v>1</v>
      </c>
      <c r="X76">
        <f>IF(V76=1,1,0)</f>
        <v>0</v>
      </c>
      <c r="Y76">
        <f>IF($P76=Y$1,1,0)</f>
        <v>1</v>
      </c>
      <c r="Z76">
        <f>IF($P76=Z$1,1,0)</f>
        <v>0</v>
      </c>
      <c r="AA76">
        <f>IF($P76=AA$1,1,0)</f>
        <v>0</v>
      </c>
      <c r="AB76">
        <f>IF($P76=AB$1,1,0)</f>
        <v>0</v>
      </c>
      <c r="AC76">
        <f>IF($Q76=AC$1,1,0)</f>
        <v>0</v>
      </c>
      <c r="AD76">
        <f>IF($Q76=AD$1,1,0)</f>
        <v>1</v>
      </c>
      <c r="AE76">
        <f>IF($R76=AE$1,1,0)</f>
        <v>1</v>
      </c>
      <c r="AF76">
        <f>IF($R76=AF$1,1,0)</f>
        <v>0</v>
      </c>
      <c r="AG76">
        <f>IF($R76=AG$1,1,0)</f>
        <v>0</v>
      </c>
      <c r="AH76">
        <f>IF($R76=AH$1,1,0)</f>
        <v>0</v>
      </c>
      <c r="AI76">
        <f>IF($R76=AI$1,1,0)</f>
        <v>0</v>
      </c>
      <c r="AJ76">
        <f>IF($R76=AJ$1,1,0)</f>
        <v>0</v>
      </c>
      <c r="AK76">
        <f>IF($R76=AK$1,1,0)</f>
        <v>0</v>
      </c>
      <c r="AL76">
        <f>IF($R76=AL$1,1,0)</f>
        <v>0</v>
      </c>
      <c r="AM76">
        <f>IF($S76=AM$1,1,0)</f>
        <v>0</v>
      </c>
      <c r="AN76">
        <f>IF($S76=AN$1,1,0)</f>
        <v>0</v>
      </c>
      <c r="AO76">
        <f>IF($S76=AO$1,1,0)</f>
        <v>0</v>
      </c>
      <c r="AP76">
        <f>IF($S76=AP$1,1,0)</f>
        <v>1</v>
      </c>
      <c r="AQ76">
        <f>IF($S76=AQ$1,1,0)</f>
        <v>0</v>
      </c>
      <c r="AR76">
        <f>IF($S76=AR$1,1,0)</f>
        <v>0</v>
      </c>
      <c r="AS76">
        <f>IF($S76=AS$1,1,0)</f>
        <v>0</v>
      </c>
      <c r="AT76">
        <f>IF($S76=AT$1,1,0)</f>
        <v>0</v>
      </c>
      <c r="AU76">
        <f>IF($S76=AU$1,1,0)</f>
        <v>0</v>
      </c>
      <c r="AV76">
        <f>IF($S76=AV$1,1,0)</f>
        <v>0</v>
      </c>
      <c r="AW76">
        <f>IF($S76=AW$1,1,0)</f>
        <v>0</v>
      </c>
      <c r="AX76">
        <f>IF($S76=AX$1,1,0)</f>
        <v>0</v>
      </c>
      <c r="AY76">
        <f>IF($S76=AY$1,1,0)</f>
        <v>0</v>
      </c>
      <c r="AZ76">
        <f>IF($S76=AZ$1,1,0)</f>
        <v>0</v>
      </c>
      <c r="BA76">
        <f>IF($S76=BA$1,1,0)</f>
        <v>0</v>
      </c>
      <c r="BB76">
        <f>IF($S76=BB$1,1,0)</f>
        <v>0</v>
      </c>
      <c r="BC76">
        <f>IF($S76=BC$1,1,0)</f>
        <v>0</v>
      </c>
      <c r="BD76">
        <f>IF($S76=BD$1,1,0)</f>
        <v>0</v>
      </c>
      <c r="BE76">
        <f>IF($S76=BE$1,1,0)</f>
        <v>0</v>
      </c>
      <c r="BF76">
        <f>IF($S76=BF$1,1,0)</f>
        <v>0</v>
      </c>
      <c r="BG76">
        <f>IF($S76=BG$1,1,0)</f>
        <v>0</v>
      </c>
      <c r="BH76">
        <f>IF($S76=BH$1,1,0)</f>
        <v>0</v>
      </c>
      <c r="BI76">
        <f>IF($S76=BI$1,1,0)</f>
        <v>0</v>
      </c>
      <c r="BJ76">
        <f>IF($S76=BJ$1,1,0)</f>
        <v>0</v>
      </c>
    </row>
    <row r="77" spans="1:62" x14ac:dyDescent="0.25">
      <c r="A77">
        <v>75</v>
      </c>
      <c r="B77">
        <v>1</v>
      </c>
      <c r="C77">
        <v>3</v>
      </c>
      <c r="D77" t="s">
        <v>128</v>
      </c>
      <c r="E77" t="s">
        <v>13</v>
      </c>
      <c r="F77">
        <v>32</v>
      </c>
      <c r="G77">
        <v>0</v>
      </c>
      <c r="H77">
        <v>0</v>
      </c>
      <c r="I77">
        <v>1601</v>
      </c>
      <c r="J77">
        <v>56.495800000000003</v>
      </c>
      <c r="L77" t="s">
        <v>15</v>
      </c>
      <c r="M77" t="s">
        <v>1751</v>
      </c>
      <c r="N77" t="str">
        <f>IF(ISNUMBER(I77),"xxx ",SUBSTITUTE(SUBSTITUTE(I77,"/",""),".",""))</f>
        <v xml:space="preserve">xxx </v>
      </c>
      <c r="O77" t="str">
        <f>LEFT(N77,FIND(" ",N77))</f>
        <v xml:space="preserve">xxx </v>
      </c>
      <c r="P77" t="str">
        <f>VLOOKUP(M77,Extract_Title!$A$2:$B$20,2,0)</f>
        <v>Mr</v>
      </c>
      <c r="Q77" t="str">
        <f>IF(L77="","S",L77)</f>
        <v>S</v>
      </c>
      <c r="R77" t="str">
        <f>IF(K77="","M",LEFT(K77,1))</f>
        <v>M</v>
      </c>
      <c r="S77" t="str">
        <f>VLOOKUP(O77,Clean_tckt!$E$3:$F$38,2,0)</f>
        <v xml:space="preserve">xxx </v>
      </c>
      <c r="T77" s="1">
        <f t="shared" si="7"/>
        <v>56.495800000000003</v>
      </c>
      <c r="U77">
        <f t="shared" si="8"/>
        <v>32</v>
      </c>
      <c r="V77">
        <f>SUM(G77:H77,1)</f>
        <v>1</v>
      </c>
      <c r="W77">
        <f t="shared" si="9"/>
        <v>1</v>
      </c>
      <c r="X77">
        <f>IF(V77=1,1,0)</f>
        <v>1</v>
      </c>
      <c r="Y77">
        <f>IF($P77=Y$1,1,0)</f>
        <v>1</v>
      </c>
      <c r="Z77">
        <f>IF($P77=Z$1,1,0)</f>
        <v>0</v>
      </c>
      <c r="AA77">
        <f>IF($P77=AA$1,1,0)</f>
        <v>0</v>
      </c>
      <c r="AB77">
        <f>IF($P77=AB$1,1,0)</f>
        <v>0</v>
      </c>
      <c r="AC77">
        <f>IF($Q77=AC$1,1,0)</f>
        <v>1</v>
      </c>
      <c r="AD77">
        <f>IF($Q77=AD$1,1,0)</f>
        <v>0</v>
      </c>
      <c r="AE77">
        <f>IF($R77=AE$1,1,0)</f>
        <v>1</v>
      </c>
      <c r="AF77">
        <f>IF($R77=AF$1,1,0)</f>
        <v>0</v>
      </c>
      <c r="AG77">
        <f>IF($R77=AG$1,1,0)</f>
        <v>0</v>
      </c>
      <c r="AH77">
        <f>IF($R77=AH$1,1,0)</f>
        <v>0</v>
      </c>
      <c r="AI77">
        <f>IF($R77=AI$1,1,0)</f>
        <v>0</v>
      </c>
      <c r="AJ77">
        <f>IF($R77=AJ$1,1,0)</f>
        <v>0</v>
      </c>
      <c r="AK77">
        <f>IF($R77=AK$1,1,0)</f>
        <v>0</v>
      </c>
      <c r="AL77">
        <f>IF($R77=AL$1,1,0)</f>
        <v>0</v>
      </c>
      <c r="AM77">
        <f>IF($S77=AM$1,1,0)</f>
        <v>0</v>
      </c>
      <c r="AN77">
        <f>IF($S77=AN$1,1,0)</f>
        <v>0</v>
      </c>
      <c r="AO77">
        <f>IF($S77=AO$1,1,0)</f>
        <v>0</v>
      </c>
      <c r="AP77">
        <f>IF($S77=AP$1,1,0)</f>
        <v>1</v>
      </c>
      <c r="AQ77">
        <f>IF($S77=AQ$1,1,0)</f>
        <v>0</v>
      </c>
      <c r="AR77">
        <f>IF($S77=AR$1,1,0)</f>
        <v>0</v>
      </c>
      <c r="AS77">
        <f>IF($S77=AS$1,1,0)</f>
        <v>0</v>
      </c>
      <c r="AT77">
        <f>IF($S77=AT$1,1,0)</f>
        <v>0</v>
      </c>
      <c r="AU77">
        <f>IF($S77=AU$1,1,0)</f>
        <v>0</v>
      </c>
      <c r="AV77">
        <f>IF($S77=AV$1,1,0)</f>
        <v>0</v>
      </c>
      <c r="AW77">
        <f>IF($S77=AW$1,1,0)</f>
        <v>0</v>
      </c>
      <c r="AX77">
        <f>IF($S77=AX$1,1,0)</f>
        <v>0</v>
      </c>
      <c r="AY77">
        <f>IF($S77=AY$1,1,0)</f>
        <v>0</v>
      </c>
      <c r="AZ77">
        <f>IF($S77=AZ$1,1,0)</f>
        <v>0</v>
      </c>
      <c r="BA77">
        <f>IF($S77=BA$1,1,0)</f>
        <v>0</v>
      </c>
      <c r="BB77">
        <f>IF($S77=BB$1,1,0)</f>
        <v>0</v>
      </c>
      <c r="BC77">
        <f>IF($S77=BC$1,1,0)</f>
        <v>0</v>
      </c>
      <c r="BD77">
        <f>IF($S77=BD$1,1,0)</f>
        <v>0</v>
      </c>
      <c r="BE77">
        <f>IF($S77=BE$1,1,0)</f>
        <v>0</v>
      </c>
      <c r="BF77">
        <f>IF($S77=BF$1,1,0)</f>
        <v>0</v>
      </c>
      <c r="BG77">
        <f>IF($S77=BG$1,1,0)</f>
        <v>0</v>
      </c>
      <c r="BH77">
        <f>IF($S77=BH$1,1,0)</f>
        <v>0</v>
      </c>
      <c r="BI77">
        <f>IF($S77=BI$1,1,0)</f>
        <v>0</v>
      </c>
      <c r="BJ77">
        <f>IF($S77=BJ$1,1,0)</f>
        <v>0</v>
      </c>
    </row>
    <row r="78" spans="1:62" x14ac:dyDescent="0.25">
      <c r="A78">
        <v>76</v>
      </c>
      <c r="B78">
        <v>0</v>
      </c>
      <c r="C78">
        <v>3</v>
      </c>
      <c r="D78" t="s">
        <v>129</v>
      </c>
      <c r="E78" t="s">
        <v>13</v>
      </c>
      <c r="F78">
        <v>25</v>
      </c>
      <c r="G78">
        <v>0</v>
      </c>
      <c r="H78">
        <v>0</v>
      </c>
      <c r="I78">
        <v>348123</v>
      </c>
      <c r="J78">
        <v>7.65</v>
      </c>
      <c r="K78" t="s">
        <v>130</v>
      </c>
      <c r="L78" t="s">
        <v>15</v>
      </c>
      <c r="M78" t="s">
        <v>1751</v>
      </c>
      <c r="N78" t="str">
        <f>IF(ISNUMBER(I78),"xxx ",SUBSTITUTE(SUBSTITUTE(I78,"/",""),".",""))</f>
        <v xml:space="preserve">xxx </v>
      </c>
      <c r="O78" t="str">
        <f>LEFT(N78,FIND(" ",N78))</f>
        <v xml:space="preserve">xxx </v>
      </c>
      <c r="P78" t="str">
        <f>VLOOKUP(M78,Extract_Title!$A$2:$B$20,2,0)</f>
        <v>Mr</v>
      </c>
      <c r="Q78" t="str">
        <f>IF(L78="","S",L78)</f>
        <v>S</v>
      </c>
      <c r="R78" t="str">
        <f>IF(K78="","M",LEFT(K78,1))</f>
        <v>F</v>
      </c>
      <c r="S78" t="str">
        <f>VLOOKUP(O78,Clean_tckt!$E$3:$F$38,2,0)</f>
        <v xml:space="preserve">xxx </v>
      </c>
      <c r="T78" s="1">
        <f t="shared" si="7"/>
        <v>7.65</v>
      </c>
      <c r="U78">
        <f t="shared" si="8"/>
        <v>25</v>
      </c>
      <c r="V78">
        <f>SUM(G78:H78,1)</f>
        <v>1</v>
      </c>
      <c r="W78">
        <f t="shared" si="9"/>
        <v>1</v>
      </c>
      <c r="X78">
        <f>IF(V78=1,1,0)</f>
        <v>1</v>
      </c>
      <c r="Y78">
        <f>IF($P78=Y$1,1,0)</f>
        <v>1</v>
      </c>
      <c r="Z78">
        <f>IF($P78=Z$1,1,0)</f>
        <v>0</v>
      </c>
      <c r="AA78">
        <f>IF($P78=AA$1,1,0)</f>
        <v>0</v>
      </c>
      <c r="AB78">
        <f>IF($P78=AB$1,1,0)</f>
        <v>0</v>
      </c>
      <c r="AC78">
        <f>IF($Q78=AC$1,1,0)</f>
        <v>1</v>
      </c>
      <c r="AD78">
        <f>IF($Q78=AD$1,1,0)</f>
        <v>0</v>
      </c>
      <c r="AE78">
        <f>IF($R78=AE$1,1,0)</f>
        <v>0</v>
      </c>
      <c r="AF78">
        <f>IF($R78=AF$1,1,0)</f>
        <v>0</v>
      </c>
      <c r="AG78">
        <f>IF($R78=AG$1,1,0)</f>
        <v>0</v>
      </c>
      <c r="AH78">
        <f>IF($R78=AH$1,1,0)</f>
        <v>0</v>
      </c>
      <c r="AI78">
        <f>IF($R78=AI$1,1,0)</f>
        <v>0</v>
      </c>
      <c r="AJ78">
        <f>IF($R78=AJ$1,1,0)</f>
        <v>0</v>
      </c>
      <c r="AK78">
        <f>IF($R78=AK$1,1,0)</f>
        <v>0</v>
      </c>
      <c r="AL78">
        <f>IF($R78=AL$1,1,0)</f>
        <v>1</v>
      </c>
      <c r="AM78">
        <f>IF($S78=AM$1,1,0)</f>
        <v>0</v>
      </c>
      <c r="AN78">
        <f>IF($S78=AN$1,1,0)</f>
        <v>0</v>
      </c>
      <c r="AO78">
        <f>IF($S78=AO$1,1,0)</f>
        <v>0</v>
      </c>
      <c r="AP78">
        <f>IF($S78=AP$1,1,0)</f>
        <v>1</v>
      </c>
      <c r="AQ78">
        <f>IF($S78=AQ$1,1,0)</f>
        <v>0</v>
      </c>
      <c r="AR78">
        <f>IF($S78=AR$1,1,0)</f>
        <v>0</v>
      </c>
      <c r="AS78">
        <f>IF($S78=AS$1,1,0)</f>
        <v>0</v>
      </c>
      <c r="AT78">
        <f>IF($S78=AT$1,1,0)</f>
        <v>0</v>
      </c>
      <c r="AU78">
        <f>IF($S78=AU$1,1,0)</f>
        <v>0</v>
      </c>
      <c r="AV78">
        <f>IF($S78=AV$1,1,0)</f>
        <v>0</v>
      </c>
      <c r="AW78">
        <f>IF($S78=AW$1,1,0)</f>
        <v>0</v>
      </c>
      <c r="AX78">
        <f>IF($S78=AX$1,1,0)</f>
        <v>0</v>
      </c>
      <c r="AY78">
        <f>IF($S78=AY$1,1,0)</f>
        <v>0</v>
      </c>
      <c r="AZ78">
        <f>IF($S78=AZ$1,1,0)</f>
        <v>0</v>
      </c>
      <c r="BA78">
        <f>IF($S78=BA$1,1,0)</f>
        <v>0</v>
      </c>
      <c r="BB78">
        <f>IF($S78=BB$1,1,0)</f>
        <v>0</v>
      </c>
      <c r="BC78">
        <f>IF($S78=BC$1,1,0)</f>
        <v>0</v>
      </c>
      <c r="BD78">
        <f>IF($S78=BD$1,1,0)</f>
        <v>0</v>
      </c>
      <c r="BE78">
        <f>IF($S78=BE$1,1,0)</f>
        <v>0</v>
      </c>
      <c r="BF78">
        <f>IF($S78=BF$1,1,0)</f>
        <v>0</v>
      </c>
      <c r="BG78">
        <f>IF($S78=BG$1,1,0)</f>
        <v>0</v>
      </c>
      <c r="BH78">
        <f>IF($S78=BH$1,1,0)</f>
        <v>0</v>
      </c>
      <c r="BI78">
        <f>IF($S78=BI$1,1,0)</f>
        <v>0</v>
      </c>
      <c r="BJ78">
        <f>IF($S78=BJ$1,1,0)</f>
        <v>0</v>
      </c>
    </row>
    <row r="79" spans="1:62" x14ac:dyDescent="0.25">
      <c r="A79">
        <v>77</v>
      </c>
      <c r="B79">
        <v>0</v>
      </c>
      <c r="C79">
        <v>3</v>
      </c>
      <c r="D79" t="s">
        <v>131</v>
      </c>
      <c r="E79" t="s">
        <v>13</v>
      </c>
      <c r="G79">
        <v>0</v>
      </c>
      <c r="H79">
        <v>0</v>
      </c>
      <c r="I79">
        <v>349208</v>
      </c>
      <c r="J79">
        <v>7.8958000000000004</v>
      </c>
      <c r="L79" t="s">
        <v>15</v>
      </c>
      <c r="M79" t="s">
        <v>1751</v>
      </c>
      <c r="N79" t="str">
        <f>IF(ISNUMBER(I79),"xxx ",SUBSTITUTE(SUBSTITUTE(I79,"/",""),".",""))</f>
        <v xml:space="preserve">xxx </v>
      </c>
      <c r="O79" t="str">
        <f>LEFT(N79,FIND(" ",N79))</f>
        <v xml:space="preserve">xxx </v>
      </c>
      <c r="P79" t="str">
        <f>VLOOKUP(M79,Extract_Title!$A$2:$B$20,2,0)</f>
        <v>Mr</v>
      </c>
      <c r="Q79" t="str">
        <f>IF(L79="","S",L79)</f>
        <v>S</v>
      </c>
      <c r="R79" t="str">
        <f>IF(K79="","M",LEFT(K79,1))</f>
        <v>M</v>
      </c>
      <c r="S79" t="str">
        <f>VLOOKUP(O79,Clean_tckt!$E$3:$F$38,2,0)</f>
        <v xml:space="preserve">xxx </v>
      </c>
      <c r="T79" s="1">
        <f t="shared" si="7"/>
        <v>7.8958000000000004</v>
      </c>
      <c r="U79">
        <f t="shared" si="8"/>
        <v>0</v>
      </c>
      <c r="V79">
        <f>SUM(G79:H79,1)</f>
        <v>1</v>
      </c>
      <c r="W79">
        <f t="shared" si="9"/>
        <v>1</v>
      </c>
      <c r="X79">
        <f>IF(V79=1,1,0)</f>
        <v>1</v>
      </c>
      <c r="Y79">
        <f>IF($P79=Y$1,1,0)</f>
        <v>1</v>
      </c>
      <c r="Z79">
        <f>IF($P79=Z$1,1,0)</f>
        <v>0</v>
      </c>
      <c r="AA79">
        <f>IF($P79=AA$1,1,0)</f>
        <v>0</v>
      </c>
      <c r="AB79">
        <f>IF($P79=AB$1,1,0)</f>
        <v>0</v>
      </c>
      <c r="AC79">
        <f>IF($Q79=AC$1,1,0)</f>
        <v>1</v>
      </c>
      <c r="AD79">
        <f>IF($Q79=AD$1,1,0)</f>
        <v>0</v>
      </c>
      <c r="AE79">
        <f>IF($R79=AE$1,1,0)</f>
        <v>1</v>
      </c>
      <c r="AF79">
        <f>IF($R79=AF$1,1,0)</f>
        <v>0</v>
      </c>
      <c r="AG79">
        <f>IF($R79=AG$1,1,0)</f>
        <v>0</v>
      </c>
      <c r="AH79">
        <f>IF($R79=AH$1,1,0)</f>
        <v>0</v>
      </c>
      <c r="AI79">
        <f>IF($R79=AI$1,1,0)</f>
        <v>0</v>
      </c>
      <c r="AJ79">
        <f>IF($R79=AJ$1,1,0)</f>
        <v>0</v>
      </c>
      <c r="AK79">
        <f>IF($R79=AK$1,1,0)</f>
        <v>0</v>
      </c>
      <c r="AL79">
        <f>IF($R79=AL$1,1,0)</f>
        <v>0</v>
      </c>
      <c r="AM79">
        <f>IF($S79=AM$1,1,0)</f>
        <v>0</v>
      </c>
      <c r="AN79">
        <f>IF($S79=AN$1,1,0)</f>
        <v>0</v>
      </c>
      <c r="AO79">
        <f>IF($S79=AO$1,1,0)</f>
        <v>0</v>
      </c>
      <c r="AP79">
        <f>IF($S79=AP$1,1,0)</f>
        <v>1</v>
      </c>
      <c r="AQ79">
        <f>IF($S79=AQ$1,1,0)</f>
        <v>0</v>
      </c>
      <c r="AR79">
        <f>IF($S79=AR$1,1,0)</f>
        <v>0</v>
      </c>
      <c r="AS79">
        <f>IF($S79=AS$1,1,0)</f>
        <v>0</v>
      </c>
      <c r="AT79">
        <f>IF($S79=AT$1,1,0)</f>
        <v>0</v>
      </c>
      <c r="AU79">
        <f>IF($S79=AU$1,1,0)</f>
        <v>0</v>
      </c>
      <c r="AV79">
        <f>IF($S79=AV$1,1,0)</f>
        <v>0</v>
      </c>
      <c r="AW79">
        <f>IF($S79=AW$1,1,0)</f>
        <v>0</v>
      </c>
      <c r="AX79">
        <f>IF($S79=AX$1,1,0)</f>
        <v>0</v>
      </c>
      <c r="AY79">
        <f>IF($S79=AY$1,1,0)</f>
        <v>0</v>
      </c>
      <c r="AZ79">
        <f>IF($S79=AZ$1,1,0)</f>
        <v>0</v>
      </c>
      <c r="BA79">
        <f>IF($S79=BA$1,1,0)</f>
        <v>0</v>
      </c>
      <c r="BB79">
        <f>IF($S79=BB$1,1,0)</f>
        <v>0</v>
      </c>
      <c r="BC79">
        <f>IF($S79=BC$1,1,0)</f>
        <v>0</v>
      </c>
      <c r="BD79">
        <f>IF($S79=BD$1,1,0)</f>
        <v>0</v>
      </c>
      <c r="BE79">
        <f>IF($S79=BE$1,1,0)</f>
        <v>0</v>
      </c>
      <c r="BF79">
        <f>IF($S79=BF$1,1,0)</f>
        <v>0</v>
      </c>
      <c r="BG79">
        <f>IF($S79=BG$1,1,0)</f>
        <v>0</v>
      </c>
      <c r="BH79">
        <f>IF($S79=BH$1,1,0)</f>
        <v>0</v>
      </c>
      <c r="BI79">
        <f>IF($S79=BI$1,1,0)</f>
        <v>0</v>
      </c>
      <c r="BJ79">
        <f>IF($S79=BJ$1,1,0)</f>
        <v>0</v>
      </c>
    </row>
    <row r="80" spans="1:62" x14ac:dyDescent="0.25">
      <c r="A80">
        <v>78</v>
      </c>
      <c r="B80">
        <v>0</v>
      </c>
      <c r="C80">
        <v>3</v>
      </c>
      <c r="D80" t="s">
        <v>132</v>
      </c>
      <c r="E80" t="s">
        <v>13</v>
      </c>
      <c r="G80">
        <v>0</v>
      </c>
      <c r="H80">
        <v>0</v>
      </c>
      <c r="I80">
        <v>374746</v>
      </c>
      <c r="J80">
        <v>8.0500000000000007</v>
      </c>
      <c r="L80" t="s">
        <v>15</v>
      </c>
      <c r="M80" t="s">
        <v>1751</v>
      </c>
      <c r="N80" t="str">
        <f>IF(ISNUMBER(I80),"xxx ",SUBSTITUTE(SUBSTITUTE(I80,"/",""),".",""))</f>
        <v xml:space="preserve">xxx </v>
      </c>
      <c r="O80" t="str">
        <f>LEFT(N80,FIND(" ",N80))</f>
        <v xml:space="preserve">xxx </v>
      </c>
      <c r="P80" t="str">
        <f>VLOOKUP(M80,Extract_Title!$A$2:$B$20,2,0)</f>
        <v>Mr</v>
      </c>
      <c r="Q80" t="str">
        <f>IF(L80="","S",L80)</f>
        <v>S</v>
      </c>
      <c r="R80" t="str">
        <f>IF(K80="","M",LEFT(K80,1))</f>
        <v>M</v>
      </c>
      <c r="S80" t="str">
        <f>VLOOKUP(O80,Clean_tckt!$E$3:$F$38,2,0)</f>
        <v xml:space="preserve">xxx </v>
      </c>
      <c r="T80" s="1">
        <f t="shared" si="7"/>
        <v>8.0500000000000007</v>
      </c>
      <c r="U80">
        <f t="shared" si="8"/>
        <v>0</v>
      </c>
      <c r="V80">
        <f>SUM(G80:H80,1)</f>
        <v>1</v>
      </c>
      <c r="W80">
        <f t="shared" si="9"/>
        <v>1</v>
      </c>
      <c r="X80">
        <f>IF(V80=1,1,0)</f>
        <v>1</v>
      </c>
      <c r="Y80">
        <f>IF($P80=Y$1,1,0)</f>
        <v>1</v>
      </c>
      <c r="Z80">
        <f>IF($P80=Z$1,1,0)</f>
        <v>0</v>
      </c>
      <c r="AA80">
        <f>IF($P80=AA$1,1,0)</f>
        <v>0</v>
      </c>
      <c r="AB80">
        <f>IF($P80=AB$1,1,0)</f>
        <v>0</v>
      </c>
      <c r="AC80">
        <f>IF($Q80=AC$1,1,0)</f>
        <v>1</v>
      </c>
      <c r="AD80">
        <f>IF($Q80=AD$1,1,0)</f>
        <v>0</v>
      </c>
      <c r="AE80">
        <f>IF($R80=AE$1,1,0)</f>
        <v>1</v>
      </c>
      <c r="AF80">
        <f>IF($R80=AF$1,1,0)</f>
        <v>0</v>
      </c>
      <c r="AG80">
        <f>IF($R80=AG$1,1,0)</f>
        <v>0</v>
      </c>
      <c r="AH80">
        <f>IF($R80=AH$1,1,0)</f>
        <v>0</v>
      </c>
      <c r="AI80">
        <f>IF($R80=AI$1,1,0)</f>
        <v>0</v>
      </c>
      <c r="AJ80">
        <f>IF($R80=AJ$1,1,0)</f>
        <v>0</v>
      </c>
      <c r="AK80">
        <f>IF($R80=AK$1,1,0)</f>
        <v>0</v>
      </c>
      <c r="AL80">
        <f>IF($R80=AL$1,1,0)</f>
        <v>0</v>
      </c>
      <c r="AM80">
        <f>IF($S80=AM$1,1,0)</f>
        <v>0</v>
      </c>
      <c r="AN80">
        <f>IF($S80=AN$1,1,0)</f>
        <v>0</v>
      </c>
      <c r="AO80">
        <f>IF($S80=AO$1,1,0)</f>
        <v>0</v>
      </c>
      <c r="AP80">
        <f>IF($S80=AP$1,1,0)</f>
        <v>1</v>
      </c>
      <c r="AQ80">
        <f>IF($S80=AQ$1,1,0)</f>
        <v>0</v>
      </c>
      <c r="AR80">
        <f>IF($S80=AR$1,1,0)</f>
        <v>0</v>
      </c>
      <c r="AS80">
        <f>IF($S80=AS$1,1,0)</f>
        <v>0</v>
      </c>
      <c r="AT80">
        <f>IF($S80=AT$1,1,0)</f>
        <v>0</v>
      </c>
      <c r="AU80">
        <f>IF($S80=AU$1,1,0)</f>
        <v>0</v>
      </c>
      <c r="AV80">
        <f>IF($S80=AV$1,1,0)</f>
        <v>0</v>
      </c>
      <c r="AW80">
        <f>IF($S80=AW$1,1,0)</f>
        <v>0</v>
      </c>
      <c r="AX80">
        <f>IF($S80=AX$1,1,0)</f>
        <v>0</v>
      </c>
      <c r="AY80">
        <f>IF($S80=AY$1,1,0)</f>
        <v>0</v>
      </c>
      <c r="AZ80">
        <f>IF($S80=AZ$1,1,0)</f>
        <v>0</v>
      </c>
      <c r="BA80">
        <f>IF($S80=BA$1,1,0)</f>
        <v>0</v>
      </c>
      <c r="BB80">
        <f>IF($S80=BB$1,1,0)</f>
        <v>0</v>
      </c>
      <c r="BC80">
        <f>IF($S80=BC$1,1,0)</f>
        <v>0</v>
      </c>
      <c r="BD80">
        <f>IF($S80=BD$1,1,0)</f>
        <v>0</v>
      </c>
      <c r="BE80">
        <f>IF($S80=BE$1,1,0)</f>
        <v>0</v>
      </c>
      <c r="BF80">
        <f>IF($S80=BF$1,1,0)</f>
        <v>0</v>
      </c>
      <c r="BG80">
        <f>IF($S80=BG$1,1,0)</f>
        <v>0</v>
      </c>
      <c r="BH80">
        <f>IF($S80=BH$1,1,0)</f>
        <v>0</v>
      </c>
      <c r="BI80">
        <f>IF($S80=BI$1,1,0)</f>
        <v>0</v>
      </c>
      <c r="BJ80">
        <f>IF($S80=BJ$1,1,0)</f>
        <v>0</v>
      </c>
    </row>
    <row r="81" spans="1:62" x14ac:dyDescent="0.25">
      <c r="A81">
        <v>79</v>
      </c>
      <c r="B81">
        <v>1</v>
      </c>
      <c r="C81">
        <v>2</v>
      </c>
      <c r="D81" t="s">
        <v>133</v>
      </c>
      <c r="E81" t="s">
        <v>13</v>
      </c>
      <c r="F81">
        <v>0.83</v>
      </c>
      <c r="G81">
        <v>0</v>
      </c>
      <c r="H81">
        <v>2</v>
      </c>
      <c r="I81">
        <v>248738</v>
      </c>
      <c r="J81">
        <v>29</v>
      </c>
      <c r="L81" t="s">
        <v>15</v>
      </c>
      <c r="M81" t="s">
        <v>1754</v>
      </c>
      <c r="N81" t="str">
        <f>IF(ISNUMBER(I81),"xxx ",SUBSTITUTE(SUBSTITUTE(I81,"/",""),".",""))</f>
        <v xml:space="preserve">xxx </v>
      </c>
      <c r="O81" t="str">
        <f>LEFT(N81,FIND(" ",N81))</f>
        <v xml:space="preserve">xxx </v>
      </c>
      <c r="P81" t="str">
        <f>VLOOKUP(M81,Extract_Title!$A$2:$B$20,2,0)</f>
        <v>Master</v>
      </c>
      <c r="Q81" t="str">
        <f>IF(L81="","S",L81)</f>
        <v>S</v>
      </c>
      <c r="R81" t="str">
        <f>IF(K81="","M",LEFT(K81,1))</f>
        <v>M</v>
      </c>
      <c r="S81" t="str">
        <f>VLOOKUP(O81,Clean_tckt!$E$3:$F$38,2,0)</f>
        <v xml:space="preserve">xxx </v>
      </c>
      <c r="T81" s="1">
        <f t="shared" si="7"/>
        <v>29</v>
      </c>
      <c r="U81">
        <f t="shared" si="8"/>
        <v>0.83</v>
      </c>
      <c r="V81">
        <f>SUM(G81:H81,1)</f>
        <v>3</v>
      </c>
      <c r="W81">
        <f t="shared" si="9"/>
        <v>1</v>
      </c>
      <c r="X81">
        <f>IF(V81=1,1,0)</f>
        <v>0</v>
      </c>
      <c r="Y81">
        <f>IF($P81=Y$1,1,0)</f>
        <v>0</v>
      </c>
      <c r="Z81">
        <f>IF($P81=Z$1,1,0)</f>
        <v>0</v>
      </c>
      <c r="AA81">
        <f>IF($P81=AA$1,1,0)</f>
        <v>0</v>
      </c>
      <c r="AB81">
        <f>IF($P81=AB$1,1,0)</f>
        <v>1</v>
      </c>
      <c r="AC81">
        <f>IF($Q81=AC$1,1,0)</f>
        <v>1</v>
      </c>
      <c r="AD81">
        <f>IF($Q81=AD$1,1,0)</f>
        <v>0</v>
      </c>
      <c r="AE81">
        <f>IF($R81=AE$1,1,0)</f>
        <v>1</v>
      </c>
      <c r="AF81">
        <f>IF($R81=AF$1,1,0)</f>
        <v>0</v>
      </c>
      <c r="AG81">
        <f>IF($R81=AG$1,1,0)</f>
        <v>0</v>
      </c>
      <c r="AH81">
        <f>IF($R81=AH$1,1,0)</f>
        <v>0</v>
      </c>
      <c r="AI81">
        <f>IF($R81=AI$1,1,0)</f>
        <v>0</v>
      </c>
      <c r="AJ81">
        <f>IF($R81=AJ$1,1,0)</f>
        <v>0</v>
      </c>
      <c r="AK81">
        <f>IF($R81=AK$1,1,0)</f>
        <v>0</v>
      </c>
      <c r="AL81">
        <f>IF($R81=AL$1,1,0)</f>
        <v>0</v>
      </c>
      <c r="AM81">
        <f>IF($S81=AM$1,1,0)</f>
        <v>0</v>
      </c>
      <c r="AN81">
        <f>IF($S81=AN$1,1,0)</f>
        <v>0</v>
      </c>
      <c r="AO81">
        <f>IF($S81=AO$1,1,0)</f>
        <v>0</v>
      </c>
      <c r="AP81">
        <f>IF($S81=AP$1,1,0)</f>
        <v>1</v>
      </c>
      <c r="AQ81">
        <f>IF($S81=AQ$1,1,0)</f>
        <v>0</v>
      </c>
      <c r="AR81">
        <f>IF($S81=AR$1,1,0)</f>
        <v>0</v>
      </c>
      <c r="AS81">
        <f>IF($S81=AS$1,1,0)</f>
        <v>0</v>
      </c>
      <c r="AT81">
        <f>IF($S81=AT$1,1,0)</f>
        <v>0</v>
      </c>
      <c r="AU81">
        <f>IF($S81=AU$1,1,0)</f>
        <v>0</v>
      </c>
      <c r="AV81">
        <f>IF($S81=AV$1,1,0)</f>
        <v>0</v>
      </c>
      <c r="AW81">
        <f>IF($S81=AW$1,1,0)</f>
        <v>0</v>
      </c>
      <c r="AX81">
        <f>IF($S81=AX$1,1,0)</f>
        <v>0</v>
      </c>
      <c r="AY81">
        <f>IF($S81=AY$1,1,0)</f>
        <v>0</v>
      </c>
      <c r="AZ81">
        <f>IF($S81=AZ$1,1,0)</f>
        <v>0</v>
      </c>
      <c r="BA81">
        <f>IF($S81=BA$1,1,0)</f>
        <v>0</v>
      </c>
      <c r="BB81">
        <f>IF($S81=BB$1,1,0)</f>
        <v>0</v>
      </c>
      <c r="BC81">
        <f>IF($S81=BC$1,1,0)</f>
        <v>0</v>
      </c>
      <c r="BD81">
        <f>IF($S81=BD$1,1,0)</f>
        <v>0</v>
      </c>
      <c r="BE81">
        <f>IF($S81=BE$1,1,0)</f>
        <v>0</v>
      </c>
      <c r="BF81">
        <f>IF($S81=BF$1,1,0)</f>
        <v>0</v>
      </c>
      <c r="BG81">
        <f>IF($S81=BG$1,1,0)</f>
        <v>0</v>
      </c>
      <c r="BH81">
        <f>IF($S81=BH$1,1,0)</f>
        <v>0</v>
      </c>
      <c r="BI81">
        <f>IF($S81=BI$1,1,0)</f>
        <v>0</v>
      </c>
      <c r="BJ81">
        <f>IF($S81=BJ$1,1,0)</f>
        <v>0</v>
      </c>
    </row>
    <row r="82" spans="1:62" x14ac:dyDescent="0.25">
      <c r="A82">
        <v>80</v>
      </c>
      <c r="B82">
        <v>1</v>
      </c>
      <c r="C82">
        <v>3</v>
      </c>
      <c r="D82" t="s">
        <v>134</v>
      </c>
      <c r="E82" t="s">
        <v>17</v>
      </c>
      <c r="F82">
        <v>30</v>
      </c>
      <c r="G82">
        <v>0</v>
      </c>
      <c r="H82">
        <v>0</v>
      </c>
      <c r="I82">
        <v>364516</v>
      </c>
      <c r="J82">
        <v>12.475</v>
      </c>
      <c r="L82" t="s">
        <v>15</v>
      </c>
      <c r="M82" t="s">
        <v>1753</v>
      </c>
      <c r="N82" t="str">
        <f>IF(ISNUMBER(I82),"xxx ",SUBSTITUTE(SUBSTITUTE(I82,"/",""),".",""))</f>
        <v xml:space="preserve">xxx </v>
      </c>
      <c r="O82" t="str">
        <f>LEFT(N82,FIND(" ",N82))</f>
        <v xml:space="preserve">xxx </v>
      </c>
      <c r="P82" t="str">
        <f>VLOOKUP(M82,Extract_Title!$A$2:$B$20,2,0)</f>
        <v>Miss</v>
      </c>
      <c r="Q82" t="str">
        <f>IF(L82="","S",L82)</f>
        <v>S</v>
      </c>
      <c r="R82" t="str">
        <f>IF(K82="","M",LEFT(K82,1))</f>
        <v>M</v>
      </c>
      <c r="S82" t="str">
        <f>VLOOKUP(O82,Clean_tckt!$E$3:$F$38,2,0)</f>
        <v xml:space="preserve">xxx </v>
      </c>
      <c r="T82" s="1">
        <f t="shared" si="7"/>
        <v>12.475</v>
      </c>
      <c r="U82">
        <f t="shared" si="8"/>
        <v>30</v>
      </c>
      <c r="V82">
        <f>SUM(G82:H82,1)</f>
        <v>1</v>
      </c>
      <c r="W82">
        <f t="shared" si="9"/>
        <v>0</v>
      </c>
      <c r="X82">
        <f>IF(V82=1,1,0)</f>
        <v>1</v>
      </c>
      <c r="Y82">
        <f>IF($P82=Y$1,1,0)</f>
        <v>0</v>
      </c>
      <c r="Z82">
        <f>IF($P82=Z$1,1,0)</f>
        <v>0</v>
      </c>
      <c r="AA82">
        <f>IF($P82=AA$1,1,0)</f>
        <v>1</v>
      </c>
      <c r="AB82">
        <f>IF($P82=AB$1,1,0)</f>
        <v>0</v>
      </c>
      <c r="AC82">
        <f>IF($Q82=AC$1,1,0)</f>
        <v>1</v>
      </c>
      <c r="AD82">
        <f>IF($Q82=AD$1,1,0)</f>
        <v>0</v>
      </c>
      <c r="AE82">
        <f>IF($R82=AE$1,1,0)</f>
        <v>1</v>
      </c>
      <c r="AF82">
        <f>IF($R82=AF$1,1,0)</f>
        <v>0</v>
      </c>
      <c r="AG82">
        <f>IF($R82=AG$1,1,0)</f>
        <v>0</v>
      </c>
      <c r="AH82">
        <f>IF($R82=AH$1,1,0)</f>
        <v>0</v>
      </c>
      <c r="AI82">
        <f>IF($R82=AI$1,1,0)</f>
        <v>0</v>
      </c>
      <c r="AJ82">
        <f>IF($R82=AJ$1,1,0)</f>
        <v>0</v>
      </c>
      <c r="AK82">
        <f>IF($R82=AK$1,1,0)</f>
        <v>0</v>
      </c>
      <c r="AL82">
        <f>IF($R82=AL$1,1,0)</f>
        <v>0</v>
      </c>
      <c r="AM82">
        <f>IF($S82=AM$1,1,0)</f>
        <v>0</v>
      </c>
      <c r="AN82">
        <f>IF($S82=AN$1,1,0)</f>
        <v>0</v>
      </c>
      <c r="AO82">
        <f>IF($S82=AO$1,1,0)</f>
        <v>0</v>
      </c>
      <c r="AP82">
        <f>IF($S82=AP$1,1,0)</f>
        <v>1</v>
      </c>
      <c r="AQ82">
        <f>IF($S82=AQ$1,1,0)</f>
        <v>0</v>
      </c>
      <c r="AR82">
        <f>IF($S82=AR$1,1,0)</f>
        <v>0</v>
      </c>
      <c r="AS82">
        <f>IF($S82=AS$1,1,0)</f>
        <v>0</v>
      </c>
      <c r="AT82">
        <f>IF($S82=AT$1,1,0)</f>
        <v>0</v>
      </c>
      <c r="AU82">
        <f>IF($S82=AU$1,1,0)</f>
        <v>0</v>
      </c>
      <c r="AV82">
        <f>IF($S82=AV$1,1,0)</f>
        <v>0</v>
      </c>
      <c r="AW82">
        <f>IF($S82=AW$1,1,0)</f>
        <v>0</v>
      </c>
      <c r="AX82">
        <f>IF($S82=AX$1,1,0)</f>
        <v>0</v>
      </c>
      <c r="AY82">
        <f>IF($S82=AY$1,1,0)</f>
        <v>0</v>
      </c>
      <c r="AZ82">
        <f>IF($S82=AZ$1,1,0)</f>
        <v>0</v>
      </c>
      <c r="BA82">
        <f>IF($S82=BA$1,1,0)</f>
        <v>0</v>
      </c>
      <c r="BB82">
        <f>IF($S82=BB$1,1,0)</f>
        <v>0</v>
      </c>
      <c r="BC82">
        <f>IF($S82=BC$1,1,0)</f>
        <v>0</v>
      </c>
      <c r="BD82">
        <f>IF($S82=BD$1,1,0)</f>
        <v>0</v>
      </c>
      <c r="BE82">
        <f>IF($S82=BE$1,1,0)</f>
        <v>0</v>
      </c>
      <c r="BF82">
        <f>IF($S82=BF$1,1,0)</f>
        <v>0</v>
      </c>
      <c r="BG82">
        <f>IF($S82=BG$1,1,0)</f>
        <v>0</v>
      </c>
      <c r="BH82">
        <f>IF($S82=BH$1,1,0)</f>
        <v>0</v>
      </c>
      <c r="BI82">
        <f>IF($S82=BI$1,1,0)</f>
        <v>0</v>
      </c>
      <c r="BJ82">
        <f>IF($S82=BJ$1,1,0)</f>
        <v>0</v>
      </c>
    </row>
    <row r="83" spans="1:62" x14ac:dyDescent="0.25">
      <c r="A83">
        <v>81</v>
      </c>
      <c r="B83">
        <v>0</v>
      </c>
      <c r="C83">
        <v>3</v>
      </c>
      <c r="D83" t="s">
        <v>135</v>
      </c>
      <c r="E83" t="s">
        <v>13</v>
      </c>
      <c r="F83">
        <v>22</v>
      </c>
      <c r="G83">
        <v>0</v>
      </c>
      <c r="H83">
        <v>0</v>
      </c>
      <c r="I83">
        <v>345767</v>
      </c>
      <c r="J83">
        <v>9</v>
      </c>
      <c r="L83" t="s">
        <v>15</v>
      </c>
      <c r="M83" t="s">
        <v>1751</v>
      </c>
      <c r="N83" t="str">
        <f>IF(ISNUMBER(I83),"xxx ",SUBSTITUTE(SUBSTITUTE(I83,"/",""),".",""))</f>
        <v xml:space="preserve">xxx </v>
      </c>
      <c r="O83" t="str">
        <f>LEFT(N83,FIND(" ",N83))</f>
        <v xml:space="preserve">xxx </v>
      </c>
      <c r="P83" t="str">
        <f>VLOOKUP(M83,Extract_Title!$A$2:$B$20,2,0)</f>
        <v>Mr</v>
      </c>
      <c r="Q83" t="str">
        <f>IF(L83="","S",L83)</f>
        <v>S</v>
      </c>
      <c r="R83" t="str">
        <f>IF(K83="","M",LEFT(K83,1))</f>
        <v>M</v>
      </c>
      <c r="S83" t="str">
        <f>VLOOKUP(O83,Clean_tckt!$E$3:$F$38,2,0)</f>
        <v xml:space="preserve">xxx </v>
      </c>
      <c r="T83" s="1">
        <f t="shared" si="7"/>
        <v>9</v>
      </c>
      <c r="U83">
        <f t="shared" si="8"/>
        <v>22</v>
      </c>
      <c r="V83">
        <f>SUM(G83:H83,1)</f>
        <v>1</v>
      </c>
      <c r="W83">
        <f t="shared" si="9"/>
        <v>1</v>
      </c>
      <c r="X83">
        <f>IF(V83=1,1,0)</f>
        <v>1</v>
      </c>
      <c r="Y83">
        <f>IF($P83=Y$1,1,0)</f>
        <v>1</v>
      </c>
      <c r="Z83">
        <f>IF($P83=Z$1,1,0)</f>
        <v>0</v>
      </c>
      <c r="AA83">
        <f>IF($P83=AA$1,1,0)</f>
        <v>0</v>
      </c>
      <c r="AB83">
        <f>IF($P83=AB$1,1,0)</f>
        <v>0</v>
      </c>
      <c r="AC83">
        <f>IF($Q83=AC$1,1,0)</f>
        <v>1</v>
      </c>
      <c r="AD83">
        <f>IF($Q83=AD$1,1,0)</f>
        <v>0</v>
      </c>
      <c r="AE83">
        <f>IF($R83=AE$1,1,0)</f>
        <v>1</v>
      </c>
      <c r="AF83">
        <f>IF($R83=AF$1,1,0)</f>
        <v>0</v>
      </c>
      <c r="AG83">
        <f>IF($R83=AG$1,1,0)</f>
        <v>0</v>
      </c>
      <c r="AH83">
        <f>IF($R83=AH$1,1,0)</f>
        <v>0</v>
      </c>
      <c r="AI83">
        <f>IF($R83=AI$1,1,0)</f>
        <v>0</v>
      </c>
      <c r="AJ83">
        <f>IF($R83=AJ$1,1,0)</f>
        <v>0</v>
      </c>
      <c r="AK83">
        <f>IF($R83=AK$1,1,0)</f>
        <v>0</v>
      </c>
      <c r="AL83">
        <f>IF($R83=AL$1,1,0)</f>
        <v>0</v>
      </c>
      <c r="AM83">
        <f>IF($S83=AM$1,1,0)</f>
        <v>0</v>
      </c>
      <c r="AN83">
        <f>IF($S83=AN$1,1,0)</f>
        <v>0</v>
      </c>
      <c r="AO83">
        <f>IF($S83=AO$1,1,0)</f>
        <v>0</v>
      </c>
      <c r="AP83">
        <f>IF($S83=AP$1,1,0)</f>
        <v>1</v>
      </c>
      <c r="AQ83">
        <f>IF($S83=AQ$1,1,0)</f>
        <v>0</v>
      </c>
      <c r="AR83">
        <f>IF($S83=AR$1,1,0)</f>
        <v>0</v>
      </c>
      <c r="AS83">
        <f>IF($S83=AS$1,1,0)</f>
        <v>0</v>
      </c>
      <c r="AT83">
        <f>IF($S83=AT$1,1,0)</f>
        <v>0</v>
      </c>
      <c r="AU83">
        <f>IF($S83=AU$1,1,0)</f>
        <v>0</v>
      </c>
      <c r="AV83">
        <f>IF($S83=AV$1,1,0)</f>
        <v>0</v>
      </c>
      <c r="AW83">
        <f>IF($S83=AW$1,1,0)</f>
        <v>0</v>
      </c>
      <c r="AX83">
        <f>IF($S83=AX$1,1,0)</f>
        <v>0</v>
      </c>
      <c r="AY83">
        <f>IF($S83=AY$1,1,0)</f>
        <v>0</v>
      </c>
      <c r="AZ83">
        <f>IF($S83=AZ$1,1,0)</f>
        <v>0</v>
      </c>
      <c r="BA83">
        <f>IF($S83=BA$1,1,0)</f>
        <v>0</v>
      </c>
      <c r="BB83">
        <f>IF($S83=BB$1,1,0)</f>
        <v>0</v>
      </c>
      <c r="BC83">
        <f>IF($S83=BC$1,1,0)</f>
        <v>0</v>
      </c>
      <c r="BD83">
        <f>IF($S83=BD$1,1,0)</f>
        <v>0</v>
      </c>
      <c r="BE83">
        <f>IF($S83=BE$1,1,0)</f>
        <v>0</v>
      </c>
      <c r="BF83">
        <f>IF($S83=BF$1,1,0)</f>
        <v>0</v>
      </c>
      <c r="BG83">
        <f>IF($S83=BG$1,1,0)</f>
        <v>0</v>
      </c>
      <c r="BH83">
        <f>IF($S83=BH$1,1,0)</f>
        <v>0</v>
      </c>
      <c r="BI83">
        <f>IF($S83=BI$1,1,0)</f>
        <v>0</v>
      </c>
      <c r="BJ83">
        <f>IF($S83=BJ$1,1,0)</f>
        <v>0</v>
      </c>
    </row>
    <row r="84" spans="1:62" x14ac:dyDescent="0.25">
      <c r="A84">
        <v>82</v>
      </c>
      <c r="B84">
        <v>1</v>
      </c>
      <c r="C84">
        <v>3</v>
      </c>
      <c r="D84" t="s">
        <v>136</v>
      </c>
      <c r="E84" t="s">
        <v>13</v>
      </c>
      <c r="F84">
        <v>29</v>
      </c>
      <c r="G84">
        <v>0</v>
      </c>
      <c r="H84">
        <v>0</v>
      </c>
      <c r="I84">
        <v>345779</v>
      </c>
      <c r="J84">
        <v>9.5</v>
      </c>
      <c r="L84" t="s">
        <v>15</v>
      </c>
      <c r="M84" t="s">
        <v>1751</v>
      </c>
      <c r="N84" t="str">
        <f>IF(ISNUMBER(I84),"xxx ",SUBSTITUTE(SUBSTITUTE(I84,"/",""),".",""))</f>
        <v xml:space="preserve">xxx </v>
      </c>
      <c r="O84" t="str">
        <f>LEFT(N84,FIND(" ",N84))</f>
        <v xml:space="preserve">xxx </v>
      </c>
      <c r="P84" t="str">
        <f>VLOOKUP(M84,Extract_Title!$A$2:$B$20,2,0)</f>
        <v>Mr</v>
      </c>
      <c r="Q84" t="str">
        <f>IF(L84="","S",L84)</f>
        <v>S</v>
      </c>
      <c r="R84" t="str">
        <f>IF(K84="","M",LEFT(K84,1))</f>
        <v>M</v>
      </c>
      <c r="S84" t="str">
        <f>VLOOKUP(O84,Clean_tckt!$E$3:$F$38,2,0)</f>
        <v xml:space="preserve">xxx </v>
      </c>
      <c r="T84" s="1">
        <f t="shared" si="7"/>
        <v>9.5</v>
      </c>
      <c r="U84">
        <f t="shared" si="8"/>
        <v>29</v>
      </c>
      <c r="V84">
        <f>SUM(G84:H84,1)</f>
        <v>1</v>
      </c>
      <c r="W84">
        <f t="shared" si="9"/>
        <v>1</v>
      </c>
      <c r="X84">
        <f>IF(V84=1,1,0)</f>
        <v>1</v>
      </c>
      <c r="Y84">
        <f>IF($P84=Y$1,1,0)</f>
        <v>1</v>
      </c>
      <c r="Z84">
        <f>IF($P84=Z$1,1,0)</f>
        <v>0</v>
      </c>
      <c r="AA84">
        <f>IF($P84=AA$1,1,0)</f>
        <v>0</v>
      </c>
      <c r="AB84">
        <f>IF($P84=AB$1,1,0)</f>
        <v>0</v>
      </c>
      <c r="AC84">
        <f>IF($Q84=AC$1,1,0)</f>
        <v>1</v>
      </c>
      <c r="AD84">
        <f>IF($Q84=AD$1,1,0)</f>
        <v>0</v>
      </c>
      <c r="AE84">
        <f>IF($R84=AE$1,1,0)</f>
        <v>1</v>
      </c>
      <c r="AF84">
        <f>IF($R84=AF$1,1,0)</f>
        <v>0</v>
      </c>
      <c r="AG84">
        <f>IF($R84=AG$1,1,0)</f>
        <v>0</v>
      </c>
      <c r="AH84">
        <f>IF($R84=AH$1,1,0)</f>
        <v>0</v>
      </c>
      <c r="AI84">
        <f>IF($R84=AI$1,1,0)</f>
        <v>0</v>
      </c>
      <c r="AJ84">
        <f>IF($R84=AJ$1,1,0)</f>
        <v>0</v>
      </c>
      <c r="AK84">
        <f>IF($R84=AK$1,1,0)</f>
        <v>0</v>
      </c>
      <c r="AL84">
        <f>IF($R84=AL$1,1,0)</f>
        <v>0</v>
      </c>
      <c r="AM84">
        <f>IF($S84=AM$1,1,0)</f>
        <v>0</v>
      </c>
      <c r="AN84">
        <f>IF($S84=AN$1,1,0)</f>
        <v>0</v>
      </c>
      <c r="AO84">
        <f>IF($S84=AO$1,1,0)</f>
        <v>0</v>
      </c>
      <c r="AP84">
        <f>IF($S84=AP$1,1,0)</f>
        <v>1</v>
      </c>
      <c r="AQ84">
        <f>IF($S84=AQ$1,1,0)</f>
        <v>0</v>
      </c>
      <c r="AR84">
        <f>IF($S84=AR$1,1,0)</f>
        <v>0</v>
      </c>
      <c r="AS84">
        <f>IF($S84=AS$1,1,0)</f>
        <v>0</v>
      </c>
      <c r="AT84">
        <f>IF($S84=AT$1,1,0)</f>
        <v>0</v>
      </c>
      <c r="AU84">
        <f>IF($S84=AU$1,1,0)</f>
        <v>0</v>
      </c>
      <c r="AV84">
        <f>IF($S84=AV$1,1,0)</f>
        <v>0</v>
      </c>
      <c r="AW84">
        <f>IF($S84=AW$1,1,0)</f>
        <v>0</v>
      </c>
      <c r="AX84">
        <f>IF($S84=AX$1,1,0)</f>
        <v>0</v>
      </c>
      <c r="AY84">
        <f>IF($S84=AY$1,1,0)</f>
        <v>0</v>
      </c>
      <c r="AZ84">
        <f>IF($S84=AZ$1,1,0)</f>
        <v>0</v>
      </c>
      <c r="BA84">
        <f>IF($S84=BA$1,1,0)</f>
        <v>0</v>
      </c>
      <c r="BB84">
        <f>IF($S84=BB$1,1,0)</f>
        <v>0</v>
      </c>
      <c r="BC84">
        <f>IF($S84=BC$1,1,0)</f>
        <v>0</v>
      </c>
      <c r="BD84">
        <f>IF($S84=BD$1,1,0)</f>
        <v>0</v>
      </c>
      <c r="BE84">
        <f>IF($S84=BE$1,1,0)</f>
        <v>0</v>
      </c>
      <c r="BF84">
        <f>IF($S84=BF$1,1,0)</f>
        <v>0</v>
      </c>
      <c r="BG84">
        <f>IF($S84=BG$1,1,0)</f>
        <v>0</v>
      </c>
      <c r="BH84">
        <f>IF($S84=BH$1,1,0)</f>
        <v>0</v>
      </c>
      <c r="BI84">
        <f>IF($S84=BI$1,1,0)</f>
        <v>0</v>
      </c>
      <c r="BJ84">
        <f>IF($S84=BJ$1,1,0)</f>
        <v>0</v>
      </c>
    </row>
    <row r="85" spans="1:62" x14ac:dyDescent="0.25">
      <c r="A85">
        <v>83</v>
      </c>
      <c r="B85">
        <v>1</v>
      </c>
      <c r="C85">
        <v>3</v>
      </c>
      <c r="D85" t="s">
        <v>137</v>
      </c>
      <c r="E85" t="s">
        <v>17</v>
      </c>
      <c r="G85">
        <v>0</v>
      </c>
      <c r="H85">
        <v>0</v>
      </c>
      <c r="I85">
        <v>330932</v>
      </c>
      <c r="J85">
        <v>7.7874999999999996</v>
      </c>
      <c r="L85" t="s">
        <v>27</v>
      </c>
      <c r="M85" t="s">
        <v>1753</v>
      </c>
      <c r="N85" t="str">
        <f>IF(ISNUMBER(I85),"xxx ",SUBSTITUTE(SUBSTITUTE(I85,"/",""),".",""))</f>
        <v xml:space="preserve">xxx </v>
      </c>
      <c r="O85" t="str">
        <f>LEFT(N85,FIND(" ",N85))</f>
        <v xml:space="preserve">xxx </v>
      </c>
      <c r="P85" t="str">
        <f>VLOOKUP(M85,Extract_Title!$A$2:$B$20,2,0)</f>
        <v>Miss</v>
      </c>
      <c r="Q85" t="str">
        <f>IF(L85="","S",L85)</f>
        <v>Q</v>
      </c>
      <c r="R85" t="str">
        <f>IF(K85="","M",LEFT(K85,1))</f>
        <v>M</v>
      </c>
      <c r="S85" t="str">
        <f>VLOOKUP(O85,Clean_tckt!$E$3:$F$38,2,0)</f>
        <v xml:space="preserve">xxx </v>
      </c>
      <c r="T85" s="1">
        <f t="shared" si="7"/>
        <v>7.7874999999999996</v>
      </c>
      <c r="U85">
        <f t="shared" si="8"/>
        <v>0</v>
      </c>
      <c r="V85">
        <f>SUM(G85:H85,1)</f>
        <v>1</v>
      </c>
      <c r="W85">
        <f t="shared" si="9"/>
        <v>0</v>
      </c>
      <c r="X85">
        <f>IF(V85=1,1,0)</f>
        <v>1</v>
      </c>
      <c r="Y85">
        <f>IF($P85=Y$1,1,0)</f>
        <v>0</v>
      </c>
      <c r="Z85">
        <f>IF($P85=Z$1,1,0)</f>
        <v>0</v>
      </c>
      <c r="AA85">
        <f>IF($P85=AA$1,1,0)</f>
        <v>1</v>
      </c>
      <c r="AB85">
        <f>IF($P85=AB$1,1,0)</f>
        <v>0</v>
      </c>
      <c r="AC85">
        <f>IF($Q85=AC$1,1,0)</f>
        <v>0</v>
      </c>
      <c r="AD85">
        <f>IF($Q85=AD$1,1,0)</f>
        <v>0</v>
      </c>
      <c r="AE85">
        <f>IF($R85=AE$1,1,0)</f>
        <v>1</v>
      </c>
      <c r="AF85">
        <f>IF($R85=AF$1,1,0)</f>
        <v>0</v>
      </c>
      <c r="AG85">
        <f>IF($R85=AG$1,1,0)</f>
        <v>0</v>
      </c>
      <c r="AH85">
        <f>IF($R85=AH$1,1,0)</f>
        <v>0</v>
      </c>
      <c r="AI85">
        <f>IF($R85=AI$1,1,0)</f>
        <v>0</v>
      </c>
      <c r="AJ85">
        <f>IF($R85=AJ$1,1,0)</f>
        <v>0</v>
      </c>
      <c r="AK85">
        <f>IF($R85=AK$1,1,0)</f>
        <v>0</v>
      </c>
      <c r="AL85">
        <f>IF($R85=AL$1,1,0)</f>
        <v>0</v>
      </c>
      <c r="AM85">
        <f>IF($S85=AM$1,1,0)</f>
        <v>0</v>
      </c>
      <c r="AN85">
        <f>IF($S85=AN$1,1,0)</f>
        <v>0</v>
      </c>
      <c r="AO85">
        <f>IF($S85=AO$1,1,0)</f>
        <v>0</v>
      </c>
      <c r="AP85">
        <f>IF($S85=AP$1,1,0)</f>
        <v>1</v>
      </c>
      <c r="AQ85">
        <f>IF($S85=AQ$1,1,0)</f>
        <v>0</v>
      </c>
      <c r="AR85">
        <f>IF($S85=AR$1,1,0)</f>
        <v>0</v>
      </c>
      <c r="AS85">
        <f>IF($S85=AS$1,1,0)</f>
        <v>0</v>
      </c>
      <c r="AT85">
        <f>IF($S85=AT$1,1,0)</f>
        <v>0</v>
      </c>
      <c r="AU85">
        <f>IF($S85=AU$1,1,0)</f>
        <v>0</v>
      </c>
      <c r="AV85">
        <f>IF($S85=AV$1,1,0)</f>
        <v>0</v>
      </c>
      <c r="AW85">
        <f>IF($S85=AW$1,1,0)</f>
        <v>0</v>
      </c>
      <c r="AX85">
        <f>IF($S85=AX$1,1,0)</f>
        <v>0</v>
      </c>
      <c r="AY85">
        <f>IF($S85=AY$1,1,0)</f>
        <v>0</v>
      </c>
      <c r="AZ85">
        <f>IF($S85=AZ$1,1,0)</f>
        <v>0</v>
      </c>
      <c r="BA85">
        <f>IF($S85=BA$1,1,0)</f>
        <v>0</v>
      </c>
      <c r="BB85">
        <f>IF($S85=BB$1,1,0)</f>
        <v>0</v>
      </c>
      <c r="BC85">
        <f>IF($S85=BC$1,1,0)</f>
        <v>0</v>
      </c>
      <c r="BD85">
        <f>IF($S85=BD$1,1,0)</f>
        <v>0</v>
      </c>
      <c r="BE85">
        <f>IF($S85=BE$1,1,0)</f>
        <v>0</v>
      </c>
      <c r="BF85">
        <f>IF($S85=BF$1,1,0)</f>
        <v>0</v>
      </c>
      <c r="BG85">
        <f>IF($S85=BG$1,1,0)</f>
        <v>0</v>
      </c>
      <c r="BH85">
        <f>IF($S85=BH$1,1,0)</f>
        <v>0</v>
      </c>
      <c r="BI85">
        <f>IF($S85=BI$1,1,0)</f>
        <v>0</v>
      </c>
      <c r="BJ85">
        <f>IF($S85=BJ$1,1,0)</f>
        <v>0</v>
      </c>
    </row>
    <row r="86" spans="1:62" x14ac:dyDescent="0.25">
      <c r="A86">
        <v>84</v>
      </c>
      <c r="B86">
        <v>0</v>
      </c>
      <c r="C86">
        <v>1</v>
      </c>
      <c r="D86" t="s">
        <v>138</v>
      </c>
      <c r="E86" t="s">
        <v>13</v>
      </c>
      <c r="F86">
        <v>28</v>
      </c>
      <c r="G86">
        <v>0</v>
      </c>
      <c r="H86">
        <v>0</v>
      </c>
      <c r="I86">
        <v>113059</v>
      </c>
      <c r="J86">
        <v>47.1</v>
      </c>
      <c r="L86" t="s">
        <v>15</v>
      </c>
      <c r="M86" t="s">
        <v>1751</v>
      </c>
      <c r="N86" t="str">
        <f>IF(ISNUMBER(I86),"xxx ",SUBSTITUTE(SUBSTITUTE(I86,"/",""),".",""))</f>
        <v xml:space="preserve">xxx </v>
      </c>
      <c r="O86" t="str">
        <f>LEFT(N86,FIND(" ",N86))</f>
        <v xml:space="preserve">xxx </v>
      </c>
      <c r="P86" t="str">
        <f>VLOOKUP(M86,Extract_Title!$A$2:$B$20,2,0)</f>
        <v>Mr</v>
      </c>
      <c r="Q86" t="str">
        <f>IF(L86="","S",L86)</f>
        <v>S</v>
      </c>
      <c r="R86" t="str">
        <f>IF(K86="","M",LEFT(K86,1))</f>
        <v>M</v>
      </c>
      <c r="S86" t="str">
        <f>VLOOKUP(O86,Clean_tckt!$E$3:$F$38,2,0)</f>
        <v xml:space="preserve">xxx </v>
      </c>
      <c r="T86" s="1">
        <f t="shared" si="7"/>
        <v>47.1</v>
      </c>
      <c r="U86">
        <f t="shared" si="8"/>
        <v>28</v>
      </c>
      <c r="V86">
        <f>SUM(G86:H86,1)</f>
        <v>1</v>
      </c>
      <c r="W86">
        <f t="shared" si="9"/>
        <v>1</v>
      </c>
      <c r="X86">
        <f>IF(V86=1,1,0)</f>
        <v>1</v>
      </c>
      <c r="Y86">
        <f>IF($P86=Y$1,1,0)</f>
        <v>1</v>
      </c>
      <c r="Z86">
        <f>IF($P86=Z$1,1,0)</f>
        <v>0</v>
      </c>
      <c r="AA86">
        <f>IF($P86=AA$1,1,0)</f>
        <v>0</v>
      </c>
      <c r="AB86">
        <f>IF($P86=AB$1,1,0)</f>
        <v>0</v>
      </c>
      <c r="AC86">
        <f>IF($Q86=AC$1,1,0)</f>
        <v>1</v>
      </c>
      <c r="AD86">
        <f>IF($Q86=AD$1,1,0)</f>
        <v>0</v>
      </c>
      <c r="AE86">
        <f>IF($R86=AE$1,1,0)</f>
        <v>1</v>
      </c>
      <c r="AF86">
        <f>IF($R86=AF$1,1,0)</f>
        <v>0</v>
      </c>
      <c r="AG86">
        <f>IF($R86=AG$1,1,0)</f>
        <v>0</v>
      </c>
      <c r="AH86">
        <f>IF($R86=AH$1,1,0)</f>
        <v>0</v>
      </c>
      <c r="AI86">
        <f>IF($R86=AI$1,1,0)</f>
        <v>0</v>
      </c>
      <c r="AJ86">
        <f>IF($R86=AJ$1,1,0)</f>
        <v>0</v>
      </c>
      <c r="AK86">
        <f>IF($R86=AK$1,1,0)</f>
        <v>0</v>
      </c>
      <c r="AL86">
        <f>IF($R86=AL$1,1,0)</f>
        <v>0</v>
      </c>
      <c r="AM86">
        <f>IF($S86=AM$1,1,0)</f>
        <v>0</v>
      </c>
      <c r="AN86">
        <f>IF($S86=AN$1,1,0)</f>
        <v>0</v>
      </c>
      <c r="AO86">
        <f>IF($S86=AO$1,1,0)</f>
        <v>0</v>
      </c>
      <c r="AP86">
        <f>IF($S86=AP$1,1,0)</f>
        <v>1</v>
      </c>
      <c r="AQ86">
        <f>IF($S86=AQ$1,1,0)</f>
        <v>0</v>
      </c>
      <c r="AR86">
        <f>IF($S86=AR$1,1,0)</f>
        <v>0</v>
      </c>
      <c r="AS86">
        <f>IF($S86=AS$1,1,0)</f>
        <v>0</v>
      </c>
      <c r="AT86">
        <f>IF($S86=AT$1,1,0)</f>
        <v>0</v>
      </c>
      <c r="AU86">
        <f>IF($S86=AU$1,1,0)</f>
        <v>0</v>
      </c>
      <c r="AV86">
        <f>IF($S86=AV$1,1,0)</f>
        <v>0</v>
      </c>
      <c r="AW86">
        <f>IF($S86=AW$1,1,0)</f>
        <v>0</v>
      </c>
      <c r="AX86">
        <f>IF($S86=AX$1,1,0)</f>
        <v>0</v>
      </c>
      <c r="AY86">
        <f>IF($S86=AY$1,1,0)</f>
        <v>0</v>
      </c>
      <c r="AZ86">
        <f>IF($S86=AZ$1,1,0)</f>
        <v>0</v>
      </c>
      <c r="BA86">
        <f>IF($S86=BA$1,1,0)</f>
        <v>0</v>
      </c>
      <c r="BB86">
        <f>IF($S86=BB$1,1,0)</f>
        <v>0</v>
      </c>
      <c r="BC86">
        <f>IF($S86=BC$1,1,0)</f>
        <v>0</v>
      </c>
      <c r="BD86">
        <f>IF($S86=BD$1,1,0)</f>
        <v>0</v>
      </c>
      <c r="BE86">
        <f>IF($S86=BE$1,1,0)</f>
        <v>0</v>
      </c>
      <c r="BF86">
        <f>IF($S86=BF$1,1,0)</f>
        <v>0</v>
      </c>
      <c r="BG86">
        <f>IF($S86=BG$1,1,0)</f>
        <v>0</v>
      </c>
      <c r="BH86">
        <f>IF($S86=BH$1,1,0)</f>
        <v>0</v>
      </c>
      <c r="BI86">
        <f>IF($S86=BI$1,1,0)</f>
        <v>0</v>
      </c>
      <c r="BJ86">
        <f>IF($S86=BJ$1,1,0)</f>
        <v>0</v>
      </c>
    </row>
    <row r="87" spans="1:62" x14ac:dyDescent="0.25">
      <c r="A87">
        <v>85</v>
      </c>
      <c r="B87">
        <v>1</v>
      </c>
      <c r="C87">
        <v>2</v>
      </c>
      <c r="D87" t="s">
        <v>139</v>
      </c>
      <c r="E87" t="s">
        <v>17</v>
      </c>
      <c r="F87">
        <v>17</v>
      </c>
      <c r="G87">
        <v>0</v>
      </c>
      <c r="H87">
        <v>0</v>
      </c>
      <c r="I87" t="s">
        <v>140</v>
      </c>
      <c r="J87">
        <v>10.5</v>
      </c>
      <c r="L87" t="s">
        <v>15</v>
      </c>
      <c r="M87" t="s">
        <v>1753</v>
      </c>
      <c r="N87" t="str">
        <f>IF(ISNUMBER(I87),"xxx ",SUBSTITUTE(SUBSTITUTE(I87,"/",""),".",""))</f>
        <v>SOC 14885</v>
      </c>
      <c r="O87" t="str">
        <f>LEFT(N87,FIND(" ",N87))</f>
        <v xml:space="preserve">SOC </v>
      </c>
      <c r="P87" t="str">
        <f>VLOOKUP(M87,Extract_Title!$A$2:$B$20,2,0)</f>
        <v>Miss</v>
      </c>
      <c r="Q87" t="str">
        <f>IF(L87="","S",L87)</f>
        <v>S</v>
      </c>
      <c r="R87" t="str">
        <f>IF(K87="","M",LEFT(K87,1))</f>
        <v>M</v>
      </c>
      <c r="S87" t="str">
        <f>VLOOKUP(O87,Clean_tckt!$E$3:$F$38,2,0)</f>
        <v xml:space="preserve">SOC </v>
      </c>
      <c r="T87" s="1">
        <f t="shared" si="7"/>
        <v>10.5</v>
      </c>
      <c r="U87">
        <f t="shared" si="8"/>
        <v>17</v>
      </c>
      <c r="V87">
        <f>SUM(G87:H87,1)</f>
        <v>1</v>
      </c>
      <c r="W87">
        <f t="shared" si="9"/>
        <v>0</v>
      </c>
      <c r="X87">
        <f>IF(V87=1,1,0)</f>
        <v>1</v>
      </c>
      <c r="Y87">
        <f>IF($P87=Y$1,1,0)</f>
        <v>0</v>
      </c>
      <c r="Z87">
        <f>IF($P87=Z$1,1,0)</f>
        <v>0</v>
      </c>
      <c r="AA87">
        <f>IF($P87=AA$1,1,0)</f>
        <v>1</v>
      </c>
      <c r="AB87">
        <f>IF($P87=AB$1,1,0)</f>
        <v>0</v>
      </c>
      <c r="AC87">
        <f>IF($Q87=AC$1,1,0)</f>
        <v>1</v>
      </c>
      <c r="AD87">
        <f>IF($Q87=AD$1,1,0)</f>
        <v>0</v>
      </c>
      <c r="AE87">
        <f>IF($R87=AE$1,1,0)</f>
        <v>1</v>
      </c>
      <c r="AF87">
        <f>IF($R87=AF$1,1,0)</f>
        <v>0</v>
      </c>
      <c r="AG87">
        <f>IF($R87=AG$1,1,0)</f>
        <v>0</v>
      </c>
      <c r="AH87">
        <f>IF($R87=AH$1,1,0)</f>
        <v>0</v>
      </c>
      <c r="AI87">
        <f>IF($R87=AI$1,1,0)</f>
        <v>0</v>
      </c>
      <c r="AJ87">
        <f>IF($R87=AJ$1,1,0)</f>
        <v>0</v>
      </c>
      <c r="AK87">
        <f>IF($R87=AK$1,1,0)</f>
        <v>0</v>
      </c>
      <c r="AL87">
        <f>IF($R87=AL$1,1,0)</f>
        <v>0</v>
      </c>
      <c r="AM87">
        <f>IF($S87=AM$1,1,0)</f>
        <v>0</v>
      </c>
      <c r="AN87">
        <f>IF($S87=AN$1,1,0)</f>
        <v>0</v>
      </c>
      <c r="AO87">
        <f>IF($S87=AO$1,1,0)</f>
        <v>0</v>
      </c>
      <c r="AP87">
        <f>IF($S87=AP$1,1,0)</f>
        <v>0</v>
      </c>
      <c r="AQ87">
        <f>IF($S87=AQ$1,1,0)</f>
        <v>0</v>
      </c>
      <c r="AR87">
        <f>IF($S87=AR$1,1,0)</f>
        <v>0</v>
      </c>
      <c r="AS87">
        <f>IF($S87=AS$1,1,0)</f>
        <v>0</v>
      </c>
      <c r="AT87">
        <f>IF($S87=AT$1,1,0)</f>
        <v>0</v>
      </c>
      <c r="AU87">
        <f>IF($S87=AU$1,1,0)</f>
        <v>0</v>
      </c>
      <c r="AV87">
        <f>IF($S87=AV$1,1,0)</f>
        <v>1</v>
      </c>
      <c r="AW87">
        <f>IF($S87=AW$1,1,0)</f>
        <v>0</v>
      </c>
      <c r="AX87">
        <f>IF($S87=AX$1,1,0)</f>
        <v>0</v>
      </c>
      <c r="AY87">
        <f>IF($S87=AY$1,1,0)</f>
        <v>0</v>
      </c>
      <c r="AZ87">
        <f>IF($S87=AZ$1,1,0)</f>
        <v>0</v>
      </c>
      <c r="BA87">
        <f>IF($S87=BA$1,1,0)</f>
        <v>0</v>
      </c>
      <c r="BB87">
        <f>IF($S87=BB$1,1,0)</f>
        <v>0</v>
      </c>
      <c r="BC87">
        <f>IF($S87=BC$1,1,0)</f>
        <v>0</v>
      </c>
      <c r="BD87">
        <f>IF($S87=BD$1,1,0)</f>
        <v>0</v>
      </c>
      <c r="BE87">
        <f>IF($S87=BE$1,1,0)</f>
        <v>0</v>
      </c>
      <c r="BF87">
        <f>IF($S87=BF$1,1,0)</f>
        <v>0</v>
      </c>
      <c r="BG87">
        <f>IF($S87=BG$1,1,0)</f>
        <v>0</v>
      </c>
      <c r="BH87">
        <f>IF($S87=BH$1,1,0)</f>
        <v>0</v>
      </c>
      <c r="BI87">
        <f>IF($S87=BI$1,1,0)</f>
        <v>0</v>
      </c>
      <c r="BJ87">
        <f>IF($S87=BJ$1,1,0)</f>
        <v>0</v>
      </c>
    </row>
    <row r="88" spans="1:62" x14ac:dyDescent="0.25">
      <c r="A88">
        <v>86</v>
      </c>
      <c r="B88">
        <v>1</v>
      </c>
      <c r="C88">
        <v>3</v>
      </c>
      <c r="D88" t="s">
        <v>141</v>
      </c>
      <c r="E88" t="s">
        <v>17</v>
      </c>
      <c r="F88">
        <v>33</v>
      </c>
      <c r="G88">
        <v>3</v>
      </c>
      <c r="H88">
        <v>0</v>
      </c>
      <c r="I88">
        <v>3101278</v>
      </c>
      <c r="J88">
        <v>15.85</v>
      </c>
      <c r="L88" t="s">
        <v>15</v>
      </c>
      <c r="M88" t="s">
        <v>1752</v>
      </c>
      <c r="N88" t="str">
        <f>IF(ISNUMBER(I88),"xxx ",SUBSTITUTE(SUBSTITUTE(I88,"/",""),".",""))</f>
        <v xml:space="preserve">xxx </v>
      </c>
      <c r="O88" t="str">
        <f>LEFT(N88,FIND(" ",N88))</f>
        <v xml:space="preserve">xxx </v>
      </c>
      <c r="P88" t="str">
        <f>VLOOKUP(M88,Extract_Title!$A$2:$B$20,2,0)</f>
        <v>Mrs</v>
      </c>
      <c r="Q88" t="str">
        <f>IF(L88="","S",L88)</f>
        <v>S</v>
      </c>
      <c r="R88" t="str">
        <f>IF(K88="","M",LEFT(K88,1))</f>
        <v>M</v>
      </c>
      <c r="S88" t="str">
        <f>VLOOKUP(O88,Clean_tckt!$E$3:$F$38,2,0)</f>
        <v xml:space="preserve">xxx </v>
      </c>
      <c r="T88" s="1">
        <f t="shared" si="7"/>
        <v>15.85</v>
      </c>
      <c r="U88">
        <f t="shared" si="8"/>
        <v>33</v>
      </c>
      <c r="V88">
        <f>SUM(G88:H88,1)</f>
        <v>4</v>
      </c>
      <c r="W88">
        <f t="shared" si="9"/>
        <v>0</v>
      </c>
      <c r="X88">
        <f>IF(V88=1,1,0)</f>
        <v>0</v>
      </c>
      <c r="Y88">
        <f>IF($P88=Y$1,1,0)</f>
        <v>0</v>
      </c>
      <c r="Z88">
        <f>IF($P88=Z$1,1,0)</f>
        <v>1</v>
      </c>
      <c r="AA88">
        <f>IF($P88=AA$1,1,0)</f>
        <v>0</v>
      </c>
      <c r="AB88">
        <f>IF($P88=AB$1,1,0)</f>
        <v>0</v>
      </c>
      <c r="AC88">
        <f>IF($Q88=AC$1,1,0)</f>
        <v>1</v>
      </c>
      <c r="AD88">
        <f>IF($Q88=AD$1,1,0)</f>
        <v>0</v>
      </c>
      <c r="AE88">
        <f>IF($R88=AE$1,1,0)</f>
        <v>1</v>
      </c>
      <c r="AF88">
        <f>IF($R88=AF$1,1,0)</f>
        <v>0</v>
      </c>
      <c r="AG88">
        <f>IF($R88=AG$1,1,0)</f>
        <v>0</v>
      </c>
      <c r="AH88">
        <f>IF($R88=AH$1,1,0)</f>
        <v>0</v>
      </c>
      <c r="AI88">
        <f>IF($R88=AI$1,1,0)</f>
        <v>0</v>
      </c>
      <c r="AJ88">
        <f>IF($R88=AJ$1,1,0)</f>
        <v>0</v>
      </c>
      <c r="AK88">
        <f>IF($R88=AK$1,1,0)</f>
        <v>0</v>
      </c>
      <c r="AL88">
        <f>IF($R88=AL$1,1,0)</f>
        <v>0</v>
      </c>
      <c r="AM88">
        <f>IF($S88=AM$1,1,0)</f>
        <v>0</v>
      </c>
      <c r="AN88">
        <f>IF($S88=AN$1,1,0)</f>
        <v>0</v>
      </c>
      <c r="AO88">
        <f>IF($S88=AO$1,1,0)</f>
        <v>0</v>
      </c>
      <c r="AP88">
        <f>IF($S88=AP$1,1,0)</f>
        <v>1</v>
      </c>
      <c r="AQ88">
        <f>IF($S88=AQ$1,1,0)</f>
        <v>0</v>
      </c>
      <c r="AR88">
        <f>IF($S88=AR$1,1,0)</f>
        <v>0</v>
      </c>
      <c r="AS88">
        <f>IF($S88=AS$1,1,0)</f>
        <v>0</v>
      </c>
      <c r="AT88">
        <f>IF($S88=AT$1,1,0)</f>
        <v>0</v>
      </c>
      <c r="AU88">
        <f>IF($S88=AU$1,1,0)</f>
        <v>0</v>
      </c>
      <c r="AV88">
        <f>IF($S88=AV$1,1,0)</f>
        <v>0</v>
      </c>
      <c r="AW88">
        <f>IF($S88=AW$1,1,0)</f>
        <v>0</v>
      </c>
      <c r="AX88">
        <f>IF($S88=AX$1,1,0)</f>
        <v>0</v>
      </c>
      <c r="AY88">
        <f>IF($S88=AY$1,1,0)</f>
        <v>0</v>
      </c>
      <c r="AZ88">
        <f>IF($S88=AZ$1,1,0)</f>
        <v>0</v>
      </c>
      <c r="BA88">
        <f>IF($S88=BA$1,1,0)</f>
        <v>0</v>
      </c>
      <c r="BB88">
        <f>IF($S88=BB$1,1,0)</f>
        <v>0</v>
      </c>
      <c r="BC88">
        <f>IF($S88=BC$1,1,0)</f>
        <v>0</v>
      </c>
      <c r="BD88">
        <f>IF($S88=BD$1,1,0)</f>
        <v>0</v>
      </c>
      <c r="BE88">
        <f>IF($S88=BE$1,1,0)</f>
        <v>0</v>
      </c>
      <c r="BF88">
        <f>IF($S88=BF$1,1,0)</f>
        <v>0</v>
      </c>
      <c r="BG88">
        <f>IF($S88=BG$1,1,0)</f>
        <v>0</v>
      </c>
      <c r="BH88">
        <f>IF($S88=BH$1,1,0)</f>
        <v>0</v>
      </c>
      <c r="BI88">
        <f>IF($S88=BI$1,1,0)</f>
        <v>0</v>
      </c>
      <c r="BJ88">
        <f>IF($S88=BJ$1,1,0)</f>
        <v>0</v>
      </c>
    </row>
    <row r="89" spans="1:62" x14ac:dyDescent="0.25">
      <c r="A89">
        <v>87</v>
      </c>
      <c r="B89">
        <v>0</v>
      </c>
      <c r="C89">
        <v>3</v>
      </c>
      <c r="D89" t="s">
        <v>142</v>
      </c>
      <c r="E89" t="s">
        <v>13</v>
      </c>
      <c r="F89">
        <v>16</v>
      </c>
      <c r="G89">
        <v>1</v>
      </c>
      <c r="H89">
        <v>3</v>
      </c>
      <c r="I89" t="s">
        <v>143</v>
      </c>
      <c r="J89">
        <v>34.375</v>
      </c>
      <c r="L89" t="s">
        <v>15</v>
      </c>
      <c r="M89" t="s">
        <v>1751</v>
      </c>
      <c r="N89" t="str">
        <f>IF(ISNUMBER(I89),"xxx ",SUBSTITUTE(SUBSTITUTE(I89,"/",""),".",""))</f>
        <v>WC 6608</v>
      </c>
      <c r="O89" t="str">
        <f>LEFT(N89,FIND(" ",N89))</f>
        <v xml:space="preserve">WC </v>
      </c>
      <c r="P89" t="str">
        <f>VLOOKUP(M89,Extract_Title!$A$2:$B$20,2,0)</f>
        <v>Mr</v>
      </c>
      <c r="Q89" t="str">
        <f>IF(L89="","S",L89)</f>
        <v>S</v>
      </c>
      <c r="R89" t="str">
        <f>IF(K89="","M",LEFT(K89,1))</f>
        <v>M</v>
      </c>
      <c r="S89" t="str">
        <f>VLOOKUP(O89,Clean_tckt!$E$3:$F$38,2,0)</f>
        <v xml:space="preserve">WC </v>
      </c>
      <c r="T89" s="1">
        <f t="shared" si="7"/>
        <v>34.375</v>
      </c>
      <c r="U89">
        <f t="shared" si="8"/>
        <v>16</v>
      </c>
      <c r="V89">
        <f>SUM(G89:H89,1)</f>
        <v>5</v>
      </c>
      <c r="W89">
        <f t="shared" si="9"/>
        <v>1</v>
      </c>
      <c r="X89">
        <f>IF(V89=1,1,0)</f>
        <v>0</v>
      </c>
      <c r="Y89">
        <f>IF($P89=Y$1,1,0)</f>
        <v>1</v>
      </c>
      <c r="Z89">
        <f>IF($P89=Z$1,1,0)</f>
        <v>0</v>
      </c>
      <c r="AA89">
        <f>IF($P89=AA$1,1,0)</f>
        <v>0</v>
      </c>
      <c r="AB89">
        <f>IF($P89=AB$1,1,0)</f>
        <v>0</v>
      </c>
      <c r="AC89">
        <f>IF($Q89=AC$1,1,0)</f>
        <v>1</v>
      </c>
      <c r="AD89">
        <f>IF($Q89=AD$1,1,0)</f>
        <v>0</v>
      </c>
      <c r="AE89">
        <f>IF($R89=AE$1,1,0)</f>
        <v>1</v>
      </c>
      <c r="AF89">
        <f>IF($R89=AF$1,1,0)</f>
        <v>0</v>
      </c>
      <c r="AG89">
        <f>IF($R89=AG$1,1,0)</f>
        <v>0</v>
      </c>
      <c r="AH89">
        <f>IF($R89=AH$1,1,0)</f>
        <v>0</v>
      </c>
      <c r="AI89">
        <f>IF($R89=AI$1,1,0)</f>
        <v>0</v>
      </c>
      <c r="AJ89">
        <f>IF($R89=AJ$1,1,0)</f>
        <v>0</v>
      </c>
      <c r="AK89">
        <f>IF($R89=AK$1,1,0)</f>
        <v>0</v>
      </c>
      <c r="AL89">
        <f>IF($R89=AL$1,1,0)</f>
        <v>0</v>
      </c>
      <c r="AM89">
        <f>IF($S89=AM$1,1,0)</f>
        <v>0</v>
      </c>
      <c r="AN89">
        <f>IF($S89=AN$1,1,0)</f>
        <v>0</v>
      </c>
      <c r="AO89">
        <f>IF($S89=AO$1,1,0)</f>
        <v>0</v>
      </c>
      <c r="AP89">
        <f>IF($S89=AP$1,1,0)</f>
        <v>0</v>
      </c>
      <c r="AQ89">
        <f>IF($S89=AQ$1,1,0)</f>
        <v>0</v>
      </c>
      <c r="AR89">
        <f>IF($S89=AR$1,1,0)</f>
        <v>0</v>
      </c>
      <c r="AS89">
        <f>IF($S89=AS$1,1,0)</f>
        <v>0</v>
      </c>
      <c r="AT89">
        <f>IF($S89=AT$1,1,0)</f>
        <v>0</v>
      </c>
      <c r="AU89">
        <f>IF($S89=AU$1,1,0)</f>
        <v>0</v>
      </c>
      <c r="AV89">
        <f>IF($S89=AV$1,1,0)</f>
        <v>0</v>
      </c>
      <c r="AW89">
        <f>IF($S89=AW$1,1,0)</f>
        <v>1</v>
      </c>
      <c r="AX89">
        <f>IF($S89=AX$1,1,0)</f>
        <v>0</v>
      </c>
      <c r="AY89">
        <f>IF($S89=AY$1,1,0)</f>
        <v>0</v>
      </c>
      <c r="AZ89">
        <f>IF($S89=AZ$1,1,0)</f>
        <v>0</v>
      </c>
      <c r="BA89">
        <f>IF($S89=BA$1,1,0)</f>
        <v>0</v>
      </c>
      <c r="BB89">
        <f>IF($S89=BB$1,1,0)</f>
        <v>0</v>
      </c>
      <c r="BC89">
        <f>IF($S89=BC$1,1,0)</f>
        <v>0</v>
      </c>
      <c r="BD89">
        <f>IF($S89=BD$1,1,0)</f>
        <v>0</v>
      </c>
      <c r="BE89">
        <f>IF($S89=BE$1,1,0)</f>
        <v>0</v>
      </c>
      <c r="BF89">
        <f>IF($S89=BF$1,1,0)</f>
        <v>0</v>
      </c>
      <c r="BG89">
        <f>IF($S89=BG$1,1,0)</f>
        <v>0</v>
      </c>
      <c r="BH89">
        <f>IF($S89=BH$1,1,0)</f>
        <v>0</v>
      </c>
      <c r="BI89">
        <f>IF($S89=BI$1,1,0)</f>
        <v>0</v>
      </c>
      <c r="BJ89">
        <f>IF($S89=BJ$1,1,0)</f>
        <v>0</v>
      </c>
    </row>
    <row r="90" spans="1:62" x14ac:dyDescent="0.25">
      <c r="A90">
        <v>88</v>
      </c>
      <c r="B90">
        <v>0</v>
      </c>
      <c r="C90">
        <v>3</v>
      </c>
      <c r="D90" t="s">
        <v>144</v>
      </c>
      <c r="E90" t="s">
        <v>13</v>
      </c>
      <c r="G90">
        <v>0</v>
      </c>
      <c r="H90">
        <v>0</v>
      </c>
      <c r="I90" t="s">
        <v>145</v>
      </c>
      <c r="J90">
        <v>8.0500000000000007</v>
      </c>
      <c r="L90" t="s">
        <v>15</v>
      </c>
      <c r="M90" t="s">
        <v>1751</v>
      </c>
      <c r="N90" t="str">
        <f>IF(ISNUMBER(I90),"xxx ",SUBSTITUTE(SUBSTITUTE(I90,"/",""),".",""))</f>
        <v>SOTONOQ 392086</v>
      </c>
      <c r="O90" t="str">
        <f>LEFT(N90,FIND(" ",N90))</f>
        <v xml:space="preserve">SOTONOQ </v>
      </c>
      <c r="P90" t="str">
        <f>VLOOKUP(M90,Extract_Title!$A$2:$B$20,2,0)</f>
        <v>Mr</v>
      </c>
      <c r="Q90" t="str">
        <f>IF(L90="","S",L90)</f>
        <v>S</v>
      </c>
      <c r="R90" t="str">
        <f>IF(K90="","M",LEFT(K90,1))</f>
        <v>M</v>
      </c>
      <c r="S90" t="str">
        <f>VLOOKUP(O90,Clean_tckt!$E$3:$F$38,2,0)</f>
        <v xml:space="preserve">SOTONOQ </v>
      </c>
      <c r="T90" s="1">
        <f t="shared" si="7"/>
        <v>8.0500000000000007</v>
      </c>
      <c r="U90">
        <f t="shared" si="8"/>
        <v>0</v>
      </c>
      <c r="V90">
        <f>SUM(G90:H90,1)</f>
        <v>1</v>
      </c>
      <c r="W90">
        <f t="shared" si="9"/>
        <v>1</v>
      </c>
      <c r="X90">
        <f>IF(V90=1,1,0)</f>
        <v>1</v>
      </c>
      <c r="Y90">
        <f>IF($P90=Y$1,1,0)</f>
        <v>1</v>
      </c>
      <c r="Z90">
        <f>IF($P90=Z$1,1,0)</f>
        <v>0</v>
      </c>
      <c r="AA90">
        <f>IF($P90=AA$1,1,0)</f>
        <v>0</v>
      </c>
      <c r="AB90">
        <f>IF($P90=AB$1,1,0)</f>
        <v>0</v>
      </c>
      <c r="AC90">
        <f>IF($Q90=AC$1,1,0)</f>
        <v>1</v>
      </c>
      <c r="AD90">
        <f>IF($Q90=AD$1,1,0)</f>
        <v>0</v>
      </c>
      <c r="AE90">
        <f>IF($R90=AE$1,1,0)</f>
        <v>1</v>
      </c>
      <c r="AF90">
        <f>IF($R90=AF$1,1,0)</f>
        <v>0</v>
      </c>
      <c r="AG90">
        <f>IF($R90=AG$1,1,0)</f>
        <v>0</v>
      </c>
      <c r="AH90">
        <f>IF($R90=AH$1,1,0)</f>
        <v>0</v>
      </c>
      <c r="AI90">
        <f>IF($R90=AI$1,1,0)</f>
        <v>0</v>
      </c>
      <c r="AJ90">
        <f>IF($R90=AJ$1,1,0)</f>
        <v>0</v>
      </c>
      <c r="AK90">
        <f>IF($R90=AK$1,1,0)</f>
        <v>0</v>
      </c>
      <c r="AL90">
        <f>IF($R90=AL$1,1,0)</f>
        <v>0</v>
      </c>
      <c r="AM90">
        <f>IF($S90=AM$1,1,0)</f>
        <v>0</v>
      </c>
      <c r="AN90">
        <f>IF($S90=AN$1,1,0)</f>
        <v>0</v>
      </c>
      <c r="AO90">
        <f>IF($S90=AO$1,1,0)</f>
        <v>0</v>
      </c>
      <c r="AP90">
        <f>IF($S90=AP$1,1,0)</f>
        <v>0</v>
      </c>
      <c r="AQ90">
        <f>IF($S90=AQ$1,1,0)</f>
        <v>0</v>
      </c>
      <c r="AR90">
        <f>IF($S90=AR$1,1,0)</f>
        <v>0</v>
      </c>
      <c r="AS90">
        <f>IF($S90=AS$1,1,0)</f>
        <v>0</v>
      </c>
      <c r="AT90">
        <f>IF($S90=AT$1,1,0)</f>
        <v>0</v>
      </c>
      <c r="AU90">
        <f>IF($S90=AU$1,1,0)</f>
        <v>0</v>
      </c>
      <c r="AV90">
        <f>IF($S90=AV$1,1,0)</f>
        <v>0</v>
      </c>
      <c r="AW90">
        <f>IF($S90=AW$1,1,0)</f>
        <v>0</v>
      </c>
      <c r="AX90">
        <f>IF($S90=AX$1,1,0)</f>
        <v>1</v>
      </c>
      <c r="AY90">
        <f>IF($S90=AY$1,1,0)</f>
        <v>0</v>
      </c>
      <c r="AZ90">
        <f>IF($S90=AZ$1,1,0)</f>
        <v>0</v>
      </c>
      <c r="BA90">
        <f>IF($S90=BA$1,1,0)</f>
        <v>0</v>
      </c>
      <c r="BB90">
        <f>IF($S90=BB$1,1,0)</f>
        <v>0</v>
      </c>
      <c r="BC90">
        <f>IF($S90=BC$1,1,0)</f>
        <v>0</v>
      </c>
      <c r="BD90">
        <f>IF($S90=BD$1,1,0)</f>
        <v>0</v>
      </c>
      <c r="BE90">
        <f>IF($S90=BE$1,1,0)</f>
        <v>0</v>
      </c>
      <c r="BF90">
        <f>IF($S90=BF$1,1,0)</f>
        <v>0</v>
      </c>
      <c r="BG90">
        <f>IF($S90=BG$1,1,0)</f>
        <v>0</v>
      </c>
      <c r="BH90">
        <f>IF($S90=BH$1,1,0)</f>
        <v>0</v>
      </c>
      <c r="BI90">
        <f>IF($S90=BI$1,1,0)</f>
        <v>0</v>
      </c>
      <c r="BJ90">
        <f>IF($S90=BJ$1,1,0)</f>
        <v>0</v>
      </c>
    </row>
    <row r="91" spans="1:62" x14ac:dyDescent="0.25">
      <c r="A91">
        <v>89</v>
      </c>
      <c r="B91">
        <v>1</v>
      </c>
      <c r="C91">
        <v>1</v>
      </c>
      <c r="D91" t="s">
        <v>146</v>
      </c>
      <c r="E91" t="s">
        <v>17</v>
      </c>
      <c r="F91">
        <v>23</v>
      </c>
      <c r="G91">
        <v>3</v>
      </c>
      <c r="H91">
        <v>2</v>
      </c>
      <c r="I91">
        <v>19950</v>
      </c>
      <c r="J91">
        <v>263</v>
      </c>
      <c r="K91" t="s">
        <v>57</v>
      </c>
      <c r="L91" t="s">
        <v>15</v>
      </c>
      <c r="M91" t="s">
        <v>1753</v>
      </c>
      <c r="N91" t="str">
        <f>IF(ISNUMBER(I91),"xxx ",SUBSTITUTE(SUBSTITUTE(I91,"/",""),".",""))</f>
        <v xml:space="preserve">xxx </v>
      </c>
      <c r="O91" t="str">
        <f>LEFT(N91,FIND(" ",N91))</f>
        <v xml:space="preserve">xxx </v>
      </c>
      <c r="P91" t="str">
        <f>VLOOKUP(M91,Extract_Title!$A$2:$B$20,2,0)</f>
        <v>Miss</v>
      </c>
      <c r="Q91" t="str">
        <f>IF(L91="","S",L91)</f>
        <v>S</v>
      </c>
      <c r="R91" t="str">
        <f>IF(K91="","M",LEFT(K91,1))</f>
        <v>C</v>
      </c>
      <c r="S91" t="str">
        <f>VLOOKUP(O91,Clean_tckt!$E$3:$F$38,2,0)</f>
        <v xml:space="preserve">xxx </v>
      </c>
      <c r="T91" s="1">
        <f t="shared" si="7"/>
        <v>263</v>
      </c>
      <c r="U91">
        <f t="shared" si="8"/>
        <v>23</v>
      </c>
      <c r="V91">
        <f>SUM(G91:H91,1)</f>
        <v>6</v>
      </c>
      <c r="W91">
        <f t="shared" si="9"/>
        <v>0</v>
      </c>
      <c r="X91">
        <f>IF(V91=1,1,0)</f>
        <v>0</v>
      </c>
      <c r="Y91">
        <f>IF($P91=Y$1,1,0)</f>
        <v>0</v>
      </c>
      <c r="Z91">
        <f>IF($P91=Z$1,1,0)</f>
        <v>0</v>
      </c>
      <c r="AA91">
        <f>IF($P91=AA$1,1,0)</f>
        <v>1</v>
      </c>
      <c r="AB91">
        <f>IF($P91=AB$1,1,0)</f>
        <v>0</v>
      </c>
      <c r="AC91">
        <f>IF($Q91=AC$1,1,0)</f>
        <v>1</v>
      </c>
      <c r="AD91">
        <f>IF($Q91=AD$1,1,0)</f>
        <v>0</v>
      </c>
      <c r="AE91">
        <f>IF($R91=AE$1,1,0)</f>
        <v>0</v>
      </c>
      <c r="AF91">
        <f>IF($R91=AF$1,1,0)</f>
        <v>1</v>
      </c>
      <c r="AG91">
        <f>IF($R91=AG$1,1,0)</f>
        <v>0</v>
      </c>
      <c r="AH91">
        <f>IF($R91=AH$1,1,0)</f>
        <v>0</v>
      </c>
      <c r="AI91">
        <f>IF($R91=AI$1,1,0)</f>
        <v>0</v>
      </c>
      <c r="AJ91">
        <f>IF($R91=AJ$1,1,0)</f>
        <v>0</v>
      </c>
      <c r="AK91">
        <f>IF($R91=AK$1,1,0)</f>
        <v>0</v>
      </c>
      <c r="AL91">
        <f>IF($R91=AL$1,1,0)</f>
        <v>0</v>
      </c>
      <c r="AM91">
        <f>IF($S91=AM$1,1,0)</f>
        <v>0</v>
      </c>
      <c r="AN91">
        <f>IF($S91=AN$1,1,0)</f>
        <v>0</v>
      </c>
      <c r="AO91">
        <f>IF($S91=AO$1,1,0)</f>
        <v>0</v>
      </c>
      <c r="AP91">
        <f>IF($S91=AP$1,1,0)</f>
        <v>1</v>
      </c>
      <c r="AQ91">
        <f>IF($S91=AQ$1,1,0)</f>
        <v>0</v>
      </c>
      <c r="AR91">
        <f>IF($S91=AR$1,1,0)</f>
        <v>0</v>
      </c>
      <c r="AS91">
        <f>IF($S91=AS$1,1,0)</f>
        <v>0</v>
      </c>
      <c r="AT91">
        <f>IF($S91=AT$1,1,0)</f>
        <v>0</v>
      </c>
      <c r="AU91">
        <f>IF($S91=AU$1,1,0)</f>
        <v>0</v>
      </c>
      <c r="AV91">
        <f>IF($S91=AV$1,1,0)</f>
        <v>0</v>
      </c>
      <c r="AW91">
        <f>IF($S91=AW$1,1,0)</f>
        <v>0</v>
      </c>
      <c r="AX91">
        <f>IF($S91=AX$1,1,0)</f>
        <v>0</v>
      </c>
      <c r="AY91">
        <f>IF($S91=AY$1,1,0)</f>
        <v>0</v>
      </c>
      <c r="AZ91">
        <f>IF($S91=AZ$1,1,0)</f>
        <v>0</v>
      </c>
      <c r="BA91">
        <f>IF($S91=BA$1,1,0)</f>
        <v>0</v>
      </c>
      <c r="BB91">
        <f>IF($S91=BB$1,1,0)</f>
        <v>0</v>
      </c>
      <c r="BC91">
        <f>IF($S91=BC$1,1,0)</f>
        <v>0</v>
      </c>
      <c r="BD91">
        <f>IF($S91=BD$1,1,0)</f>
        <v>0</v>
      </c>
      <c r="BE91">
        <f>IF($S91=BE$1,1,0)</f>
        <v>0</v>
      </c>
      <c r="BF91">
        <f>IF($S91=BF$1,1,0)</f>
        <v>0</v>
      </c>
      <c r="BG91">
        <f>IF($S91=BG$1,1,0)</f>
        <v>0</v>
      </c>
      <c r="BH91">
        <f>IF($S91=BH$1,1,0)</f>
        <v>0</v>
      </c>
      <c r="BI91">
        <f>IF($S91=BI$1,1,0)</f>
        <v>0</v>
      </c>
      <c r="BJ91">
        <f>IF($S91=BJ$1,1,0)</f>
        <v>0</v>
      </c>
    </row>
    <row r="92" spans="1:62" x14ac:dyDescent="0.25">
      <c r="A92">
        <v>90</v>
      </c>
      <c r="B92">
        <v>0</v>
      </c>
      <c r="C92">
        <v>3</v>
      </c>
      <c r="D92" t="s">
        <v>147</v>
      </c>
      <c r="E92" t="s">
        <v>13</v>
      </c>
      <c r="F92">
        <v>24</v>
      </c>
      <c r="G92">
        <v>0</v>
      </c>
      <c r="H92">
        <v>0</v>
      </c>
      <c r="I92">
        <v>343275</v>
      </c>
      <c r="J92">
        <v>8.0500000000000007</v>
      </c>
      <c r="L92" t="s">
        <v>15</v>
      </c>
      <c r="M92" t="s">
        <v>1751</v>
      </c>
      <c r="N92" t="str">
        <f>IF(ISNUMBER(I92),"xxx ",SUBSTITUTE(SUBSTITUTE(I92,"/",""),".",""))</f>
        <v xml:space="preserve">xxx </v>
      </c>
      <c r="O92" t="str">
        <f>LEFT(N92,FIND(" ",N92))</f>
        <v xml:space="preserve">xxx </v>
      </c>
      <c r="P92" t="str">
        <f>VLOOKUP(M92,Extract_Title!$A$2:$B$20,2,0)</f>
        <v>Mr</v>
      </c>
      <c r="Q92" t="str">
        <f>IF(L92="","S",L92)</f>
        <v>S</v>
      </c>
      <c r="R92" t="str">
        <f>IF(K92="","M",LEFT(K92,1))</f>
        <v>M</v>
      </c>
      <c r="S92" t="str">
        <f>VLOOKUP(O92,Clean_tckt!$E$3:$F$38,2,0)</f>
        <v xml:space="preserve">xxx </v>
      </c>
      <c r="T92" s="1">
        <f t="shared" si="7"/>
        <v>8.0500000000000007</v>
      </c>
      <c r="U92">
        <f t="shared" si="8"/>
        <v>24</v>
      </c>
      <c r="V92">
        <f>SUM(G92:H92,1)</f>
        <v>1</v>
      </c>
      <c r="W92">
        <f t="shared" si="9"/>
        <v>1</v>
      </c>
      <c r="X92">
        <f>IF(V92=1,1,0)</f>
        <v>1</v>
      </c>
      <c r="Y92">
        <f>IF($P92=Y$1,1,0)</f>
        <v>1</v>
      </c>
      <c r="Z92">
        <f>IF($P92=Z$1,1,0)</f>
        <v>0</v>
      </c>
      <c r="AA92">
        <f>IF($P92=AA$1,1,0)</f>
        <v>0</v>
      </c>
      <c r="AB92">
        <f>IF($P92=AB$1,1,0)</f>
        <v>0</v>
      </c>
      <c r="AC92">
        <f>IF($Q92=AC$1,1,0)</f>
        <v>1</v>
      </c>
      <c r="AD92">
        <f>IF($Q92=AD$1,1,0)</f>
        <v>0</v>
      </c>
      <c r="AE92">
        <f>IF($R92=AE$1,1,0)</f>
        <v>1</v>
      </c>
      <c r="AF92">
        <f>IF($R92=AF$1,1,0)</f>
        <v>0</v>
      </c>
      <c r="AG92">
        <f>IF($R92=AG$1,1,0)</f>
        <v>0</v>
      </c>
      <c r="AH92">
        <f>IF($R92=AH$1,1,0)</f>
        <v>0</v>
      </c>
      <c r="AI92">
        <f>IF($R92=AI$1,1,0)</f>
        <v>0</v>
      </c>
      <c r="AJ92">
        <f>IF($R92=AJ$1,1,0)</f>
        <v>0</v>
      </c>
      <c r="AK92">
        <f>IF($R92=AK$1,1,0)</f>
        <v>0</v>
      </c>
      <c r="AL92">
        <f>IF($R92=AL$1,1,0)</f>
        <v>0</v>
      </c>
      <c r="AM92">
        <f>IF($S92=AM$1,1,0)</f>
        <v>0</v>
      </c>
      <c r="AN92">
        <f>IF($S92=AN$1,1,0)</f>
        <v>0</v>
      </c>
      <c r="AO92">
        <f>IF($S92=AO$1,1,0)</f>
        <v>0</v>
      </c>
      <c r="AP92">
        <f>IF($S92=AP$1,1,0)</f>
        <v>1</v>
      </c>
      <c r="AQ92">
        <f>IF($S92=AQ$1,1,0)</f>
        <v>0</v>
      </c>
      <c r="AR92">
        <f>IF($S92=AR$1,1,0)</f>
        <v>0</v>
      </c>
      <c r="AS92">
        <f>IF($S92=AS$1,1,0)</f>
        <v>0</v>
      </c>
      <c r="AT92">
        <f>IF($S92=AT$1,1,0)</f>
        <v>0</v>
      </c>
      <c r="AU92">
        <f>IF($S92=AU$1,1,0)</f>
        <v>0</v>
      </c>
      <c r="AV92">
        <f>IF($S92=AV$1,1,0)</f>
        <v>0</v>
      </c>
      <c r="AW92">
        <f>IF($S92=AW$1,1,0)</f>
        <v>0</v>
      </c>
      <c r="AX92">
        <f>IF($S92=AX$1,1,0)</f>
        <v>0</v>
      </c>
      <c r="AY92">
        <f>IF($S92=AY$1,1,0)</f>
        <v>0</v>
      </c>
      <c r="AZ92">
        <f>IF($S92=AZ$1,1,0)</f>
        <v>0</v>
      </c>
      <c r="BA92">
        <f>IF($S92=BA$1,1,0)</f>
        <v>0</v>
      </c>
      <c r="BB92">
        <f>IF($S92=BB$1,1,0)</f>
        <v>0</v>
      </c>
      <c r="BC92">
        <f>IF($S92=BC$1,1,0)</f>
        <v>0</v>
      </c>
      <c r="BD92">
        <f>IF($S92=BD$1,1,0)</f>
        <v>0</v>
      </c>
      <c r="BE92">
        <f>IF($S92=BE$1,1,0)</f>
        <v>0</v>
      </c>
      <c r="BF92">
        <f>IF($S92=BF$1,1,0)</f>
        <v>0</v>
      </c>
      <c r="BG92">
        <f>IF($S92=BG$1,1,0)</f>
        <v>0</v>
      </c>
      <c r="BH92">
        <f>IF($S92=BH$1,1,0)</f>
        <v>0</v>
      </c>
      <c r="BI92">
        <f>IF($S92=BI$1,1,0)</f>
        <v>0</v>
      </c>
      <c r="BJ92">
        <f>IF($S92=BJ$1,1,0)</f>
        <v>0</v>
      </c>
    </row>
    <row r="93" spans="1:62" x14ac:dyDescent="0.25">
      <c r="A93">
        <v>91</v>
      </c>
      <c r="B93">
        <v>0</v>
      </c>
      <c r="C93">
        <v>3</v>
      </c>
      <c r="D93" t="s">
        <v>148</v>
      </c>
      <c r="E93" t="s">
        <v>13</v>
      </c>
      <c r="F93">
        <v>29</v>
      </c>
      <c r="G93">
        <v>0</v>
      </c>
      <c r="H93">
        <v>0</v>
      </c>
      <c r="I93">
        <v>343276</v>
      </c>
      <c r="J93">
        <v>8.0500000000000007</v>
      </c>
      <c r="L93" t="s">
        <v>15</v>
      </c>
      <c r="M93" t="s">
        <v>1751</v>
      </c>
      <c r="N93" t="str">
        <f>IF(ISNUMBER(I93),"xxx ",SUBSTITUTE(SUBSTITUTE(I93,"/",""),".",""))</f>
        <v xml:space="preserve">xxx </v>
      </c>
      <c r="O93" t="str">
        <f>LEFT(N93,FIND(" ",N93))</f>
        <v xml:space="preserve">xxx </v>
      </c>
      <c r="P93" t="str">
        <f>VLOOKUP(M93,Extract_Title!$A$2:$B$20,2,0)</f>
        <v>Mr</v>
      </c>
      <c r="Q93" t="str">
        <f>IF(L93="","S",L93)</f>
        <v>S</v>
      </c>
      <c r="R93" t="str">
        <f>IF(K93="","M",LEFT(K93,1))</f>
        <v>M</v>
      </c>
      <c r="S93" t="str">
        <f>VLOOKUP(O93,Clean_tckt!$E$3:$F$38,2,0)</f>
        <v xml:space="preserve">xxx </v>
      </c>
      <c r="T93" s="1">
        <f t="shared" si="7"/>
        <v>8.0500000000000007</v>
      </c>
      <c r="U93">
        <f t="shared" si="8"/>
        <v>29</v>
      </c>
      <c r="V93">
        <f>SUM(G93:H93,1)</f>
        <v>1</v>
      </c>
      <c r="W93">
        <f t="shared" si="9"/>
        <v>1</v>
      </c>
      <c r="X93">
        <f>IF(V93=1,1,0)</f>
        <v>1</v>
      </c>
      <c r="Y93">
        <f>IF($P93=Y$1,1,0)</f>
        <v>1</v>
      </c>
      <c r="Z93">
        <f>IF($P93=Z$1,1,0)</f>
        <v>0</v>
      </c>
      <c r="AA93">
        <f>IF($P93=AA$1,1,0)</f>
        <v>0</v>
      </c>
      <c r="AB93">
        <f>IF($P93=AB$1,1,0)</f>
        <v>0</v>
      </c>
      <c r="AC93">
        <f>IF($Q93=AC$1,1,0)</f>
        <v>1</v>
      </c>
      <c r="AD93">
        <f>IF($Q93=AD$1,1,0)</f>
        <v>0</v>
      </c>
      <c r="AE93">
        <f>IF($R93=AE$1,1,0)</f>
        <v>1</v>
      </c>
      <c r="AF93">
        <f>IF($R93=AF$1,1,0)</f>
        <v>0</v>
      </c>
      <c r="AG93">
        <f>IF($R93=AG$1,1,0)</f>
        <v>0</v>
      </c>
      <c r="AH93">
        <f>IF($R93=AH$1,1,0)</f>
        <v>0</v>
      </c>
      <c r="AI93">
        <f>IF($R93=AI$1,1,0)</f>
        <v>0</v>
      </c>
      <c r="AJ93">
        <f>IF($R93=AJ$1,1,0)</f>
        <v>0</v>
      </c>
      <c r="AK93">
        <f>IF($R93=AK$1,1,0)</f>
        <v>0</v>
      </c>
      <c r="AL93">
        <f>IF($R93=AL$1,1,0)</f>
        <v>0</v>
      </c>
      <c r="AM93">
        <f>IF($S93=AM$1,1,0)</f>
        <v>0</v>
      </c>
      <c r="AN93">
        <f>IF($S93=AN$1,1,0)</f>
        <v>0</v>
      </c>
      <c r="AO93">
        <f>IF($S93=AO$1,1,0)</f>
        <v>0</v>
      </c>
      <c r="AP93">
        <f>IF($S93=AP$1,1,0)</f>
        <v>1</v>
      </c>
      <c r="AQ93">
        <f>IF($S93=AQ$1,1,0)</f>
        <v>0</v>
      </c>
      <c r="AR93">
        <f>IF($S93=AR$1,1,0)</f>
        <v>0</v>
      </c>
      <c r="AS93">
        <f>IF($S93=AS$1,1,0)</f>
        <v>0</v>
      </c>
      <c r="AT93">
        <f>IF($S93=AT$1,1,0)</f>
        <v>0</v>
      </c>
      <c r="AU93">
        <f>IF($S93=AU$1,1,0)</f>
        <v>0</v>
      </c>
      <c r="AV93">
        <f>IF($S93=AV$1,1,0)</f>
        <v>0</v>
      </c>
      <c r="AW93">
        <f>IF($S93=AW$1,1,0)</f>
        <v>0</v>
      </c>
      <c r="AX93">
        <f>IF($S93=AX$1,1,0)</f>
        <v>0</v>
      </c>
      <c r="AY93">
        <f>IF($S93=AY$1,1,0)</f>
        <v>0</v>
      </c>
      <c r="AZ93">
        <f>IF($S93=AZ$1,1,0)</f>
        <v>0</v>
      </c>
      <c r="BA93">
        <f>IF($S93=BA$1,1,0)</f>
        <v>0</v>
      </c>
      <c r="BB93">
        <f>IF($S93=BB$1,1,0)</f>
        <v>0</v>
      </c>
      <c r="BC93">
        <f>IF($S93=BC$1,1,0)</f>
        <v>0</v>
      </c>
      <c r="BD93">
        <f>IF($S93=BD$1,1,0)</f>
        <v>0</v>
      </c>
      <c r="BE93">
        <f>IF($S93=BE$1,1,0)</f>
        <v>0</v>
      </c>
      <c r="BF93">
        <f>IF($S93=BF$1,1,0)</f>
        <v>0</v>
      </c>
      <c r="BG93">
        <f>IF($S93=BG$1,1,0)</f>
        <v>0</v>
      </c>
      <c r="BH93">
        <f>IF($S93=BH$1,1,0)</f>
        <v>0</v>
      </c>
      <c r="BI93">
        <f>IF($S93=BI$1,1,0)</f>
        <v>0</v>
      </c>
      <c r="BJ93">
        <f>IF($S93=BJ$1,1,0)</f>
        <v>0</v>
      </c>
    </row>
    <row r="94" spans="1:62" x14ac:dyDescent="0.25">
      <c r="A94">
        <v>92</v>
      </c>
      <c r="B94">
        <v>0</v>
      </c>
      <c r="C94">
        <v>3</v>
      </c>
      <c r="D94" t="s">
        <v>149</v>
      </c>
      <c r="E94" t="s">
        <v>13</v>
      </c>
      <c r="F94">
        <v>20</v>
      </c>
      <c r="G94">
        <v>0</v>
      </c>
      <c r="H94">
        <v>0</v>
      </c>
      <c r="I94">
        <v>347466</v>
      </c>
      <c r="J94">
        <v>7.8541999999999996</v>
      </c>
      <c r="L94" t="s">
        <v>15</v>
      </c>
      <c r="M94" t="s">
        <v>1751</v>
      </c>
      <c r="N94" t="str">
        <f>IF(ISNUMBER(I94),"xxx ",SUBSTITUTE(SUBSTITUTE(I94,"/",""),".",""))</f>
        <v xml:space="preserve">xxx </v>
      </c>
      <c r="O94" t="str">
        <f>LEFT(N94,FIND(" ",N94))</f>
        <v xml:space="preserve">xxx </v>
      </c>
      <c r="P94" t="str">
        <f>VLOOKUP(M94,Extract_Title!$A$2:$B$20,2,0)</f>
        <v>Mr</v>
      </c>
      <c r="Q94" t="str">
        <f>IF(L94="","S",L94)</f>
        <v>S</v>
      </c>
      <c r="R94" t="str">
        <f>IF(K94="","M",LEFT(K94,1))</f>
        <v>M</v>
      </c>
      <c r="S94" t="str">
        <f>VLOOKUP(O94,Clean_tckt!$E$3:$F$38,2,0)</f>
        <v xml:space="preserve">xxx </v>
      </c>
      <c r="T94" s="1">
        <f t="shared" si="7"/>
        <v>7.8541999999999996</v>
      </c>
      <c r="U94">
        <f t="shared" si="8"/>
        <v>20</v>
      </c>
      <c r="V94">
        <f>SUM(G94:H94,1)</f>
        <v>1</v>
      </c>
      <c r="W94">
        <f t="shared" si="9"/>
        <v>1</v>
      </c>
      <c r="X94">
        <f>IF(V94=1,1,0)</f>
        <v>1</v>
      </c>
      <c r="Y94">
        <f>IF($P94=Y$1,1,0)</f>
        <v>1</v>
      </c>
      <c r="Z94">
        <f>IF($P94=Z$1,1,0)</f>
        <v>0</v>
      </c>
      <c r="AA94">
        <f>IF($P94=AA$1,1,0)</f>
        <v>0</v>
      </c>
      <c r="AB94">
        <f>IF($P94=AB$1,1,0)</f>
        <v>0</v>
      </c>
      <c r="AC94">
        <f>IF($Q94=AC$1,1,0)</f>
        <v>1</v>
      </c>
      <c r="AD94">
        <f>IF($Q94=AD$1,1,0)</f>
        <v>0</v>
      </c>
      <c r="AE94">
        <f>IF($R94=AE$1,1,0)</f>
        <v>1</v>
      </c>
      <c r="AF94">
        <f>IF($R94=AF$1,1,0)</f>
        <v>0</v>
      </c>
      <c r="AG94">
        <f>IF($R94=AG$1,1,0)</f>
        <v>0</v>
      </c>
      <c r="AH94">
        <f>IF($R94=AH$1,1,0)</f>
        <v>0</v>
      </c>
      <c r="AI94">
        <f>IF($R94=AI$1,1,0)</f>
        <v>0</v>
      </c>
      <c r="AJ94">
        <f>IF($R94=AJ$1,1,0)</f>
        <v>0</v>
      </c>
      <c r="AK94">
        <f>IF($R94=AK$1,1,0)</f>
        <v>0</v>
      </c>
      <c r="AL94">
        <f>IF($R94=AL$1,1,0)</f>
        <v>0</v>
      </c>
      <c r="AM94">
        <f>IF($S94=AM$1,1,0)</f>
        <v>0</v>
      </c>
      <c r="AN94">
        <f>IF($S94=AN$1,1,0)</f>
        <v>0</v>
      </c>
      <c r="AO94">
        <f>IF($S94=AO$1,1,0)</f>
        <v>0</v>
      </c>
      <c r="AP94">
        <f>IF($S94=AP$1,1,0)</f>
        <v>1</v>
      </c>
      <c r="AQ94">
        <f>IF($S94=AQ$1,1,0)</f>
        <v>0</v>
      </c>
      <c r="AR94">
        <f>IF($S94=AR$1,1,0)</f>
        <v>0</v>
      </c>
      <c r="AS94">
        <f>IF($S94=AS$1,1,0)</f>
        <v>0</v>
      </c>
      <c r="AT94">
        <f>IF($S94=AT$1,1,0)</f>
        <v>0</v>
      </c>
      <c r="AU94">
        <f>IF($S94=AU$1,1,0)</f>
        <v>0</v>
      </c>
      <c r="AV94">
        <f>IF($S94=AV$1,1,0)</f>
        <v>0</v>
      </c>
      <c r="AW94">
        <f>IF($S94=AW$1,1,0)</f>
        <v>0</v>
      </c>
      <c r="AX94">
        <f>IF($S94=AX$1,1,0)</f>
        <v>0</v>
      </c>
      <c r="AY94">
        <f>IF($S94=AY$1,1,0)</f>
        <v>0</v>
      </c>
      <c r="AZ94">
        <f>IF($S94=AZ$1,1,0)</f>
        <v>0</v>
      </c>
      <c r="BA94">
        <f>IF($S94=BA$1,1,0)</f>
        <v>0</v>
      </c>
      <c r="BB94">
        <f>IF($S94=BB$1,1,0)</f>
        <v>0</v>
      </c>
      <c r="BC94">
        <f>IF($S94=BC$1,1,0)</f>
        <v>0</v>
      </c>
      <c r="BD94">
        <f>IF($S94=BD$1,1,0)</f>
        <v>0</v>
      </c>
      <c r="BE94">
        <f>IF($S94=BE$1,1,0)</f>
        <v>0</v>
      </c>
      <c r="BF94">
        <f>IF($S94=BF$1,1,0)</f>
        <v>0</v>
      </c>
      <c r="BG94">
        <f>IF($S94=BG$1,1,0)</f>
        <v>0</v>
      </c>
      <c r="BH94">
        <f>IF($S94=BH$1,1,0)</f>
        <v>0</v>
      </c>
      <c r="BI94">
        <f>IF($S94=BI$1,1,0)</f>
        <v>0</v>
      </c>
      <c r="BJ94">
        <f>IF($S94=BJ$1,1,0)</f>
        <v>0</v>
      </c>
    </row>
    <row r="95" spans="1:62" x14ac:dyDescent="0.25">
      <c r="A95">
        <v>93</v>
      </c>
      <c r="B95">
        <v>0</v>
      </c>
      <c r="C95">
        <v>1</v>
      </c>
      <c r="D95" t="s">
        <v>150</v>
      </c>
      <c r="E95" t="s">
        <v>13</v>
      </c>
      <c r="F95">
        <v>46</v>
      </c>
      <c r="G95">
        <v>1</v>
      </c>
      <c r="H95">
        <v>0</v>
      </c>
      <c r="I95" t="s">
        <v>151</v>
      </c>
      <c r="J95">
        <v>61.174999999999997</v>
      </c>
      <c r="K95" t="s">
        <v>152</v>
      </c>
      <c r="L95" t="s">
        <v>15</v>
      </c>
      <c r="M95" t="s">
        <v>1751</v>
      </c>
      <c r="N95" t="str">
        <f>IF(ISNUMBER(I95),"xxx ",SUBSTITUTE(SUBSTITUTE(I95,"/",""),".",""))</f>
        <v>WEP 5734</v>
      </c>
      <c r="O95" t="str">
        <f>LEFT(N95,FIND(" ",N95))</f>
        <v xml:space="preserve">WEP </v>
      </c>
      <c r="P95" t="str">
        <f>VLOOKUP(M95,Extract_Title!$A$2:$B$20,2,0)</f>
        <v>Mr</v>
      </c>
      <c r="Q95" t="str">
        <f>IF(L95="","S",L95)</f>
        <v>S</v>
      </c>
      <c r="R95" t="str">
        <f>IF(K95="","M",LEFT(K95,1))</f>
        <v>E</v>
      </c>
      <c r="S95" t="str">
        <f>VLOOKUP(O95,Clean_tckt!$E$3:$F$38,2,0)</f>
        <v xml:space="preserve">WEP </v>
      </c>
      <c r="T95" s="1">
        <f t="shared" si="7"/>
        <v>61.174999999999997</v>
      </c>
      <c r="U95">
        <f t="shared" si="8"/>
        <v>46</v>
      </c>
      <c r="V95">
        <f>SUM(G95:H95,1)</f>
        <v>2</v>
      </c>
      <c r="W95">
        <f t="shared" si="9"/>
        <v>1</v>
      </c>
      <c r="X95">
        <f>IF(V95=1,1,0)</f>
        <v>0</v>
      </c>
      <c r="Y95">
        <f>IF($P95=Y$1,1,0)</f>
        <v>1</v>
      </c>
      <c r="Z95">
        <f>IF($P95=Z$1,1,0)</f>
        <v>0</v>
      </c>
      <c r="AA95">
        <f>IF($P95=AA$1,1,0)</f>
        <v>0</v>
      </c>
      <c r="AB95">
        <f>IF($P95=AB$1,1,0)</f>
        <v>0</v>
      </c>
      <c r="AC95">
        <f>IF($Q95=AC$1,1,0)</f>
        <v>1</v>
      </c>
      <c r="AD95">
        <f>IF($Q95=AD$1,1,0)</f>
        <v>0</v>
      </c>
      <c r="AE95">
        <f>IF($R95=AE$1,1,0)</f>
        <v>0</v>
      </c>
      <c r="AF95">
        <f>IF($R95=AF$1,1,0)</f>
        <v>0</v>
      </c>
      <c r="AG95">
        <f>IF($R95=AG$1,1,0)</f>
        <v>1</v>
      </c>
      <c r="AH95">
        <f>IF($R95=AH$1,1,0)</f>
        <v>0</v>
      </c>
      <c r="AI95">
        <f>IF($R95=AI$1,1,0)</f>
        <v>0</v>
      </c>
      <c r="AJ95">
        <f>IF($R95=AJ$1,1,0)</f>
        <v>0</v>
      </c>
      <c r="AK95">
        <f>IF($R95=AK$1,1,0)</f>
        <v>0</v>
      </c>
      <c r="AL95">
        <f>IF($R95=AL$1,1,0)</f>
        <v>0</v>
      </c>
      <c r="AM95">
        <f>IF($S95=AM$1,1,0)</f>
        <v>0</v>
      </c>
      <c r="AN95">
        <f>IF($S95=AN$1,1,0)</f>
        <v>0</v>
      </c>
      <c r="AO95">
        <f>IF($S95=AO$1,1,0)</f>
        <v>0</v>
      </c>
      <c r="AP95">
        <f>IF($S95=AP$1,1,0)</f>
        <v>0</v>
      </c>
      <c r="AQ95">
        <f>IF($S95=AQ$1,1,0)</f>
        <v>0</v>
      </c>
      <c r="AR95">
        <f>IF($S95=AR$1,1,0)</f>
        <v>0</v>
      </c>
      <c r="AS95">
        <f>IF($S95=AS$1,1,0)</f>
        <v>0</v>
      </c>
      <c r="AT95">
        <f>IF($S95=AT$1,1,0)</f>
        <v>0</v>
      </c>
      <c r="AU95">
        <f>IF($S95=AU$1,1,0)</f>
        <v>0</v>
      </c>
      <c r="AV95">
        <f>IF($S95=AV$1,1,0)</f>
        <v>0</v>
      </c>
      <c r="AW95">
        <f>IF($S95=AW$1,1,0)</f>
        <v>0</v>
      </c>
      <c r="AX95">
        <f>IF($S95=AX$1,1,0)</f>
        <v>0</v>
      </c>
      <c r="AY95">
        <f>IF($S95=AY$1,1,0)</f>
        <v>1</v>
      </c>
      <c r="AZ95">
        <f>IF($S95=AZ$1,1,0)</f>
        <v>0</v>
      </c>
      <c r="BA95">
        <f>IF($S95=BA$1,1,0)</f>
        <v>0</v>
      </c>
      <c r="BB95">
        <f>IF($S95=BB$1,1,0)</f>
        <v>0</v>
      </c>
      <c r="BC95">
        <f>IF($S95=BC$1,1,0)</f>
        <v>0</v>
      </c>
      <c r="BD95">
        <f>IF($S95=BD$1,1,0)</f>
        <v>0</v>
      </c>
      <c r="BE95">
        <f>IF($S95=BE$1,1,0)</f>
        <v>0</v>
      </c>
      <c r="BF95">
        <f>IF($S95=BF$1,1,0)</f>
        <v>0</v>
      </c>
      <c r="BG95">
        <f>IF($S95=BG$1,1,0)</f>
        <v>0</v>
      </c>
      <c r="BH95">
        <f>IF($S95=BH$1,1,0)</f>
        <v>0</v>
      </c>
      <c r="BI95">
        <f>IF($S95=BI$1,1,0)</f>
        <v>0</v>
      </c>
      <c r="BJ95">
        <f>IF($S95=BJ$1,1,0)</f>
        <v>0</v>
      </c>
    </row>
    <row r="96" spans="1:62" x14ac:dyDescent="0.25">
      <c r="A96">
        <v>94</v>
      </c>
      <c r="B96">
        <v>0</v>
      </c>
      <c r="C96">
        <v>3</v>
      </c>
      <c r="D96" t="s">
        <v>153</v>
      </c>
      <c r="E96" t="s">
        <v>13</v>
      </c>
      <c r="F96">
        <v>26</v>
      </c>
      <c r="G96">
        <v>1</v>
      </c>
      <c r="H96">
        <v>2</v>
      </c>
      <c r="I96" t="s">
        <v>154</v>
      </c>
      <c r="J96">
        <v>20.574999999999999</v>
      </c>
      <c r="L96" t="s">
        <v>15</v>
      </c>
      <c r="M96" t="s">
        <v>1751</v>
      </c>
      <c r="N96" t="str">
        <f>IF(ISNUMBER(I96),"xxx ",SUBSTITUTE(SUBSTITUTE(I96,"/",""),".",""))</f>
        <v>CA 2315</v>
      </c>
      <c r="O96" t="str">
        <f>LEFT(N96,FIND(" ",N96))</f>
        <v xml:space="preserve">CA </v>
      </c>
      <c r="P96" t="str">
        <f>VLOOKUP(M96,Extract_Title!$A$2:$B$20,2,0)</f>
        <v>Mr</v>
      </c>
      <c r="Q96" t="str">
        <f>IF(L96="","S",L96)</f>
        <v>S</v>
      </c>
      <c r="R96" t="str">
        <f>IF(K96="","M",LEFT(K96,1))</f>
        <v>M</v>
      </c>
      <c r="S96" t="str">
        <f>VLOOKUP(O96,Clean_tckt!$E$3:$F$38,2,0)</f>
        <v xml:space="preserve">CA </v>
      </c>
      <c r="T96" s="1">
        <f t="shared" si="7"/>
        <v>20.574999999999999</v>
      </c>
      <c r="U96">
        <f t="shared" si="8"/>
        <v>26</v>
      </c>
      <c r="V96">
        <f>SUM(G96:H96,1)</f>
        <v>4</v>
      </c>
      <c r="W96">
        <f t="shared" si="9"/>
        <v>1</v>
      </c>
      <c r="X96">
        <f>IF(V96=1,1,0)</f>
        <v>0</v>
      </c>
      <c r="Y96">
        <f>IF($P96=Y$1,1,0)</f>
        <v>1</v>
      </c>
      <c r="Z96">
        <f>IF($P96=Z$1,1,0)</f>
        <v>0</v>
      </c>
      <c r="AA96">
        <f>IF($P96=AA$1,1,0)</f>
        <v>0</v>
      </c>
      <c r="AB96">
        <f>IF($P96=AB$1,1,0)</f>
        <v>0</v>
      </c>
      <c r="AC96">
        <f>IF($Q96=AC$1,1,0)</f>
        <v>1</v>
      </c>
      <c r="AD96">
        <f>IF($Q96=AD$1,1,0)</f>
        <v>0</v>
      </c>
      <c r="AE96">
        <f>IF($R96=AE$1,1,0)</f>
        <v>1</v>
      </c>
      <c r="AF96">
        <f>IF($R96=AF$1,1,0)</f>
        <v>0</v>
      </c>
      <c r="AG96">
        <f>IF($R96=AG$1,1,0)</f>
        <v>0</v>
      </c>
      <c r="AH96">
        <f>IF($R96=AH$1,1,0)</f>
        <v>0</v>
      </c>
      <c r="AI96">
        <f>IF($R96=AI$1,1,0)</f>
        <v>0</v>
      </c>
      <c r="AJ96">
        <f>IF($R96=AJ$1,1,0)</f>
        <v>0</v>
      </c>
      <c r="AK96">
        <f>IF($R96=AK$1,1,0)</f>
        <v>0</v>
      </c>
      <c r="AL96">
        <f>IF($R96=AL$1,1,0)</f>
        <v>0</v>
      </c>
      <c r="AM96">
        <f>IF($S96=AM$1,1,0)</f>
        <v>0</v>
      </c>
      <c r="AN96">
        <f>IF($S96=AN$1,1,0)</f>
        <v>0</v>
      </c>
      <c r="AO96">
        <f>IF($S96=AO$1,1,0)</f>
        <v>0</v>
      </c>
      <c r="AP96">
        <f>IF($S96=AP$1,1,0)</f>
        <v>0</v>
      </c>
      <c r="AQ96">
        <f>IF($S96=AQ$1,1,0)</f>
        <v>0</v>
      </c>
      <c r="AR96">
        <f>IF($S96=AR$1,1,0)</f>
        <v>1</v>
      </c>
      <c r="AS96">
        <f>IF($S96=AS$1,1,0)</f>
        <v>0</v>
      </c>
      <c r="AT96">
        <f>IF($S96=AT$1,1,0)</f>
        <v>0</v>
      </c>
      <c r="AU96">
        <f>IF($S96=AU$1,1,0)</f>
        <v>0</v>
      </c>
      <c r="AV96">
        <f>IF($S96=AV$1,1,0)</f>
        <v>0</v>
      </c>
      <c r="AW96">
        <f>IF($S96=AW$1,1,0)</f>
        <v>0</v>
      </c>
      <c r="AX96">
        <f>IF($S96=AX$1,1,0)</f>
        <v>0</v>
      </c>
      <c r="AY96">
        <f>IF($S96=AY$1,1,0)</f>
        <v>0</v>
      </c>
      <c r="AZ96">
        <f>IF($S96=AZ$1,1,0)</f>
        <v>0</v>
      </c>
      <c r="BA96">
        <f>IF($S96=BA$1,1,0)</f>
        <v>0</v>
      </c>
      <c r="BB96">
        <f>IF($S96=BB$1,1,0)</f>
        <v>0</v>
      </c>
      <c r="BC96">
        <f>IF($S96=BC$1,1,0)</f>
        <v>0</v>
      </c>
      <c r="BD96">
        <f>IF($S96=BD$1,1,0)</f>
        <v>0</v>
      </c>
      <c r="BE96">
        <f>IF($S96=BE$1,1,0)</f>
        <v>0</v>
      </c>
      <c r="BF96">
        <f>IF($S96=BF$1,1,0)</f>
        <v>0</v>
      </c>
      <c r="BG96">
        <f>IF($S96=BG$1,1,0)</f>
        <v>0</v>
      </c>
      <c r="BH96">
        <f>IF($S96=BH$1,1,0)</f>
        <v>0</v>
      </c>
      <c r="BI96">
        <f>IF($S96=BI$1,1,0)</f>
        <v>0</v>
      </c>
      <c r="BJ96">
        <f>IF($S96=BJ$1,1,0)</f>
        <v>0</v>
      </c>
    </row>
    <row r="97" spans="1:62" x14ac:dyDescent="0.25">
      <c r="A97">
        <v>95</v>
      </c>
      <c r="B97">
        <v>0</v>
      </c>
      <c r="C97">
        <v>3</v>
      </c>
      <c r="D97" t="s">
        <v>155</v>
      </c>
      <c r="E97" t="s">
        <v>13</v>
      </c>
      <c r="F97">
        <v>59</v>
      </c>
      <c r="G97">
        <v>0</v>
      </c>
      <c r="H97">
        <v>0</v>
      </c>
      <c r="I97">
        <v>364500</v>
      </c>
      <c r="J97">
        <v>7.25</v>
      </c>
      <c r="L97" t="s">
        <v>15</v>
      </c>
      <c r="M97" t="s">
        <v>1751</v>
      </c>
      <c r="N97" t="str">
        <f>IF(ISNUMBER(I97),"xxx ",SUBSTITUTE(SUBSTITUTE(I97,"/",""),".",""))</f>
        <v xml:space="preserve">xxx </v>
      </c>
      <c r="O97" t="str">
        <f>LEFT(N97,FIND(" ",N97))</f>
        <v xml:space="preserve">xxx </v>
      </c>
      <c r="P97" t="str">
        <f>VLOOKUP(M97,Extract_Title!$A$2:$B$20,2,0)</f>
        <v>Mr</v>
      </c>
      <c r="Q97" t="str">
        <f>IF(L97="","S",L97)</f>
        <v>S</v>
      </c>
      <c r="R97" t="str">
        <f>IF(K97="","M",LEFT(K97,1))</f>
        <v>M</v>
      </c>
      <c r="S97" t="str">
        <f>VLOOKUP(O97,Clean_tckt!$E$3:$F$38,2,0)</f>
        <v xml:space="preserve">xxx </v>
      </c>
      <c r="T97" s="1">
        <f t="shared" si="7"/>
        <v>7.25</v>
      </c>
      <c r="U97">
        <f t="shared" si="8"/>
        <v>59</v>
      </c>
      <c r="V97">
        <f>SUM(G97:H97,1)</f>
        <v>1</v>
      </c>
      <c r="W97">
        <f t="shared" si="9"/>
        <v>1</v>
      </c>
      <c r="X97">
        <f>IF(V97=1,1,0)</f>
        <v>1</v>
      </c>
      <c r="Y97">
        <f>IF($P97=Y$1,1,0)</f>
        <v>1</v>
      </c>
      <c r="Z97">
        <f>IF($P97=Z$1,1,0)</f>
        <v>0</v>
      </c>
      <c r="AA97">
        <f>IF($P97=AA$1,1,0)</f>
        <v>0</v>
      </c>
      <c r="AB97">
        <f>IF($P97=AB$1,1,0)</f>
        <v>0</v>
      </c>
      <c r="AC97">
        <f>IF($Q97=AC$1,1,0)</f>
        <v>1</v>
      </c>
      <c r="AD97">
        <f>IF($Q97=AD$1,1,0)</f>
        <v>0</v>
      </c>
      <c r="AE97">
        <f>IF($R97=AE$1,1,0)</f>
        <v>1</v>
      </c>
      <c r="AF97">
        <f>IF($R97=AF$1,1,0)</f>
        <v>0</v>
      </c>
      <c r="AG97">
        <f>IF($R97=AG$1,1,0)</f>
        <v>0</v>
      </c>
      <c r="AH97">
        <f>IF($R97=AH$1,1,0)</f>
        <v>0</v>
      </c>
      <c r="AI97">
        <f>IF($R97=AI$1,1,0)</f>
        <v>0</v>
      </c>
      <c r="AJ97">
        <f>IF($R97=AJ$1,1,0)</f>
        <v>0</v>
      </c>
      <c r="AK97">
        <f>IF($R97=AK$1,1,0)</f>
        <v>0</v>
      </c>
      <c r="AL97">
        <f>IF($R97=AL$1,1,0)</f>
        <v>0</v>
      </c>
      <c r="AM97">
        <f>IF($S97=AM$1,1,0)</f>
        <v>0</v>
      </c>
      <c r="AN97">
        <f>IF($S97=AN$1,1,0)</f>
        <v>0</v>
      </c>
      <c r="AO97">
        <f>IF($S97=AO$1,1,0)</f>
        <v>0</v>
      </c>
      <c r="AP97">
        <f>IF($S97=AP$1,1,0)</f>
        <v>1</v>
      </c>
      <c r="AQ97">
        <f>IF($S97=AQ$1,1,0)</f>
        <v>0</v>
      </c>
      <c r="AR97">
        <f>IF($S97=AR$1,1,0)</f>
        <v>0</v>
      </c>
      <c r="AS97">
        <f>IF($S97=AS$1,1,0)</f>
        <v>0</v>
      </c>
      <c r="AT97">
        <f>IF($S97=AT$1,1,0)</f>
        <v>0</v>
      </c>
      <c r="AU97">
        <f>IF($S97=AU$1,1,0)</f>
        <v>0</v>
      </c>
      <c r="AV97">
        <f>IF($S97=AV$1,1,0)</f>
        <v>0</v>
      </c>
      <c r="AW97">
        <f>IF($S97=AW$1,1,0)</f>
        <v>0</v>
      </c>
      <c r="AX97">
        <f>IF($S97=AX$1,1,0)</f>
        <v>0</v>
      </c>
      <c r="AY97">
        <f>IF($S97=AY$1,1,0)</f>
        <v>0</v>
      </c>
      <c r="AZ97">
        <f>IF($S97=AZ$1,1,0)</f>
        <v>0</v>
      </c>
      <c r="BA97">
        <f>IF($S97=BA$1,1,0)</f>
        <v>0</v>
      </c>
      <c r="BB97">
        <f>IF($S97=BB$1,1,0)</f>
        <v>0</v>
      </c>
      <c r="BC97">
        <f>IF($S97=BC$1,1,0)</f>
        <v>0</v>
      </c>
      <c r="BD97">
        <f>IF($S97=BD$1,1,0)</f>
        <v>0</v>
      </c>
      <c r="BE97">
        <f>IF($S97=BE$1,1,0)</f>
        <v>0</v>
      </c>
      <c r="BF97">
        <f>IF($S97=BF$1,1,0)</f>
        <v>0</v>
      </c>
      <c r="BG97">
        <f>IF($S97=BG$1,1,0)</f>
        <v>0</v>
      </c>
      <c r="BH97">
        <f>IF($S97=BH$1,1,0)</f>
        <v>0</v>
      </c>
      <c r="BI97">
        <f>IF($S97=BI$1,1,0)</f>
        <v>0</v>
      </c>
      <c r="BJ97">
        <f>IF($S97=BJ$1,1,0)</f>
        <v>0</v>
      </c>
    </row>
    <row r="98" spans="1:62" x14ac:dyDescent="0.25">
      <c r="A98">
        <v>96</v>
      </c>
      <c r="B98">
        <v>0</v>
      </c>
      <c r="C98">
        <v>3</v>
      </c>
      <c r="D98" t="s">
        <v>156</v>
      </c>
      <c r="E98" t="s">
        <v>13</v>
      </c>
      <c r="G98">
        <v>0</v>
      </c>
      <c r="H98">
        <v>0</v>
      </c>
      <c r="I98">
        <v>374910</v>
      </c>
      <c r="J98">
        <v>8.0500000000000007</v>
      </c>
      <c r="L98" t="s">
        <v>15</v>
      </c>
      <c r="M98" t="s">
        <v>1751</v>
      </c>
      <c r="N98" t="str">
        <f>IF(ISNUMBER(I98),"xxx ",SUBSTITUTE(SUBSTITUTE(I98,"/",""),".",""))</f>
        <v xml:space="preserve">xxx </v>
      </c>
      <c r="O98" t="str">
        <f>LEFT(N98,FIND(" ",N98))</f>
        <v xml:space="preserve">xxx </v>
      </c>
      <c r="P98" t="str">
        <f>VLOOKUP(M98,Extract_Title!$A$2:$B$20,2,0)</f>
        <v>Mr</v>
      </c>
      <c r="Q98" t="str">
        <f>IF(L98="","S",L98)</f>
        <v>S</v>
      </c>
      <c r="R98" t="str">
        <f>IF(K98="","M",LEFT(K98,1))</f>
        <v>M</v>
      </c>
      <c r="S98" t="str">
        <f>VLOOKUP(O98,Clean_tckt!$E$3:$F$38,2,0)</f>
        <v xml:space="preserve">xxx </v>
      </c>
      <c r="T98" s="1">
        <f t="shared" si="7"/>
        <v>8.0500000000000007</v>
      </c>
      <c r="U98">
        <f t="shared" si="8"/>
        <v>0</v>
      </c>
      <c r="V98">
        <f>SUM(G98:H98,1)</f>
        <v>1</v>
      </c>
      <c r="W98">
        <f t="shared" si="9"/>
        <v>1</v>
      </c>
      <c r="X98">
        <f>IF(V98=1,1,0)</f>
        <v>1</v>
      </c>
      <c r="Y98">
        <f>IF($P98=Y$1,1,0)</f>
        <v>1</v>
      </c>
      <c r="Z98">
        <f>IF($P98=Z$1,1,0)</f>
        <v>0</v>
      </c>
      <c r="AA98">
        <f>IF($P98=AA$1,1,0)</f>
        <v>0</v>
      </c>
      <c r="AB98">
        <f>IF($P98=AB$1,1,0)</f>
        <v>0</v>
      </c>
      <c r="AC98">
        <f>IF($Q98=AC$1,1,0)</f>
        <v>1</v>
      </c>
      <c r="AD98">
        <f>IF($Q98=AD$1,1,0)</f>
        <v>0</v>
      </c>
      <c r="AE98">
        <f>IF($R98=AE$1,1,0)</f>
        <v>1</v>
      </c>
      <c r="AF98">
        <f>IF($R98=AF$1,1,0)</f>
        <v>0</v>
      </c>
      <c r="AG98">
        <f>IF($R98=AG$1,1,0)</f>
        <v>0</v>
      </c>
      <c r="AH98">
        <f>IF($R98=AH$1,1,0)</f>
        <v>0</v>
      </c>
      <c r="AI98">
        <f>IF($R98=AI$1,1,0)</f>
        <v>0</v>
      </c>
      <c r="AJ98">
        <f>IF($R98=AJ$1,1,0)</f>
        <v>0</v>
      </c>
      <c r="AK98">
        <f>IF($R98=AK$1,1,0)</f>
        <v>0</v>
      </c>
      <c r="AL98">
        <f>IF($R98=AL$1,1,0)</f>
        <v>0</v>
      </c>
      <c r="AM98">
        <f>IF($S98=AM$1,1,0)</f>
        <v>0</v>
      </c>
      <c r="AN98">
        <f>IF($S98=AN$1,1,0)</f>
        <v>0</v>
      </c>
      <c r="AO98">
        <f>IF($S98=AO$1,1,0)</f>
        <v>0</v>
      </c>
      <c r="AP98">
        <f>IF($S98=AP$1,1,0)</f>
        <v>1</v>
      </c>
      <c r="AQ98">
        <f>IF($S98=AQ$1,1,0)</f>
        <v>0</v>
      </c>
      <c r="AR98">
        <f>IF($S98=AR$1,1,0)</f>
        <v>0</v>
      </c>
      <c r="AS98">
        <f>IF($S98=AS$1,1,0)</f>
        <v>0</v>
      </c>
      <c r="AT98">
        <f>IF($S98=AT$1,1,0)</f>
        <v>0</v>
      </c>
      <c r="AU98">
        <f>IF($S98=AU$1,1,0)</f>
        <v>0</v>
      </c>
      <c r="AV98">
        <f>IF($S98=AV$1,1,0)</f>
        <v>0</v>
      </c>
      <c r="AW98">
        <f>IF($S98=AW$1,1,0)</f>
        <v>0</v>
      </c>
      <c r="AX98">
        <f>IF($S98=AX$1,1,0)</f>
        <v>0</v>
      </c>
      <c r="AY98">
        <f>IF($S98=AY$1,1,0)</f>
        <v>0</v>
      </c>
      <c r="AZ98">
        <f>IF($S98=AZ$1,1,0)</f>
        <v>0</v>
      </c>
      <c r="BA98">
        <f>IF($S98=BA$1,1,0)</f>
        <v>0</v>
      </c>
      <c r="BB98">
        <f>IF($S98=BB$1,1,0)</f>
        <v>0</v>
      </c>
      <c r="BC98">
        <f>IF($S98=BC$1,1,0)</f>
        <v>0</v>
      </c>
      <c r="BD98">
        <f>IF($S98=BD$1,1,0)</f>
        <v>0</v>
      </c>
      <c r="BE98">
        <f>IF($S98=BE$1,1,0)</f>
        <v>0</v>
      </c>
      <c r="BF98">
        <f>IF($S98=BF$1,1,0)</f>
        <v>0</v>
      </c>
      <c r="BG98">
        <f>IF($S98=BG$1,1,0)</f>
        <v>0</v>
      </c>
      <c r="BH98">
        <f>IF($S98=BH$1,1,0)</f>
        <v>0</v>
      </c>
      <c r="BI98">
        <f>IF($S98=BI$1,1,0)</f>
        <v>0</v>
      </c>
      <c r="BJ98">
        <f>IF($S98=BJ$1,1,0)</f>
        <v>0</v>
      </c>
    </row>
    <row r="99" spans="1:62" x14ac:dyDescent="0.25">
      <c r="A99">
        <v>97</v>
      </c>
      <c r="B99">
        <v>0</v>
      </c>
      <c r="C99">
        <v>1</v>
      </c>
      <c r="D99" t="s">
        <v>157</v>
      </c>
      <c r="E99" t="s">
        <v>13</v>
      </c>
      <c r="F99">
        <v>71</v>
      </c>
      <c r="G99">
        <v>0</v>
      </c>
      <c r="H99">
        <v>0</v>
      </c>
      <c r="I99" t="s">
        <v>158</v>
      </c>
      <c r="J99">
        <v>34.654200000000003</v>
      </c>
      <c r="K99" t="s">
        <v>159</v>
      </c>
      <c r="L99" t="s">
        <v>20</v>
      </c>
      <c r="M99" t="s">
        <v>1751</v>
      </c>
      <c r="N99" t="str">
        <f>IF(ISNUMBER(I99),"xxx ",SUBSTITUTE(SUBSTITUTE(I99,"/",""),".",""))</f>
        <v>PC 17754</v>
      </c>
      <c r="O99" t="str">
        <f>LEFT(N99,FIND(" ",N99))</f>
        <v xml:space="preserve">PC </v>
      </c>
      <c r="P99" t="str">
        <f>VLOOKUP(M99,Extract_Title!$A$2:$B$20,2,0)</f>
        <v>Mr</v>
      </c>
      <c r="Q99" t="str">
        <f>IF(L99="","S",L99)</f>
        <v>C</v>
      </c>
      <c r="R99" t="str">
        <f>IF(K99="","M",LEFT(K99,1))</f>
        <v>A</v>
      </c>
      <c r="S99" t="str">
        <f>VLOOKUP(O99,Clean_tckt!$E$3:$F$38,2,0)</f>
        <v xml:space="preserve">PC </v>
      </c>
      <c r="T99" s="1">
        <f t="shared" si="7"/>
        <v>34.654200000000003</v>
      </c>
      <c r="U99">
        <f t="shared" si="8"/>
        <v>71</v>
      </c>
      <c r="V99">
        <f>SUM(G99:H99,1)</f>
        <v>1</v>
      </c>
      <c r="W99">
        <f t="shared" si="9"/>
        <v>1</v>
      </c>
      <c r="X99">
        <f>IF(V99=1,1,0)</f>
        <v>1</v>
      </c>
      <c r="Y99">
        <f>IF($P99=Y$1,1,0)</f>
        <v>1</v>
      </c>
      <c r="Z99">
        <f>IF($P99=Z$1,1,0)</f>
        <v>0</v>
      </c>
      <c r="AA99">
        <f>IF($P99=AA$1,1,0)</f>
        <v>0</v>
      </c>
      <c r="AB99">
        <f>IF($P99=AB$1,1,0)</f>
        <v>0</v>
      </c>
      <c r="AC99">
        <f>IF($Q99=AC$1,1,0)</f>
        <v>0</v>
      </c>
      <c r="AD99">
        <f>IF($Q99=AD$1,1,0)</f>
        <v>1</v>
      </c>
      <c r="AE99">
        <f>IF($R99=AE$1,1,0)</f>
        <v>0</v>
      </c>
      <c r="AF99">
        <f>IF($R99=AF$1,1,0)</f>
        <v>0</v>
      </c>
      <c r="AG99">
        <f>IF($R99=AG$1,1,0)</f>
        <v>0</v>
      </c>
      <c r="AH99">
        <f>IF($R99=AH$1,1,0)</f>
        <v>0</v>
      </c>
      <c r="AI99">
        <f>IF($R99=AI$1,1,0)</f>
        <v>0</v>
      </c>
      <c r="AJ99">
        <f>IF($R99=AJ$1,1,0)</f>
        <v>1</v>
      </c>
      <c r="AK99">
        <f>IF($R99=AK$1,1,0)</f>
        <v>0</v>
      </c>
      <c r="AL99">
        <f>IF($R99=AL$1,1,0)</f>
        <v>0</v>
      </c>
      <c r="AM99">
        <f>IF($S99=AM$1,1,0)</f>
        <v>0</v>
      </c>
      <c r="AN99">
        <f>IF($S99=AN$1,1,0)</f>
        <v>1</v>
      </c>
      <c r="AO99">
        <f>IF($S99=AO$1,1,0)</f>
        <v>0</v>
      </c>
      <c r="AP99">
        <f>IF($S99=AP$1,1,0)</f>
        <v>0</v>
      </c>
      <c r="AQ99">
        <f>IF($S99=AQ$1,1,0)</f>
        <v>0</v>
      </c>
      <c r="AR99">
        <f>IF($S99=AR$1,1,0)</f>
        <v>0</v>
      </c>
      <c r="AS99">
        <f>IF($S99=AS$1,1,0)</f>
        <v>0</v>
      </c>
      <c r="AT99">
        <f>IF($S99=AT$1,1,0)</f>
        <v>0</v>
      </c>
      <c r="AU99">
        <f>IF($S99=AU$1,1,0)</f>
        <v>0</v>
      </c>
      <c r="AV99">
        <f>IF($S99=AV$1,1,0)</f>
        <v>0</v>
      </c>
      <c r="AW99">
        <f>IF($S99=AW$1,1,0)</f>
        <v>0</v>
      </c>
      <c r="AX99">
        <f>IF($S99=AX$1,1,0)</f>
        <v>0</v>
      </c>
      <c r="AY99">
        <f>IF($S99=AY$1,1,0)</f>
        <v>0</v>
      </c>
      <c r="AZ99">
        <f>IF($S99=AZ$1,1,0)</f>
        <v>0</v>
      </c>
      <c r="BA99">
        <f>IF($S99=BA$1,1,0)</f>
        <v>0</v>
      </c>
      <c r="BB99">
        <f>IF($S99=BB$1,1,0)</f>
        <v>0</v>
      </c>
      <c r="BC99">
        <f>IF($S99=BC$1,1,0)</f>
        <v>0</v>
      </c>
      <c r="BD99">
        <f>IF($S99=BD$1,1,0)</f>
        <v>0</v>
      </c>
      <c r="BE99">
        <f>IF($S99=BE$1,1,0)</f>
        <v>0</v>
      </c>
      <c r="BF99">
        <f>IF($S99=BF$1,1,0)</f>
        <v>0</v>
      </c>
      <c r="BG99">
        <f>IF($S99=BG$1,1,0)</f>
        <v>0</v>
      </c>
      <c r="BH99">
        <f>IF($S99=BH$1,1,0)</f>
        <v>0</v>
      </c>
      <c r="BI99">
        <f>IF($S99=BI$1,1,0)</f>
        <v>0</v>
      </c>
      <c r="BJ99">
        <f>IF($S99=BJ$1,1,0)</f>
        <v>0</v>
      </c>
    </row>
    <row r="100" spans="1:62" x14ac:dyDescent="0.25">
      <c r="A100">
        <v>98</v>
      </c>
      <c r="B100">
        <v>1</v>
      </c>
      <c r="C100">
        <v>1</v>
      </c>
      <c r="D100" t="s">
        <v>160</v>
      </c>
      <c r="E100" t="s">
        <v>13</v>
      </c>
      <c r="F100">
        <v>23</v>
      </c>
      <c r="G100">
        <v>0</v>
      </c>
      <c r="H100">
        <v>1</v>
      </c>
      <c r="I100" t="s">
        <v>161</v>
      </c>
      <c r="J100">
        <v>63.3583</v>
      </c>
      <c r="K100" t="s">
        <v>162</v>
      </c>
      <c r="L100" t="s">
        <v>20</v>
      </c>
      <c r="M100" t="s">
        <v>1751</v>
      </c>
      <c r="N100" t="str">
        <f>IF(ISNUMBER(I100),"xxx ",SUBSTITUTE(SUBSTITUTE(I100,"/",""),".",""))</f>
        <v>PC 17759</v>
      </c>
      <c r="O100" t="str">
        <f>LEFT(N100,FIND(" ",N100))</f>
        <v xml:space="preserve">PC </v>
      </c>
      <c r="P100" t="str">
        <f>VLOOKUP(M100,Extract_Title!$A$2:$B$20,2,0)</f>
        <v>Mr</v>
      </c>
      <c r="Q100" t="str">
        <f>IF(L100="","S",L100)</f>
        <v>C</v>
      </c>
      <c r="R100" t="str">
        <f>IF(K100="","M",LEFT(K100,1))</f>
        <v>D</v>
      </c>
      <c r="S100" t="str">
        <f>VLOOKUP(O100,Clean_tckt!$E$3:$F$38,2,0)</f>
        <v xml:space="preserve">PC </v>
      </c>
      <c r="T100" s="1">
        <f t="shared" si="7"/>
        <v>63.3583</v>
      </c>
      <c r="U100">
        <f t="shared" si="8"/>
        <v>23</v>
      </c>
      <c r="V100">
        <f>SUM(G100:H100,1)</f>
        <v>2</v>
      </c>
      <c r="W100">
        <f t="shared" si="9"/>
        <v>1</v>
      </c>
      <c r="X100">
        <f>IF(V100=1,1,0)</f>
        <v>0</v>
      </c>
      <c r="Y100">
        <f>IF($P100=Y$1,1,0)</f>
        <v>1</v>
      </c>
      <c r="Z100">
        <f>IF($P100=Z$1,1,0)</f>
        <v>0</v>
      </c>
      <c r="AA100">
        <f>IF($P100=AA$1,1,0)</f>
        <v>0</v>
      </c>
      <c r="AB100">
        <f>IF($P100=AB$1,1,0)</f>
        <v>0</v>
      </c>
      <c r="AC100">
        <f>IF($Q100=AC$1,1,0)</f>
        <v>0</v>
      </c>
      <c r="AD100">
        <f>IF($Q100=AD$1,1,0)</f>
        <v>1</v>
      </c>
      <c r="AE100">
        <f>IF($R100=AE$1,1,0)</f>
        <v>0</v>
      </c>
      <c r="AF100">
        <f>IF($R100=AF$1,1,0)</f>
        <v>0</v>
      </c>
      <c r="AG100">
        <f>IF($R100=AG$1,1,0)</f>
        <v>0</v>
      </c>
      <c r="AH100">
        <f>IF($R100=AH$1,1,0)</f>
        <v>0</v>
      </c>
      <c r="AI100">
        <f>IF($R100=AI$1,1,0)</f>
        <v>1</v>
      </c>
      <c r="AJ100">
        <f>IF($R100=AJ$1,1,0)</f>
        <v>0</v>
      </c>
      <c r="AK100">
        <f>IF($R100=AK$1,1,0)</f>
        <v>0</v>
      </c>
      <c r="AL100">
        <f>IF($R100=AL$1,1,0)</f>
        <v>0</v>
      </c>
      <c r="AM100">
        <f>IF($S100=AM$1,1,0)</f>
        <v>0</v>
      </c>
      <c r="AN100">
        <f>IF($S100=AN$1,1,0)</f>
        <v>1</v>
      </c>
      <c r="AO100">
        <f>IF($S100=AO$1,1,0)</f>
        <v>0</v>
      </c>
      <c r="AP100">
        <f>IF($S100=AP$1,1,0)</f>
        <v>0</v>
      </c>
      <c r="AQ100">
        <f>IF($S100=AQ$1,1,0)</f>
        <v>0</v>
      </c>
      <c r="AR100">
        <f>IF($S100=AR$1,1,0)</f>
        <v>0</v>
      </c>
      <c r="AS100">
        <f>IF($S100=AS$1,1,0)</f>
        <v>0</v>
      </c>
      <c r="AT100">
        <f>IF($S100=AT$1,1,0)</f>
        <v>0</v>
      </c>
      <c r="AU100">
        <f>IF($S100=AU$1,1,0)</f>
        <v>0</v>
      </c>
      <c r="AV100">
        <f>IF($S100=AV$1,1,0)</f>
        <v>0</v>
      </c>
      <c r="AW100">
        <f>IF($S100=AW$1,1,0)</f>
        <v>0</v>
      </c>
      <c r="AX100">
        <f>IF($S100=AX$1,1,0)</f>
        <v>0</v>
      </c>
      <c r="AY100">
        <f>IF($S100=AY$1,1,0)</f>
        <v>0</v>
      </c>
      <c r="AZ100">
        <f>IF($S100=AZ$1,1,0)</f>
        <v>0</v>
      </c>
      <c r="BA100">
        <f>IF($S100=BA$1,1,0)</f>
        <v>0</v>
      </c>
      <c r="BB100">
        <f>IF($S100=BB$1,1,0)</f>
        <v>0</v>
      </c>
      <c r="BC100">
        <f>IF($S100=BC$1,1,0)</f>
        <v>0</v>
      </c>
      <c r="BD100">
        <f>IF($S100=BD$1,1,0)</f>
        <v>0</v>
      </c>
      <c r="BE100">
        <f>IF($S100=BE$1,1,0)</f>
        <v>0</v>
      </c>
      <c r="BF100">
        <f>IF($S100=BF$1,1,0)</f>
        <v>0</v>
      </c>
      <c r="BG100">
        <f>IF($S100=BG$1,1,0)</f>
        <v>0</v>
      </c>
      <c r="BH100">
        <f>IF($S100=BH$1,1,0)</f>
        <v>0</v>
      </c>
      <c r="BI100">
        <f>IF($S100=BI$1,1,0)</f>
        <v>0</v>
      </c>
      <c r="BJ100">
        <f>IF($S100=BJ$1,1,0)</f>
        <v>0</v>
      </c>
    </row>
    <row r="101" spans="1:62" x14ac:dyDescent="0.25">
      <c r="A101">
        <v>99</v>
      </c>
      <c r="B101">
        <v>1</v>
      </c>
      <c r="C101">
        <v>2</v>
      </c>
      <c r="D101" t="s">
        <v>163</v>
      </c>
      <c r="E101" t="s">
        <v>17</v>
      </c>
      <c r="F101">
        <v>34</v>
      </c>
      <c r="G101">
        <v>0</v>
      </c>
      <c r="H101">
        <v>1</v>
      </c>
      <c r="I101">
        <v>231919</v>
      </c>
      <c r="J101">
        <v>23</v>
      </c>
      <c r="L101" t="s">
        <v>15</v>
      </c>
      <c r="M101" t="s">
        <v>1752</v>
      </c>
      <c r="N101" t="str">
        <f>IF(ISNUMBER(I101),"xxx ",SUBSTITUTE(SUBSTITUTE(I101,"/",""),".",""))</f>
        <v xml:space="preserve">xxx </v>
      </c>
      <c r="O101" t="str">
        <f>LEFT(N101,FIND(" ",N101))</f>
        <v xml:space="preserve">xxx </v>
      </c>
      <c r="P101" t="str">
        <f>VLOOKUP(M101,Extract_Title!$A$2:$B$20,2,0)</f>
        <v>Mrs</v>
      </c>
      <c r="Q101" t="str">
        <f>IF(L101="","S",L101)</f>
        <v>S</v>
      </c>
      <c r="R101" t="str">
        <f>IF(K101="","M",LEFT(K101,1))</f>
        <v>M</v>
      </c>
      <c r="S101" t="str">
        <f>VLOOKUP(O101,Clean_tckt!$E$3:$F$38,2,0)</f>
        <v xml:space="preserve">xxx </v>
      </c>
      <c r="T101" s="1">
        <f t="shared" si="7"/>
        <v>23</v>
      </c>
      <c r="U101">
        <f t="shared" si="8"/>
        <v>34</v>
      </c>
      <c r="V101">
        <f>SUM(G101:H101,1)</f>
        <v>2</v>
      </c>
      <c r="W101">
        <f t="shared" si="9"/>
        <v>0</v>
      </c>
      <c r="X101">
        <f>IF(V101=1,1,0)</f>
        <v>0</v>
      </c>
      <c r="Y101">
        <f>IF($P101=Y$1,1,0)</f>
        <v>0</v>
      </c>
      <c r="Z101">
        <f>IF($P101=Z$1,1,0)</f>
        <v>1</v>
      </c>
      <c r="AA101">
        <f>IF($P101=AA$1,1,0)</f>
        <v>0</v>
      </c>
      <c r="AB101">
        <f>IF($P101=AB$1,1,0)</f>
        <v>0</v>
      </c>
      <c r="AC101">
        <f>IF($Q101=AC$1,1,0)</f>
        <v>1</v>
      </c>
      <c r="AD101">
        <f>IF($Q101=AD$1,1,0)</f>
        <v>0</v>
      </c>
      <c r="AE101">
        <f>IF($R101=AE$1,1,0)</f>
        <v>1</v>
      </c>
      <c r="AF101">
        <f>IF($R101=AF$1,1,0)</f>
        <v>0</v>
      </c>
      <c r="AG101">
        <f>IF($R101=AG$1,1,0)</f>
        <v>0</v>
      </c>
      <c r="AH101">
        <f>IF($R101=AH$1,1,0)</f>
        <v>0</v>
      </c>
      <c r="AI101">
        <f>IF($R101=AI$1,1,0)</f>
        <v>0</v>
      </c>
      <c r="AJ101">
        <f>IF($R101=AJ$1,1,0)</f>
        <v>0</v>
      </c>
      <c r="AK101">
        <f>IF($R101=AK$1,1,0)</f>
        <v>0</v>
      </c>
      <c r="AL101">
        <f>IF($R101=AL$1,1,0)</f>
        <v>0</v>
      </c>
      <c r="AM101">
        <f>IF($S101=AM$1,1,0)</f>
        <v>0</v>
      </c>
      <c r="AN101">
        <f>IF($S101=AN$1,1,0)</f>
        <v>0</v>
      </c>
      <c r="AO101">
        <f>IF($S101=AO$1,1,0)</f>
        <v>0</v>
      </c>
      <c r="AP101">
        <f>IF($S101=AP$1,1,0)</f>
        <v>1</v>
      </c>
      <c r="AQ101">
        <f>IF($S101=AQ$1,1,0)</f>
        <v>0</v>
      </c>
      <c r="AR101">
        <f>IF($S101=AR$1,1,0)</f>
        <v>0</v>
      </c>
      <c r="AS101">
        <f>IF($S101=AS$1,1,0)</f>
        <v>0</v>
      </c>
      <c r="AT101">
        <f>IF($S101=AT$1,1,0)</f>
        <v>0</v>
      </c>
      <c r="AU101">
        <f>IF($S101=AU$1,1,0)</f>
        <v>0</v>
      </c>
      <c r="AV101">
        <f>IF($S101=AV$1,1,0)</f>
        <v>0</v>
      </c>
      <c r="AW101">
        <f>IF($S101=AW$1,1,0)</f>
        <v>0</v>
      </c>
      <c r="AX101">
        <f>IF($S101=AX$1,1,0)</f>
        <v>0</v>
      </c>
      <c r="AY101">
        <f>IF($S101=AY$1,1,0)</f>
        <v>0</v>
      </c>
      <c r="AZ101">
        <f>IF($S101=AZ$1,1,0)</f>
        <v>0</v>
      </c>
      <c r="BA101">
        <f>IF($S101=BA$1,1,0)</f>
        <v>0</v>
      </c>
      <c r="BB101">
        <f>IF($S101=BB$1,1,0)</f>
        <v>0</v>
      </c>
      <c r="BC101">
        <f>IF($S101=BC$1,1,0)</f>
        <v>0</v>
      </c>
      <c r="BD101">
        <f>IF($S101=BD$1,1,0)</f>
        <v>0</v>
      </c>
      <c r="BE101">
        <f>IF($S101=BE$1,1,0)</f>
        <v>0</v>
      </c>
      <c r="BF101">
        <f>IF($S101=BF$1,1,0)</f>
        <v>0</v>
      </c>
      <c r="BG101">
        <f>IF($S101=BG$1,1,0)</f>
        <v>0</v>
      </c>
      <c r="BH101">
        <f>IF($S101=BH$1,1,0)</f>
        <v>0</v>
      </c>
      <c r="BI101">
        <f>IF($S101=BI$1,1,0)</f>
        <v>0</v>
      </c>
      <c r="BJ101">
        <f>IF($S101=BJ$1,1,0)</f>
        <v>0</v>
      </c>
    </row>
    <row r="102" spans="1:62" x14ac:dyDescent="0.25">
      <c r="A102">
        <v>100</v>
      </c>
      <c r="B102">
        <v>0</v>
      </c>
      <c r="C102">
        <v>2</v>
      </c>
      <c r="D102" t="s">
        <v>164</v>
      </c>
      <c r="E102" t="s">
        <v>13</v>
      </c>
      <c r="F102">
        <v>34</v>
      </c>
      <c r="G102">
        <v>1</v>
      </c>
      <c r="H102">
        <v>0</v>
      </c>
      <c r="I102">
        <v>244367</v>
      </c>
      <c r="J102">
        <v>26</v>
      </c>
      <c r="L102" t="s">
        <v>15</v>
      </c>
      <c r="M102" t="s">
        <v>1751</v>
      </c>
      <c r="N102" t="str">
        <f>IF(ISNUMBER(I102),"xxx ",SUBSTITUTE(SUBSTITUTE(I102,"/",""),".",""))</f>
        <v xml:space="preserve">xxx </v>
      </c>
      <c r="O102" t="str">
        <f>LEFT(N102,FIND(" ",N102))</f>
        <v xml:space="preserve">xxx </v>
      </c>
      <c r="P102" t="str">
        <f>VLOOKUP(M102,Extract_Title!$A$2:$B$20,2,0)</f>
        <v>Mr</v>
      </c>
      <c r="Q102" t="str">
        <f>IF(L102="","S",L102)</f>
        <v>S</v>
      </c>
      <c r="R102" t="str">
        <f>IF(K102="","M",LEFT(K102,1))</f>
        <v>M</v>
      </c>
      <c r="S102" t="str">
        <f>VLOOKUP(O102,Clean_tckt!$E$3:$F$38,2,0)</f>
        <v xml:space="preserve">xxx </v>
      </c>
      <c r="T102" s="1">
        <f t="shared" si="7"/>
        <v>26</v>
      </c>
      <c r="U102">
        <f t="shared" si="8"/>
        <v>34</v>
      </c>
      <c r="V102">
        <f>SUM(G102:H102,1)</f>
        <v>2</v>
      </c>
      <c r="W102">
        <f t="shared" si="9"/>
        <v>1</v>
      </c>
      <c r="X102">
        <f>IF(V102=1,1,0)</f>
        <v>0</v>
      </c>
      <c r="Y102">
        <f>IF($P102=Y$1,1,0)</f>
        <v>1</v>
      </c>
      <c r="Z102">
        <f>IF($P102=Z$1,1,0)</f>
        <v>0</v>
      </c>
      <c r="AA102">
        <f>IF($P102=AA$1,1,0)</f>
        <v>0</v>
      </c>
      <c r="AB102">
        <f>IF($P102=AB$1,1,0)</f>
        <v>0</v>
      </c>
      <c r="AC102">
        <f>IF($Q102=AC$1,1,0)</f>
        <v>1</v>
      </c>
      <c r="AD102">
        <f>IF($Q102=AD$1,1,0)</f>
        <v>0</v>
      </c>
      <c r="AE102">
        <f>IF($R102=AE$1,1,0)</f>
        <v>1</v>
      </c>
      <c r="AF102">
        <f>IF($R102=AF$1,1,0)</f>
        <v>0</v>
      </c>
      <c r="AG102">
        <f>IF($R102=AG$1,1,0)</f>
        <v>0</v>
      </c>
      <c r="AH102">
        <f>IF($R102=AH$1,1,0)</f>
        <v>0</v>
      </c>
      <c r="AI102">
        <f>IF($R102=AI$1,1,0)</f>
        <v>0</v>
      </c>
      <c r="AJ102">
        <f>IF($R102=AJ$1,1,0)</f>
        <v>0</v>
      </c>
      <c r="AK102">
        <f>IF($R102=AK$1,1,0)</f>
        <v>0</v>
      </c>
      <c r="AL102">
        <f>IF($R102=AL$1,1,0)</f>
        <v>0</v>
      </c>
      <c r="AM102">
        <f>IF($S102=AM$1,1,0)</f>
        <v>0</v>
      </c>
      <c r="AN102">
        <f>IF($S102=AN$1,1,0)</f>
        <v>0</v>
      </c>
      <c r="AO102">
        <f>IF($S102=AO$1,1,0)</f>
        <v>0</v>
      </c>
      <c r="AP102">
        <f>IF($S102=AP$1,1,0)</f>
        <v>1</v>
      </c>
      <c r="AQ102">
        <f>IF($S102=AQ$1,1,0)</f>
        <v>0</v>
      </c>
      <c r="AR102">
        <f>IF($S102=AR$1,1,0)</f>
        <v>0</v>
      </c>
      <c r="AS102">
        <f>IF($S102=AS$1,1,0)</f>
        <v>0</v>
      </c>
      <c r="AT102">
        <f>IF($S102=AT$1,1,0)</f>
        <v>0</v>
      </c>
      <c r="AU102">
        <f>IF($S102=AU$1,1,0)</f>
        <v>0</v>
      </c>
      <c r="AV102">
        <f>IF($S102=AV$1,1,0)</f>
        <v>0</v>
      </c>
      <c r="AW102">
        <f>IF($S102=AW$1,1,0)</f>
        <v>0</v>
      </c>
      <c r="AX102">
        <f>IF($S102=AX$1,1,0)</f>
        <v>0</v>
      </c>
      <c r="AY102">
        <f>IF($S102=AY$1,1,0)</f>
        <v>0</v>
      </c>
      <c r="AZ102">
        <f>IF($S102=AZ$1,1,0)</f>
        <v>0</v>
      </c>
      <c r="BA102">
        <f>IF($S102=BA$1,1,0)</f>
        <v>0</v>
      </c>
      <c r="BB102">
        <f>IF($S102=BB$1,1,0)</f>
        <v>0</v>
      </c>
      <c r="BC102">
        <f>IF($S102=BC$1,1,0)</f>
        <v>0</v>
      </c>
      <c r="BD102">
        <f>IF($S102=BD$1,1,0)</f>
        <v>0</v>
      </c>
      <c r="BE102">
        <f>IF($S102=BE$1,1,0)</f>
        <v>0</v>
      </c>
      <c r="BF102">
        <f>IF($S102=BF$1,1,0)</f>
        <v>0</v>
      </c>
      <c r="BG102">
        <f>IF($S102=BG$1,1,0)</f>
        <v>0</v>
      </c>
      <c r="BH102">
        <f>IF($S102=BH$1,1,0)</f>
        <v>0</v>
      </c>
      <c r="BI102">
        <f>IF($S102=BI$1,1,0)</f>
        <v>0</v>
      </c>
      <c r="BJ102">
        <f>IF($S102=BJ$1,1,0)</f>
        <v>0</v>
      </c>
    </row>
    <row r="103" spans="1:62" x14ac:dyDescent="0.25">
      <c r="A103">
        <v>101</v>
      </c>
      <c r="B103">
        <v>0</v>
      </c>
      <c r="C103">
        <v>3</v>
      </c>
      <c r="D103" t="s">
        <v>165</v>
      </c>
      <c r="E103" t="s">
        <v>17</v>
      </c>
      <c r="F103">
        <v>28</v>
      </c>
      <c r="G103">
        <v>0</v>
      </c>
      <c r="H103">
        <v>0</v>
      </c>
      <c r="I103">
        <v>349245</v>
      </c>
      <c r="J103">
        <v>7.8958000000000004</v>
      </c>
      <c r="L103" t="s">
        <v>15</v>
      </c>
      <c r="M103" t="s">
        <v>1753</v>
      </c>
      <c r="N103" t="str">
        <f>IF(ISNUMBER(I103),"xxx ",SUBSTITUTE(SUBSTITUTE(I103,"/",""),".",""))</f>
        <v xml:space="preserve">xxx </v>
      </c>
      <c r="O103" t="str">
        <f>LEFT(N103,FIND(" ",N103))</f>
        <v xml:space="preserve">xxx </v>
      </c>
      <c r="P103" t="str">
        <f>VLOOKUP(M103,Extract_Title!$A$2:$B$20,2,0)</f>
        <v>Miss</v>
      </c>
      <c r="Q103" t="str">
        <f>IF(L103="","S",L103)</f>
        <v>S</v>
      </c>
      <c r="R103" t="str">
        <f>IF(K103="","M",LEFT(K103,1))</f>
        <v>M</v>
      </c>
      <c r="S103" t="str">
        <f>VLOOKUP(O103,Clean_tckt!$E$3:$F$38,2,0)</f>
        <v xml:space="preserve">xxx </v>
      </c>
      <c r="T103" s="1">
        <f t="shared" si="7"/>
        <v>7.8958000000000004</v>
      </c>
      <c r="U103">
        <f t="shared" si="8"/>
        <v>28</v>
      </c>
      <c r="V103">
        <f>SUM(G103:H103,1)</f>
        <v>1</v>
      </c>
      <c r="W103">
        <f t="shared" si="9"/>
        <v>0</v>
      </c>
      <c r="X103">
        <f>IF(V103=1,1,0)</f>
        <v>1</v>
      </c>
      <c r="Y103">
        <f>IF($P103=Y$1,1,0)</f>
        <v>0</v>
      </c>
      <c r="Z103">
        <f>IF($P103=Z$1,1,0)</f>
        <v>0</v>
      </c>
      <c r="AA103">
        <f>IF($P103=AA$1,1,0)</f>
        <v>1</v>
      </c>
      <c r="AB103">
        <f>IF($P103=AB$1,1,0)</f>
        <v>0</v>
      </c>
      <c r="AC103">
        <f>IF($Q103=AC$1,1,0)</f>
        <v>1</v>
      </c>
      <c r="AD103">
        <f>IF($Q103=AD$1,1,0)</f>
        <v>0</v>
      </c>
      <c r="AE103">
        <f>IF($R103=AE$1,1,0)</f>
        <v>1</v>
      </c>
      <c r="AF103">
        <f>IF($R103=AF$1,1,0)</f>
        <v>0</v>
      </c>
      <c r="AG103">
        <f>IF($R103=AG$1,1,0)</f>
        <v>0</v>
      </c>
      <c r="AH103">
        <f>IF($R103=AH$1,1,0)</f>
        <v>0</v>
      </c>
      <c r="AI103">
        <f>IF($R103=AI$1,1,0)</f>
        <v>0</v>
      </c>
      <c r="AJ103">
        <f>IF($R103=AJ$1,1,0)</f>
        <v>0</v>
      </c>
      <c r="AK103">
        <f>IF($R103=AK$1,1,0)</f>
        <v>0</v>
      </c>
      <c r="AL103">
        <f>IF($R103=AL$1,1,0)</f>
        <v>0</v>
      </c>
      <c r="AM103">
        <f>IF($S103=AM$1,1,0)</f>
        <v>0</v>
      </c>
      <c r="AN103">
        <f>IF($S103=AN$1,1,0)</f>
        <v>0</v>
      </c>
      <c r="AO103">
        <f>IF($S103=AO$1,1,0)</f>
        <v>0</v>
      </c>
      <c r="AP103">
        <f>IF($S103=AP$1,1,0)</f>
        <v>1</v>
      </c>
      <c r="AQ103">
        <f>IF($S103=AQ$1,1,0)</f>
        <v>0</v>
      </c>
      <c r="AR103">
        <f>IF($S103=AR$1,1,0)</f>
        <v>0</v>
      </c>
      <c r="AS103">
        <f>IF($S103=AS$1,1,0)</f>
        <v>0</v>
      </c>
      <c r="AT103">
        <f>IF($S103=AT$1,1,0)</f>
        <v>0</v>
      </c>
      <c r="AU103">
        <f>IF($S103=AU$1,1,0)</f>
        <v>0</v>
      </c>
      <c r="AV103">
        <f>IF($S103=AV$1,1,0)</f>
        <v>0</v>
      </c>
      <c r="AW103">
        <f>IF($S103=AW$1,1,0)</f>
        <v>0</v>
      </c>
      <c r="AX103">
        <f>IF($S103=AX$1,1,0)</f>
        <v>0</v>
      </c>
      <c r="AY103">
        <f>IF($S103=AY$1,1,0)</f>
        <v>0</v>
      </c>
      <c r="AZ103">
        <f>IF($S103=AZ$1,1,0)</f>
        <v>0</v>
      </c>
      <c r="BA103">
        <f>IF($S103=BA$1,1,0)</f>
        <v>0</v>
      </c>
      <c r="BB103">
        <f>IF($S103=BB$1,1,0)</f>
        <v>0</v>
      </c>
      <c r="BC103">
        <f>IF($S103=BC$1,1,0)</f>
        <v>0</v>
      </c>
      <c r="BD103">
        <f>IF($S103=BD$1,1,0)</f>
        <v>0</v>
      </c>
      <c r="BE103">
        <f>IF($S103=BE$1,1,0)</f>
        <v>0</v>
      </c>
      <c r="BF103">
        <f>IF($S103=BF$1,1,0)</f>
        <v>0</v>
      </c>
      <c r="BG103">
        <f>IF($S103=BG$1,1,0)</f>
        <v>0</v>
      </c>
      <c r="BH103">
        <f>IF($S103=BH$1,1,0)</f>
        <v>0</v>
      </c>
      <c r="BI103">
        <f>IF($S103=BI$1,1,0)</f>
        <v>0</v>
      </c>
      <c r="BJ103">
        <f>IF($S103=BJ$1,1,0)</f>
        <v>0</v>
      </c>
    </row>
    <row r="104" spans="1:62" x14ac:dyDescent="0.25">
      <c r="A104">
        <v>102</v>
      </c>
      <c r="B104">
        <v>0</v>
      </c>
      <c r="C104">
        <v>3</v>
      </c>
      <c r="D104" t="s">
        <v>166</v>
      </c>
      <c r="E104" t="s">
        <v>13</v>
      </c>
      <c r="G104">
        <v>0</v>
      </c>
      <c r="H104">
        <v>0</v>
      </c>
      <c r="I104">
        <v>349215</v>
      </c>
      <c r="J104">
        <v>7.8958000000000004</v>
      </c>
      <c r="L104" t="s">
        <v>15</v>
      </c>
      <c r="M104" t="s">
        <v>1751</v>
      </c>
      <c r="N104" t="str">
        <f>IF(ISNUMBER(I104),"xxx ",SUBSTITUTE(SUBSTITUTE(I104,"/",""),".",""))</f>
        <v xml:space="preserve">xxx </v>
      </c>
      <c r="O104" t="str">
        <f>LEFT(N104,FIND(" ",N104))</f>
        <v xml:space="preserve">xxx </v>
      </c>
      <c r="P104" t="str">
        <f>VLOOKUP(M104,Extract_Title!$A$2:$B$20,2,0)</f>
        <v>Mr</v>
      </c>
      <c r="Q104" t="str">
        <f>IF(L104="","S",L104)</f>
        <v>S</v>
      </c>
      <c r="R104" t="str">
        <f>IF(K104="","M",LEFT(K104,1))</f>
        <v>M</v>
      </c>
      <c r="S104" t="str">
        <f>VLOOKUP(O104,Clean_tckt!$E$3:$F$38,2,0)</f>
        <v xml:space="preserve">xxx </v>
      </c>
      <c r="T104" s="1">
        <f t="shared" si="7"/>
        <v>7.8958000000000004</v>
      </c>
      <c r="U104">
        <f t="shared" si="8"/>
        <v>0</v>
      </c>
      <c r="V104">
        <f>SUM(G104:H104,1)</f>
        <v>1</v>
      </c>
      <c r="W104">
        <f t="shared" si="9"/>
        <v>1</v>
      </c>
      <c r="X104">
        <f>IF(V104=1,1,0)</f>
        <v>1</v>
      </c>
      <c r="Y104">
        <f>IF($P104=Y$1,1,0)</f>
        <v>1</v>
      </c>
      <c r="Z104">
        <f>IF($P104=Z$1,1,0)</f>
        <v>0</v>
      </c>
      <c r="AA104">
        <f>IF($P104=AA$1,1,0)</f>
        <v>0</v>
      </c>
      <c r="AB104">
        <f>IF($P104=AB$1,1,0)</f>
        <v>0</v>
      </c>
      <c r="AC104">
        <f>IF($Q104=AC$1,1,0)</f>
        <v>1</v>
      </c>
      <c r="AD104">
        <f>IF($Q104=AD$1,1,0)</f>
        <v>0</v>
      </c>
      <c r="AE104">
        <f>IF($R104=AE$1,1,0)</f>
        <v>1</v>
      </c>
      <c r="AF104">
        <f>IF($R104=AF$1,1,0)</f>
        <v>0</v>
      </c>
      <c r="AG104">
        <f>IF($R104=AG$1,1,0)</f>
        <v>0</v>
      </c>
      <c r="AH104">
        <f>IF($R104=AH$1,1,0)</f>
        <v>0</v>
      </c>
      <c r="AI104">
        <f>IF($R104=AI$1,1,0)</f>
        <v>0</v>
      </c>
      <c r="AJ104">
        <f>IF($R104=AJ$1,1,0)</f>
        <v>0</v>
      </c>
      <c r="AK104">
        <f>IF($R104=AK$1,1,0)</f>
        <v>0</v>
      </c>
      <c r="AL104">
        <f>IF($R104=AL$1,1,0)</f>
        <v>0</v>
      </c>
      <c r="AM104">
        <f>IF($S104=AM$1,1,0)</f>
        <v>0</v>
      </c>
      <c r="AN104">
        <f>IF($S104=AN$1,1,0)</f>
        <v>0</v>
      </c>
      <c r="AO104">
        <f>IF($S104=AO$1,1,0)</f>
        <v>0</v>
      </c>
      <c r="AP104">
        <f>IF($S104=AP$1,1,0)</f>
        <v>1</v>
      </c>
      <c r="AQ104">
        <f>IF($S104=AQ$1,1,0)</f>
        <v>0</v>
      </c>
      <c r="AR104">
        <f>IF($S104=AR$1,1,0)</f>
        <v>0</v>
      </c>
      <c r="AS104">
        <f>IF($S104=AS$1,1,0)</f>
        <v>0</v>
      </c>
      <c r="AT104">
        <f>IF($S104=AT$1,1,0)</f>
        <v>0</v>
      </c>
      <c r="AU104">
        <f>IF($S104=AU$1,1,0)</f>
        <v>0</v>
      </c>
      <c r="AV104">
        <f>IF($S104=AV$1,1,0)</f>
        <v>0</v>
      </c>
      <c r="AW104">
        <f>IF($S104=AW$1,1,0)</f>
        <v>0</v>
      </c>
      <c r="AX104">
        <f>IF($S104=AX$1,1,0)</f>
        <v>0</v>
      </c>
      <c r="AY104">
        <f>IF($S104=AY$1,1,0)</f>
        <v>0</v>
      </c>
      <c r="AZ104">
        <f>IF($S104=AZ$1,1,0)</f>
        <v>0</v>
      </c>
      <c r="BA104">
        <f>IF($S104=BA$1,1,0)</f>
        <v>0</v>
      </c>
      <c r="BB104">
        <f>IF($S104=BB$1,1,0)</f>
        <v>0</v>
      </c>
      <c r="BC104">
        <f>IF($S104=BC$1,1,0)</f>
        <v>0</v>
      </c>
      <c r="BD104">
        <f>IF($S104=BD$1,1,0)</f>
        <v>0</v>
      </c>
      <c r="BE104">
        <f>IF($S104=BE$1,1,0)</f>
        <v>0</v>
      </c>
      <c r="BF104">
        <f>IF($S104=BF$1,1,0)</f>
        <v>0</v>
      </c>
      <c r="BG104">
        <f>IF($S104=BG$1,1,0)</f>
        <v>0</v>
      </c>
      <c r="BH104">
        <f>IF($S104=BH$1,1,0)</f>
        <v>0</v>
      </c>
      <c r="BI104">
        <f>IF($S104=BI$1,1,0)</f>
        <v>0</v>
      </c>
      <c r="BJ104">
        <f>IF($S104=BJ$1,1,0)</f>
        <v>0</v>
      </c>
    </row>
    <row r="105" spans="1:62" x14ac:dyDescent="0.25">
      <c r="A105">
        <v>103</v>
      </c>
      <c r="B105">
        <v>0</v>
      </c>
      <c r="C105">
        <v>1</v>
      </c>
      <c r="D105" t="s">
        <v>167</v>
      </c>
      <c r="E105" t="s">
        <v>13</v>
      </c>
      <c r="F105">
        <v>21</v>
      </c>
      <c r="G105">
        <v>0</v>
      </c>
      <c r="H105">
        <v>1</v>
      </c>
      <c r="I105">
        <v>35281</v>
      </c>
      <c r="J105">
        <v>77.287499999999994</v>
      </c>
      <c r="K105" t="s">
        <v>168</v>
      </c>
      <c r="L105" t="s">
        <v>15</v>
      </c>
      <c r="M105" t="s">
        <v>1751</v>
      </c>
      <c r="N105" t="str">
        <f>IF(ISNUMBER(I105),"xxx ",SUBSTITUTE(SUBSTITUTE(I105,"/",""),".",""))</f>
        <v xml:space="preserve">xxx </v>
      </c>
      <c r="O105" t="str">
        <f>LEFT(N105,FIND(" ",N105))</f>
        <v xml:space="preserve">xxx </v>
      </c>
      <c r="P105" t="str">
        <f>VLOOKUP(M105,Extract_Title!$A$2:$B$20,2,0)</f>
        <v>Mr</v>
      </c>
      <c r="Q105" t="str">
        <f>IF(L105="","S",L105)</f>
        <v>S</v>
      </c>
      <c r="R105" t="str">
        <f>IF(K105="","M",LEFT(K105,1))</f>
        <v>D</v>
      </c>
      <c r="S105" t="str">
        <f>VLOOKUP(O105,Clean_tckt!$E$3:$F$38,2,0)</f>
        <v xml:space="preserve">xxx </v>
      </c>
      <c r="T105" s="1">
        <f t="shared" si="7"/>
        <v>77.287499999999994</v>
      </c>
      <c r="U105">
        <f t="shared" si="8"/>
        <v>21</v>
      </c>
      <c r="V105">
        <f>SUM(G105:H105,1)</f>
        <v>2</v>
      </c>
      <c r="W105">
        <f t="shared" si="9"/>
        <v>1</v>
      </c>
      <c r="X105">
        <f>IF(V105=1,1,0)</f>
        <v>0</v>
      </c>
      <c r="Y105">
        <f>IF($P105=Y$1,1,0)</f>
        <v>1</v>
      </c>
      <c r="Z105">
        <f>IF($P105=Z$1,1,0)</f>
        <v>0</v>
      </c>
      <c r="AA105">
        <f>IF($P105=AA$1,1,0)</f>
        <v>0</v>
      </c>
      <c r="AB105">
        <f>IF($P105=AB$1,1,0)</f>
        <v>0</v>
      </c>
      <c r="AC105">
        <f>IF($Q105=AC$1,1,0)</f>
        <v>1</v>
      </c>
      <c r="AD105">
        <f>IF($Q105=AD$1,1,0)</f>
        <v>0</v>
      </c>
      <c r="AE105">
        <f>IF($R105=AE$1,1,0)</f>
        <v>0</v>
      </c>
      <c r="AF105">
        <f>IF($R105=AF$1,1,0)</f>
        <v>0</v>
      </c>
      <c r="AG105">
        <f>IF($R105=AG$1,1,0)</f>
        <v>0</v>
      </c>
      <c r="AH105">
        <f>IF($R105=AH$1,1,0)</f>
        <v>0</v>
      </c>
      <c r="AI105">
        <f>IF($R105=AI$1,1,0)</f>
        <v>1</v>
      </c>
      <c r="AJ105">
        <f>IF($R105=AJ$1,1,0)</f>
        <v>0</v>
      </c>
      <c r="AK105">
        <f>IF($R105=AK$1,1,0)</f>
        <v>0</v>
      </c>
      <c r="AL105">
        <f>IF($R105=AL$1,1,0)</f>
        <v>0</v>
      </c>
      <c r="AM105">
        <f>IF($S105=AM$1,1,0)</f>
        <v>0</v>
      </c>
      <c r="AN105">
        <f>IF($S105=AN$1,1,0)</f>
        <v>0</v>
      </c>
      <c r="AO105">
        <f>IF($S105=AO$1,1,0)</f>
        <v>0</v>
      </c>
      <c r="AP105">
        <f>IF($S105=AP$1,1,0)</f>
        <v>1</v>
      </c>
      <c r="AQ105">
        <f>IF($S105=AQ$1,1,0)</f>
        <v>0</v>
      </c>
      <c r="AR105">
        <f>IF($S105=AR$1,1,0)</f>
        <v>0</v>
      </c>
      <c r="AS105">
        <f>IF($S105=AS$1,1,0)</f>
        <v>0</v>
      </c>
      <c r="AT105">
        <f>IF($S105=AT$1,1,0)</f>
        <v>0</v>
      </c>
      <c r="AU105">
        <f>IF($S105=AU$1,1,0)</f>
        <v>0</v>
      </c>
      <c r="AV105">
        <f>IF($S105=AV$1,1,0)</f>
        <v>0</v>
      </c>
      <c r="AW105">
        <f>IF($S105=AW$1,1,0)</f>
        <v>0</v>
      </c>
      <c r="AX105">
        <f>IF($S105=AX$1,1,0)</f>
        <v>0</v>
      </c>
      <c r="AY105">
        <f>IF($S105=AY$1,1,0)</f>
        <v>0</v>
      </c>
      <c r="AZ105">
        <f>IF($S105=AZ$1,1,0)</f>
        <v>0</v>
      </c>
      <c r="BA105">
        <f>IF($S105=BA$1,1,0)</f>
        <v>0</v>
      </c>
      <c r="BB105">
        <f>IF($S105=BB$1,1,0)</f>
        <v>0</v>
      </c>
      <c r="BC105">
        <f>IF($S105=BC$1,1,0)</f>
        <v>0</v>
      </c>
      <c r="BD105">
        <f>IF($S105=BD$1,1,0)</f>
        <v>0</v>
      </c>
      <c r="BE105">
        <f>IF($S105=BE$1,1,0)</f>
        <v>0</v>
      </c>
      <c r="BF105">
        <f>IF($S105=BF$1,1,0)</f>
        <v>0</v>
      </c>
      <c r="BG105">
        <f>IF($S105=BG$1,1,0)</f>
        <v>0</v>
      </c>
      <c r="BH105">
        <f>IF($S105=BH$1,1,0)</f>
        <v>0</v>
      </c>
      <c r="BI105">
        <f>IF($S105=BI$1,1,0)</f>
        <v>0</v>
      </c>
      <c r="BJ105">
        <f>IF($S105=BJ$1,1,0)</f>
        <v>0</v>
      </c>
    </row>
    <row r="106" spans="1:62" x14ac:dyDescent="0.25">
      <c r="A106">
        <v>104</v>
      </c>
      <c r="B106">
        <v>0</v>
      </c>
      <c r="C106">
        <v>3</v>
      </c>
      <c r="D106" t="s">
        <v>169</v>
      </c>
      <c r="E106" t="s">
        <v>13</v>
      </c>
      <c r="F106">
        <v>33</v>
      </c>
      <c r="G106">
        <v>0</v>
      </c>
      <c r="H106">
        <v>0</v>
      </c>
      <c r="I106">
        <v>7540</v>
      </c>
      <c r="J106">
        <v>8.6541999999999994</v>
      </c>
      <c r="L106" t="s">
        <v>15</v>
      </c>
      <c r="M106" t="s">
        <v>1751</v>
      </c>
      <c r="N106" t="str">
        <f>IF(ISNUMBER(I106),"xxx ",SUBSTITUTE(SUBSTITUTE(I106,"/",""),".",""))</f>
        <v xml:space="preserve">xxx </v>
      </c>
      <c r="O106" t="str">
        <f>LEFT(N106,FIND(" ",N106))</f>
        <v xml:space="preserve">xxx </v>
      </c>
      <c r="P106" t="str">
        <f>VLOOKUP(M106,Extract_Title!$A$2:$B$20,2,0)</f>
        <v>Mr</v>
      </c>
      <c r="Q106" t="str">
        <f>IF(L106="","S",L106)</f>
        <v>S</v>
      </c>
      <c r="R106" t="str">
        <f>IF(K106="","M",LEFT(K106,1))</f>
        <v>M</v>
      </c>
      <c r="S106" t="str">
        <f>VLOOKUP(O106,Clean_tckt!$E$3:$F$38,2,0)</f>
        <v xml:space="preserve">xxx </v>
      </c>
      <c r="T106" s="1">
        <f t="shared" si="7"/>
        <v>8.6541999999999994</v>
      </c>
      <c r="U106">
        <f t="shared" si="8"/>
        <v>33</v>
      </c>
      <c r="V106">
        <f>SUM(G106:H106,1)</f>
        <v>1</v>
      </c>
      <c r="W106">
        <f t="shared" si="9"/>
        <v>1</v>
      </c>
      <c r="X106">
        <f>IF(V106=1,1,0)</f>
        <v>1</v>
      </c>
      <c r="Y106">
        <f>IF($P106=Y$1,1,0)</f>
        <v>1</v>
      </c>
      <c r="Z106">
        <f>IF($P106=Z$1,1,0)</f>
        <v>0</v>
      </c>
      <c r="AA106">
        <f>IF($P106=AA$1,1,0)</f>
        <v>0</v>
      </c>
      <c r="AB106">
        <f>IF($P106=AB$1,1,0)</f>
        <v>0</v>
      </c>
      <c r="AC106">
        <f>IF($Q106=AC$1,1,0)</f>
        <v>1</v>
      </c>
      <c r="AD106">
        <f>IF($Q106=AD$1,1,0)</f>
        <v>0</v>
      </c>
      <c r="AE106">
        <f>IF($R106=AE$1,1,0)</f>
        <v>1</v>
      </c>
      <c r="AF106">
        <f>IF($R106=AF$1,1,0)</f>
        <v>0</v>
      </c>
      <c r="AG106">
        <f>IF($R106=AG$1,1,0)</f>
        <v>0</v>
      </c>
      <c r="AH106">
        <f>IF($R106=AH$1,1,0)</f>
        <v>0</v>
      </c>
      <c r="AI106">
        <f>IF($R106=AI$1,1,0)</f>
        <v>0</v>
      </c>
      <c r="AJ106">
        <f>IF($R106=AJ$1,1,0)</f>
        <v>0</v>
      </c>
      <c r="AK106">
        <f>IF($R106=AK$1,1,0)</f>
        <v>0</v>
      </c>
      <c r="AL106">
        <f>IF($R106=AL$1,1,0)</f>
        <v>0</v>
      </c>
      <c r="AM106">
        <f>IF($S106=AM$1,1,0)</f>
        <v>0</v>
      </c>
      <c r="AN106">
        <f>IF($S106=AN$1,1,0)</f>
        <v>0</v>
      </c>
      <c r="AO106">
        <f>IF($S106=AO$1,1,0)</f>
        <v>0</v>
      </c>
      <c r="AP106">
        <f>IF($S106=AP$1,1,0)</f>
        <v>1</v>
      </c>
      <c r="AQ106">
        <f>IF($S106=AQ$1,1,0)</f>
        <v>0</v>
      </c>
      <c r="AR106">
        <f>IF($S106=AR$1,1,0)</f>
        <v>0</v>
      </c>
      <c r="AS106">
        <f>IF($S106=AS$1,1,0)</f>
        <v>0</v>
      </c>
      <c r="AT106">
        <f>IF($S106=AT$1,1,0)</f>
        <v>0</v>
      </c>
      <c r="AU106">
        <f>IF($S106=AU$1,1,0)</f>
        <v>0</v>
      </c>
      <c r="AV106">
        <f>IF($S106=AV$1,1,0)</f>
        <v>0</v>
      </c>
      <c r="AW106">
        <f>IF($S106=AW$1,1,0)</f>
        <v>0</v>
      </c>
      <c r="AX106">
        <f>IF($S106=AX$1,1,0)</f>
        <v>0</v>
      </c>
      <c r="AY106">
        <f>IF($S106=AY$1,1,0)</f>
        <v>0</v>
      </c>
      <c r="AZ106">
        <f>IF($S106=AZ$1,1,0)</f>
        <v>0</v>
      </c>
      <c r="BA106">
        <f>IF($S106=BA$1,1,0)</f>
        <v>0</v>
      </c>
      <c r="BB106">
        <f>IF($S106=BB$1,1,0)</f>
        <v>0</v>
      </c>
      <c r="BC106">
        <f>IF($S106=BC$1,1,0)</f>
        <v>0</v>
      </c>
      <c r="BD106">
        <f>IF($S106=BD$1,1,0)</f>
        <v>0</v>
      </c>
      <c r="BE106">
        <f>IF($S106=BE$1,1,0)</f>
        <v>0</v>
      </c>
      <c r="BF106">
        <f>IF($S106=BF$1,1,0)</f>
        <v>0</v>
      </c>
      <c r="BG106">
        <f>IF($S106=BG$1,1,0)</f>
        <v>0</v>
      </c>
      <c r="BH106">
        <f>IF($S106=BH$1,1,0)</f>
        <v>0</v>
      </c>
      <c r="BI106">
        <f>IF($S106=BI$1,1,0)</f>
        <v>0</v>
      </c>
      <c r="BJ106">
        <f>IF($S106=BJ$1,1,0)</f>
        <v>0</v>
      </c>
    </row>
    <row r="107" spans="1:62" x14ac:dyDescent="0.25">
      <c r="A107">
        <v>105</v>
      </c>
      <c r="B107">
        <v>0</v>
      </c>
      <c r="C107">
        <v>3</v>
      </c>
      <c r="D107" t="s">
        <v>170</v>
      </c>
      <c r="E107" t="s">
        <v>13</v>
      </c>
      <c r="F107">
        <v>37</v>
      </c>
      <c r="G107">
        <v>2</v>
      </c>
      <c r="H107">
        <v>0</v>
      </c>
      <c r="I107">
        <v>3101276</v>
      </c>
      <c r="J107">
        <v>7.9249999999999998</v>
      </c>
      <c r="L107" t="s">
        <v>15</v>
      </c>
      <c r="M107" t="s">
        <v>1751</v>
      </c>
      <c r="N107" t="str">
        <f>IF(ISNUMBER(I107),"xxx ",SUBSTITUTE(SUBSTITUTE(I107,"/",""),".",""))</f>
        <v xml:space="preserve">xxx </v>
      </c>
      <c r="O107" t="str">
        <f>LEFT(N107,FIND(" ",N107))</f>
        <v xml:space="preserve">xxx </v>
      </c>
      <c r="P107" t="str">
        <f>VLOOKUP(M107,Extract_Title!$A$2:$B$20,2,0)</f>
        <v>Mr</v>
      </c>
      <c r="Q107" t="str">
        <f>IF(L107="","S",L107)</f>
        <v>S</v>
      </c>
      <c r="R107" t="str">
        <f>IF(K107="","M",LEFT(K107,1))</f>
        <v>M</v>
      </c>
      <c r="S107" t="str">
        <f>VLOOKUP(O107,Clean_tckt!$E$3:$F$38,2,0)</f>
        <v xml:space="preserve">xxx </v>
      </c>
      <c r="T107" s="1">
        <f t="shared" si="7"/>
        <v>7.9249999999999998</v>
      </c>
      <c r="U107">
        <f t="shared" si="8"/>
        <v>37</v>
      </c>
      <c r="V107">
        <f>SUM(G107:H107,1)</f>
        <v>3</v>
      </c>
      <c r="W107">
        <f t="shared" si="9"/>
        <v>1</v>
      </c>
      <c r="X107">
        <f>IF(V107=1,1,0)</f>
        <v>0</v>
      </c>
      <c r="Y107">
        <f>IF($P107=Y$1,1,0)</f>
        <v>1</v>
      </c>
      <c r="Z107">
        <f>IF($P107=Z$1,1,0)</f>
        <v>0</v>
      </c>
      <c r="AA107">
        <f>IF($P107=AA$1,1,0)</f>
        <v>0</v>
      </c>
      <c r="AB107">
        <f>IF($P107=AB$1,1,0)</f>
        <v>0</v>
      </c>
      <c r="AC107">
        <f>IF($Q107=AC$1,1,0)</f>
        <v>1</v>
      </c>
      <c r="AD107">
        <f>IF($Q107=AD$1,1,0)</f>
        <v>0</v>
      </c>
      <c r="AE107">
        <f>IF($R107=AE$1,1,0)</f>
        <v>1</v>
      </c>
      <c r="AF107">
        <f>IF($R107=AF$1,1,0)</f>
        <v>0</v>
      </c>
      <c r="AG107">
        <f>IF($R107=AG$1,1,0)</f>
        <v>0</v>
      </c>
      <c r="AH107">
        <f>IF($R107=AH$1,1,0)</f>
        <v>0</v>
      </c>
      <c r="AI107">
        <f>IF($R107=AI$1,1,0)</f>
        <v>0</v>
      </c>
      <c r="AJ107">
        <f>IF($R107=AJ$1,1,0)</f>
        <v>0</v>
      </c>
      <c r="AK107">
        <f>IF($R107=AK$1,1,0)</f>
        <v>0</v>
      </c>
      <c r="AL107">
        <f>IF($R107=AL$1,1,0)</f>
        <v>0</v>
      </c>
      <c r="AM107">
        <f>IF($S107=AM$1,1,0)</f>
        <v>0</v>
      </c>
      <c r="AN107">
        <f>IF($S107=AN$1,1,0)</f>
        <v>0</v>
      </c>
      <c r="AO107">
        <f>IF($S107=AO$1,1,0)</f>
        <v>0</v>
      </c>
      <c r="AP107">
        <f>IF($S107=AP$1,1,0)</f>
        <v>1</v>
      </c>
      <c r="AQ107">
        <f>IF($S107=AQ$1,1,0)</f>
        <v>0</v>
      </c>
      <c r="AR107">
        <f>IF($S107=AR$1,1,0)</f>
        <v>0</v>
      </c>
      <c r="AS107">
        <f>IF($S107=AS$1,1,0)</f>
        <v>0</v>
      </c>
      <c r="AT107">
        <f>IF($S107=AT$1,1,0)</f>
        <v>0</v>
      </c>
      <c r="AU107">
        <f>IF($S107=AU$1,1,0)</f>
        <v>0</v>
      </c>
      <c r="AV107">
        <f>IF($S107=AV$1,1,0)</f>
        <v>0</v>
      </c>
      <c r="AW107">
        <f>IF($S107=AW$1,1,0)</f>
        <v>0</v>
      </c>
      <c r="AX107">
        <f>IF($S107=AX$1,1,0)</f>
        <v>0</v>
      </c>
      <c r="AY107">
        <f>IF($S107=AY$1,1,0)</f>
        <v>0</v>
      </c>
      <c r="AZ107">
        <f>IF($S107=AZ$1,1,0)</f>
        <v>0</v>
      </c>
      <c r="BA107">
        <f>IF($S107=BA$1,1,0)</f>
        <v>0</v>
      </c>
      <c r="BB107">
        <f>IF($S107=BB$1,1,0)</f>
        <v>0</v>
      </c>
      <c r="BC107">
        <f>IF($S107=BC$1,1,0)</f>
        <v>0</v>
      </c>
      <c r="BD107">
        <f>IF($S107=BD$1,1,0)</f>
        <v>0</v>
      </c>
      <c r="BE107">
        <f>IF($S107=BE$1,1,0)</f>
        <v>0</v>
      </c>
      <c r="BF107">
        <f>IF($S107=BF$1,1,0)</f>
        <v>0</v>
      </c>
      <c r="BG107">
        <f>IF($S107=BG$1,1,0)</f>
        <v>0</v>
      </c>
      <c r="BH107">
        <f>IF($S107=BH$1,1,0)</f>
        <v>0</v>
      </c>
      <c r="BI107">
        <f>IF($S107=BI$1,1,0)</f>
        <v>0</v>
      </c>
      <c r="BJ107">
        <f>IF($S107=BJ$1,1,0)</f>
        <v>0</v>
      </c>
    </row>
    <row r="108" spans="1:62" x14ac:dyDescent="0.25">
      <c r="A108">
        <v>106</v>
      </c>
      <c r="B108">
        <v>0</v>
      </c>
      <c r="C108">
        <v>3</v>
      </c>
      <c r="D108" t="s">
        <v>171</v>
      </c>
      <c r="E108" t="s">
        <v>13</v>
      </c>
      <c r="F108">
        <v>28</v>
      </c>
      <c r="G108">
        <v>0</v>
      </c>
      <c r="H108">
        <v>0</v>
      </c>
      <c r="I108">
        <v>349207</v>
      </c>
      <c r="J108">
        <v>7.8958000000000004</v>
      </c>
      <c r="L108" t="s">
        <v>15</v>
      </c>
      <c r="M108" t="s">
        <v>1751</v>
      </c>
      <c r="N108" t="str">
        <f>IF(ISNUMBER(I108),"xxx ",SUBSTITUTE(SUBSTITUTE(I108,"/",""),".",""))</f>
        <v xml:space="preserve">xxx </v>
      </c>
      <c r="O108" t="str">
        <f>LEFT(N108,FIND(" ",N108))</f>
        <v xml:space="preserve">xxx </v>
      </c>
      <c r="P108" t="str">
        <f>VLOOKUP(M108,Extract_Title!$A$2:$B$20,2,0)</f>
        <v>Mr</v>
      </c>
      <c r="Q108" t="str">
        <f>IF(L108="","S",L108)</f>
        <v>S</v>
      </c>
      <c r="R108" t="str">
        <f>IF(K108="","M",LEFT(K108,1))</f>
        <v>M</v>
      </c>
      <c r="S108" t="str">
        <f>VLOOKUP(O108,Clean_tckt!$E$3:$F$38,2,0)</f>
        <v xml:space="preserve">xxx </v>
      </c>
      <c r="T108" s="1">
        <f t="shared" si="7"/>
        <v>7.8958000000000004</v>
      </c>
      <c r="U108">
        <f t="shared" si="8"/>
        <v>28</v>
      </c>
      <c r="V108">
        <f>SUM(G108:H108,1)</f>
        <v>1</v>
      </c>
      <c r="W108">
        <f t="shared" si="9"/>
        <v>1</v>
      </c>
      <c r="X108">
        <f>IF(V108=1,1,0)</f>
        <v>1</v>
      </c>
      <c r="Y108">
        <f>IF($P108=Y$1,1,0)</f>
        <v>1</v>
      </c>
      <c r="Z108">
        <f>IF($P108=Z$1,1,0)</f>
        <v>0</v>
      </c>
      <c r="AA108">
        <f>IF($P108=AA$1,1,0)</f>
        <v>0</v>
      </c>
      <c r="AB108">
        <f>IF($P108=AB$1,1,0)</f>
        <v>0</v>
      </c>
      <c r="AC108">
        <f>IF($Q108=AC$1,1,0)</f>
        <v>1</v>
      </c>
      <c r="AD108">
        <f>IF($Q108=AD$1,1,0)</f>
        <v>0</v>
      </c>
      <c r="AE108">
        <f>IF($R108=AE$1,1,0)</f>
        <v>1</v>
      </c>
      <c r="AF108">
        <f>IF($R108=AF$1,1,0)</f>
        <v>0</v>
      </c>
      <c r="AG108">
        <f>IF($R108=AG$1,1,0)</f>
        <v>0</v>
      </c>
      <c r="AH108">
        <f>IF($R108=AH$1,1,0)</f>
        <v>0</v>
      </c>
      <c r="AI108">
        <f>IF($R108=AI$1,1,0)</f>
        <v>0</v>
      </c>
      <c r="AJ108">
        <f>IF($R108=AJ$1,1,0)</f>
        <v>0</v>
      </c>
      <c r="AK108">
        <f>IF($R108=AK$1,1,0)</f>
        <v>0</v>
      </c>
      <c r="AL108">
        <f>IF($R108=AL$1,1,0)</f>
        <v>0</v>
      </c>
      <c r="AM108">
        <f>IF($S108=AM$1,1,0)</f>
        <v>0</v>
      </c>
      <c r="AN108">
        <f>IF($S108=AN$1,1,0)</f>
        <v>0</v>
      </c>
      <c r="AO108">
        <f>IF($S108=AO$1,1,0)</f>
        <v>0</v>
      </c>
      <c r="AP108">
        <f>IF($S108=AP$1,1,0)</f>
        <v>1</v>
      </c>
      <c r="AQ108">
        <f>IF($S108=AQ$1,1,0)</f>
        <v>0</v>
      </c>
      <c r="AR108">
        <f>IF($S108=AR$1,1,0)</f>
        <v>0</v>
      </c>
      <c r="AS108">
        <f>IF($S108=AS$1,1,0)</f>
        <v>0</v>
      </c>
      <c r="AT108">
        <f>IF($S108=AT$1,1,0)</f>
        <v>0</v>
      </c>
      <c r="AU108">
        <f>IF($S108=AU$1,1,0)</f>
        <v>0</v>
      </c>
      <c r="AV108">
        <f>IF($S108=AV$1,1,0)</f>
        <v>0</v>
      </c>
      <c r="AW108">
        <f>IF($S108=AW$1,1,0)</f>
        <v>0</v>
      </c>
      <c r="AX108">
        <f>IF($S108=AX$1,1,0)</f>
        <v>0</v>
      </c>
      <c r="AY108">
        <f>IF($S108=AY$1,1,0)</f>
        <v>0</v>
      </c>
      <c r="AZ108">
        <f>IF($S108=AZ$1,1,0)</f>
        <v>0</v>
      </c>
      <c r="BA108">
        <f>IF($S108=BA$1,1,0)</f>
        <v>0</v>
      </c>
      <c r="BB108">
        <f>IF($S108=BB$1,1,0)</f>
        <v>0</v>
      </c>
      <c r="BC108">
        <f>IF($S108=BC$1,1,0)</f>
        <v>0</v>
      </c>
      <c r="BD108">
        <f>IF($S108=BD$1,1,0)</f>
        <v>0</v>
      </c>
      <c r="BE108">
        <f>IF($S108=BE$1,1,0)</f>
        <v>0</v>
      </c>
      <c r="BF108">
        <f>IF($S108=BF$1,1,0)</f>
        <v>0</v>
      </c>
      <c r="BG108">
        <f>IF($S108=BG$1,1,0)</f>
        <v>0</v>
      </c>
      <c r="BH108">
        <f>IF($S108=BH$1,1,0)</f>
        <v>0</v>
      </c>
      <c r="BI108">
        <f>IF($S108=BI$1,1,0)</f>
        <v>0</v>
      </c>
      <c r="BJ108">
        <f>IF($S108=BJ$1,1,0)</f>
        <v>0</v>
      </c>
    </row>
    <row r="109" spans="1:62" x14ac:dyDescent="0.25">
      <c r="A109">
        <v>107</v>
      </c>
      <c r="B109">
        <v>1</v>
      </c>
      <c r="C109">
        <v>3</v>
      </c>
      <c r="D109" t="s">
        <v>172</v>
      </c>
      <c r="E109" t="s">
        <v>17</v>
      </c>
      <c r="F109">
        <v>21</v>
      </c>
      <c r="G109">
        <v>0</v>
      </c>
      <c r="H109">
        <v>0</v>
      </c>
      <c r="I109">
        <v>343120</v>
      </c>
      <c r="J109">
        <v>7.65</v>
      </c>
      <c r="L109" t="s">
        <v>15</v>
      </c>
      <c r="M109" t="s">
        <v>1753</v>
      </c>
      <c r="N109" t="str">
        <f>IF(ISNUMBER(I109),"xxx ",SUBSTITUTE(SUBSTITUTE(I109,"/",""),".",""))</f>
        <v xml:space="preserve">xxx </v>
      </c>
      <c r="O109" t="str">
        <f>LEFT(N109,FIND(" ",N109))</f>
        <v xml:space="preserve">xxx </v>
      </c>
      <c r="P109" t="str">
        <f>VLOOKUP(M109,Extract_Title!$A$2:$B$20,2,0)</f>
        <v>Miss</v>
      </c>
      <c r="Q109" t="str">
        <f>IF(L109="","S",L109)</f>
        <v>S</v>
      </c>
      <c r="R109" t="str">
        <f>IF(K109="","M",LEFT(K109,1))</f>
        <v>M</v>
      </c>
      <c r="S109" t="str">
        <f>VLOOKUP(O109,Clean_tckt!$E$3:$F$38,2,0)</f>
        <v xml:space="preserve">xxx </v>
      </c>
      <c r="T109" s="1">
        <f t="shared" si="7"/>
        <v>7.65</v>
      </c>
      <c r="U109">
        <f t="shared" si="8"/>
        <v>21</v>
      </c>
      <c r="V109">
        <f>SUM(G109:H109,1)</f>
        <v>1</v>
      </c>
      <c r="W109">
        <f t="shared" si="9"/>
        <v>0</v>
      </c>
      <c r="X109">
        <f>IF(V109=1,1,0)</f>
        <v>1</v>
      </c>
      <c r="Y109">
        <f>IF($P109=Y$1,1,0)</f>
        <v>0</v>
      </c>
      <c r="Z109">
        <f>IF($P109=Z$1,1,0)</f>
        <v>0</v>
      </c>
      <c r="AA109">
        <f>IF($P109=AA$1,1,0)</f>
        <v>1</v>
      </c>
      <c r="AB109">
        <f>IF($P109=AB$1,1,0)</f>
        <v>0</v>
      </c>
      <c r="AC109">
        <f>IF($Q109=AC$1,1,0)</f>
        <v>1</v>
      </c>
      <c r="AD109">
        <f>IF($Q109=AD$1,1,0)</f>
        <v>0</v>
      </c>
      <c r="AE109">
        <f>IF($R109=AE$1,1,0)</f>
        <v>1</v>
      </c>
      <c r="AF109">
        <f>IF($R109=AF$1,1,0)</f>
        <v>0</v>
      </c>
      <c r="AG109">
        <f>IF($R109=AG$1,1,0)</f>
        <v>0</v>
      </c>
      <c r="AH109">
        <f>IF($R109=AH$1,1,0)</f>
        <v>0</v>
      </c>
      <c r="AI109">
        <f>IF($R109=AI$1,1,0)</f>
        <v>0</v>
      </c>
      <c r="AJ109">
        <f>IF($R109=AJ$1,1,0)</f>
        <v>0</v>
      </c>
      <c r="AK109">
        <f>IF($R109=AK$1,1,0)</f>
        <v>0</v>
      </c>
      <c r="AL109">
        <f>IF($R109=AL$1,1,0)</f>
        <v>0</v>
      </c>
      <c r="AM109">
        <f>IF($S109=AM$1,1,0)</f>
        <v>0</v>
      </c>
      <c r="AN109">
        <f>IF($S109=AN$1,1,0)</f>
        <v>0</v>
      </c>
      <c r="AO109">
        <f>IF($S109=AO$1,1,0)</f>
        <v>0</v>
      </c>
      <c r="AP109">
        <f>IF($S109=AP$1,1,0)</f>
        <v>1</v>
      </c>
      <c r="AQ109">
        <f>IF($S109=AQ$1,1,0)</f>
        <v>0</v>
      </c>
      <c r="AR109">
        <f>IF($S109=AR$1,1,0)</f>
        <v>0</v>
      </c>
      <c r="AS109">
        <f>IF($S109=AS$1,1,0)</f>
        <v>0</v>
      </c>
      <c r="AT109">
        <f>IF($S109=AT$1,1,0)</f>
        <v>0</v>
      </c>
      <c r="AU109">
        <f>IF($S109=AU$1,1,0)</f>
        <v>0</v>
      </c>
      <c r="AV109">
        <f>IF($S109=AV$1,1,0)</f>
        <v>0</v>
      </c>
      <c r="AW109">
        <f>IF($S109=AW$1,1,0)</f>
        <v>0</v>
      </c>
      <c r="AX109">
        <f>IF($S109=AX$1,1,0)</f>
        <v>0</v>
      </c>
      <c r="AY109">
        <f>IF($S109=AY$1,1,0)</f>
        <v>0</v>
      </c>
      <c r="AZ109">
        <f>IF($S109=AZ$1,1,0)</f>
        <v>0</v>
      </c>
      <c r="BA109">
        <f>IF($S109=BA$1,1,0)</f>
        <v>0</v>
      </c>
      <c r="BB109">
        <f>IF($S109=BB$1,1,0)</f>
        <v>0</v>
      </c>
      <c r="BC109">
        <f>IF($S109=BC$1,1,0)</f>
        <v>0</v>
      </c>
      <c r="BD109">
        <f>IF($S109=BD$1,1,0)</f>
        <v>0</v>
      </c>
      <c r="BE109">
        <f>IF($S109=BE$1,1,0)</f>
        <v>0</v>
      </c>
      <c r="BF109">
        <f>IF($S109=BF$1,1,0)</f>
        <v>0</v>
      </c>
      <c r="BG109">
        <f>IF($S109=BG$1,1,0)</f>
        <v>0</v>
      </c>
      <c r="BH109">
        <f>IF($S109=BH$1,1,0)</f>
        <v>0</v>
      </c>
      <c r="BI109">
        <f>IF($S109=BI$1,1,0)</f>
        <v>0</v>
      </c>
      <c r="BJ109">
        <f>IF($S109=BJ$1,1,0)</f>
        <v>0</v>
      </c>
    </row>
    <row r="110" spans="1:62" x14ac:dyDescent="0.25">
      <c r="A110">
        <v>108</v>
      </c>
      <c r="B110">
        <v>1</v>
      </c>
      <c r="C110">
        <v>3</v>
      </c>
      <c r="D110" t="s">
        <v>173</v>
      </c>
      <c r="E110" t="s">
        <v>13</v>
      </c>
      <c r="G110">
        <v>0</v>
      </c>
      <c r="H110">
        <v>0</v>
      </c>
      <c r="I110">
        <v>312991</v>
      </c>
      <c r="J110">
        <v>7.7750000000000004</v>
      </c>
      <c r="L110" t="s">
        <v>15</v>
      </c>
      <c r="M110" t="s">
        <v>1751</v>
      </c>
      <c r="N110" t="str">
        <f>IF(ISNUMBER(I110),"xxx ",SUBSTITUTE(SUBSTITUTE(I110,"/",""),".",""))</f>
        <v xml:space="preserve">xxx </v>
      </c>
      <c r="O110" t="str">
        <f>LEFT(N110,FIND(" ",N110))</f>
        <v xml:space="preserve">xxx </v>
      </c>
      <c r="P110" t="str">
        <f>VLOOKUP(M110,Extract_Title!$A$2:$B$20,2,0)</f>
        <v>Mr</v>
      </c>
      <c r="Q110" t="str">
        <f>IF(L110="","S",L110)</f>
        <v>S</v>
      </c>
      <c r="R110" t="str">
        <f>IF(K110="","M",LEFT(K110,1))</f>
        <v>M</v>
      </c>
      <c r="S110" t="str">
        <f>VLOOKUP(O110,Clean_tckt!$E$3:$F$38,2,0)</f>
        <v xml:space="preserve">xxx </v>
      </c>
      <c r="T110" s="1">
        <f t="shared" si="7"/>
        <v>7.7750000000000004</v>
      </c>
      <c r="U110">
        <f t="shared" si="8"/>
        <v>0</v>
      </c>
      <c r="V110">
        <f>SUM(G110:H110,1)</f>
        <v>1</v>
      </c>
      <c r="W110">
        <f t="shared" si="9"/>
        <v>1</v>
      </c>
      <c r="X110">
        <f>IF(V110=1,1,0)</f>
        <v>1</v>
      </c>
      <c r="Y110">
        <f>IF($P110=Y$1,1,0)</f>
        <v>1</v>
      </c>
      <c r="Z110">
        <f>IF($P110=Z$1,1,0)</f>
        <v>0</v>
      </c>
      <c r="AA110">
        <f>IF($P110=AA$1,1,0)</f>
        <v>0</v>
      </c>
      <c r="AB110">
        <f>IF($P110=AB$1,1,0)</f>
        <v>0</v>
      </c>
      <c r="AC110">
        <f>IF($Q110=AC$1,1,0)</f>
        <v>1</v>
      </c>
      <c r="AD110">
        <f>IF($Q110=AD$1,1,0)</f>
        <v>0</v>
      </c>
      <c r="AE110">
        <f>IF($R110=AE$1,1,0)</f>
        <v>1</v>
      </c>
      <c r="AF110">
        <f>IF($R110=AF$1,1,0)</f>
        <v>0</v>
      </c>
      <c r="AG110">
        <f>IF($R110=AG$1,1,0)</f>
        <v>0</v>
      </c>
      <c r="AH110">
        <f>IF($R110=AH$1,1,0)</f>
        <v>0</v>
      </c>
      <c r="AI110">
        <f>IF($R110=AI$1,1,0)</f>
        <v>0</v>
      </c>
      <c r="AJ110">
        <f>IF($R110=AJ$1,1,0)</f>
        <v>0</v>
      </c>
      <c r="AK110">
        <f>IF($R110=AK$1,1,0)</f>
        <v>0</v>
      </c>
      <c r="AL110">
        <f>IF($R110=AL$1,1,0)</f>
        <v>0</v>
      </c>
      <c r="AM110">
        <f>IF($S110=AM$1,1,0)</f>
        <v>0</v>
      </c>
      <c r="AN110">
        <f>IF($S110=AN$1,1,0)</f>
        <v>0</v>
      </c>
      <c r="AO110">
        <f>IF($S110=AO$1,1,0)</f>
        <v>0</v>
      </c>
      <c r="AP110">
        <f>IF($S110=AP$1,1,0)</f>
        <v>1</v>
      </c>
      <c r="AQ110">
        <f>IF($S110=AQ$1,1,0)</f>
        <v>0</v>
      </c>
      <c r="AR110">
        <f>IF($S110=AR$1,1,0)</f>
        <v>0</v>
      </c>
      <c r="AS110">
        <f>IF($S110=AS$1,1,0)</f>
        <v>0</v>
      </c>
      <c r="AT110">
        <f>IF($S110=AT$1,1,0)</f>
        <v>0</v>
      </c>
      <c r="AU110">
        <f>IF($S110=AU$1,1,0)</f>
        <v>0</v>
      </c>
      <c r="AV110">
        <f>IF($S110=AV$1,1,0)</f>
        <v>0</v>
      </c>
      <c r="AW110">
        <f>IF($S110=AW$1,1,0)</f>
        <v>0</v>
      </c>
      <c r="AX110">
        <f>IF($S110=AX$1,1,0)</f>
        <v>0</v>
      </c>
      <c r="AY110">
        <f>IF($S110=AY$1,1,0)</f>
        <v>0</v>
      </c>
      <c r="AZ110">
        <f>IF($S110=AZ$1,1,0)</f>
        <v>0</v>
      </c>
      <c r="BA110">
        <f>IF($S110=BA$1,1,0)</f>
        <v>0</v>
      </c>
      <c r="BB110">
        <f>IF($S110=BB$1,1,0)</f>
        <v>0</v>
      </c>
      <c r="BC110">
        <f>IF($S110=BC$1,1,0)</f>
        <v>0</v>
      </c>
      <c r="BD110">
        <f>IF($S110=BD$1,1,0)</f>
        <v>0</v>
      </c>
      <c r="BE110">
        <f>IF($S110=BE$1,1,0)</f>
        <v>0</v>
      </c>
      <c r="BF110">
        <f>IF($S110=BF$1,1,0)</f>
        <v>0</v>
      </c>
      <c r="BG110">
        <f>IF($S110=BG$1,1,0)</f>
        <v>0</v>
      </c>
      <c r="BH110">
        <f>IF($S110=BH$1,1,0)</f>
        <v>0</v>
      </c>
      <c r="BI110">
        <f>IF($S110=BI$1,1,0)</f>
        <v>0</v>
      </c>
      <c r="BJ110">
        <f>IF($S110=BJ$1,1,0)</f>
        <v>0</v>
      </c>
    </row>
    <row r="111" spans="1:62" x14ac:dyDescent="0.25">
      <c r="A111">
        <v>109</v>
      </c>
      <c r="B111">
        <v>0</v>
      </c>
      <c r="C111">
        <v>3</v>
      </c>
      <c r="D111" t="s">
        <v>174</v>
      </c>
      <c r="E111" t="s">
        <v>13</v>
      </c>
      <c r="F111">
        <v>38</v>
      </c>
      <c r="G111">
        <v>0</v>
      </c>
      <c r="H111">
        <v>0</v>
      </c>
      <c r="I111">
        <v>349249</v>
      </c>
      <c r="J111">
        <v>7.8958000000000004</v>
      </c>
      <c r="L111" t="s">
        <v>15</v>
      </c>
      <c r="M111" t="s">
        <v>1751</v>
      </c>
      <c r="N111" t="str">
        <f>IF(ISNUMBER(I111),"xxx ",SUBSTITUTE(SUBSTITUTE(I111,"/",""),".",""))</f>
        <v xml:space="preserve">xxx </v>
      </c>
      <c r="O111" t="str">
        <f>LEFT(N111,FIND(" ",N111))</f>
        <v xml:space="preserve">xxx </v>
      </c>
      <c r="P111" t="str">
        <f>VLOOKUP(M111,Extract_Title!$A$2:$B$20,2,0)</f>
        <v>Mr</v>
      </c>
      <c r="Q111" t="str">
        <f>IF(L111="","S",L111)</f>
        <v>S</v>
      </c>
      <c r="R111" t="str">
        <f>IF(K111="","M",LEFT(K111,1))</f>
        <v>M</v>
      </c>
      <c r="S111" t="str">
        <f>VLOOKUP(O111,Clean_tckt!$E$3:$F$38,2,0)</f>
        <v xml:space="preserve">xxx </v>
      </c>
      <c r="T111" s="1">
        <f t="shared" si="7"/>
        <v>7.8958000000000004</v>
      </c>
      <c r="U111">
        <f t="shared" si="8"/>
        <v>38</v>
      </c>
      <c r="V111">
        <f>SUM(G111:H111,1)</f>
        <v>1</v>
      </c>
      <c r="W111">
        <f t="shared" si="9"/>
        <v>1</v>
      </c>
      <c r="X111">
        <f>IF(V111=1,1,0)</f>
        <v>1</v>
      </c>
      <c r="Y111">
        <f>IF($P111=Y$1,1,0)</f>
        <v>1</v>
      </c>
      <c r="Z111">
        <f>IF($P111=Z$1,1,0)</f>
        <v>0</v>
      </c>
      <c r="AA111">
        <f>IF($P111=AA$1,1,0)</f>
        <v>0</v>
      </c>
      <c r="AB111">
        <f>IF($P111=AB$1,1,0)</f>
        <v>0</v>
      </c>
      <c r="AC111">
        <f>IF($Q111=AC$1,1,0)</f>
        <v>1</v>
      </c>
      <c r="AD111">
        <f>IF($Q111=AD$1,1,0)</f>
        <v>0</v>
      </c>
      <c r="AE111">
        <f>IF($R111=AE$1,1,0)</f>
        <v>1</v>
      </c>
      <c r="AF111">
        <f>IF($R111=AF$1,1,0)</f>
        <v>0</v>
      </c>
      <c r="AG111">
        <f>IF($R111=AG$1,1,0)</f>
        <v>0</v>
      </c>
      <c r="AH111">
        <f>IF($R111=AH$1,1,0)</f>
        <v>0</v>
      </c>
      <c r="AI111">
        <f>IF($R111=AI$1,1,0)</f>
        <v>0</v>
      </c>
      <c r="AJ111">
        <f>IF($R111=AJ$1,1,0)</f>
        <v>0</v>
      </c>
      <c r="AK111">
        <f>IF($R111=AK$1,1,0)</f>
        <v>0</v>
      </c>
      <c r="AL111">
        <f>IF($R111=AL$1,1,0)</f>
        <v>0</v>
      </c>
      <c r="AM111">
        <f>IF($S111=AM$1,1,0)</f>
        <v>0</v>
      </c>
      <c r="AN111">
        <f>IF($S111=AN$1,1,0)</f>
        <v>0</v>
      </c>
      <c r="AO111">
        <f>IF($S111=AO$1,1,0)</f>
        <v>0</v>
      </c>
      <c r="AP111">
        <f>IF($S111=AP$1,1,0)</f>
        <v>1</v>
      </c>
      <c r="AQ111">
        <f>IF($S111=AQ$1,1,0)</f>
        <v>0</v>
      </c>
      <c r="AR111">
        <f>IF($S111=AR$1,1,0)</f>
        <v>0</v>
      </c>
      <c r="AS111">
        <f>IF($S111=AS$1,1,0)</f>
        <v>0</v>
      </c>
      <c r="AT111">
        <f>IF($S111=AT$1,1,0)</f>
        <v>0</v>
      </c>
      <c r="AU111">
        <f>IF($S111=AU$1,1,0)</f>
        <v>0</v>
      </c>
      <c r="AV111">
        <f>IF($S111=AV$1,1,0)</f>
        <v>0</v>
      </c>
      <c r="AW111">
        <f>IF($S111=AW$1,1,0)</f>
        <v>0</v>
      </c>
      <c r="AX111">
        <f>IF($S111=AX$1,1,0)</f>
        <v>0</v>
      </c>
      <c r="AY111">
        <f>IF($S111=AY$1,1,0)</f>
        <v>0</v>
      </c>
      <c r="AZ111">
        <f>IF($S111=AZ$1,1,0)</f>
        <v>0</v>
      </c>
      <c r="BA111">
        <f>IF($S111=BA$1,1,0)</f>
        <v>0</v>
      </c>
      <c r="BB111">
        <f>IF($S111=BB$1,1,0)</f>
        <v>0</v>
      </c>
      <c r="BC111">
        <f>IF($S111=BC$1,1,0)</f>
        <v>0</v>
      </c>
      <c r="BD111">
        <f>IF($S111=BD$1,1,0)</f>
        <v>0</v>
      </c>
      <c r="BE111">
        <f>IF($S111=BE$1,1,0)</f>
        <v>0</v>
      </c>
      <c r="BF111">
        <f>IF($S111=BF$1,1,0)</f>
        <v>0</v>
      </c>
      <c r="BG111">
        <f>IF($S111=BG$1,1,0)</f>
        <v>0</v>
      </c>
      <c r="BH111">
        <f>IF($S111=BH$1,1,0)</f>
        <v>0</v>
      </c>
      <c r="BI111">
        <f>IF($S111=BI$1,1,0)</f>
        <v>0</v>
      </c>
      <c r="BJ111">
        <f>IF($S111=BJ$1,1,0)</f>
        <v>0</v>
      </c>
    </row>
    <row r="112" spans="1:62" x14ac:dyDescent="0.25">
      <c r="A112">
        <v>110</v>
      </c>
      <c r="B112">
        <v>1</v>
      </c>
      <c r="C112">
        <v>3</v>
      </c>
      <c r="D112" t="s">
        <v>175</v>
      </c>
      <c r="E112" t="s">
        <v>17</v>
      </c>
      <c r="G112">
        <v>1</v>
      </c>
      <c r="H112">
        <v>0</v>
      </c>
      <c r="I112">
        <v>371110</v>
      </c>
      <c r="J112">
        <v>24.15</v>
      </c>
      <c r="L112" t="s">
        <v>27</v>
      </c>
      <c r="M112" t="s">
        <v>1753</v>
      </c>
      <c r="N112" t="str">
        <f>IF(ISNUMBER(I112),"xxx ",SUBSTITUTE(SUBSTITUTE(I112,"/",""),".",""))</f>
        <v xml:space="preserve">xxx </v>
      </c>
      <c r="O112" t="str">
        <f>LEFT(N112,FIND(" ",N112))</f>
        <v xml:space="preserve">xxx </v>
      </c>
      <c r="P112" t="str">
        <f>VLOOKUP(M112,Extract_Title!$A$2:$B$20,2,0)</f>
        <v>Miss</v>
      </c>
      <c r="Q112" t="str">
        <f>IF(L112="","S",L112)</f>
        <v>Q</v>
      </c>
      <c r="R112" t="str">
        <f>IF(K112="","M",LEFT(K112,1))</f>
        <v>M</v>
      </c>
      <c r="S112" t="str">
        <f>VLOOKUP(O112,Clean_tckt!$E$3:$F$38,2,0)</f>
        <v xml:space="preserve">xxx </v>
      </c>
      <c r="T112" s="1">
        <f t="shared" si="7"/>
        <v>24.15</v>
      </c>
      <c r="U112">
        <f t="shared" si="8"/>
        <v>0</v>
      </c>
      <c r="V112">
        <f>SUM(G112:H112,1)</f>
        <v>2</v>
      </c>
      <c r="W112">
        <f t="shared" si="9"/>
        <v>0</v>
      </c>
      <c r="X112">
        <f>IF(V112=1,1,0)</f>
        <v>0</v>
      </c>
      <c r="Y112">
        <f>IF($P112=Y$1,1,0)</f>
        <v>0</v>
      </c>
      <c r="Z112">
        <f>IF($P112=Z$1,1,0)</f>
        <v>0</v>
      </c>
      <c r="AA112">
        <f>IF($P112=AA$1,1,0)</f>
        <v>1</v>
      </c>
      <c r="AB112">
        <f>IF($P112=AB$1,1,0)</f>
        <v>0</v>
      </c>
      <c r="AC112">
        <f>IF($Q112=AC$1,1,0)</f>
        <v>0</v>
      </c>
      <c r="AD112">
        <f>IF($Q112=AD$1,1,0)</f>
        <v>0</v>
      </c>
      <c r="AE112">
        <f>IF($R112=AE$1,1,0)</f>
        <v>1</v>
      </c>
      <c r="AF112">
        <f>IF($R112=AF$1,1,0)</f>
        <v>0</v>
      </c>
      <c r="AG112">
        <f>IF($R112=AG$1,1,0)</f>
        <v>0</v>
      </c>
      <c r="AH112">
        <f>IF($R112=AH$1,1,0)</f>
        <v>0</v>
      </c>
      <c r="AI112">
        <f>IF($R112=AI$1,1,0)</f>
        <v>0</v>
      </c>
      <c r="AJ112">
        <f>IF($R112=AJ$1,1,0)</f>
        <v>0</v>
      </c>
      <c r="AK112">
        <f>IF($R112=AK$1,1,0)</f>
        <v>0</v>
      </c>
      <c r="AL112">
        <f>IF($R112=AL$1,1,0)</f>
        <v>0</v>
      </c>
      <c r="AM112">
        <f>IF($S112=AM$1,1,0)</f>
        <v>0</v>
      </c>
      <c r="AN112">
        <f>IF($S112=AN$1,1,0)</f>
        <v>0</v>
      </c>
      <c r="AO112">
        <f>IF($S112=AO$1,1,0)</f>
        <v>0</v>
      </c>
      <c r="AP112">
        <f>IF($S112=AP$1,1,0)</f>
        <v>1</v>
      </c>
      <c r="AQ112">
        <f>IF($S112=AQ$1,1,0)</f>
        <v>0</v>
      </c>
      <c r="AR112">
        <f>IF($S112=AR$1,1,0)</f>
        <v>0</v>
      </c>
      <c r="AS112">
        <f>IF($S112=AS$1,1,0)</f>
        <v>0</v>
      </c>
      <c r="AT112">
        <f>IF($S112=AT$1,1,0)</f>
        <v>0</v>
      </c>
      <c r="AU112">
        <f>IF($S112=AU$1,1,0)</f>
        <v>0</v>
      </c>
      <c r="AV112">
        <f>IF($S112=AV$1,1,0)</f>
        <v>0</v>
      </c>
      <c r="AW112">
        <f>IF($S112=AW$1,1,0)</f>
        <v>0</v>
      </c>
      <c r="AX112">
        <f>IF($S112=AX$1,1,0)</f>
        <v>0</v>
      </c>
      <c r="AY112">
        <f>IF($S112=AY$1,1,0)</f>
        <v>0</v>
      </c>
      <c r="AZ112">
        <f>IF($S112=AZ$1,1,0)</f>
        <v>0</v>
      </c>
      <c r="BA112">
        <f>IF($S112=BA$1,1,0)</f>
        <v>0</v>
      </c>
      <c r="BB112">
        <f>IF($S112=BB$1,1,0)</f>
        <v>0</v>
      </c>
      <c r="BC112">
        <f>IF($S112=BC$1,1,0)</f>
        <v>0</v>
      </c>
      <c r="BD112">
        <f>IF($S112=BD$1,1,0)</f>
        <v>0</v>
      </c>
      <c r="BE112">
        <f>IF($S112=BE$1,1,0)</f>
        <v>0</v>
      </c>
      <c r="BF112">
        <f>IF($S112=BF$1,1,0)</f>
        <v>0</v>
      </c>
      <c r="BG112">
        <f>IF($S112=BG$1,1,0)</f>
        <v>0</v>
      </c>
      <c r="BH112">
        <f>IF($S112=BH$1,1,0)</f>
        <v>0</v>
      </c>
      <c r="BI112">
        <f>IF($S112=BI$1,1,0)</f>
        <v>0</v>
      </c>
      <c r="BJ112">
        <f>IF($S112=BJ$1,1,0)</f>
        <v>0</v>
      </c>
    </row>
    <row r="113" spans="1:62" x14ac:dyDescent="0.25">
      <c r="A113">
        <v>111</v>
      </c>
      <c r="B113">
        <v>0</v>
      </c>
      <c r="C113">
        <v>1</v>
      </c>
      <c r="D113" t="s">
        <v>176</v>
      </c>
      <c r="E113" t="s">
        <v>13</v>
      </c>
      <c r="F113">
        <v>47</v>
      </c>
      <c r="G113">
        <v>0</v>
      </c>
      <c r="H113">
        <v>0</v>
      </c>
      <c r="I113">
        <v>110465</v>
      </c>
      <c r="J113">
        <v>52</v>
      </c>
      <c r="K113" t="s">
        <v>177</v>
      </c>
      <c r="L113" t="s">
        <v>15</v>
      </c>
      <c r="M113" t="s">
        <v>1751</v>
      </c>
      <c r="N113" t="str">
        <f>IF(ISNUMBER(I113),"xxx ",SUBSTITUTE(SUBSTITUTE(I113,"/",""),".",""))</f>
        <v xml:space="preserve">xxx </v>
      </c>
      <c r="O113" t="str">
        <f>LEFT(N113,FIND(" ",N113))</f>
        <v xml:space="preserve">xxx </v>
      </c>
      <c r="P113" t="str">
        <f>VLOOKUP(M113,Extract_Title!$A$2:$B$20,2,0)</f>
        <v>Mr</v>
      </c>
      <c r="Q113" t="str">
        <f>IF(L113="","S",L113)</f>
        <v>S</v>
      </c>
      <c r="R113" t="str">
        <f>IF(K113="","M",LEFT(K113,1))</f>
        <v>C</v>
      </c>
      <c r="S113" t="str">
        <f>VLOOKUP(O113,Clean_tckt!$E$3:$F$38,2,0)</f>
        <v xml:space="preserve">xxx </v>
      </c>
      <c r="T113" s="1">
        <f t="shared" si="7"/>
        <v>52</v>
      </c>
      <c r="U113">
        <f t="shared" si="8"/>
        <v>47</v>
      </c>
      <c r="V113">
        <f>SUM(G113:H113,1)</f>
        <v>1</v>
      </c>
      <c r="W113">
        <f t="shared" si="9"/>
        <v>1</v>
      </c>
      <c r="X113">
        <f>IF(V113=1,1,0)</f>
        <v>1</v>
      </c>
      <c r="Y113">
        <f>IF($P113=Y$1,1,0)</f>
        <v>1</v>
      </c>
      <c r="Z113">
        <f>IF($P113=Z$1,1,0)</f>
        <v>0</v>
      </c>
      <c r="AA113">
        <f>IF($P113=AA$1,1,0)</f>
        <v>0</v>
      </c>
      <c r="AB113">
        <f>IF($P113=AB$1,1,0)</f>
        <v>0</v>
      </c>
      <c r="AC113">
        <f>IF($Q113=AC$1,1,0)</f>
        <v>1</v>
      </c>
      <c r="AD113">
        <f>IF($Q113=AD$1,1,0)</f>
        <v>0</v>
      </c>
      <c r="AE113">
        <f>IF($R113=AE$1,1,0)</f>
        <v>0</v>
      </c>
      <c r="AF113">
        <f>IF($R113=AF$1,1,0)</f>
        <v>1</v>
      </c>
      <c r="AG113">
        <f>IF($R113=AG$1,1,0)</f>
        <v>0</v>
      </c>
      <c r="AH113">
        <f>IF($R113=AH$1,1,0)</f>
        <v>0</v>
      </c>
      <c r="AI113">
        <f>IF($R113=AI$1,1,0)</f>
        <v>0</v>
      </c>
      <c r="AJ113">
        <f>IF($R113=AJ$1,1,0)</f>
        <v>0</v>
      </c>
      <c r="AK113">
        <f>IF($R113=AK$1,1,0)</f>
        <v>0</v>
      </c>
      <c r="AL113">
        <f>IF($R113=AL$1,1,0)</f>
        <v>0</v>
      </c>
      <c r="AM113">
        <f>IF($S113=AM$1,1,0)</f>
        <v>0</v>
      </c>
      <c r="AN113">
        <f>IF($S113=AN$1,1,0)</f>
        <v>0</v>
      </c>
      <c r="AO113">
        <f>IF($S113=AO$1,1,0)</f>
        <v>0</v>
      </c>
      <c r="AP113">
        <f>IF($S113=AP$1,1,0)</f>
        <v>1</v>
      </c>
      <c r="AQ113">
        <f>IF($S113=AQ$1,1,0)</f>
        <v>0</v>
      </c>
      <c r="AR113">
        <f>IF($S113=AR$1,1,0)</f>
        <v>0</v>
      </c>
      <c r="AS113">
        <f>IF($S113=AS$1,1,0)</f>
        <v>0</v>
      </c>
      <c r="AT113">
        <f>IF($S113=AT$1,1,0)</f>
        <v>0</v>
      </c>
      <c r="AU113">
        <f>IF($S113=AU$1,1,0)</f>
        <v>0</v>
      </c>
      <c r="AV113">
        <f>IF($S113=AV$1,1,0)</f>
        <v>0</v>
      </c>
      <c r="AW113">
        <f>IF($S113=AW$1,1,0)</f>
        <v>0</v>
      </c>
      <c r="AX113">
        <f>IF($S113=AX$1,1,0)</f>
        <v>0</v>
      </c>
      <c r="AY113">
        <f>IF($S113=AY$1,1,0)</f>
        <v>0</v>
      </c>
      <c r="AZ113">
        <f>IF($S113=AZ$1,1,0)</f>
        <v>0</v>
      </c>
      <c r="BA113">
        <f>IF($S113=BA$1,1,0)</f>
        <v>0</v>
      </c>
      <c r="BB113">
        <f>IF($S113=BB$1,1,0)</f>
        <v>0</v>
      </c>
      <c r="BC113">
        <f>IF($S113=BC$1,1,0)</f>
        <v>0</v>
      </c>
      <c r="BD113">
        <f>IF($S113=BD$1,1,0)</f>
        <v>0</v>
      </c>
      <c r="BE113">
        <f>IF($S113=BE$1,1,0)</f>
        <v>0</v>
      </c>
      <c r="BF113">
        <f>IF($S113=BF$1,1,0)</f>
        <v>0</v>
      </c>
      <c r="BG113">
        <f>IF($S113=BG$1,1,0)</f>
        <v>0</v>
      </c>
      <c r="BH113">
        <f>IF($S113=BH$1,1,0)</f>
        <v>0</v>
      </c>
      <c r="BI113">
        <f>IF($S113=BI$1,1,0)</f>
        <v>0</v>
      </c>
      <c r="BJ113">
        <f>IF($S113=BJ$1,1,0)</f>
        <v>0</v>
      </c>
    </row>
    <row r="114" spans="1:62" x14ac:dyDescent="0.25">
      <c r="A114">
        <v>112</v>
      </c>
      <c r="B114">
        <v>0</v>
      </c>
      <c r="C114">
        <v>3</v>
      </c>
      <c r="D114" t="s">
        <v>178</v>
      </c>
      <c r="E114" t="s">
        <v>17</v>
      </c>
      <c r="F114">
        <v>14.5</v>
      </c>
      <c r="G114">
        <v>1</v>
      </c>
      <c r="H114">
        <v>0</v>
      </c>
      <c r="I114">
        <v>2665</v>
      </c>
      <c r="J114">
        <v>14.4542</v>
      </c>
      <c r="L114" t="s">
        <v>20</v>
      </c>
      <c r="M114" t="s">
        <v>1753</v>
      </c>
      <c r="N114" t="str">
        <f>IF(ISNUMBER(I114),"xxx ",SUBSTITUTE(SUBSTITUTE(I114,"/",""),".",""))</f>
        <v xml:space="preserve">xxx </v>
      </c>
      <c r="O114" t="str">
        <f>LEFT(N114,FIND(" ",N114))</f>
        <v xml:space="preserve">xxx </v>
      </c>
      <c r="P114" t="str">
        <f>VLOOKUP(M114,Extract_Title!$A$2:$B$20,2,0)</f>
        <v>Miss</v>
      </c>
      <c r="Q114" t="str">
        <f>IF(L114="","S",L114)</f>
        <v>C</v>
      </c>
      <c r="R114" t="str">
        <f>IF(K114="","M",LEFT(K114,1))</f>
        <v>M</v>
      </c>
      <c r="S114" t="str">
        <f>VLOOKUP(O114,Clean_tckt!$E$3:$F$38,2,0)</f>
        <v xml:space="preserve">xxx </v>
      </c>
      <c r="T114" s="1">
        <f t="shared" si="7"/>
        <v>14.4542</v>
      </c>
      <c r="U114">
        <f t="shared" si="8"/>
        <v>14.5</v>
      </c>
      <c r="V114">
        <f>SUM(G114:H114,1)</f>
        <v>2</v>
      </c>
      <c r="W114">
        <f t="shared" si="9"/>
        <v>0</v>
      </c>
      <c r="X114">
        <f>IF(V114=1,1,0)</f>
        <v>0</v>
      </c>
      <c r="Y114">
        <f>IF($P114=Y$1,1,0)</f>
        <v>0</v>
      </c>
      <c r="Z114">
        <f>IF($P114=Z$1,1,0)</f>
        <v>0</v>
      </c>
      <c r="AA114">
        <f>IF($P114=AA$1,1,0)</f>
        <v>1</v>
      </c>
      <c r="AB114">
        <f>IF($P114=AB$1,1,0)</f>
        <v>0</v>
      </c>
      <c r="AC114">
        <f>IF($Q114=AC$1,1,0)</f>
        <v>0</v>
      </c>
      <c r="AD114">
        <f>IF($Q114=AD$1,1,0)</f>
        <v>1</v>
      </c>
      <c r="AE114">
        <f>IF($R114=AE$1,1,0)</f>
        <v>1</v>
      </c>
      <c r="AF114">
        <f>IF($R114=AF$1,1,0)</f>
        <v>0</v>
      </c>
      <c r="AG114">
        <f>IF($R114=AG$1,1,0)</f>
        <v>0</v>
      </c>
      <c r="AH114">
        <f>IF($R114=AH$1,1,0)</f>
        <v>0</v>
      </c>
      <c r="AI114">
        <f>IF($R114=AI$1,1,0)</f>
        <v>0</v>
      </c>
      <c r="AJ114">
        <f>IF($R114=AJ$1,1,0)</f>
        <v>0</v>
      </c>
      <c r="AK114">
        <f>IF($R114=AK$1,1,0)</f>
        <v>0</v>
      </c>
      <c r="AL114">
        <f>IF($R114=AL$1,1,0)</f>
        <v>0</v>
      </c>
      <c r="AM114">
        <f>IF($S114=AM$1,1,0)</f>
        <v>0</v>
      </c>
      <c r="AN114">
        <f>IF($S114=AN$1,1,0)</f>
        <v>0</v>
      </c>
      <c r="AO114">
        <f>IF($S114=AO$1,1,0)</f>
        <v>0</v>
      </c>
      <c r="AP114">
        <f>IF($S114=AP$1,1,0)</f>
        <v>1</v>
      </c>
      <c r="AQ114">
        <f>IF($S114=AQ$1,1,0)</f>
        <v>0</v>
      </c>
      <c r="AR114">
        <f>IF($S114=AR$1,1,0)</f>
        <v>0</v>
      </c>
      <c r="AS114">
        <f>IF($S114=AS$1,1,0)</f>
        <v>0</v>
      </c>
      <c r="AT114">
        <f>IF($S114=AT$1,1,0)</f>
        <v>0</v>
      </c>
      <c r="AU114">
        <f>IF($S114=AU$1,1,0)</f>
        <v>0</v>
      </c>
      <c r="AV114">
        <f>IF($S114=AV$1,1,0)</f>
        <v>0</v>
      </c>
      <c r="AW114">
        <f>IF($S114=AW$1,1,0)</f>
        <v>0</v>
      </c>
      <c r="AX114">
        <f>IF($S114=AX$1,1,0)</f>
        <v>0</v>
      </c>
      <c r="AY114">
        <f>IF($S114=AY$1,1,0)</f>
        <v>0</v>
      </c>
      <c r="AZ114">
        <f>IF($S114=AZ$1,1,0)</f>
        <v>0</v>
      </c>
      <c r="BA114">
        <f>IF($S114=BA$1,1,0)</f>
        <v>0</v>
      </c>
      <c r="BB114">
        <f>IF($S114=BB$1,1,0)</f>
        <v>0</v>
      </c>
      <c r="BC114">
        <f>IF($S114=BC$1,1,0)</f>
        <v>0</v>
      </c>
      <c r="BD114">
        <f>IF($S114=BD$1,1,0)</f>
        <v>0</v>
      </c>
      <c r="BE114">
        <f>IF($S114=BE$1,1,0)</f>
        <v>0</v>
      </c>
      <c r="BF114">
        <f>IF($S114=BF$1,1,0)</f>
        <v>0</v>
      </c>
      <c r="BG114">
        <f>IF($S114=BG$1,1,0)</f>
        <v>0</v>
      </c>
      <c r="BH114">
        <f>IF($S114=BH$1,1,0)</f>
        <v>0</v>
      </c>
      <c r="BI114">
        <f>IF($S114=BI$1,1,0)</f>
        <v>0</v>
      </c>
      <c r="BJ114">
        <f>IF($S114=BJ$1,1,0)</f>
        <v>0</v>
      </c>
    </row>
    <row r="115" spans="1:62" x14ac:dyDescent="0.25">
      <c r="A115">
        <v>113</v>
      </c>
      <c r="B115">
        <v>0</v>
      </c>
      <c r="C115">
        <v>3</v>
      </c>
      <c r="D115" t="s">
        <v>179</v>
      </c>
      <c r="E115" t="s">
        <v>13</v>
      </c>
      <c r="F115">
        <v>22</v>
      </c>
      <c r="G115">
        <v>0</v>
      </c>
      <c r="H115">
        <v>0</v>
      </c>
      <c r="I115">
        <v>324669</v>
      </c>
      <c r="J115">
        <v>8.0500000000000007</v>
      </c>
      <c r="L115" t="s">
        <v>15</v>
      </c>
      <c r="M115" t="s">
        <v>1751</v>
      </c>
      <c r="N115" t="str">
        <f>IF(ISNUMBER(I115),"xxx ",SUBSTITUTE(SUBSTITUTE(I115,"/",""),".",""))</f>
        <v xml:space="preserve">xxx </v>
      </c>
      <c r="O115" t="str">
        <f>LEFT(N115,FIND(" ",N115))</f>
        <v xml:space="preserve">xxx </v>
      </c>
      <c r="P115" t="str">
        <f>VLOOKUP(M115,Extract_Title!$A$2:$B$20,2,0)</f>
        <v>Mr</v>
      </c>
      <c r="Q115" t="str">
        <f>IF(L115="","S",L115)</f>
        <v>S</v>
      </c>
      <c r="R115" t="str">
        <f>IF(K115="","M",LEFT(K115,1))</f>
        <v>M</v>
      </c>
      <c r="S115" t="str">
        <f>VLOOKUP(O115,Clean_tckt!$E$3:$F$38,2,0)</f>
        <v xml:space="preserve">xxx </v>
      </c>
      <c r="T115" s="1">
        <f t="shared" si="7"/>
        <v>8.0500000000000007</v>
      </c>
      <c r="U115">
        <f t="shared" si="8"/>
        <v>22</v>
      </c>
      <c r="V115">
        <f>SUM(G115:H115,1)</f>
        <v>1</v>
      </c>
      <c r="W115">
        <f t="shared" si="9"/>
        <v>1</v>
      </c>
      <c r="X115">
        <f>IF(V115=1,1,0)</f>
        <v>1</v>
      </c>
      <c r="Y115">
        <f>IF($P115=Y$1,1,0)</f>
        <v>1</v>
      </c>
      <c r="Z115">
        <f>IF($P115=Z$1,1,0)</f>
        <v>0</v>
      </c>
      <c r="AA115">
        <f>IF($P115=AA$1,1,0)</f>
        <v>0</v>
      </c>
      <c r="AB115">
        <f>IF($P115=AB$1,1,0)</f>
        <v>0</v>
      </c>
      <c r="AC115">
        <f>IF($Q115=AC$1,1,0)</f>
        <v>1</v>
      </c>
      <c r="AD115">
        <f>IF($Q115=AD$1,1,0)</f>
        <v>0</v>
      </c>
      <c r="AE115">
        <f>IF($R115=AE$1,1,0)</f>
        <v>1</v>
      </c>
      <c r="AF115">
        <f>IF($R115=AF$1,1,0)</f>
        <v>0</v>
      </c>
      <c r="AG115">
        <f>IF($R115=AG$1,1,0)</f>
        <v>0</v>
      </c>
      <c r="AH115">
        <f>IF($R115=AH$1,1,0)</f>
        <v>0</v>
      </c>
      <c r="AI115">
        <f>IF($R115=AI$1,1,0)</f>
        <v>0</v>
      </c>
      <c r="AJ115">
        <f>IF($R115=AJ$1,1,0)</f>
        <v>0</v>
      </c>
      <c r="AK115">
        <f>IF($R115=AK$1,1,0)</f>
        <v>0</v>
      </c>
      <c r="AL115">
        <f>IF($R115=AL$1,1,0)</f>
        <v>0</v>
      </c>
      <c r="AM115">
        <f>IF($S115=AM$1,1,0)</f>
        <v>0</v>
      </c>
      <c r="AN115">
        <f>IF($S115=AN$1,1,0)</f>
        <v>0</v>
      </c>
      <c r="AO115">
        <f>IF($S115=AO$1,1,0)</f>
        <v>0</v>
      </c>
      <c r="AP115">
        <f>IF($S115=AP$1,1,0)</f>
        <v>1</v>
      </c>
      <c r="AQ115">
        <f>IF($S115=AQ$1,1,0)</f>
        <v>0</v>
      </c>
      <c r="AR115">
        <f>IF($S115=AR$1,1,0)</f>
        <v>0</v>
      </c>
      <c r="AS115">
        <f>IF($S115=AS$1,1,0)</f>
        <v>0</v>
      </c>
      <c r="AT115">
        <f>IF($S115=AT$1,1,0)</f>
        <v>0</v>
      </c>
      <c r="AU115">
        <f>IF($S115=AU$1,1,0)</f>
        <v>0</v>
      </c>
      <c r="AV115">
        <f>IF($S115=AV$1,1,0)</f>
        <v>0</v>
      </c>
      <c r="AW115">
        <f>IF($S115=AW$1,1,0)</f>
        <v>0</v>
      </c>
      <c r="AX115">
        <f>IF($S115=AX$1,1,0)</f>
        <v>0</v>
      </c>
      <c r="AY115">
        <f>IF($S115=AY$1,1,0)</f>
        <v>0</v>
      </c>
      <c r="AZ115">
        <f>IF($S115=AZ$1,1,0)</f>
        <v>0</v>
      </c>
      <c r="BA115">
        <f>IF($S115=BA$1,1,0)</f>
        <v>0</v>
      </c>
      <c r="BB115">
        <f>IF($S115=BB$1,1,0)</f>
        <v>0</v>
      </c>
      <c r="BC115">
        <f>IF($S115=BC$1,1,0)</f>
        <v>0</v>
      </c>
      <c r="BD115">
        <f>IF($S115=BD$1,1,0)</f>
        <v>0</v>
      </c>
      <c r="BE115">
        <f>IF($S115=BE$1,1,0)</f>
        <v>0</v>
      </c>
      <c r="BF115">
        <f>IF($S115=BF$1,1,0)</f>
        <v>0</v>
      </c>
      <c r="BG115">
        <f>IF($S115=BG$1,1,0)</f>
        <v>0</v>
      </c>
      <c r="BH115">
        <f>IF($S115=BH$1,1,0)</f>
        <v>0</v>
      </c>
      <c r="BI115">
        <f>IF($S115=BI$1,1,0)</f>
        <v>0</v>
      </c>
      <c r="BJ115">
        <f>IF($S115=BJ$1,1,0)</f>
        <v>0</v>
      </c>
    </row>
    <row r="116" spans="1:62" x14ac:dyDescent="0.25">
      <c r="A116">
        <v>114</v>
      </c>
      <c r="B116">
        <v>0</v>
      </c>
      <c r="C116">
        <v>3</v>
      </c>
      <c r="D116" t="s">
        <v>180</v>
      </c>
      <c r="E116" t="s">
        <v>17</v>
      </c>
      <c r="F116">
        <v>20</v>
      </c>
      <c r="G116">
        <v>1</v>
      </c>
      <c r="H116">
        <v>0</v>
      </c>
      <c r="I116">
        <v>4136</v>
      </c>
      <c r="J116">
        <v>9.8249999999999993</v>
      </c>
      <c r="L116" t="s">
        <v>15</v>
      </c>
      <c r="M116" t="s">
        <v>1753</v>
      </c>
      <c r="N116" t="str">
        <f>IF(ISNUMBER(I116),"xxx ",SUBSTITUTE(SUBSTITUTE(I116,"/",""),".",""))</f>
        <v xml:space="preserve">xxx </v>
      </c>
      <c r="O116" t="str">
        <f>LEFT(N116,FIND(" ",N116))</f>
        <v xml:space="preserve">xxx </v>
      </c>
      <c r="P116" t="str">
        <f>VLOOKUP(M116,Extract_Title!$A$2:$B$20,2,0)</f>
        <v>Miss</v>
      </c>
      <c r="Q116" t="str">
        <f>IF(L116="","S",L116)</f>
        <v>S</v>
      </c>
      <c r="R116" t="str">
        <f>IF(K116="","M",LEFT(K116,1))</f>
        <v>M</v>
      </c>
      <c r="S116" t="str">
        <f>VLOOKUP(O116,Clean_tckt!$E$3:$F$38,2,0)</f>
        <v xml:space="preserve">xxx </v>
      </c>
      <c r="T116" s="1">
        <f t="shared" si="7"/>
        <v>9.8249999999999993</v>
      </c>
      <c r="U116">
        <f t="shared" si="8"/>
        <v>20</v>
      </c>
      <c r="V116">
        <f>SUM(G116:H116,1)</f>
        <v>2</v>
      </c>
      <c r="W116">
        <f t="shared" si="9"/>
        <v>0</v>
      </c>
      <c r="X116">
        <f>IF(V116=1,1,0)</f>
        <v>0</v>
      </c>
      <c r="Y116">
        <f>IF($P116=Y$1,1,0)</f>
        <v>0</v>
      </c>
      <c r="Z116">
        <f>IF($P116=Z$1,1,0)</f>
        <v>0</v>
      </c>
      <c r="AA116">
        <f>IF($P116=AA$1,1,0)</f>
        <v>1</v>
      </c>
      <c r="AB116">
        <f>IF($P116=AB$1,1,0)</f>
        <v>0</v>
      </c>
      <c r="AC116">
        <f>IF($Q116=AC$1,1,0)</f>
        <v>1</v>
      </c>
      <c r="AD116">
        <f>IF($Q116=AD$1,1,0)</f>
        <v>0</v>
      </c>
      <c r="AE116">
        <f>IF($R116=AE$1,1,0)</f>
        <v>1</v>
      </c>
      <c r="AF116">
        <f>IF($R116=AF$1,1,0)</f>
        <v>0</v>
      </c>
      <c r="AG116">
        <f>IF($R116=AG$1,1,0)</f>
        <v>0</v>
      </c>
      <c r="AH116">
        <f>IF($R116=AH$1,1,0)</f>
        <v>0</v>
      </c>
      <c r="AI116">
        <f>IF($R116=AI$1,1,0)</f>
        <v>0</v>
      </c>
      <c r="AJ116">
        <f>IF($R116=AJ$1,1,0)</f>
        <v>0</v>
      </c>
      <c r="AK116">
        <f>IF($R116=AK$1,1,0)</f>
        <v>0</v>
      </c>
      <c r="AL116">
        <f>IF($R116=AL$1,1,0)</f>
        <v>0</v>
      </c>
      <c r="AM116">
        <f>IF($S116=AM$1,1,0)</f>
        <v>0</v>
      </c>
      <c r="AN116">
        <f>IF($S116=AN$1,1,0)</f>
        <v>0</v>
      </c>
      <c r="AO116">
        <f>IF($S116=AO$1,1,0)</f>
        <v>0</v>
      </c>
      <c r="AP116">
        <f>IF($S116=AP$1,1,0)</f>
        <v>1</v>
      </c>
      <c r="AQ116">
        <f>IF($S116=AQ$1,1,0)</f>
        <v>0</v>
      </c>
      <c r="AR116">
        <f>IF($S116=AR$1,1,0)</f>
        <v>0</v>
      </c>
      <c r="AS116">
        <f>IF($S116=AS$1,1,0)</f>
        <v>0</v>
      </c>
      <c r="AT116">
        <f>IF($S116=AT$1,1,0)</f>
        <v>0</v>
      </c>
      <c r="AU116">
        <f>IF($S116=AU$1,1,0)</f>
        <v>0</v>
      </c>
      <c r="AV116">
        <f>IF($S116=AV$1,1,0)</f>
        <v>0</v>
      </c>
      <c r="AW116">
        <f>IF($S116=AW$1,1,0)</f>
        <v>0</v>
      </c>
      <c r="AX116">
        <f>IF($S116=AX$1,1,0)</f>
        <v>0</v>
      </c>
      <c r="AY116">
        <f>IF($S116=AY$1,1,0)</f>
        <v>0</v>
      </c>
      <c r="AZ116">
        <f>IF($S116=AZ$1,1,0)</f>
        <v>0</v>
      </c>
      <c r="BA116">
        <f>IF($S116=BA$1,1,0)</f>
        <v>0</v>
      </c>
      <c r="BB116">
        <f>IF($S116=BB$1,1,0)</f>
        <v>0</v>
      </c>
      <c r="BC116">
        <f>IF($S116=BC$1,1,0)</f>
        <v>0</v>
      </c>
      <c r="BD116">
        <f>IF($S116=BD$1,1,0)</f>
        <v>0</v>
      </c>
      <c r="BE116">
        <f>IF($S116=BE$1,1,0)</f>
        <v>0</v>
      </c>
      <c r="BF116">
        <f>IF($S116=BF$1,1,0)</f>
        <v>0</v>
      </c>
      <c r="BG116">
        <f>IF($S116=BG$1,1,0)</f>
        <v>0</v>
      </c>
      <c r="BH116">
        <f>IF($S116=BH$1,1,0)</f>
        <v>0</v>
      </c>
      <c r="BI116">
        <f>IF($S116=BI$1,1,0)</f>
        <v>0</v>
      </c>
      <c r="BJ116">
        <f>IF($S116=BJ$1,1,0)</f>
        <v>0</v>
      </c>
    </row>
    <row r="117" spans="1:62" x14ac:dyDescent="0.25">
      <c r="A117">
        <v>115</v>
      </c>
      <c r="B117">
        <v>0</v>
      </c>
      <c r="C117">
        <v>3</v>
      </c>
      <c r="D117" t="s">
        <v>181</v>
      </c>
      <c r="E117" t="s">
        <v>17</v>
      </c>
      <c r="F117">
        <v>17</v>
      </c>
      <c r="G117">
        <v>0</v>
      </c>
      <c r="H117">
        <v>0</v>
      </c>
      <c r="I117">
        <v>2627</v>
      </c>
      <c r="J117">
        <v>14.458299999999999</v>
      </c>
      <c r="L117" t="s">
        <v>20</v>
      </c>
      <c r="M117" t="s">
        <v>1753</v>
      </c>
      <c r="N117" t="str">
        <f>IF(ISNUMBER(I117),"xxx ",SUBSTITUTE(SUBSTITUTE(I117,"/",""),".",""))</f>
        <v xml:space="preserve">xxx </v>
      </c>
      <c r="O117" t="str">
        <f>LEFT(N117,FIND(" ",N117))</f>
        <v xml:space="preserve">xxx </v>
      </c>
      <c r="P117" t="str">
        <f>VLOOKUP(M117,Extract_Title!$A$2:$B$20,2,0)</f>
        <v>Miss</v>
      </c>
      <c r="Q117" t="str">
        <f>IF(L117="","S",L117)</f>
        <v>C</v>
      </c>
      <c r="R117" t="str">
        <f>IF(K117="","M",LEFT(K117,1))</f>
        <v>M</v>
      </c>
      <c r="S117" t="str">
        <f>VLOOKUP(O117,Clean_tckt!$E$3:$F$38,2,0)</f>
        <v xml:space="preserve">xxx </v>
      </c>
      <c r="T117" s="1">
        <f t="shared" si="7"/>
        <v>14.458299999999999</v>
      </c>
      <c r="U117">
        <f t="shared" si="8"/>
        <v>17</v>
      </c>
      <c r="V117">
        <f>SUM(G117:H117,1)</f>
        <v>1</v>
      </c>
      <c r="W117">
        <f t="shared" si="9"/>
        <v>0</v>
      </c>
      <c r="X117">
        <f>IF(V117=1,1,0)</f>
        <v>1</v>
      </c>
      <c r="Y117">
        <f>IF($P117=Y$1,1,0)</f>
        <v>0</v>
      </c>
      <c r="Z117">
        <f>IF($P117=Z$1,1,0)</f>
        <v>0</v>
      </c>
      <c r="AA117">
        <f>IF($P117=AA$1,1,0)</f>
        <v>1</v>
      </c>
      <c r="AB117">
        <f>IF($P117=AB$1,1,0)</f>
        <v>0</v>
      </c>
      <c r="AC117">
        <f>IF($Q117=AC$1,1,0)</f>
        <v>0</v>
      </c>
      <c r="AD117">
        <f>IF($Q117=AD$1,1,0)</f>
        <v>1</v>
      </c>
      <c r="AE117">
        <f>IF($R117=AE$1,1,0)</f>
        <v>1</v>
      </c>
      <c r="AF117">
        <f>IF($R117=AF$1,1,0)</f>
        <v>0</v>
      </c>
      <c r="AG117">
        <f>IF($R117=AG$1,1,0)</f>
        <v>0</v>
      </c>
      <c r="AH117">
        <f>IF($R117=AH$1,1,0)</f>
        <v>0</v>
      </c>
      <c r="AI117">
        <f>IF($R117=AI$1,1,0)</f>
        <v>0</v>
      </c>
      <c r="AJ117">
        <f>IF($R117=AJ$1,1,0)</f>
        <v>0</v>
      </c>
      <c r="AK117">
        <f>IF($R117=AK$1,1,0)</f>
        <v>0</v>
      </c>
      <c r="AL117">
        <f>IF($R117=AL$1,1,0)</f>
        <v>0</v>
      </c>
      <c r="AM117">
        <f>IF($S117=AM$1,1,0)</f>
        <v>0</v>
      </c>
      <c r="AN117">
        <f>IF($S117=AN$1,1,0)</f>
        <v>0</v>
      </c>
      <c r="AO117">
        <f>IF($S117=AO$1,1,0)</f>
        <v>0</v>
      </c>
      <c r="AP117">
        <f>IF($S117=AP$1,1,0)</f>
        <v>1</v>
      </c>
      <c r="AQ117">
        <f>IF($S117=AQ$1,1,0)</f>
        <v>0</v>
      </c>
      <c r="AR117">
        <f>IF($S117=AR$1,1,0)</f>
        <v>0</v>
      </c>
      <c r="AS117">
        <f>IF($S117=AS$1,1,0)</f>
        <v>0</v>
      </c>
      <c r="AT117">
        <f>IF($S117=AT$1,1,0)</f>
        <v>0</v>
      </c>
      <c r="AU117">
        <f>IF($S117=AU$1,1,0)</f>
        <v>0</v>
      </c>
      <c r="AV117">
        <f>IF($S117=AV$1,1,0)</f>
        <v>0</v>
      </c>
      <c r="AW117">
        <f>IF($S117=AW$1,1,0)</f>
        <v>0</v>
      </c>
      <c r="AX117">
        <f>IF($S117=AX$1,1,0)</f>
        <v>0</v>
      </c>
      <c r="AY117">
        <f>IF($S117=AY$1,1,0)</f>
        <v>0</v>
      </c>
      <c r="AZ117">
        <f>IF($S117=AZ$1,1,0)</f>
        <v>0</v>
      </c>
      <c r="BA117">
        <f>IF($S117=BA$1,1,0)</f>
        <v>0</v>
      </c>
      <c r="BB117">
        <f>IF($S117=BB$1,1,0)</f>
        <v>0</v>
      </c>
      <c r="BC117">
        <f>IF($S117=BC$1,1,0)</f>
        <v>0</v>
      </c>
      <c r="BD117">
        <f>IF($S117=BD$1,1,0)</f>
        <v>0</v>
      </c>
      <c r="BE117">
        <f>IF($S117=BE$1,1,0)</f>
        <v>0</v>
      </c>
      <c r="BF117">
        <f>IF($S117=BF$1,1,0)</f>
        <v>0</v>
      </c>
      <c r="BG117">
        <f>IF($S117=BG$1,1,0)</f>
        <v>0</v>
      </c>
      <c r="BH117">
        <f>IF($S117=BH$1,1,0)</f>
        <v>0</v>
      </c>
      <c r="BI117">
        <f>IF($S117=BI$1,1,0)</f>
        <v>0</v>
      </c>
      <c r="BJ117">
        <f>IF($S117=BJ$1,1,0)</f>
        <v>0</v>
      </c>
    </row>
    <row r="118" spans="1:62" x14ac:dyDescent="0.25">
      <c r="A118">
        <v>116</v>
      </c>
      <c r="B118">
        <v>0</v>
      </c>
      <c r="C118">
        <v>3</v>
      </c>
      <c r="D118" t="s">
        <v>182</v>
      </c>
      <c r="E118" t="s">
        <v>13</v>
      </c>
      <c r="F118">
        <v>21</v>
      </c>
      <c r="G118">
        <v>0</v>
      </c>
      <c r="H118">
        <v>0</v>
      </c>
      <c r="I118" t="s">
        <v>183</v>
      </c>
      <c r="J118">
        <v>7.9249999999999998</v>
      </c>
      <c r="L118" t="s">
        <v>15</v>
      </c>
      <c r="M118" t="s">
        <v>1751</v>
      </c>
      <c r="N118" t="str">
        <f>IF(ISNUMBER(I118),"xxx ",SUBSTITUTE(SUBSTITUTE(I118,"/",""),".",""))</f>
        <v>STONO 2 3101294</v>
      </c>
      <c r="O118" t="str">
        <f>LEFT(N118,FIND(" ",N118))</f>
        <v xml:space="preserve">STONO </v>
      </c>
      <c r="P118" t="str">
        <f>VLOOKUP(M118,Extract_Title!$A$2:$B$20,2,0)</f>
        <v>Mr</v>
      </c>
      <c r="Q118" t="str">
        <f>IF(L118="","S",L118)</f>
        <v>S</v>
      </c>
      <c r="R118" t="str">
        <f>IF(K118="","M",LEFT(K118,1))</f>
        <v>M</v>
      </c>
      <c r="S118" t="str">
        <f>VLOOKUP(O118,Clean_tckt!$E$3:$F$38,2,0)</f>
        <v xml:space="preserve">STONO </v>
      </c>
      <c r="T118" s="1">
        <f t="shared" si="7"/>
        <v>7.9249999999999998</v>
      </c>
      <c r="U118">
        <f t="shared" si="8"/>
        <v>21</v>
      </c>
      <c r="V118">
        <f>SUM(G118:H118,1)</f>
        <v>1</v>
      </c>
      <c r="W118">
        <f t="shared" si="9"/>
        <v>1</v>
      </c>
      <c r="X118">
        <f>IF(V118=1,1,0)</f>
        <v>1</v>
      </c>
      <c r="Y118">
        <f>IF($P118=Y$1,1,0)</f>
        <v>1</v>
      </c>
      <c r="Z118">
        <f>IF($P118=Z$1,1,0)</f>
        <v>0</v>
      </c>
      <c r="AA118">
        <f>IF($P118=AA$1,1,0)</f>
        <v>0</v>
      </c>
      <c r="AB118">
        <f>IF($P118=AB$1,1,0)</f>
        <v>0</v>
      </c>
      <c r="AC118">
        <f>IF($Q118=AC$1,1,0)</f>
        <v>1</v>
      </c>
      <c r="AD118">
        <f>IF($Q118=AD$1,1,0)</f>
        <v>0</v>
      </c>
      <c r="AE118">
        <f>IF($R118=AE$1,1,0)</f>
        <v>1</v>
      </c>
      <c r="AF118">
        <f>IF($R118=AF$1,1,0)</f>
        <v>0</v>
      </c>
      <c r="AG118">
        <f>IF($R118=AG$1,1,0)</f>
        <v>0</v>
      </c>
      <c r="AH118">
        <f>IF($R118=AH$1,1,0)</f>
        <v>0</v>
      </c>
      <c r="AI118">
        <f>IF($R118=AI$1,1,0)</f>
        <v>0</v>
      </c>
      <c r="AJ118">
        <f>IF($R118=AJ$1,1,0)</f>
        <v>0</v>
      </c>
      <c r="AK118">
        <f>IF($R118=AK$1,1,0)</f>
        <v>0</v>
      </c>
      <c r="AL118">
        <f>IF($R118=AL$1,1,0)</f>
        <v>0</v>
      </c>
      <c r="AM118">
        <f>IF($S118=AM$1,1,0)</f>
        <v>0</v>
      </c>
      <c r="AN118">
        <f>IF($S118=AN$1,1,0)</f>
        <v>0</v>
      </c>
      <c r="AO118">
        <f>IF($S118=AO$1,1,0)</f>
        <v>0</v>
      </c>
      <c r="AP118">
        <f>IF($S118=AP$1,1,0)</f>
        <v>0</v>
      </c>
      <c r="AQ118">
        <f>IF($S118=AQ$1,1,0)</f>
        <v>0</v>
      </c>
      <c r="AR118">
        <f>IF($S118=AR$1,1,0)</f>
        <v>0</v>
      </c>
      <c r="AS118">
        <f>IF($S118=AS$1,1,0)</f>
        <v>0</v>
      </c>
      <c r="AT118">
        <f>IF($S118=AT$1,1,0)</f>
        <v>0</v>
      </c>
      <c r="AU118">
        <f>IF($S118=AU$1,1,0)</f>
        <v>0</v>
      </c>
      <c r="AV118">
        <f>IF($S118=AV$1,1,0)</f>
        <v>0</v>
      </c>
      <c r="AW118">
        <f>IF($S118=AW$1,1,0)</f>
        <v>0</v>
      </c>
      <c r="AX118">
        <f>IF($S118=AX$1,1,0)</f>
        <v>0</v>
      </c>
      <c r="AY118">
        <f>IF($S118=AY$1,1,0)</f>
        <v>0</v>
      </c>
      <c r="AZ118">
        <f>IF($S118=AZ$1,1,0)</f>
        <v>1</v>
      </c>
      <c r="BA118">
        <f>IF($S118=BA$1,1,0)</f>
        <v>0</v>
      </c>
      <c r="BB118">
        <f>IF($S118=BB$1,1,0)</f>
        <v>0</v>
      </c>
      <c r="BC118">
        <f>IF($S118=BC$1,1,0)</f>
        <v>0</v>
      </c>
      <c r="BD118">
        <f>IF($S118=BD$1,1,0)</f>
        <v>0</v>
      </c>
      <c r="BE118">
        <f>IF($S118=BE$1,1,0)</f>
        <v>0</v>
      </c>
      <c r="BF118">
        <f>IF($S118=BF$1,1,0)</f>
        <v>0</v>
      </c>
      <c r="BG118">
        <f>IF($S118=BG$1,1,0)</f>
        <v>0</v>
      </c>
      <c r="BH118">
        <f>IF($S118=BH$1,1,0)</f>
        <v>0</v>
      </c>
      <c r="BI118">
        <f>IF($S118=BI$1,1,0)</f>
        <v>0</v>
      </c>
      <c r="BJ118">
        <f>IF($S118=BJ$1,1,0)</f>
        <v>0</v>
      </c>
    </row>
    <row r="119" spans="1:62" x14ac:dyDescent="0.25">
      <c r="A119">
        <v>117</v>
      </c>
      <c r="B119">
        <v>0</v>
      </c>
      <c r="C119">
        <v>3</v>
      </c>
      <c r="D119" t="s">
        <v>184</v>
      </c>
      <c r="E119" t="s">
        <v>13</v>
      </c>
      <c r="F119">
        <v>70.5</v>
      </c>
      <c r="G119">
        <v>0</v>
      </c>
      <c r="H119">
        <v>0</v>
      </c>
      <c r="I119">
        <v>370369</v>
      </c>
      <c r="J119">
        <v>7.75</v>
      </c>
      <c r="L119" t="s">
        <v>27</v>
      </c>
      <c r="M119" t="s">
        <v>1751</v>
      </c>
      <c r="N119" t="str">
        <f>IF(ISNUMBER(I119),"xxx ",SUBSTITUTE(SUBSTITUTE(I119,"/",""),".",""))</f>
        <v xml:space="preserve">xxx </v>
      </c>
      <c r="O119" t="str">
        <f>LEFT(N119,FIND(" ",N119))</f>
        <v xml:space="preserve">xxx </v>
      </c>
      <c r="P119" t="str">
        <f>VLOOKUP(M119,Extract_Title!$A$2:$B$20,2,0)</f>
        <v>Mr</v>
      </c>
      <c r="Q119" t="str">
        <f>IF(L119="","S",L119)</f>
        <v>Q</v>
      </c>
      <c r="R119" t="str">
        <f>IF(K119="","M",LEFT(K119,1))</f>
        <v>M</v>
      </c>
      <c r="S119" t="str">
        <f>VLOOKUP(O119,Clean_tckt!$E$3:$F$38,2,0)</f>
        <v xml:space="preserve">xxx </v>
      </c>
      <c r="T119" s="1">
        <f t="shared" si="7"/>
        <v>7.75</v>
      </c>
      <c r="U119">
        <f t="shared" si="8"/>
        <v>70.5</v>
      </c>
      <c r="V119">
        <f>SUM(G119:H119,1)</f>
        <v>1</v>
      </c>
      <c r="W119">
        <f t="shared" si="9"/>
        <v>1</v>
      </c>
      <c r="X119">
        <f>IF(V119=1,1,0)</f>
        <v>1</v>
      </c>
      <c r="Y119">
        <f>IF($P119=Y$1,1,0)</f>
        <v>1</v>
      </c>
      <c r="Z119">
        <f>IF($P119=Z$1,1,0)</f>
        <v>0</v>
      </c>
      <c r="AA119">
        <f>IF($P119=AA$1,1,0)</f>
        <v>0</v>
      </c>
      <c r="AB119">
        <f>IF($P119=AB$1,1,0)</f>
        <v>0</v>
      </c>
      <c r="AC119">
        <f>IF($Q119=AC$1,1,0)</f>
        <v>0</v>
      </c>
      <c r="AD119">
        <f>IF($Q119=AD$1,1,0)</f>
        <v>0</v>
      </c>
      <c r="AE119">
        <f>IF($R119=AE$1,1,0)</f>
        <v>1</v>
      </c>
      <c r="AF119">
        <f>IF($R119=AF$1,1,0)</f>
        <v>0</v>
      </c>
      <c r="AG119">
        <f>IF($R119=AG$1,1,0)</f>
        <v>0</v>
      </c>
      <c r="AH119">
        <f>IF($R119=AH$1,1,0)</f>
        <v>0</v>
      </c>
      <c r="AI119">
        <f>IF($R119=AI$1,1,0)</f>
        <v>0</v>
      </c>
      <c r="AJ119">
        <f>IF($R119=AJ$1,1,0)</f>
        <v>0</v>
      </c>
      <c r="AK119">
        <f>IF($R119=AK$1,1,0)</f>
        <v>0</v>
      </c>
      <c r="AL119">
        <f>IF($R119=AL$1,1,0)</f>
        <v>0</v>
      </c>
      <c r="AM119">
        <f>IF($S119=AM$1,1,0)</f>
        <v>0</v>
      </c>
      <c r="AN119">
        <f>IF($S119=AN$1,1,0)</f>
        <v>0</v>
      </c>
      <c r="AO119">
        <f>IF($S119=AO$1,1,0)</f>
        <v>0</v>
      </c>
      <c r="AP119">
        <f>IF($S119=AP$1,1,0)</f>
        <v>1</v>
      </c>
      <c r="AQ119">
        <f>IF($S119=AQ$1,1,0)</f>
        <v>0</v>
      </c>
      <c r="AR119">
        <f>IF($S119=AR$1,1,0)</f>
        <v>0</v>
      </c>
      <c r="AS119">
        <f>IF($S119=AS$1,1,0)</f>
        <v>0</v>
      </c>
      <c r="AT119">
        <f>IF($S119=AT$1,1,0)</f>
        <v>0</v>
      </c>
      <c r="AU119">
        <f>IF($S119=AU$1,1,0)</f>
        <v>0</v>
      </c>
      <c r="AV119">
        <f>IF($S119=AV$1,1,0)</f>
        <v>0</v>
      </c>
      <c r="AW119">
        <f>IF($S119=AW$1,1,0)</f>
        <v>0</v>
      </c>
      <c r="AX119">
        <f>IF($S119=AX$1,1,0)</f>
        <v>0</v>
      </c>
      <c r="AY119">
        <f>IF($S119=AY$1,1,0)</f>
        <v>0</v>
      </c>
      <c r="AZ119">
        <f>IF($S119=AZ$1,1,0)</f>
        <v>0</v>
      </c>
      <c r="BA119">
        <f>IF($S119=BA$1,1,0)</f>
        <v>0</v>
      </c>
      <c r="BB119">
        <f>IF($S119=BB$1,1,0)</f>
        <v>0</v>
      </c>
      <c r="BC119">
        <f>IF($S119=BC$1,1,0)</f>
        <v>0</v>
      </c>
      <c r="BD119">
        <f>IF($S119=BD$1,1,0)</f>
        <v>0</v>
      </c>
      <c r="BE119">
        <f>IF($S119=BE$1,1,0)</f>
        <v>0</v>
      </c>
      <c r="BF119">
        <f>IF($S119=BF$1,1,0)</f>
        <v>0</v>
      </c>
      <c r="BG119">
        <f>IF($S119=BG$1,1,0)</f>
        <v>0</v>
      </c>
      <c r="BH119">
        <f>IF($S119=BH$1,1,0)</f>
        <v>0</v>
      </c>
      <c r="BI119">
        <f>IF($S119=BI$1,1,0)</f>
        <v>0</v>
      </c>
      <c r="BJ119">
        <f>IF($S119=BJ$1,1,0)</f>
        <v>0</v>
      </c>
    </row>
    <row r="120" spans="1:62" x14ac:dyDescent="0.25">
      <c r="A120">
        <v>118</v>
      </c>
      <c r="B120">
        <v>0</v>
      </c>
      <c r="C120">
        <v>2</v>
      </c>
      <c r="D120" t="s">
        <v>185</v>
      </c>
      <c r="E120" t="s">
        <v>13</v>
      </c>
      <c r="F120">
        <v>29</v>
      </c>
      <c r="G120">
        <v>1</v>
      </c>
      <c r="H120">
        <v>0</v>
      </c>
      <c r="I120">
        <v>11668</v>
      </c>
      <c r="J120">
        <v>21</v>
      </c>
      <c r="L120" t="s">
        <v>15</v>
      </c>
      <c r="M120" t="s">
        <v>1751</v>
      </c>
      <c r="N120" t="str">
        <f>IF(ISNUMBER(I120),"xxx ",SUBSTITUTE(SUBSTITUTE(I120,"/",""),".",""))</f>
        <v xml:space="preserve">xxx </v>
      </c>
      <c r="O120" t="str">
        <f>LEFT(N120,FIND(" ",N120))</f>
        <v xml:space="preserve">xxx </v>
      </c>
      <c r="P120" t="str">
        <f>VLOOKUP(M120,Extract_Title!$A$2:$B$20,2,0)</f>
        <v>Mr</v>
      </c>
      <c r="Q120" t="str">
        <f>IF(L120="","S",L120)</f>
        <v>S</v>
      </c>
      <c r="R120" t="str">
        <f>IF(K120="","M",LEFT(K120,1))</f>
        <v>M</v>
      </c>
      <c r="S120" t="str">
        <f>VLOOKUP(O120,Clean_tckt!$E$3:$F$38,2,0)</f>
        <v xml:space="preserve">xxx </v>
      </c>
      <c r="T120" s="1">
        <f t="shared" si="7"/>
        <v>21</v>
      </c>
      <c r="U120">
        <f t="shared" si="8"/>
        <v>29</v>
      </c>
      <c r="V120">
        <f>SUM(G120:H120,1)</f>
        <v>2</v>
      </c>
      <c r="W120">
        <f t="shared" si="9"/>
        <v>1</v>
      </c>
      <c r="X120">
        <f>IF(V120=1,1,0)</f>
        <v>0</v>
      </c>
      <c r="Y120">
        <f>IF($P120=Y$1,1,0)</f>
        <v>1</v>
      </c>
      <c r="Z120">
        <f>IF($P120=Z$1,1,0)</f>
        <v>0</v>
      </c>
      <c r="AA120">
        <f>IF($P120=AA$1,1,0)</f>
        <v>0</v>
      </c>
      <c r="AB120">
        <f>IF($P120=AB$1,1,0)</f>
        <v>0</v>
      </c>
      <c r="AC120">
        <f>IF($Q120=AC$1,1,0)</f>
        <v>1</v>
      </c>
      <c r="AD120">
        <f>IF($Q120=AD$1,1,0)</f>
        <v>0</v>
      </c>
      <c r="AE120">
        <f>IF($R120=AE$1,1,0)</f>
        <v>1</v>
      </c>
      <c r="AF120">
        <f>IF($R120=AF$1,1,0)</f>
        <v>0</v>
      </c>
      <c r="AG120">
        <f>IF($R120=AG$1,1,0)</f>
        <v>0</v>
      </c>
      <c r="AH120">
        <f>IF($R120=AH$1,1,0)</f>
        <v>0</v>
      </c>
      <c r="AI120">
        <f>IF($R120=AI$1,1,0)</f>
        <v>0</v>
      </c>
      <c r="AJ120">
        <f>IF($R120=AJ$1,1,0)</f>
        <v>0</v>
      </c>
      <c r="AK120">
        <f>IF($R120=AK$1,1,0)</f>
        <v>0</v>
      </c>
      <c r="AL120">
        <f>IF($R120=AL$1,1,0)</f>
        <v>0</v>
      </c>
      <c r="AM120">
        <f>IF($S120=AM$1,1,0)</f>
        <v>0</v>
      </c>
      <c r="AN120">
        <f>IF($S120=AN$1,1,0)</f>
        <v>0</v>
      </c>
      <c r="AO120">
        <f>IF($S120=AO$1,1,0)</f>
        <v>0</v>
      </c>
      <c r="AP120">
        <f>IF($S120=AP$1,1,0)</f>
        <v>1</v>
      </c>
      <c r="AQ120">
        <f>IF($S120=AQ$1,1,0)</f>
        <v>0</v>
      </c>
      <c r="AR120">
        <f>IF($S120=AR$1,1,0)</f>
        <v>0</v>
      </c>
      <c r="AS120">
        <f>IF($S120=AS$1,1,0)</f>
        <v>0</v>
      </c>
      <c r="AT120">
        <f>IF($S120=AT$1,1,0)</f>
        <v>0</v>
      </c>
      <c r="AU120">
        <f>IF($S120=AU$1,1,0)</f>
        <v>0</v>
      </c>
      <c r="AV120">
        <f>IF($S120=AV$1,1,0)</f>
        <v>0</v>
      </c>
      <c r="AW120">
        <f>IF($S120=AW$1,1,0)</f>
        <v>0</v>
      </c>
      <c r="AX120">
        <f>IF($S120=AX$1,1,0)</f>
        <v>0</v>
      </c>
      <c r="AY120">
        <f>IF($S120=AY$1,1,0)</f>
        <v>0</v>
      </c>
      <c r="AZ120">
        <f>IF($S120=AZ$1,1,0)</f>
        <v>0</v>
      </c>
      <c r="BA120">
        <f>IF($S120=BA$1,1,0)</f>
        <v>0</v>
      </c>
      <c r="BB120">
        <f>IF($S120=BB$1,1,0)</f>
        <v>0</v>
      </c>
      <c r="BC120">
        <f>IF($S120=BC$1,1,0)</f>
        <v>0</v>
      </c>
      <c r="BD120">
        <f>IF($S120=BD$1,1,0)</f>
        <v>0</v>
      </c>
      <c r="BE120">
        <f>IF($S120=BE$1,1,0)</f>
        <v>0</v>
      </c>
      <c r="BF120">
        <f>IF($S120=BF$1,1,0)</f>
        <v>0</v>
      </c>
      <c r="BG120">
        <f>IF($S120=BG$1,1,0)</f>
        <v>0</v>
      </c>
      <c r="BH120">
        <f>IF($S120=BH$1,1,0)</f>
        <v>0</v>
      </c>
      <c r="BI120">
        <f>IF($S120=BI$1,1,0)</f>
        <v>0</v>
      </c>
      <c r="BJ120">
        <f>IF($S120=BJ$1,1,0)</f>
        <v>0</v>
      </c>
    </row>
    <row r="121" spans="1:62" x14ac:dyDescent="0.25">
      <c r="A121">
        <v>119</v>
      </c>
      <c r="B121">
        <v>0</v>
      </c>
      <c r="C121">
        <v>1</v>
      </c>
      <c r="D121" t="s">
        <v>186</v>
      </c>
      <c r="E121" t="s">
        <v>13</v>
      </c>
      <c r="F121">
        <v>24</v>
      </c>
      <c r="G121">
        <v>0</v>
      </c>
      <c r="H121">
        <v>1</v>
      </c>
      <c r="I121" t="s">
        <v>187</v>
      </c>
      <c r="J121">
        <v>247.52080000000001</v>
      </c>
      <c r="K121" t="s">
        <v>188</v>
      </c>
      <c r="L121" t="s">
        <v>20</v>
      </c>
      <c r="M121" t="s">
        <v>1751</v>
      </c>
      <c r="N121" t="str">
        <f>IF(ISNUMBER(I121),"xxx ",SUBSTITUTE(SUBSTITUTE(I121,"/",""),".",""))</f>
        <v>PC 17558</v>
      </c>
      <c r="O121" t="str">
        <f>LEFT(N121,FIND(" ",N121))</f>
        <v xml:space="preserve">PC </v>
      </c>
      <c r="P121" t="str">
        <f>VLOOKUP(M121,Extract_Title!$A$2:$B$20,2,0)</f>
        <v>Mr</v>
      </c>
      <c r="Q121" t="str">
        <f>IF(L121="","S",L121)</f>
        <v>C</v>
      </c>
      <c r="R121" t="str">
        <f>IF(K121="","M",LEFT(K121,1))</f>
        <v>B</v>
      </c>
      <c r="S121" t="str">
        <f>VLOOKUP(O121,Clean_tckt!$E$3:$F$38,2,0)</f>
        <v xml:space="preserve">PC </v>
      </c>
      <c r="T121" s="1">
        <f t="shared" si="7"/>
        <v>247.52080000000001</v>
      </c>
      <c r="U121">
        <f t="shared" si="8"/>
        <v>24</v>
      </c>
      <c r="V121">
        <f>SUM(G121:H121,1)</f>
        <v>2</v>
      </c>
      <c r="W121">
        <f t="shared" si="9"/>
        <v>1</v>
      </c>
      <c r="X121">
        <f>IF(V121=1,1,0)</f>
        <v>0</v>
      </c>
      <c r="Y121">
        <f>IF($P121=Y$1,1,0)</f>
        <v>1</v>
      </c>
      <c r="Z121">
        <f>IF($P121=Z$1,1,0)</f>
        <v>0</v>
      </c>
      <c r="AA121">
        <f>IF($P121=AA$1,1,0)</f>
        <v>0</v>
      </c>
      <c r="AB121">
        <f>IF($P121=AB$1,1,0)</f>
        <v>0</v>
      </c>
      <c r="AC121">
        <f>IF($Q121=AC$1,1,0)</f>
        <v>0</v>
      </c>
      <c r="AD121">
        <f>IF($Q121=AD$1,1,0)</f>
        <v>1</v>
      </c>
      <c r="AE121">
        <f>IF($R121=AE$1,1,0)</f>
        <v>0</v>
      </c>
      <c r="AF121">
        <f>IF($R121=AF$1,1,0)</f>
        <v>0</v>
      </c>
      <c r="AG121">
        <f>IF($R121=AG$1,1,0)</f>
        <v>0</v>
      </c>
      <c r="AH121">
        <f>IF($R121=AH$1,1,0)</f>
        <v>0</v>
      </c>
      <c r="AI121">
        <f>IF($R121=AI$1,1,0)</f>
        <v>0</v>
      </c>
      <c r="AJ121">
        <f>IF($R121=AJ$1,1,0)</f>
        <v>0</v>
      </c>
      <c r="AK121">
        <f>IF($R121=AK$1,1,0)</f>
        <v>1</v>
      </c>
      <c r="AL121">
        <f>IF($R121=AL$1,1,0)</f>
        <v>0</v>
      </c>
      <c r="AM121">
        <f>IF($S121=AM$1,1,0)</f>
        <v>0</v>
      </c>
      <c r="AN121">
        <f>IF($S121=AN$1,1,0)</f>
        <v>1</v>
      </c>
      <c r="AO121">
        <f>IF($S121=AO$1,1,0)</f>
        <v>0</v>
      </c>
      <c r="AP121">
        <f>IF($S121=AP$1,1,0)</f>
        <v>0</v>
      </c>
      <c r="AQ121">
        <f>IF($S121=AQ$1,1,0)</f>
        <v>0</v>
      </c>
      <c r="AR121">
        <f>IF($S121=AR$1,1,0)</f>
        <v>0</v>
      </c>
      <c r="AS121">
        <f>IF($S121=AS$1,1,0)</f>
        <v>0</v>
      </c>
      <c r="AT121">
        <f>IF($S121=AT$1,1,0)</f>
        <v>0</v>
      </c>
      <c r="AU121">
        <f>IF($S121=AU$1,1,0)</f>
        <v>0</v>
      </c>
      <c r="AV121">
        <f>IF($S121=AV$1,1,0)</f>
        <v>0</v>
      </c>
      <c r="AW121">
        <f>IF($S121=AW$1,1,0)</f>
        <v>0</v>
      </c>
      <c r="AX121">
        <f>IF($S121=AX$1,1,0)</f>
        <v>0</v>
      </c>
      <c r="AY121">
        <f>IF($S121=AY$1,1,0)</f>
        <v>0</v>
      </c>
      <c r="AZ121">
        <f>IF($S121=AZ$1,1,0)</f>
        <v>0</v>
      </c>
      <c r="BA121">
        <f>IF($S121=BA$1,1,0)</f>
        <v>0</v>
      </c>
      <c r="BB121">
        <f>IF($S121=BB$1,1,0)</f>
        <v>0</v>
      </c>
      <c r="BC121">
        <f>IF($S121=BC$1,1,0)</f>
        <v>0</v>
      </c>
      <c r="BD121">
        <f>IF($S121=BD$1,1,0)</f>
        <v>0</v>
      </c>
      <c r="BE121">
        <f>IF($S121=BE$1,1,0)</f>
        <v>0</v>
      </c>
      <c r="BF121">
        <f>IF($S121=BF$1,1,0)</f>
        <v>0</v>
      </c>
      <c r="BG121">
        <f>IF($S121=BG$1,1,0)</f>
        <v>0</v>
      </c>
      <c r="BH121">
        <f>IF($S121=BH$1,1,0)</f>
        <v>0</v>
      </c>
      <c r="BI121">
        <f>IF($S121=BI$1,1,0)</f>
        <v>0</v>
      </c>
      <c r="BJ121">
        <f>IF($S121=BJ$1,1,0)</f>
        <v>0</v>
      </c>
    </row>
    <row r="122" spans="1:62" x14ac:dyDescent="0.25">
      <c r="A122">
        <v>120</v>
      </c>
      <c r="B122">
        <v>0</v>
      </c>
      <c r="C122">
        <v>3</v>
      </c>
      <c r="D122" t="s">
        <v>189</v>
      </c>
      <c r="E122" t="s">
        <v>17</v>
      </c>
      <c r="F122">
        <v>2</v>
      </c>
      <c r="G122">
        <v>4</v>
      </c>
      <c r="H122">
        <v>2</v>
      </c>
      <c r="I122">
        <v>347082</v>
      </c>
      <c r="J122">
        <v>31.274999999999999</v>
      </c>
      <c r="L122" t="s">
        <v>15</v>
      </c>
      <c r="M122" t="s">
        <v>1753</v>
      </c>
      <c r="N122" t="str">
        <f>IF(ISNUMBER(I122),"xxx ",SUBSTITUTE(SUBSTITUTE(I122,"/",""),".",""))</f>
        <v xml:space="preserve">xxx </v>
      </c>
      <c r="O122" t="str">
        <f>LEFT(N122,FIND(" ",N122))</f>
        <v xml:space="preserve">xxx </v>
      </c>
      <c r="P122" t="str">
        <f>VLOOKUP(M122,Extract_Title!$A$2:$B$20,2,0)</f>
        <v>Miss</v>
      </c>
      <c r="Q122" t="str">
        <f>IF(L122="","S",L122)</f>
        <v>S</v>
      </c>
      <c r="R122" t="str">
        <f>IF(K122="","M",LEFT(K122,1))</f>
        <v>M</v>
      </c>
      <c r="S122" t="str">
        <f>VLOOKUP(O122,Clean_tckt!$E$3:$F$38,2,0)</f>
        <v xml:space="preserve">xxx </v>
      </c>
      <c r="T122" s="1">
        <f t="shared" si="7"/>
        <v>31.274999999999999</v>
      </c>
      <c r="U122">
        <f t="shared" si="8"/>
        <v>2</v>
      </c>
      <c r="V122">
        <f>SUM(G122:H122,1)</f>
        <v>7</v>
      </c>
      <c r="W122">
        <f t="shared" si="9"/>
        <v>0</v>
      </c>
      <c r="X122">
        <f>IF(V122=1,1,0)</f>
        <v>0</v>
      </c>
      <c r="Y122">
        <f>IF($P122=Y$1,1,0)</f>
        <v>0</v>
      </c>
      <c r="Z122">
        <f>IF($P122=Z$1,1,0)</f>
        <v>0</v>
      </c>
      <c r="AA122">
        <f>IF($P122=AA$1,1,0)</f>
        <v>1</v>
      </c>
      <c r="AB122">
        <f>IF($P122=AB$1,1,0)</f>
        <v>0</v>
      </c>
      <c r="AC122">
        <f>IF($Q122=AC$1,1,0)</f>
        <v>1</v>
      </c>
      <c r="AD122">
        <f>IF($Q122=AD$1,1,0)</f>
        <v>0</v>
      </c>
      <c r="AE122">
        <f>IF($R122=AE$1,1,0)</f>
        <v>1</v>
      </c>
      <c r="AF122">
        <f>IF($R122=AF$1,1,0)</f>
        <v>0</v>
      </c>
      <c r="AG122">
        <f>IF($R122=AG$1,1,0)</f>
        <v>0</v>
      </c>
      <c r="AH122">
        <f>IF($R122=AH$1,1,0)</f>
        <v>0</v>
      </c>
      <c r="AI122">
        <f>IF($R122=AI$1,1,0)</f>
        <v>0</v>
      </c>
      <c r="AJ122">
        <f>IF($R122=AJ$1,1,0)</f>
        <v>0</v>
      </c>
      <c r="AK122">
        <f>IF($R122=AK$1,1,0)</f>
        <v>0</v>
      </c>
      <c r="AL122">
        <f>IF($R122=AL$1,1,0)</f>
        <v>0</v>
      </c>
      <c r="AM122">
        <f>IF($S122=AM$1,1,0)</f>
        <v>0</v>
      </c>
      <c r="AN122">
        <f>IF($S122=AN$1,1,0)</f>
        <v>0</v>
      </c>
      <c r="AO122">
        <f>IF($S122=AO$1,1,0)</f>
        <v>0</v>
      </c>
      <c r="AP122">
        <f>IF($S122=AP$1,1,0)</f>
        <v>1</v>
      </c>
      <c r="AQ122">
        <f>IF($S122=AQ$1,1,0)</f>
        <v>0</v>
      </c>
      <c r="AR122">
        <f>IF($S122=AR$1,1,0)</f>
        <v>0</v>
      </c>
      <c r="AS122">
        <f>IF($S122=AS$1,1,0)</f>
        <v>0</v>
      </c>
      <c r="AT122">
        <f>IF($S122=AT$1,1,0)</f>
        <v>0</v>
      </c>
      <c r="AU122">
        <f>IF($S122=AU$1,1,0)</f>
        <v>0</v>
      </c>
      <c r="AV122">
        <f>IF($S122=AV$1,1,0)</f>
        <v>0</v>
      </c>
      <c r="AW122">
        <f>IF($S122=AW$1,1,0)</f>
        <v>0</v>
      </c>
      <c r="AX122">
        <f>IF($S122=AX$1,1,0)</f>
        <v>0</v>
      </c>
      <c r="AY122">
        <f>IF($S122=AY$1,1,0)</f>
        <v>0</v>
      </c>
      <c r="AZ122">
        <f>IF($S122=AZ$1,1,0)</f>
        <v>0</v>
      </c>
      <c r="BA122">
        <f>IF($S122=BA$1,1,0)</f>
        <v>0</v>
      </c>
      <c r="BB122">
        <f>IF($S122=BB$1,1,0)</f>
        <v>0</v>
      </c>
      <c r="BC122">
        <f>IF($S122=BC$1,1,0)</f>
        <v>0</v>
      </c>
      <c r="BD122">
        <f>IF($S122=BD$1,1,0)</f>
        <v>0</v>
      </c>
      <c r="BE122">
        <f>IF($S122=BE$1,1,0)</f>
        <v>0</v>
      </c>
      <c r="BF122">
        <f>IF($S122=BF$1,1,0)</f>
        <v>0</v>
      </c>
      <c r="BG122">
        <f>IF($S122=BG$1,1,0)</f>
        <v>0</v>
      </c>
      <c r="BH122">
        <f>IF($S122=BH$1,1,0)</f>
        <v>0</v>
      </c>
      <c r="BI122">
        <f>IF($S122=BI$1,1,0)</f>
        <v>0</v>
      </c>
      <c r="BJ122">
        <f>IF($S122=BJ$1,1,0)</f>
        <v>0</v>
      </c>
    </row>
    <row r="123" spans="1:62" x14ac:dyDescent="0.25">
      <c r="A123">
        <v>121</v>
      </c>
      <c r="B123">
        <v>0</v>
      </c>
      <c r="C123">
        <v>2</v>
      </c>
      <c r="D123" t="s">
        <v>190</v>
      </c>
      <c r="E123" t="s">
        <v>13</v>
      </c>
      <c r="F123">
        <v>21</v>
      </c>
      <c r="G123">
        <v>2</v>
      </c>
      <c r="H123">
        <v>0</v>
      </c>
      <c r="I123" t="s">
        <v>126</v>
      </c>
      <c r="J123">
        <v>73.5</v>
      </c>
      <c r="L123" t="s">
        <v>15</v>
      </c>
      <c r="M123" t="s">
        <v>1751</v>
      </c>
      <c r="N123" t="str">
        <f>IF(ISNUMBER(I123),"xxx ",SUBSTITUTE(SUBSTITUTE(I123,"/",""),".",""))</f>
        <v>SOC 14879</v>
      </c>
      <c r="O123" t="str">
        <f>LEFT(N123,FIND(" ",N123))</f>
        <v xml:space="preserve">SOC </v>
      </c>
      <c r="P123" t="str">
        <f>VLOOKUP(M123,Extract_Title!$A$2:$B$20,2,0)</f>
        <v>Mr</v>
      </c>
      <c r="Q123" t="str">
        <f>IF(L123="","S",L123)</f>
        <v>S</v>
      </c>
      <c r="R123" t="str">
        <f>IF(K123="","M",LEFT(K123,1))</f>
        <v>M</v>
      </c>
      <c r="S123" t="str">
        <f>VLOOKUP(O123,Clean_tckt!$E$3:$F$38,2,0)</f>
        <v xml:space="preserve">SOC </v>
      </c>
      <c r="T123" s="1">
        <f t="shared" si="7"/>
        <v>73.5</v>
      </c>
      <c r="U123">
        <f t="shared" si="8"/>
        <v>21</v>
      </c>
      <c r="V123">
        <f>SUM(G123:H123,1)</f>
        <v>3</v>
      </c>
      <c r="W123">
        <f t="shared" si="9"/>
        <v>1</v>
      </c>
      <c r="X123">
        <f>IF(V123=1,1,0)</f>
        <v>0</v>
      </c>
      <c r="Y123">
        <f>IF($P123=Y$1,1,0)</f>
        <v>1</v>
      </c>
      <c r="Z123">
        <f>IF($P123=Z$1,1,0)</f>
        <v>0</v>
      </c>
      <c r="AA123">
        <f>IF($P123=AA$1,1,0)</f>
        <v>0</v>
      </c>
      <c r="AB123">
        <f>IF($P123=AB$1,1,0)</f>
        <v>0</v>
      </c>
      <c r="AC123">
        <f>IF($Q123=AC$1,1,0)</f>
        <v>1</v>
      </c>
      <c r="AD123">
        <f>IF($Q123=AD$1,1,0)</f>
        <v>0</v>
      </c>
      <c r="AE123">
        <f>IF($R123=AE$1,1,0)</f>
        <v>1</v>
      </c>
      <c r="AF123">
        <f>IF($R123=AF$1,1,0)</f>
        <v>0</v>
      </c>
      <c r="AG123">
        <f>IF($R123=AG$1,1,0)</f>
        <v>0</v>
      </c>
      <c r="AH123">
        <f>IF($R123=AH$1,1,0)</f>
        <v>0</v>
      </c>
      <c r="AI123">
        <f>IF($R123=AI$1,1,0)</f>
        <v>0</v>
      </c>
      <c r="AJ123">
        <f>IF($R123=AJ$1,1,0)</f>
        <v>0</v>
      </c>
      <c r="AK123">
        <f>IF($R123=AK$1,1,0)</f>
        <v>0</v>
      </c>
      <c r="AL123">
        <f>IF($R123=AL$1,1,0)</f>
        <v>0</v>
      </c>
      <c r="AM123">
        <f>IF($S123=AM$1,1,0)</f>
        <v>0</v>
      </c>
      <c r="AN123">
        <f>IF($S123=AN$1,1,0)</f>
        <v>0</v>
      </c>
      <c r="AO123">
        <f>IF($S123=AO$1,1,0)</f>
        <v>0</v>
      </c>
      <c r="AP123">
        <f>IF($S123=AP$1,1,0)</f>
        <v>0</v>
      </c>
      <c r="AQ123">
        <f>IF($S123=AQ$1,1,0)</f>
        <v>0</v>
      </c>
      <c r="AR123">
        <f>IF($S123=AR$1,1,0)</f>
        <v>0</v>
      </c>
      <c r="AS123">
        <f>IF($S123=AS$1,1,0)</f>
        <v>0</v>
      </c>
      <c r="AT123">
        <f>IF($S123=AT$1,1,0)</f>
        <v>0</v>
      </c>
      <c r="AU123">
        <f>IF($S123=AU$1,1,0)</f>
        <v>0</v>
      </c>
      <c r="AV123">
        <f>IF($S123=AV$1,1,0)</f>
        <v>1</v>
      </c>
      <c r="AW123">
        <f>IF($S123=AW$1,1,0)</f>
        <v>0</v>
      </c>
      <c r="AX123">
        <f>IF($S123=AX$1,1,0)</f>
        <v>0</v>
      </c>
      <c r="AY123">
        <f>IF($S123=AY$1,1,0)</f>
        <v>0</v>
      </c>
      <c r="AZ123">
        <f>IF($S123=AZ$1,1,0)</f>
        <v>0</v>
      </c>
      <c r="BA123">
        <f>IF($S123=BA$1,1,0)</f>
        <v>0</v>
      </c>
      <c r="BB123">
        <f>IF($S123=BB$1,1,0)</f>
        <v>0</v>
      </c>
      <c r="BC123">
        <f>IF($S123=BC$1,1,0)</f>
        <v>0</v>
      </c>
      <c r="BD123">
        <f>IF($S123=BD$1,1,0)</f>
        <v>0</v>
      </c>
      <c r="BE123">
        <f>IF($S123=BE$1,1,0)</f>
        <v>0</v>
      </c>
      <c r="BF123">
        <f>IF($S123=BF$1,1,0)</f>
        <v>0</v>
      </c>
      <c r="BG123">
        <f>IF($S123=BG$1,1,0)</f>
        <v>0</v>
      </c>
      <c r="BH123">
        <f>IF($S123=BH$1,1,0)</f>
        <v>0</v>
      </c>
      <c r="BI123">
        <f>IF($S123=BI$1,1,0)</f>
        <v>0</v>
      </c>
      <c r="BJ123">
        <f>IF($S123=BJ$1,1,0)</f>
        <v>0</v>
      </c>
    </row>
    <row r="124" spans="1:62" x14ac:dyDescent="0.25">
      <c r="A124">
        <v>122</v>
      </c>
      <c r="B124">
        <v>0</v>
      </c>
      <c r="C124">
        <v>3</v>
      </c>
      <c r="D124" t="s">
        <v>191</v>
      </c>
      <c r="E124" t="s">
        <v>13</v>
      </c>
      <c r="G124">
        <v>0</v>
      </c>
      <c r="H124">
        <v>0</v>
      </c>
      <c r="I124" t="s">
        <v>192</v>
      </c>
      <c r="J124">
        <v>8.0500000000000007</v>
      </c>
      <c r="L124" t="s">
        <v>15</v>
      </c>
      <c r="M124" t="s">
        <v>1751</v>
      </c>
      <c r="N124" t="str">
        <f>IF(ISNUMBER(I124),"xxx ",SUBSTITUTE(SUBSTITUTE(I124,"/",""),".",""))</f>
        <v>A4 54510</v>
      </c>
      <c r="O124" t="str">
        <f>LEFT(N124,FIND(" ",N124))</f>
        <v xml:space="preserve">A4 </v>
      </c>
      <c r="P124" t="str">
        <f>VLOOKUP(M124,Extract_Title!$A$2:$B$20,2,0)</f>
        <v>Mr</v>
      </c>
      <c r="Q124" t="str">
        <f>IF(L124="","S",L124)</f>
        <v>S</v>
      </c>
      <c r="R124" t="str">
        <f>IF(K124="","M",LEFT(K124,1))</f>
        <v>M</v>
      </c>
      <c r="S124" t="str">
        <f>VLOOKUP(O124,Clean_tckt!$E$3:$F$38,2,0)</f>
        <v xml:space="preserve">A4 </v>
      </c>
      <c r="T124" s="1">
        <f t="shared" si="7"/>
        <v>8.0500000000000007</v>
      </c>
      <c r="U124">
        <f t="shared" si="8"/>
        <v>0</v>
      </c>
      <c r="V124">
        <f>SUM(G124:H124,1)</f>
        <v>1</v>
      </c>
      <c r="W124">
        <f t="shared" si="9"/>
        <v>1</v>
      </c>
      <c r="X124">
        <f>IF(V124=1,1,0)</f>
        <v>1</v>
      </c>
      <c r="Y124">
        <f>IF($P124=Y$1,1,0)</f>
        <v>1</v>
      </c>
      <c r="Z124">
        <f>IF($P124=Z$1,1,0)</f>
        <v>0</v>
      </c>
      <c r="AA124">
        <f>IF($P124=AA$1,1,0)</f>
        <v>0</v>
      </c>
      <c r="AB124">
        <f>IF($P124=AB$1,1,0)</f>
        <v>0</v>
      </c>
      <c r="AC124">
        <f>IF($Q124=AC$1,1,0)</f>
        <v>1</v>
      </c>
      <c r="AD124">
        <f>IF($Q124=AD$1,1,0)</f>
        <v>0</v>
      </c>
      <c r="AE124">
        <f>IF($R124=AE$1,1,0)</f>
        <v>1</v>
      </c>
      <c r="AF124">
        <f>IF($R124=AF$1,1,0)</f>
        <v>0</v>
      </c>
      <c r="AG124">
        <f>IF($R124=AG$1,1,0)</f>
        <v>0</v>
      </c>
      <c r="AH124">
        <f>IF($R124=AH$1,1,0)</f>
        <v>0</v>
      </c>
      <c r="AI124">
        <f>IF($R124=AI$1,1,0)</f>
        <v>0</v>
      </c>
      <c r="AJ124">
        <f>IF($R124=AJ$1,1,0)</f>
        <v>0</v>
      </c>
      <c r="AK124">
        <f>IF($R124=AK$1,1,0)</f>
        <v>0</v>
      </c>
      <c r="AL124">
        <f>IF($R124=AL$1,1,0)</f>
        <v>0</v>
      </c>
      <c r="AM124">
        <f>IF($S124=AM$1,1,0)</f>
        <v>0</v>
      </c>
      <c r="AN124">
        <f>IF($S124=AN$1,1,0)</f>
        <v>0</v>
      </c>
      <c r="AO124">
        <f>IF($S124=AO$1,1,0)</f>
        <v>0</v>
      </c>
      <c r="AP124">
        <f>IF($S124=AP$1,1,0)</f>
        <v>0</v>
      </c>
      <c r="AQ124">
        <f>IF($S124=AQ$1,1,0)</f>
        <v>0</v>
      </c>
      <c r="AR124">
        <f>IF($S124=AR$1,1,0)</f>
        <v>0</v>
      </c>
      <c r="AS124">
        <f>IF($S124=AS$1,1,0)</f>
        <v>0</v>
      </c>
      <c r="AT124">
        <f>IF($S124=AT$1,1,0)</f>
        <v>0</v>
      </c>
      <c r="AU124">
        <f>IF($S124=AU$1,1,0)</f>
        <v>1</v>
      </c>
      <c r="AV124">
        <f>IF($S124=AV$1,1,0)</f>
        <v>0</v>
      </c>
      <c r="AW124">
        <f>IF($S124=AW$1,1,0)</f>
        <v>0</v>
      </c>
      <c r="AX124">
        <f>IF($S124=AX$1,1,0)</f>
        <v>0</v>
      </c>
      <c r="AY124">
        <f>IF($S124=AY$1,1,0)</f>
        <v>0</v>
      </c>
      <c r="AZ124">
        <f>IF($S124=AZ$1,1,0)</f>
        <v>0</v>
      </c>
      <c r="BA124">
        <f>IF($S124=BA$1,1,0)</f>
        <v>0</v>
      </c>
      <c r="BB124">
        <f>IF($S124=BB$1,1,0)</f>
        <v>0</v>
      </c>
      <c r="BC124">
        <f>IF($S124=BC$1,1,0)</f>
        <v>0</v>
      </c>
      <c r="BD124">
        <f>IF($S124=BD$1,1,0)</f>
        <v>0</v>
      </c>
      <c r="BE124">
        <f>IF($S124=BE$1,1,0)</f>
        <v>0</v>
      </c>
      <c r="BF124">
        <f>IF($S124=BF$1,1,0)</f>
        <v>0</v>
      </c>
      <c r="BG124">
        <f>IF($S124=BG$1,1,0)</f>
        <v>0</v>
      </c>
      <c r="BH124">
        <f>IF($S124=BH$1,1,0)</f>
        <v>0</v>
      </c>
      <c r="BI124">
        <f>IF($S124=BI$1,1,0)</f>
        <v>0</v>
      </c>
      <c r="BJ124">
        <f>IF($S124=BJ$1,1,0)</f>
        <v>0</v>
      </c>
    </row>
    <row r="125" spans="1:62" x14ac:dyDescent="0.25">
      <c r="A125">
        <v>123</v>
      </c>
      <c r="B125">
        <v>0</v>
      </c>
      <c r="C125">
        <v>2</v>
      </c>
      <c r="D125" t="s">
        <v>193</v>
      </c>
      <c r="E125" t="s">
        <v>13</v>
      </c>
      <c r="F125">
        <v>32.5</v>
      </c>
      <c r="G125">
        <v>1</v>
      </c>
      <c r="H125">
        <v>0</v>
      </c>
      <c r="I125">
        <v>237736</v>
      </c>
      <c r="J125">
        <v>30.070799999999998</v>
      </c>
      <c r="L125" t="s">
        <v>20</v>
      </c>
      <c r="M125" t="s">
        <v>1751</v>
      </c>
      <c r="N125" t="str">
        <f>IF(ISNUMBER(I125),"xxx ",SUBSTITUTE(SUBSTITUTE(I125,"/",""),".",""))</f>
        <v xml:space="preserve">xxx </v>
      </c>
      <c r="O125" t="str">
        <f>LEFT(N125,FIND(" ",N125))</f>
        <v xml:space="preserve">xxx </v>
      </c>
      <c r="P125" t="str">
        <f>VLOOKUP(M125,Extract_Title!$A$2:$B$20,2,0)</f>
        <v>Mr</v>
      </c>
      <c r="Q125" t="str">
        <f>IF(L125="","S",L125)</f>
        <v>C</v>
      </c>
      <c r="R125" t="str">
        <f>IF(K125="","M",LEFT(K125,1))</f>
        <v>M</v>
      </c>
      <c r="S125" t="str">
        <f>VLOOKUP(O125,Clean_tckt!$E$3:$F$38,2,0)</f>
        <v xml:space="preserve">xxx </v>
      </c>
      <c r="T125" s="1">
        <f t="shared" si="7"/>
        <v>30.070799999999998</v>
      </c>
      <c r="U125">
        <f t="shared" si="8"/>
        <v>32.5</v>
      </c>
      <c r="V125">
        <f>SUM(G125:H125,1)</f>
        <v>2</v>
      </c>
      <c r="W125">
        <f t="shared" si="9"/>
        <v>1</v>
      </c>
      <c r="X125">
        <f>IF(V125=1,1,0)</f>
        <v>0</v>
      </c>
      <c r="Y125">
        <f>IF($P125=Y$1,1,0)</f>
        <v>1</v>
      </c>
      <c r="Z125">
        <f>IF($P125=Z$1,1,0)</f>
        <v>0</v>
      </c>
      <c r="AA125">
        <f>IF($P125=AA$1,1,0)</f>
        <v>0</v>
      </c>
      <c r="AB125">
        <f>IF($P125=AB$1,1,0)</f>
        <v>0</v>
      </c>
      <c r="AC125">
        <f>IF($Q125=AC$1,1,0)</f>
        <v>0</v>
      </c>
      <c r="AD125">
        <f>IF($Q125=AD$1,1,0)</f>
        <v>1</v>
      </c>
      <c r="AE125">
        <f>IF($R125=AE$1,1,0)</f>
        <v>1</v>
      </c>
      <c r="AF125">
        <f>IF($R125=AF$1,1,0)</f>
        <v>0</v>
      </c>
      <c r="AG125">
        <f>IF($R125=AG$1,1,0)</f>
        <v>0</v>
      </c>
      <c r="AH125">
        <f>IF($R125=AH$1,1,0)</f>
        <v>0</v>
      </c>
      <c r="AI125">
        <f>IF($R125=AI$1,1,0)</f>
        <v>0</v>
      </c>
      <c r="AJ125">
        <f>IF($R125=AJ$1,1,0)</f>
        <v>0</v>
      </c>
      <c r="AK125">
        <f>IF($R125=AK$1,1,0)</f>
        <v>0</v>
      </c>
      <c r="AL125">
        <f>IF($R125=AL$1,1,0)</f>
        <v>0</v>
      </c>
      <c r="AM125">
        <f>IF($S125=AM$1,1,0)</f>
        <v>0</v>
      </c>
      <c r="AN125">
        <f>IF($S125=AN$1,1,0)</f>
        <v>0</v>
      </c>
      <c r="AO125">
        <f>IF($S125=AO$1,1,0)</f>
        <v>0</v>
      </c>
      <c r="AP125">
        <f>IF($S125=AP$1,1,0)</f>
        <v>1</v>
      </c>
      <c r="AQ125">
        <f>IF($S125=AQ$1,1,0)</f>
        <v>0</v>
      </c>
      <c r="AR125">
        <f>IF($S125=AR$1,1,0)</f>
        <v>0</v>
      </c>
      <c r="AS125">
        <f>IF($S125=AS$1,1,0)</f>
        <v>0</v>
      </c>
      <c r="AT125">
        <f>IF($S125=AT$1,1,0)</f>
        <v>0</v>
      </c>
      <c r="AU125">
        <f>IF($S125=AU$1,1,0)</f>
        <v>0</v>
      </c>
      <c r="AV125">
        <f>IF($S125=AV$1,1,0)</f>
        <v>0</v>
      </c>
      <c r="AW125">
        <f>IF($S125=AW$1,1,0)</f>
        <v>0</v>
      </c>
      <c r="AX125">
        <f>IF($S125=AX$1,1,0)</f>
        <v>0</v>
      </c>
      <c r="AY125">
        <f>IF($S125=AY$1,1,0)</f>
        <v>0</v>
      </c>
      <c r="AZ125">
        <f>IF($S125=AZ$1,1,0)</f>
        <v>0</v>
      </c>
      <c r="BA125">
        <f>IF($S125=BA$1,1,0)</f>
        <v>0</v>
      </c>
      <c r="BB125">
        <f>IF($S125=BB$1,1,0)</f>
        <v>0</v>
      </c>
      <c r="BC125">
        <f>IF($S125=BC$1,1,0)</f>
        <v>0</v>
      </c>
      <c r="BD125">
        <f>IF($S125=BD$1,1,0)</f>
        <v>0</v>
      </c>
      <c r="BE125">
        <f>IF($S125=BE$1,1,0)</f>
        <v>0</v>
      </c>
      <c r="BF125">
        <f>IF($S125=BF$1,1,0)</f>
        <v>0</v>
      </c>
      <c r="BG125">
        <f>IF($S125=BG$1,1,0)</f>
        <v>0</v>
      </c>
      <c r="BH125">
        <f>IF($S125=BH$1,1,0)</f>
        <v>0</v>
      </c>
      <c r="BI125">
        <f>IF($S125=BI$1,1,0)</f>
        <v>0</v>
      </c>
      <c r="BJ125">
        <f>IF($S125=BJ$1,1,0)</f>
        <v>0</v>
      </c>
    </row>
    <row r="126" spans="1:62" x14ac:dyDescent="0.25">
      <c r="A126">
        <v>124</v>
      </c>
      <c r="B126">
        <v>1</v>
      </c>
      <c r="C126">
        <v>2</v>
      </c>
      <c r="D126" t="s">
        <v>194</v>
      </c>
      <c r="E126" t="s">
        <v>17</v>
      </c>
      <c r="F126">
        <v>32.5</v>
      </c>
      <c r="G126">
        <v>0</v>
      </c>
      <c r="H126">
        <v>0</v>
      </c>
      <c r="I126">
        <v>27267</v>
      </c>
      <c r="J126">
        <v>13</v>
      </c>
      <c r="K126" t="s">
        <v>195</v>
      </c>
      <c r="L126" t="s">
        <v>15</v>
      </c>
      <c r="M126" t="s">
        <v>1753</v>
      </c>
      <c r="N126" t="str">
        <f>IF(ISNUMBER(I126),"xxx ",SUBSTITUTE(SUBSTITUTE(I126,"/",""),".",""))</f>
        <v xml:space="preserve">xxx </v>
      </c>
      <c r="O126" t="str">
        <f>LEFT(N126,FIND(" ",N126))</f>
        <v xml:space="preserve">xxx </v>
      </c>
      <c r="P126" t="str">
        <f>VLOOKUP(M126,Extract_Title!$A$2:$B$20,2,0)</f>
        <v>Miss</v>
      </c>
      <c r="Q126" t="str">
        <f>IF(L126="","S",L126)</f>
        <v>S</v>
      </c>
      <c r="R126" t="str">
        <f>IF(K126="","M",LEFT(K126,1))</f>
        <v>E</v>
      </c>
      <c r="S126" t="str">
        <f>VLOOKUP(O126,Clean_tckt!$E$3:$F$38,2,0)</f>
        <v xml:space="preserve">xxx </v>
      </c>
      <c r="T126" s="1">
        <f t="shared" si="7"/>
        <v>13</v>
      </c>
      <c r="U126">
        <f t="shared" si="8"/>
        <v>32.5</v>
      </c>
      <c r="V126">
        <f>SUM(G126:H126,1)</f>
        <v>1</v>
      </c>
      <c r="W126">
        <f t="shared" si="9"/>
        <v>0</v>
      </c>
      <c r="X126">
        <f>IF(V126=1,1,0)</f>
        <v>1</v>
      </c>
      <c r="Y126">
        <f>IF($P126=Y$1,1,0)</f>
        <v>0</v>
      </c>
      <c r="Z126">
        <f>IF($P126=Z$1,1,0)</f>
        <v>0</v>
      </c>
      <c r="AA126">
        <f>IF($P126=AA$1,1,0)</f>
        <v>1</v>
      </c>
      <c r="AB126">
        <f>IF($P126=AB$1,1,0)</f>
        <v>0</v>
      </c>
      <c r="AC126">
        <f>IF($Q126=AC$1,1,0)</f>
        <v>1</v>
      </c>
      <c r="AD126">
        <f>IF($Q126=AD$1,1,0)</f>
        <v>0</v>
      </c>
      <c r="AE126">
        <f>IF($R126=AE$1,1,0)</f>
        <v>0</v>
      </c>
      <c r="AF126">
        <f>IF($R126=AF$1,1,0)</f>
        <v>0</v>
      </c>
      <c r="AG126">
        <f>IF($R126=AG$1,1,0)</f>
        <v>1</v>
      </c>
      <c r="AH126">
        <f>IF($R126=AH$1,1,0)</f>
        <v>0</v>
      </c>
      <c r="AI126">
        <f>IF($R126=AI$1,1,0)</f>
        <v>0</v>
      </c>
      <c r="AJ126">
        <f>IF($R126=AJ$1,1,0)</f>
        <v>0</v>
      </c>
      <c r="AK126">
        <f>IF($R126=AK$1,1,0)</f>
        <v>0</v>
      </c>
      <c r="AL126">
        <f>IF($R126=AL$1,1,0)</f>
        <v>0</v>
      </c>
      <c r="AM126">
        <f>IF($S126=AM$1,1,0)</f>
        <v>0</v>
      </c>
      <c r="AN126">
        <f>IF($S126=AN$1,1,0)</f>
        <v>0</v>
      </c>
      <c r="AO126">
        <f>IF($S126=AO$1,1,0)</f>
        <v>0</v>
      </c>
      <c r="AP126">
        <f>IF($S126=AP$1,1,0)</f>
        <v>1</v>
      </c>
      <c r="AQ126">
        <f>IF($S126=AQ$1,1,0)</f>
        <v>0</v>
      </c>
      <c r="AR126">
        <f>IF($S126=AR$1,1,0)</f>
        <v>0</v>
      </c>
      <c r="AS126">
        <f>IF($S126=AS$1,1,0)</f>
        <v>0</v>
      </c>
      <c r="AT126">
        <f>IF($S126=AT$1,1,0)</f>
        <v>0</v>
      </c>
      <c r="AU126">
        <f>IF($S126=AU$1,1,0)</f>
        <v>0</v>
      </c>
      <c r="AV126">
        <f>IF($S126=AV$1,1,0)</f>
        <v>0</v>
      </c>
      <c r="AW126">
        <f>IF($S126=AW$1,1,0)</f>
        <v>0</v>
      </c>
      <c r="AX126">
        <f>IF($S126=AX$1,1,0)</f>
        <v>0</v>
      </c>
      <c r="AY126">
        <f>IF($S126=AY$1,1,0)</f>
        <v>0</v>
      </c>
      <c r="AZ126">
        <f>IF($S126=AZ$1,1,0)</f>
        <v>0</v>
      </c>
      <c r="BA126">
        <f>IF($S126=BA$1,1,0)</f>
        <v>0</v>
      </c>
      <c r="BB126">
        <f>IF($S126=BB$1,1,0)</f>
        <v>0</v>
      </c>
      <c r="BC126">
        <f>IF($S126=BC$1,1,0)</f>
        <v>0</v>
      </c>
      <c r="BD126">
        <f>IF($S126=BD$1,1,0)</f>
        <v>0</v>
      </c>
      <c r="BE126">
        <f>IF($S126=BE$1,1,0)</f>
        <v>0</v>
      </c>
      <c r="BF126">
        <f>IF($S126=BF$1,1,0)</f>
        <v>0</v>
      </c>
      <c r="BG126">
        <f>IF($S126=BG$1,1,0)</f>
        <v>0</v>
      </c>
      <c r="BH126">
        <f>IF($S126=BH$1,1,0)</f>
        <v>0</v>
      </c>
      <c r="BI126">
        <f>IF($S126=BI$1,1,0)</f>
        <v>0</v>
      </c>
      <c r="BJ126">
        <f>IF($S126=BJ$1,1,0)</f>
        <v>0</v>
      </c>
    </row>
    <row r="127" spans="1:62" x14ac:dyDescent="0.25">
      <c r="A127">
        <v>125</v>
      </c>
      <c r="B127">
        <v>0</v>
      </c>
      <c r="C127">
        <v>1</v>
      </c>
      <c r="D127" t="s">
        <v>196</v>
      </c>
      <c r="E127" t="s">
        <v>13</v>
      </c>
      <c r="F127">
        <v>54</v>
      </c>
      <c r="G127">
        <v>0</v>
      </c>
      <c r="H127">
        <v>1</v>
      </c>
      <c r="I127">
        <v>35281</v>
      </c>
      <c r="J127">
        <v>77.287499999999994</v>
      </c>
      <c r="K127" t="s">
        <v>168</v>
      </c>
      <c r="L127" t="s">
        <v>15</v>
      </c>
      <c r="M127" t="s">
        <v>1751</v>
      </c>
      <c r="N127" t="str">
        <f>IF(ISNUMBER(I127),"xxx ",SUBSTITUTE(SUBSTITUTE(I127,"/",""),".",""))</f>
        <v xml:space="preserve">xxx </v>
      </c>
      <c r="O127" t="str">
        <f>LEFT(N127,FIND(" ",N127))</f>
        <v xml:space="preserve">xxx </v>
      </c>
      <c r="P127" t="str">
        <f>VLOOKUP(M127,Extract_Title!$A$2:$B$20,2,0)</f>
        <v>Mr</v>
      </c>
      <c r="Q127" t="str">
        <f>IF(L127="","S",L127)</f>
        <v>S</v>
      </c>
      <c r="R127" t="str">
        <f>IF(K127="","M",LEFT(K127,1))</f>
        <v>D</v>
      </c>
      <c r="S127" t="str">
        <f>VLOOKUP(O127,Clean_tckt!$E$3:$F$38,2,0)</f>
        <v xml:space="preserve">xxx </v>
      </c>
      <c r="T127" s="1">
        <f t="shared" si="7"/>
        <v>77.287499999999994</v>
      </c>
      <c r="U127">
        <f t="shared" si="8"/>
        <v>54</v>
      </c>
      <c r="V127">
        <f>SUM(G127:H127,1)</f>
        <v>2</v>
      </c>
      <c r="W127">
        <f t="shared" si="9"/>
        <v>1</v>
      </c>
      <c r="X127">
        <f>IF(V127=1,1,0)</f>
        <v>0</v>
      </c>
      <c r="Y127">
        <f>IF($P127=Y$1,1,0)</f>
        <v>1</v>
      </c>
      <c r="Z127">
        <f>IF($P127=Z$1,1,0)</f>
        <v>0</v>
      </c>
      <c r="AA127">
        <f>IF($P127=AA$1,1,0)</f>
        <v>0</v>
      </c>
      <c r="AB127">
        <f>IF($P127=AB$1,1,0)</f>
        <v>0</v>
      </c>
      <c r="AC127">
        <f>IF($Q127=AC$1,1,0)</f>
        <v>1</v>
      </c>
      <c r="AD127">
        <f>IF($Q127=AD$1,1,0)</f>
        <v>0</v>
      </c>
      <c r="AE127">
        <f>IF($R127=AE$1,1,0)</f>
        <v>0</v>
      </c>
      <c r="AF127">
        <f>IF($R127=AF$1,1,0)</f>
        <v>0</v>
      </c>
      <c r="AG127">
        <f>IF($R127=AG$1,1,0)</f>
        <v>0</v>
      </c>
      <c r="AH127">
        <f>IF($R127=AH$1,1,0)</f>
        <v>0</v>
      </c>
      <c r="AI127">
        <f>IF($R127=AI$1,1,0)</f>
        <v>1</v>
      </c>
      <c r="AJ127">
        <f>IF($R127=AJ$1,1,0)</f>
        <v>0</v>
      </c>
      <c r="AK127">
        <f>IF($R127=AK$1,1,0)</f>
        <v>0</v>
      </c>
      <c r="AL127">
        <f>IF($R127=AL$1,1,0)</f>
        <v>0</v>
      </c>
      <c r="AM127">
        <f>IF($S127=AM$1,1,0)</f>
        <v>0</v>
      </c>
      <c r="AN127">
        <f>IF($S127=AN$1,1,0)</f>
        <v>0</v>
      </c>
      <c r="AO127">
        <f>IF($S127=AO$1,1,0)</f>
        <v>0</v>
      </c>
      <c r="AP127">
        <f>IF($S127=AP$1,1,0)</f>
        <v>1</v>
      </c>
      <c r="AQ127">
        <f>IF($S127=AQ$1,1,0)</f>
        <v>0</v>
      </c>
      <c r="AR127">
        <f>IF($S127=AR$1,1,0)</f>
        <v>0</v>
      </c>
      <c r="AS127">
        <f>IF($S127=AS$1,1,0)</f>
        <v>0</v>
      </c>
      <c r="AT127">
        <f>IF($S127=AT$1,1,0)</f>
        <v>0</v>
      </c>
      <c r="AU127">
        <f>IF($S127=AU$1,1,0)</f>
        <v>0</v>
      </c>
      <c r="AV127">
        <f>IF($S127=AV$1,1,0)</f>
        <v>0</v>
      </c>
      <c r="AW127">
        <f>IF($S127=AW$1,1,0)</f>
        <v>0</v>
      </c>
      <c r="AX127">
        <f>IF($S127=AX$1,1,0)</f>
        <v>0</v>
      </c>
      <c r="AY127">
        <f>IF($S127=AY$1,1,0)</f>
        <v>0</v>
      </c>
      <c r="AZ127">
        <f>IF($S127=AZ$1,1,0)</f>
        <v>0</v>
      </c>
      <c r="BA127">
        <f>IF($S127=BA$1,1,0)</f>
        <v>0</v>
      </c>
      <c r="BB127">
        <f>IF($S127=BB$1,1,0)</f>
        <v>0</v>
      </c>
      <c r="BC127">
        <f>IF($S127=BC$1,1,0)</f>
        <v>0</v>
      </c>
      <c r="BD127">
        <f>IF($S127=BD$1,1,0)</f>
        <v>0</v>
      </c>
      <c r="BE127">
        <f>IF($S127=BE$1,1,0)</f>
        <v>0</v>
      </c>
      <c r="BF127">
        <f>IF($S127=BF$1,1,0)</f>
        <v>0</v>
      </c>
      <c r="BG127">
        <f>IF($S127=BG$1,1,0)</f>
        <v>0</v>
      </c>
      <c r="BH127">
        <f>IF($S127=BH$1,1,0)</f>
        <v>0</v>
      </c>
      <c r="BI127">
        <f>IF($S127=BI$1,1,0)</f>
        <v>0</v>
      </c>
      <c r="BJ127">
        <f>IF($S127=BJ$1,1,0)</f>
        <v>0</v>
      </c>
    </row>
    <row r="128" spans="1:62" x14ac:dyDescent="0.25">
      <c r="A128">
        <v>126</v>
      </c>
      <c r="B128">
        <v>1</v>
      </c>
      <c r="C128">
        <v>3</v>
      </c>
      <c r="D128" t="s">
        <v>197</v>
      </c>
      <c r="E128" t="s">
        <v>13</v>
      </c>
      <c r="F128">
        <v>12</v>
      </c>
      <c r="G128">
        <v>1</v>
      </c>
      <c r="H128">
        <v>0</v>
      </c>
      <c r="I128">
        <v>2651</v>
      </c>
      <c r="J128">
        <v>11.2417</v>
      </c>
      <c r="L128" t="s">
        <v>20</v>
      </c>
      <c r="M128" t="s">
        <v>1754</v>
      </c>
      <c r="N128" t="str">
        <f>IF(ISNUMBER(I128),"xxx ",SUBSTITUTE(SUBSTITUTE(I128,"/",""),".",""))</f>
        <v xml:space="preserve">xxx </v>
      </c>
      <c r="O128" t="str">
        <f>LEFT(N128,FIND(" ",N128))</f>
        <v xml:space="preserve">xxx </v>
      </c>
      <c r="P128" t="str">
        <f>VLOOKUP(M128,Extract_Title!$A$2:$B$20,2,0)</f>
        <v>Master</v>
      </c>
      <c r="Q128" t="str">
        <f>IF(L128="","S",L128)</f>
        <v>C</v>
      </c>
      <c r="R128" t="str">
        <f>IF(K128="","M",LEFT(K128,1))</f>
        <v>M</v>
      </c>
      <c r="S128" t="str">
        <f>VLOOKUP(O128,Clean_tckt!$E$3:$F$38,2,0)</f>
        <v xml:space="preserve">xxx </v>
      </c>
      <c r="T128" s="1">
        <f t="shared" si="7"/>
        <v>11.2417</v>
      </c>
      <c r="U128">
        <f t="shared" si="8"/>
        <v>12</v>
      </c>
      <c r="V128">
        <f>SUM(G128:H128,1)</f>
        <v>2</v>
      </c>
      <c r="W128">
        <f t="shared" si="9"/>
        <v>1</v>
      </c>
      <c r="X128">
        <f>IF(V128=1,1,0)</f>
        <v>0</v>
      </c>
      <c r="Y128">
        <f>IF($P128=Y$1,1,0)</f>
        <v>0</v>
      </c>
      <c r="Z128">
        <f>IF($P128=Z$1,1,0)</f>
        <v>0</v>
      </c>
      <c r="AA128">
        <f>IF($P128=AA$1,1,0)</f>
        <v>0</v>
      </c>
      <c r="AB128">
        <f>IF($P128=AB$1,1,0)</f>
        <v>1</v>
      </c>
      <c r="AC128">
        <f>IF($Q128=AC$1,1,0)</f>
        <v>0</v>
      </c>
      <c r="AD128">
        <f>IF($Q128=AD$1,1,0)</f>
        <v>1</v>
      </c>
      <c r="AE128">
        <f>IF($R128=AE$1,1,0)</f>
        <v>1</v>
      </c>
      <c r="AF128">
        <f>IF($R128=AF$1,1,0)</f>
        <v>0</v>
      </c>
      <c r="AG128">
        <f>IF($R128=AG$1,1,0)</f>
        <v>0</v>
      </c>
      <c r="AH128">
        <f>IF($R128=AH$1,1,0)</f>
        <v>0</v>
      </c>
      <c r="AI128">
        <f>IF($R128=AI$1,1,0)</f>
        <v>0</v>
      </c>
      <c r="AJ128">
        <f>IF($R128=AJ$1,1,0)</f>
        <v>0</v>
      </c>
      <c r="AK128">
        <f>IF($R128=AK$1,1,0)</f>
        <v>0</v>
      </c>
      <c r="AL128">
        <f>IF($R128=AL$1,1,0)</f>
        <v>0</v>
      </c>
      <c r="AM128">
        <f>IF($S128=AM$1,1,0)</f>
        <v>0</v>
      </c>
      <c r="AN128">
        <f>IF($S128=AN$1,1,0)</f>
        <v>0</v>
      </c>
      <c r="AO128">
        <f>IF($S128=AO$1,1,0)</f>
        <v>0</v>
      </c>
      <c r="AP128">
        <f>IF($S128=AP$1,1,0)</f>
        <v>1</v>
      </c>
      <c r="AQ128">
        <f>IF($S128=AQ$1,1,0)</f>
        <v>0</v>
      </c>
      <c r="AR128">
        <f>IF($S128=AR$1,1,0)</f>
        <v>0</v>
      </c>
      <c r="AS128">
        <f>IF($S128=AS$1,1,0)</f>
        <v>0</v>
      </c>
      <c r="AT128">
        <f>IF($S128=AT$1,1,0)</f>
        <v>0</v>
      </c>
      <c r="AU128">
        <f>IF($S128=AU$1,1,0)</f>
        <v>0</v>
      </c>
      <c r="AV128">
        <f>IF($S128=AV$1,1,0)</f>
        <v>0</v>
      </c>
      <c r="AW128">
        <f>IF($S128=AW$1,1,0)</f>
        <v>0</v>
      </c>
      <c r="AX128">
        <f>IF($S128=AX$1,1,0)</f>
        <v>0</v>
      </c>
      <c r="AY128">
        <f>IF($S128=AY$1,1,0)</f>
        <v>0</v>
      </c>
      <c r="AZ128">
        <f>IF($S128=AZ$1,1,0)</f>
        <v>0</v>
      </c>
      <c r="BA128">
        <f>IF($S128=BA$1,1,0)</f>
        <v>0</v>
      </c>
      <c r="BB128">
        <f>IF($S128=BB$1,1,0)</f>
        <v>0</v>
      </c>
      <c r="BC128">
        <f>IF($S128=BC$1,1,0)</f>
        <v>0</v>
      </c>
      <c r="BD128">
        <f>IF($S128=BD$1,1,0)</f>
        <v>0</v>
      </c>
      <c r="BE128">
        <f>IF($S128=BE$1,1,0)</f>
        <v>0</v>
      </c>
      <c r="BF128">
        <f>IF($S128=BF$1,1,0)</f>
        <v>0</v>
      </c>
      <c r="BG128">
        <f>IF($S128=BG$1,1,0)</f>
        <v>0</v>
      </c>
      <c r="BH128">
        <f>IF($S128=BH$1,1,0)</f>
        <v>0</v>
      </c>
      <c r="BI128">
        <f>IF($S128=BI$1,1,0)</f>
        <v>0</v>
      </c>
      <c r="BJ128">
        <f>IF($S128=BJ$1,1,0)</f>
        <v>0</v>
      </c>
    </row>
    <row r="129" spans="1:62" x14ac:dyDescent="0.25">
      <c r="A129">
        <v>127</v>
      </c>
      <c r="B129">
        <v>0</v>
      </c>
      <c r="C129">
        <v>3</v>
      </c>
      <c r="D129" t="s">
        <v>198</v>
      </c>
      <c r="E129" t="s">
        <v>13</v>
      </c>
      <c r="G129">
        <v>0</v>
      </c>
      <c r="H129">
        <v>0</v>
      </c>
      <c r="I129">
        <v>370372</v>
      </c>
      <c r="J129">
        <v>7.75</v>
      </c>
      <c r="L129" t="s">
        <v>27</v>
      </c>
      <c r="M129" t="s">
        <v>1751</v>
      </c>
      <c r="N129" t="str">
        <f>IF(ISNUMBER(I129),"xxx ",SUBSTITUTE(SUBSTITUTE(I129,"/",""),".",""))</f>
        <v xml:space="preserve">xxx </v>
      </c>
      <c r="O129" t="str">
        <f>LEFT(N129,FIND(" ",N129))</f>
        <v xml:space="preserve">xxx </v>
      </c>
      <c r="P129" t="str">
        <f>VLOOKUP(M129,Extract_Title!$A$2:$B$20,2,0)</f>
        <v>Mr</v>
      </c>
      <c r="Q129" t="str">
        <f>IF(L129="","S",L129)</f>
        <v>Q</v>
      </c>
      <c r="R129" t="str">
        <f>IF(K129="","M",LEFT(K129,1))</f>
        <v>M</v>
      </c>
      <c r="S129" t="str">
        <f>VLOOKUP(O129,Clean_tckt!$E$3:$F$38,2,0)</f>
        <v xml:space="preserve">xxx </v>
      </c>
      <c r="T129" s="1">
        <f t="shared" si="7"/>
        <v>7.75</v>
      </c>
      <c r="U129">
        <f t="shared" si="8"/>
        <v>0</v>
      </c>
      <c r="V129">
        <f>SUM(G129:H129,1)</f>
        <v>1</v>
      </c>
      <c r="W129">
        <f t="shared" si="9"/>
        <v>1</v>
      </c>
      <c r="X129">
        <f>IF(V129=1,1,0)</f>
        <v>1</v>
      </c>
      <c r="Y129">
        <f>IF($P129=Y$1,1,0)</f>
        <v>1</v>
      </c>
      <c r="Z129">
        <f>IF($P129=Z$1,1,0)</f>
        <v>0</v>
      </c>
      <c r="AA129">
        <f>IF($P129=AA$1,1,0)</f>
        <v>0</v>
      </c>
      <c r="AB129">
        <f>IF($P129=AB$1,1,0)</f>
        <v>0</v>
      </c>
      <c r="AC129">
        <f>IF($Q129=AC$1,1,0)</f>
        <v>0</v>
      </c>
      <c r="AD129">
        <f>IF($Q129=AD$1,1,0)</f>
        <v>0</v>
      </c>
      <c r="AE129">
        <f>IF($R129=AE$1,1,0)</f>
        <v>1</v>
      </c>
      <c r="AF129">
        <f>IF($R129=AF$1,1,0)</f>
        <v>0</v>
      </c>
      <c r="AG129">
        <f>IF($R129=AG$1,1,0)</f>
        <v>0</v>
      </c>
      <c r="AH129">
        <f>IF($R129=AH$1,1,0)</f>
        <v>0</v>
      </c>
      <c r="AI129">
        <f>IF($R129=AI$1,1,0)</f>
        <v>0</v>
      </c>
      <c r="AJ129">
        <f>IF($R129=AJ$1,1,0)</f>
        <v>0</v>
      </c>
      <c r="AK129">
        <f>IF($R129=AK$1,1,0)</f>
        <v>0</v>
      </c>
      <c r="AL129">
        <f>IF($R129=AL$1,1,0)</f>
        <v>0</v>
      </c>
      <c r="AM129">
        <f>IF($S129=AM$1,1,0)</f>
        <v>0</v>
      </c>
      <c r="AN129">
        <f>IF($S129=AN$1,1,0)</f>
        <v>0</v>
      </c>
      <c r="AO129">
        <f>IF($S129=AO$1,1,0)</f>
        <v>0</v>
      </c>
      <c r="AP129">
        <f>IF($S129=AP$1,1,0)</f>
        <v>1</v>
      </c>
      <c r="AQ129">
        <f>IF($S129=AQ$1,1,0)</f>
        <v>0</v>
      </c>
      <c r="AR129">
        <f>IF($S129=AR$1,1,0)</f>
        <v>0</v>
      </c>
      <c r="AS129">
        <f>IF($S129=AS$1,1,0)</f>
        <v>0</v>
      </c>
      <c r="AT129">
        <f>IF($S129=AT$1,1,0)</f>
        <v>0</v>
      </c>
      <c r="AU129">
        <f>IF($S129=AU$1,1,0)</f>
        <v>0</v>
      </c>
      <c r="AV129">
        <f>IF($S129=AV$1,1,0)</f>
        <v>0</v>
      </c>
      <c r="AW129">
        <f>IF($S129=AW$1,1,0)</f>
        <v>0</v>
      </c>
      <c r="AX129">
        <f>IF($S129=AX$1,1,0)</f>
        <v>0</v>
      </c>
      <c r="AY129">
        <f>IF($S129=AY$1,1,0)</f>
        <v>0</v>
      </c>
      <c r="AZ129">
        <f>IF($S129=AZ$1,1,0)</f>
        <v>0</v>
      </c>
      <c r="BA129">
        <f>IF($S129=BA$1,1,0)</f>
        <v>0</v>
      </c>
      <c r="BB129">
        <f>IF($S129=BB$1,1,0)</f>
        <v>0</v>
      </c>
      <c r="BC129">
        <f>IF($S129=BC$1,1,0)</f>
        <v>0</v>
      </c>
      <c r="BD129">
        <f>IF($S129=BD$1,1,0)</f>
        <v>0</v>
      </c>
      <c r="BE129">
        <f>IF($S129=BE$1,1,0)</f>
        <v>0</v>
      </c>
      <c r="BF129">
        <f>IF($S129=BF$1,1,0)</f>
        <v>0</v>
      </c>
      <c r="BG129">
        <f>IF($S129=BG$1,1,0)</f>
        <v>0</v>
      </c>
      <c r="BH129">
        <f>IF($S129=BH$1,1,0)</f>
        <v>0</v>
      </c>
      <c r="BI129">
        <f>IF($S129=BI$1,1,0)</f>
        <v>0</v>
      </c>
      <c r="BJ129">
        <f>IF($S129=BJ$1,1,0)</f>
        <v>0</v>
      </c>
    </row>
    <row r="130" spans="1:62" x14ac:dyDescent="0.25">
      <c r="A130">
        <v>128</v>
      </c>
      <c r="B130">
        <v>1</v>
      </c>
      <c r="C130">
        <v>3</v>
      </c>
      <c r="D130" t="s">
        <v>199</v>
      </c>
      <c r="E130" t="s">
        <v>13</v>
      </c>
      <c r="F130">
        <v>24</v>
      </c>
      <c r="G130">
        <v>0</v>
      </c>
      <c r="H130">
        <v>0</v>
      </c>
      <c r="I130" t="s">
        <v>200</v>
      </c>
      <c r="J130">
        <v>7.1417000000000002</v>
      </c>
      <c r="L130" t="s">
        <v>15</v>
      </c>
      <c r="M130" t="s">
        <v>1751</v>
      </c>
      <c r="N130" t="str">
        <f>IF(ISNUMBER(I130),"xxx ",SUBSTITUTE(SUBSTITUTE(I130,"/",""),".",""))</f>
        <v>C 17369</v>
      </c>
      <c r="O130" t="str">
        <f>LEFT(N130,FIND(" ",N130))</f>
        <v xml:space="preserve">C </v>
      </c>
      <c r="P130" t="str">
        <f>VLOOKUP(M130,Extract_Title!$A$2:$B$20,2,0)</f>
        <v>Mr</v>
      </c>
      <c r="Q130" t="str">
        <f>IF(L130="","S",L130)</f>
        <v>S</v>
      </c>
      <c r="R130" t="str">
        <f>IF(K130="","M",LEFT(K130,1))</f>
        <v>M</v>
      </c>
      <c r="S130" t="str">
        <f>VLOOKUP(O130,Clean_tckt!$E$3:$F$38,2,0)</f>
        <v xml:space="preserve">C </v>
      </c>
      <c r="T130" s="1">
        <f t="shared" si="7"/>
        <v>7.1417000000000002</v>
      </c>
      <c r="U130">
        <f t="shared" si="8"/>
        <v>24</v>
      </c>
      <c r="V130">
        <f>SUM(G130:H130,1)</f>
        <v>1</v>
      </c>
      <c r="W130">
        <f t="shared" si="9"/>
        <v>1</v>
      </c>
      <c r="X130">
        <f>IF(V130=1,1,0)</f>
        <v>1</v>
      </c>
      <c r="Y130">
        <f>IF($P130=Y$1,1,0)</f>
        <v>1</v>
      </c>
      <c r="Z130">
        <f>IF($P130=Z$1,1,0)</f>
        <v>0</v>
      </c>
      <c r="AA130">
        <f>IF($P130=AA$1,1,0)</f>
        <v>0</v>
      </c>
      <c r="AB130">
        <f>IF($P130=AB$1,1,0)</f>
        <v>0</v>
      </c>
      <c r="AC130">
        <f>IF($Q130=AC$1,1,0)</f>
        <v>1</v>
      </c>
      <c r="AD130">
        <f>IF($Q130=AD$1,1,0)</f>
        <v>0</v>
      </c>
      <c r="AE130">
        <f>IF($R130=AE$1,1,0)</f>
        <v>1</v>
      </c>
      <c r="AF130">
        <f>IF($R130=AF$1,1,0)</f>
        <v>0</v>
      </c>
      <c r="AG130">
        <f>IF($R130=AG$1,1,0)</f>
        <v>0</v>
      </c>
      <c r="AH130">
        <f>IF($R130=AH$1,1,0)</f>
        <v>0</v>
      </c>
      <c r="AI130">
        <f>IF($R130=AI$1,1,0)</f>
        <v>0</v>
      </c>
      <c r="AJ130">
        <f>IF($R130=AJ$1,1,0)</f>
        <v>0</v>
      </c>
      <c r="AK130">
        <f>IF($R130=AK$1,1,0)</f>
        <v>0</v>
      </c>
      <c r="AL130">
        <f>IF($R130=AL$1,1,0)</f>
        <v>0</v>
      </c>
      <c r="AM130">
        <f>IF($S130=AM$1,1,0)</f>
        <v>0</v>
      </c>
      <c r="AN130">
        <f>IF($S130=AN$1,1,0)</f>
        <v>0</v>
      </c>
      <c r="AO130">
        <f>IF($S130=AO$1,1,0)</f>
        <v>0</v>
      </c>
      <c r="AP130">
        <f>IF($S130=AP$1,1,0)</f>
        <v>0</v>
      </c>
      <c r="AQ130">
        <f>IF($S130=AQ$1,1,0)</f>
        <v>0</v>
      </c>
      <c r="AR130">
        <f>IF($S130=AR$1,1,0)</f>
        <v>0</v>
      </c>
      <c r="AS130">
        <f>IF($S130=AS$1,1,0)</f>
        <v>0</v>
      </c>
      <c r="AT130">
        <f>IF($S130=AT$1,1,0)</f>
        <v>0</v>
      </c>
      <c r="AU130">
        <f>IF($S130=AU$1,1,0)</f>
        <v>0</v>
      </c>
      <c r="AV130">
        <f>IF($S130=AV$1,1,0)</f>
        <v>0</v>
      </c>
      <c r="AW130">
        <f>IF($S130=AW$1,1,0)</f>
        <v>0</v>
      </c>
      <c r="AX130">
        <f>IF($S130=AX$1,1,0)</f>
        <v>0</v>
      </c>
      <c r="AY130">
        <f>IF($S130=AY$1,1,0)</f>
        <v>0</v>
      </c>
      <c r="AZ130">
        <f>IF($S130=AZ$1,1,0)</f>
        <v>0</v>
      </c>
      <c r="BA130">
        <f>IF($S130=BA$1,1,0)</f>
        <v>1</v>
      </c>
      <c r="BB130">
        <f>IF($S130=BB$1,1,0)</f>
        <v>0</v>
      </c>
      <c r="BC130">
        <f>IF($S130=BC$1,1,0)</f>
        <v>0</v>
      </c>
      <c r="BD130">
        <f>IF($S130=BD$1,1,0)</f>
        <v>0</v>
      </c>
      <c r="BE130">
        <f>IF($S130=BE$1,1,0)</f>
        <v>0</v>
      </c>
      <c r="BF130">
        <f>IF($S130=BF$1,1,0)</f>
        <v>0</v>
      </c>
      <c r="BG130">
        <f>IF($S130=BG$1,1,0)</f>
        <v>0</v>
      </c>
      <c r="BH130">
        <f>IF($S130=BH$1,1,0)</f>
        <v>0</v>
      </c>
      <c r="BI130">
        <f>IF($S130=BI$1,1,0)</f>
        <v>0</v>
      </c>
      <c r="BJ130">
        <f>IF($S130=BJ$1,1,0)</f>
        <v>0</v>
      </c>
    </row>
    <row r="131" spans="1:62" x14ac:dyDescent="0.25">
      <c r="A131">
        <v>129</v>
      </c>
      <c r="B131">
        <v>1</v>
      </c>
      <c r="C131">
        <v>3</v>
      </c>
      <c r="D131" t="s">
        <v>201</v>
      </c>
      <c r="E131" t="s">
        <v>17</v>
      </c>
      <c r="G131">
        <v>1</v>
      </c>
      <c r="H131">
        <v>1</v>
      </c>
      <c r="I131">
        <v>2668</v>
      </c>
      <c r="J131">
        <v>22.3583</v>
      </c>
      <c r="K131" t="s">
        <v>202</v>
      </c>
      <c r="L131" t="s">
        <v>20</v>
      </c>
      <c r="M131" t="s">
        <v>1753</v>
      </c>
      <c r="N131" t="str">
        <f>IF(ISNUMBER(I131),"xxx ",SUBSTITUTE(SUBSTITUTE(I131,"/",""),".",""))</f>
        <v xml:space="preserve">xxx </v>
      </c>
      <c r="O131" t="str">
        <f>LEFT(N131,FIND(" ",N131))</f>
        <v xml:space="preserve">xxx </v>
      </c>
      <c r="P131" t="str">
        <f>VLOOKUP(M131,Extract_Title!$A$2:$B$20,2,0)</f>
        <v>Miss</v>
      </c>
      <c r="Q131" t="str">
        <f>IF(L131="","S",L131)</f>
        <v>C</v>
      </c>
      <c r="R131" t="str">
        <f>IF(K131="","M",LEFT(K131,1))</f>
        <v>F</v>
      </c>
      <c r="S131" t="str">
        <f>VLOOKUP(O131,Clean_tckt!$E$3:$F$38,2,0)</f>
        <v xml:space="preserve">xxx </v>
      </c>
      <c r="T131" s="1">
        <f t="shared" ref="T131:T194" si="10">IF(J131="",MEDIAN(Fare),J131)</f>
        <v>22.3583</v>
      </c>
      <c r="U131">
        <f t="shared" ref="U131:U194" si="11">IF(F131="",SUMIFS(Avg_age,Pclass_Age,A136,Sex_Age,B136),F131)</f>
        <v>0</v>
      </c>
      <c r="V131">
        <f>SUM(G131:H131,1)</f>
        <v>3</v>
      </c>
      <c r="W131">
        <f t="shared" si="9"/>
        <v>0</v>
      </c>
      <c r="X131">
        <f>IF(V131=1,1,0)</f>
        <v>0</v>
      </c>
      <c r="Y131">
        <f>IF($P131=Y$1,1,0)</f>
        <v>0</v>
      </c>
      <c r="Z131">
        <f>IF($P131=Z$1,1,0)</f>
        <v>0</v>
      </c>
      <c r="AA131">
        <f>IF($P131=AA$1,1,0)</f>
        <v>1</v>
      </c>
      <c r="AB131">
        <f>IF($P131=AB$1,1,0)</f>
        <v>0</v>
      </c>
      <c r="AC131">
        <f>IF($Q131=AC$1,1,0)</f>
        <v>0</v>
      </c>
      <c r="AD131">
        <f>IF($Q131=AD$1,1,0)</f>
        <v>1</v>
      </c>
      <c r="AE131">
        <f>IF($R131=AE$1,1,0)</f>
        <v>0</v>
      </c>
      <c r="AF131">
        <f>IF($R131=AF$1,1,0)</f>
        <v>0</v>
      </c>
      <c r="AG131">
        <f>IF($R131=AG$1,1,0)</f>
        <v>0</v>
      </c>
      <c r="AH131">
        <f>IF($R131=AH$1,1,0)</f>
        <v>0</v>
      </c>
      <c r="AI131">
        <f>IF($R131=AI$1,1,0)</f>
        <v>0</v>
      </c>
      <c r="AJ131">
        <f>IF($R131=AJ$1,1,0)</f>
        <v>0</v>
      </c>
      <c r="AK131">
        <f>IF($R131=AK$1,1,0)</f>
        <v>0</v>
      </c>
      <c r="AL131">
        <f>IF($R131=AL$1,1,0)</f>
        <v>1</v>
      </c>
      <c r="AM131">
        <f>IF($S131=AM$1,1,0)</f>
        <v>0</v>
      </c>
      <c r="AN131">
        <f>IF($S131=AN$1,1,0)</f>
        <v>0</v>
      </c>
      <c r="AO131">
        <f>IF($S131=AO$1,1,0)</f>
        <v>0</v>
      </c>
      <c r="AP131">
        <f>IF($S131=AP$1,1,0)</f>
        <v>1</v>
      </c>
      <c r="AQ131">
        <f>IF($S131=AQ$1,1,0)</f>
        <v>0</v>
      </c>
      <c r="AR131">
        <f>IF($S131=AR$1,1,0)</f>
        <v>0</v>
      </c>
      <c r="AS131">
        <f>IF($S131=AS$1,1,0)</f>
        <v>0</v>
      </c>
      <c r="AT131">
        <f>IF($S131=AT$1,1,0)</f>
        <v>0</v>
      </c>
      <c r="AU131">
        <f>IF($S131=AU$1,1,0)</f>
        <v>0</v>
      </c>
      <c r="AV131">
        <f>IF($S131=AV$1,1,0)</f>
        <v>0</v>
      </c>
      <c r="AW131">
        <f>IF($S131=AW$1,1,0)</f>
        <v>0</v>
      </c>
      <c r="AX131">
        <f>IF($S131=AX$1,1,0)</f>
        <v>0</v>
      </c>
      <c r="AY131">
        <f>IF($S131=AY$1,1,0)</f>
        <v>0</v>
      </c>
      <c r="AZ131">
        <f>IF($S131=AZ$1,1,0)</f>
        <v>0</v>
      </c>
      <c r="BA131">
        <f>IF($S131=BA$1,1,0)</f>
        <v>0</v>
      </c>
      <c r="BB131">
        <f>IF($S131=BB$1,1,0)</f>
        <v>0</v>
      </c>
      <c r="BC131">
        <f>IF($S131=BC$1,1,0)</f>
        <v>0</v>
      </c>
      <c r="BD131">
        <f>IF($S131=BD$1,1,0)</f>
        <v>0</v>
      </c>
      <c r="BE131">
        <f>IF($S131=BE$1,1,0)</f>
        <v>0</v>
      </c>
      <c r="BF131">
        <f>IF($S131=BF$1,1,0)</f>
        <v>0</v>
      </c>
      <c r="BG131">
        <f>IF($S131=BG$1,1,0)</f>
        <v>0</v>
      </c>
      <c r="BH131">
        <f>IF($S131=BH$1,1,0)</f>
        <v>0</v>
      </c>
      <c r="BI131">
        <f>IF($S131=BI$1,1,0)</f>
        <v>0</v>
      </c>
      <c r="BJ131">
        <f>IF($S131=BJ$1,1,0)</f>
        <v>0</v>
      </c>
    </row>
    <row r="132" spans="1:62" x14ac:dyDescent="0.25">
      <c r="A132">
        <v>130</v>
      </c>
      <c r="B132">
        <v>0</v>
      </c>
      <c r="C132">
        <v>3</v>
      </c>
      <c r="D132" t="s">
        <v>203</v>
      </c>
      <c r="E132" t="s">
        <v>13</v>
      </c>
      <c r="F132">
        <v>45</v>
      </c>
      <c r="G132">
        <v>0</v>
      </c>
      <c r="H132">
        <v>0</v>
      </c>
      <c r="I132">
        <v>347061</v>
      </c>
      <c r="J132">
        <v>6.9749999999999996</v>
      </c>
      <c r="L132" t="s">
        <v>15</v>
      </c>
      <c r="M132" t="s">
        <v>1751</v>
      </c>
      <c r="N132" t="str">
        <f>IF(ISNUMBER(I132),"xxx ",SUBSTITUTE(SUBSTITUTE(I132,"/",""),".",""))</f>
        <v xml:space="preserve">xxx </v>
      </c>
      <c r="O132" t="str">
        <f>LEFT(N132,FIND(" ",N132))</f>
        <v xml:space="preserve">xxx </v>
      </c>
      <c r="P132" t="str">
        <f>VLOOKUP(M132,Extract_Title!$A$2:$B$20,2,0)</f>
        <v>Mr</v>
      </c>
      <c r="Q132" t="str">
        <f>IF(L132="","S",L132)</f>
        <v>S</v>
      </c>
      <c r="R132" t="str">
        <f>IF(K132="","M",LEFT(K132,1))</f>
        <v>M</v>
      </c>
      <c r="S132" t="str">
        <f>VLOOKUP(O132,Clean_tckt!$E$3:$F$38,2,0)</f>
        <v xml:space="preserve">xxx </v>
      </c>
      <c r="T132" s="1">
        <f t="shared" si="10"/>
        <v>6.9749999999999996</v>
      </c>
      <c r="U132">
        <f t="shared" si="11"/>
        <v>45</v>
      </c>
      <c r="V132">
        <f>SUM(G132:H132,1)</f>
        <v>1</v>
      </c>
      <c r="W132">
        <f t="shared" ref="W132:W195" si="12">IF(E132="male",1,0)</f>
        <v>1</v>
      </c>
      <c r="X132">
        <f>IF(V132=1,1,0)</f>
        <v>1</v>
      </c>
      <c r="Y132">
        <f>IF($P132=Y$1,1,0)</f>
        <v>1</v>
      </c>
      <c r="Z132">
        <f>IF($P132=Z$1,1,0)</f>
        <v>0</v>
      </c>
      <c r="AA132">
        <f>IF($P132=AA$1,1,0)</f>
        <v>0</v>
      </c>
      <c r="AB132">
        <f>IF($P132=AB$1,1,0)</f>
        <v>0</v>
      </c>
      <c r="AC132">
        <f>IF($Q132=AC$1,1,0)</f>
        <v>1</v>
      </c>
      <c r="AD132">
        <f>IF($Q132=AD$1,1,0)</f>
        <v>0</v>
      </c>
      <c r="AE132">
        <f>IF($R132=AE$1,1,0)</f>
        <v>1</v>
      </c>
      <c r="AF132">
        <f>IF($R132=AF$1,1,0)</f>
        <v>0</v>
      </c>
      <c r="AG132">
        <f>IF($R132=AG$1,1,0)</f>
        <v>0</v>
      </c>
      <c r="AH132">
        <f>IF($R132=AH$1,1,0)</f>
        <v>0</v>
      </c>
      <c r="AI132">
        <f>IF($R132=AI$1,1,0)</f>
        <v>0</v>
      </c>
      <c r="AJ132">
        <f>IF($R132=AJ$1,1,0)</f>
        <v>0</v>
      </c>
      <c r="AK132">
        <f>IF($R132=AK$1,1,0)</f>
        <v>0</v>
      </c>
      <c r="AL132">
        <f>IF($R132=AL$1,1,0)</f>
        <v>0</v>
      </c>
      <c r="AM132">
        <f>IF($S132=AM$1,1,0)</f>
        <v>0</v>
      </c>
      <c r="AN132">
        <f>IF($S132=AN$1,1,0)</f>
        <v>0</v>
      </c>
      <c r="AO132">
        <f>IF($S132=AO$1,1,0)</f>
        <v>0</v>
      </c>
      <c r="AP132">
        <f>IF($S132=AP$1,1,0)</f>
        <v>1</v>
      </c>
      <c r="AQ132">
        <f>IF($S132=AQ$1,1,0)</f>
        <v>0</v>
      </c>
      <c r="AR132">
        <f>IF($S132=AR$1,1,0)</f>
        <v>0</v>
      </c>
      <c r="AS132">
        <f>IF($S132=AS$1,1,0)</f>
        <v>0</v>
      </c>
      <c r="AT132">
        <f>IF($S132=AT$1,1,0)</f>
        <v>0</v>
      </c>
      <c r="AU132">
        <f>IF($S132=AU$1,1,0)</f>
        <v>0</v>
      </c>
      <c r="AV132">
        <f>IF($S132=AV$1,1,0)</f>
        <v>0</v>
      </c>
      <c r="AW132">
        <f>IF($S132=AW$1,1,0)</f>
        <v>0</v>
      </c>
      <c r="AX132">
        <f>IF($S132=AX$1,1,0)</f>
        <v>0</v>
      </c>
      <c r="AY132">
        <f>IF($S132=AY$1,1,0)</f>
        <v>0</v>
      </c>
      <c r="AZ132">
        <f>IF($S132=AZ$1,1,0)</f>
        <v>0</v>
      </c>
      <c r="BA132">
        <f>IF($S132=BA$1,1,0)</f>
        <v>0</v>
      </c>
      <c r="BB132">
        <f>IF($S132=BB$1,1,0)</f>
        <v>0</v>
      </c>
      <c r="BC132">
        <f>IF($S132=BC$1,1,0)</f>
        <v>0</v>
      </c>
      <c r="BD132">
        <f>IF($S132=BD$1,1,0)</f>
        <v>0</v>
      </c>
      <c r="BE132">
        <f>IF($S132=BE$1,1,0)</f>
        <v>0</v>
      </c>
      <c r="BF132">
        <f>IF($S132=BF$1,1,0)</f>
        <v>0</v>
      </c>
      <c r="BG132">
        <f>IF($S132=BG$1,1,0)</f>
        <v>0</v>
      </c>
      <c r="BH132">
        <f>IF($S132=BH$1,1,0)</f>
        <v>0</v>
      </c>
      <c r="BI132">
        <f>IF($S132=BI$1,1,0)</f>
        <v>0</v>
      </c>
      <c r="BJ132">
        <f>IF($S132=BJ$1,1,0)</f>
        <v>0</v>
      </c>
    </row>
    <row r="133" spans="1:62" x14ac:dyDescent="0.25">
      <c r="A133">
        <v>131</v>
      </c>
      <c r="B133">
        <v>0</v>
      </c>
      <c r="C133">
        <v>3</v>
      </c>
      <c r="D133" t="s">
        <v>204</v>
      </c>
      <c r="E133" t="s">
        <v>13</v>
      </c>
      <c r="F133">
        <v>33</v>
      </c>
      <c r="G133">
        <v>0</v>
      </c>
      <c r="H133">
        <v>0</v>
      </c>
      <c r="I133">
        <v>349241</v>
      </c>
      <c r="J133">
        <v>7.8958000000000004</v>
      </c>
      <c r="L133" t="s">
        <v>20</v>
      </c>
      <c r="M133" t="s">
        <v>1751</v>
      </c>
      <c r="N133" t="str">
        <f>IF(ISNUMBER(I133),"xxx ",SUBSTITUTE(SUBSTITUTE(I133,"/",""),".",""))</f>
        <v xml:space="preserve">xxx </v>
      </c>
      <c r="O133" t="str">
        <f>LEFT(N133,FIND(" ",N133))</f>
        <v xml:space="preserve">xxx </v>
      </c>
      <c r="P133" t="str">
        <f>VLOOKUP(M133,Extract_Title!$A$2:$B$20,2,0)</f>
        <v>Mr</v>
      </c>
      <c r="Q133" t="str">
        <f>IF(L133="","S",L133)</f>
        <v>C</v>
      </c>
      <c r="R133" t="str">
        <f>IF(K133="","M",LEFT(K133,1))</f>
        <v>M</v>
      </c>
      <c r="S133" t="str">
        <f>VLOOKUP(O133,Clean_tckt!$E$3:$F$38,2,0)</f>
        <v xml:space="preserve">xxx </v>
      </c>
      <c r="T133" s="1">
        <f t="shared" si="10"/>
        <v>7.8958000000000004</v>
      </c>
      <c r="U133">
        <f t="shared" si="11"/>
        <v>33</v>
      </c>
      <c r="V133">
        <f>SUM(G133:H133,1)</f>
        <v>1</v>
      </c>
      <c r="W133">
        <f t="shared" si="12"/>
        <v>1</v>
      </c>
      <c r="X133">
        <f>IF(V133=1,1,0)</f>
        <v>1</v>
      </c>
      <c r="Y133">
        <f>IF($P133=Y$1,1,0)</f>
        <v>1</v>
      </c>
      <c r="Z133">
        <f>IF($P133=Z$1,1,0)</f>
        <v>0</v>
      </c>
      <c r="AA133">
        <f>IF($P133=AA$1,1,0)</f>
        <v>0</v>
      </c>
      <c r="AB133">
        <f>IF($P133=AB$1,1,0)</f>
        <v>0</v>
      </c>
      <c r="AC133">
        <f>IF($Q133=AC$1,1,0)</f>
        <v>0</v>
      </c>
      <c r="AD133">
        <f>IF($Q133=AD$1,1,0)</f>
        <v>1</v>
      </c>
      <c r="AE133">
        <f>IF($R133=AE$1,1,0)</f>
        <v>1</v>
      </c>
      <c r="AF133">
        <f>IF($R133=AF$1,1,0)</f>
        <v>0</v>
      </c>
      <c r="AG133">
        <f>IF($R133=AG$1,1,0)</f>
        <v>0</v>
      </c>
      <c r="AH133">
        <f>IF($R133=AH$1,1,0)</f>
        <v>0</v>
      </c>
      <c r="AI133">
        <f>IF($R133=AI$1,1,0)</f>
        <v>0</v>
      </c>
      <c r="AJ133">
        <f>IF($R133=AJ$1,1,0)</f>
        <v>0</v>
      </c>
      <c r="AK133">
        <f>IF($R133=AK$1,1,0)</f>
        <v>0</v>
      </c>
      <c r="AL133">
        <f>IF($R133=AL$1,1,0)</f>
        <v>0</v>
      </c>
      <c r="AM133">
        <f>IF($S133=AM$1,1,0)</f>
        <v>0</v>
      </c>
      <c r="AN133">
        <f>IF($S133=AN$1,1,0)</f>
        <v>0</v>
      </c>
      <c r="AO133">
        <f>IF($S133=AO$1,1,0)</f>
        <v>0</v>
      </c>
      <c r="AP133">
        <f>IF($S133=AP$1,1,0)</f>
        <v>1</v>
      </c>
      <c r="AQ133">
        <f>IF($S133=AQ$1,1,0)</f>
        <v>0</v>
      </c>
      <c r="AR133">
        <f>IF($S133=AR$1,1,0)</f>
        <v>0</v>
      </c>
      <c r="AS133">
        <f>IF($S133=AS$1,1,0)</f>
        <v>0</v>
      </c>
      <c r="AT133">
        <f>IF($S133=AT$1,1,0)</f>
        <v>0</v>
      </c>
      <c r="AU133">
        <f>IF($S133=AU$1,1,0)</f>
        <v>0</v>
      </c>
      <c r="AV133">
        <f>IF($S133=AV$1,1,0)</f>
        <v>0</v>
      </c>
      <c r="AW133">
        <f>IF($S133=AW$1,1,0)</f>
        <v>0</v>
      </c>
      <c r="AX133">
        <f>IF($S133=AX$1,1,0)</f>
        <v>0</v>
      </c>
      <c r="AY133">
        <f>IF($S133=AY$1,1,0)</f>
        <v>0</v>
      </c>
      <c r="AZ133">
        <f>IF($S133=AZ$1,1,0)</f>
        <v>0</v>
      </c>
      <c r="BA133">
        <f>IF($S133=BA$1,1,0)</f>
        <v>0</v>
      </c>
      <c r="BB133">
        <f>IF($S133=BB$1,1,0)</f>
        <v>0</v>
      </c>
      <c r="BC133">
        <f>IF($S133=BC$1,1,0)</f>
        <v>0</v>
      </c>
      <c r="BD133">
        <f>IF($S133=BD$1,1,0)</f>
        <v>0</v>
      </c>
      <c r="BE133">
        <f>IF($S133=BE$1,1,0)</f>
        <v>0</v>
      </c>
      <c r="BF133">
        <f>IF($S133=BF$1,1,0)</f>
        <v>0</v>
      </c>
      <c r="BG133">
        <f>IF($S133=BG$1,1,0)</f>
        <v>0</v>
      </c>
      <c r="BH133">
        <f>IF($S133=BH$1,1,0)</f>
        <v>0</v>
      </c>
      <c r="BI133">
        <f>IF($S133=BI$1,1,0)</f>
        <v>0</v>
      </c>
      <c r="BJ133">
        <f>IF($S133=BJ$1,1,0)</f>
        <v>0</v>
      </c>
    </row>
    <row r="134" spans="1:62" x14ac:dyDescent="0.25">
      <c r="A134">
        <v>132</v>
      </c>
      <c r="B134">
        <v>0</v>
      </c>
      <c r="C134">
        <v>3</v>
      </c>
      <c r="D134" t="s">
        <v>205</v>
      </c>
      <c r="E134" t="s">
        <v>13</v>
      </c>
      <c r="F134">
        <v>20</v>
      </c>
      <c r="G134">
        <v>0</v>
      </c>
      <c r="H134">
        <v>0</v>
      </c>
      <c r="I134" t="s">
        <v>206</v>
      </c>
      <c r="J134">
        <v>7.05</v>
      </c>
      <c r="L134" t="s">
        <v>15</v>
      </c>
      <c r="M134" t="s">
        <v>1751</v>
      </c>
      <c r="N134" t="str">
        <f>IF(ISNUMBER(I134),"xxx ",SUBSTITUTE(SUBSTITUTE(I134,"/",""),".",""))</f>
        <v>SOTONOQ 3101307</v>
      </c>
      <c r="O134" t="str">
        <f>LEFT(N134,FIND(" ",N134))</f>
        <v xml:space="preserve">SOTONOQ </v>
      </c>
      <c r="P134" t="str">
        <f>VLOOKUP(M134,Extract_Title!$A$2:$B$20,2,0)</f>
        <v>Mr</v>
      </c>
      <c r="Q134" t="str">
        <f>IF(L134="","S",L134)</f>
        <v>S</v>
      </c>
      <c r="R134" t="str">
        <f>IF(K134="","M",LEFT(K134,1))</f>
        <v>M</v>
      </c>
      <c r="S134" t="str">
        <f>VLOOKUP(O134,Clean_tckt!$E$3:$F$38,2,0)</f>
        <v xml:space="preserve">SOTONOQ </v>
      </c>
      <c r="T134" s="1">
        <f t="shared" si="10"/>
        <v>7.05</v>
      </c>
      <c r="U134">
        <f t="shared" si="11"/>
        <v>20</v>
      </c>
      <c r="V134">
        <f>SUM(G134:H134,1)</f>
        <v>1</v>
      </c>
      <c r="W134">
        <f t="shared" si="12"/>
        <v>1</v>
      </c>
      <c r="X134">
        <f>IF(V134=1,1,0)</f>
        <v>1</v>
      </c>
      <c r="Y134">
        <f>IF($P134=Y$1,1,0)</f>
        <v>1</v>
      </c>
      <c r="Z134">
        <f>IF($P134=Z$1,1,0)</f>
        <v>0</v>
      </c>
      <c r="AA134">
        <f>IF($P134=AA$1,1,0)</f>
        <v>0</v>
      </c>
      <c r="AB134">
        <f>IF($P134=AB$1,1,0)</f>
        <v>0</v>
      </c>
      <c r="AC134">
        <f>IF($Q134=AC$1,1,0)</f>
        <v>1</v>
      </c>
      <c r="AD134">
        <f>IF($Q134=AD$1,1,0)</f>
        <v>0</v>
      </c>
      <c r="AE134">
        <f>IF($R134=AE$1,1,0)</f>
        <v>1</v>
      </c>
      <c r="AF134">
        <f>IF($R134=AF$1,1,0)</f>
        <v>0</v>
      </c>
      <c r="AG134">
        <f>IF($R134=AG$1,1,0)</f>
        <v>0</v>
      </c>
      <c r="AH134">
        <f>IF($R134=AH$1,1,0)</f>
        <v>0</v>
      </c>
      <c r="AI134">
        <f>IF($R134=AI$1,1,0)</f>
        <v>0</v>
      </c>
      <c r="AJ134">
        <f>IF($R134=AJ$1,1,0)</f>
        <v>0</v>
      </c>
      <c r="AK134">
        <f>IF($R134=AK$1,1,0)</f>
        <v>0</v>
      </c>
      <c r="AL134">
        <f>IF($R134=AL$1,1,0)</f>
        <v>0</v>
      </c>
      <c r="AM134">
        <f>IF($S134=AM$1,1,0)</f>
        <v>0</v>
      </c>
      <c r="AN134">
        <f>IF($S134=AN$1,1,0)</f>
        <v>0</v>
      </c>
      <c r="AO134">
        <f>IF($S134=AO$1,1,0)</f>
        <v>0</v>
      </c>
      <c r="AP134">
        <f>IF($S134=AP$1,1,0)</f>
        <v>0</v>
      </c>
      <c r="AQ134">
        <f>IF($S134=AQ$1,1,0)</f>
        <v>0</v>
      </c>
      <c r="AR134">
        <f>IF($S134=AR$1,1,0)</f>
        <v>0</v>
      </c>
      <c r="AS134">
        <f>IF($S134=AS$1,1,0)</f>
        <v>0</v>
      </c>
      <c r="AT134">
        <f>IF($S134=AT$1,1,0)</f>
        <v>0</v>
      </c>
      <c r="AU134">
        <f>IF($S134=AU$1,1,0)</f>
        <v>0</v>
      </c>
      <c r="AV134">
        <f>IF($S134=AV$1,1,0)</f>
        <v>0</v>
      </c>
      <c r="AW134">
        <f>IF($S134=AW$1,1,0)</f>
        <v>0</v>
      </c>
      <c r="AX134">
        <f>IF($S134=AX$1,1,0)</f>
        <v>1</v>
      </c>
      <c r="AY134">
        <f>IF($S134=AY$1,1,0)</f>
        <v>0</v>
      </c>
      <c r="AZ134">
        <f>IF($S134=AZ$1,1,0)</f>
        <v>0</v>
      </c>
      <c r="BA134">
        <f>IF($S134=BA$1,1,0)</f>
        <v>0</v>
      </c>
      <c r="BB134">
        <f>IF($S134=BB$1,1,0)</f>
        <v>0</v>
      </c>
      <c r="BC134">
        <f>IF($S134=BC$1,1,0)</f>
        <v>0</v>
      </c>
      <c r="BD134">
        <f>IF($S134=BD$1,1,0)</f>
        <v>0</v>
      </c>
      <c r="BE134">
        <f>IF($S134=BE$1,1,0)</f>
        <v>0</v>
      </c>
      <c r="BF134">
        <f>IF($S134=BF$1,1,0)</f>
        <v>0</v>
      </c>
      <c r="BG134">
        <f>IF($S134=BG$1,1,0)</f>
        <v>0</v>
      </c>
      <c r="BH134">
        <f>IF($S134=BH$1,1,0)</f>
        <v>0</v>
      </c>
      <c r="BI134">
        <f>IF($S134=BI$1,1,0)</f>
        <v>0</v>
      </c>
      <c r="BJ134">
        <f>IF($S134=BJ$1,1,0)</f>
        <v>0</v>
      </c>
    </row>
    <row r="135" spans="1:62" x14ac:dyDescent="0.25">
      <c r="A135">
        <v>133</v>
      </c>
      <c r="B135">
        <v>0</v>
      </c>
      <c r="C135">
        <v>3</v>
      </c>
      <c r="D135" t="s">
        <v>207</v>
      </c>
      <c r="E135" t="s">
        <v>17</v>
      </c>
      <c r="F135">
        <v>47</v>
      </c>
      <c r="G135">
        <v>1</v>
      </c>
      <c r="H135">
        <v>0</v>
      </c>
      <c r="I135" t="s">
        <v>208</v>
      </c>
      <c r="J135">
        <v>14.5</v>
      </c>
      <c r="L135" t="s">
        <v>15</v>
      </c>
      <c r="M135" t="s">
        <v>1752</v>
      </c>
      <c r="N135" t="str">
        <f>IF(ISNUMBER(I135),"xxx ",SUBSTITUTE(SUBSTITUTE(I135,"/",""),".",""))</f>
        <v>A5 3337</v>
      </c>
      <c r="O135" t="str">
        <f>LEFT(N135,FIND(" ",N135))</f>
        <v xml:space="preserve">A5 </v>
      </c>
      <c r="P135" t="str">
        <f>VLOOKUP(M135,Extract_Title!$A$2:$B$20,2,0)</f>
        <v>Mrs</v>
      </c>
      <c r="Q135" t="str">
        <f>IF(L135="","S",L135)</f>
        <v>S</v>
      </c>
      <c r="R135" t="str">
        <f>IF(K135="","M",LEFT(K135,1))</f>
        <v>M</v>
      </c>
      <c r="S135" t="str">
        <f>VLOOKUP(O135,Clean_tckt!$E$3:$F$38,2,0)</f>
        <v xml:space="preserve">A5 </v>
      </c>
      <c r="T135" s="1">
        <f t="shared" si="10"/>
        <v>14.5</v>
      </c>
      <c r="U135">
        <f t="shared" si="11"/>
        <v>47</v>
      </c>
      <c r="V135">
        <f>SUM(G135:H135,1)</f>
        <v>2</v>
      </c>
      <c r="W135">
        <f t="shared" si="12"/>
        <v>0</v>
      </c>
      <c r="X135">
        <f>IF(V135=1,1,0)</f>
        <v>0</v>
      </c>
      <c r="Y135">
        <f>IF($P135=Y$1,1,0)</f>
        <v>0</v>
      </c>
      <c r="Z135">
        <f>IF($P135=Z$1,1,0)</f>
        <v>1</v>
      </c>
      <c r="AA135">
        <f>IF($P135=AA$1,1,0)</f>
        <v>0</v>
      </c>
      <c r="AB135">
        <f>IF($P135=AB$1,1,0)</f>
        <v>0</v>
      </c>
      <c r="AC135">
        <f>IF($Q135=AC$1,1,0)</f>
        <v>1</v>
      </c>
      <c r="AD135">
        <f>IF($Q135=AD$1,1,0)</f>
        <v>0</v>
      </c>
      <c r="AE135">
        <f>IF($R135=AE$1,1,0)</f>
        <v>1</v>
      </c>
      <c r="AF135">
        <f>IF($R135=AF$1,1,0)</f>
        <v>0</v>
      </c>
      <c r="AG135">
        <f>IF($R135=AG$1,1,0)</f>
        <v>0</v>
      </c>
      <c r="AH135">
        <f>IF($R135=AH$1,1,0)</f>
        <v>0</v>
      </c>
      <c r="AI135">
        <f>IF($R135=AI$1,1,0)</f>
        <v>0</v>
      </c>
      <c r="AJ135">
        <f>IF($R135=AJ$1,1,0)</f>
        <v>0</v>
      </c>
      <c r="AK135">
        <f>IF($R135=AK$1,1,0)</f>
        <v>0</v>
      </c>
      <c r="AL135">
        <f>IF($R135=AL$1,1,0)</f>
        <v>0</v>
      </c>
      <c r="AM135">
        <f>IF($S135=AM$1,1,0)</f>
        <v>1</v>
      </c>
      <c r="AN135">
        <f>IF($S135=AN$1,1,0)</f>
        <v>0</v>
      </c>
      <c r="AO135">
        <f>IF($S135=AO$1,1,0)</f>
        <v>0</v>
      </c>
      <c r="AP135">
        <f>IF($S135=AP$1,1,0)</f>
        <v>0</v>
      </c>
      <c r="AQ135">
        <f>IF($S135=AQ$1,1,0)</f>
        <v>0</v>
      </c>
      <c r="AR135">
        <f>IF($S135=AR$1,1,0)</f>
        <v>0</v>
      </c>
      <c r="AS135">
        <f>IF($S135=AS$1,1,0)</f>
        <v>0</v>
      </c>
      <c r="AT135">
        <f>IF($S135=AT$1,1,0)</f>
        <v>0</v>
      </c>
      <c r="AU135">
        <f>IF($S135=AU$1,1,0)</f>
        <v>0</v>
      </c>
      <c r="AV135">
        <f>IF($S135=AV$1,1,0)</f>
        <v>0</v>
      </c>
      <c r="AW135">
        <f>IF($S135=AW$1,1,0)</f>
        <v>0</v>
      </c>
      <c r="AX135">
        <f>IF($S135=AX$1,1,0)</f>
        <v>0</v>
      </c>
      <c r="AY135">
        <f>IF($S135=AY$1,1,0)</f>
        <v>0</v>
      </c>
      <c r="AZ135">
        <f>IF($S135=AZ$1,1,0)</f>
        <v>0</v>
      </c>
      <c r="BA135">
        <f>IF($S135=BA$1,1,0)</f>
        <v>0</v>
      </c>
      <c r="BB135">
        <f>IF($S135=BB$1,1,0)</f>
        <v>0</v>
      </c>
      <c r="BC135">
        <f>IF($S135=BC$1,1,0)</f>
        <v>0</v>
      </c>
      <c r="BD135">
        <f>IF($S135=BD$1,1,0)</f>
        <v>0</v>
      </c>
      <c r="BE135">
        <f>IF($S135=BE$1,1,0)</f>
        <v>0</v>
      </c>
      <c r="BF135">
        <f>IF($S135=BF$1,1,0)</f>
        <v>0</v>
      </c>
      <c r="BG135">
        <f>IF($S135=BG$1,1,0)</f>
        <v>0</v>
      </c>
      <c r="BH135">
        <f>IF($S135=BH$1,1,0)</f>
        <v>0</v>
      </c>
      <c r="BI135">
        <f>IF($S135=BI$1,1,0)</f>
        <v>0</v>
      </c>
      <c r="BJ135">
        <f>IF($S135=BJ$1,1,0)</f>
        <v>0</v>
      </c>
    </row>
    <row r="136" spans="1:62" x14ac:dyDescent="0.25">
      <c r="A136">
        <v>134</v>
      </c>
      <c r="B136">
        <v>1</v>
      </c>
      <c r="C136">
        <v>2</v>
      </c>
      <c r="D136" t="s">
        <v>209</v>
      </c>
      <c r="E136" t="s">
        <v>17</v>
      </c>
      <c r="F136">
        <v>29</v>
      </c>
      <c r="G136">
        <v>1</v>
      </c>
      <c r="H136">
        <v>0</v>
      </c>
      <c r="I136">
        <v>228414</v>
      </c>
      <c r="J136">
        <v>26</v>
      </c>
      <c r="L136" t="s">
        <v>15</v>
      </c>
      <c r="M136" t="s">
        <v>1752</v>
      </c>
      <c r="N136" t="str">
        <f>IF(ISNUMBER(I136),"xxx ",SUBSTITUTE(SUBSTITUTE(I136,"/",""),".",""))</f>
        <v xml:space="preserve">xxx </v>
      </c>
      <c r="O136" t="str">
        <f>LEFT(N136,FIND(" ",N136))</f>
        <v xml:space="preserve">xxx </v>
      </c>
      <c r="P136" t="str">
        <f>VLOOKUP(M136,Extract_Title!$A$2:$B$20,2,0)</f>
        <v>Mrs</v>
      </c>
      <c r="Q136" t="str">
        <f>IF(L136="","S",L136)</f>
        <v>S</v>
      </c>
      <c r="R136" t="str">
        <f>IF(K136="","M",LEFT(K136,1))</f>
        <v>M</v>
      </c>
      <c r="S136" t="str">
        <f>VLOOKUP(O136,Clean_tckt!$E$3:$F$38,2,0)</f>
        <v xml:space="preserve">xxx </v>
      </c>
      <c r="T136" s="1">
        <f t="shared" si="10"/>
        <v>26</v>
      </c>
      <c r="U136">
        <f t="shared" si="11"/>
        <v>29</v>
      </c>
      <c r="V136">
        <f>SUM(G136:H136,1)</f>
        <v>2</v>
      </c>
      <c r="W136">
        <f t="shared" si="12"/>
        <v>0</v>
      </c>
      <c r="X136">
        <f>IF(V136=1,1,0)</f>
        <v>0</v>
      </c>
      <c r="Y136">
        <f>IF($P136=Y$1,1,0)</f>
        <v>0</v>
      </c>
      <c r="Z136">
        <f>IF($P136=Z$1,1,0)</f>
        <v>1</v>
      </c>
      <c r="AA136">
        <f>IF($P136=AA$1,1,0)</f>
        <v>0</v>
      </c>
      <c r="AB136">
        <f>IF($P136=AB$1,1,0)</f>
        <v>0</v>
      </c>
      <c r="AC136">
        <f>IF($Q136=AC$1,1,0)</f>
        <v>1</v>
      </c>
      <c r="AD136">
        <f>IF($Q136=AD$1,1,0)</f>
        <v>0</v>
      </c>
      <c r="AE136">
        <f>IF($R136=AE$1,1,0)</f>
        <v>1</v>
      </c>
      <c r="AF136">
        <f>IF($R136=AF$1,1,0)</f>
        <v>0</v>
      </c>
      <c r="AG136">
        <f>IF($R136=AG$1,1,0)</f>
        <v>0</v>
      </c>
      <c r="AH136">
        <f>IF($R136=AH$1,1,0)</f>
        <v>0</v>
      </c>
      <c r="AI136">
        <f>IF($R136=AI$1,1,0)</f>
        <v>0</v>
      </c>
      <c r="AJ136">
        <f>IF($R136=AJ$1,1,0)</f>
        <v>0</v>
      </c>
      <c r="AK136">
        <f>IF($R136=AK$1,1,0)</f>
        <v>0</v>
      </c>
      <c r="AL136">
        <f>IF($R136=AL$1,1,0)</f>
        <v>0</v>
      </c>
      <c r="AM136">
        <f>IF($S136=AM$1,1,0)</f>
        <v>0</v>
      </c>
      <c r="AN136">
        <f>IF($S136=AN$1,1,0)</f>
        <v>0</v>
      </c>
      <c r="AO136">
        <f>IF($S136=AO$1,1,0)</f>
        <v>0</v>
      </c>
      <c r="AP136">
        <f>IF($S136=AP$1,1,0)</f>
        <v>1</v>
      </c>
      <c r="AQ136">
        <f>IF($S136=AQ$1,1,0)</f>
        <v>0</v>
      </c>
      <c r="AR136">
        <f>IF($S136=AR$1,1,0)</f>
        <v>0</v>
      </c>
      <c r="AS136">
        <f>IF($S136=AS$1,1,0)</f>
        <v>0</v>
      </c>
      <c r="AT136">
        <f>IF($S136=AT$1,1,0)</f>
        <v>0</v>
      </c>
      <c r="AU136">
        <f>IF($S136=AU$1,1,0)</f>
        <v>0</v>
      </c>
      <c r="AV136">
        <f>IF($S136=AV$1,1,0)</f>
        <v>0</v>
      </c>
      <c r="AW136">
        <f>IF($S136=AW$1,1,0)</f>
        <v>0</v>
      </c>
      <c r="AX136">
        <f>IF($S136=AX$1,1,0)</f>
        <v>0</v>
      </c>
      <c r="AY136">
        <f>IF($S136=AY$1,1,0)</f>
        <v>0</v>
      </c>
      <c r="AZ136">
        <f>IF($S136=AZ$1,1,0)</f>
        <v>0</v>
      </c>
      <c r="BA136">
        <f>IF($S136=BA$1,1,0)</f>
        <v>0</v>
      </c>
      <c r="BB136">
        <f>IF($S136=BB$1,1,0)</f>
        <v>0</v>
      </c>
      <c r="BC136">
        <f>IF($S136=BC$1,1,0)</f>
        <v>0</v>
      </c>
      <c r="BD136">
        <f>IF($S136=BD$1,1,0)</f>
        <v>0</v>
      </c>
      <c r="BE136">
        <f>IF($S136=BE$1,1,0)</f>
        <v>0</v>
      </c>
      <c r="BF136">
        <f>IF($S136=BF$1,1,0)</f>
        <v>0</v>
      </c>
      <c r="BG136">
        <f>IF($S136=BG$1,1,0)</f>
        <v>0</v>
      </c>
      <c r="BH136">
        <f>IF($S136=BH$1,1,0)</f>
        <v>0</v>
      </c>
      <c r="BI136">
        <f>IF($S136=BI$1,1,0)</f>
        <v>0</v>
      </c>
      <c r="BJ136">
        <f>IF($S136=BJ$1,1,0)</f>
        <v>0</v>
      </c>
    </row>
    <row r="137" spans="1:62" x14ac:dyDescent="0.25">
      <c r="A137">
        <v>135</v>
      </c>
      <c r="B137">
        <v>0</v>
      </c>
      <c r="C137">
        <v>2</v>
      </c>
      <c r="D137" t="s">
        <v>210</v>
      </c>
      <c r="E137" t="s">
        <v>13</v>
      </c>
      <c r="F137">
        <v>25</v>
      </c>
      <c r="G137">
        <v>0</v>
      </c>
      <c r="H137">
        <v>0</v>
      </c>
      <c r="I137" t="s">
        <v>211</v>
      </c>
      <c r="J137">
        <v>13</v>
      </c>
      <c r="L137" t="s">
        <v>15</v>
      </c>
      <c r="M137" t="s">
        <v>1751</v>
      </c>
      <c r="N137" t="str">
        <f>IF(ISNUMBER(I137),"xxx ",SUBSTITUTE(SUBSTITUTE(I137,"/",""),".",""))</f>
        <v>CA 29178</v>
      </c>
      <c r="O137" t="str">
        <f>LEFT(N137,FIND(" ",N137))</f>
        <v xml:space="preserve">CA </v>
      </c>
      <c r="P137" t="str">
        <f>VLOOKUP(M137,Extract_Title!$A$2:$B$20,2,0)</f>
        <v>Mr</v>
      </c>
      <c r="Q137" t="str">
        <f>IF(L137="","S",L137)</f>
        <v>S</v>
      </c>
      <c r="R137" t="str">
        <f>IF(K137="","M",LEFT(K137,1))</f>
        <v>M</v>
      </c>
      <c r="S137" t="str">
        <f>VLOOKUP(O137,Clean_tckt!$E$3:$F$38,2,0)</f>
        <v xml:space="preserve">CA </v>
      </c>
      <c r="T137" s="1">
        <f t="shared" si="10"/>
        <v>13</v>
      </c>
      <c r="U137">
        <f t="shared" si="11"/>
        <v>25</v>
      </c>
      <c r="V137">
        <f>SUM(G137:H137,1)</f>
        <v>1</v>
      </c>
      <c r="W137">
        <f t="shared" si="12"/>
        <v>1</v>
      </c>
      <c r="X137">
        <f>IF(V137=1,1,0)</f>
        <v>1</v>
      </c>
      <c r="Y137">
        <f>IF($P137=Y$1,1,0)</f>
        <v>1</v>
      </c>
      <c r="Z137">
        <f>IF($P137=Z$1,1,0)</f>
        <v>0</v>
      </c>
      <c r="AA137">
        <f>IF($P137=AA$1,1,0)</f>
        <v>0</v>
      </c>
      <c r="AB137">
        <f>IF($P137=AB$1,1,0)</f>
        <v>0</v>
      </c>
      <c r="AC137">
        <f>IF($Q137=AC$1,1,0)</f>
        <v>1</v>
      </c>
      <c r="AD137">
        <f>IF($Q137=AD$1,1,0)</f>
        <v>0</v>
      </c>
      <c r="AE137">
        <f>IF($R137=AE$1,1,0)</f>
        <v>1</v>
      </c>
      <c r="AF137">
        <f>IF($R137=AF$1,1,0)</f>
        <v>0</v>
      </c>
      <c r="AG137">
        <f>IF($R137=AG$1,1,0)</f>
        <v>0</v>
      </c>
      <c r="AH137">
        <f>IF($R137=AH$1,1,0)</f>
        <v>0</v>
      </c>
      <c r="AI137">
        <f>IF($R137=AI$1,1,0)</f>
        <v>0</v>
      </c>
      <c r="AJ137">
        <f>IF($R137=AJ$1,1,0)</f>
        <v>0</v>
      </c>
      <c r="AK137">
        <f>IF($R137=AK$1,1,0)</f>
        <v>0</v>
      </c>
      <c r="AL137">
        <f>IF($R137=AL$1,1,0)</f>
        <v>0</v>
      </c>
      <c r="AM137">
        <f>IF($S137=AM$1,1,0)</f>
        <v>0</v>
      </c>
      <c r="AN137">
        <f>IF($S137=AN$1,1,0)</f>
        <v>0</v>
      </c>
      <c r="AO137">
        <f>IF($S137=AO$1,1,0)</f>
        <v>0</v>
      </c>
      <c r="AP137">
        <f>IF($S137=AP$1,1,0)</f>
        <v>0</v>
      </c>
      <c r="AQ137">
        <f>IF($S137=AQ$1,1,0)</f>
        <v>0</v>
      </c>
      <c r="AR137">
        <f>IF($S137=AR$1,1,0)</f>
        <v>1</v>
      </c>
      <c r="AS137">
        <f>IF($S137=AS$1,1,0)</f>
        <v>0</v>
      </c>
      <c r="AT137">
        <f>IF($S137=AT$1,1,0)</f>
        <v>0</v>
      </c>
      <c r="AU137">
        <f>IF($S137=AU$1,1,0)</f>
        <v>0</v>
      </c>
      <c r="AV137">
        <f>IF($S137=AV$1,1,0)</f>
        <v>0</v>
      </c>
      <c r="AW137">
        <f>IF($S137=AW$1,1,0)</f>
        <v>0</v>
      </c>
      <c r="AX137">
        <f>IF($S137=AX$1,1,0)</f>
        <v>0</v>
      </c>
      <c r="AY137">
        <f>IF($S137=AY$1,1,0)</f>
        <v>0</v>
      </c>
      <c r="AZ137">
        <f>IF($S137=AZ$1,1,0)</f>
        <v>0</v>
      </c>
      <c r="BA137">
        <f>IF($S137=BA$1,1,0)</f>
        <v>0</v>
      </c>
      <c r="BB137">
        <f>IF($S137=BB$1,1,0)</f>
        <v>0</v>
      </c>
      <c r="BC137">
        <f>IF($S137=BC$1,1,0)</f>
        <v>0</v>
      </c>
      <c r="BD137">
        <f>IF($S137=BD$1,1,0)</f>
        <v>0</v>
      </c>
      <c r="BE137">
        <f>IF($S137=BE$1,1,0)</f>
        <v>0</v>
      </c>
      <c r="BF137">
        <f>IF($S137=BF$1,1,0)</f>
        <v>0</v>
      </c>
      <c r="BG137">
        <f>IF($S137=BG$1,1,0)</f>
        <v>0</v>
      </c>
      <c r="BH137">
        <f>IF($S137=BH$1,1,0)</f>
        <v>0</v>
      </c>
      <c r="BI137">
        <f>IF($S137=BI$1,1,0)</f>
        <v>0</v>
      </c>
      <c r="BJ137">
        <f>IF($S137=BJ$1,1,0)</f>
        <v>0</v>
      </c>
    </row>
    <row r="138" spans="1:62" x14ac:dyDescent="0.25">
      <c r="A138">
        <v>136</v>
      </c>
      <c r="B138">
        <v>0</v>
      </c>
      <c r="C138">
        <v>2</v>
      </c>
      <c r="D138" t="s">
        <v>212</v>
      </c>
      <c r="E138" t="s">
        <v>13</v>
      </c>
      <c r="F138">
        <v>23</v>
      </c>
      <c r="G138">
        <v>0</v>
      </c>
      <c r="H138">
        <v>0</v>
      </c>
      <c r="I138" t="s">
        <v>213</v>
      </c>
      <c r="J138">
        <v>15.0458</v>
      </c>
      <c r="L138" t="s">
        <v>20</v>
      </c>
      <c r="M138" t="s">
        <v>1751</v>
      </c>
      <c r="N138" t="str">
        <f>IF(ISNUMBER(I138),"xxx ",SUBSTITUTE(SUBSTITUTE(I138,"/",""),".",""))</f>
        <v>SCPARIS 2133</v>
      </c>
      <c r="O138" t="str">
        <f>LEFT(N138,FIND(" ",N138))</f>
        <v xml:space="preserve">SCPARIS </v>
      </c>
      <c r="P138" t="str">
        <f>VLOOKUP(M138,Extract_Title!$A$2:$B$20,2,0)</f>
        <v>Mr</v>
      </c>
      <c r="Q138" t="str">
        <f>IF(L138="","S",L138)</f>
        <v>C</v>
      </c>
      <c r="R138" t="str">
        <f>IF(K138="","M",LEFT(K138,1))</f>
        <v>M</v>
      </c>
      <c r="S138" t="str">
        <f>VLOOKUP(O138,Clean_tckt!$E$3:$F$38,2,0)</f>
        <v xml:space="preserve">SCParis </v>
      </c>
      <c r="T138" s="1">
        <f t="shared" si="10"/>
        <v>15.0458</v>
      </c>
      <c r="U138">
        <f t="shared" si="11"/>
        <v>23</v>
      </c>
      <c r="V138">
        <f>SUM(G138:H138,1)</f>
        <v>1</v>
      </c>
      <c r="W138">
        <f t="shared" si="12"/>
        <v>1</v>
      </c>
      <c r="X138">
        <f>IF(V138=1,1,0)</f>
        <v>1</v>
      </c>
      <c r="Y138">
        <f>IF($P138=Y$1,1,0)</f>
        <v>1</v>
      </c>
      <c r="Z138">
        <f>IF($P138=Z$1,1,0)</f>
        <v>0</v>
      </c>
      <c r="AA138">
        <f>IF($P138=AA$1,1,0)</f>
        <v>0</v>
      </c>
      <c r="AB138">
        <f>IF($P138=AB$1,1,0)</f>
        <v>0</v>
      </c>
      <c r="AC138">
        <f>IF($Q138=AC$1,1,0)</f>
        <v>0</v>
      </c>
      <c r="AD138">
        <f>IF($Q138=AD$1,1,0)</f>
        <v>1</v>
      </c>
      <c r="AE138">
        <f>IF($R138=AE$1,1,0)</f>
        <v>1</v>
      </c>
      <c r="AF138">
        <f>IF($R138=AF$1,1,0)</f>
        <v>0</v>
      </c>
      <c r="AG138">
        <f>IF($R138=AG$1,1,0)</f>
        <v>0</v>
      </c>
      <c r="AH138">
        <f>IF($R138=AH$1,1,0)</f>
        <v>0</v>
      </c>
      <c r="AI138">
        <f>IF($R138=AI$1,1,0)</f>
        <v>0</v>
      </c>
      <c r="AJ138">
        <f>IF($R138=AJ$1,1,0)</f>
        <v>0</v>
      </c>
      <c r="AK138">
        <f>IF($R138=AK$1,1,0)</f>
        <v>0</v>
      </c>
      <c r="AL138">
        <f>IF($R138=AL$1,1,0)</f>
        <v>0</v>
      </c>
      <c r="AM138">
        <f>IF($S138=AM$1,1,0)</f>
        <v>0</v>
      </c>
      <c r="AN138">
        <f>IF($S138=AN$1,1,0)</f>
        <v>0</v>
      </c>
      <c r="AO138">
        <f>IF($S138=AO$1,1,0)</f>
        <v>0</v>
      </c>
      <c r="AP138">
        <f>IF($S138=AP$1,1,0)</f>
        <v>0</v>
      </c>
      <c r="AQ138">
        <f>IF($S138=AQ$1,1,0)</f>
        <v>0</v>
      </c>
      <c r="AR138">
        <f>IF($S138=AR$1,1,0)</f>
        <v>0</v>
      </c>
      <c r="AS138">
        <f>IF($S138=AS$1,1,0)</f>
        <v>1</v>
      </c>
      <c r="AT138">
        <f>IF($S138=AT$1,1,0)</f>
        <v>0</v>
      </c>
      <c r="AU138">
        <f>IF($S138=AU$1,1,0)</f>
        <v>0</v>
      </c>
      <c r="AV138">
        <f>IF($S138=AV$1,1,0)</f>
        <v>0</v>
      </c>
      <c r="AW138">
        <f>IF($S138=AW$1,1,0)</f>
        <v>0</v>
      </c>
      <c r="AX138">
        <f>IF($S138=AX$1,1,0)</f>
        <v>0</v>
      </c>
      <c r="AY138">
        <f>IF($S138=AY$1,1,0)</f>
        <v>0</v>
      </c>
      <c r="AZ138">
        <f>IF($S138=AZ$1,1,0)</f>
        <v>0</v>
      </c>
      <c r="BA138">
        <f>IF($S138=BA$1,1,0)</f>
        <v>0</v>
      </c>
      <c r="BB138">
        <f>IF($S138=BB$1,1,0)</f>
        <v>0</v>
      </c>
      <c r="BC138">
        <f>IF($S138=BC$1,1,0)</f>
        <v>0</v>
      </c>
      <c r="BD138">
        <f>IF($S138=BD$1,1,0)</f>
        <v>0</v>
      </c>
      <c r="BE138">
        <f>IF($S138=BE$1,1,0)</f>
        <v>0</v>
      </c>
      <c r="BF138">
        <f>IF($S138=BF$1,1,0)</f>
        <v>0</v>
      </c>
      <c r="BG138">
        <f>IF($S138=BG$1,1,0)</f>
        <v>0</v>
      </c>
      <c r="BH138">
        <f>IF($S138=BH$1,1,0)</f>
        <v>0</v>
      </c>
      <c r="BI138">
        <f>IF($S138=BI$1,1,0)</f>
        <v>0</v>
      </c>
      <c r="BJ138">
        <f>IF($S138=BJ$1,1,0)</f>
        <v>0</v>
      </c>
    </row>
    <row r="139" spans="1:62" x14ac:dyDescent="0.25">
      <c r="A139">
        <v>137</v>
      </c>
      <c r="B139">
        <v>1</v>
      </c>
      <c r="C139">
        <v>1</v>
      </c>
      <c r="D139" t="s">
        <v>214</v>
      </c>
      <c r="E139" t="s">
        <v>17</v>
      </c>
      <c r="F139">
        <v>19</v>
      </c>
      <c r="G139">
        <v>0</v>
      </c>
      <c r="H139">
        <v>2</v>
      </c>
      <c r="I139">
        <v>11752</v>
      </c>
      <c r="J139">
        <v>26.283300000000001</v>
      </c>
      <c r="K139" t="s">
        <v>215</v>
      </c>
      <c r="L139" t="s">
        <v>15</v>
      </c>
      <c r="M139" t="s">
        <v>1753</v>
      </c>
      <c r="N139" t="str">
        <f>IF(ISNUMBER(I139),"xxx ",SUBSTITUTE(SUBSTITUTE(I139,"/",""),".",""))</f>
        <v xml:space="preserve">xxx </v>
      </c>
      <c r="O139" t="str">
        <f>LEFT(N139,FIND(" ",N139))</f>
        <v xml:space="preserve">xxx </v>
      </c>
      <c r="P139" t="str">
        <f>VLOOKUP(M139,Extract_Title!$A$2:$B$20,2,0)</f>
        <v>Miss</v>
      </c>
      <c r="Q139" t="str">
        <f>IF(L139="","S",L139)</f>
        <v>S</v>
      </c>
      <c r="R139" t="str">
        <f>IF(K139="","M",LEFT(K139,1))</f>
        <v>D</v>
      </c>
      <c r="S139" t="str">
        <f>VLOOKUP(O139,Clean_tckt!$E$3:$F$38,2,0)</f>
        <v xml:space="preserve">xxx </v>
      </c>
      <c r="T139" s="1">
        <f t="shared" si="10"/>
        <v>26.283300000000001</v>
      </c>
      <c r="U139">
        <f t="shared" si="11"/>
        <v>19</v>
      </c>
      <c r="V139">
        <f>SUM(G139:H139,1)</f>
        <v>3</v>
      </c>
      <c r="W139">
        <f t="shared" si="12"/>
        <v>0</v>
      </c>
      <c r="X139">
        <f>IF(V139=1,1,0)</f>
        <v>0</v>
      </c>
      <c r="Y139">
        <f>IF($P139=Y$1,1,0)</f>
        <v>0</v>
      </c>
      <c r="Z139">
        <f>IF($P139=Z$1,1,0)</f>
        <v>0</v>
      </c>
      <c r="AA139">
        <f>IF($P139=AA$1,1,0)</f>
        <v>1</v>
      </c>
      <c r="AB139">
        <f>IF($P139=AB$1,1,0)</f>
        <v>0</v>
      </c>
      <c r="AC139">
        <f>IF($Q139=AC$1,1,0)</f>
        <v>1</v>
      </c>
      <c r="AD139">
        <f>IF($Q139=AD$1,1,0)</f>
        <v>0</v>
      </c>
      <c r="AE139">
        <f>IF($R139=AE$1,1,0)</f>
        <v>0</v>
      </c>
      <c r="AF139">
        <f>IF($R139=AF$1,1,0)</f>
        <v>0</v>
      </c>
      <c r="AG139">
        <f>IF($R139=AG$1,1,0)</f>
        <v>0</v>
      </c>
      <c r="AH139">
        <f>IF($R139=AH$1,1,0)</f>
        <v>0</v>
      </c>
      <c r="AI139">
        <f>IF($R139=AI$1,1,0)</f>
        <v>1</v>
      </c>
      <c r="AJ139">
        <f>IF($R139=AJ$1,1,0)</f>
        <v>0</v>
      </c>
      <c r="AK139">
        <f>IF($R139=AK$1,1,0)</f>
        <v>0</v>
      </c>
      <c r="AL139">
        <f>IF($R139=AL$1,1,0)</f>
        <v>0</v>
      </c>
      <c r="AM139">
        <f>IF($S139=AM$1,1,0)</f>
        <v>0</v>
      </c>
      <c r="AN139">
        <f>IF($S139=AN$1,1,0)</f>
        <v>0</v>
      </c>
      <c r="AO139">
        <f>IF($S139=AO$1,1,0)</f>
        <v>0</v>
      </c>
      <c r="AP139">
        <f>IF($S139=AP$1,1,0)</f>
        <v>1</v>
      </c>
      <c r="AQ139">
        <f>IF($S139=AQ$1,1,0)</f>
        <v>0</v>
      </c>
      <c r="AR139">
        <f>IF($S139=AR$1,1,0)</f>
        <v>0</v>
      </c>
      <c r="AS139">
        <f>IF($S139=AS$1,1,0)</f>
        <v>0</v>
      </c>
      <c r="AT139">
        <f>IF($S139=AT$1,1,0)</f>
        <v>0</v>
      </c>
      <c r="AU139">
        <f>IF($S139=AU$1,1,0)</f>
        <v>0</v>
      </c>
      <c r="AV139">
        <f>IF($S139=AV$1,1,0)</f>
        <v>0</v>
      </c>
      <c r="AW139">
        <f>IF($S139=AW$1,1,0)</f>
        <v>0</v>
      </c>
      <c r="AX139">
        <f>IF($S139=AX$1,1,0)</f>
        <v>0</v>
      </c>
      <c r="AY139">
        <f>IF($S139=AY$1,1,0)</f>
        <v>0</v>
      </c>
      <c r="AZ139">
        <f>IF($S139=AZ$1,1,0)</f>
        <v>0</v>
      </c>
      <c r="BA139">
        <f>IF($S139=BA$1,1,0)</f>
        <v>0</v>
      </c>
      <c r="BB139">
        <f>IF($S139=BB$1,1,0)</f>
        <v>0</v>
      </c>
      <c r="BC139">
        <f>IF($S139=BC$1,1,0)</f>
        <v>0</v>
      </c>
      <c r="BD139">
        <f>IF($S139=BD$1,1,0)</f>
        <v>0</v>
      </c>
      <c r="BE139">
        <f>IF($S139=BE$1,1,0)</f>
        <v>0</v>
      </c>
      <c r="BF139">
        <f>IF($S139=BF$1,1,0)</f>
        <v>0</v>
      </c>
      <c r="BG139">
        <f>IF($S139=BG$1,1,0)</f>
        <v>0</v>
      </c>
      <c r="BH139">
        <f>IF($S139=BH$1,1,0)</f>
        <v>0</v>
      </c>
      <c r="BI139">
        <f>IF($S139=BI$1,1,0)</f>
        <v>0</v>
      </c>
      <c r="BJ139">
        <f>IF($S139=BJ$1,1,0)</f>
        <v>0</v>
      </c>
    </row>
    <row r="140" spans="1:62" x14ac:dyDescent="0.25">
      <c r="A140">
        <v>138</v>
      </c>
      <c r="B140">
        <v>0</v>
      </c>
      <c r="C140">
        <v>1</v>
      </c>
      <c r="D140" t="s">
        <v>216</v>
      </c>
      <c r="E140" t="s">
        <v>13</v>
      </c>
      <c r="F140">
        <v>37</v>
      </c>
      <c r="G140">
        <v>1</v>
      </c>
      <c r="H140">
        <v>0</v>
      </c>
      <c r="I140">
        <v>113803</v>
      </c>
      <c r="J140">
        <v>53.1</v>
      </c>
      <c r="K140" t="s">
        <v>24</v>
      </c>
      <c r="L140" t="s">
        <v>15</v>
      </c>
      <c r="M140" t="s">
        <v>1751</v>
      </c>
      <c r="N140" t="str">
        <f>IF(ISNUMBER(I140),"xxx ",SUBSTITUTE(SUBSTITUTE(I140,"/",""),".",""))</f>
        <v xml:space="preserve">xxx </v>
      </c>
      <c r="O140" t="str">
        <f>LEFT(N140,FIND(" ",N140))</f>
        <v xml:space="preserve">xxx </v>
      </c>
      <c r="P140" t="str">
        <f>VLOOKUP(M140,Extract_Title!$A$2:$B$20,2,0)</f>
        <v>Mr</v>
      </c>
      <c r="Q140" t="str">
        <f>IF(L140="","S",L140)</f>
        <v>S</v>
      </c>
      <c r="R140" t="str">
        <f>IF(K140="","M",LEFT(K140,1))</f>
        <v>C</v>
      </c>
      <c r="S140" t="str">
        <f>VLOOKUP(O140,Clean_tckt!$E$3:$F$38,2,0)</f>
        <v xml:space="preserve">xxx </v>
      </c>
      <c r="T140" s="1">
        <f t="shared" si="10"/>
        <v>53.1</v>
      </c>
      <c r="U140">
        <f t="shared" si="11"/>
        <v>37</v>
      </c>
      <c r="V140">
        <f>SUM(G140:H140,1)</f>
        <v>2</v>
      </c>
      <c r="W140">
        <f t="shared" si="12"/>
        <v>1</v>
      </c>
      <c r="X140">
        <f>IF(V140=1,1,0)</f>
        <v>0</v>
      </c>
      <c r="Y140">
        <f>IF($P140=Y$1,1,0)</f>
        <v>1</v>
      </c>
      <c r="Z140">
        <f>IF($P140=Z$1,1,0)</f>
        <v>0</v>
      </c>
      <c r="AA140">
        <f>IF($P140=AA$1,1,0)</f>
        <v>0</v>
      </c>
      <c r="AB140">
        <f>IF($P140=AB$1,1,0)</f>
        <v>0</v>
      </c>
      <c r="AC140">
        <f>IF($Q140=AC$1,1,0)</f>
        <v>1</v>
      </c>
      <c r="AD140">
        <f>IF($Q140=AD$1,1,0)</f>
        <v>0</v>
      </c>
      <c r="AE140">
        <f>IF($R140=AE$1,1,0)</f>
        <v>0</v>
      </c>
      <c r="AF140">
        <f>IF($R140=AF$1,1,0)</f>
        <v>1</v>
      </c>
      <c r="AG140">
        <f>IF($R140=AG$1,1,0)</f>
        <v>0</v>
      </c>
      <c r="AH140">
        <f>IF($R140=AH$1,1,0)</f>
        <v>0</v>
      </c>
      <c r="AI140">
        <f>IF($R140=AI$1,1,0)</f>
        <v>0</v>
      </c>
      <c r="AJ140">
        <f>IF($R140=AJ$1,1,0)</f>
        <v>0</v>
      </c>
      <c r="AK140">
        <f>IF($R140=AK$1,1,0)</f>
        <v>0</v>
      </c>
      <c r="AL140">
        <f>IF($R140=AL$1,1,0)</f>
        <v>0</v>
      </c>
      <c r="AM140">
        <f>IF($S140=AM$1,1,0)</f>
        <v>0</v>
      </c>
      <c r="AN140">
        <f>IF($S140=AN$1,1,0)</f>
        <v>0</v>
      </c>
      <c r="AO140">
        <f>IF($S140=AO$1,1,0)</f>
        <v>0</v>
      </c>
      <c r="AP140">
        <f>IF($S140=AP$1,1,0)</f>
        <v>1</v>
      </c>
      <c r="AQ140">
        <f>IF($S140=AQ$1,1,0)</f>
        <v>0</v>
      </c>
      <c r="AR140">
        <f>IF($S140=AR$1,1,0)</f>
        <v>0</v>
      </c>
      <c r="AS140">
        <f>IF($S140=AS$1,1,0)</f>
        <v>0</v>
      </c>
      <c r="AT140">
        <f>IF($S140=AT$1,1,0)</f>
        <v>0</v>
      </c>
      <c r="AU140">
        <f>IF($S140=AU$1,1,0)</f>
        <v>0</v>
      </c>
      <c r="AV140">
        <f>IF($S140=AV$1,1,0)</f>
        <v>0</v>
      </c>
      <c r="AW140">
        <f>IF($S140=AW$1,1,0)</f>
        <v>0</v>
      </c>
      <c r="AX140">
        <f>IF($S140=AX$1,1,0)</f>
        <v>0</v>
      </c>
      <c r="AY140">
        <f>IF($S140=AY$1,1,0)</f>
        <v>0</v>
      </c>
      <c r="AZ140">
        <f>IF($S140=AZ$1,1,0)</f>
        <v>0</v>
      </c>
      <c r="BA140">
        <f>IF($S140=BA$1,1,0)</f>
        <v>0</v>
      </c>
      <c r="BB140">
        <f>IF($S140=BB$1,1,0)</f>
        <v>0</v>
      </c>
      <c r="BC140">
        <f>IF($S140=BC$1,1,0)</f>
        <v>0</v>
      </c>
      <c r="BD140">
        <f>IF($S140=BD$1,1,0)</f>
        <v>0</v>
      </c>
      <c r="BE140">
        <f>IF($S140=BE$1,1,0)</f>
        <v>0</v>
      </c>
      <c r="BF140">
        <f>IF($S140=BF$1,1,0)</f>
        <v>0</v>
      </c>
      <c r="BG140">
        <f>IF($S140=BG$1,1,0)</f>
        <v>0</v>
      </c>
      <c r="BH140">
        <f>IF($S140=BH$1,1,0)</f>
        <v>0</v>
      </c>
      <c r="BI140">
        <f>IF($S140=BI$1,1,0)</f>
        <v>0</v>
      </c>
      <c r="BJ140">
        <f>IF($S140=BJ$1,1,0)</f>
        <v>0</v>
      </c>
    </row>
    <row r="141" spans="1:62" x14ac:dyDescent="0.25">
      <c r="A141">
        <v>139</v>
      </c>
      <c r="B141">
        <v>0</v>
      </c>
      <c r="C141">
        <v>3</v>
      </c>
      <c r="D141" t="s">
        <v>217</v>
      </c>
      <c r="E141" t="s">
        <v>13</v>
      </c>
      <c r="F141">
        <v>16</v>
      </c>
      <c r="G141">
        <v>0</v>
      </c>
      <c r="H141">
        <v>0</v>
      </c>
      <c r="I141">
        <v>7534</v>
      </c>
      <c r="J141">
        <v>9.2166999999999994</v>
      </c>
      <c r="L141" t="s">
        <v>15</v>
      </c>
      <c r="M141" t="s">
        <v>1751</v>
      </c>
      <c r="N141" t="str">
        <f>IF(ISNUMBER(I141),"xxx ",SUBSTITUTE(SUBSTITUTE(I141,"/",""),".",""))</f>
        <v xml:space="preserve">xxx </v>
      </c>
      <c r="O141" t="str">
        <f>LEFT(N141,FIND(" ",N141))</f>
        <v xml:space="preserve">xxx </v>
      </c>
      <c r="P141" t="str">
        <f>VLOOKUP(M141,Extract_Title!$A$2:$B$20,2,0)</f>
        <v>Mr</v>
      </c>
      <c r="Q141" t="str">
        <f>IF(L141="","S",L141)</f>
        <v>S</v>
      </c>
      <c r="R141" t="str">
        <f>IF(K141="","M",LEFT(K141,1))</f>
        <v>M</v>
      </c>
      <c r="S141" t="str">
        <f>VLOOKUP(O141,Clean_tckt!$E$3:$F$38,2,0)</f>
        <v xml:space="preserve">xxx </v>
      </c>
      <c r="T141" s="1">
        <f t="shared" si="10"/>
        <v>9.2166999999999994</v>
      </c>
      <c r="U141">
        <f t="shared" si="11"/>
        <v>16</v>
      </c>
      <c r="V141">
        <f>SUM(G141:H141,1)</f>
        <v>1</v>
      </c>
      <c r="W141">
        <f t="shared" si="12"/>
        <v>1</v>
      </c>
      <c r="X141">
        <f>IF(V141=1,1,0)</f>
        <v>1</v>
      </c>
      <c r="Y141">
        <f>IF($P141=Y$1,1,0)</f>
        <v>1</v>
      </c>
      <c r="Z141">
        <f>IF($P141=Z$1,1,0)</f>
        <v>0</v>
      </c>
      <c r="AA141">
        <f>IF($P141=AA$1,1,0)</f>
        <v>0</v>
      </c>
      <c r="AB141">
        <f>IF($P141=AB$1,1,0)</f>
        <v>0</v>
      </c>
      <c r="AC141">
        <f>IF($Q141=AC$1,1,0)</f>
        <v>1</v>
      </c>
      <c r="AD141">
        <f>IF($Q141=AD$1,1,0)</f>
        <v>0</v>
      </c>
      <c r="AE141">
        <f>IF($R141=AE$1,1,0)</f>
        <v>1</v>
      </c>
      <c r="AF141">
        <f>IF($R141=AF$1,1,0)</f>
        <v>0</v>
      </c>
      <c r="AG141">
        <f>IF($R141=AG$1,1,0)</f>
        <v>0</v>
      </c>
      <c r="AH141">
        <f>IF($R141=AH$1,1,0)</f>
        <v>0</v>
      </c>
      <c r="AI141">
        <f>IF($R141=AI$1,1,0)</f>
        <v>0</v>
      </c>
      <c r="AJ141">
        <f>IF($R141=AJ$1,1,0)</f>
        <v>0</v>
      </c>
      <c r="AK141">
        <f>IF($R141=AK$1,1,0)</f>
        <v>0</v>
      </c>
      <c r="AL141">
        <f>IF($R141=AL$1,1,0)</f>
        <v>0</v>
      </c>
      <c r="AM141">
        <f>IF($S141=AM$1,1,0)</f>
        <v>0</v>
      </c>
      <c r="AN141">
        <f>IF($S141=AN$1,1,0)</f>
        <v>0</v>
      </c>
      <c r="AO141">
        <f>IF($S141=AO$1,1,0)</f>
        <v>0</v>
      </c>
      <c r="AP141">
        <f>IF($S141=AP$1,1,0)</f>
        <v>1</v>
      </c>
      <c r="AQ141">
        <f>IF($S141=AQ$1,1,0)</f>
        <v>0</v>
      </c>
      <c r="AR141">
        <f>IF($S141=AR$1,1,0)</f>
        <v>0</v>
      </c>
      <c r="AS141">
        <f>IF($S141=AS$1,1,0)</f>
        <v>0</v>
      </c>
      <c r="AT141">
        <f>IF($S141=AT$1,1,0)</f>
        <v>0</v>
      </c>
      <c r="AU141">
        <f>IF($S141=AU$1,1,0)</f>
        <v>0</v>
      </c>
      <c r="AV141">
        <f>IF($S141=AV$1,1,0)</f>
        <v>0</v>
      </c>
      <c r="AW141">
        <f>IF($S141=AW$1,1,0)</f>
        <v>0</v>
      </c>
      <c r="AX141">
        <f>IF($S141=AX$1,1,0)</f>
        <v>0</v>
      </c>
      <c r="AY141">
        <f>IF($S141=AY$1,1,0)</f>
        <v>0</v>
      </c>
      <c r="AZ141">
        <f>IF($S141=AZ$1,1,0)</f>
        <v>0</v>
      </c>
      <c r="BA141">
        <f>IF($S141=BA$1,1,0)</f>
        <v>0</v>
      </c>
      <c r="BB141">
        <f>IF($S141=BB$1,1,0)</f>
        <v>0</v>
      </c>
      <c r="BC141">
        <f>IF($S141=BC$1,1,0)</f>
        <v>0</v>
      </c>
      <c r="BD141">
        <f>IF($S141=BD$1,1,0)</f>
        <v>0</v>
      </c>
      <c r="BE141">
        <f>IF($S141=BE$1,1,0)</f>
        <v>0</v>
      </c>
      <c r="BF141">
        <f>IF($S141=BF$1,1,0)</f>
        <v>0</v>
      </c>
      <c r="BG141">
        <f>IF($S141=BG$1,1,0)</f>
        <v>0</v>
      </c>
      <c r="BH141">
        <f>IF($S141=BH$1,1,0)</f>
        <v>0</v>
      </c>
      <c r="BI141">
        <f>IF($S141=BI$1,1,0)</f>
        <v>0</v>
      </c>
      <c r="BJ141">
        <f>IF($S141=BJ$1,1,0)</f>
        <v>0</v>
      </c>
    </row>
    <row r="142" spans="1:62" x14ac:dyDescent="0.25">
      <c r="A142">
        <v>140</v>
      </c>
      <c r="B142">
        <v>0</v>
      </c>
      <c r="C142">
        <v>1</v>
      </c>
      <c r="D142" t="s">
        <v>218</v>
      </c>
      <c r="E142" t="s">
        <v>13</v>
      </c>
      <c r="F142">
        <v>24</v>
      </c>
      <c r="G142">
        <v>0</v>
      </c>
      <c r="H142">
        <v>0</v>
      </c>
      <c r="I142" t="s">
        <v>219</v>
      </c>
      <c r="J142">
        <v>79.2</v>
      </c>
      <c r="K142" t="s">
        <v>220</v>
      </c>
      <c r="L142" t="s">
        <v>20</v>
      </c>
      <c r="M142" t="s">
        <v>1751</v>
      </c>
      <c r="N142" t="str">
        <f>IF(ISNUMBER(I142),"xxx ",SUBSTITUTE(SUBSTITUTE(I142,"/",""),".",""))</f>
        <v>PC 17593</v>
      </c>
      <c r="O142" t="str">
        <f>LEFT(N142,FIND(" ",N142))</f>
        <v xml:space="preserve">PC </v>
      </c>
      <c r="P142" t="str">
        <f>VLOOKUP(M142,Extract_Title!$A$2:$B$20,2,0)</f>
        <v>Mr</v>
      </c>
      <c r="Q142" t="str">
        <f>IF(L142="","S",L142)</f>
        <v>C</v>
      </c>
      <c r="R142" t="str">
        <f>IF(K142="","M",LEFT(K142,1))</f>
        <v>B</v>
      </c>
      <c r="S142" t="str">
        <f>VLOOKUP(O142,Clean_tckt!$E$3:$F$38,2,0)</f>
        <v xml:space="preserve">PC </v>
      </c>
      <c r="T142" s="1">
        <f t="shared" si="10"/>
        <v>79.2</v>
      </c>
      <c r="U142">
        <f t="shared" si="11"/>
        <v>24</v>
      </c>
      <c r="V142">
        <f>SUM(G142:H142,1)</f>
        <v>1</v>
      </c>
      <c r="W142">
        <f t="shared" si="12"/>
        <v>1</v>
      </c>
      <c r="X142">
        <f>IF(V142=1,1,0)</f>
        <v>1</v>
      </c>
      <c r="Y142">
        <f>IF($P142=Y$1,1,0)</f>
        <v>1</v>
      </c>
      <c r="Z142">
        <f>IF($P142=Z$1,1,0)</f>
        <v>0</v>
      </c>
      <c r="AA142">
        <f>IF($P142=AA$1,1,0)</f>
        <v>0</v>
      </c>
      <c r="AB142">
        <f>IF($P142=AB$1,1,0)</f>
        <v>0</v>
      </c>
      <c r="AC142">
        <f>IF($Q142=AC$1,1,0)</f>
        <v>0</v>
      </c>
      <c r="AD142">
        <f>IF($Q142=AD$1,1,0)</f>
        <v>1</v>
      </c>
      <c r="AE142">
        <f>IF($R142=AE$1,1,0)</f>
        <v>0</v>
      </c>
      <c r="AF142">
        <f>IF($R142=AF$1,1,0)</f>
        <v>0</v>
      </c>
      <c r="AG142">
        <f>IF($R142=AG$1,1,0)</f>
        <v>0</v>
      </c>
      <c r="AH142">
        <f>IF($R142=AH$1,1,0)</f>
        <v>0</v>
      </c>
      <c r="AI142">
        <f>IF($R142=AI$1,1,0)</f>
        <v>0</v>
      </c>
      <c r="AJ142">
        <f>IF($R142=AJ$1,1,0)</f>
        <v>0</v>
      </c>
      <c r="AK142">
        <f>IF($R142=AK$1,1,0)</f>
        <v>1</v>
      </c>
      <c r="AL142">
        <f>IF($R142=AL$1,1,0)</f>
        <v>0</v>
      </c>
      <c r="AM142">
        <f>IF($S142=AM$1,1,0)</f>
        <v>0</v>
      </c>
      <c r="AN142">
        <f>IF($S142=AN$1,1,0)</f>
        <v>1</v>
      </c>
      <c r="AO142">
        <f>IF($S142=AO$1,1,0)</f>
        <v>0</v>
      </c>
      <c r="AP142">
        <f>IF($S142=AP$1,1,0)</f>
        <v>0</v>
      </c>
      <c r="AQ142">
        <f>IF($S142=AQ$1,1,0)</f>
        <v>0</v>
      </c>
      <c r="AR142">
        <f>IF($S142=AR$1,1,0)</f>
        <v>0</v>
      </c>
      <c r="AS142">
        <f>IF($S142=AS$1,1,0)</f>
        <v>0</v>
      </c>
      <c r="AT142">
        <f>IF($S142=AT$1,1,0)</f>
        <v>0</v>
      </c>
      <c r="AU142">
        <f>IF($S142=AU$1,1,0)</f>
        <v>0</v>
      </c>
      <c r="AV142">
        <f>IF($S142=AV$1,1,0)</f>
        <v>0</v>
      </c>
      <c r="AW142">
        <f>IF($S142=AW$1,1,0)</f>
        <v>0</v>
      </c>
      <c r="AX142">
        <f>IF($S142=AX$1,1,0)</f>
        <v>0</v>
      </c>
      <c r="AY142">
        <f>IF($S142=AY$1,1,0)</f>
        <v>0</v>
      </c>
      <c r="AZ142">
        <f>IF($S142=AZ$1,1,0)</f>
        <v>0</v>
      </c>
      <c r="BA142">
        <f>IF($S142=BA$1,1,0)</f>
        <v>0</v>
      </c>
      <c r="BB142">
        <f>IF($S142=BB$1,1,0)</f>
        <v>0</v>
      </c>
      <c r="BC142">
        <f>IF($S142=BC$1,1,0)</f>
        <v>0</v>
      </c>
      <c r="BD142">
        <f>IF($S142=BD$1,1,0)</f>
        <v>0</v>
      </c>
      <c r="BE142">
        <f>IF($S142=BE$1,1,0)</f>
        <v>0</v>
      </c>
      <c r="BF142">
        <f>IF($S142=BF$1,1,0)</f>
        <v>0</v>
      </c>
      <c r="BG142">
        <f>IF($S142=BG$1,1,0)</f>
        <v>0</v>
      </c>
      <c r="BH142">
        <f>IF($S142=BH$1,1,0)</f>
        <v>0</v>
      </c>
      <c r="BI142">
        <f>IF($S142=BI$1,1,0)</f>
        <v>0</v>
      </c>
      <c r="BJ142">
        <f>IF($S142=BJ$1,1,0)</f>
        <v>0</v>
      </c>
    </row>
    <row r="143" spans="1:62" x14ac:dyDescent="0.25">
      <c r="A143">
        <v>141</v>
      </c>
      <c r="B143">
        <v>0</v>
      </c>
      <c r="C143">
        <v>3</v>
      </c>
      <c r="D143" t="s">
        <v>221</v>
      </c>
      <c r="E143" t="s">
        <v>17</v>
      </c>
      <c r="G143">
        <v>0</v>
      </c>
      <c r="H143">
        <v>2</v>
      </c>
      <c r="I143">
        <v>2678</v>
      </c>
      <c r="J143">
        <v>15.245799999999999</v>
      </c>
      <c r="L143" t="s">
        <v>20</v>
      </c>
      <c r="M143" t="s">
        <v>1752</v>
      </c>
      <c r="N143" t="str">
        <f>IF(ISNUMBER(I143),"xxx ",SUBSTITUTE(SUBSTITUTE(I143,"/",""),".",""))</f>
        <v xml:space="preserve">xxx </v>
      </c>
      <c r="O143" t="str">
        <f>LEFT(N143,FIND(" ",N143))</f>
        <v xml:space="preserve">xxx </v>
      </c>
      <c r="P143" t="str">
        <f>VLOOKUP(M143,Extract_Title!$A$2:$B$20,2,0)</f>
        <v>Mrs</v>
      </c>
      <c r="Q143" t="str">
        <f>IF(L143="","S",L143)</f>
        <v>C</v>
      </c>
      <c r="R143" t="str">
        <f>IF(K143="","M",LEFT(K143,1))</f>
        <v>M</v>
      </c>
      <c r="S143" t="str">
        <f>VLOOKUP(O143,Clean_tckt!$E$3:$F$38,2,0)</f>
        <v xml:space="preserve">xxx </v>
      </c>
      <c r="T143" s="1">
        <f t="shared" si="10"/>
        <v>15.245799999999999</v>
      </c>
      <c r="U143">
        <f t="shared" si="11"/>
        <v>0</v>
      </c>
      <c r="V143">
        <f>SUM(G143:H143,1)</f>
        <v>3</v>
      </c>
      <c r="W143">
        <f t="shared" si="12"/>
        <v>0</v>
      </c>
      <c r="X143">
        <f>IF(V143=1,1,0)</f>
        <v>0</v>
      </c>
      <c r="Y143">
        <f>IF($P143=Y$1,1,0)</f>
        <v>0</v>
      </c>
      <c r="Z143">
        <f>IF($P143=Z$1,1,0)</f>
        <v>1</v>
      </c>
      <c r="AA143">
        <f>IF($P143=AA$1,1,0)</f>
        <v>0</v>
      </c>
      <c r="AB143">
        <f>IF($P143=AB$1,1,0)</f>
        <v>0</v>
      </c>
      <c r="AC143">
        <f>IF($Q143=AC$1,1,0)</f>
        <v>0</v>
      </c>
      <c r="AD143">
        <f>IF($Q143=AD$1,1,0)</f>
        <v>1</v>
      </c>
      <c r="AE143">
        <f>IF($R143=AE$1,1,0)</f>
        <v>1</v>
      </c>
      <c r="AF143">
        <f>IF($R143=AF$1,1,0)</f>
        <v>0</v>
      </c>
      <c r="AG143">
        <f>IF($R143=AG$1,1,0)</f>
        <v>0</v>
      </c>
      <c r="AH143">
        <f>IF($R143=AH$1,1,0)</f>
        <v>0</v>
      </c>
      <c r="AI143">
        <f>IF($R143=AI$1,1,0)</f>
        <v>0</v>
      </c>
      <c r="AJ143">
        <f>IF($R143=AJ$1,1,0)</f>
        <v>0</v>
      </c>
      <c r="AK143">
        <f>IF($R143=AK$1,1,0)</f>
        <v>0</v>
      </c>
      <c r="AL143">
        <f>IF($R143=AL$1,1,0)</f>
        <v>0</v>
      </c>
      <c r="AM143">
        <f>IF($S143=AM$1,1,0)</f>
        <v>0</v>
      </c>
      <c r="AN143">
        <f>IF($S143=AN$1,1,0)</f>
        <v>0</v>
      </c>
      <c r="AO143">
        <f>IF($S143=AO$1,1,0)</f>
        <v>0</v>
      </c>
      <c r="AP143">
        <f>IF($S143=AP$1,1,0)</f>
        <v>1</v>
      </c>
      <c r="AQ143">
        <f>IF($S143=AQ$1,1,0)</f>
        <v>0</v>
      </c>
      <c r="AR143">
        <f>IF($S143=AR$1,1,0)</f>
        <v>0</v>
      </c>
      <c r="AS143">
        <f>IF($S143=AS$1,1,0)</f>
        <v>0</v>
      </c>
      <c r="AT143">
        <f>IF($S143=AT$1,1,0)</f>
        <v>0</v>
      </c>
      <c r="AU143">
        <f>IF($S143=AU$1,1,0)</f>
        <v>0</v>
      </c>
      <c r="AV143">
        <f>IF($S143=AV$1,1,0)</f>
        <v>0</v>
      </c>
      <c r="AW143">
        <f>IF($S143=AW$1,1,0)</f>
        <v>0</v>
      </c>
      <c r="AX143">
        <f>IF($S143=AX$1,1,0)</f>
        <v>0</v>
      </c>
      <c r="AY143">
        <f>IF($S143=AY$1,1,0)</f>
        <v>0</v>
      </c>
      <c r="AZ143">
        <f>IF($S143=AZ$1,1,0)</f>
        <v>0</v>
      </c>
      <c r="BA143">
        <f>IF($S143=BA$1,1,0)</f>
        <v>0</v>
      </c>
      <c r="BB143">
        <f>IF($S143=BB$1,1,0)</f>
        <v>0</v>
      </c>
      <c r="BC143">
        <f>IF($S143=BC$1,1,0)</f>
        <v>0</v>
      </c>
      <c r="BD143">
        <f>IF($S143=BD$1,1,0)</f>
        <v>0</v>
      </c>
      <c r="BE143">
        <f>IF($S143=BE$1,1,0)</f>
        <v>0</v>
      </c>
      <c r="BF143">
        <f>IF($S143=BF$1,1,0)</f>
        <v>0</v>
      </c>
      <c r="BG143">
        <f>IF($S143=BG$1,1,0)</f>
        <v>0</v>
      </c>
      <c r="BH143">
        <f>IF($S143=BH$1,1,0)</f>
        <v>0</v>
      </c>
      <c r="BI143">
        <f>IF($S143=BI$1,1,0)</f>
        <v>0</v>
      </c>
      <c r="BJ143">
        <f>IF($S143=BJ$1,1,0)</f>
        <v>0</v>
      </c>
    </row>
    <row r="144" spans="1:62" x14ac:dyDescent="0.25">
      <c r="A144">
        <v>142</v>
      </c>
      <c r="B144">
        <v>1</v>
      </c>
      <c r="C144">
        <v>3</v>
      </c>
      <c r="D144" t="s">
        <v>222</v>
      </c>
      <c r="E144" t="s">
        <v>17</v>
      </c>
      <c r="F144">
        <v>22</v>
      </c>
      <c r="G144">
        <v>0</v>
      </c>
      <c r="H144">
        <v>0</v>
      </c>
      <c r="I144">
        <v>347081</v>
      </c>
      <c r="J144">
        <v>7.75</v>
      </c>
      <c r="L144" t="s">
        <v>15</v>
      </c>
      <c r="M144" t="s">
        <v>1753</v>
      </c>
      <c r="N144" t="str">
        <f>IF(ISNUMBER(I144),"xxx ",SUBSTITUTE(SUBSTITUTE(I144,"/",""),".",""))</f>
        <v xml:space="preserve">xxx </v>
      </c>
      <c r="O144" t="str">
        <f>LEFT(N144,FIND(" ",N144))</f>
        <v xml:space="preserve">xxx </v>
      </c>
      <c r="P144" t="str">
        <f>VLOOKUP(M144,Extract_Title!$A$2:$B$20,2,0)</f>
        <v>Miss</v>
      </c>
      <c r="Q144" t="str">
        <f>IF(L144="","S",L144)</f>
        <v>S</v>
      </c>
      <c r="R144" t="str">
        <f>IF(K144="","M",LEFT(K144,1))</f>
        <v>M</v>
      </c>
      <c r="S144" t="str">
        <f>VLOOKUP(O144,Clean_tckt!$E$3:$F$38,2,0)</f>
        <v xml:space="preserve">xxx </v>
      </c>
      <c r="T144" s="1">
        <f t="shared" si="10"/>
        <v>7.75</v>
      </c>
      <c r="U144">
        <f t="shared" si="11"/>
        <v>22</v>
      </c>
      <c r="V144">
        <f>SUM(G144:H144,1)</f>
        <v>1</v>
      </c>
      <c r="W144">
        <f t="shared" si="12"/>
        <v>0</v>
      </c>
      <c r="X144">
        <f>IF(V144=1,1,0)</f>
        <v>1</v>
      </c>
      <c r="Y144">
        <f>IF($P144=Y$1,1,0)</f>
        <v>0</v>
      </c>
      <c r="Z144">
        <f>IF($P144=Z$1,1,0)</f>
        <v>0</v>
      </c>
      <c r="AA144">
        <f>IF($P144=AA$1,1,0)</f>
        <v>1</v>
      </c>
      <c r="AB144">
        <f>IF($P144=AB$1,1,0)</f>
        <v>0</v>
      </c>
      <c r="AC144">
        <f>IF($Q144=AC$1,1,0)</f>
        <v>1</v>
      </c>
      <c r="AD144">
        <f>IF($Q144=AD$1,1,0)</f>
        <v>0</v>
      </c>
      <c r="AE144">
        <f>IF($R144=AE$1,1,0)</f>
        <v>1</v>
      </c>
      <c r="AF144">
        <f>IF($R144=AF$1,1,0)</f>
        <v>0</v>
      </c>
      <c r="AG144">
        <f>IF($R144=AG$1,1,0)</f>
        <v>0</v>
      </c>
      <c r="AH144">
        <f>IF($R144=AH$1,1,0)</f>
        <v>0</v>
      </c>
      <c r="AI144">
        <f>IF($R144=AI$1,1,0)</f>
        <v>0</v>
      </c>
      <c r="AJ144">
        <f>IF($R144=AJ$1,1,0)</f>
        <v>0</v>
      </c>
      <c r="AK144">
        <f>IF($R144=AK$1,1,0)</f>
        <v>0</v>
      </c>
      <c r="AL144">
        <f>IF($R144=AL$1,1,0)</f>
        <v>0</v>
      </c>
      <c r="AM144">
        <f>IF($S144=AM$1,1,0)</f>
        <v>0</v>
      </c>
      <c r="AN144">
        <f>IF($S144=AN$1,1,0)</f>
        <v>0</v>
      </c>
      <c r="AO144">
        <f>IF($S144=AO$1,1,0)</f>
        <v>0</v>
      </c>
      <c r="AP144">
        <f>IF($S144=AP$1,1,0)</f>
        <v>1</v>
      </c>
      <c r="AQ144">
        <f>IF($S144=AQ$1,1,0)</f>
        <v>0</v>
      </c>
      <c r="AR144">
        <f>IF($S144=AR$1,1,0)</f>
        <v>0</v>
      </c>
      <c r="AS144">
        <f>IF($S144=AS$1,1,0)</f>
        <v>0</v>
      </c>
      <c r="AT144">
        <f>IF($S144=AT$1,1,0)</f>
        <v>0</v>
      </c>
      <c r="AU144">
        <f>IF($S144=AU$1,1,0)</f>
        <v>0</v>
      </c>
      <c r="AV144">
        <f>IF($S144=AV$1,1,0)</f>
        <v>0</v>
      </c>
      <c r="AW144">
        <f>IF($S144=AW$1,1,0)</f>
        <v>0</v>
      </c>
      <c r="AX144">
        <f>IF($S144=AX$1,1,0)</f>
        <v>0</v>
      </c>
      <c r="AY144">
        <f>IF($S144=AY$1,1,0)</f>
        <v>0</v>
      </c>
      <c r="AZ144">
        <f>IF($S144=AZ$1,1,0)</f>
        <v>0</v>
      </c>
      <c r="BA144">
        <f>IF($S144=BA$1,1,0)</f>
        <v>0</v>
      </c>
      <c r="BB144">
        <f>IF($S144=BB$1,1,0)</f>
        <v>0</v>
      </c>
      <c r="BC144">
        <f>IF($S144=BC$1,1,0)</f>
        <v>0</v>
      </c>
      <c r="BD144">
        <f>IF($S144=BD$1,1,0)</f>
        <v>0</v>
      </c>
      <c r="BE144">
        <f>IF($S144=BE$1,1,0)</f>
        <v>0</v>
      </c>
      <c r="BF144">
        <f>IF($S144=BF$1,1,0)</f>
        <v>0</v>
      </c>
      <c r="BG144">
        <f>IF($S144=BG$1,1,0)</f>
        <v>0</v>
      </c>
      <c r="BH144">
        <f>IF($S144=BH$1,1,0)</f>
        <v>0</v>
      </c>
      <c r="BI144">
        <f>IF($S144=BI$1,1,0)</f>
        <v>0</v>
      </c>
      <c r="BJ144">
        <f>IF($S144=BJ$1,1,0)</f>
        <v>0</v>
      </c>
    </row>
    <row r="145" spans="1:62" x14ac:dyDescent="0.25">
      <c r="A145">
        <v>143</v>
      </c>
      <c r="B145">
        <v>1</v>
      </c>
      <c r="C145">
        <v>3</v>
      </c>
      <c r="D145" t="s">
        <v>223</v>
      </c>
      <c r="E145" t="s">
        <v>17</v>
      </c>
      <c r="F145">
        <v>24</v>
      </c>
      <c r="G145">
        <v>1</v>
      </c>
      <c r="H145">
        <v>0</v>
      </c>
      <c r="I145" t="s">
        <v>224</v>
      </c>
      <c r="J145">
        <v>15.85</v>
      </c>
      <c r="L145" t="s">
        <v>15</v>
      </c>
      <c r="M145" t="s">
        <v>1752</v>
      </c>
      <c r="N145" t="str">
        <f>IF(ISNUMBER(I145),"xxx ",SUBSTITUTE(SUBSTITUTE(I145,"/",""),".",""))</f>
        <v>STONO2 3101279</v>
      </c>
      <c r="O145" t="str">
        <f>LEFT(N145,FIND(" ",N145))</f>
        <v xml:space="preserve">STONO2 </v>
      </c>
      <c r="P145" t="str">
        <f>VLOOKUP(M145,Extract_Title!$A$2:$B$20,2,0)</f>
        <v>Mrs</v>
      </c>
      <c r="Q145" t="str">
        <f>IF(L145="","S",L145)</f>
        <v>S</v>
      </c>
      <c r="R145" t="str">
        <f>IF(K145="","M",LEFT(K145,1))</f>
        <v>M</v>
      </c>
      <c r="S145" t="str">
        <f>VLOOKUP(O145,Clean_tckt!$E$3:$F$38,2,0)</f>
        <v xml:space="preserve">STONO2 </v>
      </c>
      <c r="T145" s="1">
        <f t="shared" si="10"/>
        <v>15.85</v>
      </c>
      <c r="U145">
        <f t="shared" si="11"/>
        <v>24</v>
      </c>
      <c r="V145">
        <f>SUM(G145:H145,1)</f>
        <v>2</v>
      </c>
      <c r="W145">
        <f t="shared" si="12"/>
        <v>0</v>
      </c>
      <c r="X145">
        <f>IF(V145=1,1,0)</f>
        <v>0</v>
      </c>
      <c r="Y145">
        <f>IF($P145=Y$1,1,0)</f>
        <v>0</v>
      </c>
      <c r="Z145">
        <f>IF($P145=Z$1,1,0)</f>
        <v>1</v>
      </c>
      <c r="AA145">
        <f>IF($P145=AA$1,1,0)</f>
        <v>0</v>
      </c>
      <c r="AB145">
        <f>IF($P145=AB$1,1,0)</f>
        <v>0</v>
      </c>
      <c r="AC145">
        <f>IF($Q145=AC$1,1,0)</f>
        <v>1</v>
      </c>
      <c r="AD145">
        <f>IF($Q145=AD$1,1,0)</f>
        <v>0</v>
      </c>
      <c r="AE145">
        <f>IF($R145=AE$1,1,0)</f>
        <v>1</v>
      </c>
      <c r="AF145">
        <f>IF($R145=AF$1,1,0)</f>
        <v>0</v>
      </c>
      <c r="AG145">
        <f>IF($R145=AG$1,1,0)</f>
        <v>0</v>
      </c>
      <c r="AH145">
        <f>IF($R145=AH$1,1,0)</f>
        <v>0</v>
      </c>
      <c r="AI145">
        <f>IF($R145=AI$1,1,0)</f>
        <v>0</v>
      </c>
      <c r="AJ145">
        <f>IF($R145=AJ$1,1,0)</f>
        <v>0</v>
      </c>
      <c r="AK145">
        <f>IF($R145=AK$1,1,0)</f>
        <v>0</v>
      </c>
      <c r="AL145">
        <f>IF($R145=AL$1,1,0)</f>
        <v>0</v>
      </c>
      <c r="AM145">
        <f>IF($S145=AM$1,1,0)</f>
        <v>0</v>
      </c>
      <c r="AN145">
        <f>IF($S145=AN$1,1,0)</f>
        <v>0</v>
      </c>
      <c r="AO145">
        <f>IF($S145=AO$1,1,0)</f>
        <v>1</v>
      </c>
      <c r="AP145">
        <f>IF($S145=AP$1,1,0)</f>
        <v>0</v>
      </c>
      <c r="AQ145">
        <f>IF($S145=AQ$1,1,0)</f>
        <v>0</v>
      </c>
      <c r="AR145">
        <f>IF($S145=AR$1,1,0)</f>
        <v>0</v>
      </c>
      <c r="AS145">
        <f>IF($S145=AS$1,1,0)</f>
        <v>0</v>
      </c>
      <c r="AT145">
        <f>IF($S145=AT$1,1,0)</f>
        <v>0</v>
      </c>
      <c r="AU145">
        <f>IF($S145=AU$1,1,0)</f>
        <v>0</v>
      </c>
      <c r="AV145">
        <f>IF($S145=AV$1,1,0)</f>
        <v>0</v>
      </c>
      <c r="AW145">
        <f>IF($S145=AW$1,1,0)</f>
        <v>0</v>
      </c>
      <c r="AX145">
        <f>IF($S145=AX$1,1,0)</f>
        <v>0</v>
      </c>
      <c r="AY145">
        <f>IF($S145=AY$1,1,0)</f>
        <v>0</v>
      </c>
      <c r="AZ145">
        <f>IF($S145=AZ$1,1,0)</f>
        <v>0</v>
      </c>
      <c r="BA145">
        <f>IF($S145=BA$1,1,0)</f>
        <v>0</v>
      </c>
      <c r="BB145">
        <f>IF($S145=BB$1,1,0)</f>
        <v>0</v>
      </c>
      <c r="BC145">
        <f>IF($S145=BC$1,1,0)</f>
        <v>0</v>
      </c>
      <c r="BD145">
        <f>IF($S145=BD$1,1,0)</f>
        <v>0</v>
      </c>
      <c r="BE145">
        <f>IF($S145=BE$1,1,0)</f>
        <v>0</v>
      </c>
      <c r="BF145">
        <f>IF($S145=BF$1,1,0)</f>
        <v>0</v>
      </c>
      <c r="BG145">
        <f>IF($S145=BG$1,1,0)</f>
        <v>0</v>
      </c>
      <c r="BH145">
        <f>IF($S145=BH$1,1,0)</f>
        <v>0</v>
      </c>
      <c r="BI145">
        <f>IF($S145=BI$1,1,0)</f>
        <v>0</v>
      </c>
      <c r="BJ145">
        <f>IF($S145=BJ$1,1,0)</f>
        <v>0</v>
      </c>
    </row>
    <row r="146" spans="1:62" x14ac:dyDescent="0.25">
      <c r="A146">
        <v>144</v>
      </c>
      <c r="B146">
        <v>0</v>
      </c>
      <c r="C146">
        <v>3</v>
      </c>
      <c r="D146" t="s">
        <v>225</v>
      </c>
      <c r="E146" t="s">
        <v>13</v>
      </c>
      <c r="F146">
        <v>19</v>
      </c>
      <c r="G146">
        <v>0</v>
      </c>
      <c r="H146">
        <v>0</v>
      </c>
      <c r="I146">
        <v>365222</v>
      </c>
      <c r="J146">
        <v>6.75</v>
      </c>
      <c r="L146" t="s">
        <v>27</v>
      </c>
      <c r="M146" t="s">
        <v>1751</v>
      </c>
      <c r="N146" t="str">
        <f>IF(ISNUMBER(I146),"xxx ",SUBSTITUTE(SUBSTITUTE(I146,"/",""),".",""))</f>
        <v xml:space="preserve">xxx </v>
      </c>
      <c r="O146" t="str">
        <f>LEFT(N146,FIND(" ",N146))</f>
        <v xml:space="preserve">xxx </v>
      </c>
      <c r="P146" t="str">
        <f>VLOOKUP(M146,Extract_Title!$A$2:$B$20,2,0)</f>
        <v>Mr</v>
      </c>
      <c r="Q146" t="str">
        <f>IF(L146="","S",L146)</f>
        <v>Q</v>
      </c>
      <c r="R146" t="str">
        <f>IF(K146="","M",LEFT(K146,1))</f>
        <v>M</v>
      </c>
      <c r="S146" t="str">
        <f>VLOOKUP(O146,Clean_tckt!$E$3:$F$38,2,0)</f>
        <v xml:space="preserve">xxx </v>
      </c>
      <c r="T146" s="1">
        <f t="shared" si="10"/>
        <v>6.75</v>
      </c>
      <c r="U146">
        <f t="shared" si="11"/>
        <v>19</v>
      </c>
      <c r="V146">
        <f>SUM(G146:H146,1)</f>
        <v>1</v>
      </c>
      <c r="W146">
        <f t="shared" si="12"/>
        <v>1</v>
      </c>
      <c r="X146">
        <f>IF(V146=1,1,0)</f>
        <v>1</v>
      </c>
      <c r="Y146">
        <f>IF($P146=Y$1,1,0)</f>
        <v>1</v>
      </c>
      <c r="Z146">
        <f>IF($P146=Z$1,1,0)</f>
        <v>0</v>
      </c>
      <c r="AA146">
        <f>IF($P146=AA$1,1,0)</f>
        <v>0</v>
      </c>
      <c r="AB146">
        <f>IF($P146=AB$1,1,0)</f>
        <v>0</v>
      </c>
      <c r="AC146">
        <f>IF($Q146=AC$1,1,0)</f>
        <v>0</v>
      </c>
      <c r="AD146">
        <f>IF($Q146=AD$1,1,0)</f>
        <v>0</v>
      </c>
      <c r="AE146">
        <f>IF($R146=AE$1,1,0)</f>
        <v>1</v>
      </c>
      <c r="AF146">
        <f>IF($R146=AF$1,1,0)</f>
        <v>0</v>
      </c>
      <c r="AG146">
        <f>IF($R146=AG$1,1,0)</f>
        <v>0</v>
      </c>
      <c r="AH146">
        <f>IF($R146=AH$1,1,0)</f>
        <v>0</v>
      </c>
      <c r="AI146">
        <f>IF($R146=AI$1,1,0)</f>
        <v>0</v>
      </c>
      <c r="AJ146">
        <f>IF($R146=AJ$1,1,0)</f>
        <v>0</v>
      </c>
      <c r="AK146">
        <f>IF($R146=AK$1,1,0)</f>
        <v>0</v>
      </c>
      <c r="AL146">
        <f>IF($R146=AL$1,1,0)</f>
        <v>0</v>
      </c>
      <c r="AM146">
        <f>IF($S146=AM$1,1,0)</f>
        <v>0</v>
      </c>
      <c r="AN146">
        <f>IF($S146=AN$1,1,0)</f>
        <v>0</v>
      </c>
      <c r="AO146">
        <f>IF($S146=AO$1,1,0)</f>
        <v>0</v>
      </c>
      <c r="AP146">
        <f>IF($S146=AP$1,1,0)</f>
        <v>1</v>
      </c>
      <c r="AQ146">
        <f>IF($S146=AQ$1,1,0)</f>
        <v>0</v>
      </c>
      <c r="AR146">
        <f>IF($S146=AR$1,1,0)</f>
        <v>0</v>
      </c>
      <c r="AS146">
        <f>IF($S146=AS$1,1,0)</f>
        <v>0</v>
      </c>
      <c r="AT146">
        <f>IF($S146=AT$1,1,0)</f>
        <v>0</v>
      </c>
      <c r="AU146">
        <f>IF($S146=AU$1,1,0)</f>
        <v>0</v>
      </c>
      <c r="AV146">
        <f>IF($S146=AV$1,1,0)</f>
        <v>0</v>
      </c>
      <c r="AW146">
        <f>IF($S146=AW$1,1,0)</f>
        <v>0</v>
      </c>
      <c r="AX146">
        <f>IF($S146=AX$1,1,0)</f>
        <v>0</v>
      </c>
      <c r="AY146">
        <f>IF($S146=AY$1,1,0)</f>
        <v>0</v>
      </c>
      <c r="AZ146">
        <f>IF($S146=AZ$1,1,0)</f>
        <v>0</v>
      </c>
      <c r="BA146">
        <f>IF($S146=BA$1,1,0)</f>
        <v>0</v>
      </c>
      <c r="BB146">
        <f>IF($S146=BB$1,1,0)</f>
        <v>0</v>
      </c>
      <c r="BC146">
        <f>IF($S146=BC$1,1,0)</f>
        <v>0</v>
      </c>
      <c r="BD146">
        <f>IF($S146=BD$1,1,0)</f>
        <v>0</v>
      </c>
      <c r="BE146">
        <f>IF($S146=BE$1,1,0)</f>
        <v>0</v>
      </c>
      <c r="BF146">
        <f>IF($S146=BF$1,1,0)</f>
        <v>0</v>
      </c>
      <c r="BG146">
        <f>IF($S146=BG$1,1,0)</f>
        <v>0</v>
      </c>
      <c r="BH146">
        <f>IF($S146=BH$1,1,0)</f>
        <v>0</v>
      </c>
      <c r="BI146">
        <f>IF($S146=BI$1,1,0)</f>
        <v>0</v>
      </c>
      <c r="BJ146">
        <f>IF($S146=BJ$1,1,0)</f>
        <v>0</v>
      </c>
    </row>
    <row r="147" spans="1:62" x14ac:dyDescent="0.25">
      <c r="A147">
        <v>145</v>
      </c>
      <c r="B147">
        <v>0</v>
      </c>
      <c r="C147">
        <v>2</v>
      </c>
      <c r="D147" t="s">
        <v>226</v>
      </c>
      <c r="E147" t="s">
        <v>13</v>
      </c>
      <c r="F147">
        <v>18</v>
      </c>
      <c r="G147">
        <v>0</v>
      </c>
      <c r="H147">
        <v>0</v>
      </c>
      <c r="I147">
        <v>231945</v>
      </c>
      <c r="J147">
        <v>11.5</v>
      </c>
      <c r="L147" t="s">
        <v>15</v>
      </c>
      <c r="M147" t="s">
        <v>1751</v>
      </c>
      <c r="N147" t="str">
        <f>IF(ISNUMBER(I147),"xxx ",SUBSTITUTE(SUBSTITUTE(I147,"/",""),".",""))</f>
        <v xml:space="preserve">xxx </v>
      </c>
      <c r="O147" t="str">
        <f>LEFT(N147,FIND(" ",N147))</f>
        <v xml:space="preserve">xxx </v>
      </c>
      <c r="P147" t="str">
        <f>VLOOKUP(M147,Extract_Title!$A$2:$B$20,2,0)</f>
        <v>Mr</v>
      </c>
      <c r="Q147" t="str">
        <f>IF(L147="","S",L147)</f>
        <v>S</v>
      </c>
      <c r="R147" t="str">
        <f>IF(K147="","M",LEFT(K147,1))</f>
        <v>M</v>
      </c>
      <c r="S147" t="str">
        <f>VLOOKUP(O147,Clean_tckt!$E$3:$F$38,2,0)</f>
        <v xml:space="preserve">xxx </v>
      </c>
      <c r="T147" s="1">
        <f t="shared" si="10"/>
        <v>11.5</v>
      </c>
      <c r="U147">
        <f t="shared" si="11"/>
        <v>18</v>
      </c>
      <c r="V147">
        <f>SUM(G147:H147,1)</f>
        <v>1</v>
      </c>
      <c r="W147">
        <f t="shared" si="12"/>
        <v>1</v>
      </c>
      <c r="X147">
        <f>IF(V147=1,1,0)</f>
        <v>1</v>
      </c>
      <c r="Y147">
        <f>IF($P147=Y$1,1,0)</f>
        <v>1</v>
      </c>
      <c r="Z147">
        <f>IF($P147=Z$1,1,0)</f>
        <v>0</v>
      </c>
      <c r="AA147">
        <f>IF($P147=AA$1,1,0)</f>
        <v>0</v>
      </c>
      <c r="AB147">
        <f>IF($P147=AB$1,1,0)</f>
        <v>0</v>
      </c>
      <c r="AC147">
        <f>IF($Q147=AC$1,1,0)</f>
        <v>1</v>
      </c>
      <c r="AD147">
        <f>IF($Q147=AD$1,1,0)</f>
        <v>0</v>
      </c>
      <c r="AE147">
        <f>IF($R147=AE$1,1,0)</f>
        <v>1</v>
      </c>
      <c r="AF147">
        <f>IF($R147=AF$1,1,0)</f>
        <v>0</v>
      </c>
      <c r="AG147">
        <f>IF($R147=AG$1,1,0)</f>
        <v>0</v>
      </c>
      <c r="AH147">
        <f>IF($R147=AH$1,1,0)</f>
        <v>0</v>
      </c>
      <c r="AI147">
        <f>IF($R147=AI$1,1,0)</f>
        <v>0</v>
      </c>
      <c r="AJ147">
        <f>IF($R147=AJ$1,1,0)</f>
        <v>0</v>
      </c>
      <c r="AK147">
        <f>IF($R147=AK$1,1,0)</f>
        <v>0</v>
      </c>
      <c r="AL147">
        <f>IF($R147=AL$1,1,0)</f>
        <v>0</v>
      </c>
      <c r="AM147">
        <f>IF($S147=AM$1,1,0)</f>
        <v>0</v>
      </c>
      <c r="AN147">
        <f>IF($S147=AN$1,1,0)</f>
        <v>0</v>
      </c>
      <c r="AO147">
        <f>IF($S147=AO$1,1,0)</f>
        <v>0</v>
      </c>
      <c r="AP147">
        <f>IF($S147=AP$1,1,0)</f>
        <v>1</v>
      </c>
      <c r="AQ147">
        <f>IF($S147=AQ$1,1,0)</f>
        <v>0</v>
      </c>
      <c r="AR147">
        <f>IF($S147=AR$1,1,0)</f>
        <v>0</v>
      </c>
      <c r="AS147">
        <f>IF($S147=AS$1,1,0)</f>
        <v>0</v>
      </c>
      <c r="AT147">
        <f>IF($S147=AT$1,1,0)</f>
        <v>0</v>
      </c>
      <c r="AU147">
        <f>IF($S147=AU$1,1,0)</f>
        <v>0</v>
      </c>
      <c r="AV147">
        <f>IF($S147=AV$1,1,0)</f>
        <v>0</v>
      </c>
      <c r="AW147">
        <f>IF($S147=AW$1,1,0)</f>
        <v>0</v>
      </c>
      <c r="AX147">
        <f>IF($S147=AX$1,1,0)</f>
        <v>0</v>
      </c>
      <c r="AY147">
        <f>IF($S147=AY$1,1,0)</f>
        <v>0</v>
      </c>
      <c r="AZ147">
        <f>IF($S147=AZ$1,1,0)</f>
        <v>0</v>
      </c>
      <c r="BA147">
        <f>IF($S147=BA$1,1,0)</f>
        <v>0</v>
      </c>
      <c r="BB147">
        <f>IF($S147=BB$1,1,0)</f>
        <v>0</v>
      </c>
      <c r="BC147">
        <f>IF($S147=BC$1,1,0)</f>
        <v>0</v>
      </c>
      <c r="BD147">
        <f>IF($S147=BD$1,1,0)</f>
        <v>0</v>
      </c>
      <c r="BE147">
        <f>IF($S147=BE$1,1,0)</f>
        <v>0</v>
      </c>
      <c r="BF147">
        <f>IF($S147=BF$1,1,0)</f>
        <v>0</v>
      </c>
      <c r="BG147">
        <f>IF($S147=BG$1,1,0)</f>
        <v>0</v>
      </c>
      <c r="BH147">
        <f>IF($S147=BH$1,1,0)</f>
        <v>0</v>
      </c>
      <c r="BI147">
        <f>IF($S147=BI$1,1,0)</f>
        <v>0</v>
      </c>
      <c r="BJ147">
        <f>IF($S147=BJ$1,1,0)</f>
        <v>0</v>
      </c>
    </row>
    <row r="148" spans="1:62" x14ac:dyDescent="0.25">
      <c r="A148">
        <v>146</v>
      </c>
      <c r="B148">
        <v>0</v>
      </c>
      <c r="C148">
        <v>2</v>
      </c>
      <c r="D148" t="s">
        <v>227</v>
      </c>
      <c r="E148" t="s">
        <v>13</v>
      </c>
      <c r="F148">
        <v>19</v>
      </c>
      <c r="G148">
        <v>1</v>
      </c>
      <c r="H148">
        <v>1</v>
      </c>
      <c r="I148" t="s">
        <v>228</v>
      </c>
      <c r="J148">
        <v>36.75</v>
      </c>
      <c r="L148" t="s">
        <v>15</v>
      </c>
      <c r="M148" t="s">
        <v>1751</v>
      </c>
      <c r="N148" t="str">
        <f>IF(ISNUMBER(I148),"xxx ",SUBSTITUTE(SUBSTITUTE(I148,"/",""),".",""))</f>
        <v>CA 33112</v>
      </c>
      <c r="O148" t="str">
        <f>LEFT(N148,FIND(" ",N148))</f>
        <v xml:space="preserve">CA </v>
      </c>
      <c r="P148" t="str">
        <f>VLOOKUP(M148,Extract_Title!$A$2:$B$20,2,0)</f>
        <v>Mr</v>
      </c>
      <c r="Q148" t="str">
        <f>IF(L148="","S",L148)</f>
        <v>S</v>
      </c>
      <c r="R148" t="str">
        <f>IF(K148="","M",LEFT(K148,1))</f>
        <v>M</v>
      </c>
      <c r="S148" t="str">
        <f>VLOOKUP(O148,Clean_tckt!$E$3:$F$38,2,0)</f>
        <v xml:space="preserve">CA </v>
      </c>
      <c r="T148" s="1">
        <f t="shared" si="10"/>
        <v>36.75</v>
      </c>
      <c r="U148">
        <f t="shared" si="11"/>
        <v>19</v>
      </c>
      <c r="V148">
        <f>SUM(G148:H148,1)</f>
        <v>3</v>
      </c>
      <c r="W148">
        <f t="shared" si="12"/>
        <v>1</v>
      </c>
      <c r="X148">
        <f>IF(V148=1,1,0)</f>
        <v>0</v>
      </c>
      <c r="Y148">
        <f>IF($P148=Y$1,1,0)</f>
        <v>1</v>
      </c>
      <c r="Z148">
        <f>IF($P148=Z$1,1,0)</f>
        <v>0</v>
      </c>
      <c r="AA148">
        <f>IF($P148=AA$1,1,0)</f>
        <v>0</v>
      </c>
      <c r="AB148">
        <f>IF($P148=AB$1,1,0)</f>
        <v>0</v>
      </c>
      <c r="AC148">
        <f>IF($Q148=AC$1,1,0)</f>
        <v>1</v>
      </c>
      <c r="AD148">
        <f>IF($Q148=AD$1,1,0)</f>
        <v>0</v>
      </c>
      <c r="AE148">
        <f>IF($R148=AE$1,1,0)</f>
        <v>1</v>
      </c>
      <c r="AF148">
        <f>IF($R148=AF$1,1,0)</f>
        <v>0</v>
      </c>
      <c r="AG148">
        <f>IF($R148=AG$1,1,0)</f>
        <v>0</v>
      </c>
      <c r="AH148">
        <f>IF($R148=AH$1,1,0)</f>
        <v>0</v>
      </c>
      <c r="AI148">
        <f>IF($R148=AI$1,1,0)</f>
        <v>0</v>
      </c>
      <c r="AJ148">
        <f>IF($R148=AJ$1,1,0)</f>
        <v>0</v>
      </c>
      <c r="AK148">
        <f>IF($R148=AK$1,1,0)</f>
        <v>0</v>
      </c>
      <c r="AL148">
        <f>IF($R148=AL$1,1,0)</f>
        <v>0</v>
      </c>
      <c r="AM148">
        <f>IF($S148=AM$1,1,0)</f>
        <v>0</v>
      </c>
      <c r="AN148">
        <f>IF($S148=AN$1,1,0)</f>
        <v>0</v>
      </c>
      <c r="AO148">
        <f>IF($S148=AO$1,1,0)</f>
        <v>0</v>
      </c>
      <c r="AP148">
        <f>IF($S148=AP$1,1,0)</f>
        <v>0</v>
      </c>
      <c r="AQ148">
        <f>IF($S148=AQ$1,1,0)</f>
        <v>0</v>
      </c>
      <c r="AR148">
        <f>IF($S148=AR$1,1,0)</f>
        <v>1</v>
      </c>
      <c r="AS148">
        <f>IF($S148=AS$1,1,0)</f>
        <v>0</v>
      </c>
      <c r="AT148">
        <f>IF($S148=AT$1,1,0)</f>
        <v>0</v>
      </c>
      <c r="AU148">
        <f>IF($S148=AU$1,1,0)</f>
        <v>0</v>
      </c>
      <c r="AV148">
        <f>IF($S148=AV$1,1,0)</f>
        <v>0</v>
      </c>
      <c r="AW148">
        <f>IF($S148=AW$1,1,0)</f>
        <v>0</v>
      </c>
      <c r="AX148">
        <f>IF($S148=AX$1,1,0)</f>
        <v>0</v>
      </c>
      <c r="AY148">
        <f>IF($S148=AY$1,1,0)</f>
        <v>0</v>
      </c>
      <c r="AZ148">
        <f>IF($S148=AZ$1,1,0)</f>
        <v>0</v>
      </c>
      <c r="BA148">
        <f>IF($S148=BA$1,1,0)</f>
        <v>0</v>
      </c>
      <c r="BB148">
        <f>IF($S148=BB$1,1,0)</f>
        <v>0</v>
      </c>
      <c r="BC148">
        <f>IF($S148=BC$1,1,0)</f>
        <v>0</v>
      </c>
      <c r="BD148">
        <f>IF($S148=BD$1,1,0)</f>
        <v>0</v>
      </c>
      <c r="BE148">
        <f>IF($S148=BE$1,1,0)</f>
        <v>0</v>
      </c>
      <c r="BF148">
        <f>IF($S148=BF$1,1,0)</f>
        <v>0</v>
      </c>
      <c r="BG148">
        <f>IF($S148=BG$1,1,0)</f>
        <v>0</v>
      </c>
      <c r="BH148">
        <f>IF($S148=BH$1,1,0)</f>
        <v>0</v>
      </c>
      <c r="BI148">
        <f>IF($S148=BI$1,1,0)</f>
        <v>0</v>
      </c>
      <c r="BJ148">
        <f>IF($S148=BJ$1,1,0)</f>
        <v>0</v>
      </c>
    </row>
    <row r="149" spans="1:62" x14ac:dyDescent="0.25">
      <c r="A149">
        <v>147</v>
      </c>
      <c r="B149">
        <v>1</v>
      </c>
      <c r="C149">
        <v>3</v>
      </c>
      <c r="D149" t="s">
        <v>229</v>
      </c>
      <c r="E149" t="s">
        <v>13</v>
      </c>
      <c r="F149">
        <v>27</v>
      </c>
      <c r="G149">
        <v>0</v>
      </c>
      <c r="H149">
        <v>0</v>
      </c>
      <c r="I149">
        <v>350043</v>
      </c>
      <c r="J149">
        <v>7.7957999999999998</v>
      </c>
      <c r="L149" t="s">
        <v>15</v>
      </c>
      <c r="M149" t="s">
        <v>1751</v>
      </c>
      <c r="N149" t="str">
        <f>IF(ISNUMBER(I149),"xxx ",SUBSTITUTE(SUBSTITUTE(I149,"/",""),".",""))</f>
        <v xml:space="preserve">xxx </v>
      </c>
      <c r="O149" t="str">
        <f>LEFT(N149,FIND(" ",N149))</f>
        <v xml:space="preserve">xxx </v>
      </c>
      <c r="P149" t="str">
        <f>VLOOKUP(M149,Extract_Title!$A$2:$B$20,2,0)</f>
        <v>Mr</v>
      </c>
      <c r="Q149" t="str">
        <f>IF(L149="","S",L149)</f>
        <v>S</v>
      </c>
      <c r="R149" t="str">
        <f>IF(K149="","M",LEFT(K149,1))</f>
        <v>M</v>
      </c>
      <c r="S149" t="str">
        <f>VLOOKUP(O149,Clean_tckt!$E$3:$F$38,2,0)</f>
        <v xml:space="preserve">xxx </v>
      </c>
      <c r="T149" s="1">
        <f t="shared" si="10"/>
        <v>7.7957999999999998</v>
      </c>
      <c r="U149">
        <f t="shared" si="11"/>
        <v>27</v>
      </c>
      <c r="V149">
        <f>SUM(G149:H149,1)</f>
        <v>1</v>
      </c>
      <c r="W149">
        <f t="shared" si="12"/>
        <v>1</v>
      </c>
      <c r="X149">
        <f>IF(V149=1,1,0)</f>
        <v>1</v>
      </c>
      <c r="Y149">
        <f>IF($P149=Y$1,1,0)</f>
        <v>1</v>
      </c>
      <c r="Z149">
        <f>IF($P149=Z$1,1,0)</f>
        <v>0</v>
      </c>
      <c r="AA149">
        <f>IF($P149=AA$1,1,0)</f>
        <v>0</v>
      </c>
      <c r="AB149">
        <f>IF($P149=AB$1,1,0)</f>
        <v>0</v>
      </c>
      <c r="AC149">
        <f>IF($Q149=AC$1,1,0)</f>
        <v>1</v>
      </c>
      <c r="AD149">
        <f>IF($Q149=AD$1,1,0)</f>
        <v>0</v>
      </c>
      <c r="AE149">
        <f>IF($R149=AE$1,1,0)</f>
        <v>1</v>
      </c>
      <c r="AF149">
        <f>IF($R149=AF$1,1,0)</f>
        <v>0</v>
      </c>
      <c r="AG149">
        <f>IF($R149=AG$1,1,0)</f>
        <v>0</v>
      </c>
      <c r="AH149">
        <f>IF($R149=AH$1,1,0)</f>
        <v>0</v>
      </c>
      <c r="AI149">
        <f>IF($R149=AI$1,1,0)</f>
        <v>0</v>
      </c>
      <c r="AJ149">
        <f>IF($R149=AJ$1,1,0)</f>
        <v>0</v>
      </c>
      <c r="AK149">
        <f>IF($R149=AK$1,1,0)</f>
        <v>0</v>
      </c>
      <c r="AL149">
        <f>IF($R149=AL$1,1,0)</f>
        <v>0</v>
      </c>
      <c r="AM149">
        <f>IF($S149=AM$1,1,0)</f>
        <v>0</v>
      </c>
      <c r="AN149">
        <f>IF($S149=AN$1,1,0)</f>
        <v>0</v>
      </c>
      <c r="AO149">
        <f>IF($S149=AO$1,1,0)</f>
        <v>0</v>
      </c>
      <c r="AP149">
        <f>IF($S149=AP$1,1,0)</f>
        <v>1</v>
      </c>
      <c r="AQ149">
        <f>IF($S149=AQ$1,1,0)</f>
        <v>0</v>
      </c>
      <c r="AR149">
        <f>IF($S149=AR$1,1,0)</f>
        <v>0</v>
      </c>
      <c r="AS149">
        <f>IF($S149=AS$1,1,0)</f>
        <v>0</v>
      </c>
      <c r="AT149">
        <f>IF($S149=AT$1,1,0)</f>
        <v>0</v>
      </c>
      <c r="AU149">
        <f>IF($S149=AU$1,1,0)</f>
        <v>0</v>
      </c>
      <c r="AV149">
        <f>IF($S149=AV$1,1,0)</f>
        <v>0</v>
      </c>
      <c r="AW149">
        <f>IF($S149=AW$1,1,0)</f>
        <v>0</v>
      </c>
      <c r="AX149">
        <f>IF($S149=AX$1,1,0)</f>
        <v>0</v>
      </c>
      <c r="AY149">
        <f>IF($S149=AY$1,1,0)</f>
        <v>0</v>
      </c>
      <c r="AZ149">
        <f>IF($S149=AZ$1,1,0)</f>
        <v>0</v>
      </c>
      <c r="BA149">
        <f>IF($S149=BA$1,1,0)</f>
        <v>0</v>
      </c>
      <c r="BB149">
        <f>IF($S149=BB$1,1,0)</f>
        <v>0</v>
      </c>
      <c r="BC149">
        <f>IF($S149=BC$1,1,0)</f>
        <v>0</v>
      </c>
      <c r="BD149">
        <f>IF($S149=BD$1,1,0)</f>
        <v>0</v>
      </c>
      <c r="BE149">
        <f>IF($S149=BE$1,1,0)</f>
        <v>0</v>
      </c>
      <c r="BF149">
        <f>IF($S149=BF$1,1,0)</f>
        <v>0</v>
      </c>
      <c r="BG149">
        <f>IF($S149=BG$1,1,0)</f>
        <v>0</v>
      </c>
      <c r="BH149">
        <f>IF($S149=BH$1,1,0)</f>
        <v>0</v>
      </c>
      <c r="BI149">
        <f>IF($S149=BI$1,1,0)</f>
        <v>0</v>
      </c>
      <c r="BJ149">
        <f>IF($S149=BJ$1,1,0)</f>
        <v>0</v>
      </c>
    </row>
    <row r="150" spans="1:62" x14ac:dyDescent="0.25">
      <c r="A150">
        <v>148</v>
      </c>
      <c r="B150">
        <v>0</v>
      </c>
      <c r="C150">
        <v>3</v>
      </c>
      <c r="D150" t="s">
        <v>230</v>
      </c>
      <c r="E150" t="s">
        <v>17</v>
      </c>
      <c r="F150">
        <v>9</v>
      </c>
      <c r="G150">
        <v>2</v>
      </c>
      <c r="H150">
        <v>2</v>
      </c>
      <c r="I150" t="s">
        <v>143</v>
      </c>
      <c r="J150">
        <v>34.375</v>
      </c>
      <c r="L150" t="s">
        <v>15</v>
      </c>
      <c r="M150" t="s">
        <v>1753</v>
      </c>
      <c r="N150" t="str">
        <f>IF(ISNUMBER(I150),"xxx ",SUBSTITUTE(SUBSTITUTE(I150,"/",""),".",""))</f>
        <v>WC 6608</v>
      </c>
      <c r="O150" t="str">
        <f>LEFT(N150,FIND(" ",N150))</f>
        <v xml:space="preserve">WC </v>
      </c>
      <c r="P150" t="str">
        <f>VLOOKUP(M150,Extract_Title!$A$2:$B$20,2,0)</f>
        <v>Miss</v>
      </c>
      <c r="Q150" t="str">
        <f>IF(L150="","S",L150)</f>
        <v>S</v>
      </c>
      <c r="R150" t="str">
        <f>IF(K150="","M",LEFT(K150,1))</f>
        <v>M</v>
      </c>
      <c r="S150" t="str">
        <f>VLOOKUP(O150,Clean_tckt!$E$3:$F$38,2,0)</f>
        <v xml:space="preserve">WC </v>
      </c>
      <c r="T150" s="1">
        <f t="shared" si="10"/>
        <v>34.375</v>
      </c>
      <c r="U150">
        <f t="shared" si="11"/>
        <v>9</v>
      </c>
      <c r="V150">
        <f>SUM(G150:H150,1)</f>
        <v>5</v>
      </c>
      <c r="W150">
        <f t="shared" si="12"/>
        <v>0</v>
      </c>
      <c r="X150">
        <f>IF(V150=1,1,0)</f>
        <v>0</v>
      </c>
      <c r="Y150">
        <f>IF($P150=Y$1,1,0)</f>
        <v>0</v>
      </c>
      <c r="Z150">
        <f>IF($P150=Z$1,1,0)</f>
        <v>0</v>
      </c>
      <c r="AA150">
        <f>IF($P150=AA$1,1,0)</f>
        <v>1</v>
      </c>
      <c r="AB150">
        <f>IF($P150=AB$1,1,0)</f>
        <v>0</v>
      </c>
      <c r="AC150">
        <f>IF($Q150=AC$1,1,0)</f>
        <v>1</v>
      </c>
      <c r="AD150">
        <f>IF($Q150=AD$1,1,0)</f>
        <v>0</v>
      </c>
      <c r="AE150">
        <f>IF($R150=AE$1,1,0)</f>
        <v>1</v>
      </c>
      <c r="AF150">
        <f>IF($R150=AF$1,1,0)</f>
        <v>0</v>
      </c>
      <c r="AG150">
        <f>IF($R150=AG$1,1,0)</f>
        <v>0</v>
      </c>
      <c r="AH150">
        <f>IF($R150=AH$1,1,0)</f>
        <v>0</v>
      </c>
      <c r="AI150">
        <f>IF($R150=AI$1,1,0)</f>
        <v>0</v>
      </c>
      <c r="AJ150">
        <f>IF($R150=AJ$1,1,0)</f>
        <v>0</v>
      </c>
      <c r="AK150">
        <f>IF($R150=AK$1,1,0)</f>
        <v>0</v>
      </c>
      <c r="AL150">
        <f>IF($R150=AL$1,1,0)</f>
        <v>0</v>
      </c>
      <c r="AM150">
        <f>IF($S150=AM$1,1,0)</f>
        <v>0</v>
      </c>
      <c r="AN150">
        <f>IF($S150=AN$1,1,0)</f>
        <v>0</v>
      </c>
      <c r="AO150">
        <f>IF($S150=AO$1,1,0)</f>
        <v>0</v>
      </c>
      <c r="AP150">
        <f>IF($S150=AP$1,1,0)</f>
        <v>0</v>
      </c>
      <c r="AQ150">
        <f>IF($S150=AQ$1,1,0)</f>
        <v>0</v>
      </c>
      <c r="AR150">
        <f>IF($S150=AR$1,1,0)</f>
        <v>0</v>
      </c>
      <c r="AS150">
        <f>IF($S150=AS$1,1,0)</f>
        <v>0</v>
      </c>
      <c r="AT150">
        <f>IF($S150=AT$1,1,0)</f>
        <v>0</v>
      </c>
      <c r="AU150">
        <f>IF($S150=AU$1,1,0)</f>
        <v>0</v>
      </c>
      <c r="AV150">
        <f>IF($S150=AV$1,1,0)</f>
        <v>0</v>
      </c>
      <c r="AW150">
        <f>IF($S150=AW$1,1,0)</f>
        <v>1</v>
      </c>
      <c r="AX150">
        <f>IF($S150=AX$1,1,0)</f>
        <v>0</v>
      </c>
      <c r="AY150">
        <f>IF($S150=AY$1,1,0)</f>
        <v>0</v>
      </c>
      <c r="AZ150">
        <f>IF($S150=AZ$1,1,0)</f>
        <v>0</v>
      </c>
      <c r="BA150">
        <f>IF($S150=BA$1,1,0)</f>
        <v>0</v>
      </c>
      <c r="BB150">
        <f>IF($S150=BB$1,1,0)</f>
        <v>0</v>
      </c>
      <c r="BC150">
        <f>IF($S150=BC$1,1,0)</f>
        <v>0</v>
      </c>
      <c r="BD150">
        <f>IF($S150=BD$1,1,0)</f>
        <v>0</v>
      </c>
      <c r="BE150">
        <f>IF($S150=BE$1,1,0)</f>
        <v>0</v>
      </c>
      <c r="BF150">
        <f>IF($S150=BF$1,1,0)</f>
        <v>0</v>
      </c>
      <c r="BG150">
        <f>IF($S150=BG$1,1,0)</f>
        <v>0</v>
      </c>
      <c r="BH150">
        <f>IF($S150=BH$1,1,0)</f>
        <v>0</v>
      </c>
      <c r="BI150">
        <f>IF($S150=BI$1,1,0)</f>
        <v>0</v>
      </c>
      <c r="BJ150">
        <f>IF($S150=BJ$1,1,0)</f>
        <v>0</v>
      </c>
    </row>
    <row r="151" spans="1:62" x14ac:dyDescent="0.25">
      <c r="A151">
        <v>149</v>
      </c>
      <c r="B151">
        <v>0</v>
      </c>
      <c r="C151">
        <v>2</v>
      </c>
      <c r="D151" t="s">
        <v>231</v>
      </c>
      <c r="E151" t="s">
        <v>13</v>
      </c>
      <c r="F151">
        <v>36.5</v>
      </c>
      <c r="G151">
        <v>0</v>
      </c>
      <c r="H151">
        <v>2</v>
      </c>
      <c r="I151">
        <v>230080</v>
      </c>
      <c r="J151">
        <v>26</v>
      </c>
      <c r="K151" t="s">
        <v>232</v>
      </c>
      <c r="L151" t="s">
        <v>15</v>
      </c>
      <c r="M151" t="s">
        <v>1751</v>
      </c>
      <c r="N151" t="str">
        <f>IF(ISNUMBER(I151),"xxx ",SUBSTITUTE(SUBSTITUTE(I151,"/",""),".",""))</f>
        <v xml:space="preserve">xxx </v>
      </c>
      <c r="O151" t="str">
        <f>LEFT(N151,FIND(" ",N151))</f>
        <v xml:space="preserve">xxx </v>
      </c>
      <c r="P151" t="str">
        <f>VLOOKUP(M151,Extract_Title!$A$2:$B$20,2,0)</f>
        <v>Mr</v>
      </c>
      <c r="Q151" t="str">
        <f>IF(L151="","S",L151)</f>
        <v>S</v>
      </c>
      <c r="R151" t="str">
        <f>IF(K151="","M",LEFT(K151,1))</f>
        <v>F</v>
      </c>
      <c r="S151" t="str">
        <f>VLOOKUP(O151,Clean_tckt!$E$3:$F$38,2,0)</f>
        <v xml:space="preserve">xxx </v>
      </c>
      <c r="T151" s="1">
        <f t="shared" si="10"/>
        <v>26</v>
      </c>
      <c r="U151">
        <f t="shared" si="11"/>
        <v>36.5</v>
      </c>
      <c r="V151">
        <f>SUM(G151:H151,1)</f>
        <v>3</v>
      </c>
      <c r="W151">
        <f t="shared" si="12"/>
        <v>1</v>
      </c>
      <c r="X151">
        <f>IF(V151=1,1,0)</f>
        <v>0</v>
      </c>
      <c r="Y151">
        <f>IF($P151=Y$1,1,0)</f>
        <v>1</v>
      </c>
      <c r="Z151">
        <f>IF($P151=Z$1,1,0)</f>
        <v>0</v>
      </c>
      <c r="AA151">
        <f>IF($P151=AA$1,1,0)</f>
        <v>0</v>
      </c>
      <c r="AB151">
        <f>IF($P151=AB$1,1,0)</f>
        <v>0</v>
      </c>
      <c r="AC151">
        <f>IF($Q151=AC$1,1,0)</f>
        <v>1</v>
      </c>
      <c r="AD151">
        <f>IF($Q151=AD$1,1,0)</f>
        <v>0</v>
      </c>
      <c r="AE151">
        <f>IF($R151=AE$1,1,0)</f>
        <v>0</v>
      </c>
      <c r="AF151">
        <f>IF($R151=AF$1,1,0)</f>
        <v>0</v>
      </c>
      <c r="AG151">
        <f>IF($R151=AG$1,1,0)</f>
        <v>0</v>
      </c>
      <c r="AH151">
        <f>IF($R151=AH$1,1,0)</f>
        <v>0</v>
      </c>
      <c r="AI151">
        <f>IF($R151=AI$1,1,0)</f>
        <v>0</v>
      </c>
      <c r="AJ151">
        <f>IF($R151=AJ$1,1,0)</f>
        <v>0</v>
      </c>
      <c r="AK151">
        <f>IF($R151=AK$1,1,0)</f>
        <v>0</v>
      </c>
      <c r="AL151">
        <f>IF($R151=AL$1,1,0)</f>
        <v>1</v>
      </c>
      <c r="AM151">
        <f>IF($S151=AM$1,1,0)</f>
        <v>0</v>
      </c>
      <c r="AN151">
        <f>IF($S151=AN$1,1,0)</f>
        <v>0</v>
      </c>
      <c r="AO151">
        <f>IF($S151=AO$1,1,0)</f>
        <v>0</v>
      </c>
      <c r="AP151">
        <f>IF($S151=AP$1,1,0)</f>
        <v>1</v>
      </c>
      <c r="AQ151">
        <f>IF($S151=AQ$1,1,0)</f>
        <v>0</v>
      </c>
      <c r="AR151">
        <f>IF($S151=AR$1,1,0)</f>
        <v>0</v>
      </c>
      <c r="AS151">
        <f>IF($S151=AS$1,1,0)</f>
        <v>0</v>
      </c>
      <c r="AT151">
        <f>IF($S151=AT$1,1,0)</f>
        <v>0</v>
      </c>
      <c r="AU151">
        <f>IF($S151=AU$1,1,0)</f>
        <v>0</v>
      </c>
      <c r="AV151">
        <f>IF($S151=AV$1,1,0)</f>
        <v>0</v>
      </c>
      <c r="AW151">
        <f>IF($S151=AW$1,1,0)</f>
        <v>0</v>
      </c>
      <c r="AX151">
        <f>IF($S151=AX$1,1,0)</f>
        <v>0</v>
      </c>
      <c r="AY151">
        <f>IF($S151=AY$1,1,0)</f>
        <v>0</v>
      </c>
      <c r="AZ151">
        <f>IF($S151=AZ$1,1,0)</f>
        <v>0</v>
      </c>
      <c r="BA151">
        <f>IF($S151=BA$1,1,0)</f>
        <v>0</v>
      </c>
      <c r="BB151">
        <f>IF($S151=BB$1,1,0)</f>
        <v>0</v>
      </c>
      <c r="BC151">
        <f>IF($S151=BC$1,1,0)</f>
        <v>0</v>
      </c>
      <c r="BD151">
        <f>IF($S151=BD$1,1,0)</f>
        <v>0</v>
      </c>
      <c r="BE151">
        <f>IF($S151=BE$1,1,0)</f>
        <v>0</v>
      </c>
      <c r="BF151">
        <f>IF($S151=BF$1,1,0)</f>
        <v>0</v>
      </c>
      <c r="BG151">
        <f>IF($S151=BG$1,1,0)</f>
        <v>0</v>
      </c>
      <c r="BH151">
        <f>IF($S151=BH$1,1,0)</f>
        <v>0</v>
      </c>
      <c r="BI151">
        <f>IF($S151=BI$1,1,0)</f>
        <v>0</v>
      </c>
      <c r="BJ151">
        <f>IF($S151=BJ$1,1,0)</f>
        <v>0</v>
      </c>
    </row>
    <row r="152" spans="1:62" x14ac:dyDescent="0.25">
      <c r="A152">
        <v>150</v>
      </c>
      <c r="B152">
        <v>0</v>
      </c>
      <c r="C152">
        <v>2</v>
      </c>
      <c r="D152" t="s">
        <v>233</v>
      </c>
      <c r="E152" t="s">
        <v>13</v>
      </c>
      <c r="F152">
        <v>42</v>
      </c>
      <c r="G152">
        <v>0</v>
      </c>
      <c r="H152">
        <v>0</v>
      </c>
      <c r="I152">
        <v>244310</v>
      </c>
      <c r="J152">
        <v>13</v>
      </c>
      <c r="L152" t="s">
        <v>15</v>
      </c>
      <c r="M152" t="s">
        <v>1757</v>
      </c>
      <c r="N152" t="str">
        <f>IF(ISNUMBER(I152),"xxx ",SUBSTITUTE(SUBSTITUTE(I152,"/",""),".",""))</f>
        <v xml:space="preserve">xxx </v>
      </c>
      <c r="O152" t="str">
        <f>LEFT(N152,FIND(" ",N152))</f>
        <v xml:space="preserve">xxx </v>
      </c>
      <c r="P152" t="str">
        <f>VLOOKUP(M152,Extract_Title!$A$2:$B$20,2,0)</f>
        <v>Royalty</v>
      </c>
      <c r="Q152" t="str">
        <f>IF(L152="","S",L152)</f>
        <v>S</v>
      </c>
      <c r="R152" t="str">
        <f>IF(K152="","M",LEFT(K152,1))</f>
        <v>M</v>
      </c>
      <c r="S152" t="str">
        <f>VLOOKUP(O152,Clean_tckt!$E$3:$F$38,2,0)</f>
        <v xml:space="preserve">xxx </v>
      </c>
      <c r="T152" s="1">
        <f t="shared" si="10"/>
        <v>13</v>
      </c>
      <c r="U152">
        <f t="shared" si="11"/>
        <v>42</v>
      </c>
      <c r="V152">
        <f>SUM(G152:H152,1)</f>
        <v>1</v>
      </c>
      <c r="W152">
        <f t="shared" si="12"/>
        <v>1</v>
      </c>
      <c r="X152">
        <f>IF(V152=1,1,0)</f>
        <v>1</v>
      </c>
      <c r="Y152">
        <f>IF($P152=Y$1,1,0)</f>
        <v>0</v>
      </c>
      <c r="Z152">
        <f>IF($P152=Z$1,1,0)</f>
        <v>0</v>
      </c>
      <c r="AA152">
        <f>IF($P152=AA$1,1,0)</f>
        <v>0</v>
      </c>
      <c r="AB152">
        <f>IF($P152=AB$1,1,0)</f>
        <v>0</v>
      </c>
      <c r="AC152">
        <f>IF($Q152=AC$1,1,0)</f>
        <v>1</v>
      </c>
      <c r="AD152">
        <f>IF($Q152=AD$1,1,0)</f>
        <v>0</v>
      </c>
      <c r="AE152">
        <f>IF($R152=AE$1,1,0)</f>
        <v>1</v>
      </c>
      <c r="AF152">
        <f>IF($R152=AF$1,1,0)</f>
        <v>0</v>
      </c>
      <c r="AG152">
        <f>IF($R152=AG$1,1,0)</f>
        <v>0</v>
      </c>
      <c r="AH152">
        <f>IF($R152=AH$1,1,0)</f>
        <v>0</v>
      </c>
      <c r="AI152">
        <f>IF($R152=AI$1,1,0)</f>
        <v>0</v>
      </c>
      <c r="AJ152">
        <f>IF($R152=AJ$1,1,0)</f>
        <v>0</v>
      </c>
      <c r="AK152">
        <f>IF($R152=AK$1,1,0)</f>
        <v>0</v>
      </c>
      <c r="AL152">
        <f>IF($R152=AL$1,1,0)</f>
        <v>0</v>
      </c>
      <c r="AM152">
        <f>IF($S152=AM$1,1,0)</f>
        <v>0</v>
      </c>
      <c r="AN152">
        <f>IF($S152=AN$1,1,0)</f>
        <v>0</v>
      </c>
      <c r="AO152">
        <f>IF($S152=AO$1,1,0)</f>
        <v>0</v>
      </c>
      <c r="AP152">
        <f>IF($S152=AP$1,1,0)</f>
        <v>1</v>
      </c>
      <c r="AQ152">
        <f>IF($S152=AQ$1,1,0)</f>
        <v>0</v>
      </c>
      <c r="AR152">
        <f>IF($S152=AR$1,1,0)</f>
        <v>0</v>
      </c>
      <c r="AS152">
        <f>IF($S152=AS$1,1,0)</f>
        <v>0</v>
      </c>
      <c r="AT152">
        <f>IF($S152=AT$1,1,0)</f>
        <v>0</v>
      </c>
      <c r="AU152">
        <f>IF($S152=AU$1,1,0)</f>
        <v>0</v>
      </c>
      <c r="AV152">
        <f>IF($S152=AV$1,1,0)</f>
        <v>0</v>
      </c>
      <c r="AW152">
        <f>IF($S152=AW$1,1,0)</f>
        <v>0</v>
      </c>
      <c r="AX152">
        <f>IF($S152=AX$1,1,0)</f>
        <v>0</v>
      </c>
      <c r="AY152">
        <f>IF($S152=AY$1,1,0)</f>
        <v>0</v>
      </c>
      <c r="AZ152">
        <f>IF($S152=AZ$1,1,0)</f>
        <v>0</v>
      </c>
      <c r="BA152">
        <f>IF($S152=BA$1,1,0)</f>
        <v>0</v>
      </c>
      <c r="BB152">
        <f>IF($S152=BB$1,1,0)</f>
        <v>0</v>
      </c>
      <c r="BC152">
        <f>IF($S152=BC$1,1,0)</f>
        <v>0</v>
      </c>
      <c r="BD152">
        <f>IF($S152=BD$1,1,0)</f>
        <v>0</v>
      </c>
      <c r="BE152">
        <f>IF($S152=BE$1,1,0)</f>
        <v>0</v>
      </c>
      <c r="BF152">
        <f>IF($S152=BF$1,1,0)</f>
        <v>0</v>
      </c>
      <c r="BG152">
        <f>IF($S152=BG$1,1,0)</f>
        <v>0</v>
      </c>
      <c r="BH152">
        <f>IF($S152=BH$1,1,0)</f>
        <v>0</v>
      </c>
      <c r="BI152">
        <f>IF($S152=BI$1,1,0)</f>
        <v>0</v>
      </c>
      <c r="BJ152">
        <f>IF($S152=BJ$1,1,0)</f>
        <v>0</v>
      </c>
    </row>
    <row r="153" spans="1:62" x14ac:dyDescent="0.25">
      <c r="A153">
        <v>151</v>
      </c>
      <c r="B153">
        <v>0</v>
      </c>
      <c r="C153">
        <v>2</v>
      </c>
      <c r="D153" t="s">
        <v>234</v>
      </c>
      <c r="E153" t="s">
        <v>13</v>
      </c>
      <c r="F153">
        <v>51</v>
      </c>
      <c r="G153">
        <v>0</v>
      </c>
      <c r="H153">
        <v>0</v>
      </c>
      <c r="I153" t="s">
        <v>235</v>
      </c>
      <c r="J153">
        <v>12.525</v>
      </c>
      <c r="L153" t="s">
        <v>15</v>
      </c>
      <c r="M153" t="s">
        <v>1757</v>
      </c>
      <c r="N153" t="str">
        <f>IF(ISNUMBER(I153),"xxx ",SUBSTITUTE(SUBSTITUTE(I153,"/",""),".",""))</f>
        <v>SOP 1166</v>
      </c>
      <c r="O153" t="str">
        <f>LEFT(N153,FIND(" ",N153))</f>
        <v xml:space="preserve">SOP </v>
      </c>
      <c r="P153" t="str">
        <f>VLOOKUP(M153,Extract_Title!$A$2:$B$20,2,0)</f>
        <v>Royalty</v>
      </c>
      <c r="Q153" t="str">
        <f>IF(L153="","S",L153)</f>
        <v>S</v>
      </c>
      <c r="R153" t="str">
        <f>IF(K153="","M",LEFT(K153,1))</f>
        <v>M</v>
      </c>
      <c r="S153" t="str">
        <f>VLOOKUP(O153,Clean_tckt!$E$3:$F$38,2,0)</f>
        <v>Single</v>
      </c>
      <c r="T153" s="1">
        <f t="shared" si="10"/>
        <v>12.525</v>
      </c>
      <c r="U153">
        <f t="shared" si="11"/>
        <v>51</v>
      </c>
      <c r="V153">
        <f>SUM(G153:H153,1)</f>
        <v>1</v>
      </c>
      <c r="W153">
        <f t="shared" si="12"/>
        <v>1</v>
      </c>
      <c r="X153">
        <f>IF(V153=1,1,0)</f>
        <v>1</v>
      </c>
      <c r="Y153">
        <f>IF($P153=Y$1,1,0)</f>
        <v>0</v>
      </c>
      <c r="Z153">
        <f>IF($P153=Z$1,1,0)</f>
        <v>0</v>
      </c>
      <c r="AA153">
        <f>IF($P153=AA$1,1,0)</f>
        <v>0</v>
      </c>
      <c r="AB153">
        <f>IF($P153=AB$1,1,0)</f>
        <v>0</v>
      </c>
      <c r="AC153">
        <f>IF($Q153=AC$1,1,0)</f>
        <v>1</v>
      </c>
      <c r="AD153">
        <f>IF($Q153=AD$1,1,0)</f>
        <v>0</v>
      </c>
      <c r="AE153">
        <f>IF($R153=AE$1,1,0)</f>
        <v>1</v>
      </c>
      <c r="AF153">
        <f>IF($R153=AF$1,1,0)</f>
        <v>0</v>
      </c>
      <c r="AG153">
        <f>IF($R153=AG$1,1,0)</f>
        <v>0</v>
      </c>
      <c r="AH153">
        <f>IF($R153=AH$1,1,0)</f>
        <v>0</v>
      </c>
      <c r="AI153">
        <f>IF($R153=AI$1,1,0)</f>
        <v>0</v>
      </c>
      <c r="AJ153">
        <f>IF($R153=AJ$1,1,0)</f>
        <v>0</v>
      </c>
      <c r="AK153">
        <f>IF($R153=AK$1,1,0)</f>
        <v>0</v>
      </c>
      <c r="AL153">
        <f>IF($R153=AL$1,1,0)</f>
        <v>0</v>
      </c>
      <c r="AM153">
        <f>IF($S153=AM$1,1,0)</f>
        <v>0</v>
      </c>
      <c r="AN153">
        <f>IF($S153=AN$1,1,0)</f>
        <v>0</v>
      </c>
      <c r="AO153">
        <f>IF($S153=AO$1,1,0)</f>
        <v>0</v>
      </c>
      <c r="AP153">
        <f>IF($S153=AP$1,1,0)</f>
        <v>0</v>
      </c>
      <c r="AQ153">
        <f>IF($S153=AQ$1,1,0)</f>
        <v>0</v>
      </c>
      <c r="AR153">
        <f>IF($S153=AR$1,1,0)</f>
        <v>0</v>
      </c>
      <c r="AS153">
        <f>IF($S153=AS$1,1,0)</f>
        <v>0</v>
      </c>
      <c r="AT153">
        <f>IF($S153=AT$1,1,0)</f>
        <v>0</v>
      </c>
      <c r="AU153">
        <f>IF($S153=AU$1,1,0)</f>
        <v>0</v>
      </c>
      <c r="AV153">
        <f>IF($S153=AV$1,1,0)</f>
        <v>0</v>
      </c>
      <c r="AW153">
        <f>IF($S153=AW$1,1,0)</f>
        <v>0</v>
      </c>
      <c r="AX153">
        <f>IF($S153=AX$1,1,0)</f>
        <v>0</v>
      </c>
      <c r="AY153">
        <f>IF($S153=AY$1,1,0)</f>
        <v>0</v>
      </c>
      <c r="AZ153">
        <f>IF($S153=AZ$1,1,0)</f>
        <v>0</v>
      </c>
      <c r="BA153">
        <f>IF($S153=BA$1,1,0)</f>
        <v>0</v>
      </c>
      <c r="BB153">
        <f>IF($S153=BB$1,1,0)</f>
        <v>0</v>
      </c>
      <c r="BC153">
        <f>IF($S153=BC$1,1,0)</f>
        <v>0</v>
      </c>
      <c r="BD153">
        <f>IF($S153=BD$1,1,0)</f>
        <v>0</v>
      </c>
      <c r="BE153">
        <f>IF($S153=BE$1,1,0)</f>
        <v>0</v>
      </c>
      <c r="BF153">
        <f>IF($S153=BF$1,1,0)</f>
        <v>0</v>
      </c>
      <c r="BG153">
        <f>IF($S153=BG$1,1,0)</f>
        <v>0</v>
      </c>
      <c r="BH153">
        <f>IF($S153=BH$1,1,0)</f>
        <v>0</v>
      </c>
      <c r="BI153">
        <f>IF($S153=BI$1,1,0)</f>
        <v>0</v>
      </c>
      <c r="BJ153">
        <f>IF($S153=BJ$1,1,0)</f>
        <v>0</v>
      </c>
    </row>
    <row r="154" spans="1:62" x14ac:dyDescent="0.25">
      <c r="A154">
        <v>152</v>
      </c>
      <c r="B154">
        <v>1</v>
      </c>
      <c r="C154">
        <v>1</v>
      </c>
      <c r="D154" t="s">
        <v>236</v>
      </c>
      <c r="E154" t="s">
        <v>17</v>
      </c>
      <c r="F154">
        <v>22</v>
      </c>
      <c r="G154">
        <v>1</v>
      </c>
      <c r="H154">
        <v>0</v>
      </c>
      <c r="I154">
        <v>113776</v>
      </c>
      <c r="J154">
        <v>66.599999999999994</v>
      </c>
      <c r="K154" t="s">
        <v>237</v>
      </c>
      <c r="L154" t="s">
        <v>15</v>
      </c>
      <c r="M154" t="s">
        <v>1752</v>
      </c>
      <c r="N154" t="str">
        <f>IF(ISNUMBER(I154),"xxx ",SUBSTITUTE(SUBSTITUTE(I154,"/",""),".",""))</f>
        <v xml:space="preserve">xxx </v>
      </c>
      <c r="O154" t="str">
        <f>LEFT(N154,FIND(" ",N154))</f>
        <v xml:space="preserve">xxx </v>
      </c>
      <c r="P154" t="str">
        <f>VLOOKUP(M154,Extract_Title!$A$2:$B$20,2,0)</f>
        <v>Mrs</v>
      </c>
      <c r="Q154" t="str">
        <f>IF(L154="","S",L154)</f>
        <v>S</v>
      </c>
      <c r="R154" t="str">
        <f>IF(K154="","M",LEFT(K154,1))</f>
        <v>C</v>
      </c>
      <c r="S154" t="str">
        <f>VLOOKUP(O154,Clean_tckt!$E$3:$F$38,2,0)</f>
        <v xml:space="preserve">xxx </v>
      </c>
      <c r="T154" s="1">
        <f t="shared" si="10"/>
        <v>66.599999999999994</v>
      </c>
      <c r="U154">
        <f t="shared" si="11"/>
        <v>22</v>
      </c>
      <c r="V154">
        <f>SUM(G154:H154,1)</f>
        <v>2</v>
      </c>
      <c r="W154">
        <f t="shared" si="12"/>
        <v>0</v>
      </c>
      <c r="X154">
        <f>IF(V154=1,1,0)</f>
        <v>0</v>
      </c>
      <c r="Y154">
        <f>IF($P154=Y$1,1,0)</f>
        <v>0</v>
      </c>
      <c r="Z154">
        <f>IF($P154=Z$1,1,0)</f>
        <v>1</v>
      </c>
      <c r="AA154">
        <f>IF($P154=AA$1,1,0)</f>
        <v>0</v>
      </c>
      <c r="AB154">
        <f>IF($P154=AB$1,1,0)</f>
        <v>0</v>
      </c>
      <c r="AC154">
        <f>IF($Q154=AC$1,1,0)</f>
        <v>1</v>
      </c>
      <c r="AD154">
        <f>IF($Q154=AD$1,1,0)</f>
        <v>0</v>
      </c>
      <c r="AE154">
        <f>IF($R154=AE$1,1,0)</f>
        <v>0</v>
      </c>
      <c r="AF154">
        <f>IF($R154=AF$1,1,0)</f>
        <v>1</v>
      </c>
      <c r="AG154">
        <f>IF($R154=AG$1,1,0)</f>
        <v>0</v>
      </c>
      <c r="AH154">
        <f>IF($R154=AH$1,1,0)</f>
        <v>0</v>
      </c>
      <c r="AI154">
        <f>IF($R154=AI$1,1,0)</f>
        <v>0</v>
      </c>
      <c r="AJ154">
        <f>IF($R154=AJ$1,1,0)</f>
        <v>0</v>
      </c>
      <c r="AK154">
        <f>IF($R154=AK$1,1,0)</f>
        <v>0</v>
      </c>
      <c r="AL154">
        <f>IF($R154=AL$1,1,0)</f>
        <v>0</v>
      </c>
      <c r="AM154">
        <f>IF($S154=AM$1,1,0)</f>
        <v>0</v>
      </c>
      <c r="AN154">
        <f>IF($S154=AN$1,1,0)</f>
        <v>0</v>
      </c>
      <c r="AO154">
        <f>IF($S154=AO$1,1,0)</f>
        <v>0</v>
      </c>
      <c r="AP154">
        <f>IF($S154=AP$1,1,0)</f>
        <v>1</v>
      </c>
      <c r="AQ154">
        <f>IF($S154=AQ$1,1,0)</f>
        <v>0</v>
      </c>
      <c r="AR154">
        <f>IF($S154=AR$1,1,0)</f>
        <v>0</v>
      </c>
      <c r="AS154">
        <f>IF($S154=AS$1,1,0)</f>
        <v>0</v>
      </c>
      <c r="AT154">
        <f>IF($S154=AT$1,1,0)</f>
        <v>0</v>
      </c>
      <c r="AU154">
        <f>IF($S154=AU$1,1,0)</f>
        <v>0</v>
      </c>
      <c r="AV154">
        <f>IF($S154=AV$1,1,0)</f>
        <v>0</v>
      </c>
      <c r="AW154">
        <f>IF($S154=AW$1,1,0)</f>
        <v>0</v>
      </c>
      <c r="AX154">
        <f>IF($S154=AX$1,1,0)</f>
        <v>0</v>
      </c>
      <c r="AY154">
        <f>IF($S154=AY$1,1,0)</f>
        <v>0</v>
      </c>
      <c r="AZ154">
        <f>IF($S154=AZ$1,1,0)</f>
        <v>0</v>
      </c>
      <c r="BA154">
        <f>IF($S154=BA$1,1,0)</f>
        <v>0</v>
      </c>
      <c r="BB154">
        <f>IF($S154=BB$1,1,0)</f>
        <v>0</v>
      </c>
      <c r="BC154">
        <f>IF($S154=BC$1,1,0)</f>
        <v>0</v>
      </c>
      <c r="BD154">
        <f>IF($S154=BD$1,1,0)</f>
        <v>0</v>
      </c>
      <c r="BE154">
        <f>IF($S154=BE$1,1,0)</f>
        <v>0</v>
      </c>
      <c r="BF154">
        <f>IF($S154=BF$1,1,0)</f>
        <v>0</v>
      </c>
      <c r="BG154">
        <f>IF($S154=BG$1,1,0)</f>
        <v>0</v>
      </c>
      <c r="BH154">
        <f>IF($S154=BH$1,1,0)</f>
        <v>0</v>
      </c>
      <c r="BI154">
        <f>IF($S154=BI$1,1,0)</f>
        <v>0</v>
      </c>
      <c r="BJ154">
        <f>IF($S154=BJ$1,1,0)</f>
        <v>0</v>
      </c>
    </row>
    <row r="155" spans="1:62" x14ac:dyDescent="0.25">
      <c r="A155">
        <v>153</v>
      </c>
      <c r="B155">
        <v>0</v>
      </c>
      <c r="C155">
        <v>3</v>
      </c>
      <c r="D155" t="s">
        <v>238</v>
      </c>
      <c r="E155" t="s">
        <v>13</v>
      </c>
      <c r="F155">
        <v>55.5</v>
      </c>
      <c r="G155">
        <v>0</v>
      </c>
      <c r="H155">
        <v>0</v>
      </c>
      <c r="I155" t="s">
        <v>239</v>
      </c>
      <c r="J155">
        <v>8.0500000000000007</v>
      </c>
      <c r="L155" t="s">
        <v>15</v>
      </c>
      <c r="M155" t="s">
        <v>1751</v>
      </c>
      <c r="N155" t="str">
        <f>IF(ISNUMBER(I155),"xxx ",SUBSTITUTE(SUBSTITUTE(I155,"/",""),".",""))</f>
        <v>A5 11206</v>
      </c>
      <c r="O155" t="str">
        <f>LEFT(N155,FIND(" ",N155))</f>
        <v xml:space="preserve">A5 </v>
      </c>
      <c r="P155" t="str">
        <f>VLOOKUP(M155,Extract_Title!$A$2:$B$20,2,0)</f>
        <v>Mr</v>
      </c>
      <c r="Q155" t="str">
        <f>IF(L155="","S",L155)</f>
        <v>S</v>
      </c>
      <c r="R155" t="str">
        <f>IF(K155="","M",LEFT(K155,1))</f>
        <v>M</v>
      </c>
      <c r="S155" t="str">
        <f>VLOOKUP(O155,Clean_tckt!$E$3:$F$38,2,0)</f>
        <v xml:space="preserve">A5 </v>
      </c>
      <c r="T155" s="1">
        <f t="shared" si="10"/>
        <v>8.0500000000000007</v>
      </c>
      <c r="U155">
        <f t="shared" si="11"/>
        <v>55.5</v>
      </c>
      <c r="V155">
        <f>SUM(G155:H155,1)</f>
        <v>1</v>
      </c>
      <c r="W155">
        <f t="shared" si="12"/>
        <v>1</v>
      </c>
      <c r="X155">
        <f>IF(V155=1,1,0)</f>
        <v>1</v>
      </c>
      <c r="Y155">
        <f>IF($P155=Y$1,1,0)</f>
        <v>1</v>
      </c>
      <c r="Z155">
        <f>IF($P155=Z$1,1,0)</f>
        <v>0</v>
      </c>
      <c r="AA155">
        <f>IF($P155=AA$1,1,0)</f>
        <v>0</v>
      </c>
      <c r="AB155">
        <f>IF($P155=AB$1,1,0)</f>
        <v>0</v>
      </c>
      <c r="AC155">
        <f>IF($Q155=AC$1,1,0)</f>
        <v>1</v>
      </c>
      <c r="AD155">
        <f>IF($Q155=AD$1,1,0)</f>
        <v>0</v>
      </c>
      <c r="AE155">
        <f>IF($R155=AE$1,1,0)</f>
        <v>1</v>
      </c>
      <c r="AF155">
        <f>IF($R155=AF$1,1,0)</f>
        <v>0</v>
      </c>
      <c r="AG155">
        <f>IF($R155=AG$1,1,0)</f>
        <v>0</v>
      </c>
      <c r="AH155">
        <f>IF($R155=AH$1,1,0)</f>
        <v>0</v>
      </c>
      <c r="AI155">
        <f>IF($R155=AI$1,1,0)</f>
        <v>0</v>
      </c>
      <c r="AJ155">
        <f>IF($R155=AJ$1,1,0)</f>
        <v>0</v>
      </c>
      <c r="AK155">
        <f>IF($R155=AK$1,1,0)</f>
        <v>0</v>
      </c>
      <c r="AL155">
        <f>IF($R155=AL$1,1,0)</f>
        <v>0</v>
      </c>
      <c r="AM155">
        <f>IF($S155=AM$1,1,0)</f>
        <v>1</v>
      </c>
      <c r="AN155">
        <f>IF($S155=AN$1,1,0)</f>
        <v>0</v>
      </c>
      <c r="AO155">
        <f>IF($S155=AO$1,1,0)</f>
        <v>0</v>
      </c>
      <c r="AP155">
        <f>IF($S155=AP$1,1,0)</f>
        <v>0</v>
      </c>
      <c r="AQ155">
        <f>IF($S155=AQ$1,1,0)</f>
        <v>0</v>
      </c>
      <c r="AR155">
        <f>IF($S155=AR$1,1,0)</f>
        <v>0</v>
      </c>
      <c r="AS155">
        <f>IF($S155=AS$1,1,0)</f>
        <v>0</v>
      </c>
      <c r="AT155">
        <f>IF($S155=AT$1,1,0)</f>
        <v>0</v>
      </c>
      <c r="AU155">
        <f>IF($S155=AU$1,1,0)</f>
        <v>0</v>
      </c>
      <c r="AV155">
        <f>IF($S155=AV$1,1,0)</f>
        <v>0</v>
      </c>
      <c r="AW155">
        <f>IF($S155=AW$1,1,0)</f>
        <v>0</v>
      </c>
      <c r="AX155">
        <f>IF($S155=AX$1,1,0)</f>
        <v>0</v>
      </c>
      <c r="AY155">
        <f>IF($S155=AY$1,1,0)</f>
        <v>0</v>
      </c>
      <c r="AZ155">
        <f>IF($S155=AZ$1,1,0)</f>
        <v>0</v>
      </c>
      <c r="BA155">
        <f>IF($S155=BA$1,1,0)</f>
        <v>0</v>
      </c>
      <c r="BB155">
        <f>IF($S155=BB$1,1,0)</f>
        <v>0</v>
      </c>
      <c r="BC155">
        <f>IF($S155=BC$1,1,0)</f>
        <v>0</v>
      </c>
      <c r="BD155">
        <f>IF($S155=BD$1,1,0)</f>
        <v>0</v>
      </c>
      <c r="BE155">
        <f>IF($S155=BE$1,1,0)</f>
        <v>0</v>
      </c>
      <c r="BF155">
        <f>IF($S155=BF$1,1,0)</f>
        <v>0</v>
      </c>
      <c r="BG155">
        <f>IF($S155=BG$1,1,0)</f>
        <v>0</v>
      </c>
      <c r="BH155">
        <f>IF($S155=BH$1,1,0)</f>
        <v>0</v>
      </c>
      <c r="BI155">
        <f>IF($S155=BI$1,1,0)</f>
        <v>0</v>
      </c>
      <c r="BJ155">
        <f>IF($S155=BJ$1,1,0)</f>
        <v>0</v>
      </c>
    </row>
    <row r="156" spans="1:62" x14ac:dyDescent="0.25">
      <c r="A156">
        <v>154</v>
      </c>
      <c r="B156">
        <v>0</v>
      </c>
      <c r="C156">
        <v>3</v>
      </c>
      <c r="D156" t="s">
        <v>240</v>
      </c>
      <c r="E156" t="s">
        <v>13</v>
      </c>
      <c r="F156">
        <v>40.5</v>
      </c>
      <c r="G156">
        <v>0</v>
      </c>
      <c r="H156">
        <v>2</v>
      </c>
      <c r="I156" t="s">
        <v>241</v>
      </c>
      <c r="J156">
        <v>14.5</v>
      </c>
      <c r="L156" t="s">
        <v>15</v>
      </c>
      <c r="M156" t="s">
        <v>1751</v>
      </c>
      <c r="N156" t="str">
        <f>IF(ISNUMBER(I156),"xxx ",SUBSTITUTE(SUBSTITUTE(I156,"/",""),".",""))</f>
        <v>A5 851</v>
      </c>
      <c r="O156" t="str">
        <f>LEFT(N156,FIND(" ",N156))</f>
        <v xml:space="preserve">A5 </v>
      </c>
      <c r="P156" t="str">
        <f>VLOOKUP(M156,Extract_Title!$A$2:$B$20,2,0)</f>
        <v>Mr</v>
      </c>
      <c r="Q156" t="str">
        <f>IF(L156="","S",L156)</f>
        <v>S</v>
      </c>
      <c r="R156" t="str">
        <f>IF(K156="","M",LEFT(K156,1))</f>
        <v>M</v>
      </c>
      <c r="S156" t="str">
        <f>VLOOKUP(O156,Clean_tckt!$E$3:$F$38,2,0)</f>
        <v xml:space="preserve">A5 </v>
      </c>
      <c r="T156" s="1">
        <f t="shared" si="10"/>
        <v>14.5</v>
      </c>
      <c r="U156">
        <f t="shared" si="11"/>
        <v>40.5</v>
      </c>
      <c r="V156">
        <f>SUM(G156:H156,1)</f>
        <v>3</v>
      </c>
      <c r="W156">
        <f t="shared" si="12"/>
        <v>1</v>
      </c>
      <c r="X156">
        <f>IF(V156=1,1,0)</f>
        <v>0</v>
      </c>
      <c r="Y156">
        <f>IF($P156=Y$1,1,0)</f>
        <v>1</v>
      </c>
      <c r="Z156">
        <f>IF($P156=Z$1,1,0)</f>
        <v>0</v>
      </c>
      <c r="AA156">
        <f>IF($P156=AA$1,1,0)</f>
        <v>0</v>
      </c>
      <c r="AB156">
        <f>IF($P156=AB$1,1,0)</f>
        <v>0</v>
      </c>
      <c r="AC156">
        <f>IF($Q156=AC$1,1,0)</f>
        <v>1</v>
      </c>
      <c r="AD156">
        <f>IF($Q156=AD$1,1,0)</f>
        <v>0</v>
      </c>
      <c r="AE156">
        <f>IF($R156=AE$1,1,0)</f>
        <v>1</v>
      </c>
      <c r="AF156">
        <f>IF($R156=AF$1,1,0)</f>
        <v>0</v>
      </c>
      <c r="AG156">
        <f>IF($R156=AG$1,1,0)</f>
        <v>0</v>
      </c>
      <c r="AH156">
        <f>IF($R156=AH$1,1,0)</f>
        <v>0</v>
      </c>
      <c r="AI156">
        <f>IF($R156=AI$1,1,0)</f>
        <v>0</v>
      </c>
      <c r="AJ156">
        <f>IF($R156=AJ$1,1,0)</f>
        <v>0</v>
      </c>
      <c r="AK156">
        <f>IF($R156=AK$1,1,0)</f>
        <v>0</v>
      </c>
      <c r="AL156">
        <f>IF($R156=AL$1,1,0)</f>
        <v>0</v>
      </c>
      <c r="AM156">
        <f>IF($S156=AM$1,1,0)</f>
        <v>1</v>
      </c>
      <c r="AN156">
        <f>IF($S156=AN$1,1,0)</f>
        <v>0</v>
      </c>
      <c r="AO156">
        <f>IF($S156=AO$1,1,0)</f>
        <v>0</v>
      </c>
      <c r="AP156">
        <f>IF($S156=AP$1,1,0)</f>
        <v>0</v>
      </c>
      <c r="AQ156">
        <f>IF($S156=AQ$1,1,0)</f>
        <v>0</v>
      </c>
      <c r="AR156">
        <f>IF($S156=AR$1,1,0)</f>
        <v>0</v>
      </c>
      <c r="AS156">
        <f>IF($S156=AS$1,1,0)</f>
        <v>0</v>
      </c>
      <c r="AT156">
        <f>IF($S156=AT$1,1,0)</f>
        <v>0</v>
      </c>
      <c r="AU156">
        <f>IF($S156=AU$1,1,0)</f>
        <v>0</v>
      </c>
      <c r="AV156">
        <f>IF($S156=AV$1,1,0)</f>
        <v>0</v>
      </c>
      <c r="AW156">
        <f>IF($S156=AW$1,1,0)</f>
        <v>0</v>
      </c>
      <c r="AX156">
        <f>IF($S156=AX$1,1,0)</f>
        <v>0</v>
      </c>
      <c r="AY156">
        <f>IF($S156=AY$1,1,0)</f>
        <v>0</v>
      </c>
      <c r="AZ156">
        <f>IF($S156=AZ$1,1,0)</f>
        <v>0</v>
      </c>
      <c r="BA156">
        <f>IF($S156=BA$1,1,0)</f>
        <v>0</v>
      </c>
      <c r="BB156">
        <f>IF($S156=BB$1,1,0)</f>
        <v>0</v>
      </c>
      <c r="BC156">
        <f>IF($S156=BC$1,1,0)</f>
        <v>0</v>
      </c>
      <c r="BD156">
        <f>IF($S156=BD$1,1,0)</f>
        <v>0</v>
      </c>
      <c r="BE156">
        <f>IF($S156=BE$1,1,0)</f>
        <v>0</v>
      </c>
      <c r="BF156">
        <f>IF($S156=BF$1,1,0)</f>
        <v>0</v>
      </c>
      <c r="BG156">
        <f>IF($S156=BG$1,1,0)</f>
        <v>0</v>
      </c>
      <c r="BH156">
        <f>IF($S156=BH$1,1,0)</f>
        <v>0</v>
      </c>
      <c r="BI156">
        <f>IF($S156=BI$1,1,0)</f>
        <v>0</v>
      </c>
      <c r="BJ156">
        <f>IF($S156=BJ$1,1,0)</f>
        <v>0</v>
      </c>
    </row>
    <row r="157" spans="1:62" x14ac:dyDescent="0.25">
      <c r="A157">
        <v>155</v>
      </c>
      <c r="B157">
        <v>0</v>
      </c>
      <c r="C157">
        <v>3</v>
      </c>
      <c r="D157" t="s">
        <v>242</v>
      </c>
      <c r="E157" t="s">
        <v>13</v>
      </c>
      <c r="G157">
        <v>0</v>
      </c>
      <c r="H157">
        <v>0</v>
      </c>
      <c r="I157" t="s">
        <v>243</v>
      </c>
      <c r="J157">
        <v>7.3125</v>
      </c>
      <c r="L157" t="s">
        <v>15</v>
      </c>
      <c r="M157" t="s">
        <v>1751</v>
      </c>
      <c r="N157" t="str">
        <f>IF(ISNUMBER(I157),"xxx ",SUBSTITUTE(SUBSTITUTE(I157,"/",""),".",""))</f>
        <v>Fa 265302</v>
      </c>
      <c r="O157" t="str">
        <f>LEFT(N157,FIND(" ",N157))</f>
        <v xml:space="preserve">Fa </v>
      </c>
      <c r="P157" t="str">
        <f>VLOOKUP(M157,Extract_Title!$A$2:$B$20,2,0)</f>
        <v>Mr</v>
      </c>
      <c r="Q157" t="str">
        <f>IF(L157="","S",L157)</f>
        <v>S</v>
      </c>
      <c r="R157" t="str">
        <f>IF(K157="","M",LEFT(K157,1))</f>
        <v>M</v>
      </c>
      <c r="S157" t="str">
        <f>VLOOKUP(O157,Clean_tckt!$E$3:$F$38,2,0)</f>
        <v>Single</v>
      </c>
      <c r="T157" s="1">
        <f t="shared" si="10"/>
        <v>7.3125</v>
      </c>
      <c r="U157">
        <f t="shared" si="11"/>
        <v>0</v>
      </c>
      <c r="V157">
        <f>SUM(G157:H157,1)</f>
        <v>1</v>
      </c>
      <c r="W157">
        <f t="shared" si="12"/>
        <v>1</v>
      </c>
      <c r="X157">
        <f>IF(V157=1,1,0)</f>
        <v>1</v>
      </c>
      <c r="Y157">
        <f>IF($P157=Y$1,1,0)</f>
        <v>1</v>
      </c>
      <c r="Z157">
        <f>IF($P157=Z$1,1,0)</f>
        <v>0</v>
      </c>
      <c r="AA157">
        <f>IF($P157=AA$1,1,0)</f>
        <v>0</v>
      </c>
      <c r="AB157">
        <f>IF($P157=AB$1,1,0)</f>
        <v>0</v>
      </c>
      <c r="AC157">
        <f>IF($Q157=AC$1,1,0)</f>
        <v>1</v>
      </c>
      <c r="AD157">
        <f>IF($Q157=AD$1,1,0)</f>
        <v>0</v>
      </c>
      <c r="AE157">
        <f>IF($R157=AE$1,1,0)</f>
        <v>1</v>
      </c>
      <c r="AF157">
        <f>IF($R157=AF$1,1,0)</f>
        <v>0</v>
      </c>
      <c r="AG157">
        <f>IF($R157=AG$1,1,0)</f>
        <v>0</v>
      </c>
      <c r="AH157">
        <f>IF($R157=AH$1,1,0)</f>
        <v>0</v>
      </c>
      <c r="AI157">
        <f>IF($R157=AI$1,1,0)</f>
        <v>0</v>
      </c>
      <c r="AJ157">
        <f>IF($R157=AJ$1,1,0)</f>
        <v>0</v>
      </c>
      <c r="AK157">
        <f>IF($R157=AK$1,1,0)</f>
        <v>0</v>
      </c>
      <c r="AL157">
        <f>IF($R157=AL$1,1,0)</f>
        <v>0</v>
      </c>
      <c r="AM157">
        <f>IF($S157=AM$1,1,0)</f>
        <v>0</v>
      </c>
      <c r="AN157">
        <f>IF($S157=AN$1,1,0)</f>
        <v>0</v>
      </c>
      <c r="AO157">
        <f>IF($S157=AO$1,1,0)</f>
        <v>0</v>
      </c>
      <c r="AP157">
        <f>IF($S157=AP$1,1,0)</f>
        <v>0</v>
      </c>
      <c r="AQ157">
        <f>IF($S157=AQ$1,1,0)</f>
        <v>0</v>
      </c>
      <c r="AR157">
        <f>IF($S157=AR$1,1,0)</f>
        <v>0</v>
      </c>
      <c r="AS157">
        <f>IF($S157=AS$1,1,0)</f>
        <v>0</v>
      </c>
      <c r="AT157">
        <f>IF($S157=AT$1,1,0)</f>
        <v>0</v>
      </c>
      <c r="AU157">
        <f>IF($S157=AU$1,1,0)</f>
        <v>0</v>
      </c>
      <c r="AV157">
        <f>IF($S157=AV$1,1,0)</f>
        <v>0</v>
      </c>
      <c r="AW157">
        <f>IF($S157=AW$1,1,0)</f>
        <v>0</v>
      </c>
      <c r="AX157">
        <f>IF($S157=AX$1,1,0)</f>
        <v>0</v>
      </c>
      <c r="AY157">
        <f>IF($S157=AY$1,1,0)</f>
        <v>0</v>
      </c>
      <c r="AZ157">
        <f>IF($S157=AZ$1,1,0)</f>
        <v>0</v>
      </c>
      <c r="BA157">
        <f>IF($S157=BA$1,1,0)</f>
        <v>0</v>
      </c>
      <c r="BB157">
        <f>IF($S157=BB$1,1,0)</f>
        <v>0</v>
      </c>
      <c r="BC157">
        <f>IF($S157=BC$1,1,0)</f>
        <v>0</v>
      </c>
      <c r="BD157">
        <f>IF($S157=BD$1,1,0)</f>
        <v>0</v>
      </c>
      <c r="BE157">
        <f>IF($S157=BE$1,1,0)</f>
        <v>0</v>
      </c>
      <c r="BF157">
        <f>IF($S157=BF$1,1,0)</f>
        <v>0</v>
      </c>
      <c r="BG157">
        <f>IF($S157=BG$1,1,0)</f>
        <v>0</v>
      </c>
      <c r="BH157">
        <f>IF($S157=BH$1,1,0)</f>
        <v>0</v>
      </c>
      <c r="BI157">
        <f>IF($S157=BI$1,1,0)</f>
        <v>0</v>
      </c>
      <c r="BJ157">
        <f>IF($S157=BJ$1,1,0)</f>
        <v>0</v>
      </c>
    </row>
    <row r="158" spans="1:62" x14ac:dyDescent="0.25">
      <c r="A158">
        <v>156</v>
      </c>
      <c r="B158">
        <v>0</v>
      </c>
      <c r="C158">
        <v>1</v>
      </c>
      <c r="D158" t="s">
        <v>244</v>
      </c>
      <c r="E158" t="s">
        <v>13</v>
      </c>
      <c r="F158">
        <v>51</v>
      </c>
      <c r="G158">
        <v>0</v>
      </c>
      <c r="H158">
        <v>1</v>
      </c>
      <c r="I158" t="s">
        <v>245</v>
      </c>
      <c r="J158">
        <v>61.379199999999997</v>
      </c>
      <c r="L158" t="s">
        <v>20</v>
      </c>
      <c r="M158" t="s">
        <v>1751</v>
      </c>
      <c r="N158" t="str">
        <f>IF(ISNUMBER(I158),"xxx ",SUBSTITUTE(SUBSTITUTE(I158,"/",""),".",""))</f>
        <v>PC 17597</v>
      </c>
      <c r="O158" t="str">
        <f>LEFT(N158,FIND(" ",N158))</f>
        <v xml:space="preserve">PC </v>
      </c>
      <c r="P158" t="str">
        <f>VLOOKUP(M158,Extract_Title!$A$2:$B$20,2,0)</f>
        <v>Mr</v>
      </c>
      <c r="Q158" t="str">
        <f>IF(L158="","S",L158)</f>
        <v>C</v>
      </c>
      <c r="R158" t="str">
        <f>IF(K158="","M",LEFT(K158,1))</f>
        <v>M</v>
      </c>
      <c r="S158" t="str">
        <f>VLOOKUP(O158,Clean_tckt!$E$3:$F$38,2,0)</f>
        <v xml:space="preserve">PC </v>
      </c>
      <c r="T158" s="1">
        <f t="shared" si="10"/>
        <v>61.379199999999997</v>
      </c>
      <c r="U158">
        <f t="shared" si="11"/>
        <v>51</v>
      </c>
      <c r="V158">
        <f>SUM(G158:H158,1)</f>
        <v>2</v>
      </c>
      <c r="W158">
        <f t="shared" si="12"/>
        <v>1</v>
      </c>
      <c r="X158">
        <f>IF(V158=1,1,0)</f>
        <v>0</v>
      </c>
      <c r="Y158">
        <f>IF($P158=Y$1,1,0)</f>
        <v>1</v>
      </c>
      <c r="Z158">
        <f>IF($P158=Z$1,1,0)</f>
        <v>0</v>
      </c>
      <c r="AA158">
        <f>IF($P158=AA$1,1,0)</f>
        <v>0</v>
      </c>
      <c r="AB158">
        <f>IF($P158=AB$1,1,0)</f>
        <v>0</v>
      </c>
      <c r="AC158">
        <f>IF($Q158=AC$1,1,0)</f>
        <v>0</v>
      </c>
      <c r="AD158">
        <f>IF($Q158=AD$1,1,0)</f>
        <v>1</v>
      </c>
      <c r="AE158">
        <f>IF($R158=AE$1,1,0)</f>
        <v>1</v>
      </c>
      <c r="AF158">
        <f>IF($R158=AF$1,1,0)</f>
        <v>0</v>
      </c>
      <c r="AG158">
        <f>IF($R158=AG$1,1,0)</f>
        <v>0</v>
      </c>
      <c r="AH158">
        <f>IF($R158=AH$1,1,0)</f>
        <v>0</v>
      </c>
      <c r="AI158">
        <f>IF($R158=AI$1,1,0)</f>
        <v>0</v>
      </c>
      <c r="AJ158">
        <f>IF($R158=AJ$1,1,0)</f>
        <v>0</v>
      </c>
      <c r="AK158">
        <f>IF($R158=AK$1,1,0)</f>
        <v>0</v>
      </c>
      <c r="AL158">
        <f>IF($R158=AL$1,1,0)</f>
        <v>0</v>
      </c>
      <c r="AM158">
        <f>IF($S158=AM$1,1,0)</f>
        <v>0</v>
      </c>
      <c r="AN158">
        <f>IF($S158=AN$1,1,0)</f>
        <v>1</v>
      </c>
      <c r="AO158">
        <f>IF($S158=AO$1,1,0)</f>
        <v>0</v>
      </c>
      <c r="AP158">
        <f>IF($S158=AP$1,1,0)</f>
        <v>0</v>
      </c>
      <c r="AQ158">
        <f>IF($S158=AQ$1,1,0)</f>
        <v>0</v>
      </c>
      <c r="AR158">
        <f>IF($S158=AR$1,1,0)</f>
        <v>0</v>
      </c>
      <c r="AS158">
        <f>IF($S158=AS$1,1,0)</f>
        <v>0</v>
      </c>
      <c r="AT158">
        <f>IF($S158=AT$1,1,0)</f>
        <v>0</v>
      </c>
      <c r="AU158">
        <f>IF($S158=AU$1,1,0)</f>
        <v>0</v>
      </c>
      <c r="AV158">
        <f>IF($S158=AV$1,1,0)</f>
        <v>0</v>
      </c>
      <c r="AW158">
        <f>IF($S158=AW$1,1,0)</f>
        <v>0</v>
      </c>
      <c r="AX158">
        <f>IF($S158=AX$1,1,0)</f>
        <v>0</v>
      </c>
      <c r="AY158">
        <f>IF($S158=AY$1,1,0)</f>
        <v>0</v>
      </c>
      <c r="AZ158">
        <f>IF($S158=AZ$1,1,0)</f>
        <v>0</v>
      </c>
      <c r="BA158">
        <f>IF($S158=BA$1,1,0)</f>
        <v>0</v>
      </c>
      <c r="BB158">
        <f>IF($S158=BB$1,1,0)</f>
        <v>0</v>
      </c>
      <c r="BC158">
        <f>IF($S158=BC$1,1,0)</f>
        <v>0</v>
      </c>
      <c r="BD158">
        <f>IF($S158=BD$1,1,0)</f>
        <v>0</v>
      </c>
      <c r="BE158">
        <f>IF($S158=BE$1,1,0)</f>
        <v>0</v>
      </c>
      <c r="BF158">
        <f>IF($S158=BF$1,1,0)</f>
        <v>0</v>
      </c>
      <c r="BG158">
        <f>IF($S158=BG$1,1,0)</f>
        <v>0</v>
      </c>
      <c r="BH158">
        <f>IF($S158=BH$1,1,0)</f>
        <v>0</v>
      </c>
      <c r="BI158">
        <f>IF($S158=BI$1,1,0)</f>
        <v>0</v>
      </c>
      <c r="BJ158">
        <f>IF($S158=BJ$1,1,0)</f>
        <v>0</v>
      </c>
    </row>
    <row r="159" spans="1:62" x14ac:dyDescent="0.25">
      <c r="A159">
        <v>157</v>
      </c>
      <c r="B159">
        <v>1</v>
      </c>
      <c r="C159">
        <v>3</v>
      </c>
      <c r="D159" t="s">
        <v>246</v>
      </c>
      <c r="E159" t="s">
        <v>17</v>
      </c>
      <c r="F159">
        <v>16</v>
      </c>
      <c r="G159">
        <v>0</v>
      </c>
      <c r="H159">
        <v>0</v>
      </c>
      <c r="I159">
        <v>35851</v>
      </c>
      <c r="J159">
        <v>7.7332999999999998</v>
      </c>
      <c r="L159" t="s">
        <v>27</v>
      </c>
      <c r="M159" t="s">
        <v>1753</v>
      </c>
      <c r="N159" t="str">
        <f>IF(ISNUMBER(I159),"xxx ",SUBSTITUTE(SUBSTITUTE(I159,"/",""),".",""))</f>
        <v xml:space="preserve">xxx </v>
      </c>
      <c r="O159" t="str">
        <f>LEFT(N159,FIND(" ",N159))</f>
        <v xml:space="preserve">xxx </v>
      </c>
      <c r="P159" t="str">
        <f>VLOOKUP(M159,Extract_Title!$A$2:$B$20,2,0)</f>
        <v>Miss</v>
      </c>
      <c r="Q159" t="str">
        <f>IF(L159="","S",L159)</f>
        <v>Q</v>
      </c>
      <c r="R159" t="str">
        <f>IF(K159="","M",LEFT(K159,1))</f>
        <v>M</v>
      </c>
      <c r="S159" t="str">
        <f>VLOOKUP(O159,Clean_tckt!$E$3:$F$38,2,0)</f>
        <v xml:space="preserve">xxx </v>
      </c>
      <c r="T159" s="1">
        <f t="shared" si="10"/>
        <v>7.7332999999999998</v>
      </c>
      <c r="U159">
        <f t="shared" si="11"/>
        <v>16</v>
      </c>
      <c r="V159">
        <f>SUM(G159:H159,1)</f>
        <v>1</v>
      </c>
      <c r="W159">
        <f t="shared" si="12"/>
        <v>0</v>
      </c>
      <c r="X159">
        <f>IF(V159=1,1,0)</f>
        <v>1</v>
      </c>
      <c r="Y159">
        <f>IF($P159=Y$1,1,0)</f>
        <v>0</v>
      </c>
      <c r="Z159">
        <f>IF($P159=Z$1,1,0)</f>
        <v>0</v>
      </c>
      <c r="AA159">
        <f>IF($P159=AA$1,1,0)</f>
        <v>1</v>
      </c>
      <c r="AB159">
        <f>IF($P159=AB$1,1,0)</f>
        <v>0</v>
      </c>
      <c r="AC159">
        <f>IF($Q159=AC$1,1,0)</f>
        <v>0</v>
      </c>
      <c r="AD159">
        <f>IF($Q159=AD$1,1,0)</f>
        <v>0</v>
      </c>
      <c r="AE159">
        <f>IF($R159=AE$1,1,0)</f>
        <v>1</v>
      </c>
      <c r="AF159">
        <f>IF($R159=AF$1,1,0)</f>
        <v>0</v>
      </c>
      <c r="AG159">
        <f>IF($R159=AG$1,1,0)</f>
        <v>0</v>
      </c>
      <c r="AH159">
        <f>IF($R159=AH$1,1,0)</f>
        <v>0</v>
      </c>
      <c r="AI159">
        <f>IF($R159=AI$1,1,0)</f>
        <v>0</v>
      </c>
      <c r="AJ159">
        <f>IF($R159=AJ$1,1,0)</f>
        <v>0</v>
      </c>
      <c r="AK159">
        <f>IF($R159=AK$1,1,0)</f>
        <v>0</v>
      </c>
      <c r="AL159">
        <f>IF($R159=AL$1,1,0)</f>
        <v>0</v>
      </c>
      <c r="AM159">
        <f>IF($S159=AM$1,1,0)</f>
        <v>0</v>
      </c>
      <c r="AN159">
        <f>IF($S159=AN$1,1,0)</f>
        <v>0</v>
      </c>
      <c r="AO159">
        <f>IF($S159=AO$1,1,0)</f>
        <v>0</v>
      </c>
      <c r="AP159">
        <f>IF($S159=AP$1,1,0)</f>
        <v>1</v>
      </c>
      <c r="AQ159">
        <f>IF($S159=AQ$1,1,0)</f>
        <v>0</v>
      </c>
      <c r="AR159">
        <f>IF($S159=AR$1,1,0)</f>
        <v>0</v>
      </c>
      <c r="AS159">
        <f>IF($S159=AS$1,1,0)</f>
        <v>0</v>
      </c>
      <c r="AT159">
        <f>IF($S159=AT$1,1,0)</f>
        <v>0</v>
      </c>
      <c r="AU159">
        <f>IF($S159=AU$1,1,0)</f>
        <v>0</v>
      </c>
      <c r="AV159">
        <f>IF($S159=AV$1,1,0)</f>
        <v>0</v>
      </c>
      <c r="AW159">
        <f>IF($S159=AW$1,1,0)</f>
        <v>0</v>
      </c>
      <c r="AX159">
        <f>IF($S159=AX$1,1,0)</f>
        <v>0</v>
      </c>
      <c r="AY159">
        <f>IF($S159=AY$1,1,0)</f>
        <v>0</v>
      </c>
      <c r="AZ159">
        <f>IF($S159=AZ$1,1,0)</f>
        <v>0</v>
      </c>
      <c r="BA159">
        <f>IF($S159=BA$1,1,0)</f>
        <v>0</v>
      </c>
      <c r="BB159">
        <f>IF($S159=BB$1,1,0)</f>
        <v>0</v>
      </c>
      <c r="BC159">
        <f>IF($S159=BC$1,1,0)</f>
        <v>0</v>
      </c>
      <c r="BD159">
        <f>IF($S159=BD$1,1,0)</f>
        <v>0</v>
      </c>
      <c r="BE159">
        <f>IF($S159=BE$1,1,0)</f>
        <v>0</v>
      </c>
      <c r="BF159">
        <f>IF($S159=BF$1,1,0)</f>
        <v>0</v>
      </c>
      <c r="BG159">
        <f>IF($S159=BG$1,1,0)</f>
        <v>0</v>
      </c>
      <c r="BH159">
        <f>IF($S159=BH$1,1,0)</f>
        <v>0</v>
      </c>
      <c r="BI159">
        <f>IF($S159=BI$1,1,0)</f>
        <v>0</v>
      </c>
      <c r="BJ159">
        <f>IF($S159=BJ$1,1,0)</f>
        <v>0</v>
      </c>
    </row>
    <row r="160" spans="1:62" x14ac:dyDescent="0.25">
      <c r="A160">
        <v>158</v>
      </c>
      <c r="B160">
        <v>0</v>
      </c>
      <c r="C160">
        <v>3</v>
      </c>
      <c r="D160" t="s">
        <v>247</v>
      </c>
      <c r="E160" t="s">
        <v>13</v>
      </c>
      <c r="F160">
        <v>30</v>
      </c>
      <c r="G160">
        <v>0</v>
      </c>
      <c r="H160">
        <v>0</v>
      </c>
      <c r="I160" t="s">
        <v>248</v>
      </c>
      <c r="J160">
        <v>8.0500000000000007</v>
      </c>
      <c r="L160" t="s">
        <v>15</v>
      </c>
      <c r="M160" t="s">
        <v>1751</v>
      </c>
      <c r="N160" t="str">
        <f>IF(ISNUMBER(I160),"xxx ",SUBSTITUTE(SUBSTITUTE(I160,"/",""),".",""))</f>
        <v>SOTONOQ 392090</v>
      </c>
      <c r="O160" t="str">
        <f>LEFT(N160,FIND(" ",N160))</f>
        <v xml:space="preserve">SOTONOQ </v>
      </c>
      <c r="P160" t="str">
        <f>VLOOKUP(M160,Extract_Title!$A$2:$B$20,2,0)</f>
        <v>Mr</v>
      </c>
      <c r="Q160" t="str">
        <f>IF(L160="","S",L160)</f>
        <v>S</v>
      </c>
      <c r="R160" t="str">
        <f>IF(K160="","M",LEFT(K160,1))</f>
        <v>M</v>
      </c>
      <c r="S160" t="str">
        <f>VLOOKUP(O160,Clean_tckt!$E$3:$F$38,2,0)</f>
        <v xml:space="preserve">SOTONOQ </v>
      </c>
      <c r="T160" s="1">
        <f t="shared" si="10"/>
        <v>8.0500000000000007</v>
      </c>
      <c r="U160">
        <f t="shared" si="11"/>
        <v>30</v>
      </c>
      <c r="V160">
        <f>SUM(G160:H160,1)</f>
        <v>1</v>
      </c>
      <c r="W160">
        <f t="shared" si="12"/>
        <v>1</v>
      </c>
      <c r="X160">
        <f>IF(V160=1,1,0)</f>
        <v>1</v>
      </c>
      <c r="Y160">
        <f>IF($P160=Y$1,1,0)</f>
        <v>1</v>
      </c>
      <c r="Z160">
        <f>IF($P160=Z$1,1,0)</f>
        <v>0</v>
      </c>
      <c r="AA160">
        <f>IF($P160=AA$1,1,0)</f>
        <v>0</v>
      </c>
      <c r="AB160">
        <f>IF($P160=AB$1,1,0)</f>
        <v>0</v>
      </c>
      <c r="AC160">
        <f>IF($Q160=AC$1,1,0)</f>
        <v>1</v>
      </c>
      <c r="AD160">
        <f>IF($Q160=AD$1,1,0)</f>
        <v>0</v>
      </c>
      <c r="AE160">
        <f>IF($R160=AE$1,1,0)</f>
        <v>1</v>
      </c>
      <c r="AF160">
        <f>IF($R160=AF$1,1,0)</f>
        <v>0</v>
      </c>
      <c r="AG160">
        <f>IF($R160=AG$1,1,0)</f>
        <v>0</v>
      </c>
      <c r="AH160">
        <f>IF($R160=AH$1,1,0)</f>
        <v>0</v>
      </c>
      <c r="AI160">
        <f>IF($R160=AI$1,1,0)</f>
        <v>0</v>
      </c>
      <c r="AJ160">
        <f>IF($R160=AJ$1,1,0)</f>
        <v>0</v>
      </c>
      <c r="AK160">
        <f>IF($R160=AK$1,1,0)</f>
        <v>0</v>
      </c>
      <c r="AL160">
        <f>IF($R160=AL$1,1,0)</f>
        <v>0</v>
      </c>
      <c r="AM160">
        <f>IF($S160=AM$1,1,0)</f>
        <v>0</v>
      </c>
      <c r="AN160">
        <f>IF($S160=AN$1,1,0)</f>
        <v>0</v>
      </c>
      <c r="AO160">
        <f>IF($S160=AO$1,1,0)</f>
        <v>0</v>
      </c>
      <c r="AP160">
        <f>IF($S160=AP$1,1,0)</f>
        <v>0</v>
      </c>
      <c r="AQ160">
        <f>IF($S160=AQ$1,1,0)</f>
        <v>0</v>
      </c>
      <c r="AR160">
        <f>IF($S160=AR$1,1,0)</f>
        <v>0</v>
      </c>
      <c r="AS160">
        <f>IF($S160=AS$1,1,0)</f>
        <v>0</v>
      </c>
      <c r="AT160">
        <f>IF($S160=AT$1,1,0)</f>
        <v>0</v>
      </c>
      <c r="AU160">
        <f>IF($S160=AU$1,1,0)</f>
        <v>0</v>
      </c>
      <c r="AV160">
        <f>IF($S160=AV$1,1,0)</f>
        <v>0</v>
      </c>
      <c r="AW160">
        <f>IF($S160=AW$1,1,0)</f>
        <v>0</v>
      </c>
      <c r="AX160">
        <f>IF($S160=AX$1,1,0)</f>
        <v>1</v>
      </c>
      <c r="AY160">
        <f>IF($S160=AY$1,1,0)</f>
        <v>0</v>
      </c>
      <c r="AZ160">
        <f>IF($S160=AZ$1,1,0)</f>
        <v>0</v>
      </c>
      <c r="BA160">
        <f>IF($S160=BA$1,1,0)</f>
        <v>0</v>
      </c>
      <c r="BB160">
        <f>IF($S160=BB$1,1,0)</f>
        <v>0</v>
      </c>
      <c r="BC160">
        <f>IF($S160=BC$1,1,0)</f>
        <v>0</v>
      </c>
      <c r="BD160">
        <f>IF($S160=BD$1,1,0)</f>
        <v>0</v>
      </c>
      <c r="BE160">
        <f>IF($S160=BE$1,1,0)</f>
        <v>0</v>
      </c>
      <c r="BF160">
        <f>IF($S160=BF$1,1,0)</f>
        <v>0</v>
      </c>
      <c r="BG160">
        <f>IF($S160=BG$1,1,0)</f>
        <v>0</v>
      </c>
      <c r="BH160">
        <f>IF($S160=BH$1,1,0)</f>
        <v>0</v>
      </c>
      <c r="BI160">
        <f>IF($S160=BI$1,1,0)</f>
        <v>0</v>
      </c>
      <c r="BJ160">
        <f>IF($S160=BJ$1,1,0)</f>
        <v>0</v>
      </c>
    </row>
    <row r="161" spans="1:62" x14ac:dyDescent="0.25">
      <c r="A161">
        <v>159</v>
      </c>
      <c r="B161">
        <v>0</v>
      </c>
      <c r="C161">
        <v>3</v>
      </c>
      <c r="D161" t="s">
        <v>249</v>
      </c>
      <c r="E161" t="s">
        <v>13</v>
      </c>
      <c r="G161">
        <v>0</v>
      </c>
      <c r="H161">
        <v>0</v>
      </c>
      <c r="I161">
        <v>315037</v>
      </c>
      <c r="J161">
        <v>8.6624999999999996</v>
      </c>
      <c r="L161" t="s">
        <v>15</v>
      </c>
      <c r="M161" t="s">
        <v>1751</v>
      </c>
      <c r="N161" t="str">
        <f>IF(ISNUMBER(I161),"xxx ",SUBSTITUTE(SUBSTITUTE(I161,"/",""),".",""))</f>
        <v xml:space="preserve">xxx </v>
      </c>
      <c r="O161" t="str">
        <f>LEFT(N161,FIND(" ",N161))</f>
        <v xml:space="preserve">xxx </v>
      </c>
      <c r="P161" t="str">
        <f>VLOOKUP(M161,Extract_Title!$A$2:$B$20,2,0)</f>
        <v>Mr</v>
      </c>
      <c r="Q161" t="str">
        <f>IF(L161="","S",L161)</f>
        <v>S</v>
      </c>
      <c r="R161" t="str">
        <f>IF(K161="","M",LEFT(K161,1))</f>
        <v>M</v>
      </c>
      <c r="S161" t="str">
        <f>VLOOKUP(O161,Clean_tckt!$E$3:$F$38,2,0)</f>
        <v xml:space="preserve">xxx </v>
      </c>
      <c r="T161" s="1">
        <f t="shared" si="10"/>
        <v>8.6624999999999996</v>
      </c>
      <c r="U161">
        <f t="shared" si="11"/>
        <v>0</v>
      </c>
      <c r="V161">
        <f>SUM(G161:H161,1)</f>
        <v>1</v>
      </c>
      <c r="W161">
        <f t="shared" si="12"/>
        <v>1</v>
      </c>
      <c r="X161">
        <f>IF(V161=1,1,0)</f>
        <v>1</v>
      </c>
      <c r="Y161">
        <f>IF($P161=Y$1,1,0)</f>
        <v>1</v>
      </c>
      <c r="Z161">
        <f>IF($P161=Z$1,1,0)</f>
        <v>0</v>
      </c>
      <c r="AA161">
        <f>IF($P161=AA$1,1,0)</f>
        <v>0</v>
      </c>
      <c r="AB161">
        <f>IF($P161=AB$1,1,0)</f>
        <v>0</v>
      </c>
      <c r="AC161">
        <f>IF($Q161=AC$1,1,0)</f>
        <v>1</v>
      </c>
      <c r="AD161">
        <f>IF($Q161=AD$1,1,0)</f>
        <v>0</v>
      </c>
      <c r="AE161">
        <f>IF($R161=AE$1,1,0)</f>
        <v>1</v>
      </c>
      <c r="AF161">
        <f>IF($R161=AF$1,1,0)</f>
        <v>0</v>
      </c>
      <c r="AG161">
        <f>IF($R161=AG$1,1,0)</f>
        <v>0</v>
      </c>
      <c r="AH161">
        <f>IF($R161=AH$1,1,0)</f>
        <v>0</v>
      </c>
      <c r="AI161">
        <f>IF($R161=AI$1,1,0)</f>
        <v>0</v>
      </c>
      <c r="AJ161">
        <f>IF($R161=AJ$1,1,0)</f>
        <v>0</v>
      </c>
      <c r="AK161">
        <f>IF($R161=AK$1,1,0)</f>
        <v>0</v>
      </c>
      <c r="AL161">
        <f>IF($R161=AL$1,1,0)</f>
        <v>0</v>
      </c>
      <c r="AM161">
        <f>IF($S161=AM$1,1,0)</f>
        <v>0</v>
      </c>
      <c r="AN161">
        <f>IF($S161=AN$1,1,0)</f>
        <v>0</v>
      </c>
      <c r="AO161">
        <f>IF($S161=AO$1,1,0)</f>
        <v>0</v>
      </c>
      <c r="AP161">
        <f>IF($S161=AP$1,1,0)</f>
        <v>1</v>
      </c>
      <c r="AQ161">
        <f>IF($S161=AQ$1,1,0)</f>
        <v>0</v>
      </c>
      <c r="AR161">
        <f>IF($S161=AR$1,1,0)</f>
        <v>0</v>
      </c>
      <c r="AS161">
        <f>IF($S161=AS$1,1,0)</f>
        <v>0</v>
      </c>
      <c r="AT161">
        <f>IF($S161=AT$1,1,0)</f>
        <v>0</v>
      </c>
      <c r="AU161">
        <f>IF($S161=AU$1,1,0)</f>
        <v>0</v>
      </c>
      <c r="AV161">
        <f>IF($S161=AV$1,1,0)</f>
        <v>0</v>
      </c>
      <c r="AW161">
        <f>IF($S161=AW$1,1,0)</f>
        <v>0</v>
      </c>
      <c r="AX161">
        <f>IF($S161=AX$1,1,0)</f>
        <v>0</v>
      </c>
      <c r="AY161">
        <f>IF($S161=AY$1,1,0)</f>
        <v>0</v>
      </c>
      <c r="AZ161">
        <f>IF($S161=AZ$1,1,0)</f>
        <v>0</v>
      </c>
      <c r="BA161">
        <f>IF($S161=BA$1,1,0)</f>
        <v>0</v>
      </c>
      <c r="BB161">
        <f>IF($S161=BB$1,1,0)</f>
        <v>0</v>
      </c>
      <c r="BC161">
        <f>IF($S161=BC$1,1,0)</f>
        <v>0</v>
      </c>
      <c r="BD161">
        <f>IF($S161=BD$1,1,0)</f>
        <v>0</v>
      </c>
      <c r="BE161">
        <f>IF($S161=BE$1,1,0)</f>
        <v>0</v>
      </c>
      <c r="BF161">
        <f>IF($S161=BF$1,1,0)</f>
        <v>0</v>
      </c>
      <c r="BG161">
        <f>IF($S161=BG$1,1,0)</f>
        <v>0</v>
      </c>
      <c r="BH161">
        <f>IF($S161=BH$1,1,0)</f>
        <v>0</v>
      </c>
      <c r="BI161">
        <f>IF($S161=BI$1,1,0)</f>
        <v>0</v>
      </c>
      <c r="BJ161">
        <f>IF($S161=BJ$1,1,0)</f>
        <v>0</v>
      </c>
    </row>
    <row r="162" spans="1:62" x14ac:dyDescent="0.25">
      <c r="A162">
        <v>160</v>
      </c>
      <c r="B162">
        <v>0</v>
      </c>
      <c r="C162">
        <v>3</v>
      </c>
      <c r="D162" t="s">
        <v>250</v>
      </c>
      <c r="E162" t="s">
        <v>13</v>
      </c>
      <c r="G162">
        <v>8</v>
      </c>
      <c r="H162">
        <v>2</v>
      </c>
      <c r="I162" t="s">
        <v>251</v>
      </c>
      <c r="J162">
        <v>69.55</v>
      </c>
      <c r="L162" t="s">
        <v>15</v>
      </c>
      <c r="M162" t="s">
        <v>1754</v>
      </c>
      <c r="N162" t="str">
        <f>IF(ISNUMBER(I162),"xxx ",SUBSTITUTE(SUBSTITUTE(I162,"/",""),".",""))</f>
        <v>CA 2343</v>
      </c>
      <c r="O162" t="str">
        <f>LEFT(N162,FIND(" ",N162))</f>
        <v xml:space="preserve">CA </v>
      </c>
      <c r="P162" t="str">
        <f>VLOOKUP(M162,Extract_Title!$A$2:$B$20,2,0)</f>
        <v>Master</v>
      </c>
      <c r="Q162" t="str">
        <f>IF(L162="","S",L162)</f>
        <v>S</v>
      </c>
      <c r="R162" t="str">
        <f>IF(K162="","M",LEFT(K162,1))</f>
        <v>M</v>
      </c>
      <c r="S162" t="str">
        <f>VLOOKUP(O162,Clean_tckt!$E$3:$F$38,2,0)</f>
        <v xml:space="preserve">CA </v>
      </c>
      <c r="T162" s="1">
        <f t="shared" si="10"/>
        <v>69.55</v>
      </c>
      <c r="U162">
        <f t="shared" si="11"/>
        <v>0</v>
      </c>
      <c r="V162">
        <f>SUM(G162:H162,1)</f>
        <v>11</v>
      </c>
      <c r="W162">
        <f t="shared" si="12"/>
        <v>1</v>
      </c>
      <c r="X162">
        <f>IF(V162=1,1,0)</f>
        <v>0</v>
      </c>
      <c r="Y162">
        <f>IF($P162=Y$1,1,0)</f>
        <v>0</v>
      </c>
      <c r="Z162">
        <f>IF($P162=Z$1,1,0)</f>
        <v>0</v>
      </c>
      <c r="AA162">
        <f>IF($P162=AA$1,1,0)</f>
        <v>0</v>
      </c>
      <c r="AB162">
        <f>IF($P162=AB$1,1,0)</f>
        <v>1</v>
      </c>
      <c r="AC162">
        <f>IF($Q162=AC$1,1,0)</f>
        <v>1</v>
      </c>
      <c r="AD162">
        <f>IF($Q162=AD$1,1,0)</f>
        <v>0</v>
      </c>
      <c r="AE162">
        <f>IF($R162=AE$1,1,0)</f>
        <v>1</v>
      </c>
      <c r="AF162">
        <f>IF($R162=AF$1,1,0)</f>
        <v>0</v>
      </c>
      <c r="AG162">
        <f>IF($R162=AG$1,1,0)</f>
        <v>0</v>
      </c>
      <c r="AH162">
        <f>IF($R162=AH$1,1,0)</f>
        <v>0</v>
      </c>
      <c r="AI162">
        <f>IF($R162=AI$1,1,0)</f>
        <v>0</v>
      </c>
      <c r="AJ162">
        <f>IF($R162=AJ$1,1,0)</f>
        <v>0</v>
      </c>
      <c r="AK162">
        <f>IF($R162=AK$1,1,0)</f>
        <v>0</v>
      </c>
      <c r="AL162">
        <f>IF($R162=AL$1,1,0)</f>
        <v>0</v>
      </c>
      <c r="AM162">
        <f>IF($S162=AM$1,1,0)</f>
        <v>0</v>
      </c>
      <c r="AN162">
        <f>IF($S162=AN$1,1,0)</f>
        <v>0</v>
      </c>
      <c r="AO162">
        <f>IF($S162=AO$1,1,0)</f>
        <v>0</v>
      </c>
      <c r="AP162">
        <f>IF($S162=AP$1,1,0)</f>
        <v>0</v>
      </c>
      <c r="AQ162">
        <f>IF($S162=AQ$1,1,0)</f>
        <v>0</v>
      </c>
      <c r="AR162">
        <f>IF($S162=AR$1,1,0)</f>
        <v>1</v>
      </c>
      <c r="AS162">
        <f>IF($S162=AS$1,1,0)</f>
        <v>0</v>
      </c>
      <c r="AT162">
        <f>IF($S162=AT$1,1,0)</f>
        <v>0</v>
      </c>
      <c r="AU162">
        <f>IF($S162=AU$1,1,0)</f>
        <v>0</v>
      </c>
      <c r="AV162">
        <f>IF($S162=AV$1,1,0)</f>
        <v>0</v>
      </c>
      <c r="AW162">
        <f>IF($S162=AW$1,1,0)</f>
        <v>0</v>
      </c>
      <c r="AX162">
        <f>IF($S162=AX$1,1,0)</f>
        <v>0</v>
      </c>
      <c r="AY162">
        <f>IF($S162=AY$1,1,0)</f>
        <v>0</v>
      </c>
      <c r="AZ162">
        <f>IF($S162=AZ$1,1,0)</f>
        <v>0</v>
      </c>
      <c r="BA162">
        <f>IF($S162=BA$1,1,0)</f>
        <v>0</v>
      </c>
      <c r="BB162">
        <f>IF($S162=BB$1,1,0)</f>
        <v>0</v>
      </c>
      <c r="BC162">
        <f>IF($S162=BC$1,1,0)</f>
        <v>0</v>
      </c>
      <c r="BD162">
        <f>IF($S162=BD$1,1,0)</f>
        <v>0</v>
      </c>
      <c r="BE162">
        <f>IF($S162=BE$1,1,0)</f>
        <v>0</v>
      </c>
      <c r="BF162">
        <f>IF($S162=BF$1,1,0)</f>
        <v>0</v>
      </c>
      <c r="BG162">
        <f>IF($S162=BG$1,1,0)</f>
        <v>0</v>
      </c>
      <c r="BH162">
        <f>IF($S162=BH$1,1,0)</f>
        <v>0</v>
      </c>
      <c r="BI162">
        <f>IF($S162=BI$1,1,0)</f>
        <v>0</v>
      </c>
      <c r="BJ162">
        <f>IF($S162=BJ$1,1,0)</f>
        <v>0</v>
      </c>
    </row>
    <row r="163" spans="1:62" x14ac:dyDescent="0.25">
      <c r="A163">
        <v>161</v>
      </c>
      <c r="B163">
        <v>0</v>
      </c>
      <c r="C163">
        <v>3</v>
      </c>
      <c r="D163" t="s">
        <v>252</v>
      </c>
      <c r="E163" t="s">
        <v>13</v>
      </c>
      <c r="F163">
        <v>44</v>
      </c>
      <c r="G163">
        <v>0</v>
      </c>
      <c r="H163">
        <v>1</v>
      </c>
      <c r="I163">
        <v>371362</v>
      </c>
      <c r="J163">
        <v>16.100000000000001</v>
      </c>
      <c r="L163" t="s">
        <v>15</v>
      </c>
      <c r="M163" t="s">
        <v>1751</v>
      </c>
      <c r="N163" t="str">
        <f>IF(ISNUMBER(I163),"xxx ",SUBSTITUTE(SUBSTITUTE(I163,"/",""),".",""))</f>
        <v xml:space="preserve">xxx </v>
      </c>
      <c r="O163" t="str">
        <f>LEFT(N163,FIND(" ",N163))</f>
        <v xml:space="preserve">xxx </v>
      </c>
      <c r="P163" t="str">
        <f>VLOOKUP(M163,Extract_Title!$A$2:$B$20,2,0)</f>
        <v>Mr</v>
      </c>
      <c r="Q163" t="str">
        <f>IF(L163="","S",L163)</f>
        <v>S</v>
      </c>
      <c r="R163" t="str">
        <f>IF(K163="","M",LEFT(K163,1))</f>
        <v>M</v>
      </c>
      <c r="S163" t="str">
        <f>VLOOKUP(O163,Clean_tckt!$E$3:$F$38,2,0)</f>
        <v xml:space="preserve">xxx </v>
      </c>
      <c r="T163" s="1">
        <f t="shared" si="10"/>
        <v>16.100000000000001</v>
      </c>
      <c r="U163">
        <f t="shared" si="11"/>
        <v>44</v>
      </c>
      <c r="V163">
        <f>SUM(G163:H163,1)</f>
        <v>2</v>
      </c>
      <c r="W163">
        <f t="shared" si="12"/>
        <v>1</v>
      </c>
      <c r="X163">
        <f>IF(V163=1,1,0)</f>
        <v>0</v>
      </c>
      <c r="Y163">
        <f>IF($P163=Y$1,1,0)</f>
        <v>1</v>
      </c>
      <c r="Z163">
        <f>IF($P163=Z$1,1,0)</f>
        <v>0</v>
      </c>
      <c r="AA163">
        <f>IF($P163=AA$1,1,0)</f>
        <v>0</v>
      </c>
      <c r="AB163">
        <f>IF($P163=AB$1,1,0)</f>
        <v>0</v>
      </c>
      <c r="AC163">
        <f>IF($Q163=AC$1,1,0)</f>
        <v>1</v>
      </c>
      <c r="AD163">
        <f>IF($Q163=AD$1,1,0)</f>
        <v>0</v>
      </c>
      <c r="AE163">
        <f>IF($R163=AE$1,1,0)</f>
        <v>1</v>
      </c>
      <c r="AF163">
        <f>IF($R163=AF$1,1,0)</f>
        <v>0</v>
      </c>
      <c r="AG163">
        <f>IF($R163=AG$1,1,0)</f>
        <v>0</v>
      </c>
      <c r="AH163">
        <f>IF($R163=AH$1,1,0)</f>
        <v>0</v>
      </c>
      <c r="AI163">
        <f>IF($R163=AI$1,1,0)</f>
        <v>0</v>
      </c>
      <c r="AJ163">
        <f>IF($R163=AJ$1,1,0)</f>
        <v>0</v>
      </c>
      <c r="AK163">
        <f>IF($R163=AK$1,1,0)</f>
        <v>0</v>
      </c>
      <c r="AL163">
        <f>IF($R163=AL$1,1,0)</f>
        <v>0</v>
      </c>
      <c r="AM163">
        <f>IF($S163=AM$1,1,0)</f>
        <v>0</v>
      </c>
      <c r="AN163">
        <f>IF($S163=AN$1,1,0)</f>
        <v>0</v>
      </c>
      <c r="AO163">
        <f>IF($S163=AO$1,1,0)</f>
        <v>0</v>
      </c>
      <c r="AP163">
        <f>IF($S163=AP$1,1,0)</f>
        <v>1</v>
      </c>
      <c r="AQ163">
        <f>IF($S163=AQ$1,1,0)</f>
        <v>0</v>
      </c>
      <c r="AR163">
        <f>IF($S163=AR$1,1,0)</f>
        <v>0</v>
      </c>
      <c r="AS163">
        <f>IF($S163=AS$1,1,0)</f>
        <v>0</v>
      </c>
      <c r="AT163">
        <f>IF($S163=AT$1,1,0)</f>
        <v>0</v>
      </c>
      <c r="AU163">
        <f>IF($S163=AU$1,1,0)</f>
        <v>0</v>
      </c>
      <c r="AV163">
        <f>IF($S163=AV$1,1,0)</f>
        <v>0</v>
      </c>
      <c r="AW163">
        <f>IF($S163=AW$1,1,0)</f>
        <v>0</v>
      </c>
      <c r="AX163">
        <f>IF($S163=AX$1,1,0)</f>
        <v>0</v>
      </c>
      <c r="AY163">
        <f>IF($S163=AY$1,1,0)</f>
        <v>0</v>
      </c>
      <c r="AZ163">
        <f>IF($S163=AZ$1,1,0)</f>
        <v>0</v>
      </c>
      <c r="BA163">
        <f>IF($S163=BA$1,1,0)</f>
        <v>0</v>
      </c>
      <c r="BB163">
        <f>IF($S163=BB$1,1,0)</f>
        <v>0</v>
      </c>
      <c r="BC163">
        <f>IF($S163=BC$1,1,0)</f>
        <v>0</v>
      </c>
      <c r="BD163">
        <f>IF($S163=BD$1,1,0)</f>
        <v>0</v>
      </c>
      <c r="BE163">
        <f>IF($S163=BE$1,1,0)</f>
        <v>0</v>
      </c>
      <c r="BF163">
        <f>IF($S163=BF$1,1,0)</f>
        <v>0</v>
      </c>
      <c r="BG163">
        <f>IF($S163=BG$1,1,0)</f>
        <v>0</v>
      </c>
      <c r="BH163">
        <f>IF($S163=BH$1,1,0)</f>
        <v>0</v>
      </c>
      <c r="BI163">
        <f>IF($S163=BI$1,1,0)</f>
        <v>0</v>
      </c>
      <c r="BJ163">
        <f>IF($S163=BJ$1,1,0)</f>
        <v>0</v>
      </c>
    </row>
    <row r="164" spans="1:62" x14ac:dyDescent="0.25">
      <c r="A164">
        <v>162</v>
      </c>
      <c r="B164">
        <v>1</v>
      </c>
      <c r="C164">
        <v>2</v>
      </c>
      <c r="D164" t="s">
        <v>253</v>
      </c>
      <c r="E164" t="s">
        <v>17</v>
      </c>
      <c r="F164">
        <v>40</v>
      </c>
      <c r="G164">
        <v>0</v>
      </c>
      <c r="H164">
        <v>0</v>
      </c>
      <c r="I164" t="s">
        <v>254</v>
      </c>
      <c r="J164">
        <v>15.75</v>
      </c>
      <c r="L164" t="s">
        <v>15</v>
      </c>
      <c r="M164" t="s">
        <v>1752</v>
      </c>
      <c r="N164" t="str">
        <f>IF(ISNUMBER(I164),"xxx ",SUBSTITUTE(SUBSTITUTE(I164,"/",""),".",""))</f>
        <v>CA 33595</v>
      </c>
      <c r="O164" t="str">
        <f>LEFT(N164,FIND(" ",N164))</f>
        <v xml:space="preserve">CA </v>
      </c>
      <c r="P164" t="str">
        <f>VLOOKUP(M164,Extract_Title!$A$2:$B$20,2,0)</f>
        <v>Mrs</v>
      </c>
      <c r="Q164" t="str">
        <f>IF(L164="","S",L164)</f>
        <v>S</v>
      </c>
      <c r="R164" t="str">
        <f>IF(K164="","M",LEFT(K164,1))</f>
        <v>M</v>
      </c>
      <c r="S164" t="str">
        <f>VLOOKUP(O164,Clean_tckt!$E$3:$F$38,2,0)</f>
        <v xml:space="preserve">CA </v>
      </c>
      <c r="T164" s="1">
        <f t="shared" si="10"/>
        <v>15.75</v>
      </c>
      <c r="U164">
        <f t="shared" si="11"/>
        <v>40</v>
      </c>
      <c r="V164">
        <f>SUM(G164:H164,1)</f>
        <v>1</v>
      </c>
      <c r="W164">
        <f t="shared" si="12"/>
        <v>0</v>
      </c>
      <c r="X164">
        <f>IF(V164=1,1,0)</f>
        <v>1</v>
      </c>
      <c r="Y164">
        <f>IF($P164=Y$1,1,0)</f>
        <v>0</v>
      </c>
      <c r="Z164">
        <f>IF($P164=Z$1,1,0)</f>
        <v>1</v>
      </c>
      <c r="AA164">
        <f>IF($P164=AA$1,1,0)</f>
        <v>0</v>
      </c>
      <c r="AB164">
        <f>IF($P164=AB$1,1,0)</f>
        <v>0</v>
      </c>
      <c r="AC164">
        <f>IF($Q164=AC$1,1,0)</f>
        <v>1</v>
      </c>
      <c r="AD164">
        <f>IF($Q164=AD$1,1,0)</f>
        <v>0</v>
      </c>
      <c r="AE164">
        <f>IF($R164=AE$1,1,0)</f>
        <v>1</v>
      </c>
      <c r="AF164">
        <f>IF($R164=AF$1,1,0)</f>
        <v>0</v>
      </c>
      <c r="AG164">
        <f>IF($R164=AG$1,1,0)</f>
        <v>0</v>
      </c>
      <c r="AH164">
        <f>IF($R164=AH$1,1,0)</f>
        <v>0</v>
      </c>
      <c r="AI164">
        <f>IF($R164=AI$1,1,0)</f>
        <v>0</v>
      </c>
      <c r="AJ164">
        <f>IF($R164=AJ$1,1,0)</f>
        <v>0</v>
      </c>
      <c r="AK164">
        <f>IF($R164=AK$1,1,0)</f>
        <v>0</v>
      </c>
      <c r="AL164">
        <f>IF($R164=AL$1,1,0)</f>
        <v>0</v>
      </c>
      <c r="AM164">
        <f>IF($S164=AM$1,1,0)</f>
        <v>0</v>
      </c>
      <c r="AN164">
        <f>IF($S164=AN$1,1,0)</f>
        <v>0</v>
      </c>
      <c r="AO164">
        <f>IF($S164=AO$1,1,0)</f>
        <v>0</v>
      </c>
      <c r="AP164">
        <f>IF($S164=AP$1,1,0)</f>
        <v>0</v>
      </c>
      <c r="AQ164">
        <f>IF($S164=AQ$1,1,0)</f>
        <v>0</v>
      </c>
      <c r="AR164">
        <f>IF($S164=AR$1,1,0)</f>
        <v>1</v>
      </c>
      <c r="AS164">
        <f>IF($S164=AS$1,1,0)</f>
        <v>0</v>
      </c>
      <c r="AT164">
        <f>IF($S164=AT$1,1,0)</f>
        <v>0</v>
      </c>
      <c r="AU164">
        <f>IF($S164=AU$1,1,0)</f>
        <v>0</v>
      </c>
      <c r="AV164">
        <f>IF($S164=AV$1,1,0)</f>
        <v>0</v>
      </c>
      <c r="AW164">
        <f>IF($S164=AW$1,1,0)</f>
        <v>0</v>
      </c>
      <c r="AX164">
        <f>IF($S164=AX$1,1,0)</f>
        <v>0</v>
      </c>
      <c r="AY164">
        <f>IF($S164=AY$1,1,0)</f>
        <v>0</v>
      </c>
      <c r="AZ164">
        <f>IF($S164=AZ$1,1,0)</f>
        <v>0</v>
      </c>
      <c r="BA164">
        <f>IF($S164=BA$1,1,0)</f>
        <v>0</v>
      </c>
      <c r="BB164">
        <f>IF($S164=BB$1,1,0)</f>
        <v>0</v>
      </c>
      <c r="BC164">
        <f>IF($S164=BC$1,1,0)</f>
        <v>0</v>
      </c>
      <c r="BD164">
        <f>IF($S164=BD$1,1,0)</f>
        <v>0</v>
      </c>
      <c r="BE164">
        <f>IF($S164=BE$1,1,0)</f>
        <v>0</v>
      </c>
      <c r="BF164">
        <f>IF($S164=BF$1,1,0)</f>
        <v>0</v>
      </c>
      <c r="BG164">
        <f>IF($S164=BG$1,1,0)</f>
        <v>0</v>
      </c>
      <c r="BH164">
        <f>IF($S164=BH$1,1,0)</f>
        <v>0</v>
      </c>
      <c r="BI164">
        <f>IF($S164=BI$1,1,0)</f>
        <v>0</v>
      </c>
      <c r="BJ164">
        <f>IF($S164=BJ$1,1,0)</f>
        <v>0</v>
      </c>
    </row>
    <row r="165" spans="1:62" x14ac:dyDescent="0.25">
      <c r="A165">
        <v>163</v>
      </c>
      <c r="B165">
        <v>0</v>
      </c>
      <c r="C165">
        <v>3</v>
      </c>
      <c r="D165" t="s">
        <v>255</v>
      </c>
      <c r="E165" t="s">
        <v>13</v>
      </c>
      <c r="F165">
        <v>26</v>
      </c>
      <c r="G165">
        <v>0</v>
      </c>
      <c r="H165">
        <v>0</v>
      </c>
      <c r="I165">
        <v>347068</v>
      </c>
      <c r="J165">
        <v>7.7750000000000004</v>
      </c>
      <c r="L165" t="s">
        <v>15</v>
      </c>
      <c r="M165" t="s">
        <v>1751</v>
      </c>
      <c r="N165" t="str">
        <f>IF(ISNUMBER(I165),"xxx ",SUBSTITUTE(SUBSTITUTE(I165,"/",""),".",""))</f>
        <v xml:space="preserve">xxx </v>
      </c>
      <c r="O165" t="str">
        <f>LEFT(N165,FIND(" ",N165))</f>
        <v xml:space="preserve">xxx </v>
      </c>
      <c r="P165" t="str">
        <f>VLOOKUP(M165,Extract_Title!$A$2:$B$20,2,0)</f>
        <v>Mr</v>
      </c>
      <c r="Q165" t="str">
        <f>IF(L165="","S",L165)</f>
        <v>S</v>
      </c>
      <c r="R165" t="str">
        <f>IF(K165="","M",LEFT(K165,1))</f>
        <v>M</v>
      </c>
      <c r="S165" t="str">
        <f>VLOOKUP(O165,Clean_tckt!$E$3:$F$38,2,0)</f>
        <v xml:space="preserve">xxx </v>
      </c>
      <c r="T165" s="1">
        <f t="shared" si="10"/>
        <v>7.7750000000000004</v>
      </c>
      <c r="U165">
        <f t="shared" si="11"/>
        <v>26</v>
      </c>
      <c r="V165">
        <f>SUM(G165:H165,1)</f>
        <v>1</v>
      </c>
      <c r="W165">
        <f t="shared" si="12"/>
        <v>1</v>
      </c>
      <c r="X165">
        <f>IF(V165=1,1,0)</f>
        <v>1</v>
      </c>
      <c r="Y165">
        <f>IF($P165=Y$1,1,0)</f>
        <v>1</v>
      </c>
      <c r="Z165">
        <f>IF($P165=Z$1,1,0)</f>
        <v>0</v>
      </c>
      <c r="AA165">
        <f>IF($P165=AA$1,1,0)</f>
        <v>0</v>
      </c>
      <c r="AB165">
        <f>IF($P165=AB$1,1,0)</f>
        <v>0</v>
      </c>
      <c r="AC165">
        <f>IF($Q165=AC$1,1,0)</f>
        <v>1</v>
      </c>
      <c r="AD165">
        <f>IF($Q165=AD$1,1,0)</f>
        <v>0</v>
      </c>
      <c r="AE165">
        <f>IF($R165=AE$1,1,0)</f>
        <v>1</v>
      </c>
      <c r="AF165">
        <f>IF($R165=AF$1,1,0)</f>
        <v>0</v>
      </c>
      <c r="AG165">
        <f>IF($R165=AG$1,1,0)</f>
        <v>0</v>
      </c>
      <c r="AH165">
        <f>IF($R165=AH$1,1,0)</f>
        <v>0</v>
      </c>
      <c r="AI165">
        <f>IF($R165=AI$1,1,0)</f>
        <v>0</v>
      </c>
      <c r="AJ165">
        <f>IF($R165=AJ$1,1,0)</f>
        <v>0</v>
      </c>
      <c r="AK165">
        <f>IF($R165=AK$1,1,0)</f>
        <v>0</v>
      </c>
      <c r="AL165">
        <f>IF($R165=AL$1,1,0)</f>
        <v>0</v>
      </c>
      <c r="AM165">
        <f>IF($S165=AM$1,1,0)</f>
        <v>0</v>
      </c>
      <c r="AN165">
        <f>IF($S165=AN$1,1,0)</f>
        <v>0</v>
      </c>
      <c r="AO165">
        <f>IF($S165=AO$1,1,0)</f>
        <v>0</v>
      </c>
      <c r="AP165">
        <f>IF($S165=AP$1,1,0)</f>
        <v>1</v>
      </c>
      <c r="AQ165">
        <f>IF($S165=AQ$1,1,0)</f>
        <v>0</v>
      </c>
      <c r="AR165">
        <f>IF($S165=AR$1,1,0)</f>
        <v>0</v>
      </c>
      <c r="AS165">
        <f>IF($S165=AS$1,1,0)</f>
        <v>0</v>
      </c>
      <c r="AT165">
        <f>IF($S165=AT$1,1,0)</f>
        <v>0</v>
      </c>
      <c r="AU165">
        <f>IF($S165=AU$1,1,0)</f>
        <v>0</v>
      </c>
      <c r="AV165">
        <f>IF($S165=AV$1,1,0)</f>
        <v>0</v>
      </c>
      <c r="AW165">
        <f>IF($S165=AW$1,1,0)</f>
        <v>0</v>
      </c>
      <c r="AX165">
        <f>IF($S165=AX$1,1,0)</f>
        <v>0</v>
      </c>
      <c r="AY165">
        <f>IF($S165=AY$1,1,0)</f>
        <v>0</v>
      </c>
      <c r="AZ165">
        <f>IF($S165=AZ$1,1,0)</f>
        <v>0</v>
      </c>
      <c r="BA165">
        <f>IF($S165=BA$1,1,0)</f>
        <v>0</v>
      </c>
      <c r="BB165">
        <f>IF($S165=BB$1,1,0)</f>
        <v>0</v>
      </c>
      <c r="BC165">
        <f>IF($S165=BC$1,1,0)</f>
        <v>0</v>
      </c>
      <c r="BD165">
        <f>IF($S165=BD$1,1,0)</f>
        <v>0</v>
      </c>
      <c r="BE165">
        <f>IF($S165=BE$1,1,0)</f>
        <v>0</v>
      </c>
      <c r="BF165">
        <f>IF($S165=BF$1,1,0)</f>
        <v>0</v>
      </c>
      <c r="BG165">
        <f>IF($S165=BG$1,1,0)</f>
        <v>0</v>
      </c>
      <c r="BH165">
        <f>IF($S165=BH$1,1,0)</f>
        <v>0</v>
      </c>
      <c r="BI165">
        <f>IF($S165=BI$1,1,0)</f>
        <v>0</v>
      </c>
      <c r="BJ165">
        <f>IF($S165=BJ$1,1,0)</f>
        <v>0</v>
      </c>
    </row>
    <row r="166" spans="1:62" x14ac:dyDescent="0.25">
      <c r="A166">
        <v>164</v>
      </c>
      <c r="B166">
        <v>0</v>
      </c>
      <c r="C166">
        <v>3</v>
      </c>
      <c r="D166" t="s">
        <v>256</v>
      </c>
      <c r="E166" t="s">
        <v>13</v>
      </c>
      <c r="F166">
        <v>17</v>
      </c>
      <c r="G166">
        <v>0</v>
      </c>
      <c r="H166">
        <v>0</v>
      </c>
      <c r="I166">
        <v>315093</v>
      </c>
      <c r="J166">
        <v>8.6624999999999996</v>
      </c>
      <c r="L166" t="s">
        <v>15</v>
      </c>
      <c r="M166" t="s">
        <v>1751</v>
      </c>
      <c r="N166" t="str">
        <f>IF(ISNUMBER(I166),"xxx ",SUBSTITUTE(SUBSTITUTE(I166,"/",""),".",""))</f>
        <v xml:space="preserve">xxx </v>
      </c>
      <c r="O166" t="str">
        <f>LEFT(N166,FIND(" ",N166))</f>
        <v xml:space="preserve">xxx </v>
      </c>
      <c r="P166" t="str">
        <f>VLOOKUP(M166,Extract_Title!$A$2:$B$20,2,0)</f>
        <v>Mr</v>
      </c>
      <c r="Q166" t="str">
        <f>IF(L166="","S",L166)</f>
        <v>S</v>
      </c>
      <c r="R166" t="str">
        <f>IF(K166="","M",LEFT(K166,1))</f>
        <v>M</v>
      </c>
      <c r="S166" t="str">
        <f>VLOOKUP(O166,Clean_tckt!$E$3:$F$38,2,0)</f>
        <v xml:space="preserve">xxx </v>
      </c>
      <c r="T166" s="1">
        <f t="shared" si="10"/>
        <v>8.6624999999999996</v>
      </c>
      <c r="U166">
        <f t="shared" si="11"/>
        <v>17</v>
      </c>
      <c r="V166">
        <f>SUM(G166:H166,1)</f>
        <v>1</v>
      </c>
      <c r="W166">
        <f t="shared" si="12"/>
        <v>1</v>
      </c>
      <c r="X166">
        <f>IF(V166=1,1,0)</f>
        <v>1</v>
      </c>
      <c r="Y166">
        <f>IF($P166=Y$1,1,0)</f>
        <v>1</v>
      </c>
      <c r="Z166">
        <f>IF($P166=Z$1,1,0)</f>
        <v>0</v>
      </c>
      <c r="AA166">
        <f>IF($P166=AA$1,1,0)</f>
        <v>0</v>
      </c>
      <c r="AB166">
        <f>IF($P166=AB$1,1,0)</f>
        <v>0</v>
      </c>
      <c r="AC166">
        <f>IF($Q166=AC$1,1,0)</f>
        <v>1</v>
      </c>
      <c r="AD166">
        <f>IF($Q166=AD$1,1,0)</f>
        <v>0</v>
      </c>
      <c r="AE166">
        <f>IF($R166=AE$1,1,0)</f>
        <v>1</v>
      </c>
      <c r="AF166">
        <f>IF($R166=AF$1,1,0)</f>
        <v>0</v>
      </c>
      <c r="AG166">
        <f>IF($R166=AG$1,1,0)</f>
        <v>0</v>
      </c>
      <c r="AH166">
        <f>IF($R166=AH$1,1,0)</f>
        <v>0</v>
      </c>
      <c r="AI166">
        <f>IF($R166=AI$1,1,0)</f>
        <v>0</v>
      </c>
      <c r="AJ166">
        <f>IF($R166=AJ$1,1,0)</f>
        <v>0</v>
      </c>
      <c r="AK166">
        <f>IF($R166=AK$1,1,0)</f>
        <v>0</v>
      </c>
      <c r="AL166">
        <f>IF($R166=AL$1,1,0)</f>
        <v>0</v>
      </c>
      <c r="AM166">
        <f>IF($S166=AM$1,1,0)</f>
        <v>0</v>
      </c>
      <c r="AN166">
        <f>IF($S166=AN$1,1,0)</f>
        <v>0</v>
      </c>
      <c r="AO166">
        <f>IF($S166=AO$1,1,0)</f>
        <v>0</v>
      </c>
      <c r="AP166">
        <f>IF($S166=AP$1,1,0)</f>
        <v>1</v>
      </c>
      <c r="AQ166">
        <f>IF($S166=AQ$1,1,0)</f>
        <v>0</v>
      </c>
      <c r="AR166">
        <f>IF($S166=AR$1,1,0)</f>
        <v>0</v>
      </c>
      <c r="AS166">
        <f>IF($S166=AS$1,1,0)</f>
        <v>0</v>
      </c>
      <c r="AT166">
        <f>IF($S166=AT$1,1,0)</f>
        <v>0</v>
      </c>
      <c r="AU166">
        <f>IF($S166=AU$1,1,0)</f>
        <v>0</v>
      </c>
      <c r="AV166">
        <f>IF($S166=AV$1,1,0)</f>
        <v>0</v>
      </c>
      <c r="AW166">
        <f>IF($S166=AW$1,1,0)</f>
        <v>0</v>
      </c>
      <c r="AX166">
        <f>IF($S166=AX$1,1,0)</f>
        <v>0</v>
      </c>
      <c r="AY166">
        <f>IF($S166=AY$1,1,0)</f>
        <v>0</v>
      </c>
      <c r="AZ166">
        <f>IF($S166=AZ$1,1,0)</f>
        <v>0</v>
      </c>
      <c r="BA166">
        <f>IF($S166=BA$1,1,0)</f>
        <v>0</v>
      </c>
      <c r="BB166">
        <f>IF($S166=BB$1,1,0)</f>
        <v>0</v>
      </c>
      <c r="BC166">
        <f>IF($S166=BC$1,1,0)</f>
        <v>0</v>
      </c>
      <c r="BD166">
        <f>IF($S166=BD$1,1,0)</f>
        <v>0</v>
      </c>
      <c r="BE166">
        <f>IF($S166=BE$1,1,0)</f>
        <v>0</v>
      </c>
      <c r="BF166">
        <f>IF($S166=BF$1,1,0)</f>
        <v>0</v>
      </c>
      <c r="BG166">
        <f>IF($S166=BG$1,1,0)</f>
        <v>0</v>
      </c>
      <c r="BH166">
        <f>IF($S166=BH$1,1,0)</f>
        <v>0</v>
      </c>
      <c r="BI166">
        <f>IF($S166=BI$1,1,0)</f>
        <v>0</v>
      </c>
      <c r="BJ166">
        <f>IF($S166=BJ$1,1,0)</f>
        <v>0</v>
      </c>
    </row>
    <row r="167" spans="1:62" x14ac:dyDescent="0.25">
      <c r="A167">
        <v>165</v>
      </c>
      <c r="B167">
        <v>0</v>
      </c>
      <c r="C167">
        <v>3</v>
      </c>
      <c r="D167" t="s">
        <v>257</v>
      </c>
      <c r="E167" t="s">
        <v>13</v>
      </c>
      <c r="F167">
        <v>1</v>
      </c>
      <c r="G167">
        <v>4</v>
      </c>
      <c r="H167">
        <v>1</v>
      </c>
      <c r="I167">
        <v>3101295</v>
      </c>
      <c r="J167">
        <v>39.6875</v>
      </c>
      <c r="L167" t="s">
        <v>15</v>
      </c>
      <c r="M167" t="s">
        <v>1754</v>
      </c>
      <c r="N167" t="str">
        <f>IF(ISNUMBER(I167),"xxx ",SUBSTITUTE(SUBSTITUTE(I167,"/",""),".",""))</f>
        <v xml:space="preserve">xxx </v>
      </c>
      <c r="O167" t="str">
        <f>LEFT(N167,FIND(" ",N167))</f>
        <v xml:space="preserve">xxx </v>
      </c>
      <c r="P167" t="str">
        <f>VLOOKUP(M167,Extract_Title!$A$2:$B$20,2,0)</f>
        <v>Master</v>
      </c>
      <c r="Q167" t="str">
        <f>IF(L167="","S",L167)</f>
        <v>S</v>
      </c>
      <c r="R167" t="str">
        <f>IF(K167="","M",LEFT(K167,1))</f>
        <v>M</v>
      </c>
      <c r="S167" t="str">
        <f>VLOOKUP(O167,Clean_tckt!$E$3:$F$38,2,0)</f>
        <v xml:space="preserve">xxx </v>
      </c>
      <c r="T167" s="1">
        <f t="shared" si="10"/>
        <v>39.6875</v>
      </c>
      <c r="U167">
        <f t="shared" si="11"/>
        <v>1</v>
      </c>
      <c r="V167">
        <f>SUM(G167:H167,1)</f>
        <v>6</v>
      </c>
      <c r="W167">
        <f t="shared" si="12"/>
        <v>1</v>
      </c>
      <c r="X167">
        <f>IF(V167=1,1,0)</f>
        <v>0</v>
      </c>
      <c r="Y167">
        <f>IF($P167=Y$1,1,0)</f>
        <v>0</v>
      </c>
      <c r="Z167">
        <f>IF($P167=Z$1,1,0)</f>
        <v>0</v>
      </c>
      <c r="AA167">
        <f>IF($P167=AA$1,1,0)</f>
        <v>0</v>
      </c>
      <c r="AB167">
        <f>IF($P167=AB$1,1,0)</f>
        <v>1</v>
      </c>
      <c r="AC167">
        <f>IF($Q167=AC$1,1,0)</f>
        <v>1</v>
      </c>
      <c r="AD167">
        <f>IF($Q167=AD$1,1,0)</f>
        <v>0</v>
      </c>
      <c r="AE167">
        <f>IF($R167=AE$1,1,0)</f>
        <v>1</v>
      </c>
      <c r="AF167">
        <f>IF($R167=AF$1,1,0)</f>
        <v>0</v>
      </c>
      <c r="AG167">
        <f>IF($R167=AG$1,1,0)</f>
        <v>0</v>
      </c>
      <c r="AH167">
        <f>IF($R167=AH$1,1,0)</f>
        <v>0</v>
      </c>
      <c r="AI167">
        <f>IF($R167=AI$1,1,0)</f>
        <v>0</v>
      </c>
      <c r="AJ167">
        <f>IF($R167=AJ$1,1,0)</f>
        <v>0</v>
      </c>
      <c r="AK167">
        <f>IF($R167=AK$1,1,0)</f>
        <v>0</v>
      </c>
      <c r="AL167">
        <f>IF($R167=AL$1,1,0)</f>
        <v>0</v>
      </c>
      <c r="AM167">
        <f>IF($S167=AM$1,1,0)</f>
        <v>0</v>
      </c>
      <c r="AN167">
        <f>IF($S167=AN$1,1,0)</f>
        <v>0</v>
      </c>
      <c r="AO167">
        <f>IF($S167=AO$1,1,0)</f>
        <v>0</v>
      </c>
      <c r="AP167">
        <f>IF($S167=AP$1,1,0)</f>
        <v>1</v>
      </c>
      <c r="AQ167">
        <f>IF($S167=AQ$1,1,0)</f>
        <v>0</v>
      </c>
      <c r="AR167">
        <f>IF($S167=AR$1,1,0)</f>
        <v>0</v>
      </c>
      <c r="AS167">
        <f>IF($S167=AS$1,1,0)</f>
        <v>0</v>
      </c>
      <c r="AT167">
        <f>IF($S167=AT$1,1,0)</f>
        <v>0</v>
      </c>
      <c r="AU167">
        <f>IF($S167=AU$1,1,0)</f>
        <v>0</v>
      </c>
      <c r="AV167">
        <f>IF($S167=AV$1,1,0)</f>
        <v>0</v>
      </c>
      <c r="AW167">
        <f>IF($S167=AW$1,1,0)</f>
        <v>0</v>
      </c>
      <c r="AX167">
        <f>IF($S167=AX$1,1,0)</f>
        <v>0</v>
      </c>
      <c r="AY167">
        <f>IF($S167=AY$1,1,0)</f>
        <v>0</v>
      </c>
      <c r="AZ167">
        <f>IF($S167=AZ$1,1,0)</f>
        <v>0</v>
      </c>
      <c r="BA167">
        <f>IF($S167=BA$1,1,0)</f>
        <v>0</v>
      </c>
      <c r="BB167">
        <f>IF($S167=BB$1,1,0)</f>
        <v>0</v>
      </c>
      <c r="BC167">
        <f>IF($S167=BC$1,1,0)</f>
        <v>0</v>
      </c>
      <c r="BD167">
        <f>IF($S167=BD$1,1,0)</f>
        <v>0</v>
      </c>
      <c r="BE167">
        <f>IF($S167=BE$1,1,0)</f>
        <v>0</v>
      </c>
      <c r="BF167">
        <f>IF($S167=BF$1,1,0)</f>
        <v>0</v>
      </c>
      <c r="BG167">
        <f>IF($S167=BG$1,1,0)</f>
        <v>0</v>
      </c>
      <c r="BH167">
        <f>IF($S167=BH$1,1,0)</f>
        <v>0</v>
      </c>
      <c r="BI167">
        <f>IF($S167=BI$1,1,0)</f>
        <v>0</v>
      </c>
      <c r="BJ167">
        <f>IF($S167=BJ$1,1,0)</f>
        <v>0</v>
      </c>
    </row>
    <row r="168" spans="1:62" x14ac:dyDescent="0.25">
      <c r="A168">
        <v>166</v>
      </c>
      <c r="B168">
        <v>1</v>
      </c>
      <c r="C168">
        <v>3</v>
      </c>
      <c r="D168" t="s">
        <v>258</v>
      </c>
      <c r="E168" t="s">
        <v>13</v>
      </c>
      <c r="F168">
        <v>9</v>
      </c>
      <c r="G168">
        <v>0</v>
      </c>
      <c r="H168">
        <v>2</v>
      </c>
      <c r="I168">
        <v>363291</v>
      </c>
      <c r="J168">
        <v>20.524999999999999</v>
      </c>
      <c r="L168" t="s">
        <v>15</v>
      </c>
      <c r="M168" t="s">
        <v>1754</v>
      </c>
      <c r="N168" t="str">
        <f>IF(ISNUMBER(I168),"xxx ",SUBSTITUTE(SUBSTITUTE(I168,"/",""),".",""))</f>
        <v xml:space="preserve">xxx </v>
      </c>
      <c r="O168" t="str">
        <f>LEFT(N168,FIND(" ",N168))</f>
        <v xml:space="preserve">xxx </v>
      </c>
      <c r="P168" t="str">
        <f>VLOOKUP(M168,Extract_Title!$A$2:$B$20,2,0)</f>
        <v>Master</v>
      </c>
      <c r="Q168" t="str">
        <f>IF(L168="","S",L168)</f>
        <v>S</v>
      </c>
      <c r="R168" t="str">
        <f>IF(K168="","M",LEFT(K168,1))</f>
        <v>M</v>
      </c>
      <c r="S168" t="str">
        <f>VLOOKUP(O168,Clean_tckt!$E$3:$F$38,2,0)</f>
        <v xml:space="preserve">xxx </v>
      </c>
      <c r="T168" s="1">
        <f t="shared" si="10"/>
        <v>20.524999999999999</v>
      </c>
      <c r="U168">
        <f t="shared" si="11"/>
        <v>9</v>
      </c>
      <c r="V168">
        <f>SUM(G168:H168,1)</f>
        <v>3</v>
      </c>
      <c r="W168">
        <f t="shared" si="12"/>
        <v>1</v>
      </c>
      <c r="X168">
        <f>IF(V168=1,1,0)</f>
        <v>0</v>
      </c>
      <c r="Y168">
        <f>IF($P168=Y$1,1,0)</f>
        <v>0</v>
      </c>
      <c r="Z168">
        <f>IF($P168=Z$1,1,0)</f>
        <v>0</v>
      </c>
      <c r="AA168">
        <f>IF($P168=AA$1,1,0)</f>
        <v>0</v>
      </c>
      <c r="AB168">
        <f>IF($P168=AB$1,1,0)</f>
        <v>1</v>
      </c>
      <c r="AC168">
        <f>IF($Q168=AC$1,1,0)</f>
        <v>1</v>
      </c>
      <c r="AD168">
        <f>IF($Q168=AD$1,1,0)</f>
        <v>0</v>
      </c>
      <c r="AE168">
        <f>IF($R168=AE$1,1,0)</f>
        <v>1</v>
      </c>
      <c r="AF168">
        <f>IF($R168=AF$1,1,0)</f>
        <v>0</v>
      </c>
      <c r="AG168">
        <f>IF($R168=AG$1,1,0)</f>
        <v>0</v>
      </c>
      <c r="AH168">
        <f>IF($R168=AH$1,1,0)</f>
        <v>0</v>
      </c>
      <c r="AI168">
        <f>IF($R168=AI$1,1,0)</f>
        <v>0</v>
      </c>
      <c r="AJ168">
        <f>IF($R168=AJ$1,1,0)</f>
        <v>0</v>
      </c>
      <c r="AK168">
        <f>IF($R168=AK$1,1,0)</f>
        <v>0</v>
      </c>
      <c r="AL168">
        <f>IF($R168=AL$1,1,0)</f>
        <v>0</v>
      </c>
      <c r="AM168">
        <f>IF($S168=AM$1,1,0)</f>
        <v>0</v>
      </c>
      <c r="AN168">
        <f>IF($S168=AN$1,1,0)</f>
        <v>0</v>
      </c>
      <c r="AO168">
        <f>IF($S168=AO$1,1,0)</f>
        <v>0</v>
      </c>
      <c r="AP168">
        <f>IF($S168=AP$1,1,0)</f>
        <v>1</v>
      </c>
      <c r="AQ168">
        <f>IF($S168=AQ$1,1,0)</f>
        <v>0</v>
      </c>
      <c r="AR168">
        <f>IF($S168=AR$1,1,0)</f>
        <v>0</v>
      </c>
      <c r="AS168">
        <f>IF($S168=AS$1,1,0)</f>
        <v>0</v>
      </c>
      <c r="AT168">
        <f>IF($S168=AT$1,1,0)</f>
        <v>0</v>
      </c>
      <c r="AU168">
        <f>IF($S168=AU$1,1,0)</f>
        <v>0</v>
      </c>
      <c r="AV168">
        <f>IF($S168=AV$1,1,0)</f>
        <v>0</v>
      </c>
      <c r="AW168">
        <f>IF($S168=AW$1,1,0)</f>
        <v>0</v>
      </c>
      <c r="AX168">
        <f>IF($S168=AX$1,1,0)</f>
        <v>0</v>
      </c>
      <c r="AY168">
        <f>IF($S168=AY$1,1,0)</f>
        <v>0</v>
      </c>
      <c r="AZ168">
        <f>IF($S168=AZ$1,1,0)</f>
        <v>0</v>
      </c>
      <c r="BA168">
        <f>IF($S168=BA$1,1,0)</f>
        <v>0</v>
      </c>
      <c r="BB168">
        <f>IF($S168=BB$1,1,0)</f>
        <v>0</v>
      </c>
      <c r="BC168">
        <f>IF($S168=BC$1,1,0)</f>
        <v>0</v>
      </c>
      <c r="BD168">
        <f>IF($S168=BD$1,1,0)</f>
        <v>0</v>
      </c>
      <c r="BE168">
        <f>IF($S168=BE$1,1,0)</f>
        <v>0</v>
      </c>
      <c r="BF168">
        <f>IF($S168=BF$1,1,0)</f>
        <v>0</v>
      </c>
      <c r="BG168">
        <f>IF($S168=BG$1,1,0)</f>
        <v>0</v>
      </c>
      <c r="BH168">
        <f>IF($S168=BH$1,1,0)</f>
        <v>0</v>
      </c>
      <c r="BI168">
        <f>IF($S168=BI$1,1,0)</f>
        <v>0</v>
      </c>
      <c r="BJ168">
        <f>IF($S168=BJ$1,1,0)</f>
        <v>0</v>
      </c>
    </row>
    <row r="169" spans="1:62" x14ac:dyDescent="0.25">
      <c r="A169">
        <v>167</v>
      </c>
      <c r="B169">
        <v>1</v>
      </c>
      <c r="C169">
        <v>1</v>
      </c>
      <c r="D169" t="s">
        <v>259</v>
      </c>
      <c r="E169" t="s">
        <v>17</v>
      </c>
      <c r="G169">
        <v>0</v>
      </c>
      <c r="H169">
        <v>1</v>
      </c>
      <c r="I169">
        <v>113505</v>
      </c>
      <c r="J169">
        <v>55</v>
      </c>
      <c r="K169" t="s">
        <v>260</v>
      </c>
      <c r="L169" t="s">
        <v>15</v>
      </c>
      <c r="M169" t="s">
        <v>1752</v>
      </c>
      <c r="N169" t="str">
        <f>IF(ISNUMBER(I169),"xxx ",SUBSTITUTE(SUBSTITUTE(I169,"/",""),".",""))</f>
        <v xml:space="preserve">xxx </v>
      </c>
      <c r="O169" t="str">
        <f>LEFT(N169,FIND(" ",N169))</f>
        <v xml:space="preserve">xxx </v>
      </c>
      <c r="P169" t="str">
        <f>VLOOKUP(M169,Extract_Title!$A$2:$B$20,2,0)</f>
        <v>Mrs</v>
      </c>
      <c r="Q169" t="str">
        <f>IF(L169="","S",L169)</f>
        <v>S</v>
      </c>
      <c r="R169" t="str">
        <f>IF(K169="","M",LEFT(K169,1))</f>
        <v>E</v>
      </c>
      <c r="S169" t="str">
        <f>VLOOKUP(O169,Clean_tckt!$E$3:$F$38,2,0)</f>
        <v xml:space="preserve">xxx </v>
      </c>
      <c r="T169" s="1">
        <f t="shared" si="10"/>
        <v>55</v>
      </c>
      <c r="U169">
        <f t="shared" si="11"/>
        <v>0</v>
      </c>
      <c r="V169">
        <f>SUM(G169:H169,1)</f>
        <v>2</v>
      </c>
      <c r="W169">
        <f t="shared" si="12"/>
        <v>0</v>
      </c>
      <c r="X169">
        <f>IF(V169=1,1,0)</f>
        <v>0</v>
      </c>
      <c r="Y169">
        <f>IF($P169=Y$1,1,0)</f>
        <v>0</v>
      </c>
      <c r="Z169">
        <f>IF($P169=Z$1,1,0)</f>
        <v>1</v>
      </c>
      <c r="AA169">
        <f>IF($P169=AA$1,1,0)</f>
        <v>0</v>
      </c>
      <c r="AB169">
        <f>IF($P169=AB$1,1,0)</f>
        <v>0</v>
      </c>
      <c r="AC169">
        <f>IF($Q169=AC$1,1,0)</f>
        <v>1</v>
      </c>
      <c r="AD169">
        <f>IF($Q169=AD$1,1,0)</f>
        <v>0</v>
      </c>
      <c r="AE169">
        <f>IF($R169=AE$1,1,0)</f>
        <v>0</v>
      </c>
      <c r="AF169">
        <f>IF($R169=AF$1,1,0)</f>
        <v>0</v>
      </c>
      <c r="AG169">
        <f>IF($R169=AG$1,1,0)</f>
        <v>1</v>
      </c>
      <c r="AH169">
        <f>IF($R169=AH$1,1,0)</f>
        <v>0</v>
      </c>
      <c r="AI169">
        <f>IF($R169=AI$1,1,0)</f>
        <v>0</v>
      </c>
      <c r="AJ169">
        <f>IF($R169=AJ$1,1,0)</f>
        <v>0</v>
      </c>
      <c r="AK169">
        <f>IF($R169=AK$1,1,0)</f>
        <v>0</v>
      </c>
      <c r="AL169">
        <f>IF($R169=AL$1,1,0)</f>
        <v>0</v>
      </c>
      <c r="AM169">
        <f>IF($S169=AM$1,1,0)</f>
        <v>0</v>
      </c>
      <c r="AN169">
        <f>IF($S169=AN$1,1,0)</f>
        <v>0</v>
      </c>
      <c r="AO169">
        <f>IF($S169=AO$1,1,0)</f>
        <v>0</v>
      </c>
      <c r="AP169">
        <f>IF($S169=AP$1,1,0)</f>
        <v>1</v>
      </c>
      <c r="AQ169">
        <f>IF($S169=AQ$1,1,0)</f>
        <v>0</v>
      </c>
      <c r="AR169">
        <f>IF($S169=AR$1,1,0)</f>
        <v>0</v>
      </c>
      <c r="AS169">
        <f>IF($S169=AS$1,1,0)</f>
        <v>0</v>
      </c>
      <c r="AT169">
        <f>IF($S169=AT$1,1,0)</f>
        <v>0</v>
      </c>
      <c r="AU169">
        <f>IF($S169=AU$1,1,0)</f>
        <v>0</v>
      </c>
      <c r="AV169">
        <f>IF($S169=AV$1,1,0)</f>
        <v>0</v>
      </c>
      <c r="AW169">
        <f>IF($S169=AW$1,1,0)</f>
        <v>0</v>
      </c>
      <c r="AX169">
        <f>IF($S169=AX$1,1,0)</f>
        <v>0</v>
      </c>
      <c r="AY169">
        <f>IF($S169=AY$1,1,0)</f>
        <v>0</v>
      </c>
      <c r="AZ169">
        <f>IF($S169=AZ$1,1,0)</f>
        <v>0</v>
      </c>
      <c r="BA169">
        <f>IF($S169=BA$1,1,0)</f>
        <v>0</v>
      </c>
      <c r="BB169">
        <f>IF($S169=BB$1,1,0)</f>
        <v>0</v>
      </c>
      <c r="BC169">
        <f>IF($S169=BC$1,1,0)</f>
        <v>0</v>
      </c>
      <c r="BD169">
        <f>IF($S169=BD$1,1,0)</f>
        <v>0</v>
      </c>
      <c r="BE169">
        <f>IF($S169=BE$1,1,0)</f>
        <v>0</v>
      </c>
      <c r="BF169">
        <f>IF($S169=BF$1,1,0)</f>
        <v>0</v>
      </c>
      <c r="BG169">
        <f>IF($S169=BG$1,1,0)</f>
        <v>0</v>
      </c>
      <c r="BH169">
        <f>IF($S169=BH$1,1,0)</f>
        <v>0</v>
      </c>
      <c r="BI169">
        <f>IF($S169=BI$1,1,0)</f>
        <v>0</v>
      </c>
      <c r="BJ169">
        <f>IF($S169=BJ$1,1,0)</f>
        <v>0</v>
      </c>
    </row>
    <row r="170" spans="1:62" x14ac:dyDescent="0.25">
      <c r="A170">
        <v>168</v>
      </c>
      <c r="B170">
        <v>0</v>
      </c>
      <c r="C170">
        <v>3</v>
      </c>
      <c r="D170" t="s">
        <v>261</v>
      </c>
      <c r="E170" t="s">
        <v>17</v>
      </c>
      <c r="F170">
        <v>45</v>
      </c>
      <c r="G170">
        <v>1</v>
      </c>
      <c r="H170">
        <v>4</v>
      </c>
      <c r="I170">
        <v>347088</v>
      </c>
      <c r="J170">
        <v>27.9</v>
      </c>
      <c r="L170" t="s">
        <v>15</v>
      </c>
      <c r="M170" t="s">
        <v>1752</v>
      </c>
      <c r="N170" t="str">
        <f>IF(ISNUMBER(I170),"xxx ",SUBSTITUTE(SUBSTITUTE(I170,"/",""),".",""))</f>
        <v xml:space="preserve">xxx </v>
      </c>
      <c r="O170" t="str">
        <f>LEFT(N170,FIND(" ",N170))</f>
        <v xml:space="preserve">xxx </v>
      </c>
      <c r="P170" t="str">
        <f>VLOOKUP(M170,Extract_Title!$A$2:$B$20,2,0)</f>
        <v>Mrs</v>
      </c>
      <c r="Q170" t="str">
        <f>IF(L170="","S",L170)</f>
        <v>S</v>
      </c>
      <c r="R170" t="str">
        <f>IF(K170="","M",LEFT(K170,1))</f>
        <v>M</v>
      </c>
      <c r="S170" t="str">
        <f>VLOOKUP(O170,Clean_tckt!$E$3:$F$38,2,0)</f>
        <v xml:space="preserve">xxx </v>
      </c>
      <c r="T170" s="1">
        <f t="shared" si="10"/>
        <v>27.9</v>
      </c>
      <c r="U170">
        <f t="shared" si="11"/>
        <v>45</v>
      </c>
      <c r="V170">
        <f>SUM(G170:H170,1)</f>
        <v>6</v>
      </c>
      <c r="W170">
        <f t="shared" si="12"/>
        <v>0</v>
      </c>
      <c r="X170">
        <f>IF(V170=1,1,0)</f>
        <v>0</v>
      </c>
      <c r="Y170">
        <f>IF($P170=Y$1,1,0)</f>
        <v>0</v>
      </c>
      <c r="Z170">
        <f>IF($P170=Z$1,1,0)</f>
        <v>1</v>
      </c>
      <c r="AA170">
        <f>IF($P170=AA$1,1,0)</f>
        <v>0</v>
      </c>
      <c r="AB170">
        <f>IF($P170=AB$1,1,0)</f>
        <v>0</v>
      </c>
      <c r="AC170">
        <f>IF($Q170=AC$1,1,0)</f>
        <v>1</v>
      </c>
      <c r="AD170">
        <f>IF($Q170=AD$1,1,0)</f>
        <v>0</v>
      </c>
      <c r="AE170">
        <f>IF($R170=AE$1,1,0)</f>
        <v>1</v>
      </c>
      <c r="AF170">
        <f>IF($R170=AF$1,1,0)</f>
        <v>0</v>
      </c>
      <c r="AG170">
        <f>IF($R170=AG$1,1,0)</f>
        <v>0</v>
      </c>
      <c r="AH170">
        <f>IF($R170=AH$1,1,0)</f>
        <v>0</v>
      </c>
      <c r="AI170">
        <f>IF($R170=AI$1,1,0)</f>
        <v>0</v>
      </c>
      <c r="AJ170">
        <f>IF($R170=AJ$1,1,0)</f>
        <v>0</v>
      </c>
      <c r="AK170">
        <f>IF($R170=AK$1,1,0)</f>
        <v>0</v>
      </c>
      <c r="AL170">
        <f>IF($R170=AL$1,1,0)</f>
        <v>0</v>
      </c>
      <c r="AM170">
        <f>IF($S170=AM$1,1,0)</f>
        <v>0</v>
      </c>
      <c r="AN170">
        <f>IF($S170=AN$1,1,0)</f>
        <v>0</v>
      </c>
      <c r="AO170">
        <f>IF($S170=AO$1,1,0)</f>
        <v>0</v>
      </c>
      <c r="AP170">
        <f>IF($S170=AP$1,1,0)</f>
        <v>1</v>
      </c>
      <c r="AQ170">
        <f>IF($S170=AQ$1,1,0)</f>
        <v>0</v>
      </c>
      <c r="AR170">
        <f>IF($S170=AR$1,1,0)</f>
        <v>0</v>
      </c>
      <c r="AS170">
        <f>IF($S170=AS$1,1,0)</f>
        <v>0</v>
      </c>
      <c r="AT170">
        <f>IF($S170=AT$1,1,0)</f>
        <v>0</v>
      </c>
      <c r="AU170">
        <f>IF($S170=AU$1,1,0)</f>
        <v>0</v>
      </c>
      <c r="AV170">
        <f>IF($S170=AV$1,1,0)</f>
        <v>0</v>
      </c>
      <c r="AW170">
        <f>IF($S170=AW$1,1,0)</f>
        <v>0</v>
      </c>
      <c r="AX170">
        <f>IF($S170=AX$1,1,0)</f>
        <v>0</v>
      </c>
      <c r="AY170">
        <f>IF($S170=AY$1,1,0)</f>
        <v>0</v>
      </c>
      <c r="AZ170">
        <f>IF($S170=AZ$1,1,0)</f>
        <v>0</v>
      </c>
      <c r="BA170">
        <f>IF($S170=BA$1,1,0)</f>
        <v>0</v>
      </c>
      <c r="BB170">
        <f>IF($S170=BB$1,1,0)</f>
        <v>0</v>
      </c>
      <c r="BC170">
        <f>IF($S170=BC$1,1,0)</f>
        <v>0</v>
      </c>
      <c r="BD170">
        <f>IF($S170=BD$1,1,0)</f>
        <v>0</v>
      </c>
      <c r="BE170">
        <f>IF($S170=BE$1,1,0)</f>
        <v>0</v>
      </c>
      <c r="BF170">
        <f>IF($S170=BF$1,1,0)</f>
        <v>0</v>
      </c>
      <c r="BG170">
        <f>IF($S170=BG$1,1,0)</f>
        <v>0</v>
      </c>
      <c r="BH170">
        <f>IF($S170=BH$1,1,0)</f>
        <v>0</v>
      </c>
      <c r="BI170">
        <f>IF($S170=BI$1,1,0)</f>
        <v>0</v>
      </c>
      <c r="BJ170">
        <f>IF($S170=BJ$1,1,0)</f>
        <v>0</v>
      </c>
    </row>
    <row r="171" spans="1:62" x14ac:dyDescent="0.25">
      <c r="A171">
        <v>169</v>
      </c>
      <c r="B171">
        <v>0</v>
      </c>
      <c r="C171">
        <v>1</v>
      </c>
      <c r="D171" t="s">
        <v>262</v>
      </c>
      <c r="E171" t="s">
        <v>13</v>
      </c>
      <c r="G171">
        <v>0</v>
      </c>
      <c r="H171">
        <v>0</v>
      </c>
      <c r="I171" t="s">
        <v>263</v>
      </c>
      <c r="J171">
        <v>25.925000000000001</v>
      </c>
      <c r="L171" t="s">
        <v>15</v>
      </c>
      <c r="M171" t="s">
        <v>1751</v>
      </c>
      <c r="N171" t="str">
        <f>IF(ISNUMBER(I171),"xxx ",SUBSTITUTE(SUBSTITUTE(I171,"/",""),".",""))</f>
        <v>PC 17318</v>
      </c>
      <c r="O171" t="str">
        <f>LEFT(N171,FIND(" ",N171))</f>
        <v xml:space="preserve">PC </v>
      </c>
      <c r="P171" t="str">
        <f>VLOOKUP(M171,Extract_Title!$A$2:$B$20,2,0)</f>
        <v>Mr</v>
      </c>
      <c r="Q171" t="str">
        <f>IF(L171="","S",L171)</f>
        <v>S</v>
      </c>
      <c r="R171" t="str">
        <f>IF(K171="","M",LEFT(K171,1))</f>
        <v>M</v>
      </c>
      <c r="S171" t="str">
        <f>VLOOKUP(O171,Clean_tckt!$E$3:$F$38,2,0)</f>
        <v xml:space="preserve">PC </v>
      </c>
      <c r="T171" s="1">
        <f t="shared" si="10"/>
        <v>25.925000000000001</v>
      </c>
      <c r="U171">
        <f t="shared" si="11"/>
        <v>0</v>
      </c>
      <c r="V171">
        <f>SUM(G171:H171,1)</f>
        <v>1</v>
      </c>
      <c r="W171">
        <f t="shared" si="12"/>
        <v>1</v>
      </c>
      <c r="X171">
        <f>IF(V171=1,1,0)</f>
        <v>1</v>
      </c>
      <c r="Y171">
        <f>IF($P171=Y$1,1,0)</f>
        <v>1</v>
      </c>
      <c r="Z171">
        <f>IF($P171=Z$1,1,0)</f>
        <v>0</v>
      </c>
      <c r="AA171">
        <f>IF($P171=AA$1,1,0)</f>
        <v>0</v>
      </c>
      <c r="AB171">
        <f>IF($P171=AB$1,1,0)</f>
        <v>0</v>
      </c>
      <c r="AC171">
        <f>IF($Q171=AC$1,1,0)</f>
        <v>1</v>
      </c>
      <c r="AD171">
        <f>IF($Q171=AD$1,1,0)</f>
        <v>0</v>
      </c>
      <c r="AE171">
        <f>IF($R171=AE$1,1,0)</f>
        <v>1</v>
      </c>
      <c r="AF171">
        <f>IF($R171=AF$1,1,0)</f>
        <v>0</v>
      </c>
      <c r="AG171">
        <f>IF($R171=AG$1,1,0)</f>
        <v>0</v>
      </c>
      <c r="AH171">
        <f>IF($R171=AH$1,1,0)</f>
        <v>0</v>
      </c>
      <c r="AI171">
        <f>IF($R171=AI$1,1,0)</f>
        <v>0</v>
      </c>
      <c r="AJ171">
        <f>IF($R171=AJ$1,1,0)</f>
        <v>0</v>
      </c>
      <c r="AK171">
        <f>IF($R171=AK$1,1,0)</f>
        <v>0</v>
      </c>
      <c r="AL171">
        <f>IF($R171=AL$1,1,0)</f>
        <v>0</v>
      </c>
      <c r="AM171">
        <f>IF($S171=AM$1,1,0)</f>
        <v>0</v>
      </c>
      <c r="AN171">
        <f>IF($S171=AN$1,1,0)</f>
        <v>1</v>
      </c>
      <c r="AO171">
        <f>IF($S171=AO$1,1,0)</f>
        <v>0</v>
      </c>
      <c r="AP171">
        <f>IF($S171=AP$1,1,0)</f>
        <v>0</v>
      </c>
      <c r="AQ171">
        <f>IF($S171=AQ$1,1,0)</f>
        <v>0</v>
      </c>
      <c r="AR171">
        <f>IF($S171=AR$1,1,0)</f>
        <v>0</v>
      </c>
      <c r="AS171">
        <f>IF($S171=AS$1,1,0)</f>
        <v>0</v>
      </c>
      <c r="AT171">
        <f>IF($S171=AT$1,1,0)</f>
        <v>0</v>
      </c>
      <c r="AU171">
        <f>IF($S171=AU$1,1,0)</f>
        <v>0</v>
      </c>
      <c r="AV171">
        <f>IF($S171=AV$1,1,0)</f>
        <v>0</v>
      </c>
      <c r="AW171">
        <f>IF($S171=AW$1,1,0)</f>
        <v>0</v>
      </c>
      <c r="AX171">
        <f>IF($S171=AX$1,1,0)</f>
        <v>0</v>
      </c>
      <c r="AY171">
        <f>IF($S171=AY$1,1,0)</f>
        <v>0</v>
      </c>
      <c r="AZ171">
        <f>IF($S171=AZ$1,1,0)</f>
        <v>0</v>
      </c>
      <c r="BA171">
        <f>IF($S171=BA$1,1,0)</f>
        <v>0</v>
      </c>
      <c r="BB171">
        <f>IF($S171=BB$1,1,0)</f>
        <v>0</v>
      </c>
      <c r="BC171">
        <f>IF($S171=BC$1,1,0)</f>
        <v>0</v>
      </c>
      <c r="BD171">
        <f>IF($S171=BD$1,1,0)</f>
        <v>0</v>
      </c>
      <c r="BE171">
        <f>IF($S171=BE$1,1,0)</f>
        <v>0</v>
      </c>
      <c r="BF171">
        <f>IF($S171=BF$1,1,0)</f>
        <v>0</v>
      </c>
      <c r="BG171">
        <f>IF($S171=BG$1,1,0)</f>
        <v>0</v>
      </c>
      <c r="BH171">
        <f>IF($S171=BH$1,1,0)</f>
        <v>0</v>
      </c>
      <c r="BI171">
        <f>IF($S171=BI$1,1,0)</f>
        <v>0</v>
      </c>
      <c r="BJ171">
        <f>IF($S171=BJ$1,1,0)</f>
        <v>0</v>
      </c>
    </row>
    <row r="172" spans="1:62" x14ac:dyDescent="0.25">
      <c r="A172">
        <v>170</v>
      </c>
      <c r="B172">
        <v>0</v>
      </c>
      <c r="C172">
        <v>3</v>
      </c>
      <c r="D172" t="s">
        <v>264</v>
      </c>
      <c r="E172" t="s">
        <v>13</v>
      </c>
      <c r="F172">
        <v>28</v>
      </c>
      <c r="G172">
        <v>0</v>
      </c>
      <c r="H172">
        <v>0</v>
      </c>
      <c r="I172">
        <v>1601</v>
      </c>
      <c r="J172">
        <v>56.495800000000003</v>
      </c>
      <c r="L172" t="s">
        <v>15</v>
      </c>
      <c r="M172" t="s">
        <v>1751</v>
      </c>
      <c r="N172" t="str">
        <f>IF(ISNUMBER(I172),"xxx ",SUBSTITUTE(SUBSTITUTE(I172,"/",""),".",""))</f>
        <v xml:space="preserve">xxx </v>
      </c>
      <c r="O172" t="str">
        <f>LEFT(N172,FIND(" ",N172))</f>
        <v xml:space="preserve">xxx </v>
      </c>
      <c r="P172" t="str">
        <f>VLOOKUP(M172,Extract_Title!$A$2:$B$20,2,0)</f>
        <v>Mr</v>
      </c>
      <c r="Q172" t="str">
        <f>IF(L172="","S",L172)</f>
        <v>S</v>
      </c>
      <c r="R172" t="str">
        <f>IF(K172="","M",LEFT(K172,1))</f>
        <v>M</v>
      </c>
      <c r="S172" t="str">
        <f>VLOOKUP(O172,Clean_tckt!$E$3:$F$38,2,0)</f>
        <v xml:space="preserve">xxx </v>
      </c>
      <c r="T172" s="1">
        <f t="shared" si="10"/>
        <v>56.495800000000003</v>
      </c>
      <c r="U172">
        <f t="shared" si="11"/>
        <v>28</v>
      </c>
      <c r="V172">
        <f>SUM(G172:H172,1)</f>
        <v>1</v>
      </c>
      <c r="W172">
        <f t="shared" si="12"/>
        <v>1</v>
      </c>
      <c r="X172">
        <f>IF(V172=1,1,0)</f>
        <v>1</v>
      </c>
      <c r="Y172">
        <f>IF($P172=Y$1,1,0)</f>
        <v>1</v>
      </c>
      <c r="Z172">
        <f>IF($P172=Z$1,1,0)</f>
        <v>0</v>
      </c>
      <c r="AA172">
        <f>IF($P172=AA$1,1,0)</f>
        <v>0</v>
      </c>
      <c r="AB172">
        <f>IF($P172=AB$1,1,0)</f>
        <v>0</v>
      </c>
      <c r="AC172">
        <f>IF($Q172=AC$1,1,0)</f>
        <v>1</v>
      </c>
      <c r="AD172">
        <f>IF($Q172=AD$1,1,0)</f>
        <v>0</v>
      </c>
      <c r="AE172">
        <f>IF($R172=AE$1,1,0)</f>
        <v>1</v>
      </c>
      <c r="AF172">
        <f>IF($R172=AF$1,1,0)</f>
        <v>0</v>
      </c>
      <c r="AG172">
        <f>IF($R172=AG$1,1,0)</f>
        <v>0</v>
      </c>
      <c r="AH172">
        <f>IF($R172=AH$1,1,0)</f>
        <v>0</v>
      </c>
      <c r="AI172">
        <f>IF($R172=AI$1,1,0)</f>
        <v>0</v>
      </c>
      <c r="AJ172">
        <f>IF($R172=AJ$1,1,0)</f>
        <v>0</v>
      </c>
      <c r="AK172">
        <f>IF($R172=AK$1,1,0)</f>
        <v>0</v>
      </c>
      <c r="AL172">
        <f>IF($R172=AL$1,1,0)</f>
        <v>0</v>
      </c>
      <c r="AM172">
        <f>IF($S172=AM$1,1,0)</f>
        <v>0</v>
      </c>
      <c r="AN172">
        <f>IF($S172=AN$1,1,0)</f>
        <v>0</v>
      </c>
      <c r="AO172">
        <f>IF($S172=AO$1,1,0)</f>
        <v>0</v>
      </c>
      <c r="AP172">
        <f>IF($S172=AP$1,1,0)</f>
        <v>1</v>
      </c>
      <c r="AQ172">
        <f>IF($S172=AQ$1,1,0)</f>
        <v>0</v>
      </c>
      <c r="AR172">
        <f>IF($S172=AR$1,1,0)</f>
        <v>0</v>
      </c>
      <c r="AS172">
        <f>IF($S172=AS$1,1,0)</f>
        <v>0</v>
      </c>
      <c r="AT172">
        <f>IF($S172=AT$1,1,0)</f>
        <v>0</v>
      </c>
      <c r="AU172">
        <f>IF($S172=AU$1,1,0)</f>
        <v>0</v>
      </c>
      <c r="AV172">
        <f>IF($S172=AV$1,1,0)</f>
        <v>0</v>
      </c>
      <c r="AW172">
        <f>IF($S172=AW$1,1,0)</f>
        <v>0</v>
      </c>
      <c r="AX172">
        <f>IF($S172=AX$1,1,0)</f>
        <v>0</v>
      </c>
      <c r="AY172">
        <f>IF($S172=AY$1,1,0)</f>
        <v>0</v>
      </c>
      <c r="AZ172">
        <f>IF($S172=AZ$1,1,0)</f>
        <v>0</v>
      </c>
      <c r="BA172">
        <f>IF($S172=BA$1,1,0)</f>
        <v>0</v>
      </c>
      <c r="BB172">
        <f>IF($S172=BB$1,1,0)</f>
        <v>0</v>
      </c>
      <c r="BC172">
        <f>IF($S172=BC$1,1,0)</f>
        <v>0</v>
      </c>
      <c r="BD172">
        <f>IF($S172=BD$1,1,0)</f>
        <v>0</v>
      </c>
      <c r="BE172">
        <f>IF($S172=BE$1,1,0)</f>
        <v>0</v>
      </c>
      <c r="BF172">
        <f>IF($S172=BF$1,1,0)</f>
        <v>0</v>
      </c>
      <c r="BG172">
        <f>IF($S172=BG$1,1,0)</f>
        <v>0</v>
      </c>
      <c r="BH172">
        <f>IF($S172=BH$1,1,0)</f>
        <v>0</v>
      </c>
      <c r="BI172">
        <f>IF($S172=BI$1,1,0)</f>
        <v>0</v>
      </c>
      <c r="BJ172">
        <f>IF($S172=BJ$1,1,0)</f>
        <v>0</v>
      </c>
    </row>
    <row r="173" spans="1:62" x14ac:dyDescent="0.25">
      <c r="A173">
        <v>171</v>
      </c>
      <c r="B173">
        <v>0</v>
      </c>
      <c r="C173">
        <v>1</v>
      </c>
      <c r="D173" t="s">
        <v>265</v>
      </c>
      <c r="E173" t="s">
        <v>13</v>
      </c>
      <c r="F173">
        <v>61</v>
      </c>
      <c r="G173">
        <v>0</v>
      </c>
      <c r="H173">
        <v>0</v>
      </c>
      <c r="I173">
        <v>111240</v>
      </c>
      <c r="J173">
        <v>33.5</v>
      </c>
      <c r="K173" t="s">
        <v>266</v>
      </c>
      <c r="L173" t="s">
        <v>15</v>
      </c>
      <c r="M173" t="s">
        <v>1751</v>
      </c>
      <c r="N173" t="str">
        <f>IF(ISNUMBER(I173),"xxx ",SUBSTITUTE(SUBSTITUTE(I173,"/",""),".",""))</f>
        <v xml:space="preserve">xxx </v>
      </c>
      <c r="O173" t="str">
        <f>LEFT(N173,FIND(" ",N173))</f>
        <v xml:space="preserve">xxx </v>
      </c>
      <c r="P173" t="str">
        <f>VLOOKUP(M173,Extract_Title!$A$2:$B$20,2,0)</f>
        <v>Mr</v>
      </c>
      <c r="Q173" t="str">
        <f>IF(L173="","S",L173)</f>
        <v>S</v>
      </c>
      <c r="R173" t="str">
        <f>IF(K173="","M",LEFT(K173,1))</f>
        <v>B</v>
      </c>
      <c r="S173" t="str">
        <f>VLOOKUP(O173,Clean_tckt!$E$3:$F$38,2,0)</f>
        <v xml:space="preserve">xxx </v>
      </c>
      <c r="T173" s="1">
        <f t="shared" si="10"/>
        <v>33.5</v>
      </c>
      <c r="U173">
        <f t="shared" si="11"/>
        <v>61</v>
      </c>
      <c r="V173">
        <f>SUM(G173:H173,1)</f>
        <v>1</v>
      </c>
      <c r="W173">
        <f t="shared" si="12"/>
        <v>1</v>
      </c>
      <c r="X173">
        <f>IF(V173=1,1,0)</f>
        <v>1</v>
      </c>
      <c r="Y173">
        <f>IF($P173=Y$1,1,0)</f>
        <v>1</v>
      </c>
      <c r="Z173">
        <f>IF($P173=Z$1,1,0)</f>
        <v>0</v>
      </c>
      <c r="AA173">
        <f>IF($P173=AA$1,1,0)</f>
        <v>0</v>
      </c>
      <c r="AB173">
        <f>IF($P173=AB$1,1,0)</f>
        <v>0</v>
      </c>
      <c r="AC173">
        <f>IF($Q173=AC$1,1,0)</f>
        <v>1</v>
      </c>
      <c r="AD173">
        <f>IF($Q173=AD$1,1,0)</f>
        <v>0</v>
      </c>
      <c r="AE173">
        <f>IF($R173=AE$1,1,0)</f>
        <v>0</v>
      </c>
      <c r="AF173">
        <f>IF($R173=AF$1,1,0)</f>
        <v>0</v>
      </c>
      <c r="AG173">
        <f>IF($R173=AG$1,1,0)</f>
        <v>0</v>
      </c>
      <c r="AH173">
        <f>IF($R173=AH$1,1,0)</f>
        <v>0</v>
      </c>
      <c r="AI173">
        <f>IF($R173=AI$1,1,0)</f>
        <v>0</v>
      </c>
      <c r="AJ173">
        <f>IF($R173=AJ$1,1,0)</f>
        <v>0</v>
      </c>
      <c r="AK173">
        <f>IF($R173=AK$1,1,0)</f>
        <v>1</v>
      </c>
      <c r="AL173">
        <f>IF($R173=AL$1,1,0)</f>
        <v>0</v>
      </c>
      <c r="AM173">
        <f>IF($S173=AM$1,1,0)</f>
        <v>0</v>
      </c>
      <c r="AN173">
        <f>IF($S173=AN$1,1,0)</f>
        <v>0</v>
      </c>
      <c r="AO173">
        <f>IF($S173=AO$1,1,0)</f>
        <v>0</v>
      </c>
      <c r="AP173">
        <f>IF($S173=AP$1,1,0)</f>
        <v>1</v>
      </c>
      <c r="AQ173">
        <f>IF($S173=AQ$1,1,0)</f>
        <v>0</v>
      </c>
      <c r="AR173">
        <f>IF($S173=AR$1,1,0)</f>
        <v>0</v>
      </c>
      <c r="AS173">
        <f>IF($S173=AS$1,1,0)</f>
        <v>0</v>
      </c>
      <c r="AT173">
        <f>IF($S173=AT$1,1,0)</f>
        <v>0</v>
      </c>
      <c r="AU173">
        <f>IF($S173=AU$1,1,0)</f>
        <v>0</v>
      </c>
      <c r="AV173">
        <f>IF($S173=AV$1,1,0)</f>
        <v>0</v>
      </c>
      <c r="AW173">
        <f>IF($S173=AW$1,1,0)</f>
        <v>0</v>
      </c>
      <c r="AX173">
        <f>IF($S173=AX$1,1,0)</f>
        <v>0</v>
      </c>
      <c r="AY173">
        <f>IF($S173=AY$1,1,0)</f>
        <v>0</v>
      </c>
      <c r="AZ173">
        <f>IF($S173=AZ$1,1,0)</f>
        <v>0</v>
      </c>
      <c r="BA173">
        <f>IF($S173=BA$1,1,0)</f>
        <v>0</v>
      </c>
      <c r="BB173">
        <f>IF($S173=BB$1,1,0)</f>
        <v>0</v>
      </c>
      <c r="BC173">
        <f>IF($S173=BC$1,1,0)</f>
        <v>0</v>
      </c>
      <c r="BD173">
        <f>IF($S173=BD$1,1,0)</f>
        <v>0</v>
      </c>
      <c r="BE173">
        <f>IF($S173=BE$1,1,0)</f>
        <v>0</v>
      </c>
      <c r="BF173">
        <f>IF($S173=BF$1,1,0)</f>
        <v>0</v>
      </c>
      <c r="BG173">
        <f>IF($S173=BG$1,1,0)</f>
        <v>0</v>
      </c>
      <c r="BH173">
        <f>IF($S173=BH$1,1,0)</f>
        <v>0</v>
      </c>
      <c r="BI173">
        <f>IF($S173=BI$1,1,0)</f>
        <v>0</v>
      </c>
      <c r="BJ173">
        <f>IF($S173=BJ$1,1,0)</f>
        <v>0</v>
      </c>
    </row>
    <row r="174" spans="1:62" x14ac:dyDescent="0.25">
      <c r="A174">
        <v>172</v>
      </c>
      <c r="B174">
        <v>0</v>
      </c>
      <c r="C174">
        <v>3</v>
      </c>
      <c r="D174" t="s">
        <v>267</v>
      </c>
      <c r="E174" t="s">
        <v>13</v>
      </c>
      <c r="F174">
        <v>4</v>
      </c>
      <c r="G174">
        <v>4</v>
      </c>
      <c r="H174">
        <v>1</v>
      </c>
      <c r="I174">
        <v>382652</v>
      </c>
      <c r="J174">
        <v>29.125</v>
      </c>
      <c r="L174" t="s">
        <v>27</v>
      </c>
      <c r="M174" t="s">
        <v>1754</v>
      </c>
      <c r="N174" t="str">
        <f>IF(ISNUMBER(I174),"xxx ",SUBSTITUTE(SUBSTITUTE(I174,"/",""),".",""))</f>
        <v xml:space="preserve">xxx </v>
      </c>
      <c r="O174" t="str">
        <f>LEFT(N174,FIND(" ",N174))</f>
        <v xml:space="preserve">xxx </v>
      </c>
      <c r="P174" t="str">
        <f>VLOOKUP(M174,Extract_Title!$A$2:$B$20,2,0)</f>
        <v>Master</v>
      </c>
      <c r="Q174" t="str">
        <f>IF(L174="","S",L174)</f>
        <v>Q</v>
      </c>
      <c r="R174" t="str">
        <f>IF(K174="","M",LEFT(K174,1))</f>
        <v>M</v>
      </c>
      <c r="S174" t="str">
        <f>VLOOKUP(O174,Clean_tckt!$E$3:$F$38,2,0)</f>
        <v xml:space="preserve">xxx </v>
      </c>
      <c r="T174" s="1">
        <f t="shared" si="10"/>
        <v>29.125</v>
      </c>
      <c r="U174">
        <f t="shared" si="11"/>
        <v>4</v>
      </c>
      <c r="V174">
        <f>SUM(G174:H174,1)</f>
        <v>6</v>
      </c>
      <c r="W174">
        <f t="shared" si="12"/>
        <v>1</v>
      </c>
      <c r="X174">
        <f>IF(V174=1,1,0)</f>
        <v>0</v>
      </c>
      <c r="Y174">
        <f>IF($P174=Y$1,1,0)</f>
        <v>0</v>
      </c>
      <c r="Z174">
        <f>IF($P174=Z$1,1,0)</f>
        <v>0</v>
      </c>
      <c r="AA174">
        <f>IF($P174=AA$1,1,0)</f>
        <v>0</v>
      </c>
      <c r="AB174">
        <f>IF($P174=AB$1,1,0)</f>
        <v>1</v>
      </c>
      <c r="AC174">
        <f>IF($Q174=AC$1,1,0)</f>
        <v>0</v>
      </c>
      <c r="AD174">
        <f>IF($Q174=AD$1,1,0)</f>
        <v>0</v>
      </c>
      <c r="AE174">
        <f>IF($R174=AE$1,1,0)</f>
        <v>1</v>
      </c>
      <c r="AF174">
        <f>IF($R174=AF$1,1,0)</f>
        <v>0</v>
      </c>
      <c r="AG174">
        <f>IF($R174=AG$1,1,0)</f>
        <v>0</v>
      </c>
      <c r="AH174">
        <f>IF($R174=AH$1,1,0)</f>
        <v>0</v>
      </c>
      <c r="AI174">
        <f>IF($R174=AI$1,1,0)</f>
        <v>0</v>
      </c>
      <c r="AJ174">
        <f>IF($R174=AJ$1,1,0)</f>
        <v>0</v>
      </c>
      <c r="AK174">
        <f>IF($R174=AK$1,1,0)</f>
        <v>0</v>
      </c>
      <c r="AL174">
        <f>IF($R174=AL$1,1,0)</f>
        <v>0</v>
      </c>
      <c r="AM174">
        <f>IF($S174=AM$1,1,0)</f>
        <v>0</v>
      </c>
      <c r="AN174">
        <f>IF($S174=AN$1,1,0)</f>
        <v>0</v>
      </c>
      <c r="AO174">
        <f>IF($S174=AO$1,1,0)</f>
        <v>0</v>
      </c>
      <c r="AP174">
        <f>IF($S174=AP$1,1,0)</f>
        <v>1</v>
      </c>
      <c r="AQ174">
        <f>IF($S174=AQ$1,1,0)</f>
        <v>0</v>
      </c>
      <c r="AR174">
        <f>IF($S174=AR$1,1,0)</f>
        <v>0</v>
      </c>
      <c r="AS174">
        <f>IF($S174=AS$1,1,0)</f>
        <v>0</v>
      </c>
      <c r="AT174">
        <f>IF($S174=AT$1,1,0)</f>
        <v>0</v>
      </c>
      <c r="AU174">
        <f>IF($S174=AU$1,1,0)</f>
        <v>0</v>
      </c>
      <c r="AV174">
        <f>IF($S174=AV$1,1,0)</f>
        <v>0</v>
      </c>
      <c r="AW174">
        <f>IF($S174=AW$1,1,0)</f>
        <v>0</v>
      </c>
      <c r="AX174">
        <f>IF($S174=AX$1,1,0)</f>
        <v>0</v>
      </c>
      <c r="AY174">
        <f>IF($S174=AY$1,1,0)</f>
        <v>0</v>
      </c>
      <c r="AZ174">
        <f>IF($S174=AZ$1,1,0)</f>
        <v>0</v>
      </c>
      <c r="BA174">
        <f>IF($S174=BA$1,1,0)</f>
        <v>0</v>
      </c>
      <c r="BB174">
        <f>IF($S174=BB$1,1,0)</f>
        <v>0</v>
      </c>
      <c r="BC174">
        <f>IF($S174=BC$1,1,0)</f>
        <v>0</v>
      </c>
      <c r="BD174">
        <f>IF($S174=BD$1,1,0)</f>
        <v>0</v>
      </c>
      <c r="BE174">
        <f>IF($S174=BE$1,1,0)</f>
        <v>0</v>
      </c>
      <c r="BF174">
        <f>IF($S174=BF$1,1,0)</f>
        <v>0</v>
      </c>
      <c r="BG174">
        <f>IF($S174=BG$1,1,0)</f>
        <v>0</v>
      </c>
      <c r="BH174">
        <f>IF($S174=BH$1,1,0)</f>
        <v>0</v>
      </c>
      <c r="BI174">
        <f>IF($S174=BI$1,1,0)</f>
        <v>0</v>
      </c>
      <c r="BJ174">
        <f>IF($S174=BJ$1,1,0)</f>
        <v>0</v>
      </c>
    </row>
    <row r="175" spans="1:62" x14ac:dyDescent="0.25">
      <c r="A175">
        <v>173</v>
      </c>
      <c r="B175">
        <v>1</v>
      </c>
      <c r="C175">
        <v>3</v>
      </c>
      <c r="D175" t="s">
        <v>268</v>
      </c>
      <c r="E175" t="s">
        <v>17</v>
      </c>
      <c r="F175">
        <v>1</v>
      </c>
      <c r="G175">
        <v>1</v>
      </c>
      <c r="H175">
        <v>1</v>
      </c>
      <c r="I175">
        <v>347742</v>
      </c>
      <c r="J175">
        <v>11.1333</v>
      </c>
      <c r="L175" t="s">
        <v>15</v>
      </c>
      <c r="M175" t="s">
        <v>1753</v>
      </c>
      <c r="N175" t="str">
        <f>IF(ISNUMBER(I175),"xxx ",SUBSTITUTE(SUBSTITUTE(I175,"/",""),".",""))</f>
        <v xml:space="preserve">xxx </v>
      </c>
      <c r="O175" t="str">
        <f>LEFT(N175,FIND(" ",N175))</f>
        <v xml:space="preserve">xxx </v>
      </c>
      <c r="P175" t="str">
        <f>VLOOKUP(M175,Extract_Title!$A$2:$B$20,2,0)</f>
        <v>Miss</v>
      </c>
      <c r="Q175" t="str">
        <f>IF(L175="","S",L175)</f>
        <v>S</v>
      </c>
      <c r="R175" t="str">
        <f>IF(K175="","M",LEFT(K175,1))</f>
        <v>M</v>
      </c>
      <c r="S175" t="str">
        <f>VLOOKUP(O175,Clean_tckt!$E$3:$F$38,2,0)</f>
        <v xml:space="preserve">xxx </v>
      </c>
      <c r="T175" s="1">
        <f t="shared" si="10"/>
        <v>11.1333</v>
      </c>
      <c r="U175">
        <f t="shared" si="11"/>
        <v>1</v>
      </c>
      <c r="V175">
        <f>SUM(G175:H175,1)</f>
        <v>3</v>
      </c>
      <c r="W175">
        <f t="shared" si="12"/>
        <v>0</v>
      </c>
      <c r="X175">
        <f>IF(V175=1,1,0)</f>
        <v>0</v>
      </c>
      <c r="Y175">
        <f>IF($P175=Y$1,1,0)</f>
        <v>0</v>
      </c>
      <c r="Z175">
        <f>IF($P175=Z$1,1,0)</f>
        <v>0</v>
      </c>
      <c r="AA175">
        <f>IF($P175=AA$1,1,0)</f>
        <v>1</v>
      </c>
      <c r="AB175">
        <f>IF($P175=AB$1,1,0)</f>
        <v>0</v>
      </c>
      <c r="AC175">
        <f>IF($Q175=AC$1,1,0)</f>
        <v>1</v>
      </c>
      <c r="AD175">
        <f>IF($Q175=AD$1,1,0)</f>
        <v>0</v>
      </c>
      <c r="AE175">
        <f>IF($R175=AE$1,1,0)</f>
        <v>1</v>
      </c>
      <c r="AF175">
        <f>IF($R175=AF$1,1,0)</f>
        <v>0</v>
      </c>
      <c r="AG175">
        <f>IF($R175=AG$1,1,0)</f>
        <v>0</v>
      </c>
      <c r="AH175">
        <f>IF($R175=AH$1,1,0)</f>
        <v>0</v>
      </c>
      <c r="AI175">
        <f>IF($R175=AI$1,1,0)</f>
        <v>0</v>
      </c>
      <c r="AJ175">
        <f>IF($R175=AJ$1,1,0)</f>
        <v>0</v>
      </c>
      <c r="AK175">
        <f>IF($R175=AK$1,1,0)</f>
        <v>0</v>
      </c>
      <c r="AL175">
        <f>IF($R175=AL$1,1,0)</f>
        <v>0</v>
      </c>
      <c r="AM175">
        <f>IF($S175=AM$1,1,0)</f>
        <v>0</v>
      </c>
      <c r="AN175">
        <f>IF($S175=AN$1,1,0)</f>
        <v>0</v>
      </c>
      <c r="AO175">
        <f>IF($S175=AO$1,1,0)</f>
        <v>0</v>
      </c>
      <c r="AP175">
        <f>IF($S175=AP$1,1,0)</f>
        <v>1</v>
      </c>
      <c r="AQ175">
        <f>IF($S175=AQ$1,1,0)</f>
        <v>0</v>
      </c>
      <c r="AR175">
        <f>IF($S175=AR$1,1,0)</f>
        <v>0</v>
      </c>
      <c r="AS175">
        <f>IF($S175=AS$1,1,0)</f>
        <v>0</v>
      </c>
      <c r="AT175">
        <f>IF($S175=AT$1,1,0)</f>
        <v>0</v>
      </c>
      <c r="AU175">
        <f>IF($S175=AU$1,1,0)</f>
        <v>0</v>
      </c>
      <c r="AV175">
        <f>IF($S175=AV$1,1,0)</f>
        <v>0</v>
      </c>
      <c r="AW175">
        <f>IF($S175=AW$1,1,0)</f>
        <v>0</v>
      </c>
      <c r="AX175">
        <f>IF($S175=AX$1,1,0)</f>
        <v>0</v>
      </c>
      <c r="AY175">
        <f>IF($S175=AY$1,1,0)</f>
        <v>0</v>
      </c>
      <c r="AZ175">
        <f>IF($S175=AZ$1,1,0)</f>
        <v>0</v>
      </c>
      <c r="BA175">
        <f>IF($S175=BA$1,1,0)</f>
        <v>0</v>
      </c>
      <c r="BB175">
        <f>IF($S175=BB$1,1,0)</f>
        <v>0</v>
      </c>
      <c r="BC175">
        <f>IF($S175=BC$1,1,0)</f>
        <v>0</v>
      </c>
      <c r="BD175">
        <f>IF($S175=BD$1,1,0)</f>
        <v>0</v>
      </c>
      <c r="BE175">
        <f>IF($S175=BE$1,1,0)</f>
        <v>0</v>
      </c>
      <c r="BF175">
        <f>IF($S175=BF$1,1,0)</f>
        <v>0</v>
      </c>
      <c r="BG175">
        <f>IF($S175=BG$1,1,0)</f>
        <v>0</v>
      </c>
      <c r="BH175">
        <f>IF($S175=BH$1,1,0)</f>
        <v>0</v>
      </c>
      <c r="BI175">
        <f>IF($S175=BI$1,1,0)</f>
        <v>0</v>
      </c>
      <c r="BJ175">
        <f>IF($S175=BJ$1,1,0)</f>
        <v>0</v>
      </c>
    </row>
    <row r="176" spans="1:62" x14ac:dyDescent="0.25">
      <c r="A176">
        <v>174</v>
      </c>
      <c r="B176">
        <v>0</v>
      </c>
      <c r="C176">
        <v>3</v>
      </c>
      <c r="D176" t="s">
        <v>269</v>
      </c>
      <c r="E176" t="s">
        <v>13</v>
      </c>
      <c r="F176">
        <v>21</v>
      </c>
      <c r="G176">
        <v>0</v>
      </c>
      <c r="H176">
        <v>0</v>
      </c>
      <c r="I176" t="s">
        <v>270</v>
      </c>
      <c r="J176">
        <v>7.9249999999999998</v>
      </c>
      <c r="L176" t="s">
        <v>15</v>
      </c>
      <c r="M176" t="s">
        <v>1751</v>
      </c>
      <c r="N176" t="str">
        <f>IF(ISNUMBER(I176),"xxx ",SUBSTITUTE(SUBSTITUTE(I176,"/",""),".",""))</f>
        <v>STONO 2 3101280</v>
      </c>
      <c r="O176" t="str">
        <f>LEFT(N176,FIND(" ",N176))</f>
        <v xml:space="preserve">STONO </v>
      </c>
      <c r="P176" t="str">
        <f>VLOOKUP(M176,Extract_Title!$A$2:$B$20,2,0)</f>
        <v>Mr</v>
      </c>
      <c r="Q176" t="str">
        <f>IF(L176="","S",L176)</f>
        <v>S</v>
      </c>
      <c r="R176" t="str">
        <f>IF(K176="","M",LEFT(K176,1))</f>
        <v>M</v>
      </c>
      <c r="S176" t="str">
        <f>VLOOKUP(O176,Clean_tckt!$E$3:$F$38,2,0)</f>
        <v xml:space="preserve">STONO </v>
      </c>
      <c r="T176" s="1">
        <f t="shared" si="10"/>
        <v>7.9249999999999998</v>
      </c>
      <c r="U176">
        <f t="shared" si="11"/>
        <v>21</v>
      </c>
      <c r="V176">
        <f>SUM(G176:H176,1)</f>
        <v>1</v>
      </c>
      <c r="W176">
        <f t="shared" si="12"/>
        <v>1</v>
      </c>
      <c r="X176">
        <f>IF(V176=1,1,0)</f>
        <v>1</v>
      </c>
      <c r="Y176">
        <f>IF($P176=Y$1,1,0)</f>
        <v>1</v>
      </c>
      <c r="Z176">
        <f>IF($P176=Z$1,1,0)</f>
        <v>0</v>
      </c>
      <c r="AA176">
        <f>IF($P176=AA$1,1,0)</f>
        <v>0</v>
      </c>
      <c r="AB176">
        <f>IF($P176=AB$1,1,0)</f>
        <v>0</v>
      </c>
      <c r="AC176">
        <f>IF($Q176=AC$1,1,0)</f>
        <v>1</v>
      </c>
      <c r="AD176">
        <f>IF($Q176=AD$1,1,0)</f>
        <v>0</v>
      </c>
      <c r="AE176">
        <f>IF($R176=AE$1,1,0)</f>
        <v>1</v>
      </c>
      <c r="AF176">
        <f>IF($R176=AF$1,1,0)</f>
        <v>0</v>
      </c>
      <c r="AG176">
        <f>IF($R176=AG$1,1,0)</f>
        <v>0</v>
      </c>
      <c r="AH176">
        <f>IF($R176=AH$1,1,0)</f>
        <v>0</v>
      </c>
      <c r="AI176">
        <f>IF($R176=AI$1,1,0)</f>
        <v>0</v>
      </c>
      <c r="AJ176">
        <f>IF($R176=AJ$1,1,0)</f>
        <v>0</v>
      </c>
      <c r="AK176">
        <f>IF($R176=AK$1,1,0)</f>
        <v>0</v>
      </c>
      <c r="AL176">
        <f>IF($R176=AL$1,1,0)</f>
        <v>0</v>
      </c>
      <c r="AM176">
        <f>IF($S176=AM$1,1,0)</f>
        <v>0</v>
      </c>
      <c r="AN176">
        <f>IF($S176=AN$1,1,0)</f>
        <v>0</v>
      </c>
      <c r="AO176">
        <f>IF($S176=AO$1,1,0)</f>
        <v>0</v>
      </c>
      <c r="AP176">
        <f>IF($S176=AP$1,1,0)</f>
        <v>0</v>
      </c>
      <c r="AQ176">
        <f>IF($S176=AQ$1,1,0)</f>
        <v>0</v>
      </c>
      <c r="AR176">
        <f>IF($S176=AR$1,1,0)</f>
        <v>0</v>
      </c>
      <c r="AS176">
        <f>IF($S176=AS$1,1,0)</f>
        <v>0</v>
      </c>
      <c r="AT176">
        <f>IF($S176=AT$1,1,0)</f>
        <v>0</v>
      </c>
      <c r="AU176">
        <f>IF($S176=AU$1,1,0)</f>
        <v>0</v>
      </c>
      <c r="AV176">
        <f>IF($S176=AV$1,1,0)</f>
        <v>0</v>
      </c>
      <c r="AW176">
        <f>IF($S176=AW$1,1,0)</f>
        <v>0</v>
      </c>
      <c r="AX176">
        <f>IF($S176=AX$1,1,0)</f>
        <v>0</v>
      </c>
      <c r="AY176">
        <f>IF($S176=AY$1,1,0)</f>
        <v>0</v>
      </c>
      <c r="AZ176">
        <f>IF($S176=AZ$1,1,0)</f>
        <v>1</v>
      </c>
      <c r="BA176">
        <f>IF($S176=BA$1,1,0)</f>
        <v>0</v>
      </c>
      <c r="BB176">
        <f>IF($S176=BB$1,1,0)</f>
        <v>0</v>
      </c>
      <c r="BC176">
        <f>IF($S176=BC$1,1,0)</f>
        <v>0</v>
      </c>
      <c r="BD176">
        <f>IF($S176=BD$1,1,0)</f>
        <v>0</v>
      </c>
      <c r="BE176">
        <f>IF($S176=BE$1,1,0)</f>
        <v>0</v>
      </c>
      <c r="BF176">
        <f>IF($S176=BF$1,1,0)</f>
        <v>0</v>
      </c>
      <c r="BG176">
        <f>IF($S176=BG$1,1,0)</f>
        <v>0</v>
      </c>
      <c r="BH176">
        <f>IF($S176=BH$1,1,0)</f>
        <v>0</v>
      </c>
      <c r="BI176">
        <f>IF($S176=BI$1,1,0)</f>
        <v>0</v>
      </c>
      <c r="BJ176">
        <f>IF($S176=BJ$1,1,0)</f>
        <v>0</v>
      </c>
    </row>
    <row r="177" spans="1:62" x14ac:dyDescent="0.25">
      <c r="A177">
        <v>175</v>
      </c>
      <c r="B177">
        <v>0</v>
      </c>
      <c r="C177">
        <v>1</v>
      </c>
      <c r="D177" t="s">
        <v>271</v>
      </c>
      <c r="E177" t="s">
        <v>13</v>
      </c>
      <c r="F177">
        <v>56</v>
      </c>
      <c r="G177">
        <v>0</v>
      </c>
      <c r="H177">
        <v>0</v>
      </c>
      <c r="I177">
        <v>17764</v>
      </c>
      <c r="J177">
        <v>30.695799999999998</v>
      </c>
      <c r="K177" t="s">
        <v>272</v>
      </c>
      <c r="L177" t="s">
        <v>20</v>
      </c>
      <c r="M177" t="s">
        <v>1751</v>
      </c>
      <c r="N177" t="str">
        <f>IF(ISNUMBER(I177),"xxx ",SUBSTITUTE(SUBSTITUTE(I177,"/",""),".",""))</f>
        <v xml:space="preserve">xxx </v>
      </c>
      <c r="O177" t="str">
        <f>LEFT(N177,FIND(" ",N177))</f>
        <v xml:space="preserve">xxx </v>
      </c>
      <c r="P177" t="str">
        <f>VLOOKUP(M177,Extract_Title!$A$2:$B$20,2,0)</f>
        <v>Mr</v>
      </c>
      <c r="Q177" t="str">
        <f>IF(L177="","S",L177)</f>
        <v>C</v>
      </c>
      <c r="R177" t="str">
        <f>IF(K177="","M",LEFT(K177,1))</f>
        <v>A</v>
      </c>
      <c r="S177" t="str">
        <f>VLOOKUP(O177,Clean_tckt!$E$3:$F$38,2,0)</f>
        <v xml:space="preserve">xxx </v>
      </c>
      <c r="T177" s="1">
        <f t="shared" si="10"/>
        <v>30.695799999999998</v>
      </c>
      <c r="U177">
        <f t="shared" si="11"/>
        <v>56</v>
      </c>
      <c r="V177">
        <f>SUM(G177:H177,1)</f>
        <v>1</v>
      </c>
      <c r="W177">
        <f t="shared" si="12"/>
        <v>1</v>
      </c>
      <c r="X177">
        <f>IF(V177=1,1,0)</f>
        <v>1</v>
      </c>
      <c r="Y177">
        <f>IF($P177=Y$1,1,0)</f>
        <v>1</v>
      </c>
      <c r="Z177">
        <f>IF($P177=Z$1,1,0)</f>
        <v>0</v>
      </c>
      <c r="AA177">
        <f>IF($P177=AA$1,1,0)</f>
        <v>0</v>
      </c>
      <c r="AB177">
        <f>IF($P177=AB$1,1,0)</f>
        <v>0</v>
      </c>
      <c r="AC177">
        <f>IF($Q177=AC$1,1,0)</f>
        <v>0</v>
      </c>
      <c r="AD177">
        <f>IF($Q177=AD$1,1,0)</f>
        <v>1</v>
      </c>
      <c r="AE177">
        <f>IF($R177=AE$1,1,0)</f>
        <v>0</v>
      </c>
      <c r="AF177">
        <f>IF($R177=AF$1,1,0)</f>
        <v>0</v>
      </c>
      <c r="AG177">
        <f>IF($R177=AG$1,1,0)</f>
        <v>0</v>
      </c>
      <c r="AH177">
        <f>IF($R177=AH$1,1,0)</f>
        <v>0</v>
      </c>
      <c r="AI177">
        <f>IF($R177=AI$1,1,0)</f>
        <v>0</v>
      </c>
      <c r="AJ177">
        <f>IF($R177=AJ$1,1,0)</f>
        <v>1</v>
      </c>
      <c r="AK177">
        <f>IF($R177=AK$1,1,0)</f>
        <v>0</v>
      </c>
      <c r="AL177">
        <f>IF($R177=AL$1,1,0)</f>
        <v>0</v>
      </c>
      <c r="AM177">
        <f>IF($S177=AM$1,1,0)</f>
        <v>0</v>
      </c>
      <c r="AN177">
        <f>IF($S177=AN$1,1,0)</f>
        <v>0</v>
      </c>
      <c r="AO177">
        <f>IF($S177=AO$1,1,0)</f>
        <v>0</v>
      </c>
      <c r="AP177">
        <f>IF($S177=AP$1,1,0)</f>
        <v>1</v>
      </c>
      <c r="AQ177">
        <f>IF($S177=AQ$1,1,0)</f>
        <v>0</v>
      </c>
      <c r="AR177">
        <f>IF($S177=AR$1,1,0)</f>
        <v>0</v>
      </c>
      <c r="AS177">
        <f>IF($S177=AS$1,1,0)</f>
        <v>0</v>
      </c>
      <c r="AT177">
        <f>IF($S177=AT$1,1,0)</f>
        <v>0</v>
      </c>
      <c r="AU177">
        <f>IF($S177=AU$1,1,0)</f>
        <v>0</v>
      </c>
      <c r="AV177">
        <f>IF($S177=AV$1,1,0)</f>
        <v>0</v>
      </c>
      <c r="AW177">
        <f>IF($S177=AW$1,1,0)</f>
        <v>0</v>
      </c>
      <c r="AX177">
        <f>IF($S177=AX$1,1,0)</f>
        <v>0</v>
      </c>
      <c r="AY177">
        <f>IF($S177=AY$1,1,0)</f>
        <v>0</v>
      </c>
      <c r="AZ177">
        <f>IF($S177=AZ$1,1,0)</f>
        <v>0</v>
      </c>
      <c r="BA177">
        <f>IF($S177=BA$1,1,0)</f>
        <v>0</v>
      </c>
      <c r="BB177">
        <f>IF($S177=BB$1,1,0)</f>
        <v>0</v>
      </c>
      <c r="BC177">
        <f>IF($S177=BC$1,1,0)</f>
        <v>0</v>
      </c>
      <c r="BD177">
        <f>IF($S177=BD$1,1,0)</f>
        <v>0</v>
      </c>
      <c r="BE177">
        <f>IF($S177=BE$1,1,0)</f>
        <v>0</v>
      </c>
      <c r="BF177">
        <f>IF($S177=BF$1,1,0)</f>
        <v>0</v>
      </c>
      <c r="BG177">
        <f>IF($S177=BG$1,1,0)</f>
        <v>0</v>
      </c>
      <c r="BH177">
        <f>IF($S177=BH$1,1,0)</f>
        <v>0</v>
      </c>
      <c r="BI177">
        <f>IF($S177=BI$1,1,0)</f>
        <v>0</v>
      </c>
      <c r="BJ177">
        <f>IF($S177=BJ$1,1,0)</f>
        <v>0</v>
      </c>
    </row>
    <row r="178" spans="1:62" x14ac:dyDescent="0.25">
      <c r="A178">
        <v>176</v>
      </c>
      <c r="B178">
        <v>0</v>
      </c>
      <c r="C178">
        <v>3</v>
      </c>
      <c r="D178" t="s">
        <v>273</v>
      </c>
      <c r="E178" t="s">
        <v>13</v>
      </c>
      <c r="F178">
        <v>18</v>
      </c>
      <c r="G178">
        <v>1</v>
      </c>
      <c r="H178">
        <v>1</v>
      </c>
      <c r="I178">
        <v>350404</v>
      </c>
      <c r="J178">
        <v>7.8541999999999996</v>
      </c>
      <c r="L178" t="s">
        <v>15</v>
      </c>
      <c r="M178" t="s">
        <v>1751</v>
      </c>
      <c r="N178" t="str">
        <f>IF(ISNUMBER(I178),"xxx ",SUBSTITUTE(SUBSTITUTE(I178,"/",""),".",""))</f>
        <v xml:space="preserve">xxx </v>
      </c>
      <c r="O178" t="str">
        <f>LEFT(N178,FIND(" ",N178))</f>
        <v xml:space="preserve">xxx </v>
      </c>
      <c r="P178" t="str">
        <f>VLOOKUP(M178,Extract_Title!$A$2:$B$20,2,0)</f>
        <v>Mr</v>
      </c>
      <c r="Q178" t="str">
        <f>IF(L178="","S",L178)</f>
        <v>S</v>
      </c>
      <c r="R178" t="str">
        <f>IF(K178="","M",LEFT(K178,1))</f>
        <v>M</v>
      </c>
      <c r="S178" t="str">
        <f>VLOOKUP(O178,Clean_tckt!$E$3:$F$38,2,0)</f>
        <v xml:space="preserve">xxx </v>
      </c>
      <c r="T178" s="1">
        <f t="shared" si="10"/>
        <v>7.8541999999999996</v>
      </c>
      <c r="U178">
        <f t="shared" si="11"/>
        <v>18</v>
      </c>
      <c r="V178">
        <f>SUM(G178:H178,1)</f>
        <v>3</v>
      </c>
      <c r="W178">
        <f t="shared" si="12"/>
        <v>1</v>
      </c>
      <c r="X178">
        <f>IF(V178=1,1,0)</f>
        <v>0</v>
      </c>
      <c r="Y178">
        <f>IF($P178=Y$1,1,0)</f>
        <v>1</v>
      </c>
      <c r="Z178">
        <f>IF($P178=Z$1,1,0)</f>
        <v>0</v>
      </c>
      <c r="AA178">
        <f>IF($P178=AA$1,1,0)</f>
        <v>0</v>
      </c>
      <c r="AB178">
        <f>IF($P178=AB$1,1,0)</f>
        <v>0</v>
      </c>
      <c r="AC178">
        <f>IF($Q178=AC$1,1,0)</f>
        <v>1</v>
      </c>
      <c r="AD178">
        <f>IF($Q178=AD$1,1,0)</f>
        <v>0</v>
      </c>
      <c r="AE178">
        <f>IF($R178=AE$1,1,0)</f>
        <v>1</v>
      </c>
      <c r="AF178">
        <f>IF($R178=AF$1,1,0)</f>
        <v>0</v>
      </c>
      <c r="AG178">
        <f>IF($R178=AG$1,1,0)</f>
        <v>0</v>
      </c>
      <c r="AH178">
        <f>IF($R178=AH$1,1,0)</f>
        <v>0</v>
      </c>
      <c r="AI178">
        <f>IF($R178=AI$1,1,0)</f>
        <v>0</v>
      </c>
      <c r="AJ178">
        <f>IF($R178=AJ$1,1,0)</f>
        <v>0</v>
      </c>
      <c r="AK178">
        <f>IF($R178=AK$1,1,0)</f>
        <v>0</v>
      </c>
      <c r="AL178">
        <f>IF($R178=AL$1,1,0)</f>
        <v>0</v>
      </c>
      <c r="AM178">
        <f>IF($S178=AM$1,1,0)</f>
        <v>0</v>
      </c>
      <c r="AN178">
        <f>IF($S178=AN$1,1,0)</f>
        <v>0</v>
      </c>
      <c r="AO178">
        <f>IF($S178=AO$1,1,0)</f>
        <v>0</v>
      </c>
      <c r="AP178">
        <f>IF($S178=AP$1,1,0)</f>
        <v>1</v>
      </c>
      <c r="AQ178">
        <f>IF($S178=AQ$1,1,0)</f>
        <v>0</v>
      </c>
      <c r="AR178">
        <f>IF($S178=AR$1,1,0)</f>
        <v>0</v>
      </c>
      <c r="AS178">
        <f>IF($S178=AS$1,1,0)</f>
        <v>0</v>
      </c>
      <c r="AT178">
        <f>IF($S178=AT$1,1,0)</f>
        <v>0</v>
      </c>
      <c r="AU178">
        <f>IF($S178=AU$1,1,0)</f>
        <v>0</v>
      </c>
      <c r="AV178">
        <f>IF($S178=AV$1,1,0)</f>
        <v>0</v>
      </c>
      <c r="AW178">
        <f>IF($S178=AW$1,1,0)</f>
        <v>0</v>
      </c>
      <c r="AX178">
        <f>IF($S178=AX$1,1,0)</f>
        <v>0</v>
      </c>
      <c r="AY178">
        <f>IF($S178=AY$1,1,0)</f>
        <v>0</v>
      </c>
      <c r="AZ178">
        <f>IF($S178=AZ$1,1,0)</f>
        <v>0</v>
      </c>
      <c r="BA178">
        <f>IF($S178=BA$1,1,0)</f>
        <v>0</v>
      </c>
      <c r="BB178">
        <f>IF($S178=BB$1,1,0)</f>
        <v>0</v>
      </c>
      <c r="BC178">
        <f>IF($S178=BC$1,1,0)</f>
        <v>0</v>
      </c>
      <c r="BD178">
        <f>IF($S178=BD$1,1,0)</f>
        <v>0</v>
      </c>
      <c r="BE178">
        <f>IF($S178=BE$1,1,0)</f>
        <v>0</v>
      </c>
      <c r="BF178">
        <f>IF($S178=BF$1,1,0)</f>
        <v>0</v>
      </c>
      <c r="BG178">
        <f>IF($S178=BG$1,1,0)</f>
        <v>0</v>
      </c>
      <c r="BH178">
        <f>IF($S178=BH$1,1,0)</f>
        <v>0</v>
      </c>
      <c r="BI178">
        <f>IF($S178=BI$1,1,0)</f>
        <v>0</v>
      </c>
      <c r="BJ178">
        <f>IF($S178=BJ$1,1,0)</f>
        <v>0</v>
      </c>
    </row>
    <row r="179" spans="1:62" x14ac:dyDescent="0.25">
      <c r="A179">
        <v>177</v>
      </c>
      <c r="B179">
        <v>0</v>
      </c>
      <c r="C179">
        <v>3</v>
      </c>
      <c r="D179" t="s">
        <v>274</v>
      </c>
      <c r="E179" t="s">
        <v>13</v>
      </c>
      <c r="G179">
        <v>3</v>
      </c>
      <c r="H179">
        <v>1</v>
      </c>
      <c r="I179">
        <v>4133</v>
      </c>
      <c r="J179">
        <v>25.466699999999999</v>
      </c>
      <c r="L179" t="s">
        <v>15</v>
      </c>
      <c r="M179" t="s">
        <v>1754</v>
      </c>
      <c r="N179" t="str">
        <f>IF(ISNUMBER(I179),"xxx ",SUBSTITUTE(SUBSTITUTE(I179,"/",""),".",""))</f>
        <v xml:space="preserve">xxx </v>
      </c>
      <c r="O179" t="str">
        <f>LEFT(N179,FIND(" ",N179))</f>
        <v xml:space="preserve">xxx </v>
      </c>
      <c r="P179" t="str">
        <f>VLOOKUP(M179,Extract_Title!$A$2:$B$20,2,0)</f>
        <v>Master</v>
      </c>
      <c r="Q179" t="str">
        <f>IF(L179="","S",L179)</f>
        <v>S</v>
      </c>
      <c r="R179" t="str">
        <f>IF(K179="","M",LEFT(K179,1))</f>
        <v>M</v>
      </c>
      <c r="S179" t="str">
        <f>VLOOKUP(O179,Clean_tckt!$E$3:$F$38,2,0)</f>
        <v xml:space="preserve">xxx </v>
      </c>
      <c r="T179" s="1">
        <f t="shared" si="10"/>
        <v>25.466699999999999</v>
      </c>
      <c r="U179">
        <f t="shared" si="11"/>
        <v>0</v>
      </c>
      <c r="V179">
        <f>SUM(G179:H179,1)</f>
        <v>5</v>
      </c>
      <c r="W179">
        <f t="shared" si="12"/>
        <v>1</v>
      </c>
      <c r="X179">
        <f>IF(V179=1,1,0)</f>
        <v>0</v>
      </c>
      <c r="Y179">
        <f>IF($P179=Y$1,1,0)</f>
        <v>0</v>
      </c>
      <c r="Z179">
        <f>IF($P179=Z$1,1,0)</f>
        <v>0</v>
      </c>
      <c r="AA179">
        <f>IF($P179=AA$1,1,0)</f>
        <v>0</v>
      </c>
      <c r="AB179">
        <f>IF($P179=AB$1,1,0)</f>
        <v>1</v>
      </c>
      <c r="AC179">
        <f>IF($Q179=AC$1,1,0)</f>
        <v>1</v>
      </c>
      <c r="AD179">
        <f>IF($Q179=AD$1,1,0)</f>
        <v>0</v>
      </c>
      <c r="AE179">
        <f>IF($R179=AE$1,1,0)</f>
        <v>1</v>
      </c>
      <c r="AF179">
        <f>IF($R179=AF$1,1,0)</f>
        <v>0</v>
      </c>
      <c r="AG179">
        <f>IF($R179=AG$1,1,0)</f>
        <v>0</v>
      </c>
      <c r="AH179">
        <f>IF($R179=AH$1,1,0)</f>
        <v>0</v>
      </c>
      <c r="AI179">
        <f>IF($R179=AI$1,1,0)</f>
        <v>0</v>
      </c>
      <c r="AJ179">
        <f>IF($R179=AJ$1,1,0)</f>
        <v>0</v>
      </c>
      <c r="AK179">
        <f>IF($R179=AK$1,1,0)</f>
        <v>0</v>
      </c>
      <c r="AL179">
        <f>IF($R179=AL$1,1,0)</f>
        <v>0</v>
      </c>
      <c r="AM179">
        <f>IF($S179=AM$1,1,0)</f>
        <v>0</v>
      </c>
      <c r="AN179">
        <f>IF($S179=AN$1,1,0)</f>
        <v>0</v>
      </c>
      <c r="AO179">
        <f>IF($S179=AO$1,1,0)</f>
        <v>0</v>
      </c>
      <c r="AP179">
        <f>IF($S179=AP$1,1,0)</f>
        <v>1</v>
      </c>
      <c r="AQ179">
        <f>IF($S179=AQ$1,1,0)</f>
        <v>0</v>
      </c>
      <c r="AR179">
        <f>IF($S179=AR$1,1,0)</f>
        <v>0</v>
      </c>
      <c r="AS179">
        <f>IF($S179=AS$1,1,0)</f>
        <v>0</v>
      </c>
      <c r="AT179">
        <f>IF($S179=AT$1,1,0)</f>
        <v>0</v>
      </c>
      <c r="AU179">
        <f>IF($S179=AU$1,1,0)</f>
        <v>0</v>
      </c>
      <c r="AV179">
        <f>IF($S179=AV$1,1,0)</f>
        <v>0</v>
      </c>
      <c r="AW179">
        <f>IF($S179=AW$1,1,0)</f>
        <v>0</v>
      </c>
      <c r="AX179">
        <f>IF($S179=AX$1,1,0)</f>
        <v>0</v>
      </c>
      <c r="AY179">
        <f>IF($S179=AY$1,1,0)</f>
        <v>0</v>
      </c>
      <c r="AZ179">
        <f>IF($S179=AZ$1,1,0)</f>
        <v>0</v>
      </c>
      <c r="BA179">
        <f>IF($S179=BA$1,1,0)</f>
        <v>0</v>
      </c>
      <c r="BB179">
        <f>IF($S179=BB$1,1,0)</f>
        <v>0</v>
      </c>
      <c r="BC179">
        <f>IF($S179=BC$1,1,0)</f>
        <v>0</v>
      </c>
      <c r="BD179">
        <f>IF($S179=BD$1,1,0)</f>
        <v>0</v>
      </c>
      <c r="BE179">
        <f>IF($S179=BE$1,1,0)</f>
        <v>0</v>
      </c>
      <c r="BF179">
        <f>IF($S179=BF$1,1,0)</f>
        <v>0</v>
      </c>
      <c r="BG179">
        <f>IF($S179=BG$1,1,0)</f>
        <v>0</v>
      </c>
      <c r="BH179">
        <f>IF($S179=BH$1,1,0)</f>
        <v>0</v>
      </c>
      <c r="BI179">
        <f>IF($S179=BI$1,1,0)</f>
        <v>0</v>
      </c>
      <c r="BJ179">
        <f>IF($S179=BJ$1,1,0)</f>
        <v>0</v>
      </c>
    </row>
    <row r="180" spans="1:62" x14ac:dyDescent="0.25">
      <c r="A180">
        <v>178</v>
      </c>
      <c r="B180">
        <v>0</v>
      </c>
      <c r="C180">
        <v>1</v>
      </c>
      <c r="D180" t="s">
        <v>275</v>
      </c>
      <c r="E180" t="s">
        <v>17</v>
      </c>
      <c r="F180">
        <v>50</v>
      </c>
      <c r="G180">
        <v>0</v>
      </c>
      <c r="H180">
        <v>0</v>
      </c>
      <c r="I180" t="s">
        <v>276</v>
      </c>
      <c r="J180">
        <v>28.712499999999999</v>
      </c>
      <c r="K180" t="s">
        <v>277</v>
      </c>
      <c r="L180" t="s">
        <v>20</v>
      </c>
      <c r="M180" t="s">
        <v>1753</v>
      </c>
      <c r="N180" t="str">
        <f>IF(ISNUMBER(I180),"xxx ",SUBSTITUTE(SUBSTITUTE(I180,"/",""),".",""))</f>
        <v>PC 17595</v>
      </c>
      <c r="O180" t="str">
        <f>LEFT(N180,FIND(" ",N180))</f>
        <v xml:space="preserve">PC </v>
      </c>
      <c r="P180" t="str">
        <f>VLOOKUP(M180,Extract_Title!$A$2:$B$20,2,0)</f>
        <v>Miss</v>
      </c>
      <c r="Q180" t="str">
        <f>IF(L180="","S",L180)</f>
        <v>C</v>
      </c>
      <c r="R180" t="str">
        <f>IF(K180="","M",LEFT(K180,1))</f>
        <v>C</v>
      </c>
      <c r="S180" t="str">
        <f>VLOOKUP(O180,Clean_tckt!$E$3:$F$38,2,0)</f>
        <v xml:space="preserve">PC </v>
      </c>
      <c r="T180" s="1">
        <f t="shared" si="10"/>
        <v>28.712499999999999</v>
      </c>
      <c r="U180">
        <f t="shared" si="11"/>
        <v>50</v>
      </c>
      <c r="V180">
        <f>SUM(G180:H180,1)</f>
        <v>1</v>
      </c>
      <c r="W180">
        <f t="shared" si="12"/>
        <v>0</v>
      </c>
      <c r="X180">
        <f>IF(V180=1,1,0)</f>
        <v>1</v>
      </c>
      <c r="Y180">
        <f>IF($P180=Y$1,1,0)</f>
        <v>0</v>
      </c>
      <c r="Z180">
        <f>IF($P180=Z$1,1,0)</f>
        <v>0</v>
      </c>
      <c r="AA180">
        <f>IF($P180=AA$1,1,0)</f>
        <v>1</v>
      </c>
      <c r="AB180">
        <f>IF($P180=AB$1,1,0)</f>
        <v>0</v>
      </c>
      <c r="AC180">
        <f>IF($Q180=AC$1,1,0)</f>
        <v>0</v>
      </c>
      <c r="AD180">
        <f>IF($Q180=AD$1,1,0)</f>
        <v>1</v>
      </c>
      <c r="AE180">
        <f>IF($R180=AE$1,1,0)</f>
        <v>0</v>
      </c>
      <c r="AF180">
        <f>IF($R180=AF$1,1,0)</f>
        <v>1</v>
      </c>
      <c r="AG180">
        <f>IF($R180=AG$1,1,0)</f>
        <v>0</v>
      </c>
      <c r="AH180">
        <f>IF($R180=AH$1,1,0)</f>
        <v>0</v>
      </c>
      <c r="AI180">
        <f>IF($R180=AI$1,1,0)</f>
        <v>0</v>
      </c>
      <c r="AJ180">
        <f>IF($R180=AJ$1,1,0)</f>
        <v>0</v>
      </c>
      <c r="AK180">
        <f>IF($R180=AK$1,1,0)</f>
        <v>0</v>
      </c>
      <c r="AL180">
        <f>IF($R180=AL$1,1,0)</f>
        <v>0</v>
      </c>
      <c r="AM180">
        <f>IF($S180=AM$1,1,0)</f>
        <v>0</v>
      </c>
      <c r="AN180">
        <f>IF($S180=AN$1,1,0)</f>
        <v>1</v>
      </c>
      <c r="AO180">
        <f>IF($S180=AO$1,1,0)</f>
        <v>0</v>
      </c>
      <c r="AP180">
        <f>IF($S180=AP$1,1,0)</f>
        <v>0</v>
      </c>
      <c r="AQ180">
        <f>IF($S180=AQ$1,1,0)</f>
        <v>0</v>
      </c>
      <c r="AR180">
        <f>IF($S180=AR$1,1,0)</f>
        <v>0</v>
      </c>
      <c r="AS180">
        <f>IF($S180=AS$1,1,0)</f>
        <v>0</v>
      </c>
      <c r="AT180">
        <f>IF($S180=AT$1,1,0)</f>
        <v>0</v>
      </c>
      <c r="AU180">
        <f>IF($S180=AU$1,1,0)</f>
        <v>0</v>
      </c>
      <c r="AV180">
        <f>IF($S180=AV$1,1,0)</f>
        <v>0</v>
      </c>
      <c r="AW180">
        <f>IF($S180=AW$1,1,0)</f>
        <v>0</v>
      </c>
      <c r="AX180">
        <f>IF($S180=AX$1,1,0)</f>
        <v>0</v>
      </c>
      <c r="AY180">
        <f>IF($S180=AY$1,1,0)</f>
        <v>0</v>
      </c>
      <c r="AZ180">
        <f>IF($S180=AZ$1,1,0)</f>
        <v>0</v>
      </c>
      <c r="BA180">
        <f>IF($S180=BA$1,1,0)</f>
        <v>0</v>
      </c>
      <c r="BB180">
        <f>IF($S180=BB$1,1,0)</f>
        <v>0</v>
      </c>
      <c r="BC180">
        <f>IF($S180=BC$1,1,0)</f>
        <v>0</v>
      </c>
      <c r="BD180">
        <f>IF($S180=BD$1,1,0)</f>
        <v>0</v>
      </c>
      <c r="BE180">
        <f>IF($S180=BE$1,1,0)</f>
        <v>0</v>
      </c>
      <c r="BF180">
        <f>IF($S180=BF$1,1,0)</f>
        <v>0</v>
      </c>
      <c r="BG180">
        <f>IF($S180=BG$1,1,0)</f>
        <v>0</v>
      </c>
      <c r="BH180">
        <f>IF($S180=BH$1,1,0)</f>
        <v>0</v>
      </c>
      <c r="BI180">
        <f>IF($S180=BI$1,1,0)</f>
        <v>0</v>
      </c>
      <c r="BJ180">
        <f>IF($S180=BJ$1,1,0)</f>
        <v>0</v>
      </c>
    </row>
    <row r="181" spans="1:62" x14ac:dyDescent="0.25">
      <c r="A181">
        <v>179</v>
      </c>
      <c r="B181">
        <v>0</v>
      </c>
      <c r="C181">
        <v>2</v>
      </c>
      <c r="D181" t="s">
        <v>278</v>
      </c>
      <c r="E181" t="s">
        <v>13</v>
      </c>
      <c r="F181">
        <v>30</v>
      </c>
      <c r="G181">
        <v>0</v>
      </c>
      <c r="H181">
        <v>0</v>
      </c>
      <c r="I181">
        <v>250653</v>
      </c>
      <c r="J181">
        <v>13</v>
      </c>
      <c r="L181" t="s">
        <v>15</v>
      </c>
      <c r="M181" t="s">
        <v>1751</v>
      </c>
      <c r="N181" t="str">
        <f>IF(ISNUMBER(I181),"xxx ",SUBSTITUTE(SUBSTITUTE(I181,"/",""),".",""))</f>
        <v xml:space="preserve">xxx </v>
      </c>
      <c r="O181" t="str">
        <f>LEFT(N181,FIND(" ",N181))</f>
        <v xml:space="preserve">xxx </v>
      </c>
      <c r="P181" t="str">
        <f>VLOOKUP(M181,Extract_Title!$A$2:$B$20,2,0)</f>
        <v>Mr</v>
      </c>
      <c r="Q181" t="str">
        <f>IF(L181="","S",L181)</f>
        <v>S</v>
      </c>
      <c r="R181" t="str">
        <f>IF(K181="","M",LEFT(K181,1))</f>
        <v>M</v>
      </c>
      <c r="S181" t="str">
        <f>VLOOKUP(O181,Clean_tckt!$E$3:$F$38,2,0)</f>
        <v xml:space="preserve">xxx </v>
      </c>
      <c r="T181" s="1">
        <f t="shared" si="10"/>
        <v>13</v>
      </c>
      <c r="U181">
        <f t="shared" si="11"/>
        <v>30</v>
      </c>
      <c r="V181">
        <f>SUM(G181:H181,1)</f>
        <v>1</v>
      </c>
      <c r="W181">
        <f t="shared" si="12"/>
        <v>1</v>
      </c>
      <c r="X181">
        <f>IF(V181=1,1,0)</f>
        <v>1</v>
      </c>
      <c r="Y181">
        <f>IF($P181=Y$1,1,0)</f>
        <v>1</v>
      </c>
      <c r="Z181">
        <f>IF($P181=Z$1,1,0)</f>
        <v>0</v>
      </c>
      <c r="AA181">
        <f>IF($P181=AA$1,1,0)</f>
        <v>0</v>
      </c>
      <c r="AB181">
        <f>IF($P181=AB$1,1,0)</f>
        <v>0</v>
      </c>
      <c r="AC181">
        <f>IF($Q181=AC$1,1,0)</f>
        <v>1</v>
      </c>
      <c r="AD181">
        <f>IF($Q181=AD$1,1,0)</f>
        <v>0</v>
      </c>
      <c r="AE181">
        <f>IF($R181=AE$1,1,0)</f>
        <v>1</v>
      </c>
      <c r="AF181">
        <f>IF($R181=AF$1,1,0)</f>
        <v>0</v>
      </c>
      <c r="AG181">
        <f>IF($R181=AG$1,1,0)</f>
        <v>0</v>
      </c>
      <c r="AH181">
        <f>IF($R181=AH$1,1,0)</f>
        <v>0</v>
      </c>
      <c r="AI181">
        <f>IF($R181=AI$1,1,0)</f>
        <v>0</v>
      </c>
      <c r="AJ181">
        <f>IF($R181=AJ$1,1,0)</f>
        <v>0</v>
      </c>
      <c r="AK181">
        <f>IF($R181=AK$1,1,0)</f>
        <v>0</v>
      </c>
      <c r="AL181">
        <f>IF($R181=AL$1,1,0)</f>
        <v>0</v>
      </c>
      <c r="AM181">
        <f>IF($S181=AM$1,1,0)</f>
        <v>0</v>
      </c>
      <c r="AN181">
        <f>IF($S181=AN$1,1,0)</f>
        <v>0</v>
      </c>
      <c r="AO181">
        <f>IF($S181=AO$1,1,0)</f>
        <v>0</v>
      </c>
      <c r="AP181">
        <f>IF($S181=AP$1,1,0)</f>
        <v>1</v>
      </c>
      <c r="AQ181">
        <f>IF($S181=AQ$1,1,0)</f>
        <v>0</v>
      </c>
      <c r="AR181">
        <f>IF($S181=AR$1,1,0)</f>
        <v>0</v>
      </c>
      <c r="AS181">
        <f>IF($S181=AS$1,1,0)</f>
        <v>0</v>
      </c>
      <c r="AT181">
        <f>IF($S181=AT$1,1,0)</f>
        <v>0</v>
      </c>
      <c r="AU181">
        <f>IF($S181=AU$1,1,0)</f>
        <v>0</v>
      </c>
      <c r="AV181">
        <f>IF($S181=AV$1,1,0)</f>
        <v>0</v>
      </c>
      <c r="AW181">
        <f>IF($S181=AW$1,1,0)</f>
        <v>0</v>
      </c>
      <c r="AX181">
        <f>IF($S181=AX$1,1,0)</f>
        <v>0</v>
      </c>
      <c r="AY181">
        <f>IF($S181=AY$1,1,0)</f>
        <v>0</v>
      </c>
      <c r="AZ181">
        <f>IF($S181=AZ$1,1,0)</f>
        <v>0</v>
      </c>
      <c r="BA181">
        <f>IF($S181=BA$1,1,0)</f>
        <v>0</v>
      </c>
      <c r="BB181">
        <f>IF($S181=BB$1,1,0)</f>
        <v>0</v>
      </c>
      <c r="BC181">
        <f>IF($S181=BC$1,1,0)</f>
        <v>0</v>
      </c>
      <c r="BD181">
        <f>IF($S181=BD$1,1,0)</f>
        <v>0</v>
      </c>
      <c r="BE181">
        <f>IF($S181=BE$1,1,0)</f>
        <v>0</v>
      </c>
      <c r="BF181">
        <f>IF($S181=BF$1,1,0)</f>
        <v>0</v>
      </c>
      <c r="BG181">
        <f>IF($S181=BG$1,1,0)</f>
        <v>0</v>
      </c>
      <c r="BH181">
        <f>IF($S181=BH$1,1,0)</f>
        <v>0</v>
      </c>
      <c r="BI181">
        <f>IF($S181=BI$1,1,0)</f>
        <v>0</v>
      </c>
      <c r="BJ181">
        <f>IF($S181=BJ$1,1,0)</f>
        <v>0</v>
      </c>
    </row>
    <row r="182" spans="1:62" x14ac:dyDescent="0.25">
      <c r="A182">
        <v>180</v>
      </c>
      <c r="B182">
        <v>0</v>
      </c>
      <c r="C182">
        <v>3</v>
      </c>
      <c r="D182" t="s">
        <v>279</v>
      </c>
      <c r="E182" t="s">
        <v>13</v>
      </c>
      <c r="F182">
        <v>36</v>
      </c>
      <c r="G182">
        <v>0</v>
      </c>
      <c r="H182">
        <v>0</v>
      </c>
      <c r="I182" t="s">
        <v>280</v>
      </c>
      <c r="J182">
        <v>0</v>
      </c>
      <c r="L182" t="s">
        <v>15</v>
      </c>
      <c r="M182" t="s">
        <v>1751</v>
      </c>
      <c r="N182" t="str">
        <f>IF(ISNUMBER(I182),"xxx ",SUBSTITUTE(SUBSTITUTE(I182,"/",""),".",""))</f>
        <v>LINE</v>
      </c>
      <c r="O182" t="s">
        <v>280</v>
      </c>
      <c r="P182" t="str">
        <f>VLOOKUP(M182,Extract_Title!$A$2:$B$20,2,0)</f>
        <v>Mr</v>
      </c>
      <c r="Q182" t="str">
        <f>IF(L182="","S",L182)</f>
        <v>S</v>
      </c>
      <c r="R182" t="str">
        <f>IF(K182="","M",LEFT(K182,1))</f>
        <v>M</v>
      </c>
      <c r="S182" t="str">
        <f>VLOOKUP(O182,Clean_tckt!$E$3:$F$38,2,0)</f>
        <v>LINE</v>
      </c>
      <c r="T182" s="1">
        <f t="shared" si="10"/>
        <v>0</v>
      </c>
      <c r="U182">
        <f t="shared" si="11"/>
        <v>36</v>
      </c>
      <c r="V182">
        <f>SUM(G182:H182,1)</f>
        <v>1</v>
      </c>
      <c r="W182">
        <f t="shared" si="12"/>
        <v>1</v>
      </c>
      <c r="X182">
        <f>IF(V182=1,1,0)</f>
        <v>1</v>
      </c>
      <c r="Y182">
        <f>IF($P182=Y$1,1,0)</f>
        <v>1</v>
      </c>
      <c r="Z182">
        <f>IF($P182=Z$1,1,0)</f>
        <v>0</v>
      </c>
      <c r="AA182">
        <f>IF($P182=AA$1,1,0)</f>
        <v>0</v>
      </c>
      <c r="AB182">
        <f>IF($P182=AB$1,1,0)</f>
        <v>0</v>
      </c>
      <c r="AC182">
        <f>IF($Q182=AC$1,1,0)</f>
        <v>1</v>
      </c>
      <c r="AD182">
        <f>IF($Q182=AD$1,1,0)</f>
        <v>0</v>
      </c>
      <c r="AE182">
        <f>IF($R182=AE$1,1,0)</f>
        <v>1</v>
      </c>
      <c r="AF182">
        <f>IF($R182=AF$1,1,0)</f>
        <v>0</v>
      </c>
      <c r="AG182">
        <f>IF($R182=AG$1,1,0)</f>
        <v>0</v>
      </c>
      <c r="AH182">
        <f>IF($R182=AH$1,1,0)</f>
        <v>0</v>
      </c>
      <c r="AI182">
        <f>IF($R182=AI$1,1,0)</f>
        <v>0</v>
      </c>
      <c r="AJ182">
        <f>IF($R182=AJ$1,1,0)</f>
        <v>0</v>
      </c>
      <c r="AK182">
        <f>IF($R182=AK$1,1,0)</f>
        <v>0</v>
      </c>
      <c r="AL182">
        <f>IF($R182=AL$1,1,0)</f>
        <v>0</v>
      </c>
      <c r="AM182">
        <f>IF($S182=AM$1,1,0)</f>
        <v>0</v>
      </c>
      <c r="AN182">
        <f>IF($S182=AN$1,1,0)</f>
        <v>0</v>
      </c>
      <c r="AO182">
        <f>IF($S182=AO$1,1,0)</f>
        <v>0</v>
      </c>
      <c r="AP182">
        <f>IF($S182=AP$1,1,0)</f>
        <v>0</v>
      </c>
      <c r="AQ182">
        <f>IF($S182=AQ$1,1,0)</f>
        <v>0</v>
      </c>
      <c r="AR182">
        <f>IF($S182=AR$1,1,0)</f>
        <v>0</v>
      </c>
      <c r="AS182">
        <f>IF($S182=AS$1,1,0)</f>
        <v>0</v>
      </c>
      <c r="AT182">
        <f>IF($S182=AT$1,1,0)</f>
        <v>0</v>
      </c>
      <c r="AU182">
        <f>IF($S182=AU$1,1,0)</f>
        <v>0</v>
      </c>
      <c r="AV182">
        <f>IF($S182=AV$1,1,0)</f>
        <v>0</v>
      </c>
      <c r="AW182">
        <f>IF($S182=AW$1,1,0)</f>
        <v>0</v>
      </c>
      <c r="AX182">
        <f>IF($S182=AX$1,1,0)</f>
        <v>0</v>
      </c>
      <c r="AY182">
        <f>IF($S182=AY$1,1,0)</f>
        <v>0</v>
      </c>
      <c r="AZ182">
        <f>IF($S182=AZ$1,1,0)</f>
        <v>0</v>
      </c>
      <c r="BA182">
        <f>IF($S182=BA$1,1,0)</f>
        <v>0</v>
      </c>
      <c r="BB182">
        <f>IF($S182=BB$1,1,0)</f>
        <v>1</v>
      </c>
      <c r="BC182">
        <f>IF($S182=BC$1,1,0)</f>
        <v>0</v>
      </c>
      <c r="BD182">
        <f>IF($S182=BD$1,1,0)</f>
        <v>0</v>
      </c>
      <c r="BE182">
        <f>IF($S182=BE$1,1,0)</f>
        <v>0</v>
      </c>
      <c r="BF182">
        <f>IF($S182=BF$1,1,0)</f>
        <v>0</v>
      </c>
      <c r="BG182">
        <f>IF($S182=BG$1,1,0)</f>
        <v>0</v>
      </c>
      <c r="BH182">
        <f>IF($S182=BH$1,1,0)</f>
        <v>0</v>
      </c>
      <c r="BI182">
        <f>IF($S182=BI$1,1,0)</f>
        <v>0</v>
      </c>
      <c r="BJ182">
        <f>IF($S182=BJ$1,1,0)</f>
        <v>0</v>
      </c>
    </row>
    <row r="183" spans="1:62" x14ac:dyDescent="0.25">
      <c r="A183">
        <v>181</v>
      </c>
      <c r="B183">
        <v>0</v>
      </c>
      <c r="C183">
        <v>3</v>
      </c>
      <c r="D183" t="s">
        <v>281</v>
      </c>
      <c r="E183" t="s">
        <v>17</v>
      </c>
      <c r="G183">
        <v>8</v>
      </c>
      <c r="H183">
        <v>2</v>
      </c>
      <c r="I183" t="s">
        <v>251</v>
      </c>
      <c r="J183">
        <v>69.55</v>
      </c>
      <c r="L183" t="s">
        <v>15</v>
      </c>
      <c r="M183" t="s">
        <v>1753</v>
      </c>
      <c r="N183" t="str">
        <f>IF(ISNUMBER(I183),"xxx ",SUBSTITUTE(SUBSTITUTE(I183,"/",""),".",""))</f>
        <v>CA 2343</v>
      </c>
      <c r="O183" t="str">
        <f>LEFT(N183,FIND(" ",N183))</f>
        <v xml:space="preserve">CA </v>
      </c>
      <c r="P183" t="str">
        <f>VLOOKUP(M183,Extract_Title!$A$2:$B$20,2,0)</f>
        <v>Miss</v>
      </c>
      <c r="Q183" t="str">
        <f>IF(L183="","S",L183)</f>
        <v>S</v>
      </c>
      <c r="R183" t="str">
        <f>IF(K183="","M",LEFT(K183,1))</f>
        <v>M</v>
      </c>
      <c r="S183" t="str">
        <f>VLOOKUP(O183,Clean_tckt!$E$3:$F$38,2,0)</f>
        <v xml:space="preserve">CA </v>
      </c>
      <c r="T183" s="1">
        <f t="shared" si="10"/>
        <v>69.55</v>
      </c>
      <c r="U183">
        <f t="shared" si="11"/>
        <v>0</v>
      </c>
      <c r="V183">
        <f>SUM(G183:H183,1)</f>
        <v>11</v>
      </c>
      <c r="W183">
        <f t="shared" si="12"/>
        <v>0</v>
      </c>
      <c r="X183">
        <f>IF(V183=1,1,0)</f>
        <v>0</v>
      </c>
      <c r="Y183">
        <f>IF($P183=Y$1,1,0)</f>
        <v>0</v>
      </c>
      <c r="Z183">
        <f>IF($P183=Z$1,1,0)</f>
        <v>0</v>
      </c>
      <c r="AA183">
        <f>IF($P183=AA$1,1,0)</f>
        <v>1</v>
      </c>
      <c r="AB183">
        <f>IF($P183=AB$1,1,0)</f>
        <v>0</v>
      </c>
      <c r="AC183">
        <f>IF($Q183=AC$1,1,0)</f>
        <v>1</v>
      </c>
      <c r="AD183">
        <f>IF($Q183=AD$1,1,0)</f>
        <v>0</v>
      </c>
      <c r="AE183">
        <f>IF($R183=AE$1,1,0)</f>
        <v>1</v>
      </c>
      <c r="AF183">
        <f>IF($R183=AF$1,1,0)</f>
        <v>0</v>
      </c>
      <c r="AG183">
        <f>IF($R183=AG$1,1,0)</f>
        <v>0</v>
      </c>
      <c r="AH183">
        <f>IF($R183=AH$1,1,0)</f>
        <v>0</v>
      </c>
      <c r="AI183">
        <f>IF($R183=AI$1,1,0)</f>
        <v>0</v>
      </c>
      <c r="AJ183">
        <f>IF($R183=AJ$1,1,0)</f>
        <v>0</v>
      </c>
      <c r="AK183">
        <f>IF($R183=AK$1,1,0)</f>
        <v>0</v>
      </c>
      <c r="AL183">
        <f>IF($R183=AL$1,1,0)</f>
        <v>0</v>
      </c>
      <c r="AM183">
        <f>IF($S183=AM$1,1,0)</f>
        <v>0</v>
      </c>
      <c r="AN183">
        <f>IF($S183=AN$1,1,0)</f>
        <v>0</v>
      </c>
      <c r="AO183">
        <f>IF($S183=AO$1,1,0)</f>
        <v>0</v>
      </c>
      <c r="AP183">
        <f>IF($S183=AP$1,1,0)</f>
        <v>0</v>
      </c>
      <c r="AQ183">
        <f>IF($S183=AQ$1,1,0)</f>
        <v>0</v>
      </c>
      <c r="AR183">
        <f>IF($S183=AR$1,1,0)</f>
        <v>1</v>
      </c>
      <c r="AS183">
        <f>IF($S183=AS$1,1,0)</f>
        <v>0</v>
      </c>
      <c r="AT183">
        <f>IF($S183=AT$1,1,0)</f>
        <v>0</v>
      </c>
      <c r="AU183">
        <f>IF($S183=AU$1,1,0)</f>
        <v>0</v>
      </c>
      <c r="AV183">
        <f>IF($S183=AV$1,1,0)</f>
        <v>0</v>
      </c>
      <c r="AW183">
        <f>IF($S183=AW$1,1,0)</f>
        <v>0</v>
      </c>
      <c r="AX183">
        <f>IF($S183=AX$1,1,0)</f>
        <v>0</v>
      </c>
      <c r="AY183">
        <f>IF($S183=AY$1,1,0)</f>
        <v>0</v>
      </c>
      <c r="AZ183">
        <f>IF($S183=AZ$1,1,0)</f>
        <v>0</v>
      </c>
      <c r="BA183">
        <f>IF($S183=BA$1,1,0)</f>
        <v>0</v>
      </c>
      <c r="BB183">
        <f>IF($S183=BB$1,1,0)</f>
        <v>0</v>
      </c>
      <c r="BC183">
        <f>IF($S183=BC$1,1,0)</f>
        <v>0</v>
      </c>
      <c r="BD183">
        <f>IF($S183=BD$1,1,0)</f>
        <v>0</v>
      </c>
      <c r="BE183">
        <f>IF($S183=BE$1,1,0)</f>
        <v>0</v>
      </c>
      <c r="BF183">
        <f>IF($S183=BF$1,1,0)</f>
        <v>0</v>
      </c>
      <c r="BG183">
        <f>IF($S183=BG$1,1,0)</f>
        <v>0</v>
      </c>
      <c r="BH183">
        <f>IF($S183=BH$1,1,0)</f>
        <v>0</v>
      </c>
      <c r="BI183">
        <f>IF($S183=BI$1,1,0)</f>
        <v>0</v>
      </c>
      <c r="BJ183">
        <f>IF($S183=BJ$1,1,0)</f>
        <v>0</v>
      </c>
    </row>
    <row r="184" spans="1:62" x14ac:dyDescent="0.25">
      <c r="A184">
        <v>182</v>
      </c>
      <c r="B184">
        <v>0</v>
      </c>
      <c r="C184">
        <v>2</v>
      </c>
      <c r="D184" t="s">
        <v>282</v>
      </c>
      <c r="E184" t="s">
        <v>13</v>
      </c>
      <c r="G184">
        <v>0</v>
      </c>
      <c r="H184">
        <v>0</v>
      </c>
      <c r="I184" t="s">
        <v>283</v>
      </c>
      <c r="J184">
        <v>15.05</v>
      </c>
      <c r="L184" t="s">
        <v>20</v>
      </c>
      <c r="M184" t="s">
        <v>1751</v>
      </c>
      <c r="N184" t="str">
        <f>IF(ISNUMBER(I184),"xxx ",SUBSTITUTE(SUBSTITUTE(I184,"/",""),".",""))</f>
        <v>SCPARIS 2131</v>
      </c>
      <c r="O184" t="str">
        <f>LEFT(N184,FIND(" ",N184))</f>
        <v xml:space="preserve">SCPARIS </v>
      </c>
      <c r="P184" t="str">
        <f>VLOOKUP(M184,Extract_Title!$A$2:$B$20,2,0)</f>
        <v>Mr</v>
      </c>
      <c r="Q184" t="str">
        <f>IF(L184="","S",L184)</f>
        <v>C</v>
      </c>
      <c r="R184" t="str">
        <f>IF(K184="","M",LEFT(K184,1))</f>
        <v>M</v>
      </c>
      <c r="S184" t="str">
        <f>VLOOKUP(O184,Clean_tckt!$E$3:$F$38,2,0)</f>
        <v xml:space="preserve">SCParis </v>
      </c>
      <c r="T184" s="1">
        <f t="shared" si="10"/>
        <v>15.05</v>
      </c>
      <c r="U184">
        <f t="shared" si="11"/>
        <v>0</v>
      </c>
      <c r="V184">
        <f>SUM(G184:H184,1)</f>
        <v>1</v>
      </c>
      <c r="W184">
        <f t="shared" si="12"/>
        <v>1</v>
      </c>
      <c r="X184">
        <f>IF(V184=1,1,0)</f>
        <v>1</v>
      </c>
      <c r="Y184">
        <f>IF($P184=Y$1,1,0)</f>
        <v>1</v>
      </c>
      <c r="Z184">
        <f>IF($P184=Z$1,1,0)</f>
        <v>0</v>
      </c>
      <c r="AA184">
        <f>IF($P184=AA$1,1,0)</f>
        <v>0</v>
      </c>
      <c r="AB184">
        <f>IF($P184=AB$1,1,0)</f>
        <v>0</v>
      </c>
      <c r="AC184">
        <f>IF($Q184=AC$1,1,0)</f>
        <v>0</v>
      </c>
      <c r="AD184">
        <f>IF($Q184=AD$1,1,0)</f>
        <v>1</v>
      </c>
      <c r="AE184">
        <f>IF($R184=AE$1,1,0)</f>
        <v>1</v>
      </c>
      <c r="AF184">
        <f>IF($R184=AF$1,1,0)</f>
        <v>0</v>
      </c>
      <c r="AG184">
        <f>IF($R184=AG$1,1,0)</f>
        <v>0</v>
      </c>
      <c r="AH184">
        <f>IF($R184=AH$1,1,0)</f>
        <v>0</v>
      </c>
      <c r="AI184">
        <f>IF($R184=AI$1,1,0)</f>
        <v>0</v>
      </c>
      <c r="AJ184">
        <f>IF($R184=AJ$1,1,0)</f>
        <v>0</v>
      </c>
      <c r="AK184">
        <f>IF($R184=AK$1,1,0)</f>
        <v>0</v>
      </c>
      <c r="AL184">
        <f>IF($R184=AL$1,1,0)</f>
        <v>0</v>
      </c>
      <c r="AM184">
        <f>IF($S184=AM$1,1,0)</f>
        <v>0</v>
      </c>
      <c r="AN184">
        <f>IF($S184=AN$1,1,0)</f>
        <v>0</v>
      </c>
      <c r="AO184">
        <f>IF($S184=AO$1,1,0)</f>
        <v>0</v>
      </c>
      <c r="AP184">
        <f>IF($S184=AP$1,1,0)</f>
        <v>0</v>
      </c>
      <c r="AQ184">
        <f>IF($S184=AQ$1,1,0)</f>
        <v>0</v>
      </c>
      <c r="AR184">
        <f>IF($S184=AR$1,1,0)</f>
        <v>0</v>
      </c>
      <c r="AS184">
        <f>IF($S184=AS$1,1,0)</f>
        <v>1</v>
      </c>
      <c r="AT184">
        <f>IF($S184=AT$1,1,0)</f>
        <v>0</v>
      </c>
      <c r="AU184">
        <f>IF($S184=AU$1,1,0)</f>
        <v>0</v>
      </c>
      <c r="AV184">
        <f>IF($S184=AV$1,1,0)</f>
        <v>0</v>
      </c>
      <c r="AW184">
        <f>IF($S184=AW$1,1,0)</f>
        <v>0</v>
      </c>
      <c r="AX184">
        <f>IF($S184=AX$1,1,0)</f>
        <v>0</v>
      </c>
      <c r="AY184">
        <f>IF($S184=AY$1,1,0)</f>
        <v>0</v>
      </c>
      <c r="AZ184">
        <f>IF($S184=AZ$1,1,0)</f>
        <v>0</v>
      </c>
      <c r="BA184">
        <f>IF($S184=BA$1,1,0)</f>
        <v>0</v>
      </c>
      <c r="BB184">
        <f>IF($S184=BB$1,1,0)</f>
        <v>0</v>
      </c>
      <c r="BC184">
        <f>IF($S184=BC$1,1,0)</f>
        <v>0</v>
      </c>
      <c r="BD184">
        <f>IF($S184=BD$1,1,0)</f>
        <v>0</v>
      </c>
      <c r="BE184">
        <f>IF($S184=BE$1,1,0)</f>
        <v>0</v>
      </c>
      <c r="BF184">
        <f>IF($S184=BF$1,1,0)</f>
        <v>0</v>
      </c>
      <c r="BG184">
        <f>IF($S184=BG$1,1,0)</f>
        <v>0</v>
      </c>
      <c r="BH184">
        <f>IF($S184=BH$1,1,0)</f>
        <v>0</v>
      </c>
      <c r="BI184">
        <f>IF($S184=BI$1,1,0)</f>
        <v>0</v>
      </c>
      <c r="BJ184">
        <f>IF($S184=BJ$1,1,0)</f>
        <v>0</v>
      </c>
    </row>
    <row r="185" spans="1:62" x14ac:dyDescent="0.25">
      <c r="A185">
        <v>183</v>
      </c>
      <c r="B185">
        <v>0</v>
      </c>
      <c r="C185">
        <v>3</v>
      </c>
      <c r="D185" t="s">
        <v>284</v>
      </c>
      <c r="E185" t="s">
        <v>13</v>
      </c>
      <c r="F185">
        <v>9</v>
      </c>
      <c r="G185">
        <v>4</v>
      </c>
      <c r="H185">
        <v>2</v>
      </c>
      <c r="I185">
        <v>347077</v>
      </c>
      <c r="J185">
        <v>31.387499999999999</v>
      </c>
      <c r="L185" t="s">
        <v>15</v>
      </c>
      <c r="M185" t="s">
        <v>1754</v>
      </c>
      <c r="N185" t="str">
        <f>IF(ISNUMBER(I185),"xxx ",SUBSTITUTE(SUBSTITUTE(I185,"/",""),".",""))</f>
        <v xml:space="preserve">xxx </v>
      </c>
      <c r="O185" t="str">
        <f>LEFT(N185,FIND(" ",N185))</f>
        <v xml:space="preserve">xxx </v>
      </c>
      <c r="P185" t="str">
        <f>VLOOKUP(M185,Extract_Title!$A$2:$B$20,2,0)</f>
        <v>Master</v>
      </c>
      <c r="Q185" t="str">
        <f>IF(L185="","S",L185)</f>
        <v>S</v>
      </c>
      <c r="R185" t="str">
        <f>IF(K185="","M",LEFT(K185,1))</f>
        <v>M</v>
      </c>
      <c r="S185" t="str">
        <f>VLOOKUP(O185,Clean_tckt!$E$3:$F$38,2,0)</f>
        <v xml:space="preserve">xxx </v>
      </c>
      <c r="T185" s="1">
        <f t="shared" si="10"/>
        <v>31.387499999999999</v>
      </c>
      <c r="U185">
        <f t="shared" si="11"/>
        <v>9</v>
      </c>
      <c r="V185">
        <f>SUM(G185:H185,1)</f>
        <v>7</v>
      </c>
      <c r="W185">
        <f t="shared" si="12"/>
        <v>1</v>
      </c>
      <c r="X185">
        <f>IF(V185=1,1,0)</f>
        <v>0</v>
      </c>
      <c r="Y185">
        <f>IF($P185=Y$1,1,0)</f>
        <v>0</v>
      </c>
      <c r="Z185">
        <f>IF($P185=Z$1,1,0)</f>
        <v>0</v>
      </c>
      <c r="AA185">
        <f>IF($P185=AA$1,1,0)</f>
        <v>0</v>
      </c>
      <c r="AB185">
        <f>IF($P185=AB$1,1,0)</f>
        <v>1</v>
      </c>
      <c r="AC185">
        <f>IF($Q185=AC$1,1,0)</f>
        <v>1</v>
      </c>
      <c r="AD185">
        <f>IF($Q185=AD$1,1,0)</f>
        <v>0</v>
      </c>
      <c r="AE185">
        <f>IF($R185=AE$1,1,0)</f>
        <v>1</v>
      </c>
      <c r="AF185">
        <f>IF($R185=AF$1,1,0)</f>
        <v>0</v>
      </c>
      <c r="AG185">
        <f>IF($R185=AG$1,1,0)</f>
        <v>0</v>
      </c>
      <c r="AH185">
        <f>IF($R185=AH$1,1,0)</f>
        <v>0</v>
      </c>
      <c r="AI185">
        <f>IF($R185=AI$1,1,0)</f>
        <v>0</v>
      </c>
      <c r="AJ185">
        <f>IF($R185=AJ$1,1,0)</f>
        <v>0</v>
      </c>
      <c r="AK185">
        <f>IF($R185=AK$1,1,0)</f>
        <v>0</v>
      </c>
      <c r="AL185">
        <f>IF($R185=AL$1,1,0)</f>
        <v>0</v>
      </c>
      <c r="AM185">
        <f>IF($S185=AM$1,1,0)</f>
        <v>0</v>
      </c>
      <c r="AN185">
        <f>IF($S185=AN$1,1,0)</f>
        <v>0</v>
      </c>
      <c r="AO185">
        <f>IF($S185=AO$1,1,0)</f>
        <v>0</v>
      </c>
      <c r="AP185">
        <f>IF($S185=AP$1,1,0)</f>
        <v>1</v>
      </c>
      <c r="AQ185">
        <f>IF($S185=AQ$1,1,0)</f>
        <v>0</v>
      </c>
      <c r="AR185">
        <f>IF($S185=AR$1,1,0)</f>
        <v>0</v>
      </c>
      <c r="AS185">
        <f>IF($S185=AS$1,1,0)</f>
        <v>0</v>
      </c>
      <c r="AT185">
        <f>IF($S185=AT$1,1,0)</f>
        <v>0</v>
      </c>
      <c r="AU185">
        <f>IF($S185=AU$1,1,0)</f>
        <v>0</v>
      </c>
      <c r="AV185">
        <f>IF($S185=AV$1,1,0)</f>
        <v>0</v>
      </c>
      <c r="AW185">
        <f>IF($S185=AW$1,1,0)</f>
        <v>0</v>
      </c>
      <c r="AX185">
        <f>IF($S185=AX$1,1,0)</f>
        <v>0</v>
      </c>
      <c r="AY185">
        <f>IF($S185=AY$1,1,0)</f>
        <v>0</v>
      </c>
      <c r="AZ185">
        <f>IF($S185=AZ$1,1,0)</f>
        <v>0</v>
      </c>
      <c r="BA185">
        <f>IF($S185=BA$1,1,0)</f>
        <v>0</v>
      </c>
      <c r="BB185">
        <f>IF($S185=BB$1,1,0)</f>
        <v>0</v>
      </c>
      <c r="BC185">
        <f>IF($S185=BC$1,1,0)</f>
        <v>0</v>
      </c>
      <c r="BD185">
        <f>IF($S185=BD$1,1,0)</f>
        <v>0</v>
      </c>
      <c r="BE185">
        <f>IF($S185=BE$1,1,0)</f>
        <v>0</v>
      </c>
      <c r="BF185">
        <f>IF($S185=BF$1,1,0)</f>
        <v>0</v>
      </c>
      <c r="BG185">
        <f>IF($S185=BG$1,1,0)</f>
        <v>0</v>
      </c>
      <c r="BH185">
        <f>IF($S185=BH$1,1,0)</f>
        <v>0</v>
      </c>
      <c r="BI185">
        <f>IF($S185=BI$1,1,0)</f>
        <v>0</v>
      </c>
      <c r="BJ185">
        <f>IF($S185=BJ$1,1,0)</f>
        <v>0</v>
      </c>
    </row>
    <row r="186" spans="1:62" x14ac:dyDescent="0.25">
      <c r="A186">
        <v>184</v>
      </c>
      <c r="B186">
        <v>1</v>
      </c>
      <c r="C186">
        <v>2</v>
      </c>
      <c r="D186" t="s">
        <v>285</v>
      </c>
      <c r="E186" t="s">
        <v>13</v>
      </c>
      <c r="F186">
        <v>1</v>
      </c>
      <c r="G186">
        <v>2</v>
      </c>
      <c r="H186">
        <v>1</v>
      </c>
      <c r="I186">
        <v>230136</v>
      </c>
      <c r="J186">
        <v>39</v>
      </c>
      <c r="K186" t="s">
        <v>286</v>
      </c>
      <c r="L186" t="s">
        <v>15</v>
      </c>
      <c r="M186" t="s">
        <v>1754</v>
      </c>
      <c r="N186" t="str">
        <f>IF(ISNUMBER(I186),"xxx ",SUBSTITUTE(SUBSTITUTE(I186,"/",""),".",""))</f>
        <v xml:space="preserve">xxx </v>
      </c>
      <c r="O186" t="str">
        <f>LEFT(N186,FIND(" ",N186))</f>
        <v xml:space="preserve">xxx </v>
      </c>
      <c r="P186" t="str">
        <f>VLOOKUP(M186,Extract_Title!$A$2:$B$20,2,0)</f>
        <v>Master</v>
      </c>
      <c r="Q186" t="str">
        <f>IF(L186="","S",L186)</f>
        <v>S</v>
      </c>
      <c r="R186" t="str">
        <f>IF(K186="","M",LEFT(K186,1))</f>
        <v>F</v>
      </c>
      <c r="S186" t="str">
        <f>VLOOKUP(O186,Clean_tckt!$E$3:$F$38,2,0)</f>
        <v xml:space="preserve">xxx </v>
      </c>
      <c r="T186" s="1">
        <f t="shared" si="10"/>
        <v>39</v>
      </c>
      <c r="U186">
        <f t="shared" si="11"/>
        <v>1</v>
      </c>
      <c r="V186">
        <f>SUM(G186:H186,1)</f>
        <v>4</v>
      </c>
      <c r="W186">
        <f t="shared" si="12"/>
        <v>1</v>
      </c>
      <c r="X186">
        <f>IF(V186=1,1,0)</f>
        <v>0</v>
      </c>
      <c r="Y186">
        <f>IF($P186=Y$1,1,0)</f>
        <v>0</v>
      </c>
      <c r="Z186">
        <f>IF($P186=Z$1,1,0)</f>
        <v>0</v>
      </c>
      <c r="AA186">
        <f>IF($P186=AA$1,1,0)</f>
        <v>0</v>
      </c>
      <c r="AB186">
        <f>IF($P186=AB$1,1,0)</f>
        <v>1</v>
      </c>
      <c r="AC186">
        <f>IF($Q186=AC$1,1,0)</f>
        <v>1</v>
      </c>
      <c r="AD186">
        <f>IF($Q186=AD$1,1,0)</f>
        <v>0</v>
      </c>
      <c r="AE186">
        <f>IF($R186=AE$1,1,0)</f>
        <v>0</v>
      </c>
      <c r="AF186">
        <f>IF($R186=AF$1,1,0)</f>
        <v>0</v>
      </c>
      <c r="AG186">
        <f>IF($R186=AG$1,1,0)</f>
        <v>0</v>
      </c>
      <c r="AH186">
        <f>IF($R186=AH$1,1,0)</f>
        <v>0</v>
      </c>
      <c r="AI186">
        <f>IF($R186=AI$1,1,0)</f>
        <v>0</v>
      </c>
      <c r="AJ186">
        <f>IF($R186=AJ$1,1,0)</f>
        <v>0</v>
      </c>
      <c r="AK186">
        <f>IF($R186=AK$1,1,0)</f>
        <v>0</v>
      </c>
      <c r="AL186">
        <f>IF($R186=AL$1,1,0)</f>
        <v>1</v>
      </c>
      <c r="AM186">
        <f>IF($S186=AM$1,1,0)</f>
        <v>0</v>
      </c>
      <c r="AN186">
        <f>IF($S186=AN$1,1,0)</f>
        <v>0</v>
      </c>
      <c r="AO186">
        <f>IF($S186=AO$1,1,0)</f>
        <v>0</v>
      </c>
      <c r="AP186">
        <f>IF($S186=AP$1,1,0)</f>
        <v>1</v>
      </c>
      <c r="AQ186">
        <f>IF($S186=AQ$1,1,0)</f>
        <v>0</v>
      </c>
      <c r="AR186">
        <f>IF($S186=AR$1,1,0)</f>
        <v>0</v>
      </c>
      <c r="AS186">
        <f>IF($S186=AS$1,1,0)</f>
        <v>0</v>
      </c>
      <c r="AT186">
        <f>IF($S186=AT$1,1,0)</f>
        <v>0</v>
      </c>
      <c r="AU186">
        <f>IF($S186=AU$1,1,0)</f>
        <v>0</v>
      </c>
      <c r="AV186">
        <f>IF($S186=AV$1,1,0)</f>
        <v>0</v>
      </c>
      <c r="AW186">
        <f>IF($S186=AW$1,1,0)</f>
        <v>0</v>
      </c>
      <c r="AX186">
        <f>IF($S186=AX$1,1,0)</f>
        <v>0</v>
      </c>
      <c r="AY186">
        <f>IF($S186=AY$1,1,0)</f>
        <v>0</v>
      </c>
      <c r="AZ186">
        <f>IF($S186=AZ$1,1,0)</f>
        <v>0</v>
      </c>
      <c r="BA186">
        <f>IF($S186=BA$1,1,0)</f>
        <v>0</v>
      </c>
      <c r="BB186">
        <f>IF($S186=BB$1,1,0)</f>
        <v>0</v>
      </c>
      <c r="BC186">
        <f>IF($S186=BC$1,1,0)</f>
        <v>0</v>
      </c>
      <c r="BD186">
        <f>IF($S186=BD$1,1,0)</f>
        <v>0</v>
      </c>
      <c r="BE186">
        <f>IF($S186=BE$1,1,0)</f>
        <v>0</v>
      </c>
      <c r="BF186">
        <f>IF($S186=BF$1,1,0)</f>
        <v>0</v>
      </c>
      <c r="BG186">
        <f>IF($S186=BG$1,1,0)</f>
        <v>0</v>
      </c>
      <c r="BH186">
        <f>IF($S186=BH$1,1,0)</f>
        <v>0</v>
      </c>
      <c r="BI186">
        <f>IF($S186=BI$1,1,0)</f>
        <v>0</v>
      </c>
      <c r="BJ186">
        <f>IF($S186=BJ$1,1,0)</f>
        <v>0</v>
      </c>
    </row>
    <row r="187" spans="1:62" x14ac:dyDescent="0.25">
      <c r="A187">
        <v>185</v>
      </c>
      <c r="B187">
        <v>1</v>
      </c>
      <c r="C187">
        <v>3</v>
      </c>
      <c r="D187" t="s">
        <v>287</v>
      </c>
      <c r="E187" t="s">
        <v>17</v>
      </c>
      <c r="F187">
        <v>4</v>
      </c>
      <c r="G187">
        <v>0</v>
      </c>
      <c r="H187">
        <v>2</v>
      </c>
      <c r="I187">
        <v>315153</v>
      </c>
      <c r="J187">
        <v>22.024999999999999</v>
      </c>
      <c r="L187" t="s">
        <v>15</v>
      </c>
      <c r="M187" t="s">
        <v>1753</v>
      </c>
      <c r="N187" t="str">
        <f>IF(ISNUMBER(I187),"xxx ",SUBSTITUTE(SUBSTITUTE(I187,"/",""),".",""))</f>
        <v xml:space="preserve">xxx </v>
      </c>
      <c r="O187" t="str">
        <f>LEFT(N187,FIND(" ",N187))</f>
        <v xml:space="preserve">xxx </v>
      </c>
      <c r="P187" t="str">
        <f>VLOOKUP(M187,Extract_Title!$A$2:$B$20,2,0)</f>
        <v>Miss</v>
      </c>
      <c r="Q187" t="str">
        <f>IF(L187="","S",L187)</f>
        <v>S</v>
      </c>
      <c r="R187" t="str">
        <f>IF(K187="","M",LEFT(K187,1))</f>
        <v>M</v>
      </c>
      <c r="S187" t="str">
        <f>VLOOKUP(O187,Clean_tckt!$E$3:$F$38,2,0)</f>
        <v xml:space="preserve">xxx </v>
      </c>
      <c r="T187" s="1">
        <f t="shared" si="10"/>
        <v>22.024999999999999</v>
      </c>
      <c r="U187">
        <f t="shared" si="11"/>
        <v>4</v>
      </c>
      <c r="V187">
        <f>SUM(G187:H187,1)</f>
        <v>3</v>
      </c>
      <c r="W187">
        <f t="shared" si="12"/>
        <v>0</v>
      </c>
      <c r="X187">
        <f>IF(V187=1,1,0)</f>
        <v>0</v>
      </c>
      <c r="Y187">
        <f>IF($P187=Y$1,1,0)</f>
        <v>0</v>
      </c>
      <c r="Z187">
        <f>IF($P187=Z$1,1,0)</f>
        <v>0</v>
      </c>
      <c r="AA187">
        <f>IF($P187=AA$1,1,0)</f>
        <v>1</v>
      </c>
      <c r="AB187">
        <f>IF($P187=AB$1,1,0)</f>
        <v>0</v>
      </c>
      <c r="AC187">
        <f>IF($Q187=AC$1,1,0)</f>
        <v>1</v>
      </c>
      <c r="AD187">
        <f>IF($Q187=AD$1,1,0)</f>
        <v>0</v>
      </c>
      <c r="AE187">
        <f>IF($R187=AE$1,1,0)</f>
        <v>1</v>
      </c>
      <c r="AF187">
        <f>IF($R187=AF$1,1,0)</f>
        <v>0</v>
      </c>
      <c r="AG187">
        <f>IF($R187=AG$1,1,0)</f>
        <v>0</v>
      </c>
      <c r="AH187">
        <f>IF($R187=AH$1,1,0)</f>
        <v>0</v>
      </c>
      <c r="AI187">
        <f>IF($R187=AI$1,1,0)</f>
        <v>0</v>
      </c>
      <c r="AJ187">
        <f>IF($R187=AJ$1,1,0)</f>
        <v>0</v>
      </c>
      <c r="AK187">
        <f>IF($R187=AK$1,1,0)</f>
        <v>0</v>
      </c>
      <c r="AL187">
        <f>IF($R187=AL$1,1,0)</f>
        <v>0</v>
      </c>
      <c r="AM187">
        <f>IF($S187=AM$1,1,0)</f>
        <v>0</v>
      </c>
      <c r="AN187">
        <f>IF($S187=AN$1,1,0)</f>
        <v>0</v>
      </c>
      <c r="AO187">
        <f>IF($S187=AO$1,1,0)</f>
        <v>0</v>
      </c>
      <c r="AP187">
        <f>IF($S187=AP$1,1,0)</f>
        <v>1</v>
      </c>
      <c r="AQ187">
        <f>IF($S187=AQ$1,1,0)</f>
        <v>0</v>
      </c>
      <c r="AR187">
        <f>IF($S187=AR$1,1,0)</f>
        <v>0</v>
      </c>
      <c r="AS187">
        <f>IF($S187=AS$1,1,0)</f>
        <v>0</v>
      </c>
      <c r="AT187">
        <f>IF($S187=AT$1,1,0)</f>
        <v>0</v>
      </c>
      <c r="AU187">
        <f>IF($S187=AU$1,1,0)</f>
        <v>0</v>
      </c>
      <c r="AV187">
        <f>IF($S187=AV$1,1,0)</f>
        <v>0</v>
      </c>
      <c r="AW187">
        <f>IF($S187=AW$1,1,0)</f>
        <v>0</v>
      </c>
      <c r="AX187">
        <f>IF($S187=AX$1,1,0)</f>
        <v>0</v>
      </c>
      <c r="AY187">
        <f>IF($S187=AY$1,1,0)</f>
        <v>0</v>
      </c>
      <c r="AZ187">
        <f>IF($S187=AZ$1,1,0)</f>
        <v>0</v>
      </c>
      <c r="BA187">
        <f>IF($S187=BA$1,1,0)</f>
        <v>0</v>
      </c>
      <c r="BB187">
        <f>IF($S187=BB$1,1,0)</f>
        <v>0</v>
      </c>
      <c r="BC187">
        <f>IF($S187=BC$1,1,0)</f>
        <v>0</v>
      </c>
      <c r="BD187">
        <f>IF($S187=BD$1,1,0)</f>
        <v>0</v>
      </c>
      <c r="BE187">
        <f>IF($S187=BE$1,1,0)</f>
        <v>0</v>
      </c>
      <c r="BF187">
        <f>IF($S187=BF$1,1,0)</f>
        <v>0</v>
      </c>
      <c r="BG187">
        <f>IF($S187=BG$1,1,0)</f>
        <v>0</v>
      </c>
      <c r="BH187">
        <f>IF($S187=BH$1,1,0)</f>
        <v>0</v>
      </c>
      <c r="BI187">
        <f>IF($S187=BI$1,1,0)</f>
        <v>0</v>
      </c>
      <c r="BJ187">
        <f>IF($S187=BJ$1,1,0)</f>
        <v>0</v>
      </c>
    </row>
    <row r="188" spans="1:62" x14ac:dyDescent="0.25">
      <c r="A188">
        <v>186</v>
      </c>
      <c r="B188">
        <v>0</v>
      </c>
      <c r="C188">
        <v>1</v>
      </c>
      <c r="D188" t="s">
        <v>288</v>
      </c>
      <c r="E188" t="s">
        <v>13</v>
      </c>
      <c r="G188">
        <v>0</v>
      </c>
      <c r="H188">
        <v>0</v>
      </c>
      <c r="I188">
        <v>113767</v>
      </c>
      <c r="J188">
        <v>50</v>
      </c>
      <c r="K188" t="s">
        <v>289</v>
      </c>
      <c r="L188" t="s">
        <v>15</v>
      </c>
      <c r="M188" t="s">
        <v>1751</v>
      </c>
      <c r="N188" t="str">
        <f>IF(ISNUMBER(I188),"xxx ",SUBSTITUTE(SUBSTITUTE(I188,"/",""),".",""))</f>
        <v xml:space="preserve">xxx </v>
      </c>
      <c r="O188" t="str">
        <f>LEFT(N188,FIND(" ",N188))</f>
        <v xml:space="preserve">xxx </v>
      </c>
      <c r="P188" t="str">
        <f>VLOOKUP(M188,Extract_Title!$A$2:$B$20,2,0)</f>
        <v>Mr</v>
      </c>
      <c r="Q188" t="str">
        <f>IF(L188="","S",L188)</f>
        <v>S</v>
      </c>
      <c r="R188" t="str">
        <f>IF(K188="","M",LEFT(K188,1))</f>
        <v>A</v>
      </c>
      <c r="S188" t="str">
        <f>VLOOKUP(O188,Clean_tckt!$E$3:$F$38,2,0)</f>
        <v xml:space="preserve">xxx </v>
      </c>
      <c r="T188" s="1">
        <f t="shared" si="10"/>
        <v>50</v>
      </c>
      <c r="U188">
        <f t="shared" si="11"/>
        <v>0</v>
      </c>
      <c r="V188">
        <f>SUM(G188:H188,1)</f>
        <v>1</v>
      </c>
      <c r="W188">
        <f t="shared" si="12"/>
        <v>1</v>
      </c>
      <c r="X188">
        <f>IF(V188=1,1,0)</f>
        <v>1</v>
      </c>
      <c r="Y188">
        <f>IF($P188=Y$1,1,0)</f>
        <v>1</v>
      </c>
      <c r="Z188">
        <f>IF($P188=Z$1,1,0)</f>
        <v>0</v>
      </c>
      <c r="AA188">
        <f>IF($P188=AA$1,1,0)</f>
        <v>0</v>
      </c>
      <c r="AB188">
        <f>IF($P188=AB$1,1,0)</f>
        <v>0</v>
      </c>
      <c r="AC188">
        <f>IF($Q188=AC$1,1,0)</f>
        <v>1</v>
      </c>
      <c r="AD188">
        <f>IF($Q188=AD$1,1,0)</f>
        <v>0</v>
      </c>
      <c r="AE188">
        <f>IF($R188=AE$1,1,0)</f>
        <v>0</v>
      </c>
      <c r="AF188">
        <f>IF($R188=AF$1,1,0)</f>
        <v>0</v>
      </c>
      <c r="AG188">
        <f>IF($R188=AG$1,1,0)</f>
        <v>0</v>
      </c>
      <c r="AH188">
        <f>IF($R188=AH$1,1,0)</f>
        <v>0</v>
      </c>
      <c r="AI188">
        <f>IF($R188=AI$1,1,0)</f>
        <v>0</v>
      </c>
      <c r="AJ188">
        <f>IF($R188=AJ$1,1,0)</f>
        <v>1</v>
      </c>
      <c r="AK188">
        <f>IF($R188=AK$1,1,0)</f>
        <v>0</v>
      </c>
      <c r="AL188">
        <f>IF($R188=AL$1,1,0)</f>
        <v>0</v>
      </c>
      <c r="AM188">
        <f>IF($S188=AM$1,1,0)</f>
        <v>0</v>
      </c>
      <c r="AN188">
        <f>IF($S188=AN$1,1,0)</f>
        <v>0</v>
      </c>
      <c r="AO188">
        <f>IF($S188=AO$1,1,0)</f>
        <v>0</v>
      </c>
      <c r="AP188">
        <f>IF($S188=AP$1,1,0)</f>
        <v>1</v>
      </c>
      <c r="AQ188">
        <f>IF($S188=AQ$1,1,0)</f>
        <v>0</v>
      </c>
      <c r="AR188">
        <f>IF($S188=AR$1,1,0)</f>
        <v>0</v>
      </c>
      <c r="AS188">
        <f>IF($S188=AS$1,1,0)</f>
        <v>0</v>
      </c>
      <c r="AT188">
        <f>IF($S188=AT$1,1,0)</f>
        <v>0</v>
      </c>
      <c r="AU188">
        <f>IF($S188=AU$1,1,0)</f>
        <v>0</v>
      </c>
      <c r="AV188">
        <f>IF($S188=AV$1,1,0)</f>
        <v>0</v>
      </c>
      <c r="AW188">
        <f>IF($S188=AW$1,1,0)</f>
        <v>0</v>
      </c>
      <c r="AX188">
        <f>IF($S188=AX$1,1,0)</f>
        <v>0</v>
      </c>
      <c r="AY188">
        <f>IF($S188=AY$1,1,0)</f>
        <v>0</v>
      </c>
      <c r="AZ188">
        <f>IF($S188=AZ$1,1,0)</f>
        <v>0</v>
      </c>
      <c r="BA188">
        <f>IF($S188=BA$1,1,0)</f>
        <v>0</v>
      </c>
      <c r="BB188">
        <f>IF($S188=BB$1,1,0)</f>
        <v>0</v>
      </c>
      <c r="BC188">
        <f>IF($S188=BC$1,1,0)</f>
        <v>0</v>
      </c>
      <c r="BD188">
        <f>IF($S188=BD$1,1,0)</f>
        <v>0</v>
      </c>
      <c r="BE188">
        <f>IF($S188=BE$1,1,0)</f>
        <v>0</v>
      </c>
      <c r="BF188">
        <f>IF($S188=BF$1,1,0)</f>
        <v>0</v>
      </c>
      <c r="BG188">
        <f>IF($S188=BG$1,1,0)</f>
        <v>0</v>
      </c>
      <c r="BH188">
        <f>IF($S188=BH$1,1,0)</f>
        <v>0</v>
      </c>
      <c r="BI188">
        <f>IF($S188=BI$1,1,0)</f>
        <v>0</v>
      </c>
      <c r="BJ188">
        <f>IF($S188=BJ$1,1,0)</f>
        <v>0</v>
      </c>
    </row>
    <row r="189" spans="1:62" x14ac:dyDescent="0.25">
      <c r="A189">
        <v>187</v>
      </c>
      <c r="B189">
        <v>1</v>
      </c>
      <c r="C189">
        <v>3</v>
      </c>
      <c r="D189" t="s">
        <v>290</v>
      </c>
      <c r="E189" t="s">
        <v>17</v>
      </c>
      <c r="G189">
        <v>1</v>
      </c>
      <c r="H189">
        <v>0</v>
      </c>
      <c r="I189">
        <v>370365</v>
      </c>
      <c r="J189">
        <v>15.5</v>
      </c>
      <c r="L189" t="s">
        <v>27</v>
      </c>
      <c r="M189" t="s">
        <v>1752</v>
      </c>
      <c r="N189" t="str">
        <f>IF(ISNUMBER(I189),"xxx ",SUBSTITUTE(SUBSTITUTE(I189,"/",""),".",""))</f>
        <v xml:space="preserve">xxx </v>
      </c>
      <c r="O189" t="str">
        <f>LEFT(N189,FIND(" ",N189))</f>
        <v xml:space="preserve">xxx </v>
      </c>
      <c r="P189" t="str">
        <f>VLOOKUP(M189,Extract_Title!$A$2:$B$20,2,0)</f>
        <v>Mrs</v>
      </c>
      <c r="Q189" t="str">
        <f>IF(L189="","S",L189)</f>
        <v>Q</v>
      </c>
      <c r="R189" t="str">
        <f>IF(K189="","M",LEFT(K189,1))</f>
        <v>M</v>
      </c>
      <c r="S189" t="str">
        <f>VLOOKUP(O189,Clean_tckt!$E$3:$F$38,2,0)</f>
        <v xml:space="preserve">xxx </v>
      </c>
      <c r="T189" s="1">
        <f t="shared" si="10"/>
        <v>15.5</v>
      </c>
      <c r="U189">
        <f t="shared" si="11"/>
        <v>0</v>
      </c>
      <c r="V189">
        <f>SUM(G189:H189,1)</f>
        <v>2</v>
      </c>
      <c r="W189">
        <f t="shared" si="12"/>
        <v>0</v>
      </c>
      <c r="X189">
        <f>IF(V189=1,1,0)</f>
        <v>0</v>
      </c>
      <c r="Y189">
        <f>IF($P189=Y$1,1,0)</f>
        <v>0</v>
      </c>
      <c r="Z189">
        <f>IF($P189=Z$1,1,0)</f>
        <v>1</v>
      </c>
      <c r="AA189">
        <f>IF($P189=AA$1,1,0)</f>
        <v>0</v>
      </c>
      <c r="AB189">
        <f>IF($P189=AB$1,1,0)</f>
        <v>0</v>
      </c>
      <c r="AC189">
        <f>IF($Q189=AC$1,1,0)</f>
        <v>0</v>
      </c>
      <c r="AD189">
        <f>IF($Q189=AD$1,1,0)</f>
        <v>0</v>
      </c>
      <c r="AE189">
        <f>IF($R189=AE$1,1,0)</f>
        <v>1</v>
      </c>
      <c r="AF189">
        <f>IF($R189=AF$1,1,0)</f>
        <v>0</v>
      </c>
      <c r="AG189">
        <f>IF($R189=AG$1,1,0)</f>
        <v>0</v>
      </c>
      <c r="AH189">
        <f>IF($R189=AH$1,1,0)</f>
        <v>0</v>
      </c>
      <c r="AI189">
        <f>IF($R189=AI$1,1,0)</f>
        <v>0</v>
      </c>
      <c r="AJ189">
        <f>IF($R189=AJ$1,1,0)</f>
        <v>0</v>
      </c>
      <c r="AK189">
        <f>IF($R189=AK$1,1,0)</f>
        <v>0</v>
      </c>
      <c r="AL189">
        <f>IF($R189=AL$1,1,0)</f>
        <v>0</v>
      </c>
      <c r="AM189">
        <f>IF($S189=AM$1,1,0)</f>
        <v>0</v>
      </c>
      <c r="AN189">
        <f>IF($S189=AN$1,1,0)</f>
        <v>0</v>
      </c>
      <c r="AO189">
        <f>IF($S189=AO$1,1,0)</f>
        <v>0</v>
      </c>
      <c r="AP189">
        <f>IF($S189=AP$1,1,0)</f>
        <v>1</v>
      </c>
      <c r="AQ189">
        <f>IF($S189=AQ$1,1,0)</f>
        <v>0</v>
      </c>
      <c r="AR189">
        <f>IF($S189=AR$1,1,0)</f>
        <v>0</v>
      </c>
      <c r="AS189">
        <f>IF($S189=AS$1,1,0)</f>
        <v>0</v>
      </c>
      <c r="AT189">
        <f>IF($S189=AT$1,1,0)</f>
        <v>0</v>
      </c>
      <c r="AU189">
        <f>IF($S189=AU$1,1,0)</f>
        <v>0</v>
      </c>
      <c r="AV189">
        <f>IF($S189=AV$1,1,0)</f>
        <v>0</v>
      </c>
      <c r="AW189">
        <f>IF($S189=AW$1,1,0)</f>
        <v>0</v>
      </c>
      <c r="AX189">
        <f>IF($S189=AX$1,1,0)</f>
        <v>0</v>
      </c>
      <c r="AY189">
        <f>IF($S189=AY$1,1,0)</f>
        <v>0</v>
      </c>
      <c r="AZ189">
        <f>IF($S189=AZ$1,1,0)</f>
        <v>0</v>
      </c>
      <c r="BA189">
        <f>IF($S189=BA$1,1,0)</f>
        <v>0</v>
      </c>
      <c r="BB189">
        <f>IF($S189=BB$1,1,0)</f>
        <v>0</v>
      </c>
      <c r="BC189">
        <f>IF($S189=BC$1,1,0)</f>
        <v>0</v>
      </c>
      <c r="BD189">
        <f>IF($S189=BD$1,1,0)</f>
        <v>0</v>
      </c>
      <c r="BE189">
        <f>IF($S189=BE$1,1,0)</f>
        <v>0</v>
      </c>
      <c r="BF189">
        <f>IF($S189=BF$1,1,0)</f>
        <v>0</v>
      </c>
      <c r="BG189">
        <f>IF($S189=BG$1,1,0)</f>
        <v>0</v>
      </c>
      <c r="BH189">
        <f>IF($S189=BH$1,1,0)</f>
        <v>0</v>
      </c>
      <c r="BI189">
        <f>IF($S189=BI$1,1,0)</f>
        <v>0</v>
      </c>
      <c r="BJ189">
        <f>IF($S189=BJ$1,1,0)</f>
        <v>0</v>
      </c>
    </row>
    <row r="190" spans="1:62" x14ac:dyDescent="0.25">
      <c r="A190">
        <v>188</v>
      </c>
      <c r="B190">
        <v>1</v>
      </c>
      <c r="C190">
        <v>1</v>
      </c>
      <c r="D190" t="s">
        <v>291</v>
      </c>
      <c r="E190" t="s">
        <v>13</v>
      </c>
      <c r="F190">
        <v>45</v>
      </c>
      <c r="G190">
        <v>0</v>
      </c>
      <c r="H190">
        <v>0</v>
      </c>
      <c r="I190">
        <v>111428</v>
      </c>
      <c r="J190">
        <v>26.55</v>
      </c>
      <c r="L190" t="s">
        <v>15</v>
      </c>
      <c r="M190" t="s">
        <v>1751</v>
      </c>
      <c r="N190" t="str">
        <f>IF(ISNUMBER(I190),"xxx ",SUBSTITUTE(SUBSTITUTE(I190,"/",""),".",""))</f>
        <v xml:space="preserve">xxx </v>
      </c>
      <c r="O190" t="str">
        <f>LEFT(N190,FIND(" ",N190))</f>
        <v xml:space="preserve">xxx </v>
      </c>
      <c r="P190" t="str">
        <f>VLOOKUP(M190,Extract_Title!$A$2:$B$20,2,0)</f>
        <v>Mr</v>
      </c>
      <c r="Q190" t="str">
        <f>IF(L190="","S",L190)</f>
        <v>S</v>
      </c>
      <c r="R190" t="str">
        <f>IF(K190="","M",LEFT(K190,1))</f>
        <v>M</v>
      </c>
      <c r="S190" t="str">
        <f>VLOOKUP(O190,Clean_tckt!$E$3:$F$38,2,0)</f>
        <v xml:space="preserve">xxx </v>
      </c>
      <c r="T190" s="1">
        <f t="shared" si="10"/>
        <v>26.55</v>
      </c>
      <c r="U190">
        <f t="shared" si="11"/>
        <v>45</v>
      </c>
      <c r="V190">
        <f>SUM(G190:H190,1)</f>
        <v>1</v>
      </c>
      <c r="W190">
        <f t="shared" si="12"/>
        <v>1</v>
      </c>
      <c r="X190">
        <f>IF(V190=1,1,0)</f>
        <v>1</v>
      </c>
      <c r="Y190">
        <f>IF($P190=Y$1,1,0)</f>
        <v>1</v>
      </c>
      <c r="Z190">
        <f>IF($P190=Z$1,1,0)</f>
        <v>0</v>
      </c>
      <c r="AA190">
        <f>IF($P190=AA$1,1,0)</f>
        <v>0</v>
      </c>
      <c r="AB190">
        <f>IF($P190=AB$1,1,0)</f>
        <v>0</v>
      </c>
      <c r="AC190">
        <f>IF($Q190=AC$1,1,0)</f>
        <v>1</v>
      </c>
      <c r="AD190">
        <f>IF($Q190=AD$1,1,0)</f>
        <v>0</v>
      </c>
      <c r="AE190">
        <f>IF($R190=AE$1,1,0)</f>
        <v>1</v>
      </c>
      <c r="AF190">
        <f>IF($R190=AF$1,1,0)</f>
        <v>0</v>
      </c>
      <c r="AG190">
        <f>IF($R190=AG$1,1,0)</f>
        <v>0</v>
      </c>
      <c r="AH190">
        <f>IF($R190=AH$1,1,0)</f>
        <v>0</v>
      </c>
      <c r="AI190">
        <f>IF($R190=AI$1,1,0)</f>
        <v>0</v>
      </c>
      <c r="AJ190">
        <f>IF($R190=AJ$1,1,0)</f>
        <v>0</v>
      </c>
      <c r="AK190">
        <f>IF($R190=AK$1,1,0)</f>
        <v>0</v>
      </c>
      <c r="AL190">
        <f>IF($R190=AL$1,1,0)</f>
        <v>0</v>
      </c>
      <c r="AM190">
        <f>IF($S190=AM$1,1,0)</f>
        <v>0</v>
      </c>
      <c r="AN190">
        <f>IF($S190=AN$1,1,0)</f>
        <v>0</v>
      </c>
      <c r="AO190">
        <f>IF($S190=AO$1,1,0)</f>
        <v>0</v>
      </c>
      <c r="AP190">
        <f>IF($S190=AP$1,1,0)</f>
        <v>1</v>
      </c>
      <c r="AQ190">
        <f>IF($S190=AQ$1,1,0)</f>
        <v>0</v>
      </c>
      <c r="AR190">
        <f>IF($S190=AR$1,1,0)</f>
        <v>0</v>
      </c>
      <c r="AS190">
        <f>IF($S190=AS$1,1,0)</f>
        <v>0</v>
      </c>
      <c r="AT190">
        <f>IF($S190=AT$1,1,0)</f>
        <v>0</v>
      </c>
      <c r="AU190">
        <f>IF($S190=AU$1,1,0)</f>
        <v>0</v>
      </c>
      <c r="AV190">
        <f>IF($S190=AV$1,1,0)</f>
        <v>0</v>
      </c>
      <c r="AW190">
        <f>IF($S190=AW$1,1,0)</f>
        <v>0</v>
      </c>
      <c r="AX190">
        <f>IF($S190=AX$1,1,0)</f>
        <v>0</v>
      </c>
      <c r="AY190">
        <f>IF($S190=AY$1,1,0)</f>
        <v>0</v>
      </c>
      <c r="AZ190">
        <f>IF($S190=AZ$1,1,0)</f>
        <v>0</v>
      </c>
      <c r="BA190">
        <f>IF($S190=BA$1,1,0)</f>
        <v>0</v>
      </c>
      <c r="BB190">
        <f>IF($S190=BB$1,1,0)</f>
        <v>0</v>
      </c>
      <c r="BC190">
        <f>IF($S190=BC$1,1,0)</f>
        <v>0</v>
      </c>
      <c r="BD190">
        <f>IF($S190=BD$1,1,0)</f>
        <v>0</v>
      </c>
      <c r="BE190">
        <f>IF($S190=BE$1,1,0)</f>
        <v>0</v>
      </c>
      <c r="BF190">
        <f>IF($S190=BF$1,1,0)</f>
        <v>0</v>
      </c>
      <c r="BG190">
        <f>IF($S190=BG$1,1,0)</f>
        <v>0</v>
      </c>
      <c r="BH190">
        <f>IF($S190=BH$1,1,0)</f>
        <v>0</v>
      </c>
      <c r="BI190">
        <f>IF($S190=BI$1,1,0)</f>
        <v>0</v>
      </c>
      <c r="BJ190">
        <f>IF($S190=BJ$1,1,0)</f>
        <v>0</v>
      </c>
    </row>
    <row r="191" spans="1:62" x14ac:dyDescent="0.25">
      <c r="A191">
        <v>189</v>
      </c>
      <c r="B191">
        <v>0</v>
      </c>
      <c r="C191">
        <v>3</v>
      </c>
      <c r="D191" t="s">
        <v>292</v>
      </c>
      <c r="E191" t="s">
        <v>13</v>
      </c>
      <c r="F191">
        <v>40</v>
      </c>
      <c r="G191">
        <v>1</v>
      </c>
      <c r="H191">
        <v>1</v>
      </c>
      <c r="I191">
        <v>364849</v>
      </c>
      <c r="J191">
        <v>15.5</v>
      </c>
      <c r="L191" t="s">
        <v>27</v>
      </c>
      <c r="M191" t="s">
        <v>1751</v>
      </c>
      <c r="N191" t="str">
        <f>IF(ISNUMBER(I191),"xxx ",SUBSTITUTE(SUBSTITUTE(I191,"/",""),".",""))</f>
        <v xml:space="preserve">xxx </v>
      </c>
      <c r="O191" t="str">
        <f>LEFT(N191,FIND(" ",N191))</f>
        <v xml:space="preserve">xxx </v>
      </c>
      <c r="P191" t="str">
        <f>VLOOKUP(M191,Extract_Title!$A$2:$B$20,2,0)</f>
        <v>Mr</v>
      </c>
      <c r="Q191" t="str">
        <f>IF(L191="","S",L191)</f>
        <v>Q</v>
      </c>
      <c r="R191" t="str">
        <f>IF(K191="","M",LEFT(K191,1))</f>
        <v>M</v>
      </c>
      <c r="S191" t="str">
        <f>VLOOKUP(O191,Clean_tckt!$E$3:$F$38,2,0)</f>
        <v xml:space="preserve">xxx </v>
      </c>
      <c r="T191" s="1">
        <f t="shared" si="10"/>
        <v>15.5</v>
      </c>
      <c r="U191">
        <f t="shared" si="11"/>
        <v>40</v>
      </c>
      <c r="V191">
        <f>SUM(G191:H191,1)</f>
        <v>3</v>
      </c>
      <c r="W191">
        <f t="shared" si="12"/>
        <v>1</v>
      </c>
      <c r="X191">
        <f>IF(V191=1,1,0)</f>
        <v>0</v>
      </c>
      <c r="Y191">
        <f>IF($P191=Y$1,1,0)</f>
        <v>1</v>
      </c>
      <c r="Z191">
        <f>IF($P191=Z$1,1,0)</f>
        <v>0</v>
      </c>
      <c r="AA191">
        <f>IF($P191=AA$1,1,0)</f>
        <v>0</v>
      </c>
      <c r="AB191">
        <f>IF($P191=AB$1,1,0)</f>
        <v>0</v>
      </c>
      <c r="AC191">
        <f>IF($Q191=AC$1,1,0)</f>
        <v>0</v>
      </c>
      <c r="AD191">
        <f>IF($Q191=AD$1,1,0)</f>
        <v>0</v>
      </c>
      <c r="AE191">
        <f>IF($R191=AE$1,1,0)</f>
        <v>1</v>
      </c>
      <c r="AF191">
        <f>IF($R191=AF$1,1,0)</f>
        <v>0</v>
      </c>
      <c r="AG191">
        <f>IF($R191=AG$1,1,0)</f>
        <v>0</v>
      </c>
      <c r="AH191">
        <f>IF($R191=AH$1,1,0)</f>
        <v>0</v>
      </c>
      <c r="AI191">
        <f>IF($R191=AI$1,1,0)</f>
        <v>0</v>
      </c>
      <c r="AJ191">
        <f>IF($R191=AJ$1,1,0)</f>
        <v>0</v>
      </c>
      <c r="AK191">
        <f>IF($R191=AK$1,1,0)</f>
        <v>0</v>
      </c>
      <c r="AL191">
        <f>IF($R191=AL$1,1,0)</f>
        <v>0</v>
      </c>
      <c r="AM191">
        <f>IF($S191=AM$1,1,0)</f>
        <v>0</v>
      </c>
      <c r="AN191">
        <f>IF($S191=AN$1,1,0)</f>
        <v>0</v>
      </c>
      <c r="AO191">
        <f>IF($S191=AO$1,1,0)</f>
        <v>0</v>
      </c>
      <c r="AP191">
        <f>IF($S191=AP$1,1,0)</f>
        <v>1</v>
      </c>
      <c r="AQ191">
        <f>IF($S191=AQ$1,1,0)</f>
        <v>0</v>
      </c>
      <c r="AR191">
        <f>IF($S191=AR$1,1,0)</f>
        <v>0</v>
      </c>
      <c r="AS191">
        <f>IF($S191=AS$1,1,0)</f>
        <v>0</v>
      </c>
      <c r="AT191">
        <f>IF($S191=AT$1,1,0)</f>
        <v>0</v>
      </c>
      <c r="AU191">
        <f>IF($S191=AU$1,1,0)</f>
        <v>0</v>
      </c>
      <c r="AV191">
        <f>IF($S191=AV$1,1,0)</f>
        <v>0</v>
      </c>
      <c r="AW191">
        <f>IF($S191=AW$1,1,0)</f>
        <v>0</v>
      </c>
      <c r="AX191">
        <f>IF($S191=AX$1,1,0)</f>
        <v>0</v>
      </c>
      <c r="AY191">
        <f>IF($S191=AY$1,1,0)</f>
        <v>0</v>
      </c>
      <c r="AZ191">
        <f>IF($S191=AZ$1,1,0)</f>
        <v>0</v>
      </c>
      <c r="BA191">
        <f>IF($S191=BA$1,1,0)</f>
        <v>0</v>
      </c>
      <c r="BB191">
        <f>IF($S191=BB$1,1,0)</f>
        <v>0</v>
      </c>
      <c r="BC191">
        <f>IF($S191=BC$1,1,0)</f>
        <v>0</v>
      </c>
      <c r="BD191">
        <f>IF($S191=BD$1,1,0)</f>
        <v>0</v>
      </c>
      <c r="BE191">
        <f>IF($S191=BE$1,1,0)</f>
        <v>0</v>
      </c>
      <c r="BF191">
        <f>IF($S191=BF$1,1,0)</f>
        <v>0</v>
      </c>
      <c r="BG191">
        <f>IF($S191=BG$1,1,0)</f>
        <v>0</v>
      </c>
      <c r="BH191">
        <f>IF($S191=BH$1,1,0)</f>
        <v>0</v>
      </c>
      <c r="BI191">
        <f>IF($S191=BI$1,1,0)</f>
        <v>0</v>
      </c>
      <c r="BJ191">
        <f>IF($S191=BJ$1,1,0)</f>
        <v>0</v>
      </c>
    </row>
    <row r="192" spans="1:62" x14ac:dyDescent="0.25">
      <c r="A192">
        <v>190</v>
      </c>
      <c r="B192">
        <v>0</v>
      </c>
      <c r="C192">
        <v>3</v>
      </c>
      <c r="D192" t="s">
        <v>293</v>
      </c>
      <c r="E192" t="s">
        <v>13</v>
      </c>
      <c r="F192">
        <v>36</v>
      </c>
      <c r="G192">
        <v>0</v>
      </c>
      <c r="H192">
        <v>0</v>
      </c>
      <c r="I192">
        <v>349247</v>
      </c>
      <c r="J192">
        <v>7.8958000000000004</v>
      </c>
      <c r="L192" t="s">
        <v>15</v>
      </c>
      <c r="M192" t="s">
        <v>1751</v>
      </c>
      <c r="N192" t="str">
        <f>IF(ISNUMBER(I192),"xxx ",SUBSTITUTE(SUBSTITUTE(I192,"/",""),".",""))</f>
        <v xml:space="preserve">xxx </v>
      </c>
      <c r="O192" t="str">
        <f>LEFT(N192,FIND(" ",N192))</f>
        <v xml:space="preserve">xxx </v>
      </c>
      <c r="P192" t="str">
        <f>VLOOKUP(M192,Extract_Title!$A$2:$B$20,2,0)</f>
        <v>Mr</v>
      </c>
      <c r="Q192" t="str">
        <f>IF(L192="","S",L192)</f>
        <v>S</v>
      </c>
      <c r="R192" t="str">
        <f>IF(K192="","M",LEFT(K192,1))</f>
        <v>M</v>
      </c>
      <c r="S192" t="str">
        <f>VLOOKUP(O192,Clean_tckt!$E$3:$F$38,2,0)</f>
        <v xml:space="preserve">xxx </v>
      </c>
      <c r="T192" s="1">
        <f t="shared" si="10"/>
        <v>7.8958000000000004</v>
      </c>
      <c r="U192">
        <f t="shared" si="11"/>
        <v>36</v>
      </c>
      <c r="V192">
        <f>SUM(G192:H192,1)</f>
        <v>1</v>
      </c>
      <c r="W192">
        <f t="shared" si="12"/>
        <v>1</v>
      </c>
      <c r="X192">
        <f>IF(V192=1,1,0)</f>
        <v>1</v>
      </c>
      <c r="Y192">
        <f>IF($P192=Y$1,1,0)</f>
        <v>1</v>
      </c>
      <c r="Z192">
        <f>IF($P192=Z$1,1,0)</f>
        <v>0</v>
      </c>
      <c r="AA192">
        <f>IF($P192=AA$1,1,0)</f>
        <v>0</v>
      </c>
      <c r="AB192">
        <f>IF($P192=AB$1,1,0)</f>
        <v>0</v>
      </c>
      <c r="AC192">
        <f>IF($Q192=AC$1,1,0)</f>
        <v>1</v>
      </c>
      <c r="AD192">
        <f>IF($Q192=AD$1,1,0)</f>
        <v>0</v>
      </c>
      <c r="AE192">
        <f>IF($R192=AE$1,1,0)</f>
        <v>1</v>
      </c>
      <c r="AF192">
        <f>IF($R192=AF$1,1,0)</f>
        <v>0</v>
      </c>
      <c r="AG192">
        <f>IF($R192=AG$1,1,0)</f>
        <v>0</v>
      </c>
      <c r="AH192">
        <f>IF($R192=AH$1,1,0)</f>
        <v>0</v>
      </c>
      <c r="AI192">
        <f>IF($R192=AI$1,1,0)</f>
        <v>0</v>
      </c>
      <c r="AJ192">
        <f>IF($R192=AJ$1,1,0)</f>
        <v>0</v>
      </c>
      <c r="AK192">
        <f>IF($R192=AK$1,1,0)</f>
        <v>0</v>
      </c>
      <c r="AL192">
        <f>IF($R192=AL$1,1,0)</f>
        <v>0</v>
      </c>
      <c r="AM192">
        <f>IF($S192=AM$1,1,0)</f>
        <v>0</v>
      </c>
      <c r="AN192">
        <f>IF($S192=AN$1,1,0)</f>
        <v>0</v>
      </c>
      <c r="AO192">
        <f>IF($S192=AO$1,1,0)</f>
        <v>0</v>
      </c>
      <c r="AP192">
        <f>IF($S192=AP$1,1,0)</f>
        <v>1</v>
      </c>
      <c r="AQ192">
        <f>IF($S192=AQ$1,1,0)</f>
        <v>0</v>
      </c>
      <c r="AR192">
        <f>IF($S192=AR$1,1,0)</f>
        <v>0</v>
      </c>
      <c r="AS192">
        <f>IF($S192=AS$1,1,0)</f>
        <v>0</v>
      </c>
      <c r="AT192">
        <f>IF($S192=AT$1,1,0)</f>
        <v>0</v>
      </c>
      <c r="AU192">
        <f>IF($S192=AU$1,1,0)</f>
        <v>0</v>
      </c>
      <c r="AV192">
        <f>IF($S192=AV$1,1,0)</f>
        <v>0</v>
      </c>
      <c r="AW192">
        <f>IF($S192=AW$1,1,0)</f>
        <v>0</v>
      </c>
      <c r="AX192">
        <f>IF($S192=AX$1,1,0)</f>
        <v>0</v>
      </c>
      <c r="AY192">
        <f>IF($S192=AY$1,1,0)</f>
        <v>0</v>
      </c>
      <c r="AZ192">
        <f>IF($S192=AZ$1,1,0)</f>
        <v>0</v>
      </c>
      <c r="BA192">
        <f>IF($S192=BA$1,1,0)</f>
        <v>0</v>
      </c>
      <c r="BB192">
        <f>IF($S192=BB$1,1,0)</f>
        <v>0</v>
      </c>
      <c r="BC192">
        <f>IF($S192=BC$1,1,0)</f>
        <v>0</v>
      </c>
      <c r="BD192">
        <f>IF($S192=BD$1,1,0)</f>
        <v>0</v>
      </c>
      <c r="BE192">
        <f>IF($S192=BE$1,1,0)</f>
        <v>0</v>
      </c>
      <c r="BF192">
        <f>IF($S192=BF$1,1,0)</f>
        <v>0</v>
      </c>
      <c r="BG192">
        <f>IF($S192=BG$1,1,0)</f>
        <v>0</v>
      </c>
      <c r="BH192">
        <f>IF($S192=BH$1,1,0)</f>
        <v>0</v>
      </c>
      <c r="BI192">
        <f>IF($S192=BI$1,1,0)</f>
        <v>0</v>
      </c>
      <c r="BJ192">
        <f>IF($S192=BJ$1,1,0)</f>
        <v>0</v>
      </c>
    </row>
    <row r="193" spans="1:62" x14ac:dyDescent="0.25">
      <c r="A193">
        <v>191</v>
      </c>
      <c r="B193">
        <v>1</v>
      </c>
      <c r="C193">
        <v>2</v>
      </c>
      <c r="D193" t="s">
        <v>294</v>
      </c>
      <c r="E193" t="s">
        <v>17</v>
      </c>
      <c r="F193">
        <v>32</v>
      </c>
      <c r="G193">
        <v>0</v>
      </c>
      <c r="H193">
        <v>0</v>
      </c>
      <c r="I193">
        <v>234604</v>
      </c>
      <c r="J193">
        <v>13</v>
      </c>
      <c r="L193" t="s">
        <v>15</v>
      </c>
      <c r="M193" t="s">
        <v>1752</v>
      </c>
      <c r="N193" t="str">
        <f>IF(ISNUMBER(I193),"xxx ",SUBSTITUTE(SUBSTITUTE(I193,"/",""),".",""))</f>
        <v xml:space="preserve">xxx </v>
      </c>
      <c r="O193" t="str">
        <f>LEFT(N193,FIND(" ",N193))</f>
        <v xml:space="preserve">xxx </v>
      </c>
      <c r="P193" t="str">
        <f>VLOOKUP(M193,Extract_Title!$A$2:$B$20,2,0)</f>
        <v>Mrs</v>
      </c>
      <c r="Q193" t="str">
        <f>IF(L193="","S",L193)</f>
        <v>S</v>
      </c>
      <c r="R193" t="str">
        <f>IF(K193="","M",LEFT(K193,1))</f>
        <v>M</v>
      </c>
      <c r="S193" t="str">
        <f>VLOOKUP(O193,Clean_tckt!$E$3:$F$38,2,0)</f>
        <v xml:space="preserve">xxx </v>
      </c>
      <c r="T193" s="1">
        <f t="shared" si="10"/>
        <v>13</v>
      </c>
      <c r="U193">
        <f t="shared" si="11"/>
        <v>32</v>
      </c>
      <c r="V193">
        <f>SUM(G193:H193,1)</f>
        <v>1</v>
      </c>
      <c r="W193">
        <f t="shared" si="12"/>
        <v>0</v>
      </c>
      <c r="X193">
        <f>IF(V193=1,1,0)</f>
        <v>1</v>
      </c>
      <c r="Y193">
        <f>IF($P193=Y$1,1,0)</f>
        <v>0</v>
      </c>
      <c r="Z193">
        <f>IF($P193=Z$1,1,0)</f>
        <v>1</v>
      </c>
      <c r="AA193">
        <f>IF($P193=AA$1,1,0)</f>
        <v>0</v>
      </c>
      <c r="AB193">
        <f>IF($P193=AB$1,1,0)</f>
        <v>0</v>
      </c>
      <c r="AC193">
        <f>IF($Q193=AC$1,1,0)</f>
        <v>1</v>
      </c>
      <c r="AD193">
        <f>IF($Q193=AD$1,1,0)</f>
        <v>0</v>
      </c>
      <c r="AE193">
        <f>IF($R193=AE$1,1,0)</f>
        <v>1</v>
      </c>
      <c r="AF193">
        <f>IF($R193=AF$1,1,0)</f>
        <v>0</v>
      </c>
      <c r="AG193">
        <f>IF($R193=AG$1,1,0)</f>
        <v>0</v>
      </c>
      <c r="AH193">
        <f>IF($R193=AH$1,1,0)</f>
        <v>0</v>
      </c>
      <c r="AI193">
        <f>IF($R193=AI$1,1,0)</f>
        <v>0</v>
      </c>
      <c r="AJ193">
        <f>IF($R193=AJ$1,1,0)</f>
        <v>0</v>
      </c>
      <c r="AK193">
        <f>IF($R193=AK$1,1,0)</f>
        <v>0</v>
      </c>
      <c r="AL193">
        <f>IF($R193=AL$1,1,0)</f>
        <v>0</v>
      </c>
      <c r="AM193">
        <f>IF($S193=AM$1,1,0)</f>
        <v>0</v>
      </c>
      <c r="AN193">
        <f>IF($S193=AN$1,1,0)</f>
        <v>0</v>
      </c>
      <c r="AO193">
        <f>IF($S193=AO$1,1,0)</f>
        <v>0</v>
      </c>
      <c r="AP193">
        <f>IF($S193=AP$1,1,0)</f>
        <v>1</v>
      </c>
      <c r="AQ193">
        <f>IF($S193=AQ$1,1,0)</f>
        <v>0</v>
      </c>
      <c r="AR193">
        <f>IF($S193=AR$1,1,0)</f>
        <v>0</v>
      </c>
      <c r="AS193">
        <f>IF($S193=AS$1,1,0)</f>
        <v>0</v>
      </c>
      <c r="AT193">
        <f>IF($S193=AT$1,1,0)</f>
        <v>0</v>
      </c>
      <c r="AU193">
        <f>IF($S193=AU$1,1,0)</f>
        <v>0</v>
      </c>
      <c r="AV193">
        <f>IF($S193=AV$1,1,0)</f>
        <v>0</v>
      </c>
      <c r="AW193">
        <f>IF($S193=AW$1,1,0)</f>
        <v>0</v>
      </c>
      <c r="AX193">
        <f>IF($S193=AX$1,1,0)</f>
        <v>0</v>
      </c>
      <c r="AY193">
        <f>IF($S193=AY$1,1,0)</f>
        <v>0</v>
      </c>
      <c r="AZ193">
        <f>IF($S193=AZ$1,1,0)</f>
        <v>0</v>
      </c>
      <c r="BA193">
        <f>IF($S193=BA$1,1,0)</f>
        <v>0</v>
      </c>
      <c r="BB193">
        <f>IF($S193=BB$1,1,0)</f>
        <v>0</v>
      </c>
      <c r="BC193">
        <f>IF($S193=BC$1,1,0)</f>
        <v>0</v>
      </c>
      <c r="BD193">
        <f>IF($S193=BD$1,1,0)</f>
        <v>0</v>
      </c>
      <c r="BE193">
        <f>IF($S193=BE$1,1,0)</f>
        <v>0</v>
      </c>
      <c r="BF193">
        <f>IF($S193=BF$1,1,0)</f>
        <v>0</v>
      </c>
      <c r="BG193">
        <f>IF($S193=BG$1,1,0)</f>
        <v>0</v>
      </c>
      <c r="BH193">
        <f>IF($S193=BH$1,1,0)</f>
        <v>0</v>
      </c>
      <c r="BI193">
        <f>IF($S193=BI$1,1,0)</f>
        <v>0</v>
      </c>
      <c r="BJ193">
        <f>IF($S193=BJ$1,1,0)</f>
        <v>0</v>
      </c>
    </row>
    <row r="194" spans="1:62" x14ac:dyDescent="0.25">
      <c r="A194">
        <v>192</v>
      </c>
      <c r="B194">
        <v>0</v>
      </c>
      <c r="C194">
        <v>2</v>
      </c>
      <c r="D194" t="s">
        <v>295</v>
      </c>
      <c r="E194" t="s">
        <v>13</v>
      </c>
      <c r="F194">
        <v>19</v>
      </c>
      <c r="G194">
        <v>0</v>
      </c>
      <c r="H194">
        <v>0</v>
      </c>
      <c r="I194">
        <v>28424</v>
      </c>
      <c r="J194">
        <v>13</v>
      </c>
      <c r="L194" t="s">
        <v>15</v>
      </c>
      <c r="M194" t="s">
        <v>1751</v>
      </c>
      <c r="N194" t="str">
        <f>IF(ISNUMBER(I194),"xxx ",SUBSTITUTE(SUBSTITUTE(I194,"/",""),".",""))</f>
        <v xml:space="preserve">xxx </v>
      </c>
      <c r="O194" t="str">
        <f>LEFT(N194,FIND(" ",N194))</f>
        <v xml:space="preserve">xxx </v>
      </c>
      <c r="P194" t="str">
        <f>VLOOKUP(M194,Extract_Title!$A$2:$B$20,2,0)</f>
        <v>Mr</v>
      </c>
      <c r="Q194" t="str">
        <f>IF(L194="","S",L194)</f>
        <v>S</v>
      </c>
      <c r="R194" t="str">
        <f>IF(K194="","M",LEFT(K194,1))</f>
        <v>M</v>
      </c>
      <c r="S194" t="str">
        <f>VLOOKUP(O194,Clean_tckt!$E$3:$F$38,2,0)</f>
        <v xml:space="preserve">xxx </v>
      </c>
      <c r="T194" s="1">
        <f t="shared" si="10"/>
        <v>13</v>
      </c>
      <c r="U194">
        <f t="shared" si="11"/>
        <v>19</v>
      </c>
      <c r="V194">
        <f>SUM(G194:H194,1)</f>
        <v>1</v>
      </c>
      <c r="W194">
        <f t="shared" si="12"/>
        <v>1</v>
      </c>
      <c r="X194">
        <f>IF(V194=1,1,0)</f>
        <v>1</v>
      </c>
      <c r="Y194">
        <f>IF($P194=Y$1,1,0)</f>
        <v>1</v>
      </c>
      <c r="Z194">
        <f>IF($P194=Z$1,1,0)</f>
        <v>0</v>
      </c>
      <c r="AA194">
        <f>IF($P194=AA$1,1,0)</f>
        <v>0</v>
      </c>
      <c r="AB194">
        <f>IF($P194=AB$1,1,0)</f>
        <v>0</v>
      </c>
      <c r="AC194">
        <f>IF($Q194=AC$1,1,0)</f>
        <v>1</v>
      </c>
      <c r="AD194">
        <f>IF($Q194=AD$1,1,0)</f>
        <v>0</v>
      </c>
      <c r="AE194">
        <f>IF($R194=AE$1,1,0)</f>
        <v>1</v>
      </c>
      <c r="AF194">
        <f>IF($R194=AF$1,1,0)</f>
        <v>0</v>
      </c>
      <c r="AG194">
        <f>IF($R194=AG$1,1,0)</f>
        <v>0</v>
      </c>
      <c r="AH194">
        <f>IF($R194=AH$1,1,0)</f>
        <v>0</v>
      </c>
      <c r="AI194">
        <f>IF($R194=AI$1,1,0)</f>
        <v>0</v>
      </c>
      <c r="AJ194">
        <f>IF($R194=AJ$1,1,0)</f>
        <v>0</v>
      </c>
      <c r="AK194">
        <f>IF($R194=AK$1,1,0)</f>
        <v>0</v>
      </c>
      <c r="AL194">
        <f>IF($R194=AL$1,1,0)</f>
        <v>0</v>
      </c>
      <c r="AM194">
        <f>IF($S194=AM$1,1,0)</f>
        <v>0</v>
      </c>
      <c r="AN194">
        <f>IF($S194=AN$1,1,0)</f>
        <v>0</v>
      </c>
      <c r="AO194">
        <f>IF($S194=AO$1,1,0)</f>
        <v>0</v>
      </c>
      <c r="AP194">
        <f>IF($S194=AP$1,1,0)</f>
        <v>1</v>
      </c>
      <c r="AQ194">
        <f>IF($S194=AQ$1,1,0)</f>
        <v>0</v>
      </c>
      <c r="AR194">
        <f>IF($S194=AR$1,1,0)</f>
        <v>0</v>
      </c>
      <c r="AS194">
        <f>IF($S194=AS$1,1,0)</f>
        <v>0</v>
      </c>
      <c r="AT194">
        <f>IF($S194=AT$1,1,0)</f>
        <v>0</v>
      </c>
      <c r="AU194">
        <f>IF($S194=AU$1,1,0)</f>
        <v>0</v>
      </c>
      <c r="AV194">
        <f>IF($S194=AV$1,1,0)</f>
        <v>0</v>
      </c>
      <c r="AW194">
        <f>IF($S194=AW$1,1,0)</f>
        <v>0</v>
      </c>
      <c r="AX194">
        <f>IF($S194=AX$1,1,0)</f>
        <v>0</v>
      </c>
      <c r="AY194">
        <f>IF($S194=AY$1,1,0)</f>
        <v>0</v>
      </c>
      <c r="AZ194">
        <f>IF($S194=AZ$1,1,0)</f>
        <v>0</v>
      </c>
      <c r="BA194">
        <f>IF($S194=BA$1,1,0)</f>
        <v>0</v>
      </c>
      <c r="BB194">
        <f>IF($S194=BB$1,1,0)</f>
        <v>0</v>
      </c>
      <c r="BC194">
        <f>IF($S194=BC$1,1,0)</f>
        <v>0</v>
      </c>
      <c r="BD194">
        <f>IF($S194=BD$1,1,0)</f>
        <v>0</v>
      </c>
      <c r="BE194">
        <f>IF($S194=BE$1,1,0)</f>
        <v>0</v>
      </c>
      <c r="BF194">
        <f>IF($S194=BF$1,1,0)</f>
        <v>0</v>
      </c>
      <c r="BG194">
        <f>IF($S194=BG$1,1,0)</f>
        <v>0</v>
      </c>
      <c r="BH194">
        <f>IF($S194=BH$1,1,0)</f>
        <v>0</v>
      </c>
      <c r="BI194">
        <f>IF($S194=BI$1,1,0)</f>
        <v>0</v>
      </c>
      <c r="BJ194">
        <f>IF($S194=BJ$1,1,0)</f>
        <v>0</v>
      </c>
    </row>
    <row r="195" spans="1:62" x14ac:dyDescent="0.25">
      <c r="A195">
        <v>193</v>
      </c>
      <c r="B195">
        <v>1</v>
      </c>
      <c r="C195">
        <v>3</v>
      </c>
      <c r="D195" t="s">
        <v>296</v>
      </c>
      <c r="E195" t="s">
        <v>17</v>
      </c>
      <c r="F195">
        <v>19</v>
      </c>
      <c r="G195">
        <v>1</v>
      </c>
      <c r="H195">
        <v>0</v>
      </c>
      <c r="I195">
        <v>350046</v>
      </c>
      <c r="J195">
        <v>7.8541999999999996</v>
      </c>
      <c r="L195" t="s">
        <v>15</v>
      </c>
      <c r="M195" t="s">
        <v>1753</v>
      </c>
      <c r="N195" t="str">
        <f>IF(ISNUMBER(I195),"xxx ",SUBSTITUTE(SUBSTITUTE(I195,"/",""),".",""))</f>
        <v xml:space="preserve">xxx </v>
      </c>
      <c r="O195" t="str">
        <f>LEFT(N195,FIND(" ",N195))</f>
        <v xml:space="preserve">xxx </v>
      </c>
      <c r="P195" t="str">
        <f>VLOOKUP(M195,Extract_Title!$A$2:$B$20,2,0)</f>
        <v>Miss</v>
      </c>
      <c r="Q195" t="str">
        <f>IF(L195="","S",L195)</f>
        <v>S</v>
      </c>
      <c r="R195" t="str">
        <f>IF(K195="","M",LEFT(K195,1))</f>
        <v>M</v>
      </c>
      <c r="S195" t="str">
        <f>VLOOKUP(O195,Clean_tckt!$E$3:$F$38,2,0)</f>
        <v xml:space="preserve">xxx </v>
      </c>
      <c r="T195" s="1">
        <f t="shared" ref="T195:T258" si="13">IF(J195="",MEDIAN(Fare),J195)</f>
        <v>7.8541999999999996</v>
      </c>
      <c r="U195">
        <f t="shared" ref="U195:U258" si="14">IF(F195="",SUMIFS(Avg_age,Pclass_Age,A200,Sex_Age,B200),F195)</f>
        <v>19</v>
      </c>
      <c r="V195">
        <f>SUM(G195:H195,1)</f>
        <v>2</v>
      </c>
      <c r="W195">
        <f t="shared" si="12"/>
        <v>0</v>
      </c>
      <c r="X195">
        <f>IF(V195=1,1,0)</f>
        <v>0</v>
      </c>
      <c r="Y195">
        <f>IF($P195=Y$1,1,0)</f>
        <v>0</v>
      </c>
      <c r="Z195">
        <f>IF($P195=Z$1,1,0)</f>
        <v>0</v>
      </c>
      <c r="AA195">
        <f>IF($P195=AA$1,1,0)</f>
        <v>1</v>
      </c>
      <c r="AB195">
        <f>IF($P195=AB$1,1,0)</f>
        <v>0</v>
      </c>
      <c r="AC195">
        <f>IF($Q195=AC$1,1,0)</f>
        <v>1</v>
      </c>
      <c r="AD195">
        <f>IF($Q195=AD$1,1,0)</f>
        <v>0</v>
      </c>
      <c r="AE195">
        <f>IF($R195=AE$1,1,0)</f>
        <v>1</v>
      </c>
      <c r="AF195">
        <f>IF($R195=AF$1,1,0)</f>
        <v>0</v>
      </c>
      <c r="AG195">
        <f>IF($R195=AG$1,1,0)</f>
        <v>0</v>
      </c>
      <c r="AH195">
        <f>IF($R195=AH$1,1,0)</f>
        <v>0</v>
      </c>
      <c r="AI195">
        <f>IF($R195=AI$1,1,0)</f>
        <v>0</v>
      </c>
      <c r="AJ195">
        <f>IF($R195=AJ$1,1,0)</f>
        <v>0</v>
      </c>
      <c r="AK195">
        <f>IF($R195=AK$1,1,0)</f>
        <v>0</v>
      </c>
      <c r="AL195">
        <f>IF($R195=AL$1,1,0)</f>
        <v>0</v>
      </c>
      <c r="AM195">
        <f>IF($S195=AM$1,1,0)</f>
        <v>0</v>
      </c>
      <c r="AN195">
        <f>IF($S195=AN$1,1,0)</f>
        <v>0</v>
      </c>
      <c r="AO195">
        <f>IF($S195=AO$1,1,0)</f>
        <v>0</v>
      </c>
      <c r="AP195">
        <f>IF($S195=AP$1,1,0)</f>
        <v>1</v>
      </c>
      <c r="AQ195">
        <f>IF($S195=AQ$1,1,0)</f>
        <v>0</v>
      </c>
      <c r="AR195">
        <f>IF($S195=AR$1,1,0)</f>
        <v>0</v>
      </c>
      <c r="AS195">
        <f>IF($S195=AS$1,1,0)</f>
        <v>0</v>
      </c>
      <c r="AT195">
        <f>IF($S195=AT$1,1,0)</f>
        <v>0</v>
      </c>
      <c r="AU195">
        <f>IF($S195=AU$1,1,0)</f>
        <v>0</v>
      </c>
      <c r="AV195">
        <f>IF($S195=AV$1,1,0)</f>
        <v>0</v>
      </c>
      <c r="AW195">
        <f>IF($S195=AW$1,1,0)</f>
        <v>0</v>
      </c>
      <c r="AX195">
        <f>IF($S195=AX$1,1,0)</f>
        <v>0</v>
      </c>
      <c r="AY195">
        <f>IF($S195=AY$1,1,0)</f>
        <v>0</v>
      </c>
      <c r="AZ195">
        <f>IF($S195=AZ$1,1,0)</f>
        <v>0</v>
      </c>
      <c r="BA195">
        <f>IF($S195=BA$1,1,0)</f>
        <v>0</v>
      </c>
      <c r="BB195">
        <f>IF($S195=BB$1,1,0)</f>
        <v>0</v>
      </c>
      <c r="BC195">
        <f>IF($S195=BC$1,1,0)</f>
        <v>0</v>
      </c>
      <c r="BD195">
        <f>IF($S195=BD$1,1,0)</f>
        <v>0</v>
      </c>
      <c r="BE195">
        <f>IF($S195=BE$1,1,0)</f>
        <v>0</v>
      </c>
      <c r="BF195">
        <f>IF($S195=BF$1,1,0)</f>
        <v>0</v>
      </c>
      <c r="BG195">
        <f>IF($S195=BG$1,1,0)</f>
        <v>0</v>
      </c>
      <c r="BH195">
        <f>IF($S195=BH$1,1,0)</f>
        <v>0</v>
      </c>
      <c r="BI195">
        <f>IF($S195=BI$1,1,0)</f>
        <v>0</v>
      </c>
      <c r="BJ195">
        <f>IF($S195=BJ$1,1,0)</f>
        <v>0</v>
      </c>
    </row>
    <row r="196" spans="1:62" x14ac:dyDescent="0.25">
      <c r="A196">
        <v>194</v>
      </c>
      <c r="B196">
        <v>1</v>
      </c>
      <c r="C196">
        <v>2</v>
      </c>
      <c r="D196" t="s">
        <v>297</v>
      </c>
      <c r="E196" t="s">
        <v>13</v>
      </c>
      <c r="F196">
        <v>3</v>
      </c>
      <c r="G196">
        <v>1</v>
      </c>
      <c r="H196">
        <v>1</v>
      </c>
      <c r="I196">
        <v>230080</v>
      </c>
      <c r="J196">
        <v>26</v>
      </c>
      <c r="K196" t="s">
        <v>232</v>
      </c>
      <c r="L196" t="s">
        <v>15</v>
      </c>
      <c r="M196" t="s">
        <v>1754</v>
      </c>
      <c r="N196" t="str">
        <f>IF(ISNUMBER(I196),"xxx ",SUBSTITUTE(SUBSTITUTE(I196,"/",""),".",""))</f>
        <v xml:space="preserve">xxx </v>
      </c>
      <c r="O196" t="str">
        <f>LEFT(N196,FIND(" ",N196))</f>
        <v xml:space="preserve">xxx </v>
      </c>
      <c r="P196" t="str">
        <f>VLOOKUP(M196,Extract_Title!$A$2:$B$20,2,0)</f>
        <v>Master</v>
      </c>
      <c r="Q196" t="str">
        <f>IF(L196="","S",L196)</f>
        <v>S</v>
      </c>
      <c r="R196" t="str">
        <f>IF(K196="","M",LEFT(K196,1))</f>
        <v>F</v>
      </c>
      <c r="S196" t="str">
        <f>VLOOKUP(O196,Clean_tckt!$E$3:$F$38,2,0)</f>
        <v xml:space="preserve">xxx </v>
      </c>
      <c r="T196" s="1">
        <f t="shared" si="13"/>
        <v>26</v>
      </c>
      <c r="U196">
        <f t="shared" si="14"/>
        <v>3</v>
      </c>
      <c r="V196">
        <f>SUM(G196:H196,1)</f>
        <v>3</v>
      </c>
      <c r="W196">
        <f t="shared" ref="W196:W259" si="15">IF(E196="male",1,0)</f>
        <v>1</v>
      </c>
      <c r="X196">
        <f>IF(V196=1,1,0)</f>
        <v>0</v>
      </c>
      <c r="Y196">
        <f>IF($P196=Y$1,1,0)</f>
        <v>0</v>
      </c>
      <c r="Z196">
        <f>IF($P196=Z$1,1,0)</f>
        <v>0</v>
      </c>
      <c r="AA196">
        <f>IF($P196=AA$1,1,0)</f>
        <v>0</v>
      </c>
      <c r="AB196">
        <f>IF($P196=AB$1,1,0)</f>
        <v>1</v>
      </c>
      <c r="AC196">
        <f>IF($Q196=AC$1,1,0)</f>
        <v>1</v>
      </c>
      <c r="AD196">
        <f>IF($Q196=AD$1,1,0)</f>
        <v>0</v>
      </c>
      <c r="AE196">
        <f>IF($R196=AE$1,1,0)</f>
        <v>0</v>
      </c>
      <c r="AF196">
        <f>IF($R196=AF$1,1,0)</f>
        <v>0</v>
      </c>
      <c r="AG196">
        <f>IF($R196=AG$1,1,0)</f>
        <v>0</v>
      </c>
      <c r="AH196">
        <f>IF($R196=AH$1,1,0)</f>
        <v>0</v>
      </c>
      <c r="AI196">
        <f>IF($R196=AI$1,1,0)</f>
        <v>0</v>
      </c>
      <c r="AJ196">
        <f>IF($R196=AJ$1,1,0)</f>
        <v>0</v>
      </c>
      <c r="AK196">
        <f>IF($R196=AK$1,1,0)</f>
        <v>0</v>
      </c>
      <c r="AL196">
        <f>IF($R196=AL$1,1,0)</f>
        <v>1</v>
      </c>
      <c r="AM196">
        <f>IF($S196=AM$1,1,0)</f>
        <v>0</v>
      </c>
      <c r="AN196">
        <f>IF($S196=AN$1,1,0)</f>
        <v>0</v>
      </c>
      <c r="AO196">
        <f>IF($S196=AO$1,1,0)</f>
        <v>0</v>
      </c>
      <c r="AP196">
        <f>IF($S196=AP$1,1,0)</f>
        <v>1</v>
      </c>
      <c r="AQ196">
        <f>IF($S196=AQ$1,1,0)</f>
        <v>0</v>
      </c>
      <c r="AR196">
        <f>IF($S196=AR$1,1,0)</f>
        <v>0</v>
      </c>
      <c r="AS196">
        <f>IF($S196=AS$1,1,0)</f>
        <v>0</v>
      </c>
      <c r="AT196">
        <f>IF($S196=AT$1,1,0)</f>
        <v>0</v>
      </c>
      <c r="AU196">
        <f>IF($S196=AU$1,1,0)</f>
        <v>0</v>
      </c>
      <c r="AV196">
        <f>IF($S196=AV$1,1,0)</f>
        <v>0</v>
      </c>
      <c r="AW196">
        <f>IF($S196=AW$1,1,0)</f>
        <v>0</v>
      </c>
      <c r="AX196">
        <f>IF($S196=AX$1,1,0)</f>
        <v>0</v>
      </c>
      <c r="AY196">
        <f>IF($S196=AY$1,1,0)</f>
        <v>0</v>
      </c>
      <c r="AZ196">
        <f>IF($S196=AZ$1,1,0)</f>
        <v>0</v>
      </c>
      <c r="BA196">
        <f>IF($S196=BA$1,1,0)</f>
        <v>0</v>
      </c>
      <c r="BB196">
        <f>IF($S196=BB$1,1,0)</f>
        <v>0</v>
      </c>
      <c r="BC196">
        <f>IF($S196=BC$1,1,0)</f>
        <v>0</v>
      </c>
      <c r="BD196">
        <f>IF($S196=BD$1,1,0)</f>
        <v>0</v>
      </c>
      <c r="BE196">
        <f>IF($S196=BE$1,1,0)</f>
        <v>0</v>
      </c>
      <c r="BF196">
        <f>IF($S196=BF$1,1,0)</f>
        <v>0</v>
      </c>
      <c r="BG196">
        <f>IF($S196=BG$1,1,0)</f>
        <v>0</v>
      </c>
      <c r="BH196">
        <f>IF($S196=BH$1,1,0)</f>
        <v>0</v>
      </c>
      <c r="BI196">
        <f>IF($S196=BI$1,1,0)</f>
        <v>0</v>
      </c>
      <c r="BJ196">
        <f>IF($S196=BJ$1,1,0)</f>
        <v>0</v>
      </c>
    </row>
    <row r="197" spans="1:62" x14ac:dyDescent="0.25">
      <c r="A197">
        <v>195</v>
      </c>
      <c r="B197">
        <v>1</v>
      </c>
      <c r="C197">
        <v>1</v>
      </c>
      <c r="D197" t="s">
        <v>298</v>
      </c>
      <c r="E197" t="s">
        <v>17</v>
      </c>
      <c r="F197">
        <v>44</v>
      </c>
      <c r="G197">
        <v>0</v>
      </c>
      <c r="H197">
        <v>0</v>
      </c>
      <c r="I197" t="s">
        <v>299</v>
      </c>
      <c r="J197">
        <v>27.720800000000001</v>
      </c>
      <c r="K197" t="s">
        <v>300</v>
      </c>
      <c r="L197" t="s">
        <v>20</v>
      </c>
      <c r="M197" t="s">
        <v>1752</v>
      </c>
      <c r="N197" t="str">
        <f>IF(ISNUMBER(I197),"xxx ",SUBSTITUTE(SUBSTITUTE(I197,"/",""),".",""))</f>
        <v>PC 17610</v>
      </c>
      <c r="O197" t="str">
        <f>LEFT(N197,FIND(" ",N197))</f>
        <v xml:space="preserve">PC </v>
      </c>
      <c r="P197" t="str">
        <f>VLOOKUP(M197,Extract_Title!$A$2:$B$20,2,0)</f>
        <v>Mrs</v>
      </c>
      <c r="Q197" t="str">
        <f>IF(L197="","S",L197)</f>
        <v>C</v>
      </c>
      <c r="R197" t="str">
        <f>IF(K197="","M",LEFT(K197,1))</f>
        <v>B</v>
      </c>
      <c r="S197" t="str">
        <f>VLOOKUP(O197,Clean_tckt!$E$3:$F$38,2,0)</f>
        <v xml:space="preserve">PC </v>
      </c>
      <c r="T197" s="1">
        <f t="shared" si="13"/>
        <v>27.720800000000001</v>
      </c>
      <c r="U197">
        <f t="shared" si="14"/>
        <v>44</v>
      </c>
      <c r="V197">
        <f>SUM(G197:H197,1)</f>
        <v>1</v>
      </c>
      <c r="W197">
        <f t="shared" si="15"/>
        <v>0</v>
      </c>
      <c r="X197">
        <f>IF(V197=1,1,0)</f>
        <v>1</v>
      </c>
      <c r="Y197">
        <f>IF($P197=Y$1,1,0)</f>
        <v>0</v>
      </c>
      <c r="Z197">
        <f>IF($P197=Z$1,1,0)</f>
        <v>1</v>
      </c>
      <c r="AA197">
        <f>IF($P197=AA$1,1,0)</f>
        <v>0</v>
      </c>
      <c r="AB197">
        <f>IF($P197=AB$1,1,0)</f>
        <v>0</v>
      </c>
      <c r="AC197">
        <f>IF($Q197=AC$1,1,0)</f>
        <v>0</v>
      </c>
      <c r="AD197">
        <f>IF($Q197=AD$1,1,0)</f>
        <v>1</v>
      </c>
      <c r="AE197">
        <f>IF($R197=AE$1,1,0)</f>
        <v>0</v>
      </c>
      <c r="AF197">
        <f>IF($R197=AF$1,1,0)</f>
        <v>0</v>
      </c>
      <c r="AG197">
        <f>IF($R197=AG$1,1,0)</f>
        <v>0</v>
      </c>
      <c r="AH197">
        <f>IF($R197=AH$1,1,0)</f>
        <v>0</v>
      </c>
      <c r="AI197">
        <f>IF($R197=AI$1,1,0)</f>
        <v>0</v>
      </c>
      <c r="AJ197">
        <f>IF($R197=AJ$1,1,0)</f>
        <v>0</v>
      </c>
      <c r="AK197">
        <f>IF($R197=AK$1,1,0)</f>
        <v>1</v>
      </c>
      <c r="AL197">
        <f>IF($R197=AL$1,1,0)</f>
        <v>0</v>
      </c>
      <c r="AM197">
        <f>IF($S197=AM$1,1,0)</f>
        <v>0</v>
      </c>
      <c r="AN197">
        <f>IF($S197=AN$1,1,0)</f>
        <v>1</v>
      </c>
      <c r="AO197">
        <f>IF($S197=AO$1,1,0)</f>
        <v>0</v>
      </c>
      <c r="AP197">
        <f>IF($S197=AP$1,1,0)</f>
        <v>0</v>
      </c>
      <c r="AQ197">
        <f>IF($S197=AQ$1,1,0)</f>
        <v>0</v>
      </c>
      <c r="AR197">
        <f>IF($S197=AR$1,1,0)</f>
        <v>0</v>
      </c>
      <c r="AS197">
        <f>IF($S197=AS$1,1,0)</f>
        <v>0</v>
      </c>
      <c r="AT197">
        <f>IF($S197=AT$1,1,0)</f>
        <v>0</v>
      </c>
      <c r="AU197">
        <f>IF($S197=AU$1,1,0)</f>
        <v>0</v>
      </c>
      <c r="AV197">
        <f>IF($S197=AV$1,1,0)</f>
        <v>0</v>
      </c>
      <c r="AW197">
        <f>IF($S197=AW$1,1,0)</f>
        <v>0</v>
      </c>
      <c r="AX197">
        <f>IF($S197=AX$1,1,0)</f>
        <v>0</v>
      </c>
      <c r="AY197">
        <f>IF($S197=AY$1,1,0)</f>
        <v>0</v>
      </c>
      <c r="AZ197">
        <f>IF($S197=AZ$1,1,0)</f>
        <v>0</v>
      </c>
      <c r="BA197">
        <f>IF($S197=BA$1,1,0)</f>
        <v>0</v>
      </c>
      <c r="BB197">
        <f>IF($S197=BB$1,1,0)</f>
        <v>0</v>
      </c>
      <c r="BC197">
        <f>IF($S197=BC$1,1,0)</f>
        <v>0</v>
      </c>
      <c r="BD197">
        <f>IF($S197=BD$1,1,0)</f>
        <v>0</v>
      </c>
      <c r="BE197">
        <f>IF($S197=BE$1,1,0)</f>
        <v>0</v>
      </c>
      <c r="BF197">
        <f>IF($S197=BF$1,1,0)</f>
        <v>0</v>
      </c>
      <c r="BG197">
        <f>IF($S197=BG$1,1,0)</f>
        <v>0</v>
      </c>
      <c r="BH197">
        <f>IF($S197=BH$1,1,0)</f>
        <v>0</v>
      </c>
      <c r="BI197">
        <f>IF($S197=BI$1,1,0)</f>
        <v>0</v>
      </c>
      <c r="BJ197">
        <f>IF($S197=BJ$1,1,0)</f>
        <v>0</v>
      </c>
    </row>
    <row r="198" spans="1:62" x14ac:dyDescent="0.25">
      <c r="A198">
        <v>196</v>
      </c>
      <c r="B198">
        <v>1</v>
      </c>
      <c r="C198">
        <v>1</v>
      </c>
      <c r="D198" t="s">
        <v>301</v>
      </c>
      <c r="E198" t="s">
        <v>17</v>
      </c>
      <c r="F198">
        <v>58</v>
      </c>
      <c r="G198">
        <v>0</v>
      </c>
      <c r="H198">
        <v>0</v>
      </c>
      <c r="I198" t="s">
        <v>63</v>
      </c>
      <c r="J198">
        <v>146.52080000000001</v>
      </c>
      <c r="K198" t="s">
        <v>302</v>
      </c>
      <c r="L198" t="s">
        <v>20</v>
      </c>
      <c r="M198" t="s">
        <v>1753</v>
      </c>
      <c r="N198" t="str">
        <f>IF(ISNUMBER(I198),"xxx ",SUBSTITUTE(SUBSTITUTE(I198,"/",""),".",""))</f>
        <v>PC 17569</v>
      </c>
      <c r="O198" t="str">
        <f>LEFT(N198,FIND(" ",N198))</f>
        <v xml:space="preserve">PC </v>
      </c>
      <c r="P198" t="str">
        <f>VLOOKUP(M198,Extract_Title!$A$2:$B$20,2,0)</f>
        <v>Miss</v>
      </c>
      <c r="Q198" t="str">
        <f>IF(L198="","S",L198)</f>
        <v>C</v>
      </c>
      <c r="R198" t="str">
        <f>IF(K198="","M",LEFT(K198,1))</f>
        <v>B</v>
      </c>
      <c r="S198" t="str">
        <f>VLOOKUP(O198,Clean_tckt!$E$3:$F$38,2,0)</f>
        <v xml:space="preserve">PC </v>
      </c>
      <c r="T198" s="1">
        <f t="shared" si="13"/>
        <v>146.52080000000001</v>
      </c>
      <c r="U198">
        <f t="shared" si="14"/>
        <v>58</v>
      </c>
      <c r="V198">
        <f>SUM(G198:H198,1)</f>
        <v>1</v>
      </c>
      <c r="W198">
        <f t="shared" si="15"/>
        <v>0</v>
      </c>
      <c r="X198">
        <f>IF(V198=1,1,0)</f>
        <v>1</v>
      </c>
      <c r="Y198">
        <f>IF($P198=Y$1,1,0)</f>
        <v>0</v>
      </c>
      <c r="Z198">
        <f>IF($P198=Z$1,1,0)</f>
        <v>0</v>
      </c>
      <c r="AA198">
        <f>IF($P198=AA$1,1,0)</f>
        <v>1</v>
      </c>
      <c r="AB198">
        <f>IF($P198=AB$1,1,0)</f>
        <v>0</v>
      </c>
      <c r="AC198">
        <f>IF($Q198=AC$1,1,0)</f>
        <v>0</v>
      </c>
      <c r="AD198">
        <f>IF($Q198=AD$1,1,0)</f>
        <v>1</v>
      </c>
      <c r="AE198">
        <f>IF($R198=AE$1,1,0)</f>
        <v>0</v>
      </c>
      <c r="AF198">
        <f>IF($R198=AF$1,1,0)</f>
        <v>0</v>
      </c>
      <c r="AG198">
        <f>IF($R198=AG$1,1,0)</f>
        <v>0</v>
      </c>
      <c r="AH198">
        <f>IF($R198=AH$1,1,0)</f>
        <v>0</v>
      </c>
      <c r="AI198">
        <f>IF($R198=AI$1,1,0)</f>
        <v>0</v>
      </c>
      <c r="AJ198">
        <f>IF($R198=AJ$1,1,0)</f>
        <v>0</v>
      </c>
      <c r="AK198">
        <f>IF($R198=AK$1,1,0)</f>
        <v>1</v>
      </c>
      <c r="AL198">
        <f>IF($R198=AL$1,1,0)</f>
        <v>0</v>
      </c>
      <c r="AM198">
        <f>IF($S198=AM$1,1,0)</f>
        <v>0</v>
      </c>
      <c r="AN198">
        <f>IF($S198=AN$1,1,0)</f>
        <v>1</v>
      </c>
      <c r="AO198">
        <f>IF($S198=AO$1,1,0)</f>
        <v>0</v>
      </c>
      <c r="AP198">
        <f>IF($S198=AP$1,1,0)</f>
        <v>0</v>
      </c>
      <c r="AQ198">
        <f>IF($S198=AQ$1,1,0)</f>
        <v>0</v>
      </c>
      <c r="AR198">
        <f>IF($S198=AR$1,1,0)</f>
        <v>0</v>
      </c>
      <c r="AS198">
        <f>IF($S198=AS$1,1,0)</f>
        <v>0</v>
      </c>
      <c r="AT198">
        <f>IF($S198=AT$1,1,0)</f>
        <v>0</v>
      </c>
      <c r="AU198">
        <f>IF($S198=AU$1,1,0)</f>
        <v>0</v>
      </c>
      <c r="AV198">
        <f>IF($S198=AV$1,1,0)</f>
        <v>0</v>
      </c>
      <c r="AW198">
        <f>IF($S198=AW$1,1,0)</f>
        <v>0</v>
      </c>
      <c r="AX198">
        <f>IF($S198=AX$1,1,0)</f>
        <v>0</v>
      </c>
      <c r="AY198">
        <f>IF($S198=AY$1,1,0)</f>
        <v>0</v>
      </c>
      <c r="AZ198">
        <f>IF($S198=AZ$1,1,0)</f>
        <v>0</v>
      </c>
      <c r="BA198">
        <f>IF($S198=BA$1,1,0)</f>
        <v>0</v>
      </c>
      <c r="BB198">
        <f>IF($S198=BB$1,1,0)</f>
        <v>0</v>
      </c>
      <c r="BC198">
        <f>IF($S198=BC$1,1,0)</f>
        <v>0</v>
      </c>
      <c r="BD198">
        <f>IF($S198=BD$1,1,0)</f>
        <v>0</v>
      </c>
      <c r="BE198">
        <f>IF($S198=BE$1,1,0)</f>
        <v>0</v>
      </c>
      <c r="BF198">
        <f>IF($S198=BF$1,1,0)</f>
        <v>0</v>
      </c>
      <c r="BG198">
        <f>IF($S198=BG$1,1,0)</f>
        <v>0</v>
      </c>
      <c r="BH198">
        <f>IF($S198=BH$1,1,0)</f>
        <v>0</v>
      </c>
      <c r="BI198">
        <f>IF($S198=BI$1,1,0)</f>
        <v>0</v>
      </c>
      <c r="BJ198">
        <f>IF($S198=BJ$1,1,0)</f>
        <v>0</v>
      </c>
    </row>
    <row r="199" spans="1:62" x14ac:dyDescent="0.25">
      <c r="A199">
        <v>197</v>
      </c>
      <c r="B199">
        <v>0</v>
      </c>
      <c r="C199">
        <v>3</v>
      </c>
      <c r="D199" t="s">
        <v>303</v>
      </c>
      <c r="E199" t="s">
        <v>13</v>
      </c>
      <c r="G199">
        <v>0</v>
      </c>
      <c r="H199">
        <v>0</v>
      </c>
      <c r="I199">
        <v>368703</v>
      </c>
      <c r="J199">
        <v>7.75</v>
      </c>
      <c r="L199" t="s">
        <v>27</v>
      </c>
      <c r="M199" t="s">
        <v>1751</v>
      </c>
      <c r="N199" t="str">
        <f>IF(ISNUMBER(I199),"xxx ",SUBSTITUTE(SUBSTITUTE(I199,"/",""),".",""))</f>
        <v xml:space="preserve">xxx </v>
      </c>
      <c r="O199" t="str">
        <f>LEFT(N199,FIND(" ",N199))</f>
        <v xml:space="preserve">xxx </v>
      </c>
      <c r="P199" t="str">
        <f>VLOOKUP(M199,Extract_Title!$A$2:$B$20,2,0)</f>
        <v>Mr</v>
      </c>
      <c r="Q199" t="str">
        <f>IF(L199="","S",L199)</f>
        <v>Q</v>
      </c>
      <c r="R199" t="str">
        <f>IF(K199="","M",LEFT(K199,1))</f>
        <v>M</v>
      </c>
      <c r="S199" t="str">
        <f>VLOOKUP(O199,Clean_tckt!$E$3:$F$38,2,0)</f>
        <v xml:space="preserve">xxx </v>
      </c>
      <c r="T199" s="1">
        <f t="shared" si="13"/>
        <v>7.75</v>
      </c>
      <c r="U199">
        <f t="shared" si="14"/>
        <v>0</v>
      </c>
      <c r="V199">
        <f>SUM(G199:H199,1)</f>
        <v>1</v>
      </c>
      <c r="W199">
        <f t="shared" si="15"/>
        <v>1</v>
      </c>
      <c r="X199">
        <f>IF(V199=1,1,0)</f>
        <v>1</v>
      </c>
      <c r="Y199">
        <f>IF($P199=Y$1,1,0)</f>
        <v>1</v>
      </c>
      <c r="Z199">
        <f>IF($P199=Z$1,1,0)</f>
        <v>0</v>
      </c>
      <c r="AA199">
        <f>IF($P199=AA$1,1,0)</f>
        <v>0</v>
      </c>
      <c r="AB199">
        <f>IF($P199=AB$1,1,0)</f>
        <v>0</v>
      </c>
      <c r="AC199">
        <f>IF($Q199=AC$1,1,0)</f>
        <v>0</v>
      </c>
      <c r="AD199">
        <f>IF($Q199=AD$1,1,0)</f>
        <v>0</v>
      </c>
      <c r="AE199">
        <f>IF($R199=AE$1,1,0)</f>
        <v>1</v>
      </c>
      <c r="AF199">
        <f>IF($R199=AF$1,1,0)</f>
        <v>0</v>
      </c>
      <c r="AG199">
        <f>IF($R199=AG$1,1,0)</f>
        <v>0</v>
      </c>
      <c r="AH199">
        <f>IF($R199=AH$1,1,0)</f>
        <v>0</v>
      </c>
      <c r="AI199">
        <f>IF($R199=AI$1,1,0)</f>
        <v>0</v>
      </c>
      <c r="AJ199">
        <f>IF($R199=AJ$1,1,0)</f>
        <v>0</v>
      </c>
      <c r="AK199">
        <f>IF($R199=AK$1,1,0)</f>
        <v>0</v>
      </c>
      <c r="AL199">
        <f>IF($R199=AL$1,1,0)</f>
        <v>0</v>
      </c>
      <c r="AM199">
        <f>IF($S199=AM$1,1,0)</f>
        <v>0</v>
      </c>
      <c r="AN199">
        <f>IF($S199=AN$1,1,0)</f>
        <v>0</v>
      </c>
      <c r="AO199">
        <f>IF($S199=AO$1,1,0)</f>
        <v>0</v>
      </c>
      <c r="AP199">
        <f>IF($S199=AP$1,1,0)</f>
        <v>1</v>
      </c>
      <c r="AQ199">
        <f>IF($S199=AQ$1,1,0)</f>
        <v>0</v>
      </c>
      <c r="AR199">
        <f>IF($S199=AR$1,1,0)</f>
        <v>0</v>
      </c>
      <c r="AS199">
        <f>IF($S199=AS$1,1,0)</f>
        <v>0</v>
      </c>
      <c r="AT199">
        <f>IF($S199=AT$1,1,0)</f>
        <v>0</v>
      </c>
      <c r="AU199">
        <f>IF($S199=AU$1,1,0)</f>
        <v>0</v>
      </c>
      <c r="AV199">
        <f>IF($S199=AV$1,1,0)</f>
        <v>0</v>
      </c>
      <c r="AW199">
        <f>IF($S199=AW$1,1,0)</f>
        <v>0</v>
      </c>
      <c r="AX199">
        <f>IF($S199=AX$1,1,0)</f>
        <v>0</v>
      </c>
      <c r="AY199">
        <f>IF($S199=AY$1,1,0)</f>
        <v>0</v>
      </c>
      <c r="AZ199">
        <f>IF($S199=AZ$1,1,0)</f>
        <v>0</v>
      </c>
      <c r="BA199">
        <f>IF($S199=BA$1,1,0)</f>
        <v>0</v>
      </c>
      <c r="BB199">
        <f>IF($S199=BB$1,1,0)</f>
        <v>0</v>
      </c>
      <c r="BC199">
        <f>IF($S199=BC$1,1,0)</f>
        <v>0</v>
      </c>
      <c r="BD199">
        <f>IF($S199=BD$1,1,0)</f>
        <v>0</v>
      </c>
      <c r="BE199">
        <f>IF($S199=BE$1,1,0)</f>
        <v>0</v>
      </c>
      <c r="BF199">
        <f>IF($S199=BF$1,1,0)</f>
        <v>0</v>
      </c>
      <c r="BG199">
        <f>IF($S199=BG$1,1,0)</f>
        <v>0</v>
      </c>
      <c r="BH199">
        <f>IF($S199=BH$1,1,0)</f>
        <v>0</v>
      </c>
      <c r="BI199">
        <f>IF($S199=BI$1,1,0)</f>
        <v>0</v>
      </c>
      <c r="BJ199">
        <f>IF($S199=BJ$1,1,0)</f>
        <v>0</v>
      </c>
    </row>
    <row r="200" spans="1:62" x14ac:dyDescent="0.25">
      <c r="A200">
        <v>198</v>
      </c>
      <c r="B200">
        <v>0</v>
      </c>
      <c r="C200">
        <v>3</v>
      </c>
      <c r="D200" t="s">
        <v>304</v>
      </c>
      <c r="E200" t="s">
        <v>13</v>
      </c>
      <c r="F200">
        <v>42</v>
      </c>
      <c r="G200">
        <v>0</v>
      </c>
      <c r="H200">
        <v>1</v>
      </c>
      <c r="I200">
        <v>4579</v>
      </c>
      <c r="J200">
        <v>8.4041999999999994</v>
      </c>
      <c r="L200" t="s">
        <v>15</v>
      </c>
      <c r="M200" t="s">
        <v>1751</v>
      </c>
      <c r="N200" t="str">
        <f>IF(ISNUMBER(I200),"xxx ",SUBSTITUTE(SUBSTITUTE(I200,"/",""),".",""))</f>
        <v xml:space="preserve">xxx </v>
      </c>
      <c r="O200" t="str">
        <f>LEFT(N200,FIND(" ",N200))</f>
        <v xml:space="preserve">xxx </v>
      </c>
      <c r="P200" t="str">
        <f>VLOOKUP(M200,Extract_Title!$A$2:$B$20,2,0)</f>
        <v>Mr</v>
      </c>
      <c r="Q200" t="str">
        <f>IF(L200="","S",L200)</f>
        <v>S</v>
      </c>
      <c r="R200" t="str">
        <f>IF(K200="","M",LEFT(K200,1))</f>
        <v>M</v>
      </c>
      <c r="S200" t="str">
        <f>VLOOKUP(O200,Clean_tckt!$E$3:$F$38,2,0)</f>
        <v xml:space="preserve">xxx </v>
      </c>
      <c r="T200" s="1">
        <f t="shared" si="13"/>
        <v>8.4041999999999994</v>
      </c>
      <c r="U200">
        <f t="shared" si="14"/>
        <v>42</v>
      </c>
      <c r="V200">
        <f>SUM(G200:H200,1)</f>
        <v>2</v>
      </c>
      <c r="W200">
        <f t="shared" si="15"/>
        <v>1</v>
      </c>
      <c r="X200">
        <f>IF(V200=1,1,0)</f>
        <v>0</v>
      </c>
      <c r="Y200">
        <f>IF($P200=Y$1,1,0)</f>
        <v>1</v>
      </c>
      <c r="Z200">
        <f>IF($P200=Z$1,1,0)</f>
        <v>0</v>
      </c>
      <c r="AA200">
        <f>IF($P200=AA$1,1,0)</f>
        <v>0</v>
      </c>
      <c r="AB200">
        <f>IF($P200=AB$1,1,0)</f>
        <v>0</v>
      </c>
      <c r="AC200">
        <f>IF($Q200=AC$1,1,0)</f>
        <v>1</v>
      </c>
      <c r="AD200">
        <f>IF($Q200=AD$1,1,0)</f>
        <v>0</v>
      </c>
      <c r="AE200">
        <f>IF($R200=AE$1,1,0)</f>
        <v>1</v>
      </c>
      <c r="AF200">
        <f>IF($R200=AF$1,1,0)</f>
        <v>0</v>
      </c>
      <c r="AG200">
        <f>IF($R200=AG$1,1,0)</f>
        <v>0</v>
      </c>
      <c r="AH200">
        <f>IF($R200=AH$1,1,0)</f>
        <v>0</v>
      </c>
      <c r="AI200">
        <f>IF($R200=AI$1,1,0)</f>
        <v>0</v>
      </c>
      <c r="AJ200">
        <f>IF($R200=AJ$1,1,0)</f>
        <v>0</v>
      </c>
      <c r="AK200">
        <f>IF($R200=AK$1,1,0)</f>
        <v>0</v>
      </c>
      <c r="AL200">
        <f>IF($R200=AL$1,1,0)</f>
        <v>0</v>
      </c>
      <c r="AM200">
        <f>IF($S200=AM$1,1,0)</f>
        <v>0</v>
      </c>
      <c r="AN200">
        <f>IF($S200=AN$1,1,0)</f>
        <v>0</v>
      </c>
      <c r="AO200">
        <f>IF($S200=AO$1,1,0)</f>
        <v>0</v>
      </c>
      <c r="AP200">
        <f>IF($S200=AP$1,1,0)</f>
        <v>1</v>
      </c>
      <c r="AQ200">
        <f>IF($S200=AQ$1,1,0)</f>
        <v>0</v>
      </c>
      <c r="AR200">
        <f>IF($S200=AR$1,1,0)</f>
        <v>0</v>
      </c>
      <c r="AS200">
        <f>IF($S200=AS$1,1,0)</f>
        <v>0</v>
      </c>
      <c r="AT200">
        <f>IF($S200=AT$1,1,0)</f>
        <v>0</v>
      </c>
      <c r="AU200">
        <f>IF($S200=AU$1,1,0)</f>
        <v>0</v>
      </c>
      <c r="AV200">
        <f>IF($S200=AV$1,1,0)</f>
        <v>0</v>
      </c>
      <c r="AW200">
        <f>IF($S200=AW$1,1,0)</f>
        <v>0</v>
      </c>
      <c r="AX200">
        <f>IF($S200=AX$1,1,0)</f>
        <v>0</v>
      </c>
      <c r="AY200">
        <f>IF($S200=AY$1,1,0)</f>
        <v>0</v>
      </c>
      <c r="AZ200">
        <f>IF($S200=AZ$1,1,0)</f>
        <v>0</v>
      </c>
      <c r="BA200">
        <f>IF($S200=BA$1,1,0)</f>
        <v>0</v>
      </c>
      <c r="BB200">
        <f>IF($S200=BB$1,1,0)</f>
        <v>0</v>
      </c>
      <c r="BC200">
        <f>IF($S200=BC$1,1,0)</f>
        <v>0</v>
      </c>
      <c r="BD200">
        <f>IF($S200=BD$1,1,0)</f>
        <v>0</v>
      </c>
      <c r="BE200">
        <f>IF($S200=BE$1,1,0)</f>
        <v>0</v>
      </c>
      <c r="BF200">
        <f>IF($S200=BF$1,1,0)</f>
        <v>0</v>
      </c>
      <c r="BG200">
        <f>IF($S200=BG$1,1,0)</f>
        <v>0</v>
      </c>
      <c r="BH200">
        <f>IF($S200=BH$1,1,0)</f>
        <v>0</v>
      </c>
      <c r="BI200">
        <f>IF($S200=BI$1,1,0)</f>
        <v>0</v>
      </c>
      <c r="BJ200">
        <f>IF($S200=BJ$1,1,0)</f>
        <v>0</v>
      </c>
    </row>
    <row r="201" spans="1:62" x14ac:dyDescent="0.25">
      <c r="A201">
        <v>199</v>
      </c>
      <c r="B201">
        <v>1</v>
      </c>
      <c r="C201">
        <v>3</v>
      </c>
      <c r="D201" t="s">
        <v>305</v>
      </c>
      <c r="E201" t="s">
        <v>17</v>
      </c>
      <c r="G201">
        <v>0</v>
      </c>
      <c r="H201">
        <v>0</v>
      </c>
      <c r="I201">
        <v>370370</v>
      </c>
      <c r="J201">
        <v>7.75</v>
      </c>
      <c r="L201" t="s">
        <v>27</v>
      </c>
      <c r="M201" t="s">
        <v>1753</v>
      </c>
      <c r="N201" t="str">
        <f>IF(ISNUMBER(I201),"xxx ",SUBSTITUTE(SUBSTITUTE(I201,"/",""),".",""))</f>
        <v xml:space="preserve">xxx </v>
      </c>
      <c r="O201" t="str">
        <f>LEFT(N201,FIND(" ",N201))</f>
        <v xml:space="preserve">xxx </v>
      </c>
      <c r="P201" t="str">
        <f>VLOOKUP(M201,Extract_Title!$A$2:$B$20,2,0)</f>
        <v>Miss</v>
      </c>
      <c r="Q201" t="str">
        <f>IF(L201="","S",L201)</f>
        <v>Q</v>
      </c>
      <c r="R201" t="str">
        <f>IF(K201="","M",LEFT(K201,1))</f>
        <v>M</v>
      </c>
      <c r="S201" t="str">
        <f>VLOOKUP(O201,Clean_tckt!$E$3:$F$38,2,0)</f>
        <v xml:space="preserve">xxx </v>
      </c>
      <c r="T201" s="1">
        <f t="shared" si="13"/>
        <v>7.75</v>
      </c>
      <c r="U201">
        <f t="shared" si="14"/>
        <v>0</v>
      </c>
      <c r="V201">
        <f>SUM(G201:H201,1)</f>
        <v>1</v>
      </c>
      <c r="W201">
        <f t="shared" si="15"/>
        <v>0</v>
      </c>
      <c r="X201">
        <f>IF(V201=1,1,0)</f>
        <v>1</v>
      </c>
      <c r="Y201">
        <f>IF($P201=Y$1,1,0)</f>
        <v>0</v>
      </c>
      <c r="Z201">
        <f>IF($P201=Z$1,1,0)</f>
        <v>0</v>
      </c>
      <c r="AA201">
        <f>IF($P201=AA$1,1,0)</f>
        <v>1</v>
      </c>
      <c r="AB201">
        <f>IF($P201=AB$1,1,0)</f>
        <v>0</v>
      </c>
      <c r="AC201">
        <f>IF($Q201=AC$1,1,0)</f>
        <v>0</v>
      </c>
      <c r="AD201">
        <f>IF($Q201=AD$1,1,0)</f>
        <v>0</v>
      </c>
      <c r="AE201">
        <f>IF($R201=AE$1,1,0)</f>
        <v>1</v>
      </c>
      <c r="AF201">
        <f>IF($R201=AF$1,1,0)</f>
        <v>0</v>
      </c>
      <c r="AG201">
        <f>IF($R201=AG$1,1,0)</f>
        <v>0</v>
      </c>
      <c r="AH201">
        <f>IF($R201=AH$1,1,0)</f>
        <v>0</v>
      </c>
      <c r="AI201">
        <f>IF($R201=AI$1,1,0)</f>
        <v>0</v>
      </c>
      <c r="AJ201">
        <f>IF($R201=AJ$1,1,0)</f>
        <v>0</v>
      </c>
      <c r="AK201">
        <f>IF($R201=AK$1,1,0)</f>
        <v>0</v>
      </c>
      <c r="AL201">
        <f>IF($R201=AL$1,1,0)</f>
        <v>0</v>
      </c>
      <c r="AM201">
        <f>IF($S201=AM$1,1,0)</f>
        <v>0</v>
      </c>
      <c r="AN201">
        <f>IF($S201=AN$1,1,0)</f>
        <v>0</v>
      </c>
      <c r="AO201">
        <f>IF($S201=AO$1,1,0)</f>
        <v>0</v>
      </c>
      <c r="AP201">
        <f>IF($S201=AP$1,1,0)</f>
        <v>1</v>
      </c>
      <c r="AQ201">
        <f>IF($S201=AQ$1,1,0)</f>
        <v>0</v>
      </c>
      <c r="AR201">
        <f>IF($S201=AR$1,1,0)</f>
        <v>0</v>
      </c>
      <c r="AS201">
        <f>IF($S201=AS$1,1,0)</f>
        <v>0</v>
      </c>
      <c r="AT201">
        <f>IF($S201=AT$1,1,0)</f>
        <v>0</v>
      </c>
      <c r="AU201">
        <f>IF($S201=AU$1,1,0)</f>
        <v>0</v>
      </c>
      <c r="AV201">
        <f>IF($S201=AV$1,1,0)</f>
        <v>0</v>
      </c>
      <c r="AW201">
        <f>IF($S201=AW$1,1,0)</f>
        <v>0</v>
      </c>
      <c r="AX201">
        <f>IF($S201=AX$1,1,0)</f>
        <v>0</v>
      </c>
      <c r="AY201">
        <f>IF($S201=AY$1,1,0)</f>
        <v>0</v>
      </c>
      <c r="AZ201">
        <f>IF($S201=AZ$1,1,0)</f>
        <v>0</v>
      </c>
      <c r="BA201">
        <f>IF($S201=BA$1,1,0)</f>
        <v>0</v>
      </c>
      <c r="BB201">
        <f>IF($S201=BB$1,1,0)</f>
        <v>0</v>
      </c>
      <c r="BC201">
        <f>IF($S201=BC$1,1,0)</f>
        <v>0</v>
      </c>
      <c r="BD201">
        <f>IF($S201=BD$1,1,0)</f>
        <v>0</v>
      </c>
      <c r="BE201">
        <f>IF($S201=BE$1,1,0)</f>
        <v>0</v>
      </c>
      <c r="BF201">
        <f>IF($S201=BF$1,1,0)</f>
        <v>0</v>
      </c>
      <c r="BG201">
        <f>IF($S201=BG$1,1,0)</f>
        <v>0</v>
      </c>
      <c r="BH201">
        <f>IF($S201=BH$1,1,0)</f>
        <v>0</v>
      </c>
      <c r="BI201">
        <f>IF($S201=BI$1,1,0)</f>
        <v>0</v>
      </c>
      <c r="BJ201">
        <f>IF($S201=BJ$1,1,0)</f>
        <v>0</v>
      </c>
    </row>
    <row r="202" spans="1:62" x14ac:dyDescent="0.25">
      <c r="A202">
        <v>200</v>
      </c>
      <c r="B202">
        <v>0</v>
      </c>
      <c r="C202">
        <v>2</v>
      </c>
      <c r="D202" t="s">
        <v>306</v>
      </c>
      <c r="E202" t="s">
        <v>17</v>
      </c>
      <c r="F202">
        <v>24</v>
      </c>
      <c r="G202">
        <v>0</v>
      </c>
      <c r="H202">
        <v>0</v>
      </c>
      <c r="I202">
        <v>248747</v>
      </c>
      <c r="J202">
        <v>13</v>
      </c>
      <c r="L202" t="s">
        <v>15</v>
      </c>
      <c r="M202" t="s">
        <v>1753</v>
      </c>
      <c r="N202" t="str">
        <f>IF(ISNUMBER(I202),"xxx ",SUBSTITUTE(SUBSTITUTE(I202,"/",""),".",""))</f>
        <v xml:space="preserve">xxx </v>
      </c>
      <c r="O202" t="str">
        <f>LEFT(N202,FIND(" ",N202))</f>
        <v xml:space="preserve">xxx </v>
      </c>
      <c r="P202" t="str">
        <f>VLOOKUP(M202,Extract_Title!$A$2:$B$20,2,0)</f>
        <v>Miss</v>
      </c>
      <c r="Q202" t="str">
        <f>IF(L202="","S",L202)</f>
        <v>S</v>
      </c>
      <c r="R202" t="str">
        <f>IF(K202="","M",LEFT(K202,1))</f>
        <v>M</v>
      </c>
      <c r="S202" t="str">
        <f>VLOOKUP(O202,Clean_tckt!$E$3:$F$38,2,0)</f>
        <v xml:space="preserve">xxx </v>
      </c>
      <c r="T202" s="1">
        <f t="shared" si="13"/>
        <v>13</v>
      </c>
      <c r="U202">
        <f t="shared" si="14"/>
        <v>24</v>
      </c>
      <c r="V202">
        <f>SUM(G202:H202,1)</f>
        <v>1</v>
      </c>
      <c r="W202">
        <f t="shared" si="15"/>
        <v>0</v>
      </c>
      <c r="X202">
        <f>IF(V202=1,1,0)</f>
        <v>1</v>
      </c>
      <c r="Y202">
        <f>IF($P202=Y$1,1,0)</f>
        <v>0</v>
      </c>
      <c r="Z202">
        <f>IF($P202=Z$1,1,0)</f>
        <v>0</v>
      </c>
      <c r="AA202">
        <f>IF($P202=AA$1,1,0)</f>
        <v>1</v>
      </c>
      <c r="AB202">
        <f>IF($P202=AB$1,1,0)</f>
        <v>0</v>
      </c>
      <c r="AC202">
        <f>IF($Q202=AC$1,1,0)</f>
        <v>1</v>
      </c>
      <c r="AD202">
        <f>IF($Q202=AD$1,1,0)</f>
        <v>0</v>
      </c>
      <c r="AE202">
        <f>IF($R202=AE$1,1,0)</f>
        <v>1</v>
      </c>
      <c r="AF202">
        <f>IF($R202=AF$1,1,0)</f>
        <v>0</v>
      </c>
      <c r="AG202">
        <f>IF($R202=AG$1,1,0)</f>
        <v>0</v>
      </c>
      <c r="AH202">
        <f>IF($R202=AH$1,1,0)</f>
        <v>0</v>
      </c>
      <c r="AI202">
        <f>IF($R202=AI$1,1,0)</f>
        <v>0</v>
      </c>
      <c r="AJ202">
        <f>IF($R202=AJ$1,1,0)</f>
        <v>0</v>
      </c>
      <c r="AK202">
        <f>IF($R202=AK$1,1,0)</f>
        <v>0</v>
      </c>
      <c r="AL202">
        <f>IF($R202=AL$1,1,0)</f>
        <v>0</v>
      </c>
      <c r="AM202">
        <f>IF($S202=AM$1,1,0)</f>
        <v>0</v>
      </c>
      <c r="AN202">
        <f>IF($S202=AN$1,1,0)</f>
        <v>0</v>
      </c>
      <c r="AO202">
        <f>IF($S202=AO$1,1,0)</f>
        <v>0</v>
      </c>
      <c r="AP202">
        <f>IF($S202=AP$1,1,0)</f>
        <v>1</v>
      </c>
      <c r="AQ202">
        <f>IF($S202=AQ$1,1,0)</f>
        <v>0</v>
      </c>
      <c r="AR202">
        <f>IF($S202=AR$1,1,0)</f>
        <v>0</v>
      </c>
      <c r="AS202">
        <f>IF($S202=AS$1,1,0)</f>
        <v>0</v>
      </c>
      <c r="AT202">
        <f>IF($S202=AT$1,1,0)</f>
        <v>0</v>
      </c>
      <c r="AU202">
        <f>IF($S202=AU$1,1,0)</f>
        <v>0</v>
      </c>
      <c r="AV202">
        <f>IF($S202=AV$1,1,0)</f>
        <v>0</v>
      </c>
      <c r="AW202">
        <f>IF($S202=AW$1,1,0)</f>
        <v>0</v>
      </c>
      <c r="AX202">
        <f>IF($S202=AX$1,1,0)</f>
        <v>0</v>
      </c>
      <c r="AY202">
        <f>IF($S202=AY$1,1,0)</f>
        <v>0</v>
      </c>
      <c r="AZ202">
        <f>IF($S202=AZ$1,1,0)</f>
        <v>0</v>
      </c>
      <c r="BA202">
        <f>IF($S202=BA$1,1,0)</f>
        <v>0</v>
      </c>
      <c r="BB202">
        <f>IF($S202=BB$1,1,0)</f>
        <v>0</v>
      </c>
      <c r="BC202">
        <f>IF($S202=BC$1,1,0)</f>
        <v>0</v>
      </c>
      <c r="BD202">
        <f>IF($S202=BD$1,1,0)</f>
        <v>0</v>
      </c>
      <c r="BE202">
        <f>IF($S202=BE$1,1,0)</f>
        <v>0</v>
      </c>
      <c r="BF202">
        <f>IF($S202=BF$1,1,0)</f>
        <v>0</v>
      </c>
      <c r="BG202">
        <f>IF($S202=BG$1,1,0)</f>
        <v>0</v>
      </c>
      <c r="BH202">
        <f>IF($S202=BH$1,1,0)</f>
        <v>0</v>
      </c>
      <c r="BI202">
        <f>IF($S202=BI$1,1,0)</f>
        <v>0</v>
      </c>
      <c r="BJ202">
        <f>IF($S202=BJ$1,1,0)</f>
        <v>0</v>
      </c>
    </row>
    <row r="203" spans="1:62" x14ac:dyDescent="0.25">
      <c r="A203">
        <v>201</v>
      </c>
      <c r="B203">
        <v>0</v>
      </c>
      <c r="C203">
        <v>3</v>
      </c>
      <c r="D203" t="s">
        <v>307</v>
      </c>
      <c r="E203" t="s">
        <v>13</v>
      </c>
      <c r="F203">
        <v>28</v>
      </c>
      <c r="G203">
        <v>0</v>
      </c>
      <c r="H203">
        <v>0</v>
      </c>
      <c r="I203">
        <v>345770</v>
      </c>
      <c r="J203">
        <v>9.5</v>
      </c>
      <c r="L203" t="s">
        <v>15</v>
      </c>
      <c r="M203" t="s">
        <v>1751</v>
      </c>
      <c r="N203" t="str">
        <f>IF(ISNUMBER(I203),"xxx ",SUBSTITUTE(SUBSTITUTE(I203,"/",""),".",""))</f>
        <v xml:space="preserve">xxx </v>
      </c>
      <c r="O203" t="str">
        <f>LEFT(N203,FIND(" ",N203))</f>
        <v xml:space="preserve">xxx </v>
      </c>
      <c r="P203" t="str">
        <f>VLOOKUP(M203,Extract_Title!$A$2:$B$20,2,0)</f>
        <v>Mr</v>
      </c>
      <c r="Q203" t="str">
        <f>IF(L203="","S",L203)</f>
        <v>S</v>
      </c>
      <c r="R203" t="str">
        <f>IF(K203="","M",LEFT(K203,1))</f>
        <v>M</v>
      </c>
      <c r="S203" t="str">
        <f>VLOOKUP(O203,Clean_tckt!$E$3:$F$38,2,0)</f>
        <v xml:space="preserve">xxx </v>
      </c>
      <c r="T203" s="1">
        <f t="shared" si="13"/>
        <v>9.5</v>
      </c>
      <c r="U203">
        <f t="shared" si="14"/>
        <v>28</v>
      </c>
      <c r="V203">
        <f>SUM(G203:H203,1)</f>
        <v>1</v>
      </c>
      <c r="W203">
        <f t="shared" si="15"/>
        <v>1</v>
      </c>
      <c r="X203">
        <f>IF(V203=1,1,0)</f>
        <v>1</v>
      </c>
      <c r="Y203">
        <f>IF($P203=Y$1,1,0)</f>
        <v>1</v>
      </c>
      <c r="Z203">
        <f>IF($P203=Z$1,1,0)</f>
        <v>0</v>
      </c>
      <c r="AA203">
        <f>IF($P203=AA$1,1,0)</f>
        <v>0</v>
      </c>
      <c r="AB203">
        <f>IF($P203=AB$1,1,0)</f>
        <v>0</v>
      </c>
      <c r="AC203">
        <f>IF($Q203=AC$1,1,0)</f>
        <v>1</v>
      </c>
      <c r="AD203">
        <f>IF($Q203=AD$1,1,0)</f>
        <v>0</v>
      </c>
      <c r="AE203">
        <f>IF($R203=AE$1,1,0)</f>
        <v>1</v>
      </c>
      <c r="AF203">
        <f>IF($R203=AF$1,1,0)</f>
        <v>0</v>
      </c>
      <c r="AG203">
        <f>IF($R203=AG$1,1,0)</f>
        <v>0</v>
      </c>
      <c r="AH203">
        <f>IF($R203=AH$1,1,0)</f>
        <v>0</v>
      </c>
      <c r="AI203">
        <f>IF($R203=AI$1,1,0)</f>
        <v>0</v>
      </c>
      <c r="AJ203">
        <f>IF($R203=AJ$1,1,0)</f>
        <v>0</v>
      </c>
      <c r="AK203">
        <f>IF($R203=AK$1,1,0)</f>
        <v>0</v>
      </c>
      <c r="AL203">
        <f>IF($R203=AL$1,1,0)</f>
        <v>0</v>
      </c>
      <c r="AM203">
        <f>IF($S203=AM$1,1,0)</f>
        <v>0</v>
      </c>
      <c r="AN203">
        <f>IF($S203=AN$1,1,0)</f>
        <v>0</v>
      </c>
      <c r="AO203">
        <f>IF($S203=AO$1,1,0)</f>
        <v>0</v>
      </c>
      <c r="AP203">
        <f>IF($S203=AP$1,1,0)</f>
        <v>1</v>
      </c>
      <c r="AQ203">
        <f>IF($S203=AQ$1,1,0)</f>
        <v>0</v>
      </c>
      <c r="AR203">
        <f>IF($S203=AR$1,1,0)</f>
        <v>0</v>
      </c>
      <c r="AS203">
        <f>IF($S203=AS$1,1,0)</f>
        <v>0</v>
      </c>
      <c r="AT203">
        <f>IF($S203=AT$1,1,0)</f>
        <v>0</v>
      </c>
      <c r="AU203">
        <f>IF($S203=AU$1,1,0)</f>
        <v>0</v>
      </c>
      <c r="AV203">
        <f>IF($S203=AV$1,1,0)</f>
        <v>0</v>
      </c>
      <c r="AW203">
        <f>IF($S203=AW$1,1,0)</f>
        <v>0</v>
      </c>
      <c r="AX203">
        <f>IF($S203=AX$1,1,0)</f>
        <v>0</v>
      </c>
      <c r="AY203">
        <f>IF($S203=AY$1,1,0)</f>
        <v>0</v>
      </c>
      <c r="AZ203">
        <f>IF($S203=AZ$1,1,0)</f>
        <v>0</v>
      </c>
      <c r="BA203">
        <f>IF($S203=BA$1,1,0)</f>
        <v>0</v>
      </c>
      <c r="BB203">
        <f>IF($S203=BB$1,1,0)</f>
        <v>0</v>
      </c>
      <c r="BC203">
        <f>IF($S203=BC$1,1,0)</f>
        <v>0</v>
      </c>
      <c r="BD203">
        <f>IF($S203=BD$1,1,0)</f>
        <v>0</v>
      </c>
      <c r="BE203">
        <f>IF($S203=BE$1,1,0)</f>
        <v>0</v>
      </c>
      <c r="BF203">
        <f>IF($S203=BF$1,1,0)</f>
        <v>0</v>
      </c>
      <c r="BG203">
        <f>IF($S203=BG$1,1,0)</f>
        <v>0</v>
      </c>
      <c r="BH203">
        <f>IF($S203=BH$1,1,0)</f>
        <v>0</v>
      </c>
      <c r="BI203">
        <f>IF($S203=BI$1,1,0)</f>
        <v>0</v>
      </c>
      <c r="BJ203">
        <f>IF($S203=BJ$1,1,0)</f>
        <v>0</v>
      </c>
    </row>
    <row r="204" spans="1:62" x14ac:dyDescent="0.25">
      <c r="A204">
        <v>202</v>
      </c>
      <c r="B204">
        <v>0</v>
      </c>
      <c r="C204">
        <v>3</v>
      </c>
      <c r="D204" t="s">
        <v>308</v>
      </c>
      <c r="E204" t="s">
        <v>13</v>
      </c>
      <c r="G204">
        <v>8</v>
      </c>
      <c r="H204">
        <v>2</v>
      </c>
      <c r="I204" t="s">
        <v>251</v>
      </c>
      <c r="J204">
        <v>69.55</v>
      </c>
      <c r="L204" t="s">
        <v>15</v>
      </c>
      <c r="M204" t="s">
        <v>1751</v>
      </c>
      <c r="N204" t="str">
        <f>IF(ISNUMBER(I204),"xxx ",SUBSTITUTE(SUBSTITUTE(I204,"/",""),".",""))</f>
        <v>CA 2343</v>
      </c>
      <c r="O204" t="str">
        <f>LEFT(N204,FIND(" ",N204))</f>
        <v xml:space="preserve">CA </v>
      </c>
      <c r="P204" t="str">
        <f>VLOOKUP(M204,Extract_Title!$A$2:$B$20,2,0)</f>
        <v>Mr</v>
      </c>
      <c r="Q204" t="str">
        <f>IF(L204="","S",L204)</f>
        <v>S</v>
      </c>
      <c r="R204" t="str">
        <f>IF(K204="","M",LEFT(K204,1))</f>
        <v>M</v>
      </c>
      <c r="S204" t="str">
        <f>VLOOKUP(O204,Clean_tckt!$E$3:$F$38,2,0)</f>
        <v xml:space="preserve">CA </v>
      </c>
      <c r="T204" s="1">
        <f t="shared" si="13"/>
        <v>69.55</v>
      </c>
      <c r="U204">
        <f t="shared" si="14"/>
        <v>0</v>
      </c>
      <c r="V204">
        <f>SUM(G204:H204,1)</f>
        <v>11</v>
      </c>
      <c r="W204">
        <f t="shared" si="15"/>
        <v>1</v>
      </c>
      <c r="X204">
        <f>IF(V204=1,1,0)</f>
        <v>0</v>
      </c>
      <c r="Y204">
        <f>IF($P204=Y$1,1,0)</f>
        <v>1</v>
      </c>
      <c r="Z204">
        <f>IF($P204=Z$1,1,0)</f>
        <v>0</v>
      </c>
      <c r="AA204">
        <f>IF($P204=AA$1,1,0)</f>
        <v>0</v>
      </c>
      <c r="AB204">
        <f>IF($P204=AB$1,1,0)</f>
        <v>0</v>
      </c>
      <c r="AC204">
        <f>IF($Q204=AC$1,1,0)</f>
        <v>1</v>
      </c>
      <c r="AD204">
        <f>IF($Q204=AD$1,1,0)</f>
        <v>0</v>
      </c>
      <c r="AE204">
        <f>IF($R204=AE$1,1,0)</f>
        <v>1</v>
      </c>
      <c r="AF204">
        <f>IF($R204=AF$1,1,0)</f>
        <v>0</v>
      </c>
      <c r="AG204">
        <f>IF($R204=AG$1,1,0)</f>
        <v>0</v>
      </c>
      <c r="AH204">
        <f>IF($R204=AH$1,1,0)</f>
        <v>0</v>
      </c>
      <c r="AI204">
        <f>IF($R204=AI$1,1,0)</f>
        <v>0</v>
      </c>
      <c r="AJ204">
        <f>IF($R204=AJ$1,1,0)</f>
        <v>0</v>
      </c>
      <c r="AK204">
        <f>IF($R204=AK$1,1,0)</f>
        <v>0</v>
      </c>
      <c r="AL204">
        <f>IF($R204=AL$1,1,0)</f>
        <v>0</v>
      </c>
      <c r="AM204">
        <f>IF($S204=AM$1,1,0)</f>
        <v>0</v>
      </c>
      <c r="AN204">
        <f>IF($S204=AN$1,1,0)</f>
        <v>0</v>
      </c>
      <c r="AO204">
        <f>IF($S204=AO$1,1,0)</f>
        <v>0</v>
      </c>
      <c r="AP204">
        <f>IF($S204=AP$1,1,0)</f>
        <v>0</v>
      </c>
      <c r="AQ204">
        <f>IF($S204=AQ$1,1,0)</f>
        <v>0</v>
      </c>
      <c r="AR204">
        <f>IF($S204=AR$1,1,0)</f>
        <v>1</v>
      </c>
      <c r="AS204">
        <f>IF($S204=AS$1,1,0)</f>
        <v>0</v>
      </c>
      <c r="AT204">
        <f>IF($S204=AT$1,1,0)</f>
        <v>0</v>
      </c>
      <c r="AU204">
        <f>IF($S204=AU$1,1,0)</f>
        <v>0</v>
      </c>
      <c r="AV204">
        <f>IF($S204=AV$1,1,0)</f>
        <v>0</v>
      </c>
      <c r="AW204">
        <f>IF($S204=AW$1,1,0)</f>
        <v>0</v>
      </c>
      <c r="AX204">
        <f>IF($S204=AX$1,1,0)</f>
        <v>0</v>
      </c>
      <c r="AY204">
        <f>IF($S204=AY$1,1,0)</f>
        <v>0</v>
      </c>
      <c r="AZ204">
        <f>IF($S204=AZ$1,1,0)</f>
        <v>0</v>
      </c>
      <c r="BA204">
        <f>IF($S204=BA$1,1,0)</f>
        <v>0</v>
      </c>
      <c r="BB204">
        <f>IF($S204=BB$1,1,0)</f>
        <v>0</v>
      </c>
      <c r="BC204">
        <f>IF($S204=BC$1,1,0)</f>
        <v>0</v>
      </c>
      <c r="BD204">
        <f>IF($S204=BD$1,1,0)</f>
        <v>0</v>
      </c>
      <c r="BE204">
        <f>IF($S204=BE$1,1,0)</f>
        <v>0</v>
      </c>
      <c r="BF204">
        <f>IF($S204=BF$1,1,0)</f>
        <v>0</v>
      </c>
      <c r="BG204">
        <f>IF($S204=BG$1,1,0)</f>
        <v>0</v>
      </c>
      <c r="BH204">
        <f>IF($S204=BH$1,1,0)</f>
        <v>0</v>
      </c>
      <c r="BI204">
        <f>IF($S204=BI$1,1,0)</f>
        <v>0</v>
      </c>
      <c r="BJ204">
        <f>IF($S204=BJ$1,1,0)</f>
        <v>0</v>
      </c>
    </row>
    <row r="205" spans="1:62" x14ac:dyDescent="0.25">
      <c r="A205">
        <v>203</v>
      </c>
      <c r="B205">
        <v>0</v>
      </c>
      <c r="C205">
        <v>3</v>
      </c>
      <c r="D205" t="s">
        <v>309</v>
      </c>
      <c r="E205" t="s">
        <v>13</v>
      </c>
      <c r="F205">
        <v>34</v>
      </c>
      <c r="G205">
        <v>0</v>
      </c>
      <c r="H205">
        <v>0</v>
      </c>
      <c r="I205">
        <v>3101264</v>
      </c>
      <c r="J205">
        <v>6.4958</v>
      </c>
      <c r="L205" t="s">
        <v>15</v>
      </c>
      <c r="M205" t="s">
        <v>1751</v>
      </c>
      <c r="N205" t="str">
        <f>IF(ISNUMBER(I205),"xxx ",SUBSTITUTE(SUBSTITUTE(I205,"/",""),".",""))</f>
        <v xml:space="preserve">xxx </v>
      </c>
      <c r="O205" t="str">
        <f>LEFT(N205,FIND(" ",N205))</f>
        <v xml:space="preserve">xxx </v>
      </c>
      <c r="P205" t="str">
        <f>VLOOKUP(M205,Extract_Title!$A$2:$B$20,2,0)</f>
        <v>Mr</v>
      </c>
      <c r="Q205" t="str">
        <f>IF(L205="","S",L205)</f>
        <v>S</v>
      </c>
      <c r="R205" t="str">
        <f>IF(K205="","M",LEFT(K205,1))</f>
        <v>M</v>
      </c>
      <c r="S205" t="str">
        <f>VLOOKUP(O205,Clean_tckt!$E$3:$F$38,2,0)</f>
        <v xml:space="preserve">xxx </v>
      </c>
      <c r="T205" s="1">
        <f t="shared" si="13"/>
        <v>6.4958</v>
      </c>
      <c r="U205">
        <f t="shared" si="14"/>
        <v>34</v>
      </c>
      <c r="V205">
        <f>SUM(G205:H205,1)</f>
        <v>1</v>
      </c>
      <c r="W205">
        <f t="shared" si="15"/>
        <v>1</v>
      </c>
      <c r="X205">
        <f>IF(V205=1,1,0)</f>
        <v>1</v>
      </c>
      <c r="Y205">
        <f>IF($P205=Y$1,1,0)</f>
        <v>1</v>
      </c>
      <c r="Z205">
        <f>IF($P205=Z$1,1,0)</f>
        <v>0</v>
      </c>
      <c r="AA205">
        <f>IF($P205=AA$1,1,0)</f>
        <v>0</v>
      </c>
      <c r="AB205">
        <f>IF($P205=AB$1,1,0)</f>
        <v>0</v>
      </c>
      <c r="AC205">
        <f>IF($Q205=AC$1,1,0)</f>
        <v>1</v>
      </c>
      <c r="AD205">
        <f>IF($Q205=AD$1,1,0)</f>
        <v>0</v>
      </c>
      <c r="AE205">
        <f>IF($R205=AE$1,1,0)</f>
        <v>1</v>
      </c>
      <c r="AF205">
        <f>IF($R205=AF$1,1,0)</f>
        <v>0</v>
      </c>
      <c r="AG205">
        <f>IF($R205=AG$1,1,0)</f>
        <v>0</v>
      </c>
      <c r="AH205">
        <f>IF($R205=AH$1,1,0)</f>
        <v>0</v>
      </c>
      <c r="AI205">
        <f>IF($R205=AI$1,1,0)</f>
        <v>0</v>
      </c>
      <c r="AJ205">
        <f>IF($R205=AJ$1,1,0)</f>
        <v>0</v>
      </c>
      <c r="AK205">
        <f>IF($R205=AK$1,1,0)</f>
        <v>0</v>
      </c>
      <c r="AL205">
        <f>IF($R205=AL$1,1,0)</f>
        <v>0</v>
      </c>
      <c r="AM205">
        <f>IF($S205=AM$1,1,0)</f>
        <v>0</v>
      </c>
      <c r="AN205">
        <f>IF($S205=AN$1,1,0)</f>
        <v>0</v>
      </c>
      <c r="AO205">
        <f>IF($S205=AO$1,1,0)</f>
        <v>0</v>
      </c>
      <c r="AP205">
        <f>IF($S205=AP$1,1,0)</f>
        <v>1</v>
      </c>
      <c r="AQ205">
        <f>IF($S205=AQ$1,1,0)</f>
        <v>0</v>
      </c>
      <c r="AR205">
        <f>IF($S205=AR$1,1,0)</f>
        <v>0</v>
      </c>
      <c r="AS205">
        <f>IF($S205=AS$1,1,0)</f>
        <v>0</v>
      </c>
      <c r="AT205">
        <f>IF($S205=AT$1,1,0)</f>
        <v>0</v>
      </c>
      <c r="AU205">
        <f>IF($S205=AU$1,1,0)</f>
        <v>0</v>
      </c>
      <c r="AV205">
        <f>IF($S205=AV$1,1,0)</f>
        <v>0</v>
      </c>
      <c r="AW205">
        <f>IF($S205=AW$1,1,0)</f>
        <v>0</v>
      </c>
      <c r="AX205">
        <f>IF($S205=AX$1,1,0)</f>
        <v>0</v>
      </c>
      <c r="AY205">
        <f>IF($S205=AY$1,1,0)</f>
        <v>0</v>
      </c>
      <c r="AZ205">
        <f>IF($S205=AZ$1,1,0)</f>
        <v>0</v>
      </c>
      <c r="BA205">
        <f>IF($S205=BA$1,1,0)</f>
        <v>0</v>
      </c>
      <c r="BB205">
        <f>IF($S205=BB$1,1,0)</f>
        <v>0</v>
      </c>
      <c r="BC205">
        <f>IF($S205=BC$1,1,0)</f>
        <v>0</v>
      </c>
      <c r="BD205">
        <f>IF($S205=BD$1,1,0)</f>
        <v>0</v>
      </c>
      <c r="BE205">
        <f>IF($S205=BE$1,1,0)</f>
        <v>0</v>
      </c>
      <c r="BF205">
        <f>IF($S205=BF$1,1,0)</f>
        <v>0</v>
      </c>
      <c r="BG205">
        <f>IF($S205=BG$1,1,0)</f>
        <v>0</v>
      </c>
      <c r="BH205">
        <f>IF($S205=BH$1,1,0)</f>
        <v>0</v>
      </c>
      <c r="BI205">
        <f>IF($S205=BI$1,1,0)</f>
        <v>0</v>
      </c>
      <c r="BJ205">
        <f>IF($S205=BJ$1,1,0)</f>
        <v>0</v>
      </c>
    </row>
    <row r="206" spans="1:62" x14ac:dyDescent="0.25">
      <c r="A206">
        <v>204</v>
      </c>
      <c r="B206">
        <v>0</v>
      </c>
      <c r="C206">
        <v>3</v>
      </c>
      <c r="D206" t="s">
        <v>310</v>
      </c>
      <c r="E206" t="s">
        <v>13</v>
      </c>
      <c r="F206">
        <v>45.5</v>
      </c>
      <c r="G206">
        <v>0</v>
      </c>
      <c r="H206">
        <v>0</v>
      </c>
      <c r="I206">
        <v>2628</v>
      </c>
      <c r="J206">
        <v>7.2249999999999996</v>
      </c>
      <c r="L206" t="s">
        <v>20</v>
      </c>
      <c r="M206" t="s">
        <v>1751</v>
      </c>
      <c r="N206" t="str">
        <f>IF(ISNUMBER(I206),"xxx ",SUBSTITUTE(SUBSTITUTE(I206,"/",""),".",""))</f>
        <v xml:space="preserve">xxx </v>
      </c>
      <c r="O206" t="str">
        <f>LEFT(N206,FIND(" ",N206))</f>
        <v xml:space="preserve">xxx </v>
      </c>
      <c r="P206" t="str">
        <f>VLOOKUP(M206,Extract_Title!$A$2:$B$20,2,0)</f>
        <v>Mr</v>
      </c>
      <c r="Q206" t="str">
        <f>IF(L206="","S",L206)</f>
        <v>C</v>
      </c>
      <c r="R206" t="str">
        <f>IF(K206="","M",LEFT(K206,1))</f>
        <v>M</v>
      </c>
      <c r="S206" t="str">
        <f>VLOOKUP(O206,Clean_tckt!$E$3:$F$38,2,0)</f>
        <v xml:space="preserve">xxx </v>
      </c>
      <c r="T206" s="1">
        <f t="shared" si="13"/>
        <v>7.2249999999999996</v>
      </c>
      <c r="U206">
        <f t="shared" si="14"/>
        <v>45.5</v>
      </c>
      <c r="V206">
        <f>SUM(G206:H206,1)</f>
        <v>1</v>
      </c>
      <c r="W206">
        <f t="shared" si="15"/>
        <v>1</v>
      </c>
      <c r="X206">
        <f>IF(V206=1,1,0)</f>
        <v>1</v>
      </c>
      <c r="Y206">
        <f>IF($P206=Y$1,1,0)</f>
        <v>1</v>
      </c>
      <c r="Z206">
        <f>IF($P206=Z$1,1,0)</f>
        <v>0</v>
      </c>
      <c r="AA206">
        <f>IF($P206=AA$1,1,0)</f>
        <v>0</v>
      </c>
      <c r="AB206">
        <f>IF($P206=AB$1,1,0)</f>
        <v>0</v>
      </c>
      <c r="AC206">
        <f>IF($Q206=AC$1,1,0)</f>
        <v>0</v>
      </c>
      <c r="AD206">
        <f>IF($Q206=AD$1,1,0)</f>
        <v>1</v>
      </c>
      <c r="AE206">
        <f>IF($R206=AE$1,1,0)</f>
        <v>1</v>
      </c>
      <c r="AF206">
        <f>IF($R206=AF$1,1,0)</f>
        <v>0</v>
      </c>
      <c r="AG206">
        <f>IF($R206=AG$1,1,0)</f>
        <v>0</v>
      </c>
      <c r="AH206">
        <f>IF($R206=AH$1,1,0)</f>
        <v>0</v>
      </c>
      <c r="AI206">
        <f>IF($R206=AI$1,1,0)</f>
        <v>0</v>
      </c>
      <c r="AJ206">
        <f>IF($R206=AJ$1,1,0)</f>
        <v>0</v>
      </c>
      <c r="AK206">
        <f>IF($R206=AK$1,1,0)</f>
        <v>0</v>
      </c>
      <c r="AL206">
        <f>IF($R206=AL$1,1,0)</f>
        <v>0</v>
      </c>
      <c r="AM206">
        <f>IF($S206=AM$1,1,0)</f>
        <v>0</v>
      </c>
      <c r="AN206">
        <f>IF($S206=AN$1,1,0)</f>
        <v>0</v>
      </c>
      <c r="AO206">
        <f>IF($S206=AO$1,1,0)</f>
        <v>0</v>
      </c>
      <c r="AP206">
        <f>IF($S206=AP$1,1,0)</f>
        <v>1</v>
      </c>
      <c r="AQ206">
        <f>IF($S206=AQ$1,1,0)</f>
        <v>0</v>
      </c>
      <c r="AR206">
        <f>IF($S206=AR$1,1,0)</f>
        <v>0</v>
      </c>
      <c r="AS206">
        <f>IF($S206=AS$1,1,0)</f>
        <v>0</v>
      </c>
      <c r="AT206">
        <f>IF($S206=AT$1,1,0)</f>
        <v>0</v>
      </c>
      <c r="AU206">
        <f>IF($S206=AU$1,1,0)</f>
        <v>0</v>
      </c>
      <c r="AV206">
        <f>IF($S206=AV$1,1,0)</f>
        <v>0</v>
      </c>
      <c r="AW206">
        <f>IF($S206=AW$1,1,0)</f>
        <v>0</v>
      </c>
      <c r="AX206">
        <f>IF($S206=AX$1,1,0)</f>
        <v>0</v>
      </c>
      <c r="AY206">
        <f>IF($S206=AY$1,1,0)</f>
        <v>0</v>
      </c>
      <c r="AZ206">
        <f>IF($S206=AZ$1,1,0)</f>
        <v>0</v>
      </c>
      <c r="BA206">
        <f>IF($S206=BA$1,1,0)</f>
        <v>0</v>
      </c>
      <c r="BB206">
        <f>IF($S206=BB$1,1,0)</f>
        <v>0</v>
      </c>
      <c r="BC206">
        <f>IF($S206=BC$1,1,0)</f>
        <v>0</v>
      </c>
      <c r="BD206">
        <f>IF($S206=BD$1,1,0)</f>
        <v>0</v>
      </c>
      <c r="BE206">
        <f>IF($S206=BE$1,1,0)</f>
        <v>0</v>
      </c>
      <c r="BF206">
        <f>IF($S206=BF$1,1,0)</f>
        <v>0</v>
      </c>
      <c r="BG206">
        <f>IF($S206=BG$1,1,0)</f>
        <v>0</v>
      </c>
      <c r="BH206">
        <f>IF($S206=BH$1,1,0)</f>
        <v>0</v>
      </c>
      <c r="BI206">
        <f>IF($S206=BI$1,1,0)</f>
        <v>0</v>
      </c>
      <c r="BJ206">
        <f>IF($S206=BJ$1,1,0)</f>
        <v>0</v>
      </c>
    </row>
    <row r="207" spans="1:62" x14ac:dyDescent="0.25">
      <c r="A207">
        <v>205</v>
      </c>
      <c r="B207">
        <v>1</v>
      </c>
      <c r="C207">
        <v>3</v>
      </c>
      <c r="D207" t="s">
        <v>311</v>
      </c>
      <c r="E207" t="s">
        <v>13</v>
      </c>
      <c r="F207">
        <v>18</v>
      </c>
      <c r="G207">
        <v>0</v>
      </c>
      <c r="H207">
        <v>0</v>
      </c>
      <c r="I207" t="s">
        <v>312</v>
      </c>
      <c r="J207">
        <v>8.0500000000000007</v>
      </c>
      <c r="L207" t="s">
        <v>15</v>
      </c>
      <c r="M207" t="s">
        <v>1751</v>
      </c>
      <c r="N207" t="str">
        <f>IF(ISNUMBER(I207),"xxx ",SUBSTITUTE(SUBSTITUTE(I207,"/",""),".",""))</f>
        <v>A5 3540</v>
      </c>
      <c r="O207" t="str">
        <f>LEFT(N207,FIND(" ",N207))</f>
        <v xml:space="preserve">A5 </v>
      </c>
      <c r="P207" t="str">
        <f>VLOOKUP(M207,Extract_Title!$A$2:$B$20,2,0)</f>
        <v>Mr</v>
      </c>
      <c r="Q207" t="str">
        <f>IF(L207="","S",L207)</f>
        <v>S</v>
      </c>
      <c r="R207" t="str">
        <f>IF(K207="","M",LEFT(K207,1))</f>
        <v>M</v>
      </c>
      <c r="S207" t="str">
        <f>VLOOKUP(O207,Clean_tckt!$E$3:$F$38,2,0)</f>
        <v xml:space="preserve">A5 </v>
      </c>
      <c r="T207" s="1">
        <f t="shared" si="13"/>
        <v>8.0500000000000007</v>
      </c>
      <c r="U207">
        <f t="shared" si="14"/>
        <v>18</v>
      </c>
      <c r="V207">
        <f>SUM(G207:H207,1)</f>
        <v>1</v>
      </c>
      <c r="W207">
        <f t="shared" si="15"/>
        <v>1</v>
      </c>
      <c r="X207">
        <f>IF(V207=1,1,0)</f>
        <v>1</v>
      </c>
      <c r="Y207">
        <f>IF($P207=Y$1,1,0)</f>
        <v>1</v>
      </c>
      <c r="Z207">
        <f>IF($P207=Z$1,1,0)</f>
        <v>0</v>
      </c>
      <c r="AA207">
        <f>IF($P207=AA$1,1,0)</f>
        <v>0</v>
      </c>
      <c r="AB207">
        <f>IF($P207=AB$1,1,0)</f>
        <v>0</v>
      </c>
      <c r="AC207">
        <f>IF($Q207=AC$1,1,0)</f>
        <v>1</v>
      </c>
      <c r="AD207">
        <f>IF($Q207=AD$1,1,0)</f>
        <v>0</v>
      </c>
      <c r="AE207">
        <f>IF($R207=AE$1,1,0)</f>
        <v>1</v>
      </c>
      <c r="AF207">
        <f>IF($R207=AF$1,1,0)</f>
        <v>0</v>
      </c>
      <c r="AG207">
        <f>IF($R207=AG$1,1,0)</f>
        <v>0</v>
      </c>
      <c r="AH207">
        <f>IF($R207=AH$1,1,0)</f>
        <v>0</v>
      </c>
      <c r="AI207">
        <f>IF($R207=AI$1,1,0)</f>
        <v>0</v>
      </c>
      <c r="AJ207">
        <f>IF($R207=AJ$1,1,0)</f>
        <v>0</v>
      </c>
      <c r="AK207">
        <f>IF($R207=AK$1,1,0)</f>
        <v>0</v>
      </c>
      <c r="AL207">
        <f>IF($R207=AL$1,1,0)</f>
        <v>0</v>
      </c>
      <c r="AM207">
        <f>IF($S207=AM$1,1,0)</f>
        <v>1</v>
      </c>
      <c r="AN207">
        <f>IF($S207=AN$1,1,0)</f>
        <v>0</v>
      </c>
      <c r="AO207">
        <f>IF($S207=AO$1,1,0)</f>
        <v>0</v>
      </c>
      <c r="AP207">
        <f>IF($S207=AP$1,1,0)</f>
        <v>0</v>
      </c>
      <c r="AQ207">
        <f>IF($S207=AQ$1,1,0)</f>
        <v>0</v>
      </c>
      <c r="AR207">
        <f>IF($S207=AR$1,1,0)</f>
        <v>0</v>
      </c>
      <c r="AS207">
        <f>IF($S207=AS$1,1,0)</f>
        <v>0</v>
      </c>
      <c r="AT207">
        <f>IF($S207=AT$1,1,0)</f>
        <v>0</v>
      </c>
      <c r="AU207">
        <f>IF($S207=AU$1,1,0)</f>
        <v>0</v>
      </c>
      <c r="AV207">
        <f>IF($S207=AV$1,1,0)</f>
        <v>0</v>
      </c>
      <c r="AW207">
        <f>IF($S207=AW$1,1,0)</f>
        <v>0</v>
      </c>
      <c r="AX207">
        <f>IF($S207=AX$1,1,0)</f>
        <v>0</v>
      </c>
      <c r="AY207">
        <f>IF($S207=AY$1,1,0)</f>
        <v>0</v>
      </c>
      <c r="AZ207">
        <f>IF($S207=AZ$1,1,0)</f>
        <v>0</v>
      </c>
      <c r="BA207">
        <f>IF($S207=BA$1,1,0)</f>
        <v>0</v>
      </c>
      <c r="BB207">
        <f>IF($S207=BB$1,1,0)</f>
        <v>0</v>
      </c>
      <c r="BC207">
        <f>IF($S207=BC$1,1,0)</f>
        <v>0</v>
      </c>
      <c r="BD207">
        <f>IF($S207=BD$1,1,0)</f>
        <v>0</v>
      </c>
      <c r="BE207">
        <f>IF($S207=BE$1,1,0)</f>
        <v>0</v>
      </c>
      <c r="BF207">
        <f>IF($S207=BF$1,1,0)</f>
        <v>0</v>
      </c>
      <c r="BG207">
        <f>IF($S207=BG$1,1,0)</f>
        <v>0</v>
      </c>
      <c r="BH207">
        <f>IF($S207=BH$1,1,0)</f>
        <v>0</v>
      </c>
      <c r="BI207">
        <f>IF($S207=BI$1,1,0)</f>
        <v>0</v>
      </c>
      <c r="BJ207">
        <f>IF($S207=BJ$1,1,0)</f>
        <v>0</v>
      </c>
    </row>
    <row r="208" spans="1:62" x14ac:dyDescent="0.25">
      <c r="A208">
        <v>206</v>
      </c>
      <c r="B208">
        <v>0</v>
      </c>
      <c r="C208">
        <v>3</v>
      </c>
      <c r="D208" t="s">
        <v>313</v>
      </c>
      <c r="E208" t="s">
        <v>17</v>
      </c>
      <c r="F208">
        <v>2</v>
      </c>
      <c r="G208">
        <v>0</v>
      </c>
      <c r="H208">
        <v>1</v>
      </c>
      <c r="I208">
        <v>347054</v>
      </c>
      <c r="J208">
        <v>10.4625</v>
      </c>
      <c r="K208" t="s">
        <v>35</v>
      </c>
      <c r="L208" t="s">
        <v>15</v>
      </c>
      <c r="M208" t="s">
        <v>1753</v>
      </c>
      <c r="N208" t="str">
        <f>IF(ISNUMBER(I208),"xxx ",SUBSTITUTE(SUBSTITUTE(I208,"/",""),".",""))</f>
        <v xml:space="preserve">xxx </v>
      </c>
      <c r="O208" t="str">
        <f>LEFT(N208,FIND(" ",N208))</f>
        <v xml:space="preserve">xxx </v>
      </c>
      <c r="P208" t="str">
        <f>VLOOKUP(M208,Extract_Title!$A$2:$B$20,2,0)</f>
        <v>Miss</v>
      </c>
      <c r="Q208" t="str">
        <f>IF(L208="","S",L208)</f>
        <v>S</v>
      </c>
      <c r="R208" t="str">
        <f>IF(K208="","M",LEFT(K208,1))</f>
        <v>G</v>
      </c>
      <c r="S208" t="str">
        <f>VLOOKUP(O208,Clean_tckt!$E$3:$F$38,2,0)</f>
        <v xml:space="preserve">xxx </v>
      </c>
      <c r="T208" s="1">
        <f t="shared" si="13"/>
        <v>10.4625</v>
      </c>
      <c r="U208">
        <f t="shared" si="14"/>
        <v>2</v>
      </c>
      <c r="V208">
        <f>SUM(G208:H208,1)</f>
        <v>2</v>
      </c>
      <c r="W208">
        <f t="shared" si="15"/>
        <v>0</v>
      </c>
      <c r="X208">
        <f>IF(V208=1,1,0)</f>
        <v>0</v>
      </c>
      <c r="Y208">
        <f>IF($P208=Y$1,1,0)</f>
        <v>0</v>
      </c>
      <c r="Z208">
        <f>IF($P208=Z$1,1,0)</f>
        <v>0</v>
      </c>
      <c r="AA208">
        <f>IF($P208=AA$1,1,0)</f>
        <v>1</v>
      </c>
      <c r="AB208">
        <f>IF($P208=AB$1,1,0)</f>
        <v>0</v>
      </c>
      <c r="AC208">
        <f>IF($Q208=AC$1,1,0)</f>
        <v>1</v>
      </c>
      <c r="AD208">
        <f>IF($Q208=AD$1,1,0)</f>
        <v>0</v>
      </c>
      <c r="AE208">
        <f>IF($R208=AE$1,1,0)</f>
        <v>0</v>
      </c>
      <c r="AF208">
        <f>IF($R208=AF$1,1,0)</f>
        <v>0</v>
      </c>
      <c r="AG208">
        <f>IF($R208=AG$1,1,0)</f>
        <v>0</v>
      </c>
      <c r="AH208">
        <f>IF($R208=AH$1,1,0)</f>
        <v>1</v>
      </c>
      <c r="AI208">
        <f>IF($R208=AI$1,1,0)</f>
        <v>0</v>
      </c>
      <c r="AJ208">
        <f>IF($R208=AJ$1,1,0)</f>
        <v>0</v>
      </c>
      <c r="AK208">
        <f>IF($R208=AK$1,1,0)</f>
        <v>0</v>
      </c>
      <c r="AL208">
        <f>IF($R208=AL$1,1,0)</f>
        <v>0</v>
      </c>
      <c r="AM208">
        <f>IF($S208=AM$1,1,0)</f>
        <v>0</v>
      </c>
      <c r="AN208">
        <f>IF($S208=AN$1,1,0)</f>
        <v>0</v>
      </c>
      <c r="AO208">
        <f>IF($S208=AO$1,1,0)</f>
        <v>0</v>
      </c>
      <c r="AP208">
        <f>IF($S208=AP$1,1,0)</f>
        <v>1</v>
      </c>
      <c r="AQ208">
        <f>IF($S208=AQ$1,1,0)</f>
        <v>0</v>
      </c>
      <c r="AR208">
        <f>IF($S208=AR$1,1,0)</f>
        <v>0</v>
      </c>
      <c r="AS208">
        <f>IF($S208=AS$1,1,0)</f>
        <v>0</v>
      </c>
      <c r="AT208">
        <f>IF($S208=AT$1,1,0)</f>
        <v>0</v>
      </c>
      <c r="AU208">
        <f>IF($S208=AU$1,1,0)</f>
        <v>0</v>
      </c>
      <c r="AV208">
        <f>IF($S208=AV$1,1,0)</f>
        <v>0</v>
      </c>
      <c r="AW208">
        <f>IF($S208=AW$1,1,0)</f>
        <v>0</v>
      </c>
      <c r="AX208">
        <f>IF($S208=AX$1,1,0)</f>
        <v>0</v>
      </c>
      <c r="AY208">
        <f>IF($S208=AY$1,1,0)</f>
        <v>0</v>
      </c>
      <c r="AZ208">
        <f>IF($S208=AZ$1,1,0)</f>
        <v>0</v>
      </c>
      <c r="BA208">
        <f>IF($S208=BA$1,1,0)</f>
        <v>0</v>
      </c>
      <c r="BB208">
        <f>IF($S208=BB$1,1,0)</f>
        <v>0</v>
      </c>
      <c r="BC208">
        <f>IF($S208=BC$1,1,0)</f>
        <v>0</v>
      </c>
      <c r="BD208">
        <f>IF($S208=BD$1,1,0)</f>
        <v>0</v>
      </c>
      <c r="BE208">
        <f>IF($S208=BE$1,1,0)</f>
        <v>0</v>
      </c>
      <c r="BF208">
        <f>IF($S208=BF$1,1,0)</f>
        <v>0</v>
      </c>
      <c r="BG208">
        <f>IF($S208=BG$1,1,0)</f>
        <v>0</v>
      </c>
      <c r="BH208">
        <f>IF($S208=BH$1,1,0)</f>
        <v>0</v>
      </c>
      <c r="BI208">
        <f>IF($S208=BI$1,1,0)</f>
        <v>0</v>
      </c>
      <c r="BJ208">
        <f>IF($S208=BJ$1,1,0)</f>
        <v>0</v>
      </c>
    </row>
    <row r="209" spans="1:62" x14ac:dyDescent="0.25">
      <c r="A209">
        <v>207</v>
      </c>
      <c r="B209">
        <v>0</v>
      </c>
      <c r="C209">
        <v>3</v>
      </c>
      <c r="D209" t="s">
        <v>314</v>
      </c>
      <c r="E209" t="s">
        <v>13</v>
      </c>
      <c r="F209">
        <v>32</v>
      </c>
      <c r="G209">
        <v>1</v>
      </c>
      <c r="H209">
        <v>0</v>
      </c>
      <c r="I209">
        <v>3101278</v>
      </c>
      <c r="J209">
        <v>15.85</v>
      </c>
      <c r="L209" t="s">
        <v>15</v>
      </c>
      <c r="M209" t="s">
        <v>1751</v>
      </c>
      <c r="N209" t="str">
        <f>IF(ISNUMBER(I209),"xxx ",SUBSTITUTE(SUBSTITUTE(I209,"/",""),".",""))</f>
        <v xml:space="preserve">xxx </v>
      </c>
      <c r="O209" t="str">
        <f>LEFT(N209,FIND(" ",N209))</f>
        <v xml:space="preserve">xxx </v>
      </c>
      <c r="P209" t="str">
        <f>VLOOKUP(M209,Extract_Title!$A$2:$B$20,2,0)</f>
        <v>Mr</v>
      </c>
      <c r="Q209" t="str">
        <f>IF(L209="","S",L209)</f>
        <v>S</v>
      </c>
      <c r="R209" t="str">
        <f>IF(K209="","M",LEFT(K209,1))</f>
        <v>M</v>
      </c>
      <c r="S209" t="str">
        <f>VLOOKUP(O209,Clean_tckt!$E$3:$F$38,2,0)</f>
        <v xml:space="preserve">xxx </v>
      </c>
      <c r="T209" s="1">
        <f t="shared" si="13"/>
        <v>15.85</v>
      </c>
      <c r="U209">
        <f t="shared" si="14"/>
        <v>32</v>
      </c>
      <c r="V209">
        <f>SUM(G209:H209,1)</f>
        <v>2</v>
      </c>
      <c r="W209">
        <f t="shared" si="15"/>
        <v>1</v>
      </c>
      <c r="X209">
        <f>IF(V209=1,1,0)</f>
        <v>0</v>
      </c>
      <c r="Y209">
        <f>IF($P209=Y$1,1,0)</f>
        <v>1</v>
      </c>
      <c r="Z209">
        <f>IF($P209=Z$1,1,0)</f>
        <v>0</v>
      </c>
      <c r="AA209">
        <f>IF($P209=AA$1,1,0)</f>
        <v>0</v>
      </c>
      <c r="AB209">
        <f>IF($P209=AB$1,1,0)</f>
        <v>0</v>
      </c>
      <c r="AC209">
        <f>IF($Q209=AC$1,1,0)</f>
        <v>1</v>
      </c>
      <c r="AD209">
        <f>IF($Q209=AD$1,1,0)</f>
        <v>0</v>
      </c>
      <c r="AE209">
        <f>IF($R209=AE$1,1,0)</f>
        <v>1</v>
      </c>
      <c r="AF209">
        <f>IF($R209=AF$1,1,0)</f>
        <v>0</v>
      </c>
      <c r="AG209">
        <f>IF($R209=AG$1,1,0)</f>
        <v>0</v>
      </c>
      <c r="AH209">
        <f>IF($R209=AH$1,1,0)</f>
        <v>0</v>
      </c>
      <c r="AI209">
        <f>IF($R209=AI$1,1,0)</f>
        <v>0</v>
      </c>
      <c r="AJ209">
        <f>IF($R209=AJ$1,1,0)</f>
        <v>0</v>
      </c>
      <c r="AK209">
        <f>IF($R209=AK$1,1,0)</f>
        <v>0</v>
      </c>
      <c r="AL209">
        <f>IF($R209=AL$1,1,0)</f>
        <v>0</v>
      </c>
      <c r="AM209">
        <f>IF($S209=AM$1,1,0)</f>
        <v>0</v>
      </c>
      <c r="AN209">
        <f>IF($S209=AN$1,1,0)</f>
        <v>0</v>
      </c>
      <c r="AO209">
        <f>IF($S209=AO$1,1,0)</f>
        <v>0</v>
      </c>
      <c r="AP209">
        <f>IF($S209=AP$1,1,0)</f>
        <v>1</v>
      </c>
      <c r="AQ209">
        <f>IF($S209=AQ$1,1,0)</f>
        <v>0</v>
      </c>
      <c r="AR209">
        <f>IF($S209=AR$1,1,0)</f>
        <v>0</v>
      </c>
      <c r="AS209">
        <f>IF($S209=AS$1,1,0)</f>
        <v>0</v>
      </c>
      <c r="AT209">
        <f>IF($S209=AT$1,1,0)</f>
        <v>0</v>
      </c>
      <c r="AU209">
        <f>IF($S209=AU$1,1,0)</f>
        <v>0</v>
      </c>
      <c r="AV209">
        <f>IF($S209=AV$1,1,0)</f>
        <v>0</v>
      </c>
      <c r="AW209">
        <f>IF($S209=AW$1,1,0)</f>
        <v>0</v>
      </c>
      <c r="AX209">
        <f>IF($S209=AX$1,1,0)</f>
        <v>0</v>
      </c>
      <c r="AY209">
        <f>IF($S209=AY$1,1,0)</f>
        <v>0</v>
      </c>
      <c r="AZ209">
        <f>IF($S209=AZ$1,1,0)</f>
        <v>0</v>
      </c>
      <c r="BA209">
        <f>IF($S209=BA$1,1,0)</f>
        <v>0</v>
      </c>
      <c r="BB209">
        <f>IF($S209=BB$1,1,0)</f>
        <v>0</v>
      </c>
      <c r="BC209">
        <f>IF($S209=BC$1,1,0)</f>
        <v>0</v>
      </c>
      <c r="BD209">
        <f>IF($S209=BD$1,1,0)</f>
        <v>0</v>
      </c>
      <c r="BE209">
        <f>IF($S209=BE$1,1,0)</f>
        <v>0</v>
      </c>
      <c r="BF209">
        <f>IF($S209=BF$1,1,0)</f>
        <v>0</v>
      </c>
      <c r="BG209">
        <f>IF($S209=BG$1,1,0)</f>
        <v>0</v>
      </c>
      <c r="BH209">
        <f>IF($S209=BH$1,1,0)</f>
        <v>0</v>
      </c>
      <c r="BI209">
        <f>IF($S209=BI$1,1,0)</f>
        <v>0</v>
      </c>
      <c r="BJ209">
        <f>IF($S209=BJ$1,1,0)</f>
        <v>0</v>
      </c>
    </row>
    <row r="210" spans="1:62" x14ac:dyDescent="0.25">
      <c r="A210">
        <v>208</v>
      </c>
      <c r="B210">
        <v>1</v>
      </c>
      <c r="C210">
        <v>3</v>
      </c>
      <c r="D210" t="s">
        <v>315</v>
      </c>
      <c r="E210" t="s">
        <v>13</v>
      </c>
      <c r="F210">
        <v>26</v>
      </c>
      <c r="G210">
        <v>0</v>
      </c>
      <c r="H210">
        <v>0</v>
      </c>
      <c r="I210">
        <v>2699</v>
      </c>
      <c r="J210">
        <v>18.787500000000001</v>
      </c>
      <c r="L210" t="s">
        <v>20</v>
      </c>
      <c r="M210" t="s">
        <v>1751</v>
      </c>
      <c r="N210" t="str">
        <f>IF(ISNUMBER(I210),"xxx ",SUBSTITUTE(SUBSTITUTE(I210,"/",""),".",""))</f>
        <v xml:space="preserve">xxx </v>
      </c>
      <c r="O210" t="str">
        <f>LEFT(N210,FIND(" ",N210))</f>
        <v xml:space="preserve">xxx </v>
      </c>
      <c r="P210" t="str">
        <f>VLOOKUP(M210,Extract_Title!$A$2:$B$20,2,0)</f>
        <v>Mr</v>
      </c>
      <c r="Q210" t="str">
        <f>IF(L210="","S",L210)</f>
        <v>C</v>
      </c>
      <c r="R210" t="str">
        <f>IF(K210="","M",LEFT(K210,1))</f>
        <v>M</v>
      </c>
      <c r="S210" t="str">
        <f>VLOOKUP(O210,Clean_tckt!$E$3:$F$38,2,0)</f>
        <v xml:space="preserve">xxx </v>
      </c>
      <c r="T210" s="1">
        <f t="shared" si="13"/>
        <v>18.787500000000001</v>
      </c>
      <c r="U210">
        <f t="shared" si="14"/>
        <v>26</v>
      </c>
      <c r="V210">
        <f>SUM(G210:H210,1)</f>
        <v>1</v>
      </c>
      <c r="W210">
        <f t="shared" si="15"/>
        <v>1</v>
      </c>
      <c r="X210">
        <f>IF(V210=1,1,0)</f>
        <v>1</v>
      </c>
      <c r="Y210">
        <f>IF($P210=Y$1,1,0)</f>
        <v>1</v>
      </c>
      <c r="Z210">
        <f>IF($P210=Z$1,1,0)</f>
        <v>0</v>
      </c>
      <c r="AA210">
        <f>IF($P210=AA$1,1,0)</f>
        <v>0</v>
      </c>
      <c r="AB210">
        <f>IF($P210=AB$1,1,0)</f>
        <v>0</v>
      </c>
      <c r="AC210">
        <f>IF($Q210=AC$1,1,0)</f>
        <v>0</v>
      </c>
      <c r="AD210">
        <f>IF($Q210=AD$1,1,0)</f>
        <v>1</v>
      </c>
      <c r="AE210">
        <f>IF($R210=AE$1,1,0)</f>
        <v>1</v>
      </c>
      <c r="AF210">
        <f>IF($R210=AF$1,1,0)</f>
        <v>0</v>
      </c>
      <c r="AG210">
        <f>IF($R210=AG$1,1,0)</f>
        <v>0</v>
      </c>
      <c r="AH210">
        <f>IF($R210=AH$1,1,0)</f>
        <v>0</v>
      </c>
      <c r="AI210">
        <f>IF($R210=AI$1,1,0)</f>
        <v>0</v>
      </c>
      <c r="AJ210">
        <f>IF($R210=AJ$1,1,0)</f>
        <v>0</v>
      </c>
      <c r="AK210">
        <f>IF($R210=AK$1,1,0)</f>
        <v>0</v>
      </c>
      <c r="AL210">
        <f>IF($R210=AL$1,1,0)</f>
        <v>0</v>
      </c>
      <c r="AM210">
        <f>IF($S210=AM$1,1,0)</f>
        <v>0</v>
      </c>
      <c r="AN210">
        <f>IF($S210=AN$1,1,0)</f>
        <v>0</v>
      </c>
      <c r="AO210">
        <f>IF($S210=AO$1,1,0)</f>
        <v>0</v>
      </c>
      <c r="AP210">
        <f>IF($S210=AP$1,1,0)</f>
        <v>1</v>
      </c>
      <c r="AQ210">
        <f>IF($S210=AQ$1,1,0)</f>
        <v>0</v>
      </c>
      <c r="AR210">
        <f>IF($S210=AR$1,1,0)</f>
        <v>0</v>
      </c>
      <c r="AS210">
        <f>IF($S210=AS$1,1,0)</f>
        <v>0</v>
      </c>
      <c r="AT210">
        <f>IF($S210=AT$1,1,0)</f>
        <v>0</v>
      </c>
      <c r="AU210">
        <f>IF($S210=AU$1,1,0)</f>
        <v>0</v>
      </c>
      <c r="AV210">
        <f>IF($S210=AV$1,1,0)</f>
        <v>0</v>
      </c>
      <c r="AW210">
        <f>IF($S210=AW$1,1,0)</f>
        <v>0</v>
      </c>
      <c r="AX210">
        <f>IF($S210=AX$1,1,0)</f>
        <v>0</v>
      </c>
      <c r="AY210">
        <f>IF($S210=AY$1,1,0)</f>
        <v>0</v>
      </c>
      <c r="AZ210">
        <f>IF($S210=AZ$1,1,0)</f>
        <v>0</v>
      </c>
      <c r="BA210">
        <f>IF($S210=BA$1,1,0)</f>
        <v>0</v>
      </c>
      <c r="BB210">
        <f>IF($S210=BB$1,1,0)</f>
        <v>0</v>
      </c>
      <c r="BC210">
        <f>IF($S210=BC$1,1,0)</f>
        <v>0</v>
      </c>
      <c r="BD210">
        <f>IF($S210=BD$1,1,0)</f>
        <v>0</v>
      </c>
      <c r="BE210">
        <f>IF($S210=BE$1,1,0)</f>
        <v>0</v>
      </c>
      <c r="BF210">
        <f>IF($S210=BF$1,1,0)</f>
        <v>0</v>
      </c>
      <c r="BG210">
        <f>IF($S210=BG$1,1,0)</f>
        <v>0</v>
      </c>
      <c r="BH210">
        <f>IF($S210=BH$1,1,0)</f>
        <v>0</v>
      </c>
      <c r="BI210">
        <f>IF($S210=BI$1,1,0)</f>
        <v>0</v>
      </c>
      <c r="BJ210">
        <f>IF($S210=BJ$1,1,0)</f>
        <v>0</v>
      </c>
    </row>
    <row r="211" spans="1:62" x14ac:dyDescent="0.25">
      <c r="A211">
        <v>209</v>
      </c>
      <c r="B211">
        <v>1</v>
      </c>
      <c r="C211">
        <v>3</v>
      </c>
      <c r="D211" t="s">
        <v>316</v>
      </c>
      <c r="E211" t="s">
        <v>17</v>
      </c>
      <c r="F211">
        <v>16</v>
      </c>
      <c r="G211">
        <v>0</v>
      </c>
      <c r="H211">
        <v>0</v>
      </c>
      <c r="I211">
        <v>367231</v>
      </c>
      <c r="J211">
        <v>7.75</v>
      </c>
      <c r="L211" t="s">
        <v>27</v>
      </c>
      <c r="M211" t="s">
        <v>1753</v>
      </c>
      <c r="N211" t="str">
        <f>IF(ISNUMBER(I211),"xxx ",SUBSTITUTE(SUBSTITUTE(I211,"/",""),".",""))</f>
        <v xml:space="preserve">xxx </v>
      </c>
      <c r="O211" t="str">
        <f>LEFT(N211,FIND(" ",N211))</f>
        <v xml:space="preserve">xxx </v>
      </c>
      <c r="P211" t="str">
        <f>VLOOKUP(M211,Extract_Title!$A$2:$B$20,2,0)</f>
        <v>Miss</v>
      </c>
      <c r="Q211" t="str">
        <f>IF(L211="","S",L211)</f>
        <v>Q</v>
      </c>
      <c r="R211" t="str">
        <f>IF(K211="","M",LEFT(K211,1))</f>
        <v>M</v>
      </c>
      <c r="S211" t="str">
        <f>VLOOKUP(O211,Clean_tckt!$E$3:$F$38,2,0)</f>
        <v xml:space="preserve">xxx </v>
      </c>
      <c r="T211" s="1">
        <f t="shared" si="13"/>
        <v>7.75</v>
      </c>
      <c r="U211">
        <f t="shared" si="14"/>
        <v>16</v>
      </c>
      <c r="V211">
        <f>SUM(G211:H211,1)</f>
        <v>1</v>
      </c>
      <c r="W211">
        <f t="shared" si="15"/>
        <v>0</v>
      </c>
      <c r="X211">
        <f>IF(V211=1,1,0)</f>
        <v>1</v>
      </c>
      <c r="Y211">
        <f>IF($P211=Y$1,1,0)</f>
        <v>0</v>
      </c>
      <c r="Z211">
        <f>IF($P211=Z$1,1,0)</f>
        <v>0</v>
      </c>
      <c r="AA211">
        <f>IF($P211=AA$1,1,0)</f>
        <v>1</v>
      </c>
      <c r="AB211">
        <f>IF($P211=AB$1,1,0)</f>
        <v>0</v>
      </c>
      <c r="AC211">
        <f>IF($Q211=AC$1,1,0)</f>
        <v>0</v>
      </c>
      <c r="AD211">
        <f>IF($Q211=AD$1,1,0)</f>
        <v>0</v>
      </c>
      <c r="AE211">
        <f>IF($R211=AE$1,1,0)</f>
        <v>1</v>
      </c>
      <c r="AF211">
        <f>IF($R211=AF$1,1,0)</f>
        <v>0</v>
      </c>
      <c r="AG211">
        <f>IF($R211=AG$1,1,0)</f>
        <v>0</v>
      </c>
      <c r="AH211">
        <f>IF($R211=AH$1,1,0)</f>
        <v>0</v>
      </c>
      <c r="AI211">
        <f>IF($R211=AI$1,1,0)</f>
        <v>0</v>
      </c>
      <c r="AJ211">
        <f>IF($R211=AJ$1,1,0)</f>
        <v>0</v>
      </c>
      <c r="AK211">
        <f>IF($R211=AK$1,1,0)</f>
        <v>0</v>
      </c>
      <c r="AL211">
        <f>IF($R211=AL$1,1,0)</f>
        <v>0</v>
      </c>
      <c r="AM211">
        <f>IF($S211=AM$1,1,0)</f>
        <v>0</v>
      </c>
      <c r="AN211">
        <f>IF($S211=AN$1,1,0)</f>
        <v>0</v>
      </c>
      <c r="AO211">
        <f>IF($S211=AO$1,1,0)</f>
        <v>0</v>
      </c>
      <c r="AP211">
        <f>IF($S211=AP$1,1,0)</f>
        <v>1</v>
      </c>
      <c r="AQ211">
        <f>IF($S211=AQ$1,1,0)</f>
        <v>0</v>
      </c>
      <c r="AR211">
        <f>IF($S211=AR$1,1,0)</f>
        <v>0</v>
      </c>
      <c r="AS211">
        <f>IF($S211=AS$1,1,0)</f>
        <v>0</v>
      </c>
      <c r="AT211">
        <f>IF($S211=AT$1,1,0)</f>
        <v>0</v>
      </c>
      <c r="AU211">
        <f>IF($S211=AU$1,1,0)</f>
        <v>0</v>
      </c>
      <c r="AV211">
        <f>IF($S211=AV$1,1,0)</f>
        <v>0</v>
      </c>
      <c r="AW211">
        <f>IF($S211=AW$1,1,0)</f>
        <v>0</v>
      </c>
      <c r="AX211">
        <f>IF($S211=AX$1,1,0)</f>
        <v>0</v>
      </c>
      <c r="AY211">
        <f>IF($S211=AY$1,1,0)</f>
        <v>0</v>
      </c>
      <c r="AZ211">
        <f>IF($S211=AZ$1,1,0)</f>
        <v>0</v>
      </c>
      <c r="BA211">
        <f>IF($S211=BA$1,1,0)</f>
        <v>0</v>
      </c>
      <c r="BB211">
        <f>IF($S211=BB$1,1,0)</f>
        <v>0</v>
      </c>
      <c r="BC211">
        <f>IF($S211=BC$1,1,0)</f>
        <v>0</v>
      </c>
      <c r="BD211">
        <f>IF($S211=BD$1,1,0)</f>
        <v>0</v>
      </c>
      <c r="BE211">
        <f>IF($S211=BE$1,1,0)</f>
        <v>0</v>
      </c>
      <c r="BF211">
        <f>IF($S211=BF$1,1,0)</f>
        <v>0</v>
      </c>
      <c r="BG211">
        <f>IF($S211=BG$1,1,0)</f>
        <v>0</v>
      </c>
      <c r="BH211">
        <f>IF($S211=BH$1,1,0)</f>
        <v>0</v>
      </c>
      <c r="BI211">
        <f>IF($S211=BI$1,1,0)</f>
        <v>0</v>
      </c>
      <c r="BJ211">
        <f>IF($S211=BJ$1,1,0)</f>
        <v>0</v>
      </c>
    </row>
    <row r="212" spans="1:62" x14ac:dyDescent="0.25">
      <c r="A212">
        <v>210</v>
      </c>
      <c r="B212">
        <v>1</v>
      </c>
      <c r="C212">
        <v>1</v>
      </c>
      <c r="D212" t="s">
        <v>317</v>
      </c>
      <c r="E212" t="s">
        <v>13</v>
      </c>
      <c r="F212">
        <v>40</v>
      </c>
      <c r="G212">
        <v>0</v>
      </c>
      <c r="H212">
        <v>0</v>
      </c>
      <c r="I212">
        <v>112277</v>
      </c>
      <c r="J212">
        <v>31</v>
      </c>
      <c r="K212" t="s">
        <v>318</v>
      </c>
      <c r="L212" t="s">
        <v>20</v>
      </c>
      <c r="M212" t="s">
        <v>1751</v>
      </c>
      <c r="N212" t="str">
        <f>IF(ISNUMBER(I212),"xxx ",SUBSTITUTE(SUBSTITUTE(I212,"/",""),".",""))</f>
        <v xml:space="preserve">xxx </v>
      </c>
      <c r="O212" t="str">
        <f>LEFT(N212,FIND(" ",N212))</f>
        <v xml:space="preserve">xxx </v>
      </c>
      <c r="P212" t="str">
        <f>VLOOKUP(M212,Extract_Title!$A$2:$B$20,2,0)</f>
        <v>Mr</v>
      </c>
      <c r="Q212" t="str">
        <f>IF(L212="","S",L212)</f>
        <v>C</v>
      </c>
      <c r="R212" t="str">
        <f>IF(K212="","M",LEFT(K212,1))</f>
        <v>A</v>
      </c>
      <c r="S212" t="str">
        <f>VLOOKUP(O212,Clean_tckt!$E$3:$F$38,2,0)</f>
        <v xml:space="preserve">xxx </v>
      </c>
      <c r="T212" s="1">
        <f t="shared" si="13"/>
        <v>31</v>
      </c>
      <c r="U212">
        <f t="shared" si="14"/>
        <v>40</v>
      </c>
      <c r="V212">
        <f>SUM(G212:H212,1)</f>
        <v>1</v>
      </c>
      <c r="W212">
        <f t="shared" si="15"/>
        <v>1</v>
      </c>
      <c r="X212">
        <f>IF(V212=1,1,0)</f>
        <v>1</v>
      </c>
      <c r="Y212">
        <f>IF($P212=Y$1,1,0)</f>
        <v>1</v>
      </c>
      <c r="Z212">
        <f>IF($P212=Z$1,1,0)</f>
        <v>0</v>
      </c>
      <c r="AA212">
        <f>IF($P212=AA$1,1,0)</f>
        <v>0</v>
      </c>
      <c r="AB212">
        <f>IF($P212=AB$1,1,0)</f>
        <v>0</v>
      </c>
      <c r="AC212">
        <f>IF($Q212=AC$1,1,0)</f>
        <v>0</v>
      </c>
      <c r="AD212">
        <f>IF($Q212=AD$1,1,0)</f>
        <v>1</v>
      </c>
      <c r="AE212">
        <f>IF($R212=AE$1,1,0)</f>
        <v>0</v>
      </c>
      <c r="AF212">
        <f>IF($R212=AF$1,1,0)</f>
        <v>0</v>
      </c>
      <c r="AG212">
        <f>IF($R212=AG$1,1,0)</f>
        <v>0</v>
      </c>
      <c r="AH212">
        <f>IF($R212=AH$1,1,0)</f>
        <v>0</v>
      </c>
      <c r="AI212">
        <f>IF($R212=AI$1,1,0)</f>
        <v>0</v>
      </c>
      <c r="AJ212">
        <f>IF($R212=AJ$1,1,0)</f>
        <v>1</v>
      </c>
      <c r="AK212">
        <f>IF($R212=AK$1,1,0)</f>
        <v>0</v>
      </c>
      <c r="AL212">
        <f>IF($R212=AL$1,1,0)</f>
        <v>0</v>
      </c>
      <c r="AM212">
        <f>IF($S212=AM$1,1,0)</f>
        <v>0</v>
      </c>
      <c r="AN212">
        <f>IF($S212=AN$1,1,0)</f>
        <v>0</v>
      </c>
      <c r="AO212">
        <f>IF($S212=AO$1,1,0)</f>
        <v>0</v>
      </c>
      <c r="AP212">
        <f>IF($S212=AP$1,1,0)</f>
        <v>1</v>
      </c>
      <c r="AQ212">
        <f>IF($S212=AQ$1,1,0)</f>
        <v>0</v>
      </c>
      <c r="AR212">
        <f>IF($S212=AR$1,1,0)</f>
        <v>0</v>
      </c>
      <c r="AS212">
        <f>IF($S212=AS$1,1,0)</f>
        <v>0</v>
      </c>
      <c r="AT212">
        <f>IF($S212=AT$1,1,0)</f>
        <v>0</v>
      </c>
      <c r="AU212">
        <f>IF($S212=AU$1,1,0)</f>
        <v>0</v>
      </c>
      <c r="AV212">
        <f>IF($S212=AV$1,1,0)</f>
        <v>0</v>
      </c>
      <c r="AW212">
        <f>IF($S212=AW$1,1,0)</f>
        <v>0</v>
      </c>
      <c r="AX212">
        <f>IF($S212=AX$1,1,0)</f>
        <v>0</v>
      </c>
      <c r="AY212">
        <f>IF($S212=AY$1,1,0)</f>
        <v>0</v>
      </c>
      <c r="AZ212">
        <f>IF($S212=AZ$1,1,0)</f>
        <v>0</v>
      </c>
      <c r="BA212">
        <f>IF($S212=BA$1,1,0)</f>
        <v>0</v>
      </c>
      <c r="BB212">
        <f>IF($S212=BB$1,1,0)</f>
        <v>0</v>
      </c>
      <c r="BC212">
        <f>IF($S212=BC$1,1,0)</f>
        <v>0</v>
      </c>
      <c r="BD212">
        <f>IF($S212=BD$1,1,0)</f>
        <v>0</v>
      </c>
      <c r="BE212">
        <f>IF($S212=BE$1,1,0)</f>
        <v>0</v>
      </c>
      <c r="BF212">
        <f>IF($S212=BF$1,1,0)</f>
        <v>0</v>
      </c>
      <c r="BG212">
        <f>IF($S212=BG$1,1,0)</f>
        <v>0</v>
      </c>
      <c r="BH212">
        <f>IF($S212=BH$1,1,0)</f>
        <v>0</v>
      </c>
      <c r="BI212">
        <f>IF($S212=BI$1,1,0)</f>
        <v>0</v>
      </c>
      <c r="BJ212">
        <f>IF($S212=BJ$1,1,0)</f>
        <v>0</v>
      </c>
    </row>
    <row r="213" spans="1:62" x14ac:dyDescent="0.25">
      <c r="A213">
        <v>211</v>
      </c>
      <c r="B213">
        <v>0</v>
      </c>
      <c r="C213">
        <v>3</v>
      </c>
      <c r="D213" t="s">
        <v>319</v>
      </c>
      <c r="E213" t="s">
        <v>13</v>
      </c>
      <c r="F213">
        <v>24</v>
      </c>
      <c r="G213">
        <v>0</v>
      </c>
      <c r="H213">
        <v>0</v>
      </c>
      <c r="I213" t="s">
        <v>320</v>
      </c>
      <c r="J213">
        <v>7.05</v>
      </c>
      <c r="L213" t="s">
        <v>15</v>
      </c>
      <c r="M213" t="s">
        <v>1751</v>
      </c>
      <c r="N213" t="str">
        <f>IF(ISNUMBER(I213),"xxx ",SUBSTITUTE(SUBSTITUTE(I213,"/",""),".",""))</f>
        <v>SOTONOQ 3101311</v>
      </c>
      <c r="O213" t="str">
        <f>LEFT(N213,FIND(" ",N213))</f>
        <v xml:space="preserve">SOTONOQ </v>
      </c>
      <c r="P213" t="str">
        <f>VLOOKUP(M213,Extract_Title!$A$2:$B$20,2,0)</f>
        <v>Mr</v>
      </c>
      <c r="Q213" t="str">
        <f>IF(L213="","S",L213)</f>
        <v>S</v>
      </c>
      <c r="R213" t="str">
        <f>IF(K213="","M",LEFT(K213,1))</f>
        <v>M</v>
      </c>
      <c r="S213" t="str">
        <f>VLOOKUP(O213,Clean_tckt!$E$3:$F$38,2,0)</f>
        <v xml:space="preserve">SOTONOQ </v>
      </c>
      <c r="T213" s="1">
        <f t="shared" si="13"/>
        <v>7.05</v>
      </c>
      <c r="U213">
        <f t="shared" si="14"/>
        <v>24</v>
      </c>
      <c r="V213">
        <f>SUM(G213:H213,1)</f>
        <v>1</v>
      </c>
      <c r="W213">
        <f t="shared" si="15"/>
        <v>1</v>
      </c>
      <c r="X213">
        <f>IF(V213=1,1,0)</f>
        <v>1</v>
      </c>
      <c r="Y213">
        <f>IF($P213=Y$1,1,0)</f>
        <v>1</v>
      </c>
      <c r="Z213">
        <f>IF($P213=Z$1,1,0)</f>
        <v>0</v>
      </c>
      <c r="AA213">
        <f>IF($P213=AA$1,1,0)</f>
        <v>0</v>
      </c>
      <c r="AB213">
        <f>IF($P213=AB$1,1,0)</f>
        <v>0</v>
      </c>
      <c r="AC213">
        <f>IF($Q213=AC$1,1,0)</f>
        <v>1</v>
      </c>
      <c r="AD213">
        <f>IF($Q213=AD$1,1,0)</f>
        <v>0</v>
      </c>
      <c r="AE213">
        <f>IF($R213=AE$1,1,0)</f>
        <v>1</v>
      </c>
      <c r="AF213">
        <f>IF($R213=AF$1,1,0)</f>
        <v>0</v>
      </c>
      <c r="AG213">
        <f>IF($R213=AG$1,1,0)</f>
        <v>0</v>
      </c>
      <c r="AH213">
        <f>IF($R213=AH$1,1,0)</f>
        <v>0</v>
      </c>
      <c r="AI213">
        <f>IF($R213=AI$1,1,0)</f>
        <v>0</v>
      </c>
      <c r="AJ213">
        <f>IF($R213=AJ$1,1,0)</f>
        <v>0</v>
      </c>
      <c r="AK213">
        <f>IF($R213=AK$1,1,0)</f>
        <v>0</v>
      </c>
      <c r="AL213">
        <f>IF($R213=AL$1,1,0)</f>
        <v>0</v>
      </c>
      <c r="AM213">
        <f>IF($S213=AM$1,1,0)</f>
        <v>0</v>
      </c>
      <c r="AN213">
        <f>IF($S213=AN$1,1,0)</f>
        <v>0</v>
      </c>
      <c r="AO213">
        <f>IF($S213=AO$1,1,0)</f>
        <v>0</v>
      </c>
      <c r="AP213">
        <f>IF($S213=AP$1,1,0)</f>
        <v>0</v>
      </c>
      <c r="AQ213">
        <f>IF($S213=AQ$1,1,0)</f>
        <v>0</v>
      </c>
      <c r="AR213">
        <f>IF($S213=AR$1,1,0)</f>
        <v>0</v>
      </c>
      <c r="AS213">
        <f>IF($S213=AS$1,1,0)</f>
        <v>0</v>
      </c>
      <c r="AT213">
        <f>IF($S213=AT$1,1,0)</f>
        <v>0</v>
      </c>
      <c r="AU213">
        <f>IF($S213=AU$1,1,0)</f>
        <v>0</v>
      </c>
      <c r="AV213">
        <f>IF($S213=AV$1,1,0)</f>
        <v>0</v>
      </c>
      <c r="AW213">
        <f>IF($S213=AW$1,1,0)</f>
        <v>0</v>
      </c>
      <c r="AX213">
        <f>IF($S213=AX$1,1,0)</f>
        <v>1</v>
      </c>
      <c r="AY213">
        <f>IF($S213=AY$1,1,0)</f>
        <v>0</v>
      </c>
      <c r="AZ213">
        <f>IF($S213=AZ$1,1,0)</f>
        <v>0</v>
      </c>
      <c r="BA213">
        <f>IF($S213=BA$1,1,0)</f>
        <v>0</v>
      </c>
      <c r="BB213">
        <f>IF($S213=BB$1,1,0)</f>
        <v>0</v>
      </c>
      <c r="BC213">
        <f>IF($S213=BC$1,1,0)</f>
        <v>0</v>
      </c>
      <c r="BD213">
        <f>IF($S213=BD$1,1,0)</f>
        <v>0</v>
      </c>
      <c r="BE213">
        <f>IF($S213=BE$1,1,0)</f>
        <v>0</v>
      </c>
      <c r="BF213">
        <f>IF($S213=BF$1,1,0)</f>
        <v>0</v>
      </c>
      <c r="BG213">
        <f>IF($S213=BG$1,1,0)</f>
        <v>0</v>
      </c>
      <c r="BH213">
        <f>IF($S213=BH$1,1,0)</f>
        <v>0</v>
      </c>
      <c r="BI213">
        <f>IF($S213=BI$1,1,0)</f>
        <v>0</v>
      </c>
      <c r="BJ213">
        <f>IF($S213=BJ$1,1,0)</f>
        <v>0</v>
      </c>
    </row>
    <row r="214" spans="1:62" x14ac:dyDescent="0.25">
      <c r="A214">
        <v>212</v>
      </c>
      <c r="B214">
        <v>1</v>
      </c>
      <c r="C214">
        <v>2</v>
      </c>
      <c r="D214" t="s">
        <v>321</v>
      </c>
      <c r="E214" t="s">
        <v>17</v>
      </c>
      <c r="F214">
        <v>35</v>
      </c>
      <c r="G214">
        <v>0</v>
      </c>
      <c r="H214">
        <v>0</v>
      </c>
      <c r="I214" t="s">
        <v>322</v>
      </c>
      <c r="J214">
        <v>21</v>
      </c>
      <c r="L214" t="s">
        <v>15</v>
      </c>
      <c r="M214" t="s">
        <v>1753</v>
      </c>
      <c r="N214" t="str">
        <f>IF(ISNUMBER(I214),"xxx ",SUBSTITUTE(SUBSTITUTE(I214,"/",""),".",""))</f>
        <v>FCC 13528</v>
      </c>
      <c r="O214" t="str">
        <f>LEFT(N214,FIND(" ",N214))</f>
        <v xml:space="preserve">FCC </v>
      </c>
      <c r="P214" t="str">
        <f>VLOOKUP(M214,Extract_Title!$A$2:$B$20,2,0)</f>
        <v>Miss</v>
      </c>
      <c r="Q214" t="str">
        <f>IF(L214="","S",L214)</f>
        <v>S</v>
      </c>
      <c r="R214" t="str">
        <f>IF(K214="","M",LEFT(K214,1))</f>
        <v>M</v>
      </c>
      <c r="S214" t="str">
        <f>VLOOKUP(O214,Clean_tckt!$E$3:$F$38,2,0)</f>
        <v xml:space="preserve">FCC </v>
      </c>
      <c r="T214" s="1">
        <f t="shared" si="13"/>
        <v>21</v>
      </c>
      <c r="U214">
        <f t="shared" si="14"/>
        <v>35</v>
      </c>
      <c r="V214">
        <f>SUM(G214:H214,1)</f>
        <v>1</v>
      </c>
      <c r="W214">
        <f t="shared" si="15"/>
        <v>0</v>
      </c>
      <c r="X214">
        <f>IF(V214=1,1,0)</f>
        <v>1</v>
      </c>
      <c r="Y214">
        <f>IF($P214=Y$1,1,0)</f>
        <v>0</v>
      </c>
      <c r="Z214">
        <f>IF($P214=Z$1,1,0)</f>
        <v>0</v>
      </c>
      <c r="AA214">
        <f>IF($P214=AA$1,1,0)</f>
        <v>1</v>
      </c>
      <c r="AB214">
        <f>IF($P214=AB$1,1,0)</f>
        <v>0</v>
      </c>
      <c r="AC214">
        <f>IF($Q214=AC$1,1,0)</f>
        <v>1</v>
      </c>
      <c r="AD214">
        <f>IF($Q214=AD$1,1,0)</f>
        <v>0</v>
      </c>
      <c r="AE214">
        <f>IF($R214=AE$1,1,0)</f>
        <v>1</v>
      </c>
      <c r="AF214">
        <f>IF($R214=AF$1,1,0)</f>
        <v>0</v>
      </c>
      <c r="AG214">
        <f>IF($R214=AG$1,1,0)</f>
        <v>0</v>
      </c>
      <c r="AH214">
        <f>IF($R214=AH$1,1,0)</f>
        <v>0</v>
      </c>
      <c r="AI214">
        <f>IF($R214=AI$1,1,0)</f>
        <v>0</v>
      </c>
      <c r="AJ214">
        <f>IF($R214=AJ$1,1,0)</f>
        <v>0</v>
      </c>
      <c r="AK214">
        <f>IF($R214=AK$1,1,0)</f>
        <v>0</v>
      </c>
      <c r="AL214">
        <f>IF($R214=AL$1,1,0)</f>
        <v>0</v>
      </c>
      <c r="AM214">
        <f>IF($S214=AM$1,1,0)</f>
        <v>0</v>
      </c>
      <c r="AN214">
        <f>IF($S214=AN$1,1,0)</f>
        <v>0</v>
      </c>
      <c r="AO214">
        <f>IF($S214=AO$1,1,0)</f>
        <v>0</v>
      </c>
      <c r="AP214">
        <f>IF($S214=AP$1,1,0)</f>
        <v>0</v>
      </c>
      <c r="AQ214">
        <f>IF($S214=AQ$1,1,0)</f>
        <v>0</v>
      </c>
      <c r="AR214">
        <f>IF($S214=AR$1,1,0)</f>
        <v>0</v>
      </c>
      <c r="AS214">
        <f>IF($S214=AS$1,1,0)</f>
        <v>0</v>
      </c>
      <c r="AT214">
        <f>IF($S214=AT$1,1,0)</f>
        <v>0</v>
      </c>
      <c r="AU214">
        <f>IF($S214=AU$1,1,0)</f>
        <v>0</v>
      </c>
      <c r="AV214">
        <f>IF($S214=AV$1,1,0)</f>
        <v>0</v>
      </c>
      <c r="AW214">
        <f>IF($S214=AW$1,1,0)</f>
        <v>0</v>
      </c>
      <c r="AX214">
        <f>IF($S214=AX$1,1,0)</f>
        <v>0</v>
      </c>
      <c r="AY214">
        <f>IF($S214=AY$1,1,0)</f>
        <v>0</v>
      </c>
      <c r="AZ214">
        <f>IF($S214=AZ$1,1,0)</f>
        <v>0</v>
      </c>
      <c r="BA214">
        <f>IF($S214=BA$1,1,0)</f>
        <v>0</v>
      </c>
      <c r="BB214">
        <f>IF($S214=BB$1,1,0)</f>
        <v>0</v>
      </c>
      <c r="BC214">
        <f>IF($S214=BC$1,1,0)</f>
        <v>1</v>
      </c>
      <c r="BD214">
        <f>IF($S214=BD$1,1,0)</f>
        <v>0</v>
      </c>
      <c r="BE214">
        <f>IF($S214=BE$1,1,0)</f>
        <v>0</v>
      </c>
      <c r="BF214">
        <f>IF($S214=BF$1,1,0)</f>
        <v>0</v>
      </c>
      <c r="BG214">
        <f>IF($S214=BG$1,1,0)</f>
        <v>0</v>
      </c>
      <c r="BH214">
        <f>IF($S214=BH$1,1,0)</f>
        <v>0</v>
      </c>
      <c r="BI214">
        <f>IF($S214=BI$1,1,0)</f>
        <v>0</v>
      </c>
      <c r="BJ214">
        <f>IF($S214=BJ$1,1,0)</f>
        <v>0</v>
      </c>
    </row>
    <row r="215" spans="1:62" x14ac:dyDescent="0.25">
      <c r="A215">
        <v>213</v>
      </c>
      <c r="B215">
        <v>0</v>
      </c>
      <c r="C215">
        <v>3</v>
      </c>
      <c r="D215" t="s">
        <v>323</v>
      </c>
      <c r="E215" t="s">
        <v>13</v>
      </c>
      <c r="F215">
        <v>22</v>
      </c>
      <c r="G215">
        <v>0</v>
      </c>
      <c r="H215">
        <v>0</v>
      </c>
      <c r="I215" t="s">
        <v>324</v>
      </c>
      <c r="J215">
        <v>7.25</v>
      </c>
      <c r="L215" t="s">
        <v>15</v>
      </c>
      <c r="M215" t="s">
        <v>1751</v>
      </c>
      <c r="N215" t="str">
        <f>IF(ISNUMBER(I215),"xxx ",SUBSTITUTE(SUBSTITUTE(I215,"/",""),".",""))</f>
        <v>A5 21174</v>
      </c>
      <c r="O215" t="str">
        <f>LEFT(N215,FIND(" ",N215))</f>
        <v xml:space="preserve">A5 </v>
      </c>
      <c r="P215" t="str">
        <f>VLOOKUP(M215,Extract_Title!$A$2:$B$20,2,0)</f>
        <v>Mr</v>
      </c>
      <c r="Q215" t="str">
        <f>IF(L215="","S",L215)</f>
        <v>S</v>
      </c>
      <c r="R215" t="str">
        <f>IF(K215="","M",LEFT(K215,1))</f>
        <v>M</v>
      </c>
      <c r="S215" t="str">
        <f>VLOOKUP(O215,Clean_tckt!$E$3:$F$38,2,0)</f>
        <v xml:space="preserve">A5 </v>
      </c>
      <c r="T215" s="1">
        <f t="shared" si="13"/>
        <v>7.25</v>
      </c>
      <c r="U215">
        <f t="shared" si="14"/>
        <v>22</v>
      </c>
      <c r="V215">
        <f>SUM(G215:H215,1)</f>
        <v>1</v>
      </c>
      <c r="W215">
        <f t="shared" si="15"/>
        <v>1</v>
      </c>
      <c r="X215">
        <f>IF(V215=1,1,0)</f>
        <v>1</v>
      </c>
      <c r="Y215">
        <f>IF($P215=Y$1,1,0)</f>
        <v>1</v>
      </c>
      <c r="Z215">
        <f>IF($P215=Z$1,1,0)</f>
        <v>0</v>
      </c>
      <c r="AA215">
        <f>IF($P215=AA$1,1,0)</f>
        <v>0</v>
      </c>
      <c r="AB215">
        <f>IF($P215=AB$1,1,0)</f>
        <v>0</v>
      </c>
      <c r="AC215">
        <f>IF($Q215=AC$1,1,0)</f>
        <v>1</v>
      </c>
      <c r="AD215">
        <f>IF($Q215=AD$1,1,0)</f>
        <v>0</v>
      </c>
      <c r="AE215">
        <f>IF($R215=AE$1,1,0)</f>
        <v>1</v>
      </c>
      <c r="AF215">
        <f>IF($R215=AF$1,1,0)</f>
        <v>0</v>
      </c>
      <c r="AG215">
        <f>IF($R215=AG$1,1,0)</f>
        <v>0</v>
      </c>
      <c r="AH215">
        <f>IF($R215=AH$1,1,0)</f>
        <v>0</v>
      </c>
      <c r="AI215">
        <f>IF($R215=AI$1,1,0)</f>
        <v>0</v>
      </c>
      <c r="AJ215">
        <f>IF($R215=AJ$1,1,0)</f>
        <v>0</v>
      </c>
      <c r="AK215">
        <f>IF($R215=AK$1,1,0)</f>
        <v>0</v>
      </c>
      <c r="AL215">
        <f>IF($R215=AL$1,1,0)</f>
        <v>0</v>
      </c>
      <c r="AM215">
        <f>IF($S215=AM$1,1,0)</f>
        <v>1</v>
      </c>
      <c r="AN215">
        <f>IF($S215=AN$1,1,0)</f>
        <v>0</v>
      </c>
      <c r="AO215">
        <f>IF($S215=AO$1,1,0)</f>
        <v>0</v>
      </c>
      <c r="AP215">
        <f>IF($S215=AP$1,1,0)</f>
        <v>0</v>
      </c>
      <c r="AQ215">
        <f>IF($S215=AQ$1,1,0)</f>
        <v>0</v>
      </c>
      <c r="AR215">
        <f>IF($S215=AR$1,1,0)</f>
        <v>0</v>
      </c>
      <c r="AS215">
        <f>IF($S215=AS$1,1,0)</f>
        <v>0</v>
      </c>
      <c r="AT215">
        <f>IF($S215=AT$1,1,0)</f>
        <v>0</v>
      </c>
      <c r="AU215">
        <f>IF($S215=AU$1,1,0)</f>
        <v>0</v>
      </c>
      <c r="AV215">
        <f>IF($S215=AV$1,1,0)</f>
        <v>0</v>
      </c>
      <c r="AW215">
        <f>IF($S215=AW$1,1,0)</f>
        <v>0</v>
      </c>
      <c r="AX215">
        <f>IF($S215=AX$1,1,0)</f>
        <v>0</v>
      </c>
      <c r="AY215">
        <f>IF($S215=AY$1,1,0)</f>
        <v>0</v>
      </c>
      <c r="AZ215">
        <f>IF($S215=AZ$1,1,0)</f>
        <v>0</v>
      </c>
      <c r="BA215">
        <f>IF($S215=BA$1,1,0)</f>
        <v>0</v>
      </c>
      <c r="BB215">
        <f>IF($S215=BB$1,1,0)</f>
        <v>0</v>
      </c>
      <c r="BC215">
        <f>IF($S215=BC$1,1,0)</f>
        <v>0</v>
      </c>
      <c r="BD215">
        <f>IF($S215=BD$1,1,0)</f>
        <v>0</v>
      </c>
      <c r="BE215">
        <f>IF($S215=BE$1,1,0)</f>
        <v>0</v>
      </c>
      <c r="BF215">
        <f>IF($S215=BF$1,1,0)</f>
        <v>0</v>
      </c>
      <c r="BG215">
        <f>IF($S215=BG$1,1,0)</f>
        <v>0</v>
      </c>
      <c r="BH215">
        <f>IF($S215=BH$1,1,0)</f>
        <v>0</v>
      </c>
      <c r="BI215">
        <f>IF($S215=BI$1,1,0)</f>
        <v>0</v>
      </c>
      <c r="BJ215">
        <f>IF($S215=BJ$1,1,0)</f>
        <v>0</v>
      </c>
    </row>
    <row r="216" spans="1:62" x14ac:dyDescent="0.25">
      <c r="A216">
        <v>214</v>
      </c>
      <c r="B216">
        <v>0</v>
      </c>
      <c r="C216">
        <v>2</v>
      </c>
      <c r="D216" t="s">
        <v>325</v>
      </c>
      <c r="E216" t="s">
        <v>13</v>
      </c>
      <c r="F216">
        <v>30</v>
      </c>
      <c r="G216">
        <v>0</v>
      </c>
      <c r="H216">
        <v>0</v>
      </c>
      <c r="I216">
        <v>250646</v>
      </c>
      <c r="J216">
        <v>13</v>
      </c>
      <c r="L216" t="s">
        <v>15</v>
      </c>
      <c r="M216" t="s">
        <v>1751</v>
      </c>
      <c r="N216" t="str">
        <f>IF(ISNUMBER(I216),"xxx ",SUBSTITUTE(SUBSTITUTE(I216,"/",""),".",""))</f>
        <v xml:space="preserve">xxx </v>
      </c>
      <c r="O216" t="str">
        <f>LEFT(N216,FIND(" ",N216))</f>
        <v xml:space="preserve">xxx </v>
      </c>
      <c r="P216" t="str">
        <f>VLOOKUP(M216,Extract_Title!$A$2:$B$20,2,0)</f>
        <v>Mr</v>
      </c>
      <c r="Q216" t="str">
        <f>IF(L216="","S",L216)</f>
        <v>S</v>
      </c>
      <c r="R216" t="str">
        <f>IF(K216="","M",LEFT(K216,1))</f>
        <v>M</v>
      </c>
      <c r="S216" t="str">
        <f>VLOOKUP(O216,Clean_tckt!$E$3:$F$38,2,0)</f>
        <v xml:space="preserve">xxx </v>
      </c>
      <c r="T216" s="1">
        <f t="shared" si="13"/>
        <v>13</v>
      </c>
      <c r="U216">
        <f t="shared" si="14"/>
        <v>30</v>
      </c>
      <c r="V216">
        <f>SUM(G216:H216,1)</f>
        <v>1</v>
      </c>
      <c r="W216">
        <f t="shared" si="15"/>
        <v>1</v>
      </c>
      <c r="X216">
        <f>IF(V216=1,1,0)</f>
        <v>1</v>
      </c>
      <c r="Y216">
        <f>IF($P216=Y$1,1,0)</f>
        <v>1</v>
      </c>
      <c r="Z216">
        <f>IF($P216=Z$1,1,0)</f>
        <v>0</v>
      </c>
      <c r="AA216">
        <f>IF($P216=AA$1,1,0)</f>
        <v>0</v>
      </c>
      <c r="AB216">
        <f>IF($P216=AB$1,1,0)</f>
        <v>0</v>
      </c>
      <c r="AC216">
        <f>IF($Q216=AC$1,1,0)</f>
        <v>1</v>
      </c>
      <c r="AD216">
        <f>IF($Q216=AD$1,1,0)</f>
        <v>0</v>
      </c>
      <c r="AE216">
        <f>IF($R216=AE$1,1,0)</f>
        <v>1</v>
      </c>
      <c r="AF216">
        <f>IF($R216=AF$1,1,0)</f>
        <v>0</v>
      </c>
      <c r="AG216">
        <f>IF($R216=AG$1,1,0)</f>
        <v>0</v>
      </c>
      <c r="AH216">
        <f>IF($R216=AH$1,1,0)</f>
        <v>0</v>
      </c>
      <c r="AI216">
        <f>IF($R216=AI$1,1,0)</f>
        <v>0</v>
      </c>
      <c r="AJ216">
        <f>IF($R216=AJ$1,1,0)</f>
        <v>0</v>
      </c>
      <c r="AK216">
        <f>IF($R216=AK$1,1,0)</f>
        <v>0</v>
      </c>
      <c r="AL216">
        <f>IF($R216=AL$1,1,0)</f>
        <v>0</v>
      </c>
      <c r="AM216">
        <f>IF($S216=AM$1,1,0)</f>
        <v>0</v>
      </c>
      <c r="AN216">
        <f>IF($S216=AN$1,1,0)</f>
        <v>0</v>
      </c>
      <c r="AO216">
        <f>IF($S216=AO$1,1,0)</f>
        <v>0</v>
      </c>
      <c r="AP216">
        <f>IF($S216=AP$1,1,0)</f>
        <v>1</v>
      </c>
      <c r="AQ216">
        <f>IF($S216=AQ$1,1,0)</f>
        <v>0</v>
      </c>
      <c r="AR216">
        <f>IF($S216=AR$1,1,0)</f>
        <v>0</v>
      </c>
      <c r="AS216">
        <f>IF($S216=AS$1,1,0)</f>
        <v>0</v>
      </c>
      <c r="AT216">
        <f>IF($S216=AT$1,1,0)</f>
        <v>0</v>
      </c>
      <c r="AU216">
        <f>IF($S216=AU$1,1,0)</f>
        <v>0</v>
      </c>
      <c r="AV216">
        <f>IF($S216=AV$1,1,0)</f>
        <v>0</v>
      </c>
      <c r="AW216">
        <f>IF($S216=AW$1,1,0)</f>
        <v>0</v>
      </c>
      <c r="AX216">
        <f>IF($S216=AX$1,1,0)</f>
        <v>0</v>
      </c>
      <c r="AY216">
        <f>IF($S216=AY$1,1,0)</f>
        <v>0</v>
      </c>
      <c r="AZ216">
        <f>IF($S216=AZ$1,1,0)</f>
        <v>0</v>
      </c>
      <c r="BA216">
        <f>IF($S216=BA$1,1,0)</f>
        <v>0</v>
      </c>
      <c r="BB216">
        <f>IF($S216=BB$1,1,0)</f>
        <v>0</v>
      </c>
      <c r="BC216">
        <f>IF($S216=BC$1,1,0)</f>
        <v>0</v>
      </c>
      <c r="BD216">
        <f>IF($S216=BD$1,1,0)</f>
        <v>0</v>
      </c>
      <c r="BE216">
        <f>IF($S216=BE$1,1,0)</f>
        <v>0</v>
      </c>
      <c r="BF216">
        <f>IF($S216=BF$1,1,0)</f>
        <v>0</v>
      </c>
      <c r="BG216">
        <f>IF($S216=BG$1,1,0)</f>
        <v>0</v>
      </c>
      <c r="BH216">
        <f>IF($S216=BH$1,1,0)</f>
        <v>0</v>
      </c>
      <c r="BI216">
        <f>IF($S216=BI$1,1,0)</f>
        <v>0</v>
      </c>
      <c r="BJ216">
        <f>IF($S216=BJ$1,1,0)</f>
        <v>0</v>
      </c>
    </row>
    <row r="217" spans="1:62" x14ac:dyDescent="0.25">
      <c r="A217">
        <v>215</v>
      </c>
      <c r="B217">
        <v>0</v>
      </c>
      <c r="C217">
        <v>3</v>
      </c>
      <c r="D217" t="s">
        <v>326</v>
      </c>
      <c r="E217" t="s">
        <v>13</v>
      </c>
      <c r="G217">
        <v>1</v>
      </c>
      <c r="H217">
        <v>0</v>
      </c>
      <c r="I217">
        <v>367229</v>
      </c>
      <c r="J217">
        <v>7.75</v>
      </c>
      <c r="L217" t="s">
        <v>27</v>
      </c>
      <c r="M217" t="s">
        <v>1751</v>
      </c>
      <c r="N217" t="str">
        <f>IF(ISNUMBER(I217),"xxx ",SUBSTITUTE(SUBSTITUTE(I217,"/",""),".",""))</f>
        <v xml:space="preserve">xxx </v>
      </c>
      <c r="O217" t="str">
        <f>LEFT(N217,FIND(" ",N217))</f>
        <v xml:space="preserve">xxx </v>
      </c>
      <c r="P217" t="str">
        <f>VLOOKUP(M217,Extract_Title!$A$2:$B$20,2,0)</f>
        <v>Mr</v>
      </c>
      <c r="Q217" t="str">
        <f>IF(L217="","S",L217)</f>
        <v>Q</v>
      </c>
      <c r="R217" t="str">
        <f>IF(K217="","M",LEFT(K217,1))</f>
        <v>M</v>
      </c>
      <c r="S217" t="str">
        <f>VLOOKUP(O217,Clean_tckt!$E$3:$F$38,2,0)</f>
        <v xml:space="preserve">xxx </v>
      </c>
      <c r="T217" s="1">
        <f t="shared" si="13"/>
        <v>7.75</v>
      </c>
      <c r="U217">
        <f t="shared" si="14"/>
        <v>0</v>
      </c>
      <c r="V217">
        <f>SUM(G217:H217,1)</f>
        <v>2</v>
      </c>
      <c r="W217">
        <f t="shared" si="15"/>
        <v>1</v>
      </c>
      <c r="X217">
        <f>IF(V217=1,1,0)</f>
        <v>0</v>
      </c>
      <c r="Y217">
        <f>IF($P217=Y$1,1,0)</f>
        <v>1</v>
      </c>
      <c r="Z217">
        <f>IF($P217=Z$1,1,0)</f>
        <v>0</v>
      </c>
      <c r="AA217">
        <f>IF($P217=AA$1,1,0)</f>
        <v>0</v>
      </c>
      <c r="AB217">
        <f>IF($P217=AB$1,1,0)</f>
        <v>0</v>
      </c>
      <c r="AC217">
        <f>IF($Q217=AC$1,1,0)</f>
        <v>0</v>
      </c>
      <c r="AD217">
        <f>IF($Q217=AD$1,1,0)</f>
        <v>0</v>
      </c>
      <c r="AE217">
        <f>IF($R217=AE$1,1,0)</f>
        <v>1</v>
      </c>
      <c r="AF217">
        <f>IF($R217=AF$1,1,0)</f>
        <v>0</v>
      </c>
      <c r="AG217">
        <f>IF($R217=AG$1,1,0)</f>
        <v>0</v>
      </c>
      <c r="AH217">
        <f>IF($R217=AH$1,1,0)</f>
        <v>0</v>
      </c>
      <c r="AI217">
        <f>IF($R217=AI$1,1,0)</f>
        <v>0</v>
      </c>
      <c r="AJ217">
        <f>IF($R217=AJ$1,1,0)</f>
        <v>0</v>
      </c>
      <c r="AK217">
        <f>IF($R217=AK$1,1,0)</f>
        <v>0</v>
      </c>
      <c r="AL217">
        <f>IF($R217=AL$1,1,0)</f>
        <v>0</v>
      </c>
      <c r="AM217">
        <f>IF($S217=AM$1,1,0)</f>
        <v>0</v>
      </c>
      <c r="AN217">
        <f>IF($S217=AN$1,1,0)</f>
        <v>0</v>
      </c>
      <c r="AO217">
        <f>IF($S217=AO$1,1,0)</f>
        <v>0</v>
      </c>
      <c r="AP217">
        <f>IF($S217=AP$1,1,0)</f>
        <v>1</v>
      </c>
      <c r="AQ217">
        <f>IF($S217=AQ$1,1,0)</f>
        <v>0</v>
      </c>
      <c r="AR217">
        <f>IF($S217=AR$1,1,0)</f>
        <v>0</v>
      </c>
      <c r="AS217">
        <f>IF($S217=AS$1,1,0)</f>
        <v>0</v>
      </c>
      <c r="AT217">
        <f>IF($S217=AT$1,1,0)</f>
        <v>0</v>
      </c>
      <c r="AU217">
        <f>IF($S217=AU$1,1,0)</f>
        <v>0</v>
      </c>
      <c r="AV217">
        <f>IF($S217=AV$1,1,0)</f>
        <v>0</v>
      </c>
      <c r="AW217">
        <f>IF($S217=AW$1,1,0)</f>
        <v>0</v>
      </c>
      <c r="AX217">
        <f>IF($S217=AX$1,1,0)</f>
        <v>0</v>
      </c>
      <c r="AY217">
        <f>IF($S217=AY$1,1,0)</f>
        <v>0</v>
      </c>
      <c r="AZ217">
        <f>IF($S217=AZ$1,1,0)</f>
        <v>0</v>
      </c>
      <c r="BA217">
        <f>IF($S217=BA$1,1,0)</f>
        <v>0</v>
      </c>
      <c r="BB217">
        <f>IF($S217=BB$1,1,0)</f>
        <v>0</v>
      </c>
      <c r="BC217">
        <f>IF($S217=BC$1,1,0)</f>
        <v>0</v>
      </c>
      <c r="BD217">
        <f>IF($S217=BD$1,1,0)</f>
        <v>0</v>
      </c>
      <c r="BE217">
        <f>IF($S217=BE$1,1,0)</f>
        <v>0</v>
      </c>
      <c r="BF217">
        <f>IF($S217=BF$1,1,0)</f>
        <v>0</v>
      </c>
      <c r="BG217">
        <f>IF($S217=BG$1,1,0)</f>
        <v>0</v>
      </c>
      <c r="BH217">
        <f>IF($S217=BH$1,1,0)</f>
        <v>0</v>
      </c>
      <c r="BI217">
        <f>IF($S217=BI$1,1,0)</f>
        <v>0</v>
      </c>
      <c r="BJ217">
        <f>IF($S217=BJ$1,1,0)</f>
        <v>0</v>
      </c>
    </row>
    <row r="218" spans="1:62" x14ac:dyDescent="0.25">
      <c r="A218">
        <v>216</v>
      </c>
      <c r="B218">
        <v>1</v>
      </c>
      <c r="C218">
        <v>1</v>
      </c>
      <c r="D218" t="s">
        <v>327</v>
      </c>
      <c r="E218" t="s">
        <v>17</v>
      </c>
      <c r="F218">
        <v>31</v>
      </c>
      <c r="G218">
        <v>1</v>
      </c>
      <c r="H218">
        <v>0</v>
      </c>
      <c r="I218">
        <v>35273</v>
      </c>
      <c r="J218">
        <v>113.27500000000001</v>
      </c>
      <c r="K218" t="s">
        <v>328</v>
      </c>
      <c r="L218" t="s">
        <v>20</v>
      </c>
      <c r="M218" t="s">
        <v>1753</v>
      </c>
      <c r="N218" t="str">
        <f>IF(ISNUMBER(I218),"xxx ",SUBSTITUTE(SUBSTITUTE(I218,"/",""),".",""))</f>
        <v xml:space="preserve">xxx </v>
      </c>
      <c r="O218" t="str">
        <f>LEFT(N218,FIND(" ",N218))</f>
        <v xml:space="preserve">xxx </v>
      </c>
      <c r="P218" t="str">
        <f>VLOOKUP(M218,Extract_Title!$A$2:$B$20,2,0)</f>
        <v>Miss</v>
      </c>
      <c r="Q218" t="str">
        <f>IF(L218="","S",L218)</f>
        <v>C</v>
      </c>
      <c r="R218" t="str">
        <f>IF(K218="","M",LEFT(K218,1))</f>
        <v>D</v>
      </c>
      <c r="S218" t="str">
        <f>VLOOKUP(O218,Clean_tckt!$E$3:$F$38,2,0)</f>
        <v xml:space="preserve">xxx </v>
      </c>
      <c r="T218" s="1">
        <f t="shared" si="13"/>
        <v>113.27500000000001</v>
      </c>
      <c r="U218">
        <f t="shared" si="14"/>
        <v>31</v>
      </c>
      <c r="V218">
        <f>SUM(G218:H218,1)</f>
        <v>2</v>
      </c>
      <c r="W218">
        <f t="shared" si="15"/>
        <v>0</v>
      </c>
      <c r="X218">
        <f>IF(V218=1,1,0)</f>
        <v>0</v>
      </c>
      <c r="Y218">
        <f>IF($P218=Y$1,1,0)</f>
        <v>0</v>
      </c>
      <c r="Z218">
        <f>IF($P218=Z$1,1,0)</f>
        <v>0</v>
      </c>
      <c r="AA218">
        <f>IF($P218=AA$1,1,0)</f>
        <v>1</v>
      </c>
      <c r="AB218">
        <f>IF($P218=AB$1,1,0)</f>
        <v>0</v>
      </c>
      <c r="AC218">
        <f>IF($Q218=AC$1,1,0)</f>
        <v>0</v>
      </c>
      <c r="AD218">
        <f>IF($Q218=AD$1,1,0)</f>
        <v>1</v>
      </c>
      <c r="AE218">
        <f>IF($R218=AE$1,1,0)</f>
        <v>0</v>
      </c>
      <c r="AF218">
        <f>IF($R218=AF$1,1,0)</f>
        <v>0</v>
      </c>
      <c r="AG218">
        <f>IF($R218=AG$1,1,0)</f>
        <v>0</v>
      </c>
      <c r="AH218">
        <f>IF($R218=AH$1,1,0)</f>
        <v>0</v>
      </c>
      <c r="AI218">
        <f>IF($R218=AI$1,1,0)</f>
        <v>1</v>
      </c>
      <c r="AJ218">
        <f>IF($R218=AJ$1,1,0)</f>
        <v>0</v>
      </c>
      <c r="AK218">
        <f>IF($R218=AK$1,1,0)</f>
        <v>0</v>
      </c>
      <c r="AL218">
        <f>IF($R218=AL$1,1,0)</f>
        <v>0</v>
      </c>
      <c r="AM218">
        <f>IF($S218=AM$1,1,0)</f>
        <v>0</v>
      </c>
      <c r="AN218">
        <f>IF($S218=AN$1,1,0)</f>
        <v>0</v>
      </c>
      <c r="AO218">
        <f>IF($S218=AO$1,1,0)</f>
        <v>0</v>
      </c>
      <c r="AP218">
        <f>IF($S218=AP$1,1,0)</f>
        <v>1</v>
      </c>
      <c r="AQ218">
        <f>IF($S218=AQ$1,1,0)</f>
        <v>0</v>
      </c>
      <c r="AR218">
        <f>IF($S218=AR$1,1,0)</f>
        <v>0</v>
      </c>
      <c r="AS218">
        <f>IF($S218=AS$1,1,0)</f>
        <v>0</v>
      </c>
      <c r="AT218">
        <f>IF($S218=AT$1,1,0)</f>
        <v>0</v>
      </c>
      <c r="AU218">
        <f>IF($S218=AU$1,1,0)</f>
        <v>0</v>
      </c>
      <c r="AV218">
        <f>IF($S218=AV$1,1,0)</f>
        <v>0</v>
      </c>
      <c r="AW218">
        <f>IF($S218=AW$1,1,0)</f>
        <v>0</v>
      </c>
      <c r="AX218">
        <f>IF($S218=AX$1,1,0)</f>
        <v>0</v>
      </c>
      <c r="AY218">
        <f>IF($S218=AY$1,1,0)</f>
        <v>0</v>
      </c>
      <c r="AZ218">
        <f>IF($S218=AZ$1,1,0)</f>
        <v>0</v>
      </c>
      <c r="BA218">
        <f>IF($S218=BA$1,1,0)</f>
        <v>0</v>
      </c>
      <c r="BB218">
        <f>IF($S218=BB$1,1,0)</f>
        <v>0</v>
      </c>
      <c r="BC218">
        <f>IF($S218=BC$1,1,0)</f>
        <v>0</v>
      </c>
      <c r="BD218">
        <f>IF($S218=BD$1,1,0)</f>
        <v>0</v>
      </c>
      <c r="BE218">
        <f>IF($S218=BE$1,1,0)</f>
        <v>0</v>
      </c>
      <c r="BF218">
        <f>IF($S218=BF$1,1,0)</f>
        <v>0</v>
      </c>
      <c r="BG218">
        <f>IF($S218=BG$1,1,0)</f>
        <v>0</v>
      </c>
      <c r="BH218">
        <f>IF($S218=BH$1,1,0)</f>
        <v>0</v>
      </c>
      <c r="BI218">
        <f>IF($S218=BI$1,1,0)</f>
        <v>0</v>
      </c>
      <c r="BJ218">
        <f>IF($S218=BJ$1,1,0)</f>
        <v>0</v>
      </c>
    </row>
    <row r="219" spans="1:62" x14ac:dyDescent="0.25">
      <c r="A219">
        <v>217</v>
      </c>
      <c r="B219">
        <v>1</v>
      </c>
      <c r="C219">
        <v>3</v>
      </c>
      <c r="D219" t="s">
        <v>329</v>
      </c>
      <c r="E219" t="s">
        <v>17</v>
      </c>
      <c r="F219">
        <v>27</v>
      </c>
      <c r="G219">
        <v>0</v>
      </c>
      <c r="H219">
        <v>0</v>
      </c>
      <c r="I219" t="s">
        <v>330</v>
      </c>
      <c r="J219">
        <v>7.9249999999999998</v>
      </c>
      <c r="L219" t="s">
        <v>15</v>
      </c>
      <c r="M219" t="s">
        <v>1753</v>
      </c>
      <c r="N219" t="str">
        <f>IF(ISNUMBER(I219),"xxx ",SUBSTITUTE(SUBSTITUTE(I219,"/",""),".",""))</f>
        <v>STONO2 3101283</v>
      </c>
      <c r="O219" t="str">
        <f>LEFT(N219,FIND(" ",N219))</f>
        <v xml:space="preserve">STONO2 </v>
      </c>
      <c r="P219" t="str">
        <f>VLOOKUP(M219,Extract_Title!$A$2:$B$20,2,0)</f>
        <v>Miss</v>
      </c>
      <c r="Q219" t="str">
        <f>IF(L219="","S",L219)</f>
        <v>S</v>
      </c>
      <c r="R219" t="str">
        <f>IF(K219="","M",LEFT(K219,1))</f>
        <v>M</v>
      </c>
      <c r="S219" t="str">
        <f>VLOOKUP(O219,Clean_tckt!$E$3:$F$38,2,0)</f>
        <v xml:space="preserve">STONO2 </v>
      </c>
      <c r="T219" s="1">
        <f t="shared" si="13"/>
        <v>7.9249999999999998</v>
      </c>
      <c r="U219">
        <f t="shared" si="14"/>
        <v>27</v>
      </c>
      <c r="V219">
        <f>SUM(G219:H219,1)</f>
        <v>1</v>
      </c>
      <c r="W219">
        <f t="shared" si="15"/>
        <v>0</v>
      </c>
      <c r="X219">
        <f>IF(V219=1,1,0)</f>
        <v>1</v>
      </c>
      <c r="Y219">
        <f>IF($P219=Y$1,1,0)</f>
        <v>0</v>
      </c>
      <c r="Z219">
        <f>IF($P219=Z$1,1,0)</f>
        <v>0</v>
      </c>
      <c r="AA219">
        <f>IF($P219=AA$1,1,0)</f>
        <v>1</v>
      </c>
      <c r="AB219">
        <f>IF($P219=AB$1,1,0)</f>
        <v>0</v>
      </c>
      <c r="AC219">
        <f>IF($Q219=AC$1,1,0)</f>
        <v>1</v>
      </c>
      <c r="AD219">
        <f>IF($Q219=AD$1,1,0)</f>
        <v>0</v>
      </c>
      <c r="AE219">
        <f>IF($R219=AE$1,1,0)</f>
        <v>1</v>
      </c>
      <c r="AF219">
        <f>IF($R219=AF$1,1,0)</f>
        <v>0</v>
      </c>
      <c r="AG219">
        <f>IF($R219=AG$1,1,0)</f>
        <v>0</v>
      </c>
      <c r="AH219">
        <f>IF($R219=AH$1,1,0)</f>
        <v>0</v>
      </c>
      <c r="AI219">
        <f>IF($R219=AI$1,1,0)</f>
        <v>0</v>
      </c>
      <c r="AJ219">
        <f>IF($R219=AJ$1,1,0)</f>
        <v>0</v>
      </c>
      <c r="AK219">
        <f>IF($R219=AK$1,1,0)</f>
        <v>0</v>
      </c>
      <c r="AL219">
        <f>IF($R219=AL$1,1,0)</f>
        <v>0</v>
      </c>
      <c r="AM219">
        <f>IF($S219=AM$1,1,0)</f>
        <v>0</v>
      </c>
      <c r="AN219">
        <f>IF($S219=AN$1,1,0)</f>
        <v>0</v>
      </c>
      <c r="AO219">
        <f>IF($S219=AO$1,1,0)</f>
        <v>1</v>
      </c>
      <c r="AP219">
        <f>IF($S219=AP$1,1,0)</f>
        <v>0</v>
      </c>
      <c r="AQ219">
        <f>IF($S219=AQ$1,1,0)</f>
        <v>0</v>
      </c>
      <c r="AR219">
        <f>IF($S219=AR$1,1,0)</f>
        <v>0</v>
      </c>
      <c r="AS219">
        <f>IF($S219=AS$1,1,0)</f>
        <v>0</v>
      </c>
      <c r="AT219">
        <f>IF($S219=AT$1,1,0)</f>
        <v>0</v>
      </c>
      <c r="AU219">
        <f>IF($S219=AU$1,1,0)</f>
        <v>0</v>
      </c>
      <c r="AV219">
        <f>IF($S219=AV$1,1,0)</f>
        <v>0</v>
      </c>
      <c r="AW219">
        <f>IF($S219=AW$1,1,0)</f>
        <v>0</v>
      </c>
      <c r="AX219">
        <f>IF($S219=AX$1,1,0)</f>
        <v>0</v>
      </c>
      <c r="AY219">
        <f>IF($S219=AY$1,1,0)</f>
        <v>0</v>
      </c>
      <c r="AZ219">
        <f>IF($S219=AZ$1,1,0)</f>
        <v>0</v>
      </c>
      <c r="BA219">
        <f>IF($S219=BA$1,1,0)</f>
        <v>0</v>
      </c>
      <c r="BB219">
        <f>IF($S219=BB$1,1,0)</f>
        <v>0</v>
      </c>
      <c r="BC219">
        <f>IF($S219=BC$1,1,0)</f>
        <v>0</v>
      </c>
      <c r="BD219">
        <f>IF($S219=BD$1,1,0)</f>
        <v>0</v>
      </c>
      <c r="BE219">
        <f>IF($S219=BE$1,1,0)</f>
        <v>0</v>
      </c>
      <c r="BF219">
        <f>IF($S219=BF$1,1,0)</f>
        <v>0</v>
      </c>
      <c r="BG219">
        <f>IF($S219=BG$1,1,0)</f>
        <v>0</v>
      </c>
      <c r="BH219">
        <f>IF($S219=BH$1,1,0)</f>
        <v>0</v>
      </c>
      <c r="BI219">
        <f>IF($S219=BI$1,1,0)</f>
        <v>0</v>
      </c>
      <c r="BJ219">
        <f>IF($S219=BJ$1,1,0)</f>
        <v>0</v>
      </c>
    </row>
    <row r="220" spans="1:62" x14ac:dyDescent="0.25">
      <c r="A220">
        <v>218</v>
      </c>
      <c r="B220">
        <v>0</v>
      </c>
      <c r="C220">
        <v>2</v>
      </c>
      <c r="D220" t="s">
        <v>331</v>
      </c>
      <c r="E220" t="s">
        <v>13</v>
      </c>
      <c r="F220">
        <v>42</v>
      </c>
      <c r="G220">
        <v>1</v>
      </c>
      <c r="H220">
        <v>0</v>
      </c>
      <c r="I220">
        <v>243847</v>
      </c>
      <c r="J220">
        <v>27</v>
      </c>
      <c r="L220" t="s">
        <v>15</v>
      </c>
      <c r="M220" t="s">
        <v>1751</v>
      </c>
      <c r="N220" t="str">
        <f>IF(ISNUMBER(I220),"xxx ",SUBSTITUTE(SUBSTITUTE(I220,"/",""),".",""))</f>
        <v xml:space="preserve">xxx </v>
      </c>
      <c r="O220" t="str">
        <f>LEFT(N220,FIND(" ",N220))</f>
        <v xml:space="preserve">xxx </v>
      </c>
      <c r="P220" t="str">
        <f>VLOOKUP(M220,Extract_Title!$A$2:$B$20,2,0)</f>
        <v>Mr</v>
      </c>
      <c r="Q220" t="str">
        <f>IF(L220="","S",L220)</f>
        <v>S</v>
      </c>
      <c r="R220" t="str">
        <f>IF(K220="","M",LEFT(K220,1))</f>
        <v>M</v>
      </c>
      <c r="S220" t="str">
        <f>VLOOKUP(O220,Clean_tckt!$E$3:$F$38,2,0)</f>
        <v xml:space="preserve">xxx </v>
      </c>
      <c r="T220" s="1">
        <f t="shared" si="13"/>
        <v>27</v>
      </c>
      <c r="U220">
        <f t="shared" si="14"/>
        <v>42</v>
      </c>
      <c r="V220">
        <f>SUM(G220:H220,1)</f>
        <v>2</v>
      </c>
      <c r="W220">
        <f t="shared" si="15"/>
        <v>1</v>
      </c>
      <c r="X220">
        <f>IF(V220=1,1,0)</f>
        <v>0</v>
      </c>
      <c r="Y220">
        <f>IF($P220=Y$1,1,0)</f>
        <v>1</v>
      </c>
      <c r="Z220">
        <f>IF($P220=Z$1,1,0)</f>
        <v>0</v>
      </c>
      <c r="AA220">
        <f>IF($P220=AA$1,1,0)</f>
        <v>0</v>
      </c>
      <c r="AB220">
        <f>IF($P220=AB$1,1,0)</f>
        <v>0</v>
      </c>
      <c r="AC220">
        <f>IF($Q220=AC$1,1,0)</f>
        <v>1</v>
      </c>
      <c r="AD220">
        <f>IF($Q220=AD$1,1,0)</f>
        <v>0</v>
      </c>
      <c r="AE220">
        <f>IF($R220=AE$1,1,0)</f>
        <v>1</v>
      </c>
      <c r="AF220">
        <f>IF($R220=AF$1,1,0)</f>
        <v>0</v>
      </c>
      <c r="AG220">
        <f>IF($R220=AG$1,1,0)</f>
        <v>0</v>
      </c>
      <c r="AH220">
        <f>IF($R220=AH$1,1,0)</f>
        <v>0</v>
      </c>
      <c r="AI220">
        <f>IF($R220=AI$1,1,0)</f>
        <v>0</v>
      </c>
      <c r="AJ220">
        <f>IF($R220=AJ$1,1,0)</f>
        <v>0</v>
      </c>
      <c r="AK220">
        <f>IF($R220=AK$1,1,0)</f>
        <v>0</v>
      </c>
      <c r="AL220">
        <f>IF($R220=AL$1,1,0)</f>
        <v>0</v>
      </c>
      <c r="AM220">
        <f>IF($S220=AM$1,1,0)</f>
        <v>0</v>
      </c>
      <c r="AN220">
        <f>IF($S220=AN$1,1,0)</f>
        <v>0</v>
      </c>
      <c r="AO220">
        <f>IF($S220=AO$1,1,0)</f>
        <v>0</v>
      </c>
      <c r="AP220">
        <f>IF($S220=AP$1,1,0)</f>
        <v>1</v>
      </c>
      <c r="AQ220">
        <f>IF($S220=AQ$1,1,0)</f>
        <v>0</v>
      </c>
      <c r="AR220">
        <f>IF($S220=AR$1,1,0)</f>
        <v>0</v>
      </c>
      <c r="AS220">
        <f>IF($S220=AS$1,1,0)</f>
        <v>0</v>
      </c>
      <c r="AT220">
        <f>IF($S220=AT$1,1,0)</f>
        <v>0</v>
      </c>
      <c r="AU220">
        <f>IF($S220=AU$1,1,0)</f>
        <v>0</v>
      </c>
      <c r="AV220">
        <f>IF($S220=AV$1,1,0)</f>
        <v>0</v>
      </c>
      <c r="AW220">
        <f>IF($S220=AW$1,1,0)</f>
        <v>0</v>
      </c>
      <c r="AX220">
        <f>IF($S220=AX$1,1,0)</f>
        <v>0</v>
      </c>
      <c r="AY220">
        <f>IF($S220=AY$1,1,0)</f>
        <v>0</v>
      </c>
      <c r="AZ220">
        <f>IF($S220=AZ$1,1,0)</f>
        <v>0</v>
      </c>
      <c r="BA220">
        <f>IF($S220=BA$1,1,0)</f>
        <v>0</v>
      </c>
      <c r="BB220">
        <f>IF($S220=BB$1,1,0)</f>
        <v>0</v>
      </c>
      <c r="BC220">
        <f>IF($S220=BC$1,1,0)</f>
        <v>0</v>
      </c>
      <c r="BD220">
        <f>IF($S220=BD$1,1,0)</f>
        <v>0</v>
      </c>
      <c r="BE220">
        <f>IF($S220=BE$1,1,0)</f>
        <v>0</v>
      </c>
      <c r="BF220">
        <f>IF($S220=BF$1,1,0)</f>
        <v>0</v>
      </c>
      <c r="BG220">
        <f>IF($S220=BG$1,1,0)</f>
        <v>0</v>
      </c>
      <c r="BH220">
        <f>IF($S220=BH$1,1,0)</f>
        <v>0</v>
      </c>
      <c r="BI220">
        <f>IF($S220=BI$1,1,0)</f>
        <v>0</v>
      </c>
      <c r="BJ220">
        <f>IF($S220=BJ$1,1,0)</f>
        <v>0</v>
      </c>
    </row>
    <row r="221" spans="1:62" x14ac:dyDescent="0.25">
      <c r="A221">
        <v>219</v>
      </c>
      <c r="B221">
        <v>1</v>
      </c>
      <c r="C221">
        <v>1</v>
      </c>
      <c r="D221" t="s">
        <v>332</v>
      </c>
      <c r="E221" t="s">
        <v>17</v>
      </c>
      <c r="F221">
        <v>32</v>
      </c>
      <c r="G221">
        <v>0</v>
      </c>
      <c r="H221">
        <v>0</v>
      </c>
      <c r="I221">
        <v>11813</v>
      </c>
      <c r="J221">
        <v>76.291700000000006</v>
      </c>
      <c r="K221" t="s">
        <v>333</v>
      </c>
      <c r="L221" t="s">
        <v>20</v>
      </c>
      <c r="M221" t="s">
        <v>1753</v>
      </c>
      <c r="N221" t="str">
        <f>IF(ISNUMBER(I221),"xxx ",SUBSTITUTE(SUBSTITUTE(I221,"/",""),".",""))</f>
        <v xml:space="preserve">xxx </v>
      </c>
      <c r="O221" t="str">
        <f>LEFT(N221,FIND(" ",N221))</f>
        <v xml:space="preserve">xxx </v>
      </c>
      <c r="P221" t="str">
        <f>VLOOKUP(M221,Extract_Title!$A$2:$B$20,2,0)</f>
        <v>Miss</v>
      </c>
      <c r="Q221" t="str">
        <f>IF(L221="","S",L221)</f>
        <v>C</v>
      </c>
      <c r="R221" t="str">
        <f>IF(K221="","M",LEFT(K221,1))</f>
        <v>D</v>
      </c>
      <c r="S221" t="str">
        <f>VLOOKUP(O221,Clean_tckt!$E$3:$F$38,2,0)</f>
        <v xml:space="preserve">xxx </v>
      </c>
      <c r="T221" s="1">
        <f t="shared" si="13"/>
        <v>76.291700000000006</v>
      </c>
      <c r="U221">
        <f t="shared" si="14"/>
        <v>32</v>
      </c>
      <c r="V221">
        <f>SUM(G221:H221,1)</f>
        <v>1</v>
      </c>
      <c r="W221">
        <f t="shared" si="15"/>
        <v>0</v>
      </c>
      <c r="X221">
        <f>IF(V221=1,1,0)</f>
        <v>1</v>
      </c>
      <c r="Y221">
        <f>IF($P221=Y$1,1,0)</f>
        <v>0</v>
      </c>
      <c r="Z221">
        <f>IF($P221=Z$1,1,0)</f>
        <v>0</v>
      </c>
      <c r="AA221">
        <f>IF($P221=AA$1,1,0)</f>
        <v>1</v>
      </c>
      <c r="AB221">
        <f>IF($P221=AB$1,1,0)</f>
        <v>0</v>
      </c>
      <c r="AC221">
        <f>IF($Q221=AC$1,1,0)</f>
        <v>0</v>
      </c>
      <c r="AD221">
        <f>IF($Q221=AD$1,1,0)</f>
        <v>1</v>
      </c>
      <c r="AE221">
        <f>IF($R221=AE$1,1,0)</f>
        <v>0</v>
      </c>
      <c r="AF221">
        <f>IF($R221=AF$1,1,0)</f>
        <v>0</v>
      </c>
      <c r="AG221">
        <f>IF($R221=AG$1,1,0)</f>
        <v>0</v>
      </c>
      <c r="AH221">
        <f>IF($R221=AH$1,1,0)</f>
        <v>0</v>
      </c>
      <c r="AI221">
        <f>IF($R221=AI$1,1,0)</f>
        <v>1</v>
      </c>
      <c r="AJ221">
        <f>IF($R221=AJ$1,1,0)</f>
        <v>0</v>
      </c>
      <c r="AK221">
        <f>IF($R221=AK$1,1,0)</f>
        <v>0</v>
      </c>
      <c r="AL221">
        <f>IF($R221=AL$1,1,0)</f>
        <v>0</v>
      </c>
      <c r="AM221">
        <f>IF($S221=AM$1,1,0)</f>
        <v>0</v>
      </c>
      <c r="AN221">
        <f>IF($S221=AN$1,1,0)</f>
        <v>0</v>
      </c>
      <c r="AO221">
        <f>IF($S221=AO$1,1,0)</f>
        <v>0</v>
      </c>
      <c r="AP221">
        <f>IF($S221=AP$1,1,0)</f>
        <v>1</v>
      </c>
      <c r="AQ221">
        <f>IF($S221=AQ$1,1,0)</f>
        <v>0</v>
      </c>
      <c r="AR221">
        <f>IF($S221=AR$1,1,0)</f>
        <v>0</v>
      </c>
      <c r="AS221">
        <f>IF($S221=AS$1,1,0)</f>
        <v>0</v>
      </c>
      <c r="AT221">
        <f>IF($S221=AT$1,1,0)</f>
        <v>0</v>
      </c>
      <c r="AU221">
        <f>IF($S221=AU$1,1,0)</f>
        <v>0</v>
      </c>
      <c r="AV221">
        <f>IF($S221=AV$1,1,0)</f>
        <v>0</v>
      </c>
      <c r="AW221">
        <f>IF($S221=AW$1,1,0)</f>
        <v>0</v>
      </c>
      <c r="AX221">
        <f>IF($S221=AX$1,1,0)</f>
        <v>0</v>
      </c>
      <c r="AY221">
        <f>IF($S221=AY$1,1,0)</f>
        <v>0</v>
      </c>
      <c r="AZ221">
        <f>IF($S221=AZ$1,1,0)</f>
        <v>0</v>
      </c>
      <c r="BA221">
        <f>IF($S221=BA$1,1,0)</f>
        <v>0</v>
      </c>
      <c r="BB221">
        <f>IF($S221=BB$1,1,0)</f>
        <v>0</v>
      </c>
      <c r="BC221">
        <f>IF($S221=BC$1,1,0)</f>
        <v>0</v>
      </c>
      <c r="BD221">
        <f>IF($S221=BD$1,1,0)</f>
        <v>0</v>
      </c>
      <c r="BE221">
        <f>IF($S221=BE$1,1,0)</f>
        <v>0</v>
      </c>
      <c r="BF221">
        <f>IF($S221=BF$1,1,0)</f>
        <v>0</v>
      </c>
      <c r="BG221">
        <f>IF($S221=BG$1,1,0)</f>
        <v>0</v>
      </c>
      <c r="BH221">
        <f>IF($S221=BH$1,1,0)</f>
        <v>0</v>
      </c>
      <c r="BI221">
        <f>IF($S221=BI$1,1,0)</f>
        <v>0</v>
      </c>
      <c r="BJ221">
        <f>IF($S221=BJ$1,1,0)</f>
        <v>0</v>
      </c>
    </row>
    <row r="222" spans="1:62" x14ac:dyDescent="0.25">
      <c r="A222">
        <v>220</v>
      </c>
      <c r="B222">
        <v>0</v>
      </c>
      <c r="C222">
        <v>2</v>
      </c>
      <c r="D222" t="s">
        <v>334</v>
      </c>
      <c r="E222" t="s">
        <v>13</v>
      </c>
      <c r="F222">
        <v>30</v>
      </c>
      <c r="G222">
        <v>0</v>
      </c>
      <c r="H222">
        <v>0</v>
      </c>
      <c r="I222" t="s">
        <v>335</v>
      </c>
      <c r="J222">
        <v>10.5</v>
      </c>
      <c r="L222" t="s">
        <v>15</v>
      </c>
      <c r="M222" t="s">
        <v>1751</v>
      </c>
      <c r="N222" t="str">
        <f>IF(ISNUMBER(I222),"xxx ",SUBSTITUTE(SUBSTITUTE(I222,"/",""),".",""))</f>
        <v>WC 14208</v>
      </c>
      <c r="O222" t="str">
        <f>LEFT(N222,FIND(" ",N222))</f>
        <v xml:space="preserve">WC </v>
      </c>
      <c r="P222" t="str">
        <f>VLOOKUP(M222,Extract_Title!$A$2:$B$20,2,0)</f>
        <v>Mr</v>
      </c>
      <c r="Q222" t="str">
        <f>IF(L222="","S",L222)</f>
        <v>S</v>
      </c>
      <c r="R222" t="str">
        <f>IF(K222="","M",LEFT(K222,1))</f>
        <v>M</v>
      </c>
      <c r="S222" t="str">
        <f>VLOOKUP(O222,Clean_tckt!$E$3:$F$38,2,0)</f>
        <v xml:space="preserve">WC </v>
      </c>
      <c r="T222" s="1">
        <f t="shared" si="13"/>
        <v>10.5</v>
      </c>
      <c r="U222">
        <f t="shared" si="14"/>
        <v>30</v>
      </c>
      <c r="V222">
        <f>SUM(G222:H222,1)</f>
        <v>1</v>
      </c>
      <c r="W222">
        <f t="shared" si="15"/>
        <v>1</v>
      </c>
      <c r="X222">
        <f>IF(V222=1,1,0)</f>
        <v>1</v>
      </c>
      <c r="Y222">
        <f>IF($P222=Y$1,1,0)</f>
        <v>1</v>
      </c>
      <c r="Z222">
        <f>IF($P222=Z$1,1,0)</f>
        <v>0</v>
      </c>
      <c r="AA222">
        <f>IF($P222=AA$1,1,0)</f>
        <v>0</v>
      </c>
      <c r="AB222">
        <f>IF($P222=AB$1,1,0)</f>
        <v>0</v>
      </c>
      <c r="AC222">
        <f>IF($Q222=AC$1,1,0)</f>
        <v>1</v>
      </c>
      <c r="AD222">
        <f>IF($Q222=AD$1,1,0)</f>
        <v>0</v>
      </c>
      <c r="AE222">
        <f>IF($R222=AE$1,1,0)</f>
        <v>1</v>
      </c>
      <c r="AF222">
        <f>IF($R222=AF$1,1,0)</f>
        <v>0</v>
      </c>
      <c r="AG222">
        <f>IF($R222=AG$1,1,0)</f>
        <v>0</v>
      </c>
      <c r="AH222">
        <f>IF($R222=AH$1,1,0)</f>
        <v>0</v>
      </c>
      <c r="AI222">
        <f>IF($R222=AI$1,1,0)</f>
        <v>0</v>
      </c>
      <c r="AJ222">
        <f>IF($R222=AJ$1,1,0)</f>
        <v>0</v>
      </c>
      <c r="AK222">
        <f>IF($R222=AK$1,1,0)</f>
        <v>0</v>
      </c>
      <c r="AL222">
        <f>IF($R222=AL$1,1,0)</f>
        <v>0</v>
      </c>
      <c r="AM222">
        <f>IF($S222=AM$1,1,0)</f>
        <v>0</v>
      </c>
      <c r="AN222">
        <f>IF($S222=AN$1,1,0)</f>
        <v>0</v>
      </c>
      <c r="AO222">
        <f>IF($S222=AO$1,1,0)</f>
        <v>0</v>
      </c>
      <c r="AP222">
        <f>IF($S222=AP$1,1,0)</f>
        <v>0</v>
      </c>
      <c r="AQ222">
        <f>IF($S222=AQ$1,1,0)</f>
        <v>0</v>
      </c>
      <c r="AR222">
        <f>IF($S222=AR$1,1,0)</f>
        <v>0</v>
      </c>
      <c r="AS222">
        <f>IF($S222=AS$1,1,0)</f>
        <v>0</v>
      </c>
      <c r="AT222">
        <f>IF($S222=AT$1,1,0)</f>
        <v>0</v>
      </c>
      <c r="AU222">
        <f>IF($S222=AU$1,1,0)</f>
        <v>0</v>
      </c>
      <c r="AV222">
        <f>IF($S222=AV$1,1,0)</f>
        <v>0</v>
      </c>
      <c r="AW222">
        <f>IF($S222=AW$1,1,0)</f>
        <v>1</v>
      </c>
      <c r="AX222">
        <f>IF($S222=AX$1,1,0)</f>
        <v>0</v>
      </c>
      <c r="AY222">
        <f>IF($S222=AY$1,1,0)</f>
        <v>0</v>
      </c>
      <c r="AZ222">
        <f>IF($S222=AZ$1,1,0)</f>
        <v>0</v>
      </c>
      <c r="BA222">
        <f>IF($S222=BA$1,1,0)</f>
        <v>0</v>
      </c>
      <c r="BB222">
        <f>IF($S222=BB$1,1,0)</f>
        <v>0</v>
      </c>
      <c r="BC222">
        <f>IF($S222=BC$1,1,0)</f>
        <v>0</v>
      </c>
      <c r="BD222">
        <f>IF($S222=BD$1,1,0)</f>
        <v>0</v>
      </c>
      <c r="BE222">
        <f>IF($S222=BE$1,1,0)</f>
        <v>0</v>
      </c>
      <c r="BF222">
        <f>IF($S222=BF$1,1,0)</f>
        <v>0</v>
      </c>
      <c r="BG222">
        <f>IF($S222=BG$1,1,0)</f>
        <v>0</v>
      </c>
      <c r="BH222">
        <f>IF($S222=BH$1,1,0)</f>
        <v>0</v>
      </c>
      <c r="BI222">
        <f>IF($S222=BI$1,1,0)</f>
        <v>0</v>
      </c>
      <c r="BJ222">
        <f>IF($S222=BJ$1,1,0)</f>
        <v>0</v>
      </c>
    </row>
    <row r="223" spans="1:62" x14ac:dyDescent="0.25">
      <c r="A223">
        <v>221</v>
      </c>
      <c r="B223">
        <v>1</v>
      </c>
      <c r="C223">
        <v>3</v>
      </c>
      <c r="D223" t="s">
        <v>336</v>
      </c>
      <c r="E223" t="s">
        <v>13</v>
      </c>
      <c r="F223">
        <v>16</v>
      </c>
      <c r="G223">
        <v>0</v>
      </c>
      <c r="H223">
        <v>0</v>
      </c>
      <c r="I223" t="s">
        <v>337</v>
      </c>
      <c r="J223">
        <v>8.0500000000000007</v>
      </c>
      <c r="L223" t="s">
        <v>15</v>
      </c>
      <c r="M223" t="s">
        <v>1751</v>
      </c>
      <c r="N223" t="str">
        <f>IF(ISNUMBER(I223),"xxx ",SUBSTITUTE(SUBSTITUTE(I223,"/",""),".",""))</f>
        <v>SOTONOQ 392089</v>
      </c>
      <c r="O223" t="str">
        <f>LEFT(N223,FIND(" ",N223))</f>
        <v xml:space="preserve">SOTONOQ </v>
      </c>
      <c r="P223" t="str">
        <f>VLOOKUP(M223,Extract_Title!$A$2:$B$20,2,0)</f>
        <v>Mr</v>
      </c>
      <c r="Q223" t="str">
        <f>IF(L223="","S",L223)</f>
        <v>S</v>
      </c>
      <c r="R223" t="str">
        <f>IF(K223="","M",LEFT(K223,1))</f>
        <v>M</v>
      </c>
      <c r="S223" t="str">
        <f>VLOOKUP(O223,Clean_tckt!$E$3:$F$38,2,0)</f>
        <v xml:space="preserve">SOTONOQ </v>
      </c>
      <c r="T223" s="1">
        <f t="shared" si="13"/>
        <v>8.0500000000000007</v>
      </c>
      <c r="U223">
        <f t="shared" si="14"/>
        <v>16</v>
      </c>
      <c r="V223">
        <f>SUM(G223:H223,1)</f>
        <v>1</v>
      </c>
      <c r="W223">
        <f t="shared" si="15"/>
        <v>1</v>
      </c>
      <c r="X223">
        <f>IF(V223=1,1,0)</f>
        <v>1</v>
      </c>
      <c r="Y223">
        <f>IF($P223=Y$1,1,0)</f>
        <v>1</v>
      </c>
      <c r="Z223">
        <f>IF($P223=Z$1,1,0)</f>
        <v>0</v>
      </c>
      <c r="AA223">
        <f>IF($P223=AA$1,1,0)</f>
        <v>0</v>
      </c>
      <c r="AB223">
        <f>IF($P223=AB$1,1,0)</f>
        <v>0</v>
      </c>
      <c r="AC223">
        <f>IF($Q223=AC$1,1,0)</f>
        <v>1</v>
      </c>
      <c r="AD223">
        <f>IF($Q223=AD$1,1,0)</f>
        <v>0</v>
      </c>
      <c r="AE223">
        <f>IF($R223=AE$1,1,0)</f>
        <v>1</v>
      </c>
      <c r="AF223">
        <f>IF($R223=AF$1,1,0)</f>
        <v>0</v>
      </c>
      <c r="AG223">
        <f>IF($R223=AG$1,1,0)</f>
        <v>0</v>
      </c>
      <c r="AH223">
        <f>IF($R223=AH$1,1,0)</f>
        <v>0</v>
      </c>
      <c r="AI223">
        <f>IF($R223=AI$1,1,0)</f>
        <v>0</v>
      </c>
      <c r="AJ223">
        <f>IF($R223=AJ$1,1,0)</f>
        <v>0</v>
      </c>
      <c r="AK223">
        <f>IF($R223=AK$1,1,0)</f>
        <v>0</v>
      </c>
      <c r="AL223">
        <f>IF($R223=AL$1,1,0)</f>
        <v>0</v>
      </c>
      <c r="AM223">
        <f>IF($S223=AM$1,1,0)</f>
        <v>0</v>
      </c>
      <c r="AN223">
        <f>IF($S223=AN$1,1,0)</f>
        <v>0</v>
      </c>
      <c r="AO223">
        <f>IF($S223=AO$1,1,0)</f>
        <v>0</v>
      </c>
      <c r="AP223">
        <f>IF($S223=AP$1,1,0)</f>
        <v>0</v>
      </c>
      <c r="AQ223">
        <f>IF($S223=AQ$1,1,0)</f>
        <v>0</v>
      </c>
      <c r="AR223">
        <f>IF($S223=AR$1,1,0)</f>
        <v>0</v>
      </c>
      <c r="AS223">
        <f>IF($S223=AS$1,1,0)</f>
        <v>0</v>
      </c>
      <c r="AT223">
        <f>IF($S223=AT$1,1,0)</f>
        <v>0</v>
      </c>
      <c r="AU223">
        <f>IF($S223=AU$1,1,0)</f>
        <v>0</v>
      </c>
      <c r="AV223">
        <f>IF($S223=AV$1,1,0)</f>
        <v>0</v>
      </c>
      <c r="AW223">
        <f>IF($S223=AW$1,1,0)</f>
        <v>0</v>
      </c>
      <c r="AX223">
        <f>IF($S223=AX$1,1,0)</f>
        <v>1</v>
      </c>
      <c r="AY223">
        <f>IF($S223=AY$1,1,0)</f>
        <v>0</v>
      </c>
      <c r="AZ223">
        <f>IF($S223=AZ$1,1,0)</f>
        <v>0</v>
      </c>
      <c r="BA223">
        <f>IF($S223=BA$1,1,0)</f>
        <v>0</v>
      </c>
      <c r="BB223">
        <f>IF($S223=BB$1,1,0)</f>
        <v>0</v>
      </c>
      <c r="BC223">
        <f>IF($S223=BC$1,1,0)</f>
        <v>0</v>
      </c>
      <c r="BD223">
        <f>IF($S223=BD$1,1,0)</f>
        <v>0</v>
      </c>
      <c r="BE223">
        <f>IF($S223=BE$1,1,0)</f>
        <v>0</v>
      </c>
      <c r="BF223">
        <f>IF($S223=BF$1,1,0)</f>
        <v>0</v>
      </c>
      <c r="BG223">
        <f>IF($S223=BG$1,1,0)</f>
        <v>0</v>
      </c>
      <c r="BH223">
        <f>IF($S223=BH$1,1,0)</f>
        <v>0</v>
      </c>
      <c r="BI223">
        <f>IF($S223=BI$1,1,0)</f>
        <v>0</v>
      </c>
      <c r="BJ223">
        <f>IF($S223=BJ$1,1,0)</f>
        <v>0</v>
      </c>
    </row>
    <row r="224" spans="1:62" x14ac:dyDescent="0.25">
      <c r="A224">
        <v>222</v>
      </c>
      <c r="B224">
        <v>0</v>
      </c>
      <c r="C224">
        <v>2</v>
      </c>
      <c r="D224" t="s">
        <v>338</v>
      </c>
      <c r="E224" t="s">
        <v>13</v>
      </c>
      <c r="F224">
        <v>27</v>
      </c>
      <c r="G224">
        <v>0</v>
      </c>
      <c r="H224">
        <v>0</v>
      </c>
      <c r="I224">
        <v>220367</v>
      </c>
      <c r="J224">
        <v>13</v>
      </c>
      <c r="L224" t="s">
        <v>15</v>
      </c>
      <c r="M224" t="s">
        <v>1751</v>
      </c>
      <c r="N224" t="str">
        <f>IF(ISNUMBER(I224),"xxx ",SUBSTITUTE(SUBSTITUTE(I224,"/",""),".",""))</f>
        <v xml:space="preserve">xxx </v>
      </c>
      <c r="O224" t="str">
        <f>LEFT(N224,FIND(" ",N224))</f>
        <v xml:space="preserve">xxx </v>
      </c>
      <c r="P224" t="str">
        <f>VLOOKUP(M224,Extract_Title!$A$2:$B$20,2,0)</f>
        <v>Mr</v>
      </c>
      <c r="Q224" t="str">
        <f>IF(L224="","S",L224)</f>
        <v>S</v>
      </c>
      <c r="R224" t="str">
        <f>IF(K224="","M",LEFT(K224,1))</f>
        <v>M</v>
      </c>
      <c r="S224" t="str">
        <f>VLOOKUP(O224,Clean_tckt!$E$3:$F$38,2,0)</f>
        <v xml:space="preserve">xxx </v>
      </c>
      <c r="T224" s="1">
        <f t="shared" si="13"/>
        <v>13</v>
      </c>
      <c r="U224">
        <f t="shared" si="14"/>
        <v>27</v>
      </c>
      <c r="V224">
        <f>SUM(G224:H224,1)</f>
        <v>1</v>
      </c>
      <c r="W224">
        <f t="shared" si="15"/>
        <v>1</v>
      </c>
      <c r="X224">
        <f>IF(V224=1,1,0)</f>
        <v>1</v>
      </c>
      <c r="Y224">
        <f>IF($P224=Y$1,1,0)</f>
        <v>1</v>
      </c>
      <c r="Z224">
        <f>IF($P224=Z$1,1,0)</f>
        <v>0</v>
      </c>
      <c r="AA224">
        <f>IF($P224=AA$1,1,0)</f>
        <v>0</v>
      </c>
      <c r="AB224">
        <f>IF($P224=AB$1,1,0)</f>
        <v>0</v>
      </c>
      <c r="AC224">
        <f>IF($Q224=AC$1,1,0)</f>
        <v>1</v>
      </c>
      <c r="AD224">
        <f>IF($Q224=AD$1,1,0)</f>
        <v>0</v>
      </c>
      <c r="AE224">
        <f>IF($R224=AE$1,1,0)</f>
        <v>1</v>
      </c>
      <c r="AF224">
        <f>IF($R224=AF$1,1,0)</f>
        <v>0</v>
      </c>
      <c r="AG224">
        <f>IF($R224=AG$1,1,0)</f>
        <v>0</v>
      </c>
      <c r="AH224">
        <f>IF($R224=AH$1,1,0)</f>
        <v>0</v>
      </c>
      <c r="AI224">
        <f>IF($R224=AI$1,1,0)</f>
        <v>0</v>
      </c>
      <c r="AJ224">
        <f>IF($R224=AJ$1,1,0)</f>
        <v>0</v>
      </c>
      <c r="AK224">
        <f>IF($R224=AK$1,1,0)</f>
        <v>0</v>
      </c>
      <c r="AL224">
        <f>IF($R224=AL$1,1,0)</f>
        <v>0</v>
      </c>
      <c r="AM224">
        <f>IF($S224=AM$1,1,0)</f>
        <v>0</v>
      </c>
      <c r="AN224">
        <f>IF($S224=AN$1,1,0)</f>
        <v>0</v>
      </c>
      <c r="AO224">
        <f>IF($S224=AO$1,1,0)</f>
        <v>0</v>
      </c>
      <c r="AP224">
        <f>IF($S224=AP$1,1,0)</f>
        <v>1</v>
      </c>
      <c r="AQ224">
        <f>IF($S224=AQ$1,1,0)</f>
        <v>0</v>
      </c>
      <c r="AR224">
        <f>IF($S224=AR$1,1,0)</f>
        <v>0</v>
      </c>
      <c r="AS224">
        <f>IF($S224=AS$1,1,0)</f>
        <v>0</v>
      </c>
      <c r="AT224">
        <f>IF($S224=AT$1,1,0)</f>
        <v>0</v>
      </c>
      <c r="AU224">
        <f>IF($S224=AU$1,1,0)</f>
        <v>0</v>
      </c>
      <c r="AV224">
        <f>IF($S224=AV$1,1,0)</f>
        <v>0</v>
      </c>
      <c r="AW224">
        <f>IF($S224=AW$1,1,0)</f>
        <v>0</v>
      </c>
      <c r="AX224">
        <f>IF($S224=AX$1,1,0)</f>
        <v>0</v>
      </c>
      <c r="AY224">
        <f>IF($S224=AY$1,1,0)</f>
        <v>0</v>
      </c>
      <c r="AZ224">
        <f>IF($S224=AZ$1,1,0)</f>
        <v>0</v>
      </c>
      <c r="BA224">
        <f>IF($S224=BA$1,1,0)</f>
        <v>0</v>
      </c>
      <c r="BB224">
        <f>IF($S224=BB$1,1,0)</f>
        <v>0</v>
      </c>
      <c r="BC224">
        <f>IF($S224=BC$1,1,0)</f>
        <v>0</v>
      </c>
      <c r="BD224">
        <f>IF($S224=BD$1,1,0)</f>
        <v>0</v>
      </c>
      <c r="BE224">
        <f>IF($S224=BE$1,1,0)</f>
        <v>0</v>
      </c>
      <c r="BF224">
        <f>IF($S224=BF$1,1,0)</f>
        <v>0</v>
      </c>
      <c r="BG224">
        <f>IF($S224=BG$1,1,0)</f>
        <v>0</v>
      </c>
      <c r="BH224">
        <f>IF($S224=BH$1,1,0)</f>
        <v>0</v>
      </c>
      <c r="BI224">
        <f>IF($S224=BI$1,1,0)</f>
        <v>0</v>
      </c>
      <c r="BJ224">
        <f>IF($S224=BJ$1,1,0)</f>
        <v>0</v>
      </c>
    </row>
    <row r="225" spans="1:62" x14ac:dyDescent="0.25">
      <c r="A225">
        <v>223</v>
      </c>
      <c r="B225">
        <v>0</v>
      </c>
      <c r="C225">
        <v>3</v>
      </c>
      <c r="D225" t="s">
        <v>339</v>
      </c>
      <c r="E225" t="s">
        <v>13</v>
      </c>
      <c r="F225">
        <v>51</v>
      </c>
      <c r="G225">
        <v>0</v>
      </c>
      <c r="H225">
        <v>0</v>
      </c>
      <c r="I225">
        <v>21440</v>
      </c>
      <c r="J225">
        <v>8.0500000000000007</v>
      </c>
      <c r="L225" t="s">
        <v>15</v>
      </c>
      <c r="M225" t="s">
        <v>1751</v>
      </c>
      <c r="N225" t="str">
        <f>IF(ISNUMBER(I225),"xxx ",SUBSTITUTE(SUBSTITUTE(I225,"/",""),".",""))</f>
        <v xml:space="preserve">xxx </v>
      </c>
      <c r="O225" t="str">
        <f>LEFT(N225,FIND(" ",N225))</f>
        <v xml:space="preserve">xxx </v>
      </c>
      <c r="P225" t="str">
        <f>VLOOKUP(M225,Extract_Title!$A$2:$B$20,2,0)</f>
        <v>Mr</v>
      </c>
      <c r="Q225" t="str">
        <f>IF(L225="","S",L225)</f>
        <v>S</v>
      </c>
      <c r="R225" t="str">
        <f>IF(K225="","M",LEFT(K225,1))</f>
        <v>M</v>
      </c>
      <c r="S225" t="str">
        <f>VLOOKUP(O225,Clean_tckt!$E$3:$F$38,2,0)</f>
        <v xml:space="preserve">xxx </v>
      </c>
      <c r="T225" s="1">
        <f t="shared" si="13"/>
        <v>8.0500000000000007</v>
      </c>
      <c r="U225">
        <f t="shared" si="14"/>
        <v>51</v>
      </c>
      <c r="V225">
        <f>SUM(G225:H225,1)</f>
        <v>1</v>
      </c>
      <c r="W225">
        <f t="shared" si="15"/>
        <v>1</v>
      </c>
      <c r="X225">
        <f>IF(V225=1,1,0)</f>
        <v>1</v>
      </c>
      <c r="Y225">
        <f>IF($P225=Y$1,1,0)</f>
        <v>1</v>
      </c>
      <c r="Z225">
        <f>IF($P225=Z$1,1,0)</f>
        <v>0</v>
      </c>
      <c r="AA225">
        <f>IF($P225=AA$1,1,0)</f>
        <v>0</v>
      </c>
      <c r="AB225">
        <f>IF($P225=AB$1,1,0)</f>
        <v>0</v>
      </c>
      <c r="AC225">
        <f>IF($Q225=AC$1,1,0)</f>
        <v>1</v>
      </c>
      <c r="AD225">
        <f>IF($Q225=AD$1,1,0)</f>
        <v>0</v>
      </c>
      <c r="AE225">
        <f>IF($R225=AE$1,1,0)</f>
        <v>1</v>
      </c>
      <c r="AF225">
        <f>IF($R225=AF$1,1,0)</f>
        <v>0</v>
      </c>
      <c r="AG225">
        <f>IF($R225=AG$1,1,0)</f>
        <v>0</v>
      </c>
      <c r="AH225">
        <f>IF($R225=AH$1,1,0)</f>
        <v>0</v>
      </c>
      <c r="AI225">
        <f>IF($R225=AI$1,1,0)</f>
        <v>0</v>
      </c>
      <c r="AJ225">
        <f>IF($R225=AJ$1,1,0)</f>
        <v>0</v>
      </c>
      <c r="AK225">
        <f>IF($R225=AK$1,1,0)</f>
        <v>0</v>
      </c>
      <c r="AL225">
        <f>IF($R225=AL$1,1,0)</f>
        <v>0</v>
      </c>
      <c r="AM225">
        <f>IF($S225=AM$1,1,0)</f>
        <v>0</v>
      </c>
      <c r="AN225">
        <f>IF($S225=AN$1,1,0)</f>
        <v>0</v>
      </c>
      <c r="AO225">
        <f>IF($S225=AO$1,1,0)</f>
        <v>0</v>
      </c>
      <c r="AP225">
        <f>IF($S225=AP$1,1,0)</f>
        <v>1</v>
      </c>
      <c r="AQ225">
        <f>IF($S225=AQ$1,1,0)</f>
        <v>0</v>
      </c>
      <c r="AR225">
        <f>IF($S225=AR$1,1,0)</f>
        <v>0</v>
      </c>
      <c r="AS225">
        <f>IF($S225=AS$1,1,0)</f>
        <v>0</v>
      </c>
      <c r="AT225">
        <f>IF($S225=AT$1,1,0)</f>
        <v>0</v>
      </c>
      <c r="AU225">
        <f>IF($S225=AU$1,1,0)</f>
        <v>0</v>
      </c>
      <c r="AV225">
        <f>IF($S225=AV$1,1,0)</f>
        <v>0</v>
      </c>
      <c r="AW225">
        <f>IF($S225=AW$1,1,0)</f>
        <v>0</v>
      </c>
      <c r="AX225">
        <f>IF($S225=AX$1,1,0)</f>
        <v>0</v>
      </c>
      <c r="AY225">
        <f>IF($S225=AY$1,1,0)</f>
        <v>0</v>
      </c>
      <c r="AZ225">
        <f>IF($S225=AZ$1,1,0)</f>
        <v>0</v>
      </c>
      <c r="BA225">
        <f>IF($S225=BA$1,1,0)</f>
        <v>0</v>
      </c>
      <c r="BB225">
        <f>IF($S225=BB$1,1,0)</f>
        <v>0</v>
      </c>
      <c r="BC225">
        <f>IF($S225=BC$1,1,0)</f>
        <v>0</v>
      </c>
      <c r="BD225">
        <f>IF($S225=BD$1,1,0)</f>
        <v>0</v>
      </c>
      <c r="BE225">
        <f>IF($S225=BE$1,1,0)</f>
        <v>0</v>
      </c>
      <c r="BF225">
        <f>IF($S225=BF$1,1,0)</f>
        <v>0</v>
      </c>
      <c r="BG225">
        <f>IF($S225=BG$1,1,0)</f>
        <v>0</v>
      </c>
      <c r="BH225">
        <f>IF($S225=BH$1,1,0)</f>
        <v>0</v>
      </c>
      <c r="BI225">
        <f>IF($S225=BI$1,1,0)</f>
        <v>0</v>
      </c>
      <c r="BJ225">
        <f>IF($S225=BJ$1,1,0)</f>
        <v>0</v>
      </c>
    </row>
    <row r="226" spans="1:62" x14ac:dyDescent="0.25">
      <c r="A226">
        <v>224</v>
      </c>
      <c r="B226">
        <v>0</v>
      </c>
      <c r="C226">
        <v>3</v>
      </c>
      <c r="D226" t="s">
        <v>340</v>
      </c>
      <c r="E226" t="s">
        <v>13</v>
      </c>
      <c r="G226">
        <v>0</v>
      </c>
      <c r="H226">
        <v>0</v>
      </c>
      <c r="I226">
        <v>349234</v>
      </c>
      <c r="J226">
        <v>7.8958000000000004</v>
      </c>
      <c r="L226" t="s">
        <v>15</v>
      </c>
      <c r="M226" t="s">
        <v>1751</v>
      </c>
      <c r="N226" t="str">
        <f>IF(ISNUMBER(I226),"xxx ",SUBSTITUTE(SUBSTITUTE(I226,"/",""),".",""))</f>
        <v xml:space="preserve">xxx </v>
      </c>
      <c r="O226" t="str">
        <f>LEFT(N226,FIND(" ",N226))</f>
        <v xml:space="preserve">xxx </v>
      </c>
      <c r="P226" t="str">
        <f>VLOOKUP(M226,Extract_Title!$A$2:$B$20,2,0)</f>
        <v>Mr</v>
      </c>
      <c r="Q226" t="str">
        <f>IF(L226="","S",L226)</f>
        <v>S</v>
      </c>
      <c r="R226" t="str">
        <f>IF(K226="","M",LEFT(K226,1))</f>
        <v>M</v>
      </c>
      <c r="S226" t="str">
        <f>VLOOKUP(O226,Clean_tckt!$E$3:$F$38,2,0)</f>
        <v xml:space="preserve">xxx </v>
      </c>
      <c r="T226" s="1">
        <f t="shared" si="13"/>
        <v>7.8958000000000004</v>
      </c>
      <c r="U226">
        <f t="shared" si="14"/>
        <v>0</v>
      </c>
      <c r="V226">
        <f>SUM(G226:H226,1)</f>
        <v>1</v>
      </c>
      <c r="W226">
        <f t="shared" si="15"/>
        <v>1</v>
      </c>
      <c r="X226">
        <f>IF(V226=1,1,0)</f>
        <v>1</v>
      </c>
      <c r="Y226">
        <f>IF($P226=Y$1,1,0)</f>
        <v>1</v>
      </c>
      <c r="Z226">
        <f>IF($P226=Z$1,1,0)</f>
        <v>0</v>
      </c>
      <c r="AA226">
        <f>IF($P226=AA$1,1,0)</f>
        <v>0</v>
      </c>
      <c r="AB226">
        <f>IF($P226=AB$1,1,0)</f>
        <v>0</v>
      </c>
      <c r="AC226">
        <f>IF($Q226=AC$1,1,0)</f>
        <v>1</v>
      </c>
      <c r="AD226">
        <f>IF($Q226=AD$1,1,0)</f>
        <v>0</v>
      </c>
      <c r="AE226">
        <f>IF($R226=AE$1,1,0)</f>
        <v>1</v>
      </c>
      <c r="AF226">
        <f>IF($R226=AF$1,1,0)</f>
        <v>0</v>
      </c>
      <c r="AG226">
        <f>IF($R226=AG$1,1,0)</f>
        <v>0</v>
      </c>
      <c r="AH226">
        <f>IF($R226=AH$1,1,0)</f>
        <v>0</v>
      </c>
      <c r="AI226">
        <f>IF($R226=AI$1,1,0)</f>
        <v>0</v>
      </c>
      <c r="AJ226">
        <f>IF($R226=AJ$1,1,0)</f>
        <v>0</v>
      </c>
      <c r="AK226">
        <f>IF($R226=AK$1,1,0)</f>
        <v>0</v>
      </c>
      <c r="AL226">
        <f>IF($R226=AL$1,1,0)</f>
        <v>0</v>
      </c>
      <c r="AM226">
        <f>IF($S226=AM$1,1,0)</f>
        <v>0</v>
      </c>
      <c r="AN226">
        <f>IF($S226=AN$1,1,0)</f>
        <v>0</v>
      </c>
      <c r="AO226">
        <f>IF($S226=AO$1,1,0)</f>
        <v>0</v>
      </c>
      <c r="AP226">
        <f>IF($S226=AP$1,1,0)</f>
        <v>1</v>
      </c>
      <c r="AQ226">
        <f>IF($S226=AQ$1,1,0)</f>
        <v>0</v>
      </c>
      <c r="AR226">
        <f>IF($S226=AR$1,1,0)</f>
        <v>0</v>
      </c>
      <c r="AS226">
        <f>IF($S226=AS$1,1,0)</f>
        <v>0</v>
      </c>
      <c r="AT226">
        <f>IF($S226=AT$1,1,0)</f>
        <v>0</v>
      </c>
      <c r="AU226">
        <f>IF($S226=AU$1,1,0)</f>
        <v>0</v>
      </c>
      <c r="AV226">
        <f>IF($S226=AV$1,1,0)</f>
        <v>0</v>
      </c>
      <c r="AW226">
        <f>IF($S226=AW$1,1,0)</f>
        <v>0</v>
      </c>
      <c r="AX226">
        <f>IF($S226=AX$1,1,0)</f>
        <v>0</v>
      </c>
      <c r="AY226">
        <f>IF($S226=AY$1,1,0)</f>
        <v>0</v>
      </c>
      <c r="AZ226">
        <f>IF($S226=AZ$1,1,0)</f>
        <v>0</v>
      </c>
      <c r="BA226">
        <f>IF($S226=BA$1,1,0)</f>
        <v>0</v>
      </c>
      <c r="BB226">
        <f>IF($S226=BB$1,1,0)</f>
        <v>0</v>
      </c>
      <c r="BC226">
        <f>IF($S226=BC$1,1,0)</f>
        <v>0</v>
      </c>
      <c r="BD226">
        <f>IF($S226=BD$1,1,0)</f>
        <v>0</v>
      </c>
      <c r="BE226">
        <f>IF($S226=BE$1,1,0)</f>
        <v>0</v>
      </c>
      <c r="BF226">
        <f>IF($S226=BF$1,1,0)</f>
        <v>0</v>
      </c>
      <c r="BG226">
        <f>IF($S226=BG$1,1,0)</f>
        <v>0</v>
      </c>
      <c r="BH226">
        <f>IF($S226=BH$1,1,0)</f>
        <v>0</v>
      </c>
      <c r="BI226">
        <f>IF($S226=BI$1,1,0)</f>
        <v>0</v>
      </c>
      <c r="BJ226">
        <f>IF($S226=BJ$1,1,0)</f>
        <v>0</v>
      </c>
    </row>
    <row r="227" spans="1:62" x14ac:dyDescent="0.25">
      <c r="A227">
        <v>225</v>
      </c>
      <c r="B227">
        <v>1</v>
      </c>
      <c r="C227">
        <v>1</v>
      </c>
      <c r="D227" t="s">
        <v>341</v>
      </c>
      <c r="E227" t="s">
        <v>13</v>
      </c>
      <c r="F227">
        <v>38</v>
      </c>
      <c r="G227">
        <v>1</v>
      </c>
      <c r="H227">
        <v>0</v>
      </c>
      <c r="I227">
        <v>19943</v>
      </c>
      <c r="J227">
        <v>90</v>
      </c>
      <c r="K227" t="s">
        <v>342</v>
      </c>
      <c r="L227" t="s">
        <v>15</v>
      </c>
      <c r="M227" t="s">
        <v>1751</v>
      </c>
      <c r="N227" t="str">
        <f>IF(ISNUMBER(I227),"xxx ",SUBSTITUTE(SUBSTITUTE(I227,"/",""),".",""))</f>
        <v xml:space="preserve">xxx </v>
      </c>
      <c r="O227" t="str">
        <f>LEFT(N227,FIND(" ",N227))</f>
        <v xml:space="preserve">xxx </v>
      </c>
      <c r="P227" t="str">
        <f>VLOOKUP(M227,Extract_Title!$A$2:$B$20,2,0)</f>
        <v>Mr</v>
      </c>
      <c r="Q227" t="str">
        <f>IF(L227="","S",L227)</f>
        <v>S</v>
      </c>
      <c r="R227" t="str">
        <f>IF(K227="","M",LEFT(K227,1))</f>
        <v>C</v>
      </c>
      <c r="S227" t="str">
        <f>VLOOKUP(O227,Clean_tckt!$E$3:$F$38,2,0)</f>
        <v xml:space="preserve">xxx </v>
      </c>
      <c r="T227" s="1">
        <f t="shared" si="13"/>
        <v>90</v>
      </c>
      <c r="U227">
        <f t="shared" si="14"/>
        <v>38</v>
      </c>
      <c r="V227">
        <f>SUM(G227:H227,1)</f>
        <v>2</v>
      </c>
      <c r="W227">
        <f t="shared" si="15"/>
        <v>1</v>
      </c>
      <c r="X227">
        <f>IF(V227=1,1,0)</f>
        <v>0</v>
      </c>
      <c r="Y227">
        <f>IF($P227=Y$1,1,0)</f>
        <v>1</v>
      </c>
      <c r="Z227">
        <f>IF($P227=Z$1,1,0)</f>
        <v>0</v>
      </c>
      <c r="AA227">
        <f>IF($P227=AA$1,1,0)</f>
        <v>0</v>
      </c>
      <c r="AB227">
        <f>IF($P227=AB$1,1,0)</f>
        <v>0</v>
      </c>
      <c r="AC227">
        <f>IF($Q227=AC$1,1,0)</f>
        <v>1</v>
      </c>
      <c r="AD227">
        <f>IF($Q227=AD$1,1,0)</f>
        <v>0</v>
      </c>
      <c r="AE227">
        <f>IF($R227=AE$1,1,0)</f>
        <v>0</v>
      </c>
      <c r="AF227">
        <f>IF($R227=AF$1,1,0)</f>
        <v>1</v>
      </c>
      <c r="AG227">
        <f>IF($R227=AG$1,1,0)</f>
        <v>0</v>
      </c>
      <c r="AH227">
        <f>IF($R227=AH$1,1,0)</f>
        <v>0</v>
      </c>
      <c r="AI227">
        <f>IF($R227=AI$1,1,0)</f>
        <v>0</v>
      </c>
      <c r="AJ227">
        <f>IF($R227=AJ$1,1,0)</f>
        <v>0</v>
      </c>
      <c r="AK227">
        <f>IF($R227=AK$1,1,0)</f>
        <v>0</v>
      </c>
      <c r="AL227">
        <f>IF($R227=AL$1,1,0)</f>
        <v>0</v>
      </c>
      <c r="AM227">
        <f>IF($S227=AM$1,1,0)</f>
        <v>0</v>
      </c>
      <c r="AN227">
        <f>IF($S227=AN$1,1,0)</f>
        <v>0</v>
      </c>
      <c r="AO227">
        <f>IF($S227=AO$1,1,0)</f>
        <v>0</v>
      </c>
      <c r="AP227">
        <f>IF($S227=AP$1,1,0)</f>
        <v>1</v>
      </c>
      <c r="AQ227">
        <f>IF($S227=AQ$1,1,0)</f>
        <v>0</v>
      </c>
      <c r="AR227">
        <f>IF($S227=AR$1,1,0)</f>
        <v>0</v>
      </c>
      <c r="AS227">
        <f>IF($S227=AS$1,1,0)</f>
        <v>0</v>
      </c>
      <c r="AT227">
        <f>IF($S227=AT$1,1,0)</f>
        <v>0</v>
      </c>
      <c r="AU227">
        <f>IF($S227=AU$1,1,0)</f>
        <v>0</v>
      </c>
      <c r="AV227">
        <f>IF($S227=AV$1,1,0)</f>
        <v>0</v>
      </c>
      <c r="AW227">
        <f>IF($S227=AW$1,1,0)</f>
        <v>0</v>
      </c>
      <c r="AX227">
        <f>IF($S227=AX$1,1,0)</f>
        <v>0</v>
      </c>
      <c r="AY227">
        <f>IF($S227=AY$1,1,0)</f>
        <v>0</v>
      </c>
      <c r="AZ227">
        <f>IF($S227=AZ$1,1,0)</f>
        <v>0</v>
      </c>
      <c r="BA227">
        <f>IF($S227=BA$1,1,0)</f>
        <v>0</v>
      </c>
      <c r="BB227">
        <f>IF($S227=BB$1,1,0)</f>
        <v>0</v>
      </c>
      <c r="BC227">
        <f>IF($S227=BC$1,1,0)</f>
        <v>0</v>
      </c>
      <c r="BD227">
        <f>IF($S227=BD$1,1,0)</f>
        <v>0</v>
      </c>
      <c r="BE227">
        <f>IF($S227=BE$1,1,0)</f>
        <v>0</v>
      </c>
      <c r="BF227">
        <f>IF($S227=BF$1,1,0)</f>
        <v>0</v>
      </c>
      <c r="BG227">
        <f>IF($S227=BG$1,1,0)</f>
        <v>0</v>
      </c>
      <c r="BH227">
        <f>IF($S227=BH$1,1,0)</f>
        <v>0</v>
      </c>
      <c r="BI227">
        <f>IF($S227=BI$1,1,0)</f>
        <v>0</v>
      </c>
      <c r="BJ227">
        <f>IF($S227=BJ$1,1,0)</f>
        <v>0</v>
      </c>
    </row>
    <row r="228" spans="1:62" x14ac:dyDescent="0.25">
      <c r="A228">
        <v>226</v>
      </c>
      <c r="B228">
        <v>0</v>
      </c>
      <c r="C228">
        <v>3</v>
      </c>
      <c r="D228" t="s">
        <v>343</v>
      </c>
      <c r="E228" t="s">
        <v>13</v>
      </c>
      <c r="F228">
        <v>22</v>
      </c>
      <c r="G228">
        <v>0</v>
      </c>
      <c r="H228">
        <v>0</v>
      </c>
      <c r="I228" t="s">
        <v>344</v>
      </c>
      <c r="J228">
        <v>9.35</v>
      </c>
      <c r="L228" t="s">
        <v>15</v>
      </c>
      <c r="M228" t="s">
        <v>1751</v>
      </c>
      <c r="N228" t="str">
        <f>IF(ISNUMBER(I228),"xxx ",SUBSTITUTE(SUBSTITUTE(I228,"/",""),".",""))</f>
        <v>PP 4348</v>
      </c>
      <c r="O228" t="str">
        <f>LEFT(N228,FIND(" ",N228))</f>
        <v xml:space="preserve">PP </v>
      </c>
      <c r="P228" t="str">
        <f>VLOOKUP(M228,Extract_Title!$A$2:$B$20,2,0)</f>
        <v>Mr</v>
      </c>
      <c r="Q228" t="str">
        <f>IF(L228="","S",L228)</f>
        <v>S</v>
      </c>
      <c r="R228" t="str">
        <f>IF(K228="","M",LEFT(K228,1))</f>
        <v>M</v>
      </c>
      <c r="S228" t="str">
        <f>VLOOKUP(O228,Clean_tckt!$E$3:$F$38,2,0)</f>
        <v xml:space="preserve">PP </v>
      </c>
      <c r="T228" s="1">
        <f t="shared" si="13"/>
        <v>9.35</v>
      </c>
      <c r="U228">
        <f t="shared" si="14"/>
        <v>22</v>
      </c>
      <c r="V228">
        <f>SUM(G228:H228,1)</f>
        <v>1</v>
      </c>
      <c r="W228">
        <f t="shared" si="15"/>
        <v>1</v>
      </c>
      <c r="X228">
        <f>IF(V228=1,1,0)</f>
        <v>1</v>
      </c>
      <c r="Y228">
        <f>IF($P228=Y$1,1,0)</f>
        <v>1</v>
      </c>
      <c r="Z228">
        <f>IF($P228=Z$1,1,0)</f>
        <v>0</v>
      </c>
      <c r="AA228">
        <f>IF($P228=AA$1,1,0)</f>
        <v>0</v>
      </c>
      <c r="AB228">
        <f>IF($P228=AB$1,1,0)</f>
        <v>0</v>
      </c>
      <c r="AC228">
        <f>IF($Q228=AC$1,1,0)</f>
        <v>1</v>
      </c>
      <c r="AD228">
        <f>IF($Q228=AD$1,1,0)</f>
        <v>0</v>
      </c>
      <c r="AE228">
        <f>IF($R228=AE$1,1,0)</f>
        <v>1</v>
      </c>
      <c r="AF228">
        <f>IF($R228=AF$1,1,0)</f>
        <v>0</v>
      </c>
      <c r="AG228">
        <f>IF($R228=AG$1,1,0)</f>
        <v>0</v>
      </c>
      <c r="AH228">
        <f>IF($R228=AH$1,1,0)</f>
        <v>0</v>
      </c>
      <c r="AI228">
        <f>IF($R228=AI$1,1,0)</f>
        <v>0</v>
      </c>
      <c r="AJ228">
        <f>IF($R228=AJ$1,1,0)</f>
        <v>0</v>
      </c>
      <c r="AK228">
        <f>IF($R228=AK$1,1,0)</f>
        <v>0</v>
      </c>
      <c r="AL228">
        <f>IF($R228=AL$1,1,0)</f>
        <v>0</v>
      </c>
      <c r="AM228">
        <f>IF($S228=AM$1,1,0)</f>
        <v>0</v>
      </c>
      <c r="AN228">
        <f>IF($S228=AN$1,1,0)</f>
        <v>0</v>
      </c>
      <c r="AO228">
        <f>IF($S228=AO$1,1,0)</f>
        <v>0</v>
      </c>
      <c r="AP228">
        <f>IF($S228=AP$1,1,0)</f>
        <v>0</v>
      </c>
      <c r="AQ228">
        <f>IF($S228=AQ$1,1,0)</f>
        <v>1</v>
      </c>
      <c r="AR228">
        <f>IF($S228=AR$1,1,0)</f>
        <v>0</v>
      </c>
      <c r="AS228">
        <f>IF($S228=AS$1,1,0)</f>
        <v>0</v>
      </c>
      <c r="AT228">
        <f>IF($S228=AT$1,1,0)</f>
        <v>0</v>
      </c>
      <c r="AU228">
        <f>IF($S228=AU$1,1,0)</f>
        <v>0</v>
      </c>
      <c r="AV228">
        <f>IF($S228=AV$1,1,0)</f>
        <v>0</v>
      </c>
      <c r="AW228">
        <f>IF($S228=AW$1,1,0)</f>
        <v>0</v>
      </c>
      <c r="AX228">
        <f>IF($S228=AX$1,1,0)</f>
        <v>0</v>
      </c>
      <c r="AY228">
        <f>IF($S228=AY$1,1,0)</f>
        <v>0</v>
      </c>
      <c r="AZ228">
        <f>IF($S228=AZ$1,1,0)</f>
        <v>0</v>
      </c>
      <c r="BA228">
        <f>IF($S228=BA$1,1,0)</f>
        <v>0</v>
      </c>
      <c r="BB228">
        <f>IF($S228=BB$1,1,0)</f>
        <v>0</v>
      </c>
      <c r="BC228">
        <f>IF($S228=BC$1,1,0)</f>
        <v>0</v>
      </c>
      <c r="BD228">
        <f>IF($S228=BD$1,1,0)</f>
        <v>0</v>
      </c>
      <c r="BE228">
        <f>IF($S228=BE$1,1,0)</f>
        <v>0</v>
      </c>
      <c r="BF228">
        <f>IF($S228=BF$1,1,0)</f>
        <v>0</v>
      </c>
      <c r="BG228">
        <f>IF($S228=BG$1,1,0)</f>
        <v>0</v>
      </c>
      <c r="BH228">
        <f>IF($S228=BH$1,1,0)</f>
        <v>0</v>
      </c>
      <c r="BI228">
        <f>IF($S228=BI$1,1,0)</f>
        <v>0</v>
      </c>
      <c r="BJ228">
        <f>IF($S228=BJ$1,1,0)</f>
        <v>0</v>
      </c>
    </row>
    <row r="229" spans="1:62" x14ac:dyDescent="0.25">
      <c r="A229">
        <v>227</v>
      </c>
      <c r="B229">
        <v>1</v>
      </c>
      <c r="C229">
        <v>2</v>
      </c>
      <c r="D229" t="s">
        <v>345</v>
      </c>
      <c r="E229" t="s">
        <v>13</v>
      </c>
      <c r="F229">
        <v>19</v>
      </c>
      <c r="G229">
        <v>0</v>
      </c>
      <c r="H229">
        <v>0</v>
      </c>
      <c r="I229" t="s">
        <v>346</v>
      </c>
      <c r="J229">
        <v>10.5</v>
      </c>
      <c r="L229" t="s">
        <v>15</v>
      </c>
      <c r="M229" t="s">
        <v>1751</v>
      </c>
      <c r="N229" t="str">
        <f>IF(ISNUMBER(I229),"xxx ",SUBSTITUTE(SUBSTITUTE(I229,"/",""),".",""))</f>
        <v>SWPP 751</v>
      </c>
      <c r="O229" t="str">
        <f>LEFT(N229,FIND(" ",N229))</f>
        <v xml:space="preserve">SWPP </v>
      </c>
      <c r="P229" t="str">
        <f>VLOOKUP(M229,Extract_Title!$A$2:$B$20,2,0)</f>
        <v>Mr</v>
      </c>
      <c r="Q229" t="str">
        <f>IF(L229="","S",L229)</f>
        <v>S</v>
      </c>
      <c r="R229" t="str">
        <f>IF(K229="","M",LEFT(K229,1))</f>
        <v>M</v>
      </c>
      <c r="S229" t="str">
        <f>VLOOKUP(O229,Clean_tckt!$E$3:$F$38,2,0)</f>
        <v xml:space="preserve">SWPP </v>
      </c>
      <c r="T229" s="1">
        <f t="shared" si="13"/>
        <v>10.5</v>
      </c>
      <c r="U229">
        <f t="shared" si="14"/>
        <v>19</v>
      </c>
      <c r="V229">
        <f>SUM(G229:H229,1)</f>
        <v>1</v>
      </c>
      <c r="W229">
        <f t="shared" si="15"/>
        <v>1</v>
      </c>
      <c r="X229">
        <f>IF(V229=1,1,0)</f>
        <v>1</v>
      </c>
      <c r="Y229">
        <f>IF($P229=Y$1,1,0)</f>
        <v>1</v>
      </c>
      <c r="Z229">
        <f>IF($P229=Z$1,1,0)</f>
        <v>0</v>
      </c>
      <c r="AA229">
        <f>IF($P229=AA$1,1,0)</f>
        <v>0</v>
      </c>
      <c r="AB229">
        <f>IF($P229=AB$1,1,0)</f>
        <v>0</v>
      </c>
      <c r="AC229">
        <f>IF($Q229=AC$1,1,0)</f>
        <v>1</v>
      </c>
      <c r="AD229">
        <f>IF($Q229=AD$1,1,0)</f>
        <v>0</v>
      </c>
      <c r="AE229">
        <f>IF($R229=AE$1,1,0)</f>
        <v>1</v>
      </c>
      <c r="AF229">
        <f>IF($R229=AF$1,1,0)</f>
        <v>0</v>
      </c>
      <c r="AG229">
        <f>IF($R229=AG$1,1,0)</f>
        <v>0</v>
      </c>
      <c r="AH229">
        <f>IF($R229=AH$1,1,0)</f>
        <v>0</v>
      </c>
      <c r="AI229">
        <f>IF($R229=AI$1,1,0)</f>
        <v>0</v>
      </c>
      <c r="AJ229">
        <f>IF($R229=AJ$1,1,0)</f>
        <v>0</v>
      </c>
      <c r="AK229">
        <f>IF($R229=AK$1,1,0)</f>
        <v>0</v>
      </c>
      <c r="AL229">
        <f>IF($R229=AL$1,1,0)</f>
        <v>0</v>
      </c>
      <c r="AM229">
        <f>IF($S229=AM$1,1,0)</f>
        <v>0</v>
      </c>
      <c r="AN229">
        <f>IF($S229=AN$1,1,0)</f>
        <v>0</v>
      </c>
      <c r="AO229">
        <f>IF($S229=AO$1,1,0)</f>
        <v>0</v>
      </c>
      <c r="AP229">
        <f>IF($S229=AP$1,1,0)</f>
        <v>0</v>
      </c>
      <c r="AQ229">
        <f>IF($S229=AQ$1,1,0)</f>
        <v>0</v>
      </c>
      <c r="AR229">
        <f>IF($S229=AR$1,1,0)</f>
        <v>0</v>
      </c>
      <c r="AS229">
        <f>IF($S229=AS$1,1,0)</f>
        <v>0</v>
      </c>
      <c r="AT229">
        <f>IF($S229=AT$1,1,0)</f>
        <v>0</v>
      </c>
      <c r="AU229">
        <f>IF($S229=AU$1,1,0)</f>
        <v>0</v>
      </c>
      <c r="AV229">
        <f>IF($S229=AV$1,1,0)</f>
        <v>0</v>
      </c>
      <c r="AW229">
        <f>IF($S229=AW$1,1,0)</f>
        <v>0</v>
      </c>
      <c r="AX229">
        <f>IF($S229=AX$1,1,0)</f>
        <v>0</v>
      </c>
      <c r="AY229">
        <f>IF($S229=AY$1,1,0)</f>
        <v>0</v>
      </c>
      <c r="AZ229">
        <f>IF($S229=AZ$1,1,0)</f>
        <v>0</v>
      </c>
      <c r="BA229">
        <f>IF($S229=BA$1,1,0)</f>
        <v>0</v>
      </c>
      <c r="BB229">
        <f>IF($S229=BB$1,1,0)</f>
        <v>0</v>
      </c>
      <c r="BC229">
        <f>IF($S229=BC$1,1,0)</f>
        <v>0</v>
      </c>
      <c r="BD229">
        <f>IF($S229=BD$1,1,0)</f>
        <v>1</v>
      </c>
      <c r="BE229">
        <f>IF($S229=BE$1,1,0)</f>
        <v>0</v>
      </c>
      <c r="BF229">
        <f>IF($S229=BF$1,1,0)</f>
        <v>0</v>
      </c>
      <c r="BG229">
        <f>IF($S229=BG$1,1,0)</f>
        <v>0</v>
      </c>
      <c r="BH229">
        <f>IF($S229=BH$1,1,0)</f>
        <v>0</v>
      </c>
      <c r="BI229">
        <f>IF($S229=BI$1,1,0)</f>
        <v>0</v>
      </c>
      <c r="BJ229">
        <f>IF($S229=BJ$1,1,0)</f>
        <v>0</v>
      </c>
    </row>
    <row r="230" spans="1:62" x14ac:dyDescent="0.25">
      <c r="A230">
        <v>228</v>
      </c>
      <c r="B230">
        <v>0</v>
      </c>
      <c r="C230">
        <v>3</v>
      </c>
      <c r="D230" t="s">
        <v>347</v>
      </c>
      <c r="E230" t="s">
        <v>13</v>
      </c>
      <c r="F230">
        <v>20.5</v>
      </c>
      <c r="G230">
        <v>0</v>
      </c>
      <c r="H230">
        <v>0</v>
      </c>
      <c r="I230" t="s">
        <v>348</v>
      </c>
      <c r="J230">
        <v>7.25</v>
      </c>
      <c r="L230" t="s">
        <v>15</v>
      </c>
      <c r="M230" t="s">
        <v>1751</v>
      </c>
      <c r="N230" t="str">
        <f>IF(ISNUMBER(I230),"xxx ",SUBSTITUTE(SUBSTITUTE(I230,"/",""),".",""))</f>
        <v>A5 21173</v>
      </c>
      <c r="O230" t="str">
        <f>LEFT(N230,FIND(" ",N230))</f>
        <v xml:space="preserve">A5 </v>
      </c>
      <c r="P230" t="str">
        <f>VLOOKUP(M230,Extract_Title!$A$2:$B$20,2,0)</f>
        <v>Mr</v>
      </c>
      <c r="Q230" t="str">
        <f>IF(L230="","S",L230)</f>
        <v>S</v>
      </c>
      <c r="R230" t="str">
        <f>IF(K230="","M",LEFT(K230,1))</f>
        <v>M</v>
      </c>
      <c r="S230" t="str">
        <f>VLOOKUP(O230,Clean_tckt!$E$3:$F$38,2,0)</f>
        <v xml:space="preserve">A5 </v>
      </c>
      <c r="T230" s="1">
        <f t="shared" si="13"/>
        <v>7.25</v>
      </c>
      <c r="U230">
        <f t="shared" si="14"/>
        <v>20.5</v>
      </c>
      <c r="V230">
        <f>SUM(G230:H230,1)</f>
        <v>1</v>
      </c>
      <c r="W230">
        <f t="shared" si="15"/>
        <v>1</v>
      </c>
      <c r="X230">
        <f>IF(V230=1,1,0)</f>
        <v>1</v>
      </c>
      <c r="Y230">
        <f>IF($P230=Y$1,1,0)</f>
        <v>1</v>
      </c>
      <c r="Z230">
        <f>IF($P230=Z$1,1,0)</f>
        <v>0</v>
      </c>
      <c r="AA230">
        <f>IF($P230=AA$1,1,0)</f>
        <v>0</v>
      </c>
      <c r="AB230">
        <f>IF($P230=AB$1,1,0)</f>
        <v>0</v>
      </c>
      <c r="AC230">
        <f>IF($Q230=AC$1,1,0)</f>
        <v>1</v>
      </c>
      <c r="AD230">
        <f>IF($Q230=AD$1,1,0)</f>
        <v>0</v>
      </c>
      <c r="AE230">
        <f>IF($R230=AE$1,1,0)</f>
        <v>1</v>
      </c>
      <c r="AF230">
        <f>IF($R230=AF$1,1,0)</f>
        <v>0</v>
      </c>
      <c r="AG230">
        <f>IF($R230=AG$1,1,0)</f>
        <v>0</v>
      </c>
      <c r="AH230">
        <f>IF($R230=AH$1,1,0)</f>
        <v>0</v>
      </c>
      <c r="AI230">
        <f>IF($R230=AI$1,1,0)</f>
        <v>0</v>
      </c>
      <c r="AJ230">
        <f>IF($R230=AJ$1,1,0)</f>
        <v>0</v>
      </c>
      <c r="AK230">
        <f>IF($R230=AK$1,1,0)</f>
        <v>0</v>
      </c>
      <c r="AL230">
        <f>IF($R230=AL$1,1,0)</f>
        <v>0</v>
      </c>
      <c r="AM230">
        <f>IF($S230=AM$1,1,0)</f>
        <v>1</v>
      </c>
      <c r="AN230">
        <f>IF($S230=AN$1,1,0)</f>
        <v>0</v>
      </c>
      <c r="AO230">
        <f>IF($S230=AO$1,1,0)</f>
        <v>0</v>
      </c>
      <c r="AP230">
        <f>IF($S230=AP$1,1,0)</f>
        <v>0</v>
      </c>
      <c r="AQ230">
        <f>IF($S230=AQ$1,1,0)</f>
        <v>0</v>
      </c>
      <c r="AR230">
        <f>IF($S230=AR$1,1,0)</f>
        <v>0</v>
      </c>
      <c r="AS230">
        <f>IF($S230=AS$1,1,0)</f>
        <v>0</v>
      </c>
      <c r="AT230">
        <f>IF($S230=AT$1,1,0)</f>
        <v>0</v>
      </c>
      <c r="AU230">
        <f>IF($S230=AU$1,1,0)</f>
        <v>0</v>
      </c>
      <c r="AV230">
        <f>IF($S230=AV$1,1,0)</f>
        <v>0</v>
      </c>
      <c r="AW230">
        <f>IF($S230=AW$1,1,0)</f>
        <v>0</v>
      </c>
      <c r="AX230">
        <f>IF($S230=AX$1,1,0)</f>
        <v>0</v>
      </c>
      <c r="AY230">
        <f>IF($S230=AY$1,1,0)</f>
        <v>0</v>
      </c>
      <c r="AZ230">
        <f>IF($S230=AZ$1,1,0)</f>
        <v>0</v>
      </c>
      <c r="BA230">
        <f>IF($S230=BA$1,1,0)</f>
        <v>0</v>
      </c>
      <c r="BB230">
        <f>IF($S230=BB$1,1,0)</f>
        <v>0</v>
      </c>
      <c r="BC230">
        <f>IF($S230=BC$1,1,0)</f>
        <v>0</v>
      </c>
      <c r="BD230">
        <f>IF($S230=BD$1,1,0)</f>
        <v>0</v>
      </c>
      <c r="BE230">
        <f>IF($S230=BE$1,1,0)</f>
        <v>0</v>
      </c>
      <c r="BF230">
        <f>IF($S230=BF$1,1,0)</f>
        <v>0</v>
      </c>
      <c r="BG230">
        <f>IF($S230=BG$1,1,0)</f>
        <v>0</v>
      </c>
      <c r="BH230">
        <f>IF($S230=BH$1,1,0)</f>
        <v>0</v>
      </c>
      <c r="BI230">
        <f>IF($S230=BI$1,1,0)</f>
        <v>0</v>
      </c>
      <c r="BJ230">
        <f>IF($S230=BJ$1,1,0)</f>
        <v>0</v>
      </c>
    </row>
    <row r="231" spans="1:62" x14ac:dyDescent="0.25">
      <c r="A231">
        <v>229</v>
      </c>
      <c r="B231">
        <v>0</v>
      </c>
      <c r="C231">
        <v>2</v>
      </c>
      <c r="D231" t="s">
        <v>349</v>
      </c>
      <c r="E231" t="s">
        <v>13</v>
      </c>
      <c r="F231">
        <v>18</v>
      </c>
      <c r="G231">
        <v>0</v>
      </c>
      <c r="H231">
        <v>0</v>
      </c>
      <c r="I231">
        <v>236171</v>
      </c>
      <c r="J231">
        <v>13</v>
      </c>
      <c r="L231" t="s">
        <v>15</v>
      </c>
      <c r="M231" t="s">
        <v>1751</v>
      </c>
      <c r="N231" t="str">
        <f>IF(ISNUMBER(I231),"xxx ",SUBSTITUTE(SUBSTITUTE(I231,"/",""),".",""))</f>
        <v xml:space="preserve">xxx </v>
      </c>
      <c r="O231" t="str">
        <f>LEFT(N231,FIND(" ",N231))</f>
        <v xml:space="preserve">xxx </v>
      </c>
      <c r="P231" t="str">
        <f>VLOOKUP(M231,Extract_Title!$A$2:$B$20,2,0)</f>
        <v>Mr</v>
      </c>
      <c r="Q231" t="str">
        <f>IF(L231="","S",L231)</f>
        <v>S</v>
      </c>
      <c r="R231" t="str">
        <f>IF(K231="","M",LEFT(K231,1))</f>
        <v>M</v>
      </c>
      <c r="S231" t="str">
        <f>VLOOKUP(O231,Clean_tckt!$E$3:$F$38,2,0)</f>
        <v xml:space="preserve">xxx </v>
      </c>
      <c r="T231" s="1">
        <f t="shared" si="13"/>
        <v>13</v>
      </c>
      <c r="U231">
        <f t="shared" si="14"/>
        <v>18</v>
      </c>
      <c r="V231">
        <f>SUM(G231:H231,1)</f>
        <v>1</v>
      </c>
      <c r="W231">
        <f t="shared" si="15"/>
        <v>1</v>
      </c>
      <c r="X231">
        <f>IF(V231=1,1,0)</f>
        <v>1</v>
      </c>
      <c r="Y231">
        <f>IF($P231=Y$1,1,0)</f>
        <v>1</v>
      </c>
      <c r="Z231">
        <f>IF($P231=Z$1,1,0)</f>
        <v>0</v>
      </c>
      <c r="AA231">
        <f>IF($P231=AA$1,1,0)</f>
        <v>0</v>
      </c>
      <c r="AB231">
        <f>IF($P231=AB$1,1,0)</f>
        <v>0</v>
      </c>
      <c r="AC231">
        <f>IF($Q231=AC$1,1,0)</f>
        <v>1</v>
      </c>
      <c r="AD231">
        <f>IF($Q231=AD$1,1,0)</f>
        <v>0</v>
      </c>
      <c r="AE231">
        <f>IF($R231=AE$1,1,0)</f>
        <v>1</v>
      </c>
      <c r="AF231">
        <f>IF($R231=AF$1,1,0)</f>
        <v>0</v>
      </c>
      <c r="AG231">
        <f>IF($R231=AG$1,1,0)</f>
        <v>0</v>
      </c>
      <c r="AH231">
        <f>IF($R231=AH$1,1,0)</f>
        <v>0</v>
      </c>
      <c r="AI231">
        <f>IF($R231=AI$1,1,0)</f>
        <v>0</v>
      </c>
      <c r="AJ231">
        <f>IF($R231=AJ$1,1,0)</f>
        <v>0</v>
      </c>
      <c r="AK231">
        <f>IF($R231=AK$1,1,0)</f>
        <v>0</v>
      </c>
      <c r="AL231">
        <f>IF($R231=AL$1,1,0)</f>
        <v>0</v>
      </c>
      <c r="AM231">
        <f>IF($S231=AM$1,1,0)</f>
        <v>0</v>
      </c>
      <c r="AN231">
        <f>IF($S231=AN$1,1,0)</f>
        <v>0</v>
      </c>
      <c r="AO231">
        <f>IF($S231=AO$1,1,0)</f>
        <v>0</v>
      </c>
      <c r="AP231">
        <f>IF($S231=AP$1,1,0)</f>
        <v>1</v>
      </c>
      <c r="AQ231">
        <f>IF($S231=AQ$1,1,0)</f>
        <v>0</v>
      </c>
      <c r="AR231">
        <f>IF($S231=AR$1,1,0)</f>
        <v>0</v>
      </c>
      <c r="AS231">
        <f>IF($S231=AS$1,1,0)</f>
        <v>0</v>
      </c>
      <c r="AT231">
        <f>IF($S231=AT$1,1,0)</f>
        <v>0</v>
      </c>
      <c r="AU231">
        <f>IF($S231=AU$1,1,0)</f>
        <v>0</v>
      </c>
      <c r="AV231">
        <f>IF($S231=AV$1,1,0)</f>
        <v>0</v>
      </c>
      <c r="AW231">
        <f>IF($S231=AW$1,1,0)</f>
        <v>0</v>
      </c>
      <c r="AX231">
        <f>IF($S231=AX$1,1,0)</f>
        <v>0</v>
      </c>
      <c r="AY231">
        <f>IF($S231=AY$1,1,0)</f>
        <v>0</v>
      </c>
      <c r="AZ231">
        <f>IF($S231=AZ$1,1,0)</f>
        <v>0</v>
      </c>
      <c r="BA231">
        <f>IF($S231=BA$1,1,0)</f>
        <v>0</v>
      </c>
      <c r="BB231">
        <f>IF($S231=BB$1,1,0)</f>
        <v>0</v>
      </c>
      <c r="BC231">
        <f>IF($S231=BC$1,1,0)</f>
        <v>0</v>
      </c>
      <c r="BD231">
        <f>IF($S231=BD$1,1,0)</f>
        <v>0</v>
      </c>
      <c r="BE231">
        <f>IF($S231=BE$1,1,0)</f>
        <v>0</v>
      </c>
      <c r="BF231">
        <f>IF($S231=BF$1,1,0)</f>
        <v>0</v>
      </c>
      <c r="BG231">
        <f>IF($S231=BG$1,1,0)</f>
        <v>0</v>
      </c>
      <c r="BH231">
        <f>IF($S231=BH$1,1,0)</f>
        <v>0</v>
      </c>
      <c r="BI231">
        <f>IF($S231=BI$1,1,0)</f>
        <v>0</v>
      </c>
      <c r="BJ231">
        <f>IF($S231=BJ$1,1,0)</f>
        <v>0</v>
      </c>
    </row>
    <row r="232" spans="1:62" x14ac:dyDescent="0.25">
      <c r="A232">
        <v>230</v>
      </c>
      <c r="B232">
        <v>0</v>
      </c>
      <c r="C232">
        <v>3</v>
      </c>
      <c r="D232" t="s">
        <v>350</v>
      </c>
      <c r="E232" t="s">
        <v>17</v>
      </c>
      <c r="G232">
        <v>3</v>
      </c>
      <c r="H232">
        <v>1</v>
      </c>
      <c r="I232">
        <v>4133</v>
      </c>
      <c r="J232">
        <v>25.466699999999999</v>
      </c>
      <c r="L232" t="s">
        <v>15</v>
      </c>
      <c r="M232" t="s">
        <v>1753</v>
      </c>
      <c r="N232" t="str">
        <f>IF(ISNUMBER(I232),"xxx ",SUBSTITUTE(SUBSTITUTE(I232,"/",""),".",""))</f>
        <v xml:space="preserve">xxx </v>
      </c>
      <c r="O232" t="str">
        <f>LEFT(N232,FIND(" ",N232))</f>
        <v xml:space="preserve">xxx </v>
      </c>
      <c r="P232" t="str">
        <f>VLOOKUP(M232,Extract_Title!$A$2:$B$20,2,0)</f>
        <v>Miss</v>
      </c>
      <c r="Q232" t="str">
        <f>IF(L232="","S",L232)</f>
        <v>S</v>
      </c>
      <c r="R232" t="str">
        <f>IF(K232="","M",LEFT(K232,1))</f>
        <v>M</v>
      </c>
      <c r="S232" t="str">
        <f>VLOOKUP(O232,Clean_tckt!$E$3:$F$38,2,0)</f>
        <v xml:space="preserve">xxx </v>
      </c>
      <c r="T232" s="1">
        <f t="shared" si="13"/>
        <v>25.466699999999999</v>
      </c>
      <c r="U232">
        <f t="shared" si="14"/>
        <v>0</v>
      </c>
      <c r="V232">
        <f>SUM(G232:H232,1)</f>
        <v>5</v>
      </c>
      <c r="W232">
        <f t="shared" si="15"/>
        <v>0</v>
      </c>
      <c r="X232">
        <f>IF(V232=1,1,0)</f>
        <v>0</v>
      </c>
      <c r="Y232">
        <f>IF($P232=Y$1,1,0)</f>
        <v>0</v>
      </c>
      <c r="Z232">
        <f>IF($P232=Z$1,1,0)</f>
        <v>0</v>
      </c>
      <c r="AA232">
        <f>IF($P232=AA$1,1,0)</f>
        <v>1</v>
      </c>
      <c r="AB232">
        <f>IF($P232=AB$1,1,0)</f>
        <v>0</v>
      </c>
      <c r="AC232">
        <f>IF($Q232=AC$1,1,0)</f>
        <v>1</v>
      </c>
      <c r="AD232">
        <f>IF($Q232=AD$1,1,0)</f>
        <v>0</v>
      </c>
      <c r="AE232">
        <f>IF($R232=AE$1,1,0)</f>
        <v>1</v>
      </c>
      <c r="AF232">
        <f>IF($R232=AF$1,1,0)</f>
        <v>0</v>
      </c>
      <c r="AG232">
        <f>IF($R232=AG$1,1,0)</f>
        <v>0</v>
      </c>
      <c r="AH232">
        <f>IF($R232=AH$1,1,0)</f>
        <v>0</v>
      </c>
      <c r="AI232">
        <f>IF($R232=AI$1,1,0)</f>
        <v>0</v>
      </c>
      <c r="AJ232">
        <f>IF($R232=AJ$1,1,0)</f>
        <v>0</v>
      </c>
      <c r="AK232">
        <f>IF($R232=AK$1,1,0)</f>
        <v>0</v>
      </c>
      <c r="AL232">
        <f>IF($R232=AL$1,1,0)</f>
        <v>0</v>
      </c>
      <c r="AM232">
        <f>IF($S232=AM$1,1,0)</f>
        <v>0</v>
      </c>
      <c r="AN232">
        <f>IF($S232=AN$1,1,0)</f>
        <v>0</v>
      </c>
      <c r="AO232">
        <f>IF($S232=AO$1,1,0)</f>
        <v>0</v>
      </c>
      <c r="AP232">
        <f>IF($S232=AP$1,1,0)</f>
        <v>1</v>
      </c>
      <c r="AQ232">
        <f>IF($S232=AQ$1,1,0)</f>
        <v>0</v>
      </c>
      <c r="AR232">
        <f>IF($S232=AR$1,1,0)</f>
        <v>0</v>
      </c>
      <c r="AS232">
        <f>IF($S232=AS$1,1,0)</f>
        <v>0</v>
      </c>
      <c r="AT232">
        <f>IF($S232=AT$1,1,0)</f>
        <v>0</v>
      </c>
      <c r="AU232">
        <f>IF($S232=AU$1,1,0)</f>
        <v>0</v>
      </c>
      <c r="AV232">
        <f>IF($S232=AV$1,1,0)</f>
        <v>0</v>
      </c>
      <c r="AW232">
        <f>IF($S232=AW$1,1,0)</f>
        <v>0</v>
      </c>
      <c r="AX232">
        <f>IF($S232=AX$1,1,0)</f>
        <v>0</v>
      </c>
      <c r="AY232">
        <f>IF($S232=AY$1,1,0)</f>
        <v>0</v>
      </c>
      <c r="AZ232">
        <f>IF($S232=AZ$1,1,0)</f>
        <v>0</v>
      </c>
      <c r="BA232">
        <f>IF($S232=BA$1,1,0)</f>
        <v>0</v>
      </c>
      <c r="BB232">
        <f>IF($S232=BB$1,1,0)</f>
        <v>0</v>
      </c>
      <c r="BC232">
        <f>IF($S232=BC$1,1,0)</f>
        <v>0</v>
      </c>
      <c r="BD232">
        <f>IF($S232=BD$1,1,0)</f>
        <v>0</v>
      </c>
      <c r="BE232">
        <f>IF($S232=BE$1,1,0)</f>
        <v>0</v>
      </c>
      <c r="BF232">
        <f>IF($S232=BF$1,1,0)</f>
        <v>0</v>
      </c>
      <c r="BG232">
        <f>IF($S232=BG$1,1,0)</f>
        <v>0</v>
      </c>
      <c r="BH232">
        <f>IF($S232=BH$1,1,0)</f>
        <v>0</v>
      </c>
      <c r="BI232">
        <f>IF($S232=BI$1,1,0)</f>
        <v>0</v>
      </c>
      <c r="BJ232">
        <f>IF($S232=BJ$1,1,0)</f>
        <v>0</v>
      </c>
    </row>
    <row r="233" spans="1:62" x14ac:dyDescent="0.25">
      <c r="A233">
        <v>231</v>
      </c>
      <c r="B233">
        <v>1</v>
      </c>
      <c r="C233">
        <v>1</v>
      </c>
      <c r="D233" t="s">
        <v>351</v>
      </c>
      <c r="E233" t="s">
        <v>17</v>
      </c>
      <c r="F233">
        <v>35</v>
      </c>
      <c r="G233">
        <v>1</v>
      </c>
      <c r="H233">
        <v>0</v>
      </c>
      <c r="I233">
        <v>36973</v>
      </c>
      <c r="J233">
        <v>83.474999999999994</v>
      </c>
      <c r="K233" t="s">
        <v>110</v>
      </c>
      <c r="L233" t="s">
        <v>15</v>
      </c>
      <c r="M233" t="s">
        <v>1752</v>
      </c>
      <c r="N233" t="str">
        <f>IF(ISNUMBER(I233),"xxx ",SUBSTITUTE(SUBSTITUTE(I233,"/",""),".",""))</f>
        <v xml:space="preserve">xxx </v>
      </c>
      <c r="O233" t="str">
        <f>LEFT(N233,FIND(" ",N233))</f>
        <v xml:space="preserve">xxx </v>
      </c>
      <c r="P233" t="str">
        <f>VLOOKUP(M233,Extract_Title!$A$2:$B$20,2,0)</f>
        <v>Mrs</v>
      </c>
      <c r="Q233" t="str">
        <f>IF(L233="","S",L233)</f>
        <v>S</v>
      </c>
      <c r="R233" t="str">
        <f>IF(K233="","M",LEFT(K233,1))</f>
        <v>C</v>
      </c>
      <c r="S233" t="str">
        <f>VLOOKUP(O233,Clean_tckt!$E$3:$F$38,2,0)</f>
        <v xml:space="preserve">xxx </v>
      </c>
      <c r="T233" s="1">
        <f t="shared" si="13"/>
        <v>83.474999999999994</v>
      </c>
      <c r="U233">
        <f t="shared" si="14"/>
        <v>35</v>
      </c>
      <c r="V233">
        <f>SUM(G233:H233,1)</f>
        <v>2</v>
      </c>
      <c r="W233">
        <f t="shared" si="15"/>
        <v>0</v>
      </c>
      <c r="X233">
        <f>IF(V233=1,1,0)</f>
        <v>0</v>
      </c>
      <c r="Y233">
        <f>IF($P233=Y$1,1,0)</f>
        <v>0</v>
      </c>
      <c r="Z233">
        <f>IF($P233=Z$1,1,0)</f>
        <v>1</v>
      </c>
      <c r="AA233">
        <f>IF($P233=AA$1,1,0)</f>
        <v>0</v>
      </c>
      <c r="AB233">
        <f>IF($P233=AB$1,1,0)</f>
        <v>0</v>
      </c>
      <c r="AC233">
        <f>IF($Q233=AC$1,1,0)</f>
        <v>1</v>
      </c>
      <c r="AD233">
        <f>IF($Q233=AD$1,1,0)</f>
        <v>0</v>
      </c>
      <c r="AE233">
        <f>IF($R233=AE$1,1,0)</f>
        <v>0</v>
      </c>
      <c r="AF233">
        <f>IF($R233=AF$1,1,0)</f>
        <v>1</v>
      </c>
      <c r="AG233">
        <f>IF($R233=AG$1,1,0)</f>
        <v>0</v>
      </c>
      <c r="AH233">
        <f>IF($R233=AH$1,1,0)</f>
        <v>0</v>
      </c>
      <c r="AI233">
        <f>IF($R233=AI$1,1,0)</f>
        <v>0</v>
      </c>
      <c r="AJ233">
        <f>IF($R233=AJ$1,1,0)</f>
        <v>0</v>
      </c>
      <c r="AK233">
        <f>IF($R233=AK$1,1,0)</f>
        <v>0</v>
      </c>
      <c r="AL233">
        <f>IF($R233=AL$1,1,0)</f>
        <v>0</v>
      </c>
      <c r="AM233">
        <f>IF($S233=AM$1,1,0)</f>
        <v>0</v>
      </c>
      <c r="AN233">
        <f>IF($S233=AN$1,1,0)</f>
        <v>0</v>
      </c>
      <c r="AO233">
        <f>IF($S233=AO$1,1,0)</f>
        <v>0</v>
      </c>
      <c r="AP233">
        <f>IF($S233=AP$1,1,0)</f>
        <v>1</v>
      </c>
      <c r="AQ233">
        <f>IF($S233=AQ$1,1,0)</f>
        <v>0</v>
      </c>
      <c r="AR233">
        <f>IF($S233=AR$1,1,0)</f>
        <v>0</v>
      </c>
      <c r="AS233">
        <f>IF($S233=AS$1,1,0)</f>
        <v>0</v>
      </c>
      <c r="AT233">
        <f>IF($S233=AT$1,1,0)</f>
        <v>0</v>
      </c>
      <c r="AU233">
        <f>IF($S233=AU$1,1,0)</f>
        <v>0</v>
      </c>
      <c r="AV233">
        <f>IF($S233=AV$1,1,0)</f>
        <v>0</v>
      </c>
      <c r="AW233">
        <f>IF($S233=AW$1,1,0)</f>
        <v>0</v>
      </c>
      <c r="AX233">
        <f>IF($S233=AX$1,1,0)</f>
        <v>0</v>
      </c>
      <c r="AY233">
        <f>IF($S233=AY$1,1,0)</f>
        <v>0</v>
      </c>
      <c r="AZ233">
        <f>IF($S233=AZ$1,1,0)</f>
        <v>0</v>
      </c>
      <c r="BA233">
        <f>IF($S233=BA$1,1,0)</f>
        <v>0</v>
      </c>
      <c r="BB233">
        <f>IF($S233=BB$1,1,0)</f>
        <v>0</v>
      </c>
      <c r="BC233">
        <f>IF($S233=BC$1,1,0)</f>
        <v>0</v>
      </c>
      <c r="BD233">
        <f>IF($S233=BD$1,1,0)</f>
        <v>0</v>
      </c>
      <c r="BE233">
        <f>IF($S233=BE$1,1,0)</f>
        <v>0</v>
      </c>
      <c r="BF233">
        <f>IF($S233=BF$1,1,0)</f>
        <v>0</v>
      </c>
      <c r="BG233">
        <f>IF($S233=BG$1,1,0)</f>
        <v>0</v>
      </c>
      <c r="BH233">
        <f>IF($S233=BH$1,1,0)</f>
        <v>0</v>
      </c>
      <c r="BI233">
        <f>IF($S233=BI$1,1,0)</f>
        <v>0</v>
      </c>
      <c r="BJ233">
        <f>IF($S233=BJ$1,1,0)</f>
        <v>0</v>
      </c>
    </row>
    <row r="234" spans="1:62" x14ac:dyDescent="0.25">
      <c r="A234">
        <v>232</v>
      </c>
      <c r="B234">
        <v>0</v>
      </c>
      <c r="C234">
        <v>3</v>
      </c>
      <c r="D234" t="s">
        <v>352</v>
      </c>
      <c r="E234" t="s">
        <v>13</v>
      </c>
      <c r="F234">
        <v>29</v>
      </c>
      <c r="G234">
        <v>0</v>
      </c>
      <c r="H234">
        <v>0</v>
      </c>
      <c r="I234">
        <v>347067</v>
      </c>
      <c r="J234">
        <v>7.7750000000000004</v>
      </c>
      <c r="L234" t="s">
        <v>15</v>
      </c>
      <c r="M234" t="s">
        <v>1751</v>
      </c>
      <c r="N234" t="str">
        <f>IF(ISNUMBER(I234),"xxx ",SUBSTITUTE(SUBSTITUTE(I234,"/",""),".",""))</f>
        <v xml:space="preserve">xxx </v>
      </c>
      <c r="O234" t="str">
        <f>LEFT(N234,FIND(" ",N234))</f>
        <v xml:space="preserve">xxx </v>
      </c>
      <c r="P234" t="str">
        <f>VLOOKUP(M234,Extract_Title!$A$2:$B$20,2,0)</f>
        <v>Mr</v>
      </c>
      <c r="Q234" t="str">
        <f>IF(L234="","S",L234)</f>
        <v>S</v>
      </c>
      <c r="R234" t="str">
        <f>IF(K234="","M",LEFT(K234,1))</f>
        <v>M</v>
      </c>
      <c r="S234" t="str">
        <f>VLOOKUP(O234,Clean_tckt!$E$3:$F$38,2,0)</f>
        <v xml:space="preserve">xxx </v>
      </c>
      <c r="T234" s="1">
        <f t="shared" si="13"/>
        <v>7.7750000000000004</v>
      </c>
      <c r="U234">
        <f t="shared" si="14"/>
        <v>29</v>
      </c>
      <c r="V234">
        <f>SUM(G234:H234,1)</f>
        <v>1</v>
      </c>
      <c r="W234">
        <f t="shared" si="15"/>
        <v>1</v>
      </c>
      <c r="X234">
        <f>IF(V234=1,1,0)</f>
        <v>1</v>
      </c>
      <c r="Y234">
        <f>IF($P234=Y$1,1,0)</f>
        <v>1</v>
      </c>
      <c r="Z234">
        <f>IF($P234=Z$1,1,0)</f>
        <v>0</v>
      </c>
      <c r="AA234">
        <f>IF($P234=AA$1,1,0)</f>
        <v>0</v>
      </c>
      <c r="AB234">
        <f>IF($P234=AB$1,1,0)</f>
        <v>0</v>
      </c>
      <c r="AC234">
        <f>IF($Q234=AC$1,1,0)</f>
        <v>1</v>
      </c>
      <c r="AD234">
        <f>IF($Q234=AD$1,1,0)</f>
        <v>0</v>
      </c>
      <c r="AE234">
        <f>IF($R234=AE$1,1,0)</f>
        <v>1</v>
      </c>
      <c r="AF234">
        <f>IF($R234=AF$1,1,0)</f>
        <v>0</v>
      </c>
      <c r="AG234">
        <f>IF($R234=AG$1,1,0)</f>
        <v>0</v>
      </c>
      <c r="AH234">
        <f>IF($R234=AH$1,1,0)</f>
        <v>0</v>
      </c>
      <c r="AI234">
        <f>IF($R234=AI$1,1,0)</f>
        <v>0</v>
      </c>
      <c r="AJ234">
        <f>IF($R234=AJ$1,1,0)</f>
        <v>0</v>
      </c>
      <c r="AK234">
        <f>IF($R234=AK$1,1,0)</f>
        <v>0</v>
      </c>
      <c r="AL234">
        <f>IF($R234=AL$1,1,0)</f>
        <v>0</v>
      </c>
      <c r="AM234">
        <f>IF($S234=AM$1,1,0)</f>
        <v>0</v>
      </c>
      <c r="AN234">
        <f>IF($S234=AN$1,1,0)</f>
        <v>0</v>
      </c>
      <c r="AO234">
        <f>IF($S234=AO$1,1,0)</f>
        <v>0</v>
      </c>
      <c r="AP234">
        <f>IF($S234=AP$1,1,0)</f>
        <v>1</v>
      </c>
      <c r="AQ234">
        <f>IF($S234=AQ$1,1,0)</f>
        <v>0</v>
      </c>
      <c r="AR234">
        <f>IF($S234=AR$1,1,0)</f>
        <v>0</v>
      </c>
      <c r="AS234">
        <f>IF($S234=AS$1,1,0)</f>
        <v>0</v>
      </c>
      <c r="AT234">
        <f>IF($S234=AT$1,1,0)</f>
        <v>0</v>
      </c>
      <c r="AU234">
        <f>IF($S234=AU$1,1,0)</f>
        <v>0</v>
      </c>
      <c r="AV234">
        <f>IF($S234=AV$1,1,0)</f>
        <v>0</v>
      </c>
      <c r="AW234">
        <f>IF($S234=AW$1,1,0)</f>
        <v>0</v>
      </c>
      <c r="AX234">
        <f>IF($S234=AX$1,1,0)</f>
        <v>0</v>
      </c>
      <c r="AY234">
        <f>IF($S234=AY$1,1,0)</f>
        <v>0</v>
      </c>
      <c r="AZ234">
        <f>IF($S234=AZ$1,1,0)</f>
        <v>0</v>
      </c>
      <c r="BA234">
        <f>IF($S234=BA$1,1,0)</f>
        <v>0</v>
      </c>
      <c r="BB234">
        <f>IF($S234=BB$1,1,0)</f>
        <v>0</v>
      </c>
      <c r="BC234">
        <f>IF($S234=BC$1,1,0)</f>
        <v>0</v>
      </c>
      <c r="BD234">
        <f>IF($S234=BD$1,1,0)</f>
        <v>0</v>
      </c>
      <c r="BE234">
        <f>IF($S234=BE$1,1,0)</f>
        <v>0</v>
      </c>
      <c r="BF234">
        <f>IF($S234=BF$1,1,0)</f>
        <v>0</v>
      </c>
      <c r="BG234">
        <f>IF($S234=BG$1,1,0)</f>
        <v>0</v>
      </c>
      <c r="BH234">
        <f>IF($S234=BH$1,1,0)</f>
        <v>0</v>
      </c>
      <c r="BI234">
        <f>IF($S234=BI$1,1,0)</f>
        <v>0</v>
      </c>
      <c r="BJ234">
        <f>IF($S234=BJ$1,1,0)</f>
        <v>0</v>
      </c>
    </row>
    <row r="235" spans="1:62" x14ac:dyDescent="0.25">
      <c r="A235">
        <v>233</v>
      </c>
      <c r="B235">
        <v>0</v>
      </c>
      <c r="C235">
        <v>2</v>
      </c>
      <c r="D235" t="s">
        <v>353</v>
      </c>
      <c r="E235" t="s">
        <v>13</v>
      </c>
      <c r="F235">
        <v>59</v>
      </c>
      <c r="G235">
        <v>0</v>
      </c>
      <c r="H235">
        <v>0</v>
      </c>
      <c r="I235">
        <v>237442</v>
      </c>
      <c r="J235">
        <v>13.5</v>
      </c>
      <c r="L235" t="s">
        <v>15</v>
      </c>
      <c r="M235" t="s">
        <v>1751</v>
      </c>
      <c r="N235" t="str">
        <f>IF(ISNUMBER(I235),"xxx ",SUBSTITUTE(SUBSTITUTE(I235,"/",""),".",""))</f>
        <v xml:space="preserve">xxx </v>
      </c>
      <c r="O235" t="str">
        <f>LEFT(N235,FIND(" ",N235))</f>
        <v xml:space="preserve">xxx </v>
      </c>
      <c r="P235" t="str">
        <f>VLOOKUP(M235,Extract_Title!$A$2:$B$20,2,0)</f>
        <v>Mr</v>
      </c>
      <c r="Q235" t="str">
        <f>IF(L235="","S",L235)</f>
        <v>S</v>
      </c>
      <c r="R235" t="str">
        <f>IF(K235="","M",LEFT(K235,1))</f>
        <v>M</v>
      </c>
      <c r="S235" t="str">
        <f>VLOOKUP(O235,Clean_tckt!$E$3:$F$38,2,0)</f>
        <v xml:space="preserve">xxx </v>
      </c>
      <c r="T235" s="1">
        <f t="shared" si="13"/>
        <v>13.5</v>
      </c>
      <c r="U235">
        <f t="shared" si="14"/>
        <v>59</v>
      </c>
      <c r="V235">
        <f>SUM(G235:H235,1)</f>
        <v>1</v>
      </c>
      <c r="W235">
        <f t="shared" si="15"/>
        <v>1</v>
      </c>
      <c r="X235">
        <f>IF(V235=1,1,0)</f>
        <v>1</v>
      </c>
      <c r="Y235">
        <f>IF($P235=Y$1,1,0)</f>
        <v>1</v>
      </c>
      <c r="Z235">
        <f>IF($P235=Z$1,1,0)</f>
        <v>0</v>
      </c>
      <c r="AA235">
        <f>IF($P235=AA$1,1,0)</f>
        <v>0</v>
      </c>
      <c r="AB235">
        <f>IF($P235=AB$1,1,0)</f>
        <v>0</v>
      </c>
      <c r="AC235">
        <f>IF($Q235=AC$1,1,0)</f>
        <v>1</v>
      </c>
      <c r="AD235">
        <f>IF($Q235=AD$1,1,0)</f>
        <v>0</v>
      </c>
      <c r="AE235">
        <f>IF($R235=AE$1,1,0)</f>
        <v>1</v>
      </c>
      <c r="AF235">
        <f>IF($R235=AF$1,1,0)</f>
        <v>0</v>
      </c>
      <c r="AG235">
        <f>IF($R235=AG$1,1,0)</f>
        <v>0</v>
      </c>
      <c r="AH235">
        <f>IF($R235=AH$1,1,0)</f>
        <v>0</v>
      </c>
      <c r="AI235">
        <f>IF($R235=AI$1,1,0)</f>
        <v>0</v>
      </c>
      <c r="AJ235">
        <f>IF($R235=AJ$1,1,0)</f>
        <v>0</v>
      </c>
      <c r="AK235">
        <f>IF($R235=AK$1,1,0)</f>
        <v>0</v>
      </c>
      <c r="AL235">
        <f>IF($R235=AL$1,1,0)</f>
        <v>0</v>
      </c>
      <c r="AM235">
        <f>IF($S235=AM$1,1,0)</f>
        <v>0</v>
      </c>
      <c r="AN235">
        <f>IF($S235=AN$1,1,0)</f>
        <v>0</v>
      </c>
      <c r="AO235">
        <f>IF($S235=AO$1,1,0)</f>
        <v>0</v>
      </c>
      <c r="AP235">
        <f>IF($S235=AP$1,1,0)</f>
        <v>1</v>
      </c>
      <c r="AQ235">
        <f>IF($S235=AQ$1,1,0)</f>
        <v>0</v>
      </c>
      <c r="AR235">
        <f>IF($S235=AR$1,1,0)</f>
        <v>0</v>
      </c>
      <c r="AS235">
        <f>IF($S235=AS$1,1,0)</f>
        <v>0</v>
      </c>
      <c r="AT235">
        <f>IF($S235=AT$1,1,0)</f>
        <v>0</v>
      </c>
      <c r="AU235">
        <f>IF($S235=AU$1,1,0)</f>
        <v>0</v>
      </c>
      <c r="AV235">
        <f>IF($S235=AV$1,1,0)</f>
        <v>0</v>
      </c>
      <c r="AW235">
        <f>IF($S235=AW$1,1,0)</f>
        <v>0</v>
      </c>
      <c r="AX235">
        <f>IF($S235=AX$1,1,0)</f>
        <v>0</v>
      </c>
      <c r="AY235">
        <f>IF($S235=AY$1,1,0)</f>
        <v>0</v>
      </c>
      <c r="AZ235">
        <f>IF($S235=AZ$1,1,0)</f>
        <v>0</v>
      </c>
      <c r="BA235">
        <f>IF($S235=BA$1,1,0)</f>
        <v>0</v>
      </c>
      <c r="BB235">
        <f>IF($S235=BB$1,1,0)</f>
        <v>0</v>
      </c>
      <c r="BC235">
        <f>IF($S235=BC$1,1,0)</f>
        <v>0</v>
      </c>
      <c r="BD235">
        <f>IF($S235=BD$1,1,0)</f>
        <v>0</v>
      </c>
      <c r="BE235">
        <f>IF($S235=BE$1,1,0)</f>
        <v>0</v>
      </c>
      <c r="BF235">
        <f>IF($S235=BF$1,1,0)</f>
        <v>0</v>
      </c>
      <c r="BG235">
        <f>IF($S235=BG$1,1,0)</f>
        <v>0</v>
      </c>
      <c r="BH235">
        <f>IF($S235=BH$1,1,0)</f>
        <v>0</v>
      </c>
      <c r="BI235">
        <f>IF($S235=BI$1,1,0)</f>
        <v>0</v>
      </c>
      <c r="BJ235">
        <f>IF($S235=BJ$1,1,0)</f>
        <v>0</v>
      </c>
    </row>
    <row r="236" spans="1:62" x14ac:dyDescent="0.25">
      <c r="A236">
        <v>234</v>
      </c>
      <c r="B236">
        <v>1</v>
      </c>
      <c r="C236">
        <v>3</v>
      </c>
      <c r="D236" t="s">
        <v>354</v>
      </c>
      <c r="E236" t="s">
        <v>17</v>
      </c>
      <c r="F236">
        <v>5</v>
      </c>
      <c r="G236">
        <v>4</v>
      </c>
      <c r="H236">
        <v>2</v>
      </c>
      <c r="I236">
        <v>347077</v>
      </c>
      <c r="J236">
        <v>31.387499999999999</v>
      </c>
      <c r="L236" t="s">
        <v>15</v>
      </c>
      <c r="M236" t="s">
        <v>1753</v>
      </c>
      <c r="N236" t="str">
        <f>IF(ISNUMBER(I236),"xxx ",SUBSTITUTE(SUBSTITUTE(I236,"/",""),".",""))</f>
        <v xml:space="preserve">xxx </v>
      </c>
      <c r="O236" t="str">
        <f>LEFT(N236,FIND(" ",N236))</f>
        <v xml:space="preserve">xxx </v>
      </c>
      <c r="P236" t="str">
        <f>VLOOKUP(M236,Extract_Title!$A$2:$B$20,2,0)</f>
        <v>Miss</v>
      </c>
      <c r="Q236" t="str">
        <f>IF(L236="","S",L236)</f>
        <v>S</v>
      </c>
      <c r="R236" t="str">
        <f>IF(K236="","M",LEFT(K236,1))</f>
        <v>M</v>
      </c>
      <c r="S236" t="str">
        <f>VLOOKUP(O236,Clean_tckt!$E$3:$F$38,2,0)</f>
        <v xml:space="preserve">xxx </v>
      </c>
      <c r="T236" s="1">
        <f t="shared" si="13"/>
        <v>31.387499999999999</v>
      </c>
      <c r="U236">
        <f t="shared" si="14"/>
        <v>5</v>
      </c>
      <c r="V236">
        <f>SUM(G236:H236,1)</f>
        <v>7</v>
      </c>
      <c r="W236">
        <f t="shared" si="15"/>
        <v>0</v>
      </c>
      <c r="X236">
        <f>IF(V236=1,1,0)</f>
        <v>0</v>
      </c>
      <c r="Y236">
        <f>IF($P236=Y$1,1,0)</f>
        <v>0</v>
      </c>
      <c r="Z236">
        <f>IF($P236=Z$1,1,0)</f>
        <v>0</v>
      </c>
      <c r="AA236">
        <f>IF($P236=AA$1,1,0)</f>
        <v>1</v>
      </c>
      <c r="AB236">
        <f>IF($P236=AB$1,1,0)</f>
        <v>0</v>
      </c>
      <c r="AC236">
        <f>IF($Q236=AC$1,1,0)</f>
        <v>1</v>
      </c>
      <c r="AD236">
        <f>IF($Q236=AD$1,1,0)</f>
        <v>0</v>
      </c>
      <c r="AE236">
        <f>IF($R236=AE$1,1,0)</f>
        <v>1</v>
      </c>
      <c r="AF236">
        <f>IF($R236=AF$1,1,0)</f>
        <v>0</v>
      </c>
      <c r="AG236">
        <f>IF($R236=AG$1,1,0)</f>
        <v>0</v>
      </c>
      <c r="AH236">
        <f>IF($R236=AH$1,1,0)</f>
        <v>0</v>
      </c>
      <c r="AI236">
        <f>IF($R236=AI$1,1,0)</f>
        <v>0</v>
      </c>
      <c r="AJ236">
        <f>IF($R236=AJ$1,1,0)</f>
        <v>0</v>
      </c>
      <c r="AK236">
        <f>IF($R236=AK$1,1,0)</f>
        <v>0</v>
      </c>
      <c r="AL236">
        <f>IF($R236=AL$1,1,0)</f>
        <v>0</v>
      </c>
      <c r="AM236">
        <f>IF($S236=AM$1,1,0)</f>
        <v>0</v>
      </c>
      <c r="AN236">
        <f>IF($S236=AN$1,1,0)</f>
        <v>0</v>
      </c>
      <c r="AO236">
        <f>IF($S236=AO$1,1,0)</f>
        <v>0</v>
      </c>
      <c r="AP236">
        <f>IF($S236=AP$1,1,0)</f>
        <v>1</v>
      </c>
      <c r="AQ236">
        <f>IF($S236=AQ$1,1,0)</f>
        <v>0</v>
      </c>
      <c r="AR236">
        <f>IF($S236=AR$1,1,0)</f>
        <v>0</v>
      </c>
      <c r="AS236">
        <f>IF($S236=AS$1,1,0)</f>
        <v>0</v>
      </c>
      <c r="AT236">
        <f>IF($S236=AT$1,1,0)</f>
        <v>0</v>
      </c>
      <c r="AU236">
        <f>IF($S236=AU$1,1,0)</f>
        <v>0</v>
      </c>
      <c r="AV236">
        <f>IF($S236=AV$1,1,0)</f>
        <v>0</v>
      </c>
      <c r="AW236">
        <f>IF($S236=AW$1,1,0)</f>
        <v>0</v>
      </c>
      <c r="AX236">
        <f>IF($S236=AX$1,1,0)</f>
        <v>0</v>
      </c>
      <c r="AY236">
        <f>IF($S236=AY$1,1,0)</f>
        <v>0</v>
      </c>
      <c r="AZ236">
        <f>IF($S236=AZ$1,1,0)</f>
        <v>0</v>
      </c>
      <c r="BA236">
        <f>IF($S236=BA$1,1,0)</f>
        <v>0</v>
      </c>
      <c r="BB236">
        <f>IF($S236=BB$1,1,0)</f>
        <v>0</v>
      </c>
      <c r="BC236">
        <f>IF($S236=BC$1,1,0)</f>
        <v>0</v>
      </c>
      <c r="BD236">
        <f>IF($S236=BD$1,1,0)</f>
        <v>0</v>
      </c>
      <c r="BE236">
        <f>IF($S236=BE$1,1,0)</f>
        <v>0</v>
      </c>
      <c r="BF236">
        <f>IF($S236=BF$1,1,0)</f>
        <v>0</v>
      </c>
      <c r="BG236">
        <f>IF($S236=BG$1,1,0)</f>
        <v>0</v>
      </c>
      <c r="BH236">
        <f>IF($S236=BH$1,1,0)</f>
        <v>0</v>
      </c>
      <c r="BI236">
        <f>IF($S236=BI$1,1,0)</f>
        <v>0</v>
      </c>
      <c r="BJ236">
        <f>IF($S236=BJ$1,1,0)</f>
        <v>0</v>
      </c>
    </row>
    <row r="237" spans="1:62" x14ac:dyDescent="0.25">
      <c r="A237">
        <v>235</v>
      </c>
      <c r="B237">
        <v>0</v>
      </c>
      <c r="C237">
        <v>2</v>
      </c>
      <c r="D237" t="s">
        <v>355</v>
      </c>
      <c r="E237" t="s">
        <v>13</v>
      </c>
      <c r="F237">
        <v>24</v>
      </c>
      <c r="G237">
        <v>0</v>
      </c>
      <c r="H237">
        <v>0</v>
      </c>
      <c r="I237" t="s">
        <v>356</v>
      </c>
      <c r="J237">
        <v>10.5</v>
      </c>
      <c r="L237" t="s">
        <v>15</v>
      </c>
      <c r="M237" t="s">
        <v>1751</v>
      </c>
      <c r="N237" t="str">
        <f>IF(ISNUMBER(I237),"xxx ",SUBSTITUTE(SUBSTITUTE(I237,"/",""),".",""))</f>
        <v>CA 29566</v>
      </c>
      <c r="O237" t="str">
        <f>LEFT(N237,FIND(" ",N237))</f>
        <v xml:space="preserve">CA </v>
      </c>
      <c r="P237" t="str">
        <f>VLOOKUP(M237,Extract_Title!$A$2:$B$20,2,0)</f>
        <v>Mr</v>
      </c>
      <c r="Q237" t="str">
        <f>IF(L237="","S",L237)</f>
        <v>S</v>
      </c>
      <c r="R237" t="str">
        <f>IF(K237="","M",LEFT(K237,1))</f>
        <v>M</v>
      </c>
      <c r="S237" t="str">
        <f>VLOOKUP(O237,Clean_tckt!$E$3:$F$38,2,0)</f>
        <v xml:space="preserve">CA </v>
      </c>
      <c r="T237" s="1">
        <f t="shared" si="13"/>
        <v>10.5</v>
      </c>
      <c r="U237">
        <f t="shared" si="14"/>
        <v>24</v>
      </c>
      <c r="V237">
        <f>SUM(G237:H237,1)</f>
        <v>1</v>
      </c>
      <c r="W237">
        <f t="shared" si="15"/>
        <v>1</v>
      </c>
      <c r="X237">
        <f>IF(V237=1,1,0)</f>
        <v>1</v>
      </c>
      <c r="Y237">
        <f>IF($P237=Y$1,1,0)</f>
        <v>1</v>
      </c>
      <c r="Z237">
        <f>IF($P237=Z$1,1,0)</f>
        <v>0</v>
      </c>
      <c r="AA237">
        <f>IF($P237=AA$1,1,0)</f>
        <v>0</v>
      </c>
      <c r="AB237">
        <f>IF($P237=AB$1,1,0)</f>
        <v>0</v>
      </c>
      <c r="AC237">
        <f>IF($Q237=AC$1,1,0)</f>
        <v>1</v>
      </c>
      <c r="AD237">
        <f>IF($Q237=AD$1,1,0)</f>
        <v>0</v>
      </c>
      <c r="AE237">
        <f>IF($R237=AE$1,1,0)</f>
        <v>1</v>
      </c>
      <c r="AF237">
        <f>IF($R237=AF$1,1,0)</f>
        <v>0</v>
      </c>
      <c r="AG237">
        <f>IF($R237=AG$1,1,0)</f>
        <v>0</v>
      </c>
      <c r="AH237">
        <f>IF($R237=AH$1,1,0)</f>
        <v>0</v>
      </c>
      <c r="AI237">
        <f>IF($R237=AI$1,1,0)</f>
        <v>0</v>
      </c>
      <c r="AJ237">
        <f>IF($R237=AJ$1,1,0)</f>
        <v>0</v>
      </c>
      <c r="AK237">
        <f>IF($R237=AK$1,1,0)</f>
        <v>0</v>
      </c>
      <c r="AL237">
        <f>IF($R237=AL$1,1,0)</f>
        <v>0</v>
      </c>
      <c r="AM237">
        <f>IF($S237=AM$1,1,0)</f>
        <v>0</v>
      </c>
      <c r="AN237">
        <f>IF($S237=AN$1,1,0)</f>
        <v>0</v>
      </c>
      <c r="AO237">
        <f>IF($S237=AO$1,1,0)</f>
        <v>0</v>
      </c>
      <c r="AP237">
        <f>IF($S237=AP$1,1,0)</f>
        <v>0</v>
      </c>
      <c r="AQ237">
        <f>IF($S237=AQ$1,1,0)</f>
        <v>0</v>
      </c>
      <c r="AR237">
        <f>IF($S237=AR$1,1,0)</f>
        <v>1</v>
      </c>
      <c r="AS237">
        <f>IF($S237=AS$1,1,0)</f>
        <v>0</v>
      </c>
      <c r="AT237">
        <f>IF($S237=AT$1,1,0)</f>
        <v>0</v>
      </c>
      <c r="AU237">
        <f>IF($S237=AU$1,1,0)</f>
        <v>0</v>
      </c>
      <c r="AV237">
        <f>IF($S237=AV$1,1,0)</f>
        <v>0</v>
      </c>
      <c r="AW237">
        <f>IF($S237=AW$1,1,0)</f>
        <v>0</v>
      </c>
      <c r="AX237">
        <f>IF($S237=AX$1,1,0)</f>
        <v>0</v>
      </c>
      <c r="AY237">
        <f>IF($S237=AY$1,1,0)</f>
        <v>0</v>
      </c>
      <c r="AZ237">
        <f>IF($S237=AZ$1,1,0)</f>
        <v>0</v>
      </c>
      <c r="BA237">
        <f>IF($S237=BA$1,1,0)</f>
        <v>0</v>
      </c>
      <c r="BB237">
        <f>IF($S237=BB$1,1,0)</f>
        <v>0</v>
      </c>
      <c r="BC237">
        <f>IF($S237=BC$1,1,0)</f>
        <v>0</v>
      </c>
      <c r="BD237">
        <f>IF($S237=BD$1,1,0)</f>
        <v>0</v>
      </c>
      <c r="BE237">
        <f>IF($S237=BE$1,1,0)</f>
        <v>0</v>
      </c>
      <c r="BF237">
        <f>IF($S237=BF$1,1,0)</f>
        <v>0</v>
      </c>
      <c r="BG237">
        <f>IF($S237=BG$1,1,0)</f>
        <v>0</v>
      </c>
      <c r="BH237">
        <f>IF($S237=BH$1,1,0)</f>
        <v>0</v>
      </c>
      <c r="BI237">
        <f>IF($S237=BI$1,1,0)</f>
        <v>0</v>
      </c>
      <c r="BJ237">
        <f>IF($S237=BJ$1,1,0)</f>
        <v>0</v>
      </c>
    </row>
    <row r="238" spans="1:62" x14ac:dyDescent="0.25">
      <c r="A238">
        <v>236</v>
      </c>
      <c r="B238">
        <v>0</v>
      </c>
      <c r="C238">
        <v>3</v>
      </c>
      <c r="D238" t="s">
        <v>357</v>
      </c>
      <c r="E238" t="s">
        <v>17</v>
      </c>
      <c r="G238">
        <v>0</v>
      </c>
      <c r="H238">
        <v>0</v>
      </c>
      <c r="I238" t="s">
        <v>358</v>
      </c>
      <c r="J238">
        <v>7.55</v>
      </c>
      <c r="L238" t="s">
        <v>15</v>
      </c>
      <c r="M238" t="s">
        <v>1753</v>
      </c>
      <c r="N238" t="str">
        <f>IF(ISNUMBER(I238),"xxx ",SUBSTITUTE(SUBSTITUTE(I238,"/",""),".",""))</f>
        <v>WC 6609</v>
      </c>
      <c r="O238" t="str">
        <f>LEFT(N238,FIND(" ",N238))</f>
        <v xml:space="preserve">WC </v>
      </c>
      <c r="P238" t="str">
        <f>VLOOKUP(M238,Extract_Title!$A$2:$B$20,2,0)</f>
        <v>Miss</v>
      </c>
      <c r="Q238" t="str">
        <f>IF(L238="","S",L238)</f>
        <v>S</v>
      </c>
      <c r="R238" t="str">
        <f>IF(K238="","M",LEFT(K238,1))</f>
        <v>M</v>
      </c>
      <c r="S238" t="str">
        <f>VLOOKUP(O238,Clean_tckt!$E$3:$F$38,2,0)</f>
        <v xml:space="preserve">WC </v>
      </c>
      <c r="T238" s="1">
        <f t="shared" si="13"/>
        <v>7.55</v>
      </c>
      <c r="U238">
        <f t="shared" si="14"/>
        <v>0</v>
      </c>
      <c r="V238">
        <f>SUM(G238:H238,1)</f>
        <v>1</v>
      </c>
      <c r="W238">
        <f t="shared" si="15"/>
        <v>0</v>
      </c>
      <c r="X238">
        <f>IF(V238=1,1,0)</f>
        <v>1</v>
      </c>
      <c r="Y238">
        <f>IF($P238=Y$1,1,0)</f>
        <v>0</v>
      </c>
      <c r="Z238">
        <f>IF($P238=Z$1,1,0)</f>
        <v>0</v>
      </c>
      <c r="AA238">
        <f>IF($P238=AA$1,1,0)</f>
        <v>1</v>
      </c>
      <c r="AB238">
        <f>IF($P238=AB$1,1,0)</f>
        <v>0</v>
      </c>
      <c r="AC238">
        <f>IF($Q238=AC$1,1,0)</f>
        <v>1</v>
      </c>
      <c r="AD238">
        <f>IF($Q238=AD$1,1,0)</f>
        <v>0</v>
      </c>
      <c r="AE238">
        <f>IF($R238=AE$1,1,0)</f>
        <v>1</v>
      </c>
      <c r="AF238">
        <f>IF($R238=AF$1,1,0)</f>
        <v>0</v>
      </c>
      <c r="AG238">
        <f>IF($R238=AG$1,1,0)</f>
        <v>0</v>
      </c>
      <c r="AH238">
        <f>IF($R238=AH$1,1,0)</f>
        <v>0</v>
      </c>
      <c r="AI238">
        <f>IF($R238=AI$1,1,0)</f>
        <v>0</v>
      </c>
      <c r="AJ238">
        <f>IF($R238=AJ$1,1,0)</f>
        <v>0</v>
      </c>
      <c r="AK238">
        <f>IF($R238=AK$1,1,0)</f>
        <v>0</v>
      </c>
      <c r="AL238">
        <f>IF($R238=AL$1,1,0)</f>
        <v>0</v>
      </c>
      <c r="AM238">
        <f>IF($S238=AM$1,1,0)</f>
        <v>0</v>
      </c>
      <c r="AN238">
        <f>IF($S238=AN$1,1,0)</f>
        <v>0</v>
      </c>
      <c r="AO238">
        <f>IF($S238=AO$1,1,0)</f>
        <v>0</v>
      </c>
      <c r="AP238">
        <f>IF($S238=AP$1,1,0)</f>
        <v>0</v>
      </c>
      <c r="AQ238">
        <f>IF($S238=AQ$1,1,0)</f>
        <v>0</v>
      </c>
      <c r="AR238">
        <f>IF($S238=AR$1,1,0)</f>
        <v>0</v>
      </c>
      <c r="AS238">
        <f>IF($S238=AS$1,1,0)</f>
        <v>0</v>
      </c>
      <c r="AT238">
        <f>IF($S238=AT$1,1,0)</f>
        <v>0</v>
      </c>
      <c r="AU238">
        <f>IF($S238=AU$1,1,0)</f>
        <v>0</v>
      </c>
      <c r="AV238">
        <f>IF($S238=AV$1,1,0)</f>
        <v>0</v>
      </c>
      <c r="AW238">
        <f>IF($S238=AW$1,1,0)</f>
        <v>1</v>
      </c>
      <c r="AX238">
        <f>IF($S238=AX$1,1,0)</f>
        <v>0</v>
      </c>
      <c r="AY238">
        <f>IF($S238=AY$1,1,0)</f>
        <v>0</v>
      </c>
      <c r="AZ238">
        <f>IF($S238=AZ$1,1,0)</f>
        <v>0</v>
      </c>
      <c r="BA238">
        <f>IF($S238=BA$1,1,0)</f>
        <v>0</v>
      </c>
      <c r="BB238">
        <f>IF($S238=BB$1,1,0)</f>
        <v>0</v>
      </c>
      <c r="BC238">
        <f>IF($S238=BC$1,1,0)</f>
        <v>0</v>
      </c>
      <c r="BD238">
        <f>IF($S238=BD$1,1,0)</f>
        <v>0</v>
      </c>
      <c r="BE238">
        <f>IF($S238=BE$1,1,0)</f>
        <v>0</v>
      </c>
      <c r="BF238">
        <f>IF($S238=BF$1,1,0)</f>
        <v>0</v>
      </c>
      <c r="BG238">
        <f>IF($S238=BG$1,1,0)</f>
        <v>0</v>
      </c>
      <c r="BH238">
        <f>IF($S238=BH$1,1,0)</f>
        <v>0</v>
      </c>
      <c r="BI238">
        <f>IF($S238=BI$1,1,0)</f>
        <v>0</v>
      </c>
      <c r="BJ238">
        <f>IF($S238=BJ$1,1,0)</f>
        <v>0</v>
      </c>
    </row>
    <row r="239" spans="1:62" x14ac:dyDescent="0.25">
      <c r="A239">
        <v>237</v>
      </c>
      <c r="B239">
        <v>0</v>
      </c>
      <c r="C239">
        <v>2</v>
      </c>
      <c r="D239" t="s">
        <v>359</v>
      </c>
      <c r="E239" t="s">
        <v>13</v>
      </c>
      <c r="F239">
        <v>44</v>
      </c>
      <c r="G239">
        <v>1</v>
      </c>
      <c r="H239">
        <v>0</v>
      </c>
      <c r="I239">
        <v>26707</v>
      </c>
      <c r="J239">
        <v>26</v>
      </c>
      <c r="L239" t="s">
        <v>15</v>
      </c>
      <c r="M239" t="s">
        <v>1751</v>
      </c>
      <c r="N239" t="str">
        <f>IF(ISNUMBER(I239),"xxx ",SUBSTITUTE(SUBSTITUTE(I239,"/",""),".",""))</f>
        <v xml:space="preserve">xxx </v>
      </c>
      <c r="O239" t="str">
        <f>LEFT(N239,FIND(" ",N239))</f>
        <v xml:space="preserve">xxx </v>
      </c>
      <c r="P239" t="str">
        <f>VLOOKUP(M239,Extract_Title!$A$2:$B$20,2,0)</f>
        <v>Mr</v>
      </c>
      <c r="Q239" t="str">
        <f>IF(L239="","S",L239)</f>
        <v>S</v>
      </c>
      <c r="R239" t="str">
        <f>IF(K239="","M",LEFT(K239,1))</f>
        <v>M</v>
      </c>
      <c r="S239" t="str">
        <f>VLOOKUP(O239,Clean_tckt!$E$3:$F$38,2,0)</f>
        <v xml:space="preserve">xxx </v>
      </c>
      <c r="T239" s="1">
        <f t="shared" si="13"/>
        <v>26</v>
      </c>
      <c r="U239">
        <f t="shared" si="14"/>
        <v>44</v>
      </c>
      <c r="V239">
        <f>SUM(G239:H239,1)</f>
        <v>2</v>
      </c>
      <c r="W239">
        <f t="shared" si="15"/>
        <v>1</v>
      </c>
      <c r="X239">
        <f>IF(V239=1,1,0)</f>
        <v>0</v>
      </c>
      <c r="Y239">
        <f>IF($P239=Y$1,1,0)</f>
        <v>1</v>
      </c>
      <c r="Z239">
        <f>IF($P239=Z$1,1,0)</f>
        <v>0</v>
      </c>
      <c r="AA239">
        <f>IF($P239=AA$1,1,0)</f>
        <v>0</v>
      </c>
      <c r="AB239">
        <f>IF($P239=AB$1,1,0)</f>
        <v>0</v>
      </c>
      <c r="AC239">
        <f>IF($Q239=AC$1,1,0)</f>
        <v>1</v>
      </c>
      <c r="AD239">
        <f>IF($Q239=AD$1,1,0)</f>
        <v>0</v>
      </c>
      <c r="AE239">
        <f>IF($R239=AE$1,1,0)</f>
        <v>1</v>
      </c>
      <c r="AF239">
        <f>IF($R239=AF$1,1,0)</f>
        <v>0</v>
      </c>
      <c r="AG239">
        <f>IF($R239=AG$1,1,0)</f>
        <v>0</v>
      </c>
      <c r="AH239">
        <f>IF($R239=AH$1,1,0)</f>
        <v>0</v>
      </c>
      <c r="AI239">
        <f>IF($R239=AI$1,1,0)</f>
        <v>0</v>
      </c>
      <c r="AJ239">
        <f>IF($R239=AJ$1,1,0)</f>
        <v>0</v>
      </c>
      <c r="AK239">
        <f>IF($R239=AK$1,1,0)</f>
        <v>0</v>
      </c>
      <c r="AL239">
        <f>IF($R239=AL$1,1,0)</f>
        <v>0</v>
      </c>
      <c r="AM239">
        <f>IF($S239=AM$1,1,0)</f>
        <v>0</v>
      </c>
      <c r="AN239">
        <f>IF($S239=AN$1,1,0)</f>
        <v>0</v>
      </c>
      <c r="AO239">
        <f>IF($S239=AO$1,1,0)</f>
        <v>0</v>
      </c>
      <c r="AP239">
        <f>IF($S239=AP$1,1,0)</f>
        <v>1</v>
      </c>
      <c r="AQ239">
        <f>IF($S239=AQ$1,1,0)</f>
        <v>0</v>
      </c>
      <c r="AR239">
        <f>IF($S239=AR$1,1,0)</f>
        <v>0</v>
      </c>
      <c r="AS239">
        <f>IF($S239=AS$1,1,0)</f>
        <v>0</v>
      </c>
      <c r="AT239">
        <f>IF($S239=AT$1,1,0)</f>
        <v>0</v>
      </c>
      <c r="AU239">
        <f>IF($S239=AU$1,1,0)</f>
        <v>0</v>
      </c>
      <c r="AV239">
        <f>IF($S239=AV$1,1,0)</f>
        <v>0</v>
      </c>
      <c r="AW239">
        <f>IF($S239=AW$1,1,0)</f>
        <v>0</v>
      </c>
      <c r="AX239">
        <f>IF($S239=AX$1,1,0)</f>
        <v>0</v>
      </c>
      <c r="AY239">
        <f>IF($S239=AY$1,1,0)</f>
        <v>0</v>
      </c>
      <c r="AZ239">
        <f>IF($S239=AZ$1,1,0)</f>
        <v>0</v>
      </c>
      <c r="BA239">
        <f>IF($S239=BA$1,1,0)</f>
        <v>0</v>
      </c>
      <c r="BB239">
        <f>IF($S239=BB$1,1,0)</f>
        <v>0</v>
      </c>
      <c r="BC239">
        <f>IF($S239=BC$1,1,0)</f>
        <v>0</v>
      </c>
      <c r="BD239">
        <f>IF($S239=BD$1,1,0)</f>
        <v>0</v>
      </c>
      <c r="BE239">
        <f>IF($S239=BE$1,1,0)</f>
        <v>0</v>
      </c>
      <c r="BF239">
        <f>IF($S239=BF$1,1,0)</f>
        <v>0</v>
      </c>
      <c r="BG239">
        <f>IF($S239=BG$1,1,0)</f>
        <v>0</v>
      </c>
      <c r="BH239">
        <f>IF($S239=BH$1,1,0)</f>
        <v>0</v>
      </c>
      <c r="BI239">
        <f>IF($S239=BI$1,1,0)</f>
        <v>0</v>
      </c>
      <c r="BJ239">
        <f>IF($S239=BJ$1,1,0)</f>
        <v>0</v>
      </c>
    </row>
    <row r="240" spans="1:62" x14ac:dyDescent="0.25">
      <c r="A240">
        <v>238</v>
      </c>
      <c r="B240">
        <v>1</v>
      </c>
      <c r="C240">
        <v>2</v>
      </c>
      <c r="D240" t="s">
        <v>360</v>
      </c>
      <c r="E240" t="s">
        <v>17</v>
      </c>
      <c r="F240">
        <v>8</v>
      </c>
      <c r="G240">
        <v>0</v>
      </c>
      <c r="H240">
        <v>2</v>
      </c>
      <c r="I240" t="s">
        <v>361</v>
      </c>
      <c r="J240">
        <v>26.25</v>
      </c>
      <c r="L240" t="s">
        <v>15</v>
      </c>
      <c r="M240" t="s">
        <v>1753</v>
      </c>
      <c r="N240" t="str">
        <f>IF(ISNUMBER(I240),"xxx ",SUBSTITUTE(SUBSTITUTE(I240,"/",""),".",""))</f>
        <v>CA 31921</v>
      </c>
      <c r="O240" t="str">
        <f>LEFT(N240,FIND(" ",N240))</f>
        <v xml:space="preserve">CA </v>
      </c>
      <c r="P240" t="str">
        <f>VLOOKUP(M240,Extract_Title!$A$2:$B$20,2,0)</f>
        <v>Miss</v>
      </c>
      <c r="Q240" t="str">
        <f>IF(L240="","S",L240)</f>
        <v>S</v>
      </c>
      <c r="R240" t="str">
        <f>IF(K240="","M",LEFT(K240,1))</f>
        <v>M</v>
      </c>
      <c r="S240" t="str">
        <f>VLOOKUP(O240,Clean_tckt!$E$3:$F$38,2,0)</f>
        <v xml:space="preserve">CA </v>
      </c>
      <c r="T240" s="1">
        <f t="shared" si="13"/>
        <v>26.25</v>
      </c>
      <c r="U240">
        <f t="shared" si="14"/>
        <v>8</v>
      </c>
      <c r="V240">
        <f>SUM(G240:H240,1)</f>
        <v>3</v>
      </c>
      <c r="W240">
        <f t="shared" si="15"/>
        <v>0</v>
      </c>
      <c r="X240">
        <f>IF(V240=1,1,0)</f>
        <v>0</v>
      </c>
      <c r="Y240">
        <f>IF($P240=Y$1,1,0)</f>
        <v>0</v>
      </c>
      <c r="Z240">
        <f>IF($P240=Z$1,1,0)</f>
        <v>0</v>
      </c>
      <c r="AA240">
        <f>IF($P240=AA$1,1,0)</f>
        <v>1</v>
      </c>
      <c r="AB240">
        <f>IF($P240=AB$1,1,0)</f>
        <v>0</v>
      </c>
      <c r="AC240">
        <f>IF($Q240=AC$1,1,0)</f>
        <v>1</v>
      </c>
      <c r="AD240">
        <f>IF($Q240=AD$1,1,0)</f>
        <v>0</v>
      </c>
      <c r="AE240">
        <f>IF($R240=AE$1,1,0)</f>
        <v>1</v>
      </c>
      <c r="AF240">
        <f>IF($R240=AF$1,1,0)</f>
        <v>0</v>
      </c>
      <c r="AG240">
        <f>IF($R240=AG$1,1,0)</f>
        <v>0</v>
      </c>
      <c r="AH240">
        <f>IF($R240=AH$1,1,0)</f>
        <v>0</v>
      </c>
      <c r="AI240">
        <f>IF($R240=AI$1,1,0)</f>
        <v>0</v>
      </c>
      <c r="AJ240">
        <f>IF($R240=AJ$1,1,0)</f>
        <v>0</v>
      </c>
      <c r="AK240">
        <f>IF($R240=AK$1,1,0)</f>
        <v>0</v>
      </c>
      <c r="AL240">
        <f>IF($R240=AL$1,1,0)</f>
        <v>0</v>
      </c>
      <c r="AM240">
        <f>IF($S240=AM$1,1,0)</f>
        <v>0</v>
      </c>
      <c r="AN240">
        <f>IF($S240=AN$1,1,0)</f>
        <v>0</v>
      </c>
      <c r="AO240">
        <f>IF($S240=AO$1,1,0)</f>
        <v>0</v>
      </c>
      <c r="AP240">
        <f>IF($S240=AP$1,1,0)</f>
        <v>0</v>
      </c>
      <c r="AQ240">
        <f>IF($S240=AQ$1,1,0)</f>
        <v>0</v>
      </c>
      <c r="AR240">
        <f>IF($S240=AR$1,1,0)</f>
        <v>1</v>
      </c>
      <c r="AS240">
        <f>IF($S240=AS$1,1,0)</f>
        <v>0</v>
      </c>
      <c r="AT240">
        <f>IF($S240=AT$1,1,0)</f>
        <v>0</v>
      </c>
      <c r="AU240">
        <f>IF($S240=AU$1,1,0)</f>
        <v>0</v>
      </c>
      <c r="AV240">
        <f>IF($S240=AV$1,1,0)</f>
        <v>0</v>
      </c>
      <c r="AW240">
        <f>IF($S240=AW$1,1,0)</f>
        <v>0</v>
      </c>
      <c r="AX240">
        <f>IF($S240=AX$1,1,0)</f>
        <v>0</v>
      </c>
      <c r="AY240">
        <f>IF($S240=AY$1,1,0)</f>
        <v>0</v>
      </c>
      <c r="AZ240">
        <f>IF($S240=AZ$1,1,0)</f>
        <v>0</v>
      </c>
      <c r="BA240">
        <f>IF($S240=BA$1,1,0)</f>
        <v>0</v>
      </c>
      <c r="BB240">
        <f>IF($S240=BB$1,1,0)</f>
        <v>0</v>
      </c>
      <c r="BC240">
        <f>IF($S240=BC$1,1,0)</f>
        <v>0</v>
      </c>
      <c r="BD240">
        <f>IF($S240=BD$1,1,0)</f>
        <v>0</v>
      </c>
      <c r="BE240">
        <f>IF($S240=BE$1,1,0)</f>
        <v>0</v>
      </c>
      <c r="BF240">
        <f>IF($S240=BF$1,1,0)</f>
        <v>0</v>
      </c>
      <c r="BG240">
        <f>IF($S240=BG$1,1,0)</f>
        <v>0</v>
      </c>
      <c r="BH240">
        <f>IF($S240=BH$1,1,0)</f>
        <v>0</v>
      </c>
      <c r="BI240">
        <f>IF($S240=BI$1,1,0)</f>
        <v>0</v>
      </c>
      <c r="BJ240">
        <f>IF($S240=BJ$1,1,0)</f>
        <v>0</v>
      </c>
    </row>
    <row r="241" spans="1:62" x14ac:dyDescent="0.25">
      <c r="A241">
        <v>239</v>
      </c>
      <c r="B241">
        <v>0</v>
      </c>
      <c r="C241">
        <v>2</v>
      </c>
      <c r="D241" t="s">
        <v>362</v>
      </c>
      <c r="E241" t="s">
        <v>13</v>
      </c>
      <c r="F241">
        <v>19</v>
      </c>
      <c r="G241">
        <v>0</v>
      </c>
      <c r="H241">
        <v>0</v>
      </c>
      <c r="I241">
        <v>28665</v>
      </c>
      <c r="J241">
        <v>10.5</v>
      </c>
      <c r="L241" t="s">
        <v>15</v>
      </c>
      <c r="M241" t="s">
        <v>1751</v>
      </c>
      <c r="N241" t="str">
        <f>IF(ISNUMBER(I241),"xxx ",SUBSTITUTE(SUBSTITUTE(I241,"/",""),".",""))</f>
        <v xml:space="preserve">xxx </v>
      </c>
      <c r="O241" t="str">
        <f>LEFT(N241,FIND(" ",N241))</f>
        <v xml:space="preserve">xxx </v>
      </c>
      <c r="P241" t="str">
        <f>VLOOKUP(M241,Extract_Title!$A$2:$B$20,2,0)</f>
        <v>Mr</v>
      </c>
      <c r="Q241" t="str">
        <f>IF(L241="","S",L241)</f>
        <v>S</v>
      </c>
      <c r="R241" t="str">
        <f>IF(K241="","M",LEFT(K241,1))</f>
        <v>M</v>
      </c>
      <c r="S241" t="str">
        <f>VLOOKUP(O241,Clean_tckt!$E$3:$F$38,2,0)</f>
        <v xml:space="preserve">xxx </v>
      </c>
      <c r="T241" s="1">
        <f t="shared" si="13"/>
        <v>10.5</v>
      </c>
      <c r="U241">
        <f t="shared" si="14"/>
        <v>19</v>
      </c>
      <c r="V241">
        <f>SUM(G241:H241,1)</f>
        <v>1</v>
      </c>
      <c r="W241">
        <f t="shared" si="15"/>
        <v>1</v>
      </c>
      <c r="X241">
        <f>IF(V241=1,1,0)</f>
        <v>1</v>
      </c>
      <c r="Y241">
        <f>IF($P241=Y$1,1,0)</f>
        <v>1</v>
      </c>
      <c r="Z241">
        <f>IF($P241=Z$1,1,0)</f>
        <v>0</v>
      </c>
      <c r="AA241">
        <f>IF($P241=AA$1,1,0)</f>
        <v>0</v>
      </c>
      <c r="AB241">
        <f>IF($P241=AB$1,1,0)</f>
        <v>0</v>
      </c>
      <c r="AC241">
        <f>IF($Q241=AC$1,1,0)</f>
        <v>1</v>
      </c>
      <c r="AD241">
        <f>IF($Q241=AD$1,1,0)</f>
        <v>0</v>
      </c>
      <c r="AE241">
        <f>IF($R241=AE$1,1,0)</f>
        <v>1</v>
      </c>
      <c r="AF241">
        <f>IF($R241=AF$1,1,0)</f>
        <v>0</v>
      </c>
      <c r="AG241">
        <f>IF($R241=AG$1,1,0)</f>
        <v>0</v>
      </c>
      <c r="AH241">
        <f>IF($R241=AH$1,1,0)</f>
        <v>0</v>
      </c>
      <c r="AI241">
        <f>IF($R241=AI$1,1,0)</f>
        <v>0</v>
      </c>
      <c r="AJ241">
        <f>IF($R241=AJ$1,1,0)</f>
        <v>0</v>
      </c>
      <c r="AK241">
        <f>IF($R241=AK$1,1,0)</f>
        <v>0</v>
      </c>
      <c r="AL241">
        <f>IF($R241=AL$1,1,0)</f>
        <v>0</v>
      </c>
      <c r="AM241">
        <f>IF($S241=AM$1,1,0)</f>
        <v>0</v>
      </c>
      <c r="AN241">
        <f>IF($S241=AN$1,1,0)</f>
        <v>0</v>
      </c>
      <c r="AO241">
        <f>IF($S241=AO$1,1,0)</f>
        <v>0</v>
      </c>
      <c r="AP241">
        <f>IF($S241=AP$1,1,0)</f>
        <v>1</v>
      </c>
      <c r="AQ241">
        <f>IF($S241=AQ$1,1,0)</f>
        <v>0</v>
      </c>
      <c r="AR241">
        <f>IF($S241=AR$1,1,0)</f>
        <v>0</v>
      </c>
      <c r="AS241">
        <f>IF($S241=AS$1,1,0)</f>
        <v>0</v>
      </c>
      <c r="AT241">
        <f>IF($S241=AT$1,1,0)</f>
        <v>0</v>
      </c>
      <c r="AU241">
        <f>IF($S241=AU$1,1,0)</f>
        <v>0</v>
      </c>
      <c r="AV241">
        <f>IF($S241=AV$1,1,0)</f>
        <v>0</v>
      </c>
      <c r="AW241">
        <f>IF($S241=AW$1,1,0)</f>
        <v>0</v>
      </c>
      <c r="AX241">
        <f>IF($S241=AX$1,1,0)</f>
        <v>0</v>
      </c>
      <c r="AY241">
        <f>IF($S241=AY$1,1,0)</f>
        <v>0</v>
      </c>
      <c r="AZ241">
        <f>IF($S241=AZ$1,1,0)</f>
        <v>0</v>
      </c>
      <c r="BA241">
        <f>IF($S241=BA$1,1,0)</f>
        <v>0</v>
      </c>
      <c r="BB241">
        <f>IF($S241=BB$1,1,0)</f>
        <v>0</v>
      </c>
      <c r="BC241">
        <f>IF($S241=BC$1,1,0)</f>
        <v>0</v>
      </c>
      <c r="BD241">
        <f>IF($S241=BD$1,1,0)</f>
        <v>0</v>
      </c>
      <c r="BE241">
        <f>IF($S241=BE$1,1,0)</f>
        <v>0</v>
      </c>
      <c r="BF241">
        <f>IF($S241=BF$1,1,0)</f>
        <v>0</v>
      </c>
      <c r="BG241">
        <f>IF($S241=BG$1,1,0)</f>
        <v>0</v>
      </c>
      <c r="BH241">
        <f>IF($S241=BH$1,1,0)</f>
        <v>0</v>
      </c>
      <c r="BI241">
        <f>IF($S241=BI$1,1,0)</f>
        <v>0</v>
      </c>
      <c r="BJ241">
        <f>IF($S241=BJ$1,1,0)</f>
        <v>0</v>
      </c>
    </row>
    <row r="242" spans="1:62" x14ac:dyDescent="0.25">
      <c r="A242">
        <v>240</v>
      </c>
      <c r="B242">
        <v>0</v>
      </c>
      <c r="C242">
        <v>2</v>
      </c>
      <c r="D242" t="s">
        <v>363</v>
      </c>
      <c r="E242" t="s">
        <v>13</v>
      </c>
      <c r="F242">
        <v>33</v>
      </c>
      <c r="G242">
        <v>0</v>
      </c>
      <c r="H242">
        <v>0</v>
      </c>
      <c r="I242" t="s">
        <v>364</v>
      </c>
      <c r="J242">
        <v>12.275</v>
      </c>
      <c r="L242" t="s">
        <v>15</v>
      </c>
      <c r="M242" t="s">
        <v>1751</v>
      </c>
      <c r="N242" t="str">
        <f>IF(ISNUMBER(I242),"xxx ",SUBSTITUTE(SUBSTITUTE(I242,"/",""),".",""))</f>
        <v>SCOW 1585</v>
      </c>
      <c r="O242" t="str">
        <f>LEFT(N242,FIND(" ",N242))</f>
        <v xml:space="preserve">SCOW </v>
      </c>
      <c r="P242" t="str">
        <f>VLOOKUP(M242,Extract_Title!$A$2:$B$20,2,0)</f>
        <v>Mr</v>
      </c>
      <c r="Q242" t="str">
        <f>IF(L242="","S",L242)</f>
        <v>S</v>
      </c>
      <c r="R242" t="str">
        <f>IF(K242="","M",LEFT(K242,1))</f>
        <v>M</v>
      </c>
      <c r="S242" t="str">
        <f>VLOOKUP(O242,Clean_tckt!$E$3:$F$38,2,0)</f>
        <v>Single</v>
      </c>
      <c r="T242" s="1">
        <f t="shared" si="13"/>
        <v>12.275</v>
      </c>
      <c r="U242">
        <f t="shared" si="14"/>
        <v>33</v>
      </c>
      <c r="V242">
        <f>SUM(G242:H242,1)</f>
        <v>1</v>
      </c>
      <c r="W242">
        <f t="shared" si="15"/>
        <v>1</v>
      </c>
      <c r="X242">
        <f>IF(V242=1,1,0)</f>
        <v>1</v>
      </c>
      <c r="Y242">
        <f>IF($P242=Y$1,1,0)</f>
        <v>1</v>
      </c>
      <c r="Z242">
        <f>IF($P242=Z$1,1,0)</f>
        <v>0</v>
      </c>
      <c r="AA242">
        <f>IF($P242=AA$1,1,0)</f>
        <v>0</v>
      </c>
      <c r="AB242">
        <f>IF($P242=AB$1,1,0)</f>
        <v>0</v>
      </c>
      <c r="AC242">
        <f>IF($Q242=AC$1,1,0)</f>
        <v>1</v>
      </c>
      <c r="AD242">
        <f>IF($Q242=AD$1,1,0)</f>
        <v>0</v>
      </c>
      <c r="AE242">
        <f>IF($R242=AE$1,1,0)</f>
        <v>1</v>
      </c>
      <c r="AF242">
        <f>IF($R242=AF$1,1,0)</f>
        <v>0</v>
      </c>
      <c r="AG242">
        <f>IF($R242=AG$1,1,0)</f>
        <v>0</v>
      </c>
      <c r="AH242">
        <f>IF($R242=AH$1,1,0)</f>
        <v>0</v>
      </c>
      <c r="AI242">
        <f>IF($R242=AI$1,1,0)</f>
        <v>0</v>
      </c>
      <c r="AJ242">
        <f>IF($R242=AJ$1,1,0)</f>
        <v>0</v>
      </c>
      <c r="AK242">
        <f>IF($R242=AK$1,1,0)</f>
        <v>0</v>
      </c>
      <c r="AL242">
        <f>IF($R242=AL$1,1,0)</f>
        <v>0</v>
      </c>
      <c r="AM242">
        <f>IF($S242=AM$1,1,0)</f>
        <v>0</v>
      </c>
      <c r="AN242">
        <f>IF($S242=AN$1,1,0)</f>
        <v>0</v>
      </c>
      <c r="AO242">
        <f>IF($S242=AO$1,1,0)</f>
        <v>0</v>
      </c>
      <c r="AP242">
        <f>IF($S242=AP$1,1,0)</f>
        <v>0</v>
      </c>
      <c r="AQ242">
        <f>IF($S242=AQ$1,1,0)</f>
        <v>0</v>
      </c>
      <c r="AR242">
        <f>IF($S242=AR$1,1,0)</f>
        <v>0</v>
      </c>
      <c r="AS242">
        <f>IF($S242=AS$1,1,0)</f>
        <v>0</v>
      </c>
      <c r="AT242">
        <f>IF($S242=AT$1,1,0)</f>
        <v>0</v>
      </c>
      <c r="AU242">
        <f>IF($S242=AU$1,1,0)</f>
        <v>0</v>
      </c>
      <c r="AV242">
        <f>IF($S242=AV$1,1,0)</f>
        <v>0</v>
      </c>
      <c r="AW242">
        <f>IF($S242=AW$1,1,0)</f>
        <v>0</v>
      </c>
      <c r="AX242">
        <f>IF($S242=AX$1,1,0)</f>
        <v>0</v>
      </c>
      <c r="AY242">
        <f>IF($S242=AY$1,1,0)</f>
        <v>0</v>
      </c>
      <c r="AZ242">
        <f>IF($S242=AZ$1,1,0)</f>
        <v>0</v>
      </c>
      <c r="BA242">
        <f>IF($S242=BA$1,1,0)</f>
        <v>0</v>
      </c>
      <c r="BB242">
        <f>IF($S242=BB$1,1,0)</f>
        <v>0</v>
      </c>
      <c r="BC242">
        <f>IF($S242=BC$1,1,0)</f>
        <v>0</v>
      </c>
      <c r="BD242">
        <f>IF($S242=BD$1,1,0)</f>
        <v>0</v>
      </c>
      <c r="BE242">
        <f>IF($S242=BE$1,1,0)</f>
        <v>0</v>
      </c>
      <c r="BF242">
        <f>IF($S242=BF$1,1,0)</f>
        <v>0</v>
      </c>
      <c r="BG242">
        <f>IF($S242=BG$1,1,0)</f>
        <v>0</v>
      </c>
      <c r="BH242">
        <f>IF($S242=BH$1,1,0)</f>
        <v>0</v>
      </c>
      <c r="BI242">
        <f>IF($S242=BI$1,1,0)</f>
        <v>0</v>
      </c>
      <c r="BJ242">
        <f>IF($S242=BJ$1,1,0)</f>
        <v>0</v>
      </c>
    </row>
    <row r="243" spans="1:62" x14ac:dyDescent="0.25">
      <c r="A243">
        <v>241</v>
      </c>
      <c r="B243">
        <v>0</v>
      </c>
      <c r="C243">
        <v>3</v>
      </c>
      <c r="D243" t="s">
        <v>365</v>
      </c>
      <c r="E243" t="s">
        <v>17</v>
      </c>
      <c r="G243">
        <v>1</v>
      </c>
      <c r="H243">
        <v>0</v>
      </c>
      <c r="I243">
        <v>2665</v>
      </c>
      <c r="J243">
        <v>14.4542</v>
      </c>
      <c r="L243" t="s">
        <v>20</v>
      </c>
      <c r="M243" t="s">
        <v>1753</v>
      </c>
      <c r="N243" t="str">
        <f>IF(ISNUMBER(I243),"xxx ",SUBSTITUTE(SUBSTITUTE(I243,"/",""),".",""))</f>
        <v xml:space="preserve">xxx </v>
      </c>
      <c r="O243" t="str">
        <f>LEFT(N243,FIND(" ",N243))</f>
        <v xml:space="preserve">xxx </v>
      </c>
      <c r="P243" t="str">
        <f>VLOOKUP(M243,Extract_Title!$A$2:$B$20,2,0)</f>
        <v>Miss</v>
      </c>
      <c r="Q243" t="str">
        <f>IF(L243="","S",L243)</f>
        <v>C</v>
      </c>
      <c r="R243" t="str">
        <f>IF(K243="","M",LEFT(K243,1))</f>
        <v>M</v>
      </c>
      <c r="S243" t="str">
        <f>VLOOKUP(O243,Clean_tckt!$E$3:$F$38,2,0)</f>
        <v xml:space="preserve">xxx </v>
      </c>
      <c r="T243" s="1">
        <f t="shared" si="13"/>
        <v>14.4542</v>
      </c>
      <c r="U243">
        <f t="shared" si="14"/>
        <v>0</v>
      </c>
      <c r="V243">
        <f>SUM(G243:H243,1)</f>
        <v>2</v>
      </c>
      <c r="W243">
        <f t="shared" si="15"/>
        <v>0</v>
      </c>
      <c r="X243">
        <f>IF(V243=1,1,0)</f>
        <v>0</v>
      </c>
      <c r="Y243">
        <f>IF($P243=Y$1,1,0)</f>
        <v>0</v>
      </c>
      <c r="Z243">
        <f>IF($P243=Z$1,1,0)</f>
        <v>0</v>
      </c>
      <c r="AA243">
        <f>IF($P243=AA$1,1,0)</f>
        <v>1</v>
      </c>
      <c r="AB243">
        <f>IF($P243=AB$1,1,0)</f>
        <v>0</v>
      </c>
      <c r="AC243">
        <f>IF($Q243=AC$1,1,0)</f>
        <v>0</v>
      </c>
      <c r="AD243">
        <f>IF($Q243=AD$1,1,0)</f>
        <v>1</v>
      </c>
      <c r="AE243">
        <f>IF($R243=AE$1,1,0)</f>
        <v>1</v>
      </c>
      <c r="AF243">
        <f>IF($R243=AF$1,1,0)</f>
        <v>0</v>
      </c>
      <c r="AG243">
        <f>IF($R243=AG$1,1,0)</f>
        <v>0</v>
      </c>
      <c r="AH243">
        <f>IF($R243=AH$1,1,0)</f>
        <v>0</v>
      </c>
      <c r="AI243">
        <f>IF($R243=AI$1,1,0)</f>
        <v>0</v>
      </c>
      <c r="AJ243">
        <f>IF($R243=AJ$1,1,0)</f>
        <v>0</v>
      </c>
      <c r="AK243">
        <f>IF($R243=AK$1,1,0)</f>
        <v>0</v>
      </c>
      <c r="AL243">
        <f>IF($R243=AL$1,1,0)</f>
        <v>0</v>
      </c>
      <c r="AM243">
        <f>IF($S243=AM$1,1,0)</f>
        <v>0</v>
      </c>
      <c r="AN243">
        <f>IF($S243=AN$1,1,0)</f>
        <v>0</v>
      </c>
      <c r="AO243">
        <f>IF($S243=AO$1,1,0)</f>
        <v>0</v>
      </c>
      <c r="AP243">
        <f>IF($S243=AP$1,1,0)</f>
        <v>1</v>
      </c>
      <c r="AQ243">
        <f>IF($S243=AQ$1,1,0)</f>
        <v>0</v>
      </c>
      <c r="AR243">
        <f>IF($S243=AR$1,1,0)</f>
        <v>0</v>
      </c>
      <c r="AS243">
        <f>IF($S243=AS$1,1,0)</f>
        <v>0</v>
      </c>
      <c r="AT243">
        <f>IF($S243=AT$1,1,0)</f>
        <v>0</v>
      </c>
      <c r="AU243">
        <f>IF($S243=AU$1,1,0)</f>
        <v>0</v>
      </c>
      <c r="AV243">
        <f>IF($S243=AV$1,1,0)</f>
        <v>0</v>
      </c>
      <c r="AW243">
        <f>IF($S243=AW$1,1,0)</f>
        <v>0</v>
      </c>
      <c r="AX243">
        <f>IF($S243=AX$1,1,0)</f>
        <v>0</v>
      </c>
      <c r="AY243">
        <f>IF($S243=AY$1,1,0)</f>
        <v>0</v>
      </c>
      <c r="AZ243">
        <f>IF($S243=AZ$1,1,0)</f>
        <v>0</v>
      </c>
      <c r="BA243">
        <f>IF($S243=BA$1,1,0)</f>
        <v>0</v>
      </c>
      <c r="BB243">
        <f>IF($S243=BB$1,1,0)</f>
        <v>0</v>
      </c>
      <c r="BC243">
        <f>IF($S243=BC$1,1,0)</f>
        <v>0</v>
      </c>
      <c r="BD243">
        <f>IF($S243=BD$1,1,0)</f>
        <v>0</v>
      </c>
      <c r="BE243">
        <f>IF($S243=BE$1,1,0)</f>
        <v>0</v>
      </c>
      <c r="BF243">
        <f>IF($S243=BF$1,1,0)</f>
        <v>0</v>
      </c>
      <c r="BG243">
        <f>IF($S243=BG$1,1,0)</f>
        <v>0</v>
      </c>
      <c r="BH243">
        <f>IF($S243=BH$1,1,0)</f>
        <v>0</v>
      </c>
      <c r="BI243">
        <f>IF($S243=BI$1,1,0)</f>
        <v>0</v>
      </c>
      <c r="BJ243">
        <f>IF($S243=BJ$1,1,0)</f>
        <v>0</v>
      </c>
    </row>
    <row r="244" spans="1:62" x14ac:dyDescent="0.25">
      <c r="A244">
        <v>242</v>
      </c>
      <c r="B244">
        <v>1</v>
      </c>
      <c r="C244">
        <v>3</v>
      </c>
      <c r="D244" t="s">
        <v>366</v>
      </c>
      <c r="E244" t="s">
        <v>17</v>
      </c>
      <c r="G244">
        <v>1</v>
      </c>
      <c r="H244">
        <v>0</v>
      </c>
      <c r="I244">
        <v>367230</v>
      </c>
      <c r="J244">
        <v>15.5</v>
      </c>
      <c r="L244" t="s">
        <v>27</v>
      </c>
      <c r="M244" t="s">
        <v>1753</v>
      </c>
      <c r="N244" t="str">
        <f>IF(ISNUMBER(I244),"xxx ",SUBSTITUTE(SUBSTITUTE(I244,"/",""),".",""))</f>
        <v xml:space="preserve">xxx </v>
      </c>
      <c r="O244" t="str">
        <f>LEFT(N244,FIND(" ",N244))</f>
        <v xml:space="preserve">xxx </v>
      </c>
      <c r="P244" t="str">
        <f>VLOOKUP(M244,Extract_Title!$A$2:$B$20,2,0)</f>
        <v>Miss</v>
      </c>
      <c r="Q244" t="str">
        <f>IF(L244="","S",L244)</f>
        <v>Q</v>
      </c>
      <c r="R244" t="str">
        <f>IF(K244="","M",LEFT(K244,1))</f>
        <v>M</v>
      </c>
      <c r="S244" t="str">
        <f>VLOOKUP(O244,Clean_tckt!$E$3:$F$38,2,0)</f>
        <v xml:space="preserve">xxx </v>
      </c>
      <c r="T244" s="1">
        <f t="shared" si="13"/>
        <v>15.5</v>
      </c>
      <c r="U244">
        <f t="shared" si="14"/>
        <v>0</v>
      </c>
      <c r="V244">
        <f>SUM(G244:H244,1)</f>
        <v>2</v>
      </c>
      <c r="W244">
        <f t="shared" si="15"/>
        <v>0</v>
      </c>
      <c r="X244">
        <f>IF(V244=1,1,0)</f>
        <v>0</v>
      </c>
      <c r="Y244">
        <f>IF($P244=Y$1,1,0)</f>
        <v>0</v>
      </c>
      <c r="Z244">
        <f>IF($P244=Z$1,1,0)</f>
        <v>0</v>
      </c>
      <c r="AA244">
        <f>IF($P244=AA$1,1,0)</f>
        <v>1</v>
      </c>
      <c r="AB244">
        <f>IF($P244=AB$1,1,0)</f>
        <v>0</v>
      </c>
      <c r="AC244">
        <f>IF($Q244=AC$1,1,0)</f>
        <v>0</v>
      </c>
      <c r="AD244">
        <f>IF($Q244=AD$1,1,0)</f>
        <v>0</v>
      </c>
      <c r="AE244">
        <f>IF($R244=AE$1,1,0)</f>
        <v>1</v>
      </c>
      <c r="AF244">
        <f>IF($R244=AF$1,1,0)</f>
        <v>0</v>
      </c>
      <c r="AG244">
        <f>IF($R244=AG$1,1,0)</f>
        <v>0</v>
      </c>
      <c r="AH244">
        <f>IF($R244=AH$1,1,0)</f>
        <v>0</v>
      </c>
      <c r="AI244">
        <f>IF($R244=AI$1,1,0)</f>
        <v>0</v>
      </c>
      <c r="AJ244">
        <f>IF($R244=AJ$1,1,0)</f>
        <v>0</v>
      </c>
      <c r="AK244">
        <f>IF($R244=AK$1,1,0)</f>
        <v>0</v>
      </c>
      <c r="AL244">
        <f>IF($R244=AL$1,1,0)</f>
        <v>0</v>
      </c>
      <c r="AM244">
        <f>IF($S244=AM$1,1,0)</f>
        <v>0</v>
      </c>
      <c r="AN244">
        <f>IF($S244=AN$1,1,0)</f>
        <v>0</v>
      </c>
      <c r="AO244">
        <f>IF($S244=AO$1,1,0)</f>
        <v>0</v>
      </c>
      <c r="AP244">
        <f>IF($S244=AP$1,1,0)</f>
        <v>1</v>
      </c>
      <c r="AQ244">
        <f>IF($S244=AQ$1,1,0)</f>
        <v>0</v>
      </c>
      <c r="AR244">
        <f>IF($S244=AR$1,1,0)</f>
        <v>0</v>
      </c>
      <c r="AS244">
        <f>IF($S244=AS$1,1,0)</f>
        <v>0</v>
      </c>
      <c r="AT244">
        <f>IF($S244=AT$1,1,0)</f>
        <v>0</v>
      </c>
      <c r="AU244">
        <f>IF($S244=AU$1,1,0)</f>
        <v>0</v>
      </c>
      <c r="AV244">
        <f>IF($S244=AV$1,1,0)</f>
        <v>0</v>
      </c>
      <c r="AW244">
        <f>IF($S244=AW$1,1,0)</f>
        <v>0</v>
      </c>
      <c r="AX244">
        <f>IF($S244=AX$1,1,0)</f>
        <v>0</v>
      </c>
      <c r="AY244">
        <f>IF($S244=AY$1,1,0)</f>
        <v>0</v>
      </c>
      <c r="AZ244">
        <f>IF($S244=AZ$1,1,0)</f>
        <v>0</v>
      </c>
      <c r="BA244">
        <f>IF($S244=BA$1,1,0)</f>
        <v>0</v>
      </c>
      <c r="BB244">
        <f>IF($S244=BB$1,1,0)</f>
        <v>0</v>
      </c>
      <c r="BC244">
        <f>IF($S244=BC$1,1,0)</f>
        <v>0</v>
      </c>
      <c r="BD244">
        <f>IF($S244=BD$1,1,0)</f>
        <v>0</v>
      </c>
      <c r="BE244">
        <f>IF($S244=BE$1,1,0)</f>
        <v>0</v>
      </c>
      <c r="BF244">
        <f>IF($S244=BF$1,1,0)</f>
        <v>0</v>
      </c>
      <c r="BG244">
        <f>IF($S244=BG$1,1,0)</f>
        <v>0</v>
      </c>
      <c r="BH244">
        <f>IF($S244=BH$1,1,0)</f>
        <v>0</v>
      </c>
      <c r="BI244">
        <f>IF($S244=BI$1,1,0)</f>
        <v>0</v>
      </c>
      <c r="BJ244">
        <f>IF($S244=BJ$1,1,0)</f>
        <v>0</v>
      </c>
    </row>
    <row r="245" spans="1:62" x14ac:dyDescent="0.25">
      <c r="A245">
        <v>243</v>
      </c>
      <c r="B245">
        <v>0</v>
      </c>
      <c r="C245">
        <v>2</v>
      </c>
      <c r="D245" t="s">
        <v>367</v>
      </c>
      <c r="E245" t="s">
        <v>13</v>
      </c>
      <c r="F245">
        <v>29</v>
      </c>
      <c r="G245">
        <v>0</v>
      </c>
      <c r="H245">
        <v>0</v>
      </c>
      <c r="I245" t="s">
        <v>368</v>
      </c>
      <c r="J245">
        <v>10.5</v>
      </c>
      <c r="L245" t="s">
        <v>15</v>
      </c>
      <c r="M245" t="s">
        <v>1751</v>
      </c>
      <c r="N245" t="str">
        <f>IF(ISNUMBER(I245),"xxx ",SUBSTITUTE(SUBSTITUTE(I245,"/",""),".",""))</f>
        <v>WC 14263</v>
      </c>
      <c r="O245" t="str">
        <f>LEFT(N245,FIND(" ",N245))</f>
        <v xml:space="preserve">WC </v>
      </c>
      <c r="P245" t="str">
        <f>VLOOKUP(M245,Extract_Title!$A$2:$B$20,2,0)</f>
        <v>Mr</v>
      </c>
      <c r="Q245" t="str">
        <f>IF(L245="","S",L245)</f>
        <v>S</v>
      </c>
      <c r="R245" t="str">
        <f>IF(K245="","M",LEFT(K245,1))</f>
        <v>M</v>
      </c>
      <c r="S245" t="str">
        <f>VLOOKUP(O245,Clean_tckt!$E$3:$F$38,2,0)</f>
        <v xml:space="preserve">WC </v>
      </c>
      <c r="T245" s="1">
        <f t="shared" si="13"/>
        <v>10.5</v>
      </c>
      <c r="U245">
        <f t="shared" si="14"/>
        <v>29</v>
      </c>
      <c r="V245">
        <f>SUM(G245:H245,1)</f>
        <v>1</v>
      </c>
      <c r="W245">
        <f t="shared" si="15"/>
        <v>1</v>
      </c>
      <c r="X245">
        <f>IF(V245=1,1,0)</f>
        <v>1</v>
      </c>
      <c r="Y245">
        <f>IF($P245=Y$1,1,0)</f>
        <v>1</v>
      </c>
      <c r="Z245">
        <f>IF($P245=Z$1,1,0)</f>
        <v>0</v>
      </c>
      <c r="AA245">
        <f>IF($P245=AA$1,1,0)</f>
        <v>0</v>
      </c>
      <c r="AB245">
        <f>IF($P245=AB$1,1,0)</f>
        <v>0</v>
      </c>
      <c r="AC245">
        <f>IF($Q245=AC$1,1,0)</f>
        <v>1</v>
      </c>
      <c r="AD245">
        <f>IF($Q245=AD$1,1,0)</f>
        <v>0</v>
      </c>
      <c r="AE245">
        <f>IF($R245=AE$1,1,0)</f>
        <v>1</v>
      </c>
      <c r="AF245">
        <f>IF($R245=AF$1,1,0)</f>
        <v>0</v>
      </c>
      <c r="AG245">
        <f>IF($R245=AG$1,1,0)</f>
        <v>0</v>
      </c>
      <c r="AH245">
        <f>IF($R245=AH$1,1,0)</f>
        <v>0</v>
      </c>
      <c r="AI245">
        <f>IF($R245=AI$1,1,0)</f>
        <v>0</v>
      </c>
      <c r="AJ245">
        <f>IF($R245=AJ$1,1,0)</f>
        <v>0</v>
      </c>
      <c r="AK245">
        <f>IF($R245=AK$1,1,0)</f>
        <v>0</v>
      </c>
      <c r="AL245">
        <f>IF($R245=AL$1,1,0)</f>
        <v>0</v>
      </c>
      <c r="AM245">
        <f>IF($S245=AM$1,1,0)</f>
        <v>0</v>
      </c>
      <c r="AN245">
        <f>IF($S245=AN$1,1,0)</f>
        <v>0</v>
      </c>
      <c r="AO245">
        <f>IF($S245=AO$1,1,0)</f>
        <v>0</v>
      </c>
      <c r="AP245">
        <f>IF($S245=AP$1,1,0)</f>
        <v>0</v>
      </c>
      <c r="AQ245">
        <f>IF($S245=AQ$1,1,0)</f>
        <v>0</v>
      </c>
      <c r="AR245">
        <f>IF($S245=AR$1,1,0)</f>
        <v>0</v>
      </c>
      <c r="AS245">
        <f>IF($S245=AS$1,1,0)</f>
        <v>0</v>
      </c>
      <c r="AT245">
        <f>IF($S245=AT$1,1,0)</f>
        <v>0</v>
      </c>
      <c r="AU245">
        <f>IF($S245=AU$1,1,0)</f>
        <v>0</v>
      </c>
      <c r="AV245">
        <f>IF($S245=AV$1,1,0)</f>
        <v>0</v>
      </c>
      <c r="AW245">
        <f>IF($S245=AW$1,1,0)</f>
        <v>1</v>
      </c>
      <c r="AX245">
        <f>IF($S245=AX$1,1,0)</f>
        <v>0</v>
      </c>
      <c r="AY245">
        <f>IF($S245=AY$1,1,0)</f>
        <v>0</v>
      </c>
      <c r="AZ245">
        <f>IF($S245=AZ$1,1,0)</f>
        <v>0</v>
      </c>
      <c r="BA245">
        <f>IF($S245=BA$1,1,0)</f>
        <v>0</v>
      </c>
      <c r="BB245">
        <f>IF($S245=BB$1,1,0)</f>
        <v>0</v>
      </c>
      <c r="BC245">
        <f>IF($S245=BC$1,1,0)</f>
        <v>0</v>
      </c>
      <c r="BD245">
        <f>IF($S245=BD$1,1,0)</f>
        <v>0</v>
      </c>
      <c r="BE245">
        <f>IF($S245=BE$1,1,0)</f>
        <v>0</v>
      </c>
      <c r="BF245">
        <f>IF($S245=BF$1,1,0)</f>
        <v>0</v>
      </c>
      <c r="BG245">
        <f>IF($S245=BG$1,1,0)</f>
        <v>0</v>
      </c>
      <c r="BH245">
        <f>IF($S245=BH$1,1,0)</f>
        <v>0</v>
      </c>
      <c r="BI245">
        <f>IF($S245=BI$1,1,0)</f>
        <v>0</v>
      </c>
      <c r="BJ245">
        <f>IF($S245=BJ$1,1,0)</f>
        <v>0</v>
      </c>
    </row>
    <row r="246" spans="1:62" x14ac:dyDescent="0.25">
      <c r="A246">
        <v>244</v>
      </c>
      <c r="B246">
        <v>0</v>
      </c>
      <c r="C246">
        <v>3</v>
      </c>
      <c r="D246" t="s">
        <v>369</v>
      </c>
      <c r="E246" t="s">
        <v>13</v>
      </c>
      <c r="F246">
        <v>22</v>
      </c>
      <c r="G246">
        <v>0</v>
      </c>
      <c r="H246">
        <v>0</v>
      </c>
      <c r="I246" t="s">
        <v>370</v>
      </c>
      <c r="J246">
        <v>7.125</v>
      </c>
      <c r="L246" t="s">
        <v>15</v>
      </c>
      <c r="M246" t="s">
        <v>1751</v>
      </c>
      <c r="N246" t="str">
        <f>IF(ISNUMBER(I246),"xxx ",SUBSTITUTE(SUBSTITUTE(I246,"/",""),".",""))</f>
        <v>STONO 2 3101275</v>
      </c>
      <c r="O246" t="str">
        <f>LEFT(N246,FIND(" ",N246))</f>
        <v xml:space="preserve">STONO </v>
      </c>
      <c r="P246" t="str">
        <f>VLOOKUP(M246,Extract_Title!$A$2:$B$20,2,0)</f>
        <v>Mr</v>
      </c>
      <c r="Q246" t="str">
        <f>IF(L246="","S",L246)</f>
        <v>S</v>
      </c>
      <c r="R246" t="str">
        <f>IF(K246="","M",LEFT(K246,1))</f>
        <v>M</v>
      </c>
      <c r="S246" t="str">
        <f>VLOOKUP(O246,Clean_tckt!$E$3:$F$38,2,0)</f>
        <v xml:space="preserve">STONO </v>
      </c>
      <c r="T246" s="1">
        <f t="shared" si="13"/>
        <v>7.125</v>
      </c>
      <c r="U246">
        <f t="shared" si="14"/>
        <v>22</v>
      </c>
      <c r="V246">
        <f>SUM(G246:H246,1)</f>
        <v>1</v>
      </c>
      <c r="W246">
        <f t="shared" si="15"/>
        <v>1</v>
      </c>
      <c r="X246">
        <f>IF(V246=1,1,0)</f>
        <v>1</v>
      </c>
      <c r="Y246">
        <f>IF($P246=Y$1,1,0)</f>
        <v>1</v>
      </c>
      <c r="Z246">
        <f>IF($P246=Z$1,1,0)</f>
        <v>0</v>
      </c>
      <c r="AA246">
        <f>IF($P246=AA$1,1,0)</f>
        <v>0</v>
      </c>
      <c r="AB246">
        <f>IF($P246=AB$1,1,0)</f>
        <v>0</v>
      </c>
      <c r="AC246">
        <f>IF($Q246=AC$1,1,0)</f>
        <v>1</v>
      </c>
      <c r="AD246">
        <f>IF($Q246=AD$1,1,0)</f>
        <v>0</v>
      </c>
      <c r="AE246">
        <f>IF($R246=AE$1,1,0)</f>
        <v>1</v>
      </c>
      <c r="AF246">
        <f>IF($R246=AF$1,1,0)</f>
        <v>0</v>
      </c>
      <c r="AG246">
        <f>IF($R246=AG$1,1,0)</f>
        <v>0</v>
      </c>
      <c r="AH246">
        <f>IF($R246=AH$1,1,0)</f>
        <v>0</v>
      </c>
      <c r="AI246">
        <f>IF($R246=AI$1,1,0)</f>
        <v>0</v>
      </c>
      <c r="AJ246">
        <f>IF($R246=AJ$1,1,0)</f>
        <v>0</v>
      </c>
      <c r="AK246">
        <f>IF($R246=AK$1,1,0)</f>
        <v>0</v>
      </c>
      <c r="AL246">
        <f>IF($R246=AL$1,1,0)</f>
        <v>0</v>
      </c>
      <c r="AM246">
        <f>IF($S246=AM$1,1,0)</f>
        <v>0</v>
      </c>
      <c r="AN246">
        <f>IF($S246=AN$1,1,0)</f>
        <v>0</v>
      </c>
      <c r="AO246">
        <f>IF($S246=AO$1,1,0)</f>
        <v>0</v>
      </c>
      <c r="AP246">
        <f>IF($S246=AP$1,1,0)</f>
        <v>0</v>
      </c>
      <c r="AQ246">
        <f>IF($S246=AQ$1,1,0)</f>
        <v>0</v>
      </c>
      <c r="AR246">
        <f>IF($S246=AR$1,1,0)</f>
        <v>0</v>
      </c>
      <c r="AS246">
        <f>IF($S246=AS$1,1,0)</f>
        <v>0</v>
      </c>
      <c r="AT246">
        <f>IF($S246=AT$1,1,0)</f>
        <v>0</v>
      </c>
      <c r="AU246">
        <f>IF($S246=AU$1,1,0)</f>
        <v>0</v>
      </c>
      <c r="AV246">
        <f>IF($S246=AV$1,1,0)</f>
        <v>0</v>
      </c>
      <c r="AW246">
        <f>IF($S246=AW$1,1,0)</f>
        <v>0</v>
      </c>
      <c r="AX246">
        <f>IF($S246=AX$1,1,0)</f>
        <v>0</v>
      </c>
      <c r="AY246">
        <f>IF($S246=AY$1,1,0)</f>
        <v>0</v>
      </c>
      <c r="AZ246">
        <f>IF($S246=AZ$1,1,0)</f>
        <v>1</v>
      </c>
      <c r="BA246">
        <f>IF($S246=BA$1,1,0)</f>
        <v>0</v>
      </c>
      <c r="BB246">
        <f>IF($S246=BB$1,1,0)</f>
        <v>0</v>
      </c>
      <c r="BC246">
        <f>IF($S246=BC$1,1,0)</f>
        <v>0</v>
      </c>
      <c r="BD246">
        <f>IF($S246=BD$1,1,0)</f>
        <v>0</v>
      </c>
      <c r="BE246">
        <f>IF($S246=BE$1,1,0)</f>
        <v>0</v>
      </c>
      <c r="BF246">
        <f>IF($S246=BF$1,1,0)</f>
        <v>0</v>
      </c>
      <c r="BG246">
        <f>IF($S246=BG$1,1,0)</f>
        <v>0</v>
      </c>
      <c r="BH246">
        <f>IF($S246=BH$1,1,0)</f>
        <v>0</v>
      </c>
      <c r="BI246">
        <f>IF($S246=BI$1,1,0)</f>
        <v>0</v>
      </c>
      <c r="BJ246">
        <f>IF($S246=BJ$1,1,0)</f>
        <v>0</v>
      </c>
    </row>
    <row r="247" spans="1:62" x14ac:dyDescent="0.25">
      <c r="A247">
        <v>245</v>
      </c>
      <c r="B247">
        <v>0</v>
      </c>
      <c r="C247">
        <v>3</v>
      </c>
      <c r="D247" t="s">
        <v>371</v>
      </c>
      <c r="E247" t="s">
        <v>13</v>
      </c>
      <c r="F247">
        <v>30</v>
      </c>
      <c r="G247">
        <v>0</v>
      </c>
      <c r="H247">
        <v>0</v>
      </c>
      <c r="I247">
        <v>2694</v>
      </c>
      <c r="J247">
        <v>7.2249999999999996</v>
      </c>
      <c r="L247" t="s">
        <v>20</v>
      </c>
      <c r="M247" t="s">
        <v>1751</v>
      </c>
      <c r="N247" t="str">
        <f>IF(ISNUMBER(I247),"xxx ",SUBSTITUTE(SUBSTITUTE(I247,"/",""),".",""))</f>
        <v xml:space="preserve">xxx </v>
      </c>
      <c r="O247" t="str">
        <f>LEFT(N247,FIND(" ",N247))</f>
        <v xml:space="preserve">xxx </v>
      </c>
      <c r="P247" t="str">
        <f>VLOOKUP(M247,Extract_Title!$A$2:$B$20,2,0)</f>
        <v>Mr</v>
      </c>
      <c r="Q247" t="str">
        <f>IF(L247="","S",L247)</f>
        <v>C</v>
      </c>
      <c r="R247" t="str">
        <f>IF(K247="","M",LEFT(K247,1))</f>
        <v>M</v>
      </c>
      <c r="S247" t="str">
        <f>VLOOKUP(O247,Clean_tckt!$E$3:$F$38,2,0)</f>
        <v xml:space="preserve">xxx </v>
      </c>
      <c r="T247" s="1">
        <f t="shared" si="13"/>
        <v>7.2249999999999996</v>
      </c>
      <c r="U247">
        <f t="shared" si="14"/>
        <v>30</v>
      </c>
      <c r="V247">
        <f>SUM(G247:H247,1)</f>
        <v>1</v>
      </c>
      <c r="W247">
        <f t="shared" si="15"/>
        <v>1</v>
      </c>
      <c r="X247">
        <f>IF(V247=1,1,0)</f>
        <v>1</v>
      </c>
      <c r="Y247">
        <f>IF($P247=Y$1,1,0)</f>
        <v>1</v>
      </c>
      <c r="Z247">
        <f>IF($P247=Z$1,1,0)</f>
        <v>0</v>
      </c>
      <c r="AA247">
        <f>IF($P247=AA$1,1,0)</f>
        <v>0</v>
      </c>
      <c r="AB247">
        <f>IF($P247=AB$1,1,0)</f>
        <v>0</v>
      </c>
      <c r="AC247">
        <f>IF($Q247=AC$1,1,0)</f>
        <v>0</v>
      </c>
      <c r="AD247">
        <f>IF($Q247=AD$1,1,0)</f>
        <v>1</v>
      </c>
      <c r="AE247">
        <f>IF($R247=AE$1,1,0)</f>
        <v>1</v>
      </c>
      <c r="AF247">
        <f>IF($R247=AF$1,1,0)</f>
        <v>0</v>
      </c>
      <c r="AG247">
        <f>IF($R247=AG$1,1,0)</f>
        <v>0</v>
      </c>
      <c r="AH247">
        <f>IF($R247=AH$1,1,0)</f>
        <v>0</v>
      </c>
      <c r="AI247">
        <f>IF($R247=AI$1,1,0)</f>
        <v>0</v>
      </c>
      <c r="AJ247">
        <f>IF($R247=AJ$1,1,0)</f>
        <v>0</v>
      </c>
      <c r="AK247">
        <f>IF($R247=AK$1,1,0)</f>
        <v>0</v>
      </c>
      <c r="AL247">
        <f>IF($R247=AL$1,1,0)</f>
        <v>0</v>
      </c>
      <c r="AM247">
        <f>IF($S247=AM$1,1,0)</f>
        <v>0</v>
      </c>
      <c r="AN247">
        <f>IF($S247=AN$1,1,0)</f>
        <v>0</v>
      </c>
      <c r="AO247">
        <f>IF($S247=AO$1,1,0)</f>
        <v>0</v>
      </c>
      <c r="AP247">
        <f>IF($S247=AP$1,1,0)</f>
        <v>1</v>
      </c>
      <c r="AQ247">
        <f>IF($S247=AQ$1,1,0)</f>
        <v>0</v>
      </c>
      <c r="AR247">
        <f>IF($S247=AR$1,1,0)</f>
        <v>0</v>
      </c>
      <c r="AS247">
        <f>IF($S247=AS$1,1,0)</f>
        <v>0</v>
      </c>
      <c r="AT247">
        <f>IF($S247=AT$1,1,0)</f>
        <v>0</v>
      </c>
      <c r="AU247">
        <f>IF($S247=AU$1,1,0)</f>
        <v>0</v>
      </c>
      <c r="AV247">
        <f>IF($S247=AV$1,1,0)</f>
        <v>0</v>
      </c>
      <c r="AW247">
        <f>IF($S247=AW$1,1,0)</f>
        <v>0</v>
      </c>
      <c r="AX247">
        <f>IF($S247=AX$1,1,0)</f>
        <v>0</v>
      </c>
      <c r="AY247">
        <f>IF($S247=AY$1,1,0)</f>
        <v>0</v>
      </c>
      <c r="AZ247">
        <f>IF($S247=AZ$1,1,0)</f>
        <v>0</v>
      </c>
      <c r="BA247">
        <f>IF($S247=BA$1,1,0)</f>
        <v>0</v>
      </c>
      <c r="BB247">
        <f>IF($S247=BB$1,1,0)</f>
        <v>0</v>
      </c>
      <c r="BC247">
        <f>IF($S247=BC$1,1,0)</f>
        <v>0</v>
      </c>
      <c r="BD247">
        <f>IF($S247=BD$1,1,0)</f>
        <v>0</v>
      </c>
      <c r="BE247">
        <f>IF($S247=BE$1,1,0)</f>
        <v>0</v>
      </c>
      <c r="BF247">
        <f>IF($S247=BF$1,1,0)</f>
        <v>0</v>
      </c>
      <c r="BG247">
        <f>IF($S247=BG$1,1,0)</f>
        <v>0</v>
      </c>
      <c r="BH247">
        <f>IF($S247=BH$1,1,0)</f>
        <v>0</v>
      </c>
      <c r="BI247">
        <f>IF($S247=BI$1,1,0)</f>
        <v>0</v>
      </c>
      <c r="BJ247">
        <f>IF($S247=BJ$1,1,0)</f>
        <v>0</v>
      </c>
    </row>
    <row r="248" spans="1:62" x14ac:dyDescent="0.25">
      <c r="A248">
        <v>246</v>
      </c>
      <c r="B248">
        <v>0</v>
      </c>
      <c r="C248">
        <v>1</v>
      </c>
      <c r="D248" t="s">
        <v>372</v>
      </c>
      <c r="E248" t="s">
        <v>13</v>
      </c>
      <c r="F248">
        <v>44</v>
      </c>
      <c r="G248">
        <v>2</v>
      </c>
      <c r="H248">
        <v>0</v>
      </c>
      <c r="I248">
        <v>19928</v>
      </c>
      <c r="J248">
        <v>90</v>
      </c>
      <c r="K248" t="s">
        <v>373</v>
      </c>
      <c r="L248" t="s">
        <v>27</v>
      </c>
      <c r="M248" t="s">
        <v>1758</v>
      </c>
      <c r="N248" t="str">
        <f>IF(ISNUMBER(I248),"xxx ",SUBSTITUTE(SUBSTITUTE(I248,"/",""),".",""))</f>
        <v xml:space="preserve">xxx </v>
      </c>
      <c r="O248" t="str">
        <f>LEFT(N248,FIND(" ",N248))</f>
        <v xml:space="preserve">xxx </v>
      </c>
      <c r="P248" t="str">
        <f>VLOOKUP(M248,Extract_Title!$A$2:$B$20,2,0)</f>
        <v>Royalty</v>
      </c>
      <c r="Q248" t="str">
        <f>IF(L248="","S",L248)</f>
        <v>Q</v>
      </c>
      <c r="R248" t="str">
        <f>IF(K248="","M",LEFT(K248,1))</f>
        <v>C</v>
      </c>
      <c r="S248" t="str">
        <f>VLOOKUP(O248,Clean_tckt!$E$3:$F$38,2,0)</f>
        <v xml:space="preserve">xxx </v>
      </c>
      <c r="T248" s="1">
        <f t="shared" si="13"/>
        <v>90</v>
      </c>
      <c r="U248">
        <f t="shared" si="14"/>
        <v>44</v>
      </c>
      <c r="V248">
        <f>SUM(G248:H248,1)</f>
        <v>3</v>
      </c>
      <c r="W248">
        <f t="shared" si="15"/>
        <v>1</v>
      </c>
      <c r="X248">
        <f>IF(V248=1,1,0)</f>
        <v>0</v>
      </c>
      <c r="Y248">
        <f>IF($P248=Y$1,1,0)</f>
        <v>0</v>
      </c>
      <c r="Z248">
        <f>IF($P248=Z$1,1,0)</f>
        <v>0</v>
      </c>
      <c r="AA248">
        <f>IF($P248=AA$1,1,0)</f>
        <v>0</v>
      </c>
      <c r="AB248">
        <f>IF($P248=AB$1,1,0)</f>
        <v>0</v>
      </c>
      <c r="AC248">
        <f>IF($Q248=AC$1,1,0)</f>
        <v>0</v>
      </c>
      <c r="AD248">
        <f>IF($Q248=AD$1,1,0)</f>
        <v>0</v>
      </c>
      <c r="AE248">
        <f>IF($R248=AE$1,1,0)</f>
        <v>0</v>
      </c>
      <c r="AF248">
        <f>IF($R248=AF$1,1,0)</f>
        <v>1</v>
      </c>
      <c r="AG248">
        <f>IF($R248=AG$1,1,0)</f>
        <v>0</v>
      </c>
      <c r="AH248">
        <f>IF($R248=AH$1,1,0)</f>
        <v>0</v>
      </c>
      <c r="AI248">
        <f>IF($R248=AI$1,1,0)</f>
        <v>0</v>
      </c>
      <c r="AJ248">
        <f>IF($R248=AJ$1,1,0)</f>
        <v>0</v>
      </c>
      <c r="AK248">
        <f>IF($R248=AK$1,1,0)</f>
        <v>0</v>
      </c>
      <c r="AL248">
        <f>IF($R248=AL$1,1,0)</f>
        <v>0</v>
      </c>
      <c r="AM248">
        <f>IF($S248=AM$1,1,0)</f>
        <v>0</v>
      </c>
      <c r="AN248">
        <f>IF($S248=AN$1,1,0)</f>
        <v>0</v>
      </c>
      <c r="AO248">
        <f>IF($S248=AO$1,1,0)</f>
        <v>0</v>
      </c>
      <c r="AP248">
        <f>IF($S248=AP$1,1,0)</f>
        <v>1</v>
      </c>
      <c r="AQ248">
        <f>IF($S248=AQ$1,1,0)</f>
        <v>0</v>
      </c>
      <c r="AR248">
        <f>IF($S248=AR$1,1,0)</f>
        <v>0</v>
      </c>
      <c r="AS248">
        <f>IF($S248=AS$1,1,0)</f>
        <v>0</v>
      </c>
      <c r="AT248">
        <f>IF($S248=AT$1,1,0)</f>
        <v>0</v>
      </c>
      <c r="AU248">
        <f>IF($S248=AU$1,1,0)</f>
        <v>0</v>
      </c>
      <c r="AV248">
        <f>IF($S248=AV$1,1,0)</f>
        <v>0</v>
      </c>
      <c r="AW248">
        <f>IF($S248=AW$1,1,0)</f>
        <v>0</v>
      </c>
      <c r="AX248">
        <f>IF($S248=AX$1,1,0)</f>
        <v>0</v>
      </c>
      <c r="AY248">
        <f>IF($S248=AY$1,1,0)</f>
        <v>0</v>
      </c>
      <c r="AZ248">
        <f>IF($S248=AZ$1,1,0)</f>
        <v>0</v>
      </c>
      <c r="BA248">
        <f>IF($S248=BA$1,1,0)</f>
        <v>0</v>
      </c>
      <c r="BB248">
        <f>IF($S248=BB$1,1,0)</f>
        <v>0</v>
      </c>
      <c r="BC248">
        <f>IF($S248=BC$1,1,0)</f>
        <v>0</v>
      </c>
      <c r="BD248">
        <f>IF($S248=BD$1,1,0)</f>
        <v>0</v>
      </c>
      <c r="BE248">
        <f>IF($S248=BE$1,1,0)</f>
        <v>0</v>
      </c>
      <c r="BF248">
        <f>IF($S248=BF$1,1,0)</f>
        <v>0</v>
      </c>
      <c r="BG248">
        <f>IF($S248=BG$1,1,0)</f>
        <v>0</v>
      </c>
      <c r="BH248">
        <f>IF($S248=BH$1,1,0)</f>
        <v>0</v>
      </c>
      <c r="BI248">
        <f>IF($S248=BI$1,1,0)</f>
        <v>0</v>
      </c>
      <c r="BJ248">
        <f>IF($S248=BJ$1,1,0)</f>
        <v>0</v>
      </c>
    </row>
    <row r="249" spans="1:62" x14ac:dyDescent="0.25">
      <c r="A249">
        <v>247</v>
      </c>
      <c r="B249">
        <v>0</v>
      </c>
      <c r="C249">
        <v>3</v>
      </c>
      <c r="D249" t="s">
        <v>374</v>
      </c>
      <c r="E249" t="s">
        <v>17</v>
      </c>
      <c r="F249">
        <v>25</v>
      </c>
      <c r="G249">
        <v>0</v>
      </c>
      <c r="H249">
        <v>0</v>
      </c>
      <c r="I249">
        <v>347071</v>
      </c>
      <c r="J249">
        <v>7.7750000000000004</v>
      </c>
      <c r="L249" t="s">
        <v>15</v>
      </c>
      <c r="M249" t="s">
        <v>1753</v>
      </c>
      <c r="N249" t="str">
        <f>IF(ISNUMBER(I249),"xxx ",SUBSTITUTE(SUBSTITUTE(I249,"/",""),".",""))</f>
        <v xml:space="preserve">xxx </v>
      </c>
      <c r="O249" t="str">
        <f>LEFT(N249,FIND(" ",N249))</f>
        <v xml:space="preserve">xxx </v>
      </c>
      <c r="P249" t="str">
        <f>VLOOKUP(M249,Extract_Title!$A$2:$B$20,2,0)</f>
        <v>Miss</v>
      </c>
      <c r="Q249" t="str">
        <f>IF(L249="","S",L249)</f>
        <v>S</v>
      </c>
      <c r="R249" t="str">
        <f>IF(K249="","M",LEFT(K249,1))</f>
        <v>M</v>
      </c>
      <c r="S249" t="str">
        <f>VLOOKUP(O249,Clean_tckt!$E$3:$F$38,2,0)</f>
        <v xml:space="preserve">xxx </v>
      </c>
      <c r="T249" s="1">
        <f t="shared" si="13"/>
        <v>7.7750000000000004</v>
      </c>
      <c r="U249">
        <f t="shared" si="14"/>
        <v>25</v>
      </c>
      <c r="V249">
        <f>SUM(G249:H249,1)</f>
        <v>1</v>
      </c>
      <c r="W249">
        <f t="shared" si="15"/>
        <v>0</v>
      </c>
      <c r="X249">
        <f>IF(V249=1,1,0)</f>
        <v>1</v>
      </c>
      <c r="Y249">
        <f>IF($P249=Y$1,1,0)</f>
        <v>0</v>
      </c>
      <c r="Z249">
        <f>IF($P249=Z$1,1,0)</f>
        <v>0</v>
      </c>
      <c r="AA249">
        <f>IF($P249=AA$1,1,0)</f>
        <v>1</v>
      </c>
      <c r="AB249">
        <f>IF($P249=AB$1,1,0)</f>
        <v>0</v>
      </c>
      <c r="AC249">
        <f>IF($Q249=AC$1,1,0)</f>
        <v>1</v>
      </c>
      <c r="AD249">
        <f>IF($Q249=AD$1,1,0)</f>
        <v>0</v>
      </c>
      <c r="AE249">
        <f>IF($R249=AE$1,1,0)</f>
        <v>1</v>
      </c>
      <c r="AF249">
        <f>IF($R249=AF$1,1,0)</f>
        <v>0</v>
      </c>
      <c r="AG249">
        <f>IF($R249=AG$1,1,0)</f>
        <v>0</v>
      </c>
      <c r="AH249">
        <f>IF($R249=AH$1,1,0)</f>
        <v>0</v>
      </c>
      <c r="AI249">
        <f>IF($R249=AI$1,1,0)</f>
        <v>0</v>
      </c>
      <c r="AJ249">
        <f>IF($R249=AJ$1,1,0)</f>
        <v>0</v>
      </c>
      <c r="AK249">
        <f>IF($R249=AK$1,1,0)</f>
        <v>0</v>
      </c>
      <c r="AL249">
        <f>IF($R249=AL$1,1,0)</f>
        <v>0</v>
      </c>
      <c r="AM249">
        <f>IF($S249=AM$1,1,0)</f>
        <v>0</v>
      </c>
      <c r="AN249">
        <f>IF($S249=AN$1,1,0)</f>
        <v>0</v>
      </c>
      <c r="AO249">
        <f>IF($S249=AO$1,1,0)</f>
        <v>0</v>
      </c>
      <c r="AP249">
        <f>IF($S249=AP$1,1,0)</f>
        <v>1</v>
      </c>
      <c r="AQ249">
        <f>IF($S249=AQ$1,1,0)</f>
        <v>0</v>
      </c>
      <c r="AR249">
        <f>IF($S249=AR$1,1,0)</f>
        <v>0</v>
      </c>
      <c r="AS249">
        <f>IF($S249=AS$1,1,0)</f>
        <v>0</v>
      </c>
      <c r="AT249">
        <f>IF($S249=AT$1,1,0)</f>
        <v>0</v>
      </c>
      <c r="AU249">
        <f>IF($S249=AU$1,1,0)</f>
        <v>0</v>
      </c>
      <c r="AV249">
        <f>IF($S249=AV$1,1,0)</f>
        <v>0</v>
      </c>
      <c r="AW249">
        <f>IF($S249=AW$1,1,0)</f>
        <v>0</v>
      </c>
      <c r="AX249">
        <f>IF($S249=AX$1,1,0)</f>
        <v>0</v>
      </c>
      <c r="AY249">
        <f>IF($S249=AY$1,1,0)</f>
        <v>0</v>
      </c>
      <c r="AZ249">
        <f>IF($S249=AZ$1,1,0)</f>
        <v>0</v>
      </c>
      <c r="BA249">
        <f>IF($S249=BA$1,1,0)</f>
        <v>0</v>
      </c>
      <c r="BB249">
        <f>IF($S249=BB$1,1,0)</f>
        <v>0</v>
      </c>
      <c r="BC249">
        <f>IF($S249=BC$1,1,0)</f>
        <v>0</v>
      </c>
      <c r="BD249">
        <f>IF($S249=BD$1,1,0)</f>
        <v>0</v>
      </c>
      <c r="BE249">
        <f>IF($S249=BE$1,1,0)</f>
        <v>0</v>
      </c>
      <c r="BF249">
        <f>IF($S249=BF$1,1,0)</f>
        <v>0</v>
      </c>
      <c r="BG249">
        <f>IF($S249=BG$1,1,0)</f>
        <v>0</v>
      </c>
      <c r="BH249">
        <f>IF($S249=BH$1,1,0)</f>
        <v>0</v>
      </c>
      <c r="BI249">
        <f>IF($S249=BI$1,1,0)</f>
        <v>0</v>
      </c>
      <c r="BJ249">
        <f>IF($S249=BJ$1,1,0)</f>
        <v>0</v>
      </c>
    </row>
    <row r="250" spans="1:62" x14ac:dyDescent="0.25">
      <c r="A250">
        <v>248</v>
      </c>
      <c r="B250">
        <v>1</v>
      </c>
      <c r="C250">
        <v>2</v>
      </c>
      <c r="D250" t="s">
        <v>375</v>
      </c>
      <c r="E250" t="s">
        <v>17</v>
      </c>
      <c r="F250">
        <v>24</v>
      </c>
      <c r="G250">
        <v>0</v>
      </c>
      <c r="H250">
        <v>2</v>
      </c>
      <c r="I250">
        <v>250649</v>
      </c>
      <c r="J250">
        <v>14.5</v>
      </c>
      <c r="L250" t="s">
        <v>15</v>
      </c>
      <c r="M250" t="s">
        <v>1752</v>
      </c>
      <c r="N250" t="str">
        <f>IF(ISNUMBER(I250),"xxx ",SUBSTITUTE(SUBSTITUTE(I250,"/",""),".",""))</f>
        <v xml:space="preserve">xxx </v>
      </c>
      <c r="O250" t="str">
        <f>LEFT(N250,FIND(" ",N250))</f>
        <v xml:space="preserve">xxx </v>
      </c>
      <c r="P250" t="str">
        <f>VLOOKUP(M250,Extract_Title!$A$2:$B$20,2,0)</f>
        <v>Mrs</v>
      </c>
      <c r="Q250" t="str">
        <f>IF(L250="","S",L250)</f>
        <v>S</v>
      </c>
      <c r="R250" t="str">
        <f>IF(K250="","M",LEFT(K250,1))</f>
        <v>M</v>
      </c>
      <c r="S250" t="str">
        <f>VLOOKUP(O250,Clean_tckt!$E$3:$F$38,2,0)</f>
        <v xml:space="preserve">xxx </v>
      </c>
      <c r="T250" s="1">
        <f t="shared" si="13"/>
        <v>14.5</v>
      </c>
      <c r="U250">
        <f t="shared" si="14"/>
        <v>24</v>
      </c>
      <c r="V250">
        <f>SUM(G250:H250,1)</f>
        <v>3</v>
      </c>
      <c r="W250">
        <f t="shared" si="15"/>
        <v>0</v>
      </c>
      <c r="X250">
        <f>IF(V250=1,1,0)</f>
        <v>0</v>
      </c>
      <c r="Y250">
        <f>IF($P250=Y$1,1,0)</f>
        <v>0</v>
      </c>
      <c r="Z250">
        <f>IF($P250=Z$1,1,0)</f>
        <v>1</v>
      </c>
      <c r="AA250">
        <f>IF($P250=AA$1,1,0)</f>
        <v>0</v>
      </c>
      <c r="AB250">
        <f>IF($P250=AB$1,1,0)</f>
        <v>0</v>
      </c>
      <c r="AC250">
        <f>IF($Q250=AC$1,1,0)</f>
        <v>1</v>
      </c>
      <c r="AD250">
        <f>IF($Q250=AD$1,1,0)</f>
        <v>0</v>
      </c>
      <c r="AE250">
        <f>IF($R250=AE$1,1,0)</f>
        <v>1</v>
      </c>
      <c r="AF250">
        <f>IF($R250=AF$1,1,0)</f>
        <v>0</v>
      </c>
      <c r="AG250">
        <f>IF($R250=AG$1,1,0)</f>
        <v>0</v>
      </c>
      <c r="AH250">
        <f>IF($R250=AH$1,1,0)</f>
        <v>0</v>
      </c>
      <c r="AI250">
        <f>IF($R250=AI$1,1,0)</f>
        <v>0</v>
      </c>
      <c r="AJ250">
        <f>IF($R250=AJ$1,1,0)</f>
        <v>0</v>
      </c>
      <c r="AK250">
        <f>IF($R250=AK$1,1,0)</f>
        <v>0</v>
      </c>
      <c r="AL250">
        <f>IF($R250=AL$1,1,0)</f>
        <v>0</v>
      </c>
      <c r="AM250">
        <f>IF($S250=AM$1,1,0)</f>
        <v>0</v>
      </c>
      <c r="AN250">
        <f>IF($S250=AN$1,1,0)</f>
        <v>0</v>
      </c>
      <c r="AO250">
        <f>IF($S250=AO$1,1,0)</f>
        <v>0</v>
      </c>
      <c r="AP250">
        <f>IF($S250=AP$1,1,0)</f>
        <v>1</v>
      </c>
      <c r="AQ250">
        <f>IF($S250=AQ$1,1,0)</f>
        <v>0</v>
      </c>
      <c r="AR250">
        <f>IF($S250=AR$1,1,0)</f>
        <v>0</v>
      </c>
      <c r="AS250">
        <f>IF($S250=AS$1,1,0)</f>
        <v>0</v>
      </c>
      <c r="AT250">
        <f>IF($S250=AT$1,1,0)</f>
        <v>0</v>
      </c>
      <c r="AU250">
        <f>IF($S250=AU$1,1,0)</f>
        <v>0</v>
      </c>
      <c r="AV250">
        <f>IF($S250=AV$1,1,0)</f>
        <v>0</v>
      </c>
      <c r="AW250">
        <f>IF($S250=AW$1,1,0)</f>
        <v>0</v>
      </c>
      <c r="AX250">
        <f>IF($S250=AX$1,1,0)</f>
        <v>0</v>
      </c>
      <c r="AY250">
        <f>IF($S250=AY$1,1,0)</f>
        <v>0</v>
      </c>
      <c r="AZ250">
        <f>IF($S250=AZ$1,1,0)</f>
        <v>0</v>
      </c>
      <c r="BA250">
        <f>IF($S250=BA$1,1,0)</f>
        <v>0</v>
      </c>
      <c r="BB250">
        <f>IF($S250=BB$1,1,0)</f>
        <v>0</v>
      </c>
      <c r="BC250">
        <f>IF($S250=BC$1,1,0)</f>
        <v>0</v>
      </c>
      <c r="BD250">
        <f>IF($S250=BD$1,1,0)</f>
        <v>0</v>
      </c>
      <c r="BE250">
        <f>IF($S250=BE$1,1,0)</f>
        <v>0</v>
      </c>
      <c r="BF250">
        <f>IF($S250=BF$1,1,0)</f>
        <v>0</v>
      </c>
      <c r="BG250">
        <f>IF($S250=BG$1,1,0)</f>
        <v>0</v>
      </c>
      <c r="BH250">
        <f>IF($S250=BH$1,1,0)</f>
        <v>0</v>
      </c>
      <c r="BI250">
        <f>IF($S250=BI$1,1,0)</f>
        <v>0</v>
      </c>
      <c r="BJ250">
        <f>IF($S250=BJ$1,1,0)</f>
        <v>0</v>
      </c>
    </row>
    <row r="251" spans="1:62" x14ac:dyDescent="0.25">
      <c r="A251">
        <v>249</v>
      </c>
      <c r="B251">
        <v>1</v>
      </c>
      <c r="C251">
        <v>1</v>
      </c>
      <c r="D251" t="s">
        <v>376</v>
      </c>
      <c r="E251" t="s">
        <v>13</v>
      </c>
      <c r="F251">
        <v>37</v>
      </c>
      <c r="G251">
        <v>1</v>
      </c>
      <c r="H251">
        <v>1</v>
      </c>
      <c r="I251">
        <v>11751</v>
      </c>
      <c r="J251">
        <v>52.554200000000002</v>
      </c>
      <c r="K251" t="s">
        <v>377</v>
      </c>
      <c r="L251" t="s">
        <v>15</v>
      </c>
      <c r="M251" t="s">
        <v>1751</v>
      </c>
      <c r="N251" t="str">
        <f>IF(ISNUMBER(I251),"xxx ",SUBSTITUTE(SUBSTITUTE(I251,"/",""),".",""))</f>
        <v xml:space="preserve">xxx </v>
      </c>
      <c r="O251" t="str">
        <f>LEFT(N251,FIND(" ",N251))</f>
        <v xml:space="preserve">xxx </v>
      </c>
      <c r="P251" t="str">
        <f>VLOOKUP(M251,Extract_Title!$A$2:$B$20,2,0)</f>
        <v>Mr</v>
      </c>
      <c r="Q251" t="str">
        <f>IF(L251="","S",L251)</f>
        <v>S</v>
      </c>
      <c r="R251" t="str">
        <f>IF(K251="","M",LEFT(K251,1))</f>
        <v>D</v>
      </c>
      <c r="S251" t="str">
        <f>VLOOKUP(O251,Clean_tckt!$E$3:$F$38,2,0)</f>
        <v xml:space="preserve">xxx </v>
      </c>
      <c r="T251" s="1">
        <f t="shared" si="13"/>
        <v>52.554200000000002</v>
      </c>
      <c r="U251">
        <f t="shared" si="14"/>
        <v>37</v>
      </c>
      <c r="V251">
        <f>SUM(G251:H251,1)</f>
        <v>3</v>
      </c>
      <c r="W251">
        <f t="shared" si="15"/>
        <v>1</v>
      </c>
      <c r="X251">
        <f>IF(V251=1,1,0)</f>
        <v>0</v>
      </c>
      <c r="Y251">
        <f>IF($P251=Y$1,1,0)</f>
        <v>1</v>
      </c>
      <c r="Z251">
        <f>IF($P251=Z$1,1,0)</f>
        <v>0</v>
      </c>
      <c r="AA251">
        <f>IF($P251=AA$1,1,0)</f>
        <v>0</v>
      </c>
      <c r="AB251">
        <f>IF($P251=AB$1,1,0)</f>
        <v>0</v>
      </c>
      <c r="AC251">
        <f>IF($Q251=AC$1,1,0)</f>
        <v>1</v>
      </c>
      <c r="AD251">
        <f>IF($Q251=AD$1,1,0)</f>
        <v>0</v>
      </c>
      <c r="AE251">
        <f>IF($R251=AE$1,1,0)</f>
        <v>0</v>
      </c>
      <c r="AF251">
        <f>IF($R251=AF$1,1,0)</f>
        <v>0</v>
      </c>
      <c r="AG251">
        <f>IF($R251=AG$1,1,0)</f>
        <v>0</v>
      </c>
      <c r="AH251">
        <f>IF($R251=AH$1,1,0)</f>
        <v>0</v>
      </c>
      <c r="AI251">
        <f>IF($R251=AI$1,1,0)</f>
        <v>1</v>
      </c>
      <c r="AJ251">
        <f>IF($R251=AJ$1,1,0)</f>
        <v>0</v>
      </c>
      <c r="AK251">
        <f>IF($R251=AK$1,1,0)</f>
        <v>0</v>
      </c>
      <c r="AL251">
        <f>IF($R251=AL$1,1,0)</f>
        <v>0</v>
      </c>
      <c r="AM251">
        <f>IF($S251=AM$1,1,0)</f>
        <v>0</v>
      </c>
      <c r="AN251">
        <f>IF($S251=AN$1,1,0)</f>
        <v>0</v>
      </c>
      <c r="AO251">
        <f>IF($S251=AO$1,1,0)</f>
        <v>0</v>
      </c>
      <c r="AP251">
        <f>IF($S251=AP$1,1,0)</f>
        <v>1</v>
      </c>
      <c r="AQ251">
        <f>IF($S251=AQ$1,1,0)</f>
        <v>0</v>
      </c>
      <c r="AR251">
        <f>IF($S251=AR$1,1,0)</f>
        <v>0</v>
      </c>
      <c r="AS251">
        <f>IF($S251=AS$1,1,0)</f>
        <v>0</v>
      </c>
      <c r="AT251">
        <f>IF($S251=AT$1,1,0)</f>
        <v>0</v>
      </c>
      <c r="AU251">
        <f>IF($S251=AU$1,1,0)</f>
        <v>0</v>
      </c>
      <c r="AV251">
        <f>IF($S251=AV$1,1,0)</f>
        <v>0</v>
      </c>
      <c r="AW251">
        <f>IF($S251=AW$1,1,0)</f>
        <v>0</v>
      </c>
      <c r="AX251">
        <f>IF($S251=AX$1,1,0)</f>
        <v>0</v>
      </c>
      <c r="AY251">
        <f>IF($S251=AY$1,1,0)</f>
        <v>0</v>
      </c>
      <c r="AZ251">
        <f>IF($S251=AZ$1,1,0)</f>
        <v>0</v>
      </c>
      <c r="BA251">
        <f>IF($S251=BA$1,1,0)</f>
        <v>0</v>
      </c>
      <c r="BB251">
        <f>IF($S251=BB$1,1,0)</f>
        <v>0</v>
      </c>
      <c r="BC251">
        <f>IF($S251=BC$1,1,0)</f>
        <v>0</v>
      </c>
      <c r="BD251">
        <f>IF($S251=BD$1,1,0)</f>
        <v>0</v>
      </c>
      <c r="BE251">
        <f>IF($S251=BE$1,1,0)</f>
        <v>0</v>
      </c>
      <c r="BF251">
        <f>IF($S251=BF$1,1,0)</f>
        <v>0</v>
      </c>
      <c r="BG251">
        <f>IF($S251=BG$1,1,0)</f>
        <v>0</v>
      </c>
      <c r="BH251">
        <f>IF($S251=BH$1,1,0)</f>
        <v>0</v>
      </c>
      <c r="BI251">
        <f>IF($S251=BI$1,1,0)</f>
        <v>0</v>
      </c>
      <c r="BJ251">
        <f>IF($S251=BJ$1,1,0)</f>
        <v>0</v>
      </c>
    </row>
    <row r="252" spans="1:62" x14ac:dyDescent="0.25">
      <c r="A252">
        <v>250</v>
      </c>
      <c r="B252">
        <v>0</v>
      </c>
      <c r="C252">
        <v>2</v>
      </c>
      <c r="D252" t="s">
        <v>378</v>
      </c>
      <c r="E252" t="s">
        <v>13</v>
      </c>
      <c r="F252">
        <v>54</v>
      </c>
      <c r="G252">
        <v>1</v>
      </c>
      <c r="H252">
        <v>0</v>
      </c>
      <c r="I252">
        <v>244252</v>
      </c>
      <c r="J252">
        <v>26</v>
      </c>
      <c r="L252" t="s">
        <v>15</v>
      </c>
      <c r="M252" t="s">
        <v>1757</v>
      </c>
      <c r="N252" t="str">
        <f>IF(ISNUMBER(I252),"xxx ",SUBSTITUTE(SUBSTITUTE(I252,"/",""),".",""))</f>
        <v xml:space="preserve">xxx </v>
      </c>
      <c r="O252" t="str">
        <f>LEFT(N252,FIND(" ",N252))</f>
        <v xml:space="preserve">xxx </v>
      </c>
      <c r="P252" t="str">
        <f>VLOOKUP(M252,Extract_Title!$A$2:$B$20,2,0)</f>
        <v>Royalty</v>
      </c>
      <c r="Q252" t="str">
        <f>IF(L252="","S",L252)</f>
        <v>S</v>
      </c>
      <c r="R252" t="str">
        <f>IF(K252="","M",LEFT(K252,1))</f>
        <v>M</v>
      </c>
      <c r="S252" t="str">
        <f>VLOOKUP(O252,Clean_tckt!$E$3:$F$38,2,0)</f>
        <v xml:space="preserve">xxx </v>
      </c>
      <c r="T252" s="1">
        <f t="shared" si="13"/>
        <v>26</v>
      </c>
      <c r="U252">
        <f t="shared" si="14"/>
        <v>54</v>
      </c>
      <c r="V252">
        <f>SUM(G252:H252,1)</f>
        <v>2</v>
      </c>
      <c r="W252">
        <f t="shared" si="15"/>
        <v>1</v>
      </c>
      <c r="X252">
        <f>IF(V252=1,1,0)</f>
        <v>0</v>
      </c>
      <c r="Y252">
        <f>IF($P252=Y$1,1,0)</f>
        <v>0</v>
      </c>
      <c r="Z252">
        <f>IF($P252=Z$1,1,0)</f>
        <v>0</v>
      </c>
      <c r="AA252">
        <f>IF($P252=AA$1,1,0)</f>
        <v>0</v>
      </c>
      <c r="AB252">
        <f>IF($P252=AB$1,1,0)</f>
        <v>0</v>
      </c>
      <c r="AC252">
        <f>IF($Q252=AC$1,1,0)</f>
        <v>1</v>
      </c>
      <c r="AD252">
        <f>IF($Q252=AD$1,1,0)</f>
        <v>0</v>
      </c>
      <c r="AE252">
        <f>IF($R252=AE$1,1,0)</f>
        <v>1</v>
      </c>
      <c r="AF252">
        <f>IF($R252=AF$1,1,0)</f>
        <v>0</v>
      </c>
      <c r="AG252">
        <f>IF($R252=AG$1,1,0)</f>
        <v>0</v>
      </c>
      <c r="AH252">
        <f>IF($R252=AH$1,1,0)</f>
        <v>0</v>
      </c>
      <c r="AI252">
        <f>IF($R252=AI$1,1,0)</f>
        <v>0</v>
      </c>
      <c r="AJ252">
        <f>IF($R252=AJ$1,1,0)</f>
        <v>0</v>
      </c>
      <c r="AK252">
        <f>IF($R252=AK$1,1,0)</f>
        <v>0</v>
      </c>
      <c r="AL252">
        <f>IF($R252=AL$1,1,0)</f>
        <v>0</v>
      </c>
      <c r="AM252">
        <f>IF($S252=AM$1,1,0)</f>
        <v>0</v>
      </c>
      <c r="AN252">
        <f>IF($S252=AN$1,1,0)</f>
        <v>0</v>
      </c>
      <c r="AO252">
        <f>IF($S252=AO$1,1,0)</f>
        <v>0</v>
      </c>
      <c r="AP252">
        <f>IF($S252=AP$1,1,0)</f>
        <v>1</v>
      </c>
      <c r="AQ252">
        <f>IF($S252=AQ$1,1,0)</f>
        <v>0</v>
      </c>
      <c r="AR252">
        <f>IF($S252=AR$1,1,0)</f>
        <v>0</v>
      </c>
      <c r="AS252">
        <f>IF($S252=AS$1,1,0)</f>
        <v>0</v>
      </c>
      <c r="AT252">
        <f>IF($S252=AT$1,1,0)</f>
        <v>0</v>
      </c>
      <c r="AU252">
        <f>IF($S252=AU$1,1,0)</f>
        <v>0</v>
      </c>
      <c r="AV252">
        <f>IF($S252=AV$1,1,0)</f>
        <v>0</v>
      </c>
      <c r="AW252">
        <f>IF($S252=AW$1,1,0)</f>
        <v>0</v>
      </c>
      <c r="AX252">
        <f>IF($S252=AX$1,1,0)</f>
        <v>0</v>
      </c>
      <c r="AY252">
        <f>IF($S252=AY$1,1,0)</f>
        <v>0</v>
      </c>
      <c r="AZ252">
        <f>IF($S252=AZ$1,1,0)</f>
        <v>0</v>
      </c>
      <c r="BA252">
        <f>IF($S252=BA$1,1,0)</f>
        <v>0</v>
      </c>
      <c r="BB252">
        <f>IF($S252=BB$1,1,0)</f>
        <v>0</v>
      </c>
      <c r="BC252">
        <f>IF($S252=BC$1,1,0)</f>
        <v>0</v>
      </c>
      <c r="BD252">
        <f>IF($S252=BD$1,1,0)</f>
        <v>0</v>
      </c>
      <c r="BE252">
        <f>IF($S252=BE$1,1,0)</f>
        <v>0</v>
      </c>
      <c r="BF252">
        <f>IF($S252=BF$1,1,0)</f>
        <v>0</v>
      </c>
      <c r="BG252">
        <f>IF($S252=BG$1,1,0)</f>
        <v>0</v>
      </c>
      <c r="BH252">
        <f>IF($S252=BH$1,1,0)</f>
        <v>0</v>
      </c>
      <c r="BI252">
        <f>IF($S252=BI$1,1,0)</f>
        <v>0</v>
      </c>
      <c r="BJ252">
        <f>IF($S252=BJ$1,1,0)</f>
        <v>0</v>
      </c>
    </row>
    <row r="253" spans="1:62" x14ac:dyDescent="0.25">
      <c r="A253">
        <v>251</v>
      </c>
      <c r="B253">
        <v>0</v>
      </c>
      <c r="C253">
        <v>3</v>
      </c>
      <c r="D253" t="s">
        <v>379</v>
      </c>
      <c r="E253" t="s">
        <v>13</v>
      </c>
      <c r="G253">
        <v>0</v>
      </c>
      <c r="H253">
        <v>0</v>
      </c>
      <c r="I253">
        <v>362316</v>
      </c>
      <c r="J253">
        <v>7.25</v>
      </c>
      <c r="L253" t="s">
        <v>15</v>
      </c>
      <c r="M253" t="s">
        <v>1751</v>
      </c>
      <c r="N253" t="str">
        <f>IF(ISNUMBER(I253),"xxx ",SUBSTITUTE(SUBSTITUTE(I253,"/",""),".",""))</f>
        <v xml:space="preserve">xxx </v>
      </c>
      <c r="O253" t="str">
        <f>LEFT(N253,FIND(" ",N253))</f>
        <v xml:space="preserve">xxx </v>
      </c>
      <c r="P253" t="str">
        <f>VLOOKUP(M253,Extract_Title!$A$2:$B$20,2,0)</f>
        <v>Mr</v>
      </c>
      <c r="Q253" t="str">
        <f>IF(L253="","S",L253)</f>
        <v>S</v>
      </c>
      <c r="R253" t="str">
        <f>IF(K253="","M",LEFT(K253,1))</f>
        <v>M</v>
      </c>
      <c r="S253" t="str">
        <f>VLOOKUP(O253,Clean_tckt!$E$3:$F$38,2,0)</f>
        <v xml:space="preserve">xxx </v>
      </c>
      <c r="T253" s="1">
        <f t="shared" si="13"/>
        <v>7.25</v>
      </c>
      <c r="U253">
        <f t="shared" si="14"/>
        <v>0</v>
      </c>
      <c r="V253">
        <f>SUM(G253:H253,1)</f>
        <v>1</v>
      </c>
      <c r="W253">
        <f t="shared" si="15"/>
        <v>1</v>
      </c>
      <c r="X253">
        <f>IF(V253=1,1,0)</f>
        <v>1</v>
      </c>
      <c r="Y253">
        <f>IF($P253=Y$1,1,0)</f>
        <v>1</v>
      </c>
      <c r="Z253">
        <f>IF($P253=Z$1,1,0)</f>
        <v>0</v>
      </c>
      <c r="AA253">
        <f>IF($P253=AA$1,1,0)</f>
        <v>0</v>
      </c>
      <c r="AB253">
        <f>IF($P253=AB$1,1,0)</f>
        <v>0</v>
      </c>
      <c r="AC253">
        <f>IF($Q253=AC$1,1,0)</f>
        <v>1</v>
      </c>
      <c r="AD253">
        <f>IF($Q253=AD$1,1,0)</f>
        <v>0</v>
      </c>
      <c r="AE253">
        <f>IF($R253=AE$1,1,0)</f>
        <v>1</v>
      </c>
      <c r="AF253">
        <f>IF($R253=AF$1,1,0)</f>
        <v>0</v>
      </c>
      <c r="AG253">
        <f>IF($R253=AG$1,1,0)</f>
        <v>0</v>
      </c>
      <c r="AH253">
        <f>IF($R253=AH$1,1,0)</f>
        <v>0</v>
      </c>
      <c r="AI253">
        <f>IF($R253=AI$1,1,0)</f>
        <v>0</v>
      </c>
      <c r="AJ253">
        <f>IF($R253=AJ$1,1,0)</f>
        <v>0</v>
      </c>
      <c r="AK253">
        <f>IF($R253=AK$1,1,0)</f>
        <v>0</v>
      </c>
      <c r="AL253">
        <f>IF($R253=AL$1,1,0)</f>
        <v>0</v>
      </c>
      <c r="AM253">
        <f>IF($S253=AM$1,1,0)</f>
        <v>0</v>
      </c>
      <c r="AN253">
        <f>IF($S253=AN$1,1,0)</f>
        <v>0</v>
      </c>
      <c r="AO253">
        <f>IF($S253=AO$1,1,0)</f>
        <v>0</v>
      </c>
      <c r="AP253">
        <f>IF($S253=AP$1,1,0)</f>
        <v>1</v>
      </c>
      <c r="AQ253">
        <f>IF($S253=AQ$1,1,0)</f>
        <v>0</v>
      </c>
      <c r="AR253">
        <f>IF($S253=AR$1,1,0)</f>
        <v>0</v>
      </c>
      <c r="AS253">
        <f>IF($S253=AS$1,1,0)</f>
        <v>0</v>
      </c>
      <c r="AT253">
        <f>IF($S253=AT$1,1,0)</f>
        <v>0</v>
      </c>
      <c r="AU253">
        <f>IF($S253=AU$1,1,0)</f>
        <v>0</v>
      </c>
      <c r="AV253">
        <f>IF($S253=AV$1,1,0)</f>
        <v>0</v>
      </c>
      <c r="AW253">
        <f>IF($S253=AW$1,1,0)</f>
        <v>0</v>
      </c>
      <c r="AX253">
        <f>IF($S253=AX$1,1,0)</f>
        <v>0</v>
      </c>
      <c r="AY253">
        <f>IF($S253=AY$1,1,0)</f>
        <v>0</v>
      </c>
      <c r="AZ253">
        <f>IF($S253=AZ$1,1,0)</f>
        <v>0</v>
      </c>
      <c r="BA253">
        <f>IF($S253=BA$1,1,0)</f>
        <v>0</v>
      </c>
      <c r="BB253">
        <f>IF($S253=BB$1,1,0)</f>
        <v>0</v>
      </c>
      <c r="BC253">
        <f>IF($S253=BC$1,1,0)</f>
        <v>0</v>
      </c>
      <c r="BD253">
        <f>IF($S253=BD$1,1,0)</f>
        <v>0</v>
      </c>
      <c r="BE253">
        <f>IF($S253=BE$1,1,0)</f>
        <v>0</v>
      </c>
      <c r="BF253">
        <f>IF($S253=BF$1,1,0)</f>
        <v>0</v>
      </c>
      <c r="BG253">
        <f>IF($S253=BG$1,1,0)</f>
        <v>0</v>
      </c>
      <c r="BH253">
        <f>IF($S253=BH$1,1,0)</f>
        <v>0</v>
      </c>
      <c r="BI253">
        <f>IF($S253=BI$1,1,0)</f>
        <v>0</v>
      </c>
      <c r="BJ253">
        <f>IF($S253=BJ$1,1,0)</f>
        <v>0</v>
      </c>
    </row>
    <row r="254" spans="1:62" x14ac:dyDescent="0.25">
      <c r="A254">
        <v>252</v>
      </c>
      <c r="B254">
        <v>0</v>
      </c>
      <c r="C254">
        <v>3</v>
      </c>
      <c r="D254" t="s">
        <v>380</v>
      </c>
      <c r="E254" t="s">
        <v>17</v>
      </c>
      <c r="F254">
        <v>29</v>
      </c>
      <c r="G254">
        <v>1</v>
      </c>
      <c r="H254">
        <v>1</v>
      </c>
      <c r="I254">
        <v>347054</v>
      </c>
      <c r="J254">
        <v>10.4625</v>
      </c>
      <c r="K254" t="s">
        <v>35</v>
      </c>
      <c r="L254" t="s">
        <v>15</v>
      </c>
      <c r="M254" t="s">
        <v>1752</v>
      </c>
      <c r="N254" t="str">
        <f>IF(ISNUMBER(I254),"xxx ",SUBSTITUTE(SUBSTITUTE(I254,"/",""),".",""))</f>
        <v xml:space="preserve">xxx </v>
      </c>
      <c r="O254" t="str">
        <f>LEFT(N254,FIND(" ",N254))</f>
        <v xml:space="preserve">xxx </v>
      </c>
      <c r="P254" t="str">
        <f>VLOOKUP(M254,Extract_Title!$A$2:$B$20,2,0)</f>
        <v>Mrs</v>
      </c>
      <c r="Q254" t="str">
        <f>IF(L254="","S",L254)</f>
        <v>S</v>
      </c>
      <c r="R254" t="str">
        <f>IF(K254="","M",LEFT(K254,1))</f>
        <v>G</v>
      </c>
      <c r="S254" t="str">
        <f>VLOOKUP(O254,Clean_tckt!$E$3:$F$38,2,0)</f>
        <v xml:space="preserve">xxx </v>
      </c>
      <c r="T254" s="1">
        <f t="shared" si="13"/>
        <v>10.4625</v>
      </c>
      <c r="U254">
        <f t="shared" si="14"/>
        <v>29</v>
      </c>
      <c r="V254">
        <f>SUM(G254:H254,1)</f>
        <v>3</v>
      </c>
      <c r="W254">
        <f t="shared" si="15"/>
        <v>0</v>
      </c>
      <c r="X254">
        <f>IF(V254=1,1,0)</f>
        <v>0</v>
      </c>
      <c r="Y254">
        <f>IF($P254=Y$1,1,0)</f>
        <v>0</v>
      </c>
      <c r="Z254">
        <f>IF($P254=Z$1,1,0)</f>
        <v>1</v>
      </c>
      <c r="AA254">
        <f>IF($P254=AA$1,1,0)</f>
        <v>0</v>
      </c>
      <c r="AB254">
        <f>IF($P254=AB$1,1,0)</f>
        <v>0</v>
      </c>
      <c r="AC254">
        <f>IF($Q254=AC$1,1,0)</f>
        <v>1</v>
      </c>
      <c r="AD254">
        <f>IF($Q254=AD$1,1,0)</f>
        <v>0</v>
      </c>
      <c r="AE254">
        <f>IF($R254=AE$1,1,0)</f>
        <v>0</v>
      </c>
      <c r="AF254">
        <f>IF($R254=AF$1,1,0)</f>
        <v>0</v>
      </c>
      <c r="AG254">
        <f>IF($R254=AG$1,1,0)</f>
        <v>0</v>
      </c>
      <c r="AH254">
        <f>IF($R254=AH$1,1,0)</f>
        <v>1</v>
      </c>
      <c r="AI254">
        <f>IF($R254=AI$1,1,0)</f>
        <v>0</v>
      </c>
      <c r="AJ254">
        <f>IF($R254=AJ$1,1,0)</f>
        <v>0</v>
      </c>
      <c r="AK254">
        <f>IF($R254=AK$1,1,0)</f>
        <v>0</v>
      </c>
      <c r="AL254">
        <f>IF($R254=AL$1,1,0)</f>
        <v>0</v>
      </c>
      <c r="AM254">
        <f>IF($S254=AM$1,1,0)</f>
        <v>0</v>
      </c>
      <c r="AN254">
        <f>IF($S254=AN$1,1,0)</f>
        <v>0</v>
      </c>
      <c r="AO254">
        <f>IF($S254=AO$1,1,0)</f>
        <v>0</v>
      </c>
      <c r="AP254">
        <f>IF($S254=AP$1,1,0)</f>
        <v>1</v>
      </c>
      <c r="AQ254">
        <f>IF($S254=AQ$1,1,0)</f>
        <v>0</v>
      </c>
      <c r="AR254">
        <f>IF($S254=AR$1,1,0)</f>
        <v>0</v>
      </c>
      <c r="AS254">
        <f>IF($S254=AS$1,1,0)</f>
        <v>0</v>
      </c>
      <c r="AT254">
        <f>IF($S254=AT$1,1,0)</f>
        <v>0</v>
      </c>
      <c r="AU254">
        <f>IF($S254=AU$1,1,0)</f>
        <v>0</v>
      </c>
      <c r="AV254">
        <f>IF($S254=AV$1,1,0)</f>
        <v>0</v>
      </c>
      <c r="AW254">
        <f>IF($S254=AW$1,1,0)</f>
        <v>0</v>
      </c>
      <c r="AX254">
        <f>IF($S254=AX$1,1,0)</f>
        <v>0</v>
      </c>
      <c r="AY254">
        <f>IF($S254=AY$1,1,0)</f>
        <v>0</v>
      </c>
      <c r="AZ254">
        <f>IF($S254=AZ$1,1,0)</f>
        <v>0</v>
      </c>
      <c r="BA254">
        <f>IF($S254=BA$1,1,0)</f>
        <v>0</v>
      </c>
      <c r="BB254">
        <f>IF($S254=BB$1,1,0)</f>
        <v>0</v>
      </c>
      <c r="BC254">
        <f>IF($S254=BC$1,1,0)</f>
        <v>0</v>
      </c>
      <c r="BD254">
        <f>IF($S254=BD$1,1,0)</f>
        <v>0</v>
      </c>
      <c r="BE254">
        <f>IF($S254=BE$1,1,0)</f>
        <v>0</v>
      </c>
      <c r="BF254">
        <f>IF($S254=BF$1,1,0)</f>
        <v>0</v>
      </c>
      <c r="BG254">
        <f>IF($S254=BG$1,1,0)</f>
        <v>0</v>
      </c>
      <c r="BH254">
        <f>IF($S254=BH$1,1,0)</f>
        <v>0</v>
      </c>
      <c r="BI254">
        <f>IF($S254=BI$1,1,0)</f>
        <v>0</v>
      </c>
      <c r="BJ254">
        <f>IF($S254=BJ$1,1,0)</f>
        <v>0</v>
      </c>
    </row>
    <row r="255" spans="1:62" x14ac:dyDescent="0.25">
      <c r="A255">
        <v>253</v>
      </c>
      <c r="B255">
        <v>0</v>
      </c>
      <c r="C255">
        <v>1</v>
      </c>
      <c r="D255" t="s">
        <v>381</v>
      </c>
      <c r="E255" t="s">
        <v>13</v>
      </c>
      <c r="F255">
        <v>62</v>
      </c>
      <c r="G255">
        <v>0</v>
      </c>
      <c r="H255">
        <v>0</v>
      </c>
      <c r="I255">
        <v>113514</v>
      </c>
      <c r="J255">
        <v>26.55</v>
      </c>
      <c r="K255" t="s">
        <v>382</v>
      </c>
      <c r="L255" t="s">
        <v>15</v>
      </c>
      <c r="M255" t="s">
        <v>1751</v>
      </c>
      <c r="N255" t="str">
        <f>IF(ISNUMBER(I255),"xxx ",SUBSTITUTE(SUBSTITUTE(I255,"/",""),".",""))</f>
        <v xml:space="preserve">xxx </v>
      </c>
      <c r="O255" t="str">
        <f>LEFT(N255,FIND(" ",N255))</f>
        <v xml:space="preserve">xxx </v>
      </c>
      <c r="P255" t="str">
        <f>VLOOKUP(M255,Extract_Title!$A$2:$B$20,2,0)</f>
        <v>Mr</v>
      </c>
      <c r="Q255" t="str">
        <f>IF(L255="","S",L255)</f>
        <v>S</v>
      </c>
      <c r="R255" t="str">
        <f>IF(K255="","M",LEFT(K255,1))</f>
        <v>C</v>
      </c>
      <c r="S255" t="str">
        <f>VLOOKUP(O255,Clean_tckt!$E$3:$F$38,2,0)</f>
        <v xml:space="preserve">xxx </v>
      </c>
      <c r="T255" s="1">
        <f t="shared" si="13"/>
        <v>26.55</v>
      </c>
      <c r="U255">
        <f t="shared" si="14"/>
        <v>62</v>
      </c>
      <c r="V255">
        <f>SUM(G255:H255,1)</f>
        <v>1</v>
      </c>
      <c r="W255">
        <f t="shared" si="15"/>
        <v>1</v>
      </c>
      <c r="X255">
        <f>IF(V255=1,1,0)</f>
        <v>1</v>
      </c>
      <c r="Y255">
        <f>IF($P255=Y$1,1,0)</f>
        <v>1</v>
      </c>
      <c r="Z255">
        <f>IF($P255=Z$1,1,0)</f>
        <v>0</v>
      </c>
      <c r="AA255">
        <f>IF($P255=AA$1,1,0)</f>
        <v>0</v>
      </c>
      <c r="AB255">
        <f>IF($P255=AB$1,1,0)</f>
        <v>0</v>
      </c>
      <c r="AC255">
        <f>IF($Q255=AC$1,1,0)</f>
        <v>1</v>
      </c>
      <c r="AD255">
        <f>IF($Q255=AD$1,1,0)</f>
        <v>0</v>
      </c>
      <c r="AE255">
        <f>IF($R255=AE$1,1,0)</f>
        <v>0</v>
      </c>
      <c r="AF255">
        <f>IF($R255=AF$1,1,0)</f>
        <v>1</v>
      </c>
      <c r="AG255">
        <f>IF($R255=AG$1,1,0)</f>
        <v>0</v>
      </c>
      <c r="AH255">
        <f>IF($R255=AH$1,1,0)</f>
        <v>0</v>
      </c>
      <c r="AI255">
        <f>IF($R255=AI$1,1,0)</f>
        <v>0</v>
      </c>
      <c r="AJ255">
        <f>IF($R255=AJ$1,1,0)</f>
        <v>0</v>
      </c>
      <c r="AK255">
        <f>IF($R255=AK$1,1,0)</f>
        <v>0</v>
      </c>
      <c r="AL255">
        <f>IF($R255=AL$1,1,0)</f>
        <v>0</v>
      </c>
      <c r="AM255">
        <f>IF($S255=AM$1,1,0)</f>
        <v>0</v>
      </c>
      <c r="AN255">
        <f>IF($S255=AN$1,1,0)</f>
        <v>0</v>
      </c>
      <c r="AO255">
        <f>IF($S255=AO$1,1,0)</f>
        <v>0</v>
      </c>
      <c r="AP255">
        <f>IF($S255=AP$1,1,0)</f>
        <v>1</v>
      </c>
      <c r="AQ255">
        <f>IF($S255=AQ$1,1,0)</f>
        <v>0</v>
      </c>
      <c r="AR255">
        <f>IF($S255=AR$1,1,0)</f>
        <v>0</v>
      </c>
      <c r="AS255">
        <f>IF($S255=AS$1,1,0)</f>
        <v>0</v>
      </c>
      <c r="AT255">
        <f>IF($S255=AT$1,1,0)</f>
        <v>0</v>
      </c>
      <c r="AU255">
        <f>IF($S255=AU$1,1,0)</f>
        <v>0</v>
      </c>
      <c r="AV255">
        <f>IF($S255=AV$1,1,0)</f>
        <v>0</v>
      </c>
      <c r="AW255">
        <f>IF($S255=AW$1,1,0)</f>
        <v>0</v>
      </c>
      <c r="AX255">
        <f>IF($S255=AX$1,1,0)</f>
        <v>0</v>
      </c>
      <c r="AY255">
        <f>IF($S255=AY$1,1,0)</f>
        <v>0</v>
      </c>
      <c r="AZ255">
        <f>IF($S255=AZ$1,1,0)</f>
        <v>0</v>
      </c>
      <c r="BA255">
        <f>IF($S255=BA$1,1,0)</f>
        <v>0</v>
      </c>
      <c r="BB255">
        <f>IF($S255=BB$1,1,0)</f>
        <v>0</v>
      </c>
      <c r="BC255">
        <f>IF($S255=BC$1,1,0)</f>
        <v>0</v>
      </c>
      <c r="BD255">
        <f>IF($S255=BD$1,1,0)</f>
        <v>0</v>
      </c>
      <c r="BE255">
        <f>IF($S255=BE$1,1,0)</f>
        <v>0</v>
      </c>
      <c r="BF255">
        <f>IF($S255=BF$1,1,0)</f>
        <v>0</v>
      </c>
      <c r="BG255">
        <f>IF($S255=BG$1,1,0)</f>
        <v>0</v>
      </c>
      <c r="BH255">
        <f>IF($S255=BH$1,1,0)</f>
        <v>0</v>
      </c>
      <c r="BI255">
        <f>IF($S255=BI$1,1,0)</f>
        <v>0</v>
      </c>
      <c r="BJ255">
        <f>IF($S255=BJ$1,1,0)</f>
        <v>0</v>
      </c>
    </row>
    <row r="256" spans="1:62" x14ac:dyDescent="0.25">
      <c r="A256">
        <v>254</v>
      </c>
      <c r="B256">
        <v>0</v>
      </c>
      <c r="C256">
        <v>3</v>
      </c>
      <c r="D256" t="s">
        <v>383</v>
      </c>
      <c r="E256" t="s">
        <v>13</v>
      </c>
      <c r="F256">
        <v>30</v>
      </c>
      <c r="G256">
        <v>1</v>
      </c>
      <c r="H256">
        <v>0</v>
      </c>
      <c r="I256" t="s">
        <v>384</v>
      </c>
      <c r="J256">
        <v>16.100000000000001</v>
      </c>
      <c r="L256" t="s">
        <v>15</v>
      </c>
      <c r="M256" t="s">
        <v>1751</v>
      </c>
      <c r="N256" t="str">
        <f>IF(ISNUMBER(I256),"xxx ",SUBSTITUTE(SUBSTITUTE(I256,"/",""),".",""))</f>
        <v>A5 3336</v>
      </c>
      <c r="O256" t="str">
        <f>LEFT(N256,FIND(" ",N256))</f>
        <v xml:space="preserve">A5 </v>
      </c>
      <c r="P256" t="str">
        <f>VLOOKUP(M256,Extract_Title!$A$2:$B$20,2,0)</f>
        <v>Mr</v>
      </c>
      <c r="Q256" t="str">
        <f>IF(L256="","S",L256)</f>
        <v>S</v>
      </c>
      <c r="R256" t="str">
        <f>IF(K256="","M",LEFT(K256,1))</f>
        <v>M</v>
      </c>
      <c r="S256" t="str">
        <f>VLOOKUP(O256,Clean_tckt!$E$3:$F$38,2,0)</f>
        <v xml:space="preserve">A5 </v>
      </c>
      <c r="T256" s="1">
        <f t="shared" si="13"/>
        <v>16.100000000000001</v>
      </c>
      <c r="U256">
        <f t="shared" si="14"/>
        <v>30</v>
      </c>
      <c r="V256">
        <f>SUM(G256:H256,1)</f>
        <v>2</v>
      </c>
      <c r="W256">
        <f t="shared" si="15"/>
        <v>1</v>
      </c>
      <c r="X256">
        <f>IF(V256=1,1,0)</f>
        <v>0</v>
      </c>
      <c r="Y256">
        <f>IF($P256=Y$1,1,0)</f>
        <v>1</v>
      </c>
      <c r="Z256">
        <f>IF($P256=Z$1,1,0)</f>
        <v>0</v>
      </c>
      <c r="AA256">
        <f>IF($P256=AA$1,1,0)</f>
        <v>0</v>
      </c>
      <c r="AB256">
        <f>IF($P256=AB$1,1,0)</f>
        <v>0</v>
      </c>
      <c r="AC256">
        <f>IF($Q256=AC$1,1,0)</f>
        <v>1</v>
      </c>
      <c r="AD256">
        <f>IF($Q256=AD$1,1,0)</f>
        <v>0</v>
      </c>
      <c r="AE256">
        <f>IF($R256=AE$1,1,0)</f>
        <v>1</v>
      </c>
      <c r="AF256">
        <f>IF($R256=AF$1,1,0)</f>
        <v>0</v>
      </c>
      <c r="AG256">
        <f>IF($R256=AG$1,1,0)</f>
        <v>0</v>
      </c>
      <c r="AH256">
        <f>IF($R256=AH$1,1,0)</f>
        <v>0</v>
      </c>
      <c r="AI256">
        <f>IF($R256=AI$1,1,0)</f>
        <v>0</v>
      </c>
      <c r="AJ256">
        <f>IF($R256=AJ$1,1,0)</f>
        <v>0</v>
      </c>
      <c r="AK256">
        <f>IF($R256=AK$1,1,0)</f>
        <v>0</v>
      </c>
      <c r="AL256">
        <f>IF($R256=AL$1,1,0)</f>
        <v>0</v>
      </c>
      <c r="AM256">
        <f>IF($S256=AM$1,1,0)</f>
        <v>1</v>
      </c>
      <c r="AN256">
        <f>IF($S256=AN$1,1,0)</f>
        <v>0</v>
      </c>
      <c r="AO256">
        <f>IF($S256=AO$1,1,0)</f>
        <v>0</v>
      </c>
      <c r="AP256">
        <f>IF($S256=AP$1,1,0)</f>
        <v>0</v>
      </c>
      <c r="AQ256">
        <f>IF($S256=AQ$1,1,0)</f>
        <v>0</v>
      </c>
      <c r="AR256">
        <f>IF($S256=AR$1,1,0)</f>
        <v>0</v>
      </c>
      <c r="AS256">
        <f>IF($S256=AS$1,1,0)</f>
        <v>0</v>
      </c>
      <c r="AT256">
        <f>IF($S256=AT$1,1,0)</f>
        <v>0</v>
      </c>
      <c r="AU256">
        <f>IF($S256=AU$1,1,0)</f>
        <v>0</v>
      </c>
      <c r="AV256">
        <f>IF($S256=AV$1,1,0)</f>
        <v>0</v>
      </c>
      <c r="AW256">
        <f>IF($S256=AW$1,1,0)</f>
        <v>0</v>
      </c>
      <c r="AX256">
        <f>IF($S256=AX$1,1,0)</f>
        <v>0</v>
      </c>
      <c r="AY256">
        <f>IF($S256=AY$1,1,0)</f>
        <v>0</v>
      </c>
      <c r="AZ256">
        <f>IF($S256=AZ$1,1,0)</f>
        <v>0</v>
      </c>
      <c r="BA256">
        <f>IF($S256=BA$1,1,0)</f>
        <v>0</v>
      </c>
      <c r="BB256">
        <f>IF($S256=BB$1,1,0)</f>
        <v>0</v>
      </c>
      <c r="BC256">
        <f>IF($S256=BC$1,1,0)</f>
        <v>0</v>
      </c>
      <c r="BD256">
        <f>IF($S256=BD$1,1,0)</f>
        <v>0</v>
      </c>
      <c r="BE256">
        <f>IF($S256=BE$1,1,0)</f>
        <v>0</v>
      </c>
      <c r="BF256">
        <f>IF($S256=BF$1,1,0)</f>
        <v>0</v>
      </c>
      <c r="BG256">
        <f>IF($S256=BG$1,1,0)</f>
        <v>0</v>
      </c>
      <c r="BH256">
        <f>IF($S256=BH$1,1,0)</f>
        <v>0</v>
      </c>
      <c r="BI256">
        <f>IF($S256=BI$1,1,0)</f>
        <v>0</v>
      </c>
      <c r="BJ256">
        <f>IF($S256=BJ$1,1,0)</f>
        <v>0</v>
      </c>
    </row>
    <row r="257" spans="1:62" x14ac:dyDescent="0.25">
      <c r="A257">
        <v>255</v>
      </c>
      <c r="B257">
        <v>0</v>
      </c>
      <c r="C257">
        <v>3</v>
      </c>
      <c r="D257" t="s">
        <v>385</v>
      </c>
      <c r="E257" t="s">
        <v>17</v>
      </c>
      <c r="F257">
        <v>41</v>
      </c>
      <c r="G257">
        <v>0</v>
      </c>
      <c r="H257">
        <v>2</v>
      </c>
      <c r="I257">
        <v>370129</v>
      </c>
      <c r="J257">
        <v>20.212499999999999</v>
      </c>
      <c r="L257" t="s">
        <v>15</v>
      </c>
      <c r="M257" t="s">
        <v>1752</v>
      </c>
      <c r="N257" t="str">
        <f>IF(ISNUMBER(I257),"xxx ",SUBSTITUTE(SUBSTITUTE(I257,"/",""),".",""))</f>
        <v xml:space="preserve">xxx </v>
      </c>
      <c r="O257" t="str">
        <f>LEFT(N257,FIND(" ",N257))</f>
        <v xml:space="preserve">xxx </v>
      </c>
      <c r="P257" t="str">
        <f>VLOOKUP(M257,Extract_Title!$A$2:$B$20,2,0)</f>
        <v>Mrs</v>
      </c>
      <c r="Q257" t="str">
        <f>IF(L257="","S",L257)</f>
        <v>S</v>
      </c>
      <c r="R257" t="str">
        <f>IF(K257="","M",LEFT(K257,1))</f>
        <v>M</v>
      </c>
      <c r="S257" t="str">
        <f>VLOOKUP(O257,Clean_tckt!$E$3:$F$38,2,0)</f>
        <v xml:space="preserve">xxx </v>
      </c>
      <c r="T257" s="1">
        <f t="shared" si="13"/>
        <v>20.212499999999999</v>
      </c>
      <c r="U257">
        <f t="shared" si="14"/>
        <v>41</v>
      </c>
      <c r="V257">
        <f>SUM(G257:H257,1)</f>
        <v>3</v>
      </c>
      <c r="W257">
        <f t="shared" si="15"/>
        <v>0</v>
      </c>
      <c r="X257">
        <f>IF(V257=1,1,0)</f>
        <v>0</v>
      </c>
      <c r="Y257">
        <f>IF($P257=Y$1,1,0)</f>
        <v>0</v>
      </c>
      <c r="Z257">
        <f>IF($P257=Z$1,1,0)</f>
        <v>1</v>
      </c>
      <c r="AA257">
        <f>IF($P257=AA$1,1,0)</f>
        <v>0</v>
      </c>
      <c r="AB257">
        <f>IF($P257=AB$1,1,0)</f>
        <v>0</v>
      </c>
      <c r="AC257">
        <f>IF($Q257=AC$1,1,0)</f>
        <v>1</v>
      </c>
      <c r="AD257">
        <f>IF($Q257=AD$1,1,0)</f>
        <v>0</v>
      </c>
      <c r="AE257">
        <f>IF($R257=AE$1,1,0)</f>
        <v>1</v>
      </c>
      <c r="AF257">
        <f>IF($R257=AF$1,1,0)</f>
        <v>0</v>
      </c>
      <c r="AG257">
        <f>IF($R257=AG$1,1,0)</f>
        <v>0</v>
      </c>
      <c r="AH257">
        <f>IF($R257=AH$1,1,0)</f>
        <v>0</v>
      </c>
      <c r="AI257">
        <f>IF($R257=AI$1,1,0)</f>
        <v>0</v>
      </c>
      <c r="AJ257">
        <f>IF($R257=AJ$1,1,0)</f>
        <v>0</v>
      </c>
      <c r="AK257">
        <f>IF($R257=AK$1,1,0)</f>
        <v>0</v>
      </c>
      <c r="AL257">
        <f>IF($R257=AL$1,1,0)</f>
        <v>0</v>
      </c>
      <c r="AM257">
        <f>IF($S257=AM$1,1,0)</f>
        <v>0</v>
      </c>
      <c r="AN257">
        <f>IF($S257=AN$1,1,0)</f>
        <v>0</v>
      </c>
      <c r="AO257">
        <f>IF($S257=AO$1,1,0)</f>
        <v>0</v>
      </c>
      <c r="AP257">
        <f>IF($S257=AP$1,1,0)</f>
        <v>1</v>
      </c>
      <c r="AQ257">
        <f>IF($S257=AQ$1,1,0)</f>
        <v>0</v>
      </c>
      <c r="AR257">
        <f>IF($S257=AR$1,1,0)</f>
        <v>0</v>
      </c>
      <c r="AS257">
        <f>IF($S257=AS$1,1,0)</f>
        <v>0</v>
      </c>
      <c r="AT257">
        <f>IF($S257=AT$1,1,0)</f>
        <v>0</v>
      </c>
      <c r="AU257">
        <f>IF($S257=AU$1,1,0)</f>
        <v>0</v>
      </c>
      <c r="AV257">
        <f>IF($S257=AV$1,1,0)</f>
        <v>0</v>
      </c>
      <c r="AW257">
        <f>IF($S257=AW$1,1,0)</f>
        <v>0</v>
      </c>
      <c r="AX257">
        <f>IF($S257=AX$1,1,0)</f>
        <v>0</v>
      </c>
      <c r="AY257">
        <f>IF($S257=AY$1,1,0)</f>
        <v>0</v>
      </c>
      <c r="AZ257">
        <f>IF($S257=AZ$1,1,0)</f>
        <v>0</v>
      </c>
      <c r="BA257">
        <f>IF($S257=BA$1,1,0)</f>
        <v>0</v>
      </c>
      <c r="BB257">
        <f>IF($S257=BB$1,1,0)</f>
        <v>0</v>
      </c>
      <c r="BC257">
        <f>IF($S257=BC$1,1,0)</f>
        <v>0</v>
      </c>
      <c r="BD257">
        <f>IF($S257=BD$1,1,0)</f>
        <v>0</v>
      </c>
      <c r="BE257">
        <f>IF($S257=BE$1,1,0)</f>
        <v>0</v>
      </c>
      <c r="BF257">
        <f>IF($S257=BF$1,1,0)</f>
        <v>0</v>
      </c>
      <c r="BG257">
        <f>IF($S257=BG$1,1,0)</f>
        <v>0</v>
      </c>
      <c r="BH257">
        <f>IF($S257=BH$1,1,0)</f>
        <v>0</v>
      </c>
      <c r="BI257">
        <f>IF($S257=BI$1,1,0)</f>
        <v>0</v>
      </c>
      <c r="BJ257">
        <f>IF($S257=BJ$1,1,0)</f>
        <v>0</v>
      </c>
    </row>
    <row r="258" spans="1:62" x14ac:dyDescent="0.25">
      <c r="A258">
        <v>256</v>
      </c>
      <c r="B258">
        <v>1</v>
      </c>
      <c r="C258">
        <v>3</v>
      </c>
      <c r="D258" t="s">
        <v>386</v>
      </c>
      <c r="E258" t="s">
        <v>17</v>
      </c>
      <c r="F258">
        <v>29</v>
      </c>
      <c r="G258">
        <v>0</v>
      </c>
      <c r="H258">
        <v>2</v>
      </c>
      <c r="I258">
        <v>2650</v>
      </c>
      <c r="J258">
        <v>15.245799999999999</v>
      </c>
      <c r="L258" t="s">
        <v>20</v>
      </c>
      <c r="M258" t="s">
        <v>1752</v>
      </c>
      <c r="N258" t="str">
        <f>IF(ISNUMBER(I258),"xxx ",SUBSTITUTE(SUBSTITUTE(I258,"/",""),".",""))</f>
        <v xml:space="preserve">xxx </v>
      </c>
      <c r="O258" t="str">
        <f>LEFT(N258,FIND(" ",N258))</f>
        <v xml:space="preserve">xxx </v>
      </c>
      <c r="P258" t="str">
        <f>VLOOKUP(M258,Extract_Title!$A$2:$B$20,2,0)</f>
        <v>Mrs</v>
      </c>
      <c r="Q258" t="str">
        <f>IF(L258="","S",L258)</f>
        <v>C</v>
      </c>
      <c r="R258" t="str">
        <f>IF(K258="","M",LEFT(K258,1))</f>
        <v>M</v>
      </c>
      <c r="S258" t="str">
        <f>VLOOKUP(O258,Clean_tckt!$E$3:$F$38,2,0)</f>
        <v xml:space="preserve">xxx </v>
      </c>
      <c r="T258" s="1">
        <f t="shared" si="13"/>
        <v>15.245799999999999</v>
      </c>
      <c r="U258">
        <f t="shared" si="14"/>
        <v>29</v>
      </c>
      <c r="V258">
        <f>SUM(G258:H258,1)</f>
        <v>3</v>
      </c>
      <c r="W258">
        <f t="shared" si="15"/>
        <v>0</v>
      </c>
      <c r="X258">
        <f>IF(V258=1,1,0)</f>
        <v>0</v>
      </c>
      <c r="Y258">
        <f>IF($P258=Y$1,1,0)</f>
        <v>0</v>
      </c>
      <c r="Z258">
        <f>IF($P258=Z$1,1,0)</f>
        <v>1</v>
      </c>
      <c r="AA258">
        <f>IF($P258=AA$1,1,0)</f>
        <v>0</v>
      </c>
      <c r="AB258">
        <f>IF($P258=AB$1,1,0)</f>
        <v>0</v>
      </c>
      <c r="AC258">
        <f>IF($Q258=AC$1,1,0)</f>
        <v>0</v>
      </c>
      <c r="AD258">
        <f>IF($Q258=AD$1,1,0)</f>
        <v>1</v>
      </c>
      <c r="AE258">
        <f>IF($R258=AE$1,1,0)</f>
        <v>1</v>
      </c>
      <c r="AF258">
        <f>IF($R258=AF$1,1,0)</f>
        <v>0</v>
      </c>
      <c r="AG258">
        <f>IF($R258=AG$1,1,0)</f>
        <v>0</v>
      </c>
      <c r="AH258">
        <f>IF($R258=AH$1,1,0)</f>
        <v>0</v>
      </c>
      <c r="AI258">
        <f>IF($R258=AI$1,1,0)</f>
        <v>0</v>
      </c>
      <c r="AJ258">
        <f>IF($R258=AJ$1,1,0)</f>
        <v>0</v>
      </c>
      <c r="AK258">
        <f>IF($R258=AK$1,1,0)</f>
        <v>0</v>
      </c>
      <c r="AL258">
        <f>IF($R258=AL$1,1,0)</f>
        <v>0</v>
      </c>
      <c r="AM258">
        <f>IF($S258=AM$1,1,0)</f>
        <v>0</v>
      </c>
      <c r="AN258">
        <f>IF($S258=AN$1,1,0)</f>
        <v>0</v>
      </c>
      <c r="AO258">
        <f>IF($S258=AO$1,1,0)</f>
        <v>0</v>
      </c>
      <c r="AP258">
        <f>IF($S258=AP$1,1,0)</f>
        <v>1</v>
      </c>
      <c r="AQ258">
        <f>IF($S258=AQ$1,1,0)</f>
        <v>0</v>
      </c>
      <c r="AR258">
        <f>IF($S258=AR$1,1,0)</f>
        <v>0</v>
      </c>
      <c r="AS258">
        <f>IF($S258=AS$1,1,0)</f>
        <v>0</v>
      </c>
      <c r="AT258">
        <f>IF($S258=AT$1,1,0)</f>
        <v>0</v>
      </c>
      <c r="AU258">
        <f>IF($S258=AU$1,1,0)</f>
        <v>0</v>
      </c>
      <c r="AV258">
        <f>IF($S258=AV$1,1,0)</f>
        <v>0</v>
      </c>
      <c r="AW258">
        <f>IF($S258=AW$1,1,0)</f>
        <v>0</v>
      </c>
      <c r="AX258">
        <f>IF($S258=AX$1,1,0)</f>
        <v>0</v>
      </c>
      <c r="AY258">
        <f>IF($S258=AY$1,1,0)</f>
        <v>0</v>
      </c>
      <c r="AZ258">
        <f>IF($S258=AZ$1,1,0)</f>
        <v>0</v>
      </c>
      <c r="BA258">
        <f>IF($S258=BA$1,1,0)</f>
        <v>0</v>
      </c>
      <c r="BB258">
        <f>IF($S258=BB$1,1,0)</f>
        <v>0</v>
      </c>
      <c r="BC258">
        <f>IF($S258=BC$1,1,0)</f>
        <v>0</v>
      </c>
      <c r="BD258">
        <f>IF($S258=BD$1,1,0)</f>
        <v>0</v>
      </c>
      <c r="BE258">
        <f>IF($S258=BE$1,1,0)</f>
        <v>0</v>
      </c>
      <c r="BF258">
        <f>IF($S258=BF$1,1,0)</f>
        <v>0</v>
      </c>
      <c r="BG258">
        <f>IF($S258=BG$1,1,0)</f>
        <v>0</v>
      </c>
      <c r="BH258">
        <f>IF($S258=BH$1,1,0)</f>
        <v>0</v>
      </c>
      <c r="BI258">
        <f>IF($S258=BI$1,1,0)</f>
        <v>0</v>
      </c>
      <c r="BJ258">
        <f>IF($S258=BJ$1,1,0)</f>
        <v>0</v>
      </c>
    </row>
    <row r="259" spans="1:62" x14ac:dyDescent="0.25">
      <c r="A259">
        <v>257</v>
      </c>
      <c r="B259">
        <v>1</v>
      </c>
      <c r="C259">
        <v>1</v>
      </c>
      <c r="D259" t="s">
        <v>387</v>
      </c>
      <c r="E259" t="s">
        <v>17</v>
      </c>
      <c r="G259">
        <v>0</v>
      </c>
      <c r="H259">
        <v>0</v>
      </c>
      <c r="I259" t="s">
        <v>388</v>
      </c>
      <c r="J259">
        <v>79.2</v>
      </c>
      <c r="L259" t="s">
        <v>20</v>
      </c>
      <c r="M259" t="s">
        <v>1752</v>
      </c>
      <c r="N259" t="str">
        <f>IF(ISNUMBER(I259),"xxx ",SUBSTITUTE(SUBSTITUTE(I259,"/",""),".",""))</f>
        <v>PC 17585</v>
      </c>
      <c r="O259" t="str">
        <f>LEFT(N259,FIND(" ",N259))</f>
        <v xml:space="preserve">PC </v>
      </c>
      <c r="P259" t="str">
        <f>VLOOKUP(M259,Extract_Title!$A$2:$B$20,2,0)</f>
        <v>Mrs</v>
      </c>
      <c r="Q259" t="str">
        <f>IF(L259="","S",L259)</f>
        <v>C</v>
      </c>
      <c r="R259" t="str">
        <f>IF(K259="","M",LEFT(K259,1))</f>
        <v>M</v>
      </c>
      <c r="S259" t="str">
        <f>VLOOKUP(O259,Clean_tckt!$E$3:$F$38,2,0)</f>
        <v xml:space="preserve">PC </v>
      </c>
      <c r="T259" s="1">
        <f t="shared" ref="T259:T322" si="16">IF(J259="",MEDIAN(Fare),J259)</f>
        <v>79.2</v>
      </c>
      <c r="U259">
        <f t="shared" ref="U259:U322" si="17">IF(F259="",SUMIFS(Avg_age,Pclass_Age,A264,Sex_Age,B264),F259)</f>
        <v>0</v>
      </c>
      <c r="V259">
        <f>SUM(G259:H259,1)</f>
        <v>1</v>
      </c>
      <c r="W259">
        <f t="shared" si="15"/>
        <v>0</v>
      </c>
      <c r="X259">
        <f>IF(V259=1,1,0)</f>
        <v>1</v>
      </c>
      <c r="Y259">
        <f>IF($P259=Y$1,1,0)</f>
        <v>0</v>
      </c>
      <c r="Z259">
        <f>IF($P259=Z$1,1,0)</f>
        <v>1</v>
      </c>
      <c r="AA259">
        <f>IF($P259=AA$1,1,0)</f>
        <v>0</v>
      </c>
      <c r="AB259">
        <f>IF($P259=AB$1,1,0)</f>
        <v>0</v>
      </c>
      <c r="AC259">
        <f>IF($Q259=AC$1,1,0)</f>
        <v>0</v>
      </c>
      <c r="AD259">
        <f>IF($Q259=AD$1,1,0)</f>
        <v>1</v>
      </c>
      <c r="AE259">
        <f>IF($R259=AE$1,1,0)</f>
        <v>1</v>
      </c>
      <c r="AF259">
        <f>IF($R259=AF$1,1,0)</f>
        <v>0</v>
      </c>
      <c r="AG259">
        <f>IF($R259=AG$1,1,0)</f>
        <v>0</v>
      </c>
      <c r="AH259">
        <f>IF($R259=AH$1,1,0)</f>
        <v>0</v>
      </c>
      <c r="AI259">
        <f>IF($R259=AI$1,1,0)</f>
        <v>0</v>
      </c>
      <c r="AJ259">
        <f>IF($R259=AJ$1,1,0)</f>
        <v>0</v>
      </c>
      <c r="AK259">
        <f>IF($R259=AK$1,1,0)</f>
        <v>0</v>
      </c>
      <c r="AL259">
        <f>IF($R259=AL$1,1,0)</f>
        <v>0</v>
      </c>
      <c r="AM259">
        <f>IF($S259=AM$1,1,0)</f>
        <v>0</v>
      </c>
      <c r="AN259">
        <f>IF($S259=AN$1,1,0)</f>
        <v>1</v>
      </c>
      <c r="AO259">
        <f>IF($S259=AO$1,1,0)</f>
        <v>0</v>
      </c>
      <c r="AP259">
        <f>IF($S259=AP$1,1,0)</f>
        <v>0</v>
      </c>
      <c r="AQ259">
        <f>IF($S259=AQ$1,1,0)</f>
        <v>0</v>
      </c>
      <c r="AR259">
        <f>IF($S259=AR$1,1,0)</f>
        <v>0</v>
      </c>
      <c r="AS259">
        <f>IF($S259=AS$1,1,0)</f>
        <v>0</v>
      </c>
      <c r="AT259">
        <f>IF($S259=AT$1,1,0)</f>
        <v>0</v>
      </c>
      <c r="AU259">
        <f>IF($S259=AU$1,1,0)</f>
        <v>0</v>
      </c>
      <c r="AV259">
        <f>IF($S259=AV$1,1,0)</f>
        <v>0</v>
      </c>
      <c r="AW259">
        <f>IF($S259=AW$1,1,0)</f>
        <v>0</v>
      </c>
      <c r="AX259">
        <f>IF($S259=AX$1,1,0)</f>
        <v>0</v>
      </c>
      <c r="AY259">
        <f>IF($S259=AY$1,1,0)</f>
        <v>0</v>
      </c>
      <c r="AZ259">
        <f>IF($S259=AZ$1,1,0)</f>
        <v>0</v>
      </c>
      <c r="BA259">
        <f>IF($S259=BA$1,1,0)</f>
        <v>0</v>
      </c>
      <c r="BB259">
        <f>IF($S259=BB$1,1,0)</f>
        <v>0</v>
      </c>
      <c r="BC259">
        <f>IF($S259=BC$1,1,0)</f>
        <v>0</v>
      </c>
      <c r="BD259">
        <f>IF($S259=BD$1,1,0)</f>
        <v>0</v>
      </c>
      <c r="BE259">
        <f>IF($S259=BE$1,1,0)</f>
        <v>0</v>
      </c>
      <c r="BF259">
        <f>IF($S259=BF$1,1,0)</f>
        <v>0</v>
      </c>
      <c r="BG259">
        <f>IF($S259=BG$1,1,0)</f>
        <v>0</v>
      </c>
      <c r="BH259">
        <f>IF($S259=BH$1,1,0)</f>
        <v>0</v>
      </c>
      <c r="BI259">
        <f>IF($S259=BI$1,1,0)</f>
        <v>0</v>
      </c>
      <c r="BJ259">
        <f>IF($S259=BJ$1,1,0)</f>
        <v>0</v>
      </c>
    </row>
    <row r="260" spans="1:62" x14ac:dyDescent="0.25">
      <c r="A260">
        <v>258</v>
      </c>
      <c r="B260">
        <v>1</v>
      </c>
      <c r="C260">
        <v>1</v>
      </c>
      <c r="D260" t="s">
        <v>389</v>
      </c>
      <c r="E260" t="s">
        <v>17</v>
      </c>
      <c r="F260">
        <v>30</v>
      </c>
      <c r="G260">
        <v>0</v>
      </c>
      <c r="H260">
        <v>0</v>
      </c>
      <c r="I260">
        <v>110152</v>
      </c>
      <c r="J260">
        <v>86.5</v>
      </c>
      <c r="K260" t="s">
        <v>390</v>
      </c>
      <c r="L260" t="s">
        <v>15</v>
      </c>
      <c r="M260" t="s">
        <v>1753</v>
      </c>
      <c r="N260" t="str">
        <f>IF(ISNUMBER(I260),"xxx ",SUBSTITUTE(SUBSTITUTE(I260,"/",""),".",""))</f>
        <v xml:space="preserve">xxx </v>
      </c>
      <c r="O260" t="str">
        <f>LEFT(N260,FIND(" ",N260))</f>
        <v xml:space="preserve">xxx </v>
      </c>
      <c r="P260" t="str">
        <f>VLOOKUP(M260,Extract_Title!$A$2:$B$20,2,0)</f>
        <v>Miss</v>
      </c>
      <c r="Q260" t="str">
        <f>IF(L260="","S",L260)</f>
        <v>S</v>
      </c>
      <c r="R260" t="str">
        <f>IF(K260="","M",LEFT(K260,1))</f>
        <v>B</v>
      </c>
      <c r="S260" t="str">
        <f>VLOOKUP(O260,Clean_tckt!$E$3:$F$38,2,0)</f>
        <v xml:space="preserve">xxx </v>
      </c>
      <c r="T260" s="1">
        <f t="shared" si="16"/>
        <v>86.5</v>
      </c>
      <c r="U260">
        <f t="shared" si="17"/>
        <v>30</v>
      </c>
      <c r="V260">
        <f>SUM(G260:H260,1)</f>
        <v>1</v>
      </c>
      <c r="W260">
        <f t="shared" ref="W260:W323" si="18">IF(E260="male",1,0)</f>
        <v>0</v>
      </c>
      <c r="X260">
        <f>IF(V260=1,1,0)</f>
        <v>1</v>
      </c>
      <c r="Y260">
        <f>IF($P260=Y$1,1,0)</f>
        <v>0</v>
      </c>
      <c r="Z260">
        <f>IF($P260=Z$1,1,0)</f>
        <v>0</v>
      </c>
      <c r="AA260">
        <f>IF($P260=AA$1,1,0)</f>
        <v>1</v>
      </c>
      <c r="AB260">
        <f>IF($P260=AB$1,1,0)</f>
        <v>0</v>
      </c>
      <c r="AC260">
        <f>IF($Q260=AC$1,1,0)</f>
        <v>1</v>
      </c>
      <c r="AD260">
        <f>IF($Q260=AD$1,1,0)</f>
        <v>0</v>
      </c>
      <c r="AE260">
        <f>IF($R260=AE$1,1,0)</f>
        <v>0</v>
      </c>
      <c r="AF260">
        <f>IF($R260=AF$1,1,0)</f>
        <v>0</v>
      </c>
      <c r="AG260">
        <f>IF($R260=AG$1,1,0)</f>
        <v>0</v>
      </c>
      <c r="AH260">
        <f>IF($R260=AH$1,1,0)</f>
        <v>0</v>
      </c>
      <c r="AI260">
        <f>IF($R260=AI$1,1,0)</f>
        <v>0</v>
      </c>
      <c r="AJ260">
        <f>IF($R260=AJ$1,1,0)</f>
        <v>0</v>
      </c>
      <c r="AK260">
        <f>IF($R260=AK$1,1,0)</f>
        <v>1</v>
      </c>
      <c r="AL260">
        <f>IF($R260=AL$1,1,0)</f>
        <v>0</v>
      </c>
      <c r="AM260">
        <f>IF($S260=AM$1,1,0)</f>
        <v>0</v>
      </c>
      <c r="AN260">
        <f>IF($S260=AN$1,1,0)</f>
        <v>0</v>
      </c>
      <c r="AO260">
        <f>IF($S260=AO$1,1,0)</f>
        <v>0</v>
      </c>
      <c r="AP260">
        <f>IF($S260=AP$1,1,0)</f>
        <v>1</v>
      </c>
      <c r="AQ260">
        <f>IF($S260=AQ$1,1,0)</f>
        <v>0</v>
      </c>
      <c r="AR260">
        <f>IF($S260=AR$1,1,0)</f>
        <v>0</v>
      </c>
      <c r="AS260">
        <f>IF($S260=AS$1,1,0)</f>
        <v>0</v>
      </c>
      <c r="AT260">
        <f>IF($S260=AT$1,1,0)</f>
        <v>0</v>
      </c>
      <c r="AU260">
        <f>IF($S260=AU$1,1,0)</f>
        <v>0</v>
      </c>
      <c r="AV260">
        <f>IF($S260=AV$1,1,0)</f>
        <v>0</v>
      </c>
      <c r="AW260">
        <f>IF($S260=AW$1,1,0)</f>
        <v>0</v>
      </c>
      <c r="AX260">
        <f>IF($S260=AX$1,1,0)</f>
        <v>0</v>
      </c>
      <c r="AY260">
        <f>IF($S260=AY$1,1,0)</f>
        <v>0</v>
      </c>
      <c r="AZ260">
        <f>IF($S260=AZ$1,1,0)</f>
        <v>0</v>
      </c>
      <c r="BA260">
        <f>IF($S260=BA$1,1,0)</f>
        <v>0</v>
      </c>
      <c r="BB260">
        <f>IF($S260=BB$1,1,0)</f>
        <v>0</v>
      </c>
      <c r="BC260">
        <f>IF($S260=BC$1,1,0)</f>
        <v>0</v>
      </c>
      <c r="BD260">
        <f>IF($S260=BD$1,1,0)</f>
        <v>0</v>
      </c>
      <c r="BE260">
        <f>IF($S260=BE$1,1,0)</f>
        <v>0</v>
      </c>
      <c r="BF260">
        <f>IF($S260=BF$1,1,0)</f>
        <v>0</v>
      </c>
      <c r="BG260">
        <f>IF($S260=BG$1,1,0)</f>
        <v>0</v>
      </c>
      <c r="BH260">
        <f>IF($S260=BH$1,1,0)</f>
        <v>0</v>
      </c>
      <c r="BI260">
        <f>IF($S260=BI$1,1,0)</f>
        <v>0</v>
      </c>
      <c r="BJ260">
        <f>IF($S260=BJ$1,1,0)</f>
        <v>0</v>
      </c>
    </row>
    <row r="261" spans="1:62" x14ac:dyDescent="0.25">
      <c r="A261">
        <v>259</v>
      </c>
      <c r="B261">
        <v>1</v>
      </c>
      <c r="C261">
        <v>1</v>
      </c>
      <c r="D261" t="s">
        <v>391</v>
      </c>
      <c r="E261" t="s">
        <v>17</v>
      </c>
      <c r="F261">
        <v>35</v>
      </c>
      <c r="G261">
        <v>0</v>
      </c>
      <c r="H261">
        <v>0</v>
      </c>
      <c r="I261" t="s">
        <v>392</v>
      </c>
      <c r="J261">
        <v>512.32920000000001</v>
      </c>
      <c r="L261" t="s">
        <v>20</v>
      </c>
      <c r="M261" t="s">
        <v>1753</v>
      </c>
      <c r="N261" t="str">
        <f>IF(ISNUMBER(I261),"xxx ",SUBSTITUTE(SUBSTITUTE(I261,"/",""),".",""))</f>
        <v>PC 17755</v>
      </c>
      <c r="O261" t="str">
        <f>LEFT(N261,FIND(" ",N261))</f>
        <v xml:space="preserve">PC </v>
      </c>
      <c r="P261" t="str">
        <f>VLOOKUP(M261,Extract_Title!$A$2:$B$20,2,0)</f>
        <v>Miss</v>
      </c>
      <c r="Q261" t="str">
        <f>IF(L261="","S",L261)</f>
        <v>C</v>
      </c>
      <c r="R261" t="str">
        <f>IF(K261="","M",LEFT(K261,1))</f>
        <v>M</v>
      </c>
      <c r="S261" t="str">
        <f>VLOOKUP(O261,Clean_tckt!$E$3:$F$38,2,0)</f>
        <v xml:space="preserve">PC </v>
      </c>
      <c r="T261" s="1">
        <f t="shared" si="16"/>
        <v>512.32920000000001</v>
      </c>
      <c r="U261">
        <f t="shared" si="17"/>
        <v>35</v>
      </c>
      <c r="V261">
        <f>SUM(G261:H261,1)</f>
        <v>1</v>
      </c>
      <c r="W261">
        <f t="shared" si="18"/>
        <v>0</v>
      </c>
      <c r="X261">
        <f>IF(V261=1,1,0)</f>
        <v>1</v>
      </c>
      <c r="Y261">
        <f>IF($P261=Y$1,1,0)</f>
        <v>0</v>
      </c>
      <c r="Z261">
        <f>IF($P261=Z$1,1,0)</f>
        <v>0</v>
      </c>
      <c r="AA261">
        <f>IF($P261=AA$1,1,0)</f>
        <v>1</v>
      </c>
      <c r="AB261">
        <f>IF($P261=AB$1,1,0)</f>
        <v>0</v>
      </c>
      <c r="AC261">
        <f>IF($Q261=AC$1,1,0)</f>
        <v>0</v>
      </c>
      <c r="AD261">
        <f>IF($Q261=AD$1,1,0)</f>
        <v>1</v>
      </c>
      <c r="AE261">
        <f>IF($R261=AE$1,1,0)</f>
        <v>1</v>
      </c>
      <c r="AF261">
        <f>IF($R261=AF$1,1,0)</f>
        <v>0</v>
      </c>
      <c r="AG261">
        <f>IF($R261=AG$1,1,0)</f>
        <v>0</v>
      </c>
      <c r="AH261">
        <f>IF($R261=AH$1,1,0)</f>
        <v>0</v>
      </c>
      <c r="AI261">
        <f>IF($R261=AI$1,1,0)</f>
        <v>0</v>
      </c>
      <c r="AJ261">
        <f>IF($R261=AJ$1,1,0)</f>
        <v>0</v>
      </c>
      <c r="AK261">
        <f>IF($R261=AK$1,1,0)</f>
        <v>0</v>
      </c>
      <c r="AL261">
        <f>IF($R261=AL$1,1,0)</f>
        <v>0</v>
      </c>
      <c r="AM261">
        <f>IF($S261=AM$1,1,0)</f>
        <v>0</v>
      </c>
      <c r="AN261">
        <f>IF($S261=AN$1,1,0)</f>
        <v>1</v>
      </c>
      <c r="AO261">
        <f>IF($S261=AO$1,1,0)</f>
        <v>0</v>
      </c>
      <c r="AP261">
        <f>IF($S261=AP$1,1,0)</f>
        <v>0</v>
      </c>
      <c r="AQ261">
        <f>IF($S261=AQ$1,1,0)</f>
        <v>0</v>
      </c>
      <c r="AR261">
        <f>IF($S261=AR$1,1,0)</f>
        <v>0</v>
      </c>
      <c r="AS261">
        <f>IF($S261=AS$1,1,0)</f>
        <v>0</v>
      </c>
      <c r="AT261">
        <f>IF($S261=AT$1,1,0)</f>
        <v>0</v>
      </c>
      <c r="AU261">
        <f>IF($S261=AU$1,1,0)</f>
        <v>0</v>
      </c>
      <c r="AV261">
        <f>IF($S261=AV$1,1,0)</f>
        <v>0</v>
      </c>
      <c r="AW261">
        <f>IF($S261=AW$1,1,0)</f>
        <v>0</v>
      </c>
      <c r="AX261">
        <f>IF($S261=AX$1,1,0)</f>
        <v>0</v>
      </c>
      <c r="AY261">
        <f>IF($S261=AY$1,1,0)</f>
        <v>0</v>
      </c>
      <c r="AZ261">
        <f>IF($S261=AZ$1,1,0)</f>
        <v>0</v>
      </c>
      <c r="BA261">
        <f>IF($S261=BA$1,1,0)</f>
        <v>0</v>
      </c>
      <c r="BB261">
        <f>IF($S261=BB$1,1,0)</f>
        <v>0</v>
      </c>
      <c r="BC261">
        <f>IF($S261=BC$1,1,0)</f>
        <v>0</v>
      </c>
      <c r="BD261">
        <f>IF($S261=BD$1,1,0)</f>
        <v>0</v>
      </c>
      <c r="BE261">
        <f>IF($S261=BE$1,1,0)</f>
        <v>0</v>
      </c>
      <c r="BF261">
        <f>IF($S261=BF$1,1,0)</f>
        <v>0</v>
      </c>
      <c r="BG261">
        <f>IF($S261=BG$1,1,0)</f>
        <v>0</v>
      </c>
      <c r="BH261">
        <f>IF($S261=BH$1,1,0)</f>
        <v>0</v>
      </c>
      <c r="BI261">
        <f>IF($S261=BI$1,1,0)</f>
        <v>0</v>
      </c>
      <c r="BJ261">
        <f>IF($S261=BJ$1,1,0)</f>
        <v>0</v>
      </c>
    </row>
    <row r="262" spans="1:62" x14ac:dyDescent="0.25">
      <c r="A262">
        <v>260</v>
      </c>
      <c r="B262">
        <v>1</v>
      </c>
      <c r="C262">
        <v>2</v>
      </c>
      <c r="D262" t="s">
        <v>393</v>
      </c>
      <c r="E262" t="s">
        <v>17</v>
      </c>
      <c r="F262">
        <v>50</v>
      </c>
      <c r="G262">
        <v>0</v>
      </c>
      <c r="H262">
        <v>1</v>
      </c>
      <c r="I262">
        <v>230433</v>
      </c>
      <c r="J262">
        <v>26</v>
      </c>
      <c r="L262" t="s">
        <v>15</v>
      </c>
      <c r="M262" t="s">
        <v>1752</v>
      </c>
      <c r="N262" t="str">
        <f>IF(ISNUMBER(I262),"xxx ",SUBSTITUTE(SUBSTITUTE(I262,"/",""),".",""))</f>
        <v xml:space="preserve">xxx </v>
      </c>
      <c r="O262" t="str">
        <f>LEFT(N262,FIND(" ",N262))</f>
        <v xml:space="preserve">xxx </v>
      </c>
      <c r="P262" t="str">
        <f>VLOOKUP(M262,Extract_Title!$A$2:$B$20,2,0)</f>
        <v>Mrs</v>
      </c>
      <c r="Q262" t="str">
        <f>IF(L262="","S",L262)</f>
        <v>S</v>
      </c>
      <c r="R262" t="str">
        <f>IF(K262="","M",LEFT(K262,1))</f>
        <v>M</v>
      </c>
      <c r="S262" t="str">
        <f>VLOOKUP(O262,Clean_tckt!$E$3:$F$38,2,0)</f>
        <v xml:space="preserve">xxx </v>
      </c>
      <c r="T262" s="1">
        <f t="shared" si="16"/>
        <v>26</v>
      </c>
      <c r="U262">
        <f t="shared" si="17"/>
        <v>50</v>
      </c>
      <c r="V262">
        <f>SUM(G262:H262,1)</f>
        <v>2</v>
      </c>
      <c r="W262">
        <f t="shared" si="18"/>
        <v>0</v>
      </c>
      <c r="X262">
        <f>IF(V262=1,1,0)</f>
        <v>0</v>
      </c>
      <c r="Y262">
        <f>IF($P262=Y$1,1,0)</f>
        <v>0</v>
      </c>
      <c r="Z262">
        <f>IF($P262=Z$1,1,0)</f>
        <v>1</v>
      </c>
      <c r="AA262">
        <f>IF($P262=AA$1,1,0)</f>
        <v>0</v>
      </c>
      <c r="AB262">
        <f>IF($P262=AB$1,1,0)</f>
        <v>0</v>
      </c>
      <c r="AC262">
        <f>IF($Q262=AC$1,1,0)</f>
        <v>1</v>
      </c>
      <c r="AD262">
        <f>IF($Q262=AD$1,1,0)</f>
        <v>0</v>
      </c>
      <c r="AE262">
        <f>IF($R262=AE$1,1,0)</f>
        <v>1</v>
      </c>
      <c r="AF262">
        <f>IF($R262=AF$1,1,0)</f>
        <v>0</v>
      </c>
      <c r="AG262">
        <f>IF($R262=AG$1,1,0)</f>
        <v>0</v>
      </c>
      <c r="AH262">
        <f>IF($R262=AH$1,1,0)</f>
        <v>0</v>
      </c>
      <c r="AI262">
        <f>IF($R262=AI$1,1,0)</f>
        <v>0</v>
      </c>
      <c r="AJ262">
        <f>IF($R262=AJ$1,1,0)</f>
        <v>0</v>
      </c>
      <c r="AK262">
        <f>IF($R262=AK$1,1,0)</f>
        <v>0</v>
      </c>
      <c r="AL262">
        <f>IF($R262=AL$1,1,0)</f>
        <v>0</v>
      </c>
      <c r="AM262">
        <f>IF($S262=AM$1,1,0)</f>
        <v>0</v>
      </c>
      <c r="AN262">
        <f>IF($S262=AN$1,1,0)</f>
        <v>0</v>
      </c>
      <c r="AO262">
        <f>IF($S262=AO$1,1,0)</f>
        <v>0</v>
      </c>
      <c r="AP262">
        <f>IF($S262=AP$1,1,0)</f>
        <v>1</v>
      </c>
      <c r="AQ262">
        <f>IF($S262=AQ$1,1,0)</f>
        <v>0</v>
      </c>
      <c r="AR262">
        <f>IF($S262=AR$1,1,0)</f>
        <v>0</v>
      </c>
      <c r="AS262">
        <f>IF($S262=AS$1,1,0)</f>
        <v>0</v>
      </c>
      <c r="AT262">
        <f>IF($S262=AT$1,1,0)</f>
        <v>0</v>
      </c>
      <c r="AU262">
        <f>IF($S262=AU$1,1,0)</f>
        <v>0</v>
      </c>
      <c r="AV262">
        <f>IF($S262=AV$1,1,0)</f>
        <v>0</v>
      </c>
      <c r="AW262">
        <f>IF($S262=AW$1,1,0)</f>
        <v>0</v>
      </c>
      <c r="AX262">
        <f>IF($S262=AX$1,1,0)</f>
        <v>0</v>
      </c>
      <c r="AY262">
        <f>IF($S262=AY$1,1,0)</f>
        <v>0</v>
      </c>
      <c r="AZ262">
        <f>IF($S262=AZ$1,1,0)</f>
        <v>0</v>
      </c>
      <c r="BA262">
        <f>IF($S262=BA$1,1,0)</f>
        <v>0</v>
      </c>
      <c r="BB262">
        <f>IF($S262=BB$1,1,0)</f>
        <v>0</v>
      </c>
      <c r="BC262">
        <f>IF($S262=BC$1,1,0)</f>
        <v>0</v>
      </c>
      <c r="BD262">
        <f>IF($S262=BD$1,1,0)</f>
        <v>0</v>
      </c>
      <c r="BE262">
        <f>IF($S262=BE$1,1,0)</f>
        <v>0</v>
      </c>
      <c r="BF262">
        <f>IF($S262=BF$1,1,0)</f>
        <v>0</v>
      </c>
      <c r="BG262">
        <f>IF($S262=BG$1,1,0)</f>
        <v>0</v>
      </c>
      <c r="BH262">
        <f>IF($S262=BH$1,1,0)</f>
        <v>0</v>
      </c>
      <c r="BI262">
        <f>IF($S262=BI$1,1,0)</f>
        <v>0</v>
      </c>
      <c r="BJ262">
        <f>IF($S262=BJ$1,1,0)</f>
        <v>0</v>
      </c>
    </row>
    <row r="263" spans="1:62" x14ac:dyDescent="0.25">
      <c r="A263">
        <v>261</v>
      </c>
      <c r="B263">
        <v>0</v>
      </c>
      <c r="C263">
        <v>3</v>
      </c>
      <c r="D263" t="s">
        <v>394</v>
      </c>
      <c r="E263" t="s">
        <v>13</v>
      </c>
      <c r="G263">
        <v>0</v>
      </c>
      <c r="H263">
        <v>0</v>
      </c>
      <c r="I263">
        <v>384461</v>
      </c>
      <c r="J263">
        <v>7.75</v>
      </c>
      <c r="L263" t="s">
        <v>27</v>
      </c>
      <c r="M263" t="s">
        <v>1751</v>
      </c>
      <c r="N263" t="str">
        <f>IF(ISNUMBER(I263),"xxx ",SUBSTITUTE(SUBSTITUTE(I263,"/",""),".",""))</f>
        <v xml:space="preserve">xxx </v>
      </c>
      <c r="O263" t="str">
        <f>LEFT(N263,FIND(" ",N263))</f>
        <v xml:space="preserve">xxx </v>
      </c>
      <c r="P263" t="str">
        <f>VLOOKUP(M263,Extract_Title!$A$2:$B$20,2,0)</f>
        <v>Mr</v>
      </c>
      <c r="Q263" t="str">
        <f>IF(L263="","S",L263)</f>
        <v>Q</v>
      </c>
      <c r="R263" t="str">
        <f>IF(K263="","M",LEFT(K263,1))</f>
        <v>M</v>
      </c>
      <c r="S263" t="str">
        <f>VLOOKUP(O263,Clean_tckt!$E$3:$F$38,2,0)</f>
        <v xml:space="preserve">xxx </v>
      </c>
      <c r="T263" s="1">
        <f t="shared" si="16"/>
        <v>7.75</v>
      </c>
      <c r="U263">
        <f t="shared" si="17"/>
        <v>0</v>
      </c>
      <c r="V263">
        <f>SUM(G263:H263,1)</f>
        <v>1</v>
      </c>
      <c r="W263">
        <f t="shared" si="18"/>
        <v>1</v>
      </c>
      <c r="X263">
        <f>IF(V263=1,1,0)</f>
        <v>1</v>
      </c>
      <c r="Y263">
        <f>IF($P263=Y$1,1,0)</f>
        <v>1</v>
      </c>
      <c r="Z263">
        <f>IF($P263=Z$1,1,0)</f>
        <v>0</v>
      </c>
      <c r="AA263">
        <f>IF($P263=AA$1,1,0)</f>
        <v>0</v>
      </c>
      <c r="AB263">
        <f>IF($P263=AB$1,1,0)</f>
        <v>0</v>
      </c>
      <c r="AC263">
        <f>IF($Q263=AC$1,1,0)</f>
        <v>0</v>
      </c>
      <c r="AD263">
        <f>IF($Q263=AD$1,1,0)</f>
        <v>0</v>
      </c>
      <c r="AE263">
        <f>IF($R263=AE$1,1,0)</f>
        <v>1</v>
      </c>
      <c r="AF263">
        <f>IF($R263=AF$1,1,0)</f>
        <v>0</v>
      </c>
      <c r="AG263">
        <f>IF($R263=AG$1,1,0)</f>
        <v>0</v>
      </c>
      <c r="AH263">
        <f>IF($R263=AH$1,1,0)</f>
        <v>0</v>
      </c>
      <c r="AI263">
        <f>IF($R263=AI$1,1,0)</f>
        <v>0</v>
      </c>
      <c r="AJ263">
        <f>IF($R263=AJ$1,1,0)</f>
        <v>0</v>
      </c>
      <c r="AK263">
        <f>IF($R263=AK$1,1,0)</f>
        <v>0</v>
      </c>
      <c r="AL263">
        <f>IF($R263=AL$1,1,0)</f>
        <v>0</v>
      </c>
      <c r="AM263">
        <f>IF($S263=AM$1,1,0)</f>
        <v>0</v>
      </c>
      <c r="AN263">
        <f>IF($S263=AN$1,1,0)</f>
        <v>0</v>
      </c>
      <c r="AO263">
        <f>IF($S263=AO$1,1,0)</f>
        <v>0</v>
      </c>
      <c r="AP263">
        <f>IF($S263=AP$1,1,0)</f>
        <v>1</v>
      </c>
      <c r="AQ263">
        <f>IF($S263=AQ$1,1,0)</f>
        <v>0</v>
      </c>
      <c r="AR263">
        <f>IF($S263=AR$1,1,0)</f>
        <v>0</v>
      </c>
      <c r="AS263">
        <f>IF($S263=AS$1,1,0)</f>
        <v>0</v>
      </c>
      <c r="AT263">
        <f>IF($S263=AT$1,1,0)</f>
        <v>0</v>
      </c>
      <c r="AU263">
        <f>IF($S263=AU$1,1,0)</f>
        <v>0</v>
      </c>
      <c r="AV263">
        <f>IF($S263=AV$1,1,0)</f>
        <v>0</v>
      </c>
      <c r="AW263">
        <f>IF($S263=AW$1,1,0)</f>
        <v>0</v>
      </c>
      <c r="AX263">
        <f>IF($S263=AX$1,1,0)</f>
        <v>0</v>
      </c>
      <c r="AY263">
        <f>IF($S263=AY$1,1,0)</f>
        <v>0</v>
      </c>
      <c r="AZ263">
        <f>IF($S263=AZ$1,1,0)</f>
        <v>0</v>
      </c>
      <c r="BA263">
        <f>IF($S263=BA$1,1,0)</f>
        <v>0</v>
      </c>
      <c r="BB263">
        <f>IF($S263=BB$1,1,0)</f>
        <v>0</v>
      </c>
      <c r="BC263">
        <f>IF($S263=BC$1,1,0)</f>
        <v>0</v>
      </c>
      <c r="BD263">
        <f>IF($S263=BD$1,1,0)</f>
        <v>0</v>
      </c>
      <c r="BE263">
        <f>IF($S263=BE$1,1,0)</f>
        <v>0</v>
      </c>
      <c r="BF263">
        <f>IF($S263=BF$1,1,0)</f>
        <v>0</v>
      </c>
      <c r="BG263">
        <f>IF($S263=BG$1,1,0)</f>
        <v>0</v>
      </c>
      <c r="BH263">
        <f>IF($S263=BH$1,1,0)</f>
        <v>0</v>
      </c>
      <c r="BI263">
        <f>IF($S263=BI$1,1,0)</f>
        <v>0</v>
      </c>
      <c r="BJ263">
        <f>IF($S263=BJ$1,1,0)</f>
        <v>0</v>
      </c>
    </row>
    <row r="264" spans="1:62" x14ac:dyDescent="0.25">
      <c r="A264">
        <v>262</v>
      </c>
      <c r="B264">
        <v>1</v>
      </c>
      <c r="C264">
        <v>3</v>
      </c>
      <c r="D264" t="s">
        <v>395</v>
      </c>
      <c r="E264" t="s">
        <v>13</v>
      </c>
      <c r="F264">
        <v>3</v>
      </c>
      <c r="G264">
        <v>4</v>
      </c>
      <c r="H264">
        <v>2</v>
      </c>
      <c r="I264">
        <v>347077</v>
      </c>
      <c r="J264">
        <v>31.387499999999999</v>
      </c>
      <c r="L264" t="s">
        <v>15</v>
      </c>
      <c r="M264" t="s">
        <v>1754</v>
      </c>
      <c r="N264" t="str">
        <f>IF(ISNUMBER(I264),"xxx ",SUBSTITUTE(SUBSTITUTE(I264,"/",""),".",""))</f>
        <v xml:space="preserve">xxx </v>
      </c>
      <c r="O264" t="str">
        <f>LEFT(N264,FIND(" ",N264))</f>
        <v xml:space="preserve">xxx </v>
      </c>
      <c r="P264" t="str">
        <f>VLOOKUP(M264,Extract_Title!$A$2:$B$20,2,0)</f>
        <v>Master</v>
      </c>
      <c r="Q264" t="str">
        <f>IF(L264="","S",L264)</f>
        <v>S</v>
      </c>
      <c r="R264" t="str">
        <f>IF(K264="","M",LEFT(K264,1))</f>
        <v>M</v>
      </c>
      <c r="S264" t="str">
        <f>VLOOKUP(O264,Clean_tckt!$E$3:$F$38,2,0)</f>
        <v xml:space="preserve">xxx </v>
      </c>
      <c r="T264" s="1">
        <f t="shared" si="16"/>
        <v>31.387499999999999</v>
      </c>
      <c r="U264">
        <f t="shared" si="17"/>
        <v>3</v>
      </c>
      <c r="V264">
        <f>SUM(G264:H264,1)</f>
        <v>7</v>
      </c>
      <c r="W264">
        <f t="shared" si="18"/>
        <v>1</v>
      </c>
      <c r="X264">
        <f>IF(V264=1,1,0)</f>
        <v>0</v>
      </c>
      <c r="Y264">
        <f>IF($P264=Y$1,1,0)</f>
        <v>0</v>
      </c>
      <c r="Z264">
        <f>IF($P264=Z$1,1,0)</f>
        <v>0</v>
      </c>
      <c r="AA264">
        <f>IF($P264=AA$1,1,0)</f>
        <v>0</v>
      </c>
      <c r="AB264">
        <f>IF($P264=AB$1,1,0)</f>
        <v>1</v>
      </c>
      <c r="AC264">
        <f>IF($Q264=AC$1,1,0)</f>
        <v>1</v>
      </c>
      <c r="AD264">
        <f>IF($Q264=AD$1,1,0)</f>
        <v>0</v>
      </c>
      <c r="AE264">
        <f>IF($R264=AE$1,1,0)</f>
        <v>1</v>
      </c>
      <c r="AF264">
        <f>IF($R264=AF$1,1,0)</f>
        <v>0</v>
      </c>
      <c r="AG264">
        <f>IF($R264=AG$1,1,0)</f>
        <v>0</v>
      </c>
      <c r="AH264">
        <f>IF($R264=AH$1,1,0)</f>
        <v>0</v>
      </c>
      <c r="AI264">
        <f>IF($R264=AI$1,1,0)</f>
        <v>0</v>
      </c>
      <c r="AJ264">
        <f>IF($R264=AJ$1,1,0)</f>
        <v>0</v>
      </c>
      <c r="AK264">
        <f>IF($R264=AK$1,1,0)</f>
        <v>0</v>
      </c>
      <c r="AL264">
        <f>IF($R264=AL$1,1,0)</f>
        <v>0</v>
      </c>
      <c r="AM264">
        <f>IF($S264=AM$1,1,0)</f>
        <v>0</v>
      </c>
      <c r="AN264">
        <f>IF($S264=AN$1,1,0)</f>
        <v>0</v>
      </c>
      <c r="AO264">
        <f>IF($S264=AO$1,1,0)</f>
        <v>0</v>
      </c>
      <c r="AP264">
        <f>IF($S264=AP$1,1,0)</f>
        <v>1</v>
      </c>
      <c r="AQ264">
        <f>IF($S264=AQ$1,1,0)</f>
        <v>0</v>
      </c>
      <c r="AR264">
        <f>IF($S264=AR$1,1,0)</f>
        <v>0</v>
      </c>
      <c r="AS264">
        <f>IF($S264=AS$1,1,0)</f>
        <v>0</v>
      </c>
      <c r="AT264">
        <f>IF($S264=AT$1,1,0)</f>
        <v>0</v>
      </c>
      <c r="AU264">
        <f>IF($S264=AU$1,1,0)</f>
        <v>0</v>
      </c>
      <c r="AV264">
        <f>IF($S264=AV$1,1,0)</f>
        <v>0</v>
      </c>
      <c r="AW264">
        <f>IF($S264=AW$1,1,0)</f>
        <v>0</v>
      </c>
      <c r="AX264">
        <f>IF($S264=AX$1,1,0)</f>
        <v>0</v>
      </c>
      <c r="AY264">
        <f>IF($S264=AY$1,1,0)</f>
        <v>0</v>
      </c>
      <c r="AZ264">
        <f>IF($S264=AZ$1,1,0)</f>
        <v>0</v>
      </c>
      <c r="BA264">
        <f>IF($S264=BA$1,1,0)</f>
        <v>0</v>
      </c>
      <c r="BB264">
        <f>IF($S264=BB$1,1,0)</f>
        <v>0</v>
      </c>
      <c r="BC264">
        <f>IF($S264=BC$1,1,0)</f>
        <v>0</v>
      </c>
      <c r="BD264">
        <f>IF($S264=BD$1,1,0)</f>
        <v>0</v>
      </c>
      <c r="BE264">
        <f>IF($S264=BE$1,1,0)</f>
        <v>0</v>
      </c>
      <c r="BF264">
        <f>IF($S264=BF$1,1,0)</f>
        <v>0</v>
      </c>
      <c r="BG264">
        <f>IF($S264=BG$1,1,0)</f>
        <v>0</v>
      </c>
      <c r="BH264">
        <f>IF($S264=BH$1,1,0)</f>
        <v>0</v>
      </c>
      <c r="BI264">
        <f>IF($S264=BI$1,1,0)</f>
        <v>0</v>
      </c>
      <c r="BJ264">
        <f>IF($S264=BJ$1,1,0)</f>
        <v>0</v>
      </c>
    </row>
    <row r="265" spans="1:62" x14ac:dyDescent="0.25">
      <c r="A265">
        <v>263</v>
      </c>
      <c r="B265">
        <v>0</v>
      </c>
      <c r="C265">
        <v>1</v>
      </c>
      <c r="D265" t="s">
        <v>396</v>
      </c>
      <c r="E265" t="s">
        <v>13</v>
      </c>
      <c r="F265">
        <v>52</v>
      </c>
      <c r="G265">
        <v>1</v>
      </c>
      <c r="H265">
        <v>1</v>
      </c>
      <c r="I265">
        <v>110413</v>
      </c>
      <c r="J265">
        <v>79.650000000000006</v>
      </c>
      <c r="K265" t="s">
        <v>397</v>
      </c>
      <c r="L265" t="s">
        <v>15</v>
      </c>
      <c r="M265" t="s">
        <v>1751</v>
      </c>
      <c r="N265" t="str">
        <f>IF(ISNUMBER(I265),"xxx ",SUBSTITUTE(SUBSTITUTE(I265,"/",""),".",""))</f>
        <v xml:space="preserve">xxx </v>
      </c>
      <c r="O265" t="str">
        <f>LEFT(N265,FIND(" ",N265))</f>
        <v xml:space="preserve">xxx </v>
      </c>
      <c r="P265" t="str">
        <f>VLOOKUP(M265,Extract_Title!$A$2:$B$20,2,0)</f>
        <v>Mr</v>
      </c>
      <c r="Q265" t="str">
        <f>IF(L265="","S",L265)</f>
        <v>S</v>
      </c>
      <c r="R265" t="str">
        <f>IF(K265="","M",LEFT(K265,1))</f>
        <v>E</v>
      </c>
      <c r="S265" t="str">
        <f>VLOOKUP(O265,Clean_tckt!$E$3:$F$38,2,0)</f>
        <v xml:space="preserve">xxx </v>
      </c>
      <c r="T265" s="1">
        <f t="shared" si="16"/>
        <v>79.650000000000006</v>
      </c>
      <c r="U265">
        <f t="shared" si="17"/>
        <v>52</v>
      </c>
      <c r="V265">
        <f>SUM(G265:H265,1)</f>
        <v>3</v>
      </c>
      <c r="W265">
        <f t="shared" si="18"/>
        <v>1</v>
      </c>
      <c r="X265">
        <f>IF(V265=1,1,0)</f>
        <v>0</v>
      </c>
      <c r="Y265">
        <f>IF($P265=Y$1,1,0)</f>
        <v>1</v>
      </c>
      <c r="Z265">
        <f>IF($P265=Z$1,1,0)</f>
        <v>0</v>
      </c>
      <c r="AA265">
        <f>IF($P265=AA$1,1,0)</f>
        <v>0</v>
      </c>
      <c r="AB265">
        <f>IF($P265=AB$1,1,0)</f>
        <v>0</v>
      </c>
      <c r="AC265">
        <f>IF($Q265=AC$1,1,0)</f>
        <v>1</v>
      </c>
      <c r="AD265">
        <f>IF($Q265=AD$1,1,0)</f>
        <v>0</v>
      </c>
      <c r="AE265">
        <f>IF($R265=AE$1,1,0)</f>
        <v>0</v>
      </c>
      <c r="AF265">
        <f>IF($R265=AF$1,1,0)</f>
        <v>0</v>
      </c>
      <c r="AG265">
        <f>IF($R265=AG$1,1,0)</f>
        <v>1</v>
      </c>
      <c r="AH265">
        <f>IF($R265=AH$1,1,0)</f>
        <v>0</v>
      </c>
      <c r="AI265">
        <f>IF($R265=AI$1,1,0)</f>
        <v>0</v>
      </c>
      <c r="AJ265">
        <f>IF($R265=AJ$1,1,0)</f>
        <v>0</v>
      </c>
      <c r="AK265">
        <f>IF($R265=AK$1,1,0)</f>
        <v>0</v>
      </c>
      <c r="AL265">
        <f>IF($R265=AL$1,1,0)</f>
        <v>0</v>
      </c>
      <c r="AM265">
        <f>IF($S265=AM$1,1,0)</f>
        <v>0</v>
      </c>
      <c r="AN265">
        <f>IF($S265=AN$1,1,0)</f>
        <v>0</v>
      </c>
      <c r="AO265">
        <f>IF($S265=AO$1,1,0)</f>
        <v>0</v>
      </c>
      <c r="AP265">
        <f>IF($S265=AP$1,1,0)</f>
        <v>1</v>
      </c>
      <c r="AQ265">
        <f>IF($S265=AQ$1,1,0)</f>
        <v>0</v>
      </c>
      <c r="AR265">
        <f>IF($S265=AR$1,1,0)</f>
        <v>0</v>
      </c>
      <c r="AS265">
        <f>IF($S265=AS$1,1,0)</f>
        <v>0</v>
      </c>
      <c r="AT265">
        <f>IF($S265=AT$1,1,0)</f>
        <v>0</v>
      </c>
      <c r="AU265">
        <f>IF($S265=AU$1,1,0)</f>
        <v>0</v>
      </c>
      <c r="AV265">
        <f>IF($S265=AV$1,1,0)</f>
        <v>0</v>
      </c>
      <c r="AW265">
        <f>IF($S265=AW$1,1,0)</f>
        <v>0</v>
      </c>
      <c r="AX265">
        <f>IF($S265=AX$1,1,0)</f>
        <v>0</v>
      </c>
      <c r="AY265">
        <f>IF($S265=AY$1,1,0)</f>
        <v>0</v>
      </c>
      <c r="AZ265">
        <f>IF($S265=AZ$1,1,0)</f>
        <v>0</v>
      </c>
      <c r="BA265">
        <f>IF($S265=BA$1,1,0)</f>
        <v>0</v>
      </c>
      <c r="BB265">
        <f>IF($S265=BB$1,1,0)</f>
        <v>0</v>
      </c>
      <c r="BC265">
        <f>IF($S265=BC$1,1,0)</f>
        <v>0</v>
      </c>
      <c r="BD265">
        <f>IF($S265=BD$1,1,0)</f>
        <v>0</v>
      </c>
      <c r="BE265">
        <f>IF($S265=BE$1,1,0)</f>
        <v>0</v>
      </c>
      <c r="BF265">
        <f>IF($S265=BF$1,1,0)</f>
        <v>0</v>
      </c>
      <c r="BG265">
        <f>IF($S265=BG$1,1,0)</f>
        <v>0</v>
      </c>
      <c r="BH265">
        <f>IF($S265=BH$1,1,0)</f>
        <v>0</v>
      </c>
      <c r="BI265">
        <f>IF($S265=BI$1,1,0)</f>
        <v>0</v>
      </c>
      <c r="BJ265">
        <f>IF($S265=BJ$1,1,0)</f>
        <v>0</v>
      </c>
    </row>
    <row r="266" spans="1:62" x14ac:dyDescent="0.25">
      <c r="A266">
        <v>264</v>
      </c>
      <c r="B266">
        <v>0</v>
      </c>
      <c r="C266">
        <v>1</v>
      </c>
      <c r="D266" t="s">
        <v>398</v>
      </c>
      <c r="E266" t="s">
        <v>13</v>
      </c>
      <c r="F266">
        <v>40</v>
      </c>
      <c r="G266">
        <v>0</v>
      </c>
      <c r="H266">
        <v>0</v>
      </c>
      <c r="I266">
        <v>112059</v>
      </c>
      <c r="J266">
        <v>0</v>
      </c>
      <c r="K266" t="s">
        <v>399</v>
      </c>
      <c r="L266" t="s">
        <v>15</v>
      </c>
      <c r="M266" t="s">
        <v>1751</v>
      </c>
      <c r="N266" t="str">
        <f>IF(ISNUMBER(I266),"xxx ",SUBSTITUTE(SUBSTITUTE(I266,"/",""),".",""))</f>
        <v xml:space="preserve">xxx </v>
      </c>
      <c r="O266" t="str">
        <f>LEFT(N266,FIND(" ",N266))</f>
        <v xml:space="preserve">xxx </v>
      </c>
      <c r="P266" t="str">
        <f>VLOOKUP(M266,Extract_Title!$A$2:$B$20,2,0)</f>
        <v>Mr</v>
      </c>
      <c r="Q266" t="str">
        <f>IF(L266="","S",L266)</f>
        <v>S</v>
      </c>
      <c r="R266" t="str">
        <f>IF(K266="","M",LEFT(K266,1))</f>
        <v>B</v>
      </c>
      <c r="S266" t="str">
        <f>VLOOKUP(O266,Clean_tckt!$E$3:$F$38,2,0)</f>
        <v xml:space="preserve">xxx </v>
      </c>
      <c r="T266" s="1">
        <f t="shared" si="16"/>
        <v>0</v>
      </c>
      <c r="U266">
        <f t="shared" si="17"/>
        <v>40</v>
      </c>
      <c r="V266">
        <f>SUM(G266:H266,1)</f>
        <v>1</v>
      </c>
      <c r="W266">
        <f t="shared" si="18"/>
        <v>1</v>
      </c>
      <c r="X266">
        <f>IF(V266=1,1,0)</f>
        <v>1</v>
      </c>
      <c r="Y266">
        <f>IF($P266=Y$1,1,0)</f>
        <v>1</v>
      </c>
      <c r="Z266">
        <f>IF($P266=Z$1,1,0)</f>
        <v>0</v>
      </c>
      <c r="AA266">
        <f>IF($P266=AA$1,1,0)</f>
        <v>0</v>
      </c>
      <c r="AB266">
        <f>IF($P266=AB$1,1,0)</f>
        <v>0</v>
      </c>
      <c r="AC266">
        <f>IF($Q266=AC$1,1,0)</f>
        <v>1</v>
      </c>
      <c r="AD266">
        <f>IF($Q266=AD$1,1,0)</f>
        <v>0</v>
      </c>
      <c r="AE266">
        <f>IF($R266=AE$1,1,0)</f>
        <v>0</v>
      </c>
      <c r="AF266">
        <f>IF($R266=AF$1,1,0)</f>
        <v>0</v>
      </c>
      <c r="AG266">
        <f>IF($R266=AG$1,1,0)</f>
        <v>0</v>
      </c>
      <c r="AH266">
        <f>IF($R266=AH$1,1,0)</f>
        <v>0</v>
      </c>
      <c r="AI266">
        <f>IF($R266=AI$1,1,0)</f>
        <v>0</v>
      </c>
      <c r="AJ266">
        <f>IF($R266=AJ$1,1,0)</f>
        <v>0</v>
      </c>
      <c r="AK266">
        <f>IF($R266=AK$1,1,0)</f>
        <v>1</v>
      </c>
      <c r="AL266">
        <f>IF($R266=AL$1,1,0)</f>
        <v>0</v>
      </c>
      <c r="AM266">
        <f>IF($S266=AM$1,1,0)</f>
        <v>0</v>
      </c>
      <c r="AN266">
        <f>IF($S266=AN$1,1,0)</f>
        <v>0</v>
      </c>
      <c r="AO266">
        <f>IF($S266=AO$1,1,0)</f>
        <v>0</v>
      </c>
      <c r="AP266">
        <f>IF($S266=AP$1,1,0)</f>
        <v>1</v>
      </c>
      <c r="AQ266">
        <f>IF($S266=AQ$1,1,0)</f>
        <v>0</v>
      </c>
      <c r="AR266">
        <f>IF($S266=AR$1,1,0)</f>
        <v>0</v>
      </c>
      <c r="AS266">
        <f>IF($S266=AS$1,1,0)</f>
        <v>0</v>
      </c>
      <c r="AT266">
        <f>IF($S266=AT$1,1,0)</f>
        <v>0</v>
      </c>
      <c r="AU266">
        <f>IF($S266=AU$1,1,0)</f>
        <v>0</v>
      </c>
      <c r="AV266">
        <f>IF($S266=AV$1,1,0)</f>
        <v>0</v>
      </c>
      <c r="AW266">
        <f>IF($S266=AW$1,1,0)</f>
        <v>0</v>
      </c>
      <c r="AX266">
        <f>IF($S266=AX$1,1,0)</f>
        <v>0</v>
      </c>
      <c r="AY266">
        <f>IF($S266=AY$1,1,0)</f>
        <v>0</v>
      </c>
      <c r="AZ266">
        <f>IF($S266=AZ$1,1,0)</f>
        <v>0</v>
      </c>
      <c r="BA266">
        <f>IF($S266=BA$1,1,0)</f>
        <v>0</v>
      </c>
      <c r="BB266">
        <f>IF($S266=BB$1,1,0)</f>
        <v>0</v>
      </c>
      <c r="BC266">
        <f>IF($S266=BC$1,1,0)</f>
        <v>0</v>
      </c>
      <c r="BD266">
        <f>IF($S266=BD$1,1,0)</f>
        <v>0</v>
      </c>
      <c r="BE266">
        <f>IF($S266=BE$1,1,0)</f>
        <v>0</v>
      </c>
      <c r="BF266">
        <f>IF($S266=BF$1,1,0)</f>
        <v>0</v>
      </c>
      <c r="BG266">
        <f>IF($S266=BG$1,1,0)</f>
        <v>0</v>
      </c>
      <c r="BH266">
        <f>IF($S266=BH$1,1,0)</f>
        <v>0</v>
      </c>
      <c r="BI266">
        <f>IF($S266=BI$1,1,0)</f>
        <v>0</v>
      </c>
      <c r="BJ266">
        <f>IF($S266=BJ$1,1,0)</f>
        <v>0</v>
      </c>
    </row>
    <row r="267" spans="1:62" x14ac:dyDescent="0.25">
      <c r="A267">
        <v>265</v>
      </c>
      <c r="B267">
        <v>0</v>
      </c>
      <c r="C267">
        <v>3</v>
      </c>
      <c r="D267" t="s">
        <v>400</v>
      </c>
      <c r="E267" t="s">
        <v>17</v>
      </c>
      <c r="G267">
        <v>0</v>
      </c>
      <c r="H267">
        <v>0</v>
      </c>
      <c r="I267">
        <v>382649</v>
      </c>
      <c r="J267">
        <v>7.75</v>
      </c>
      <c r="L267" t="s">
        <v>27</v>
      </c>
      <c r="M267" t="s">
        <v>1753</v>
      </c>
      <c r="N267" t="str">
        <f>IF(ISNUMBER(I267),"xxx ",SUBSTITUTE(SUBSTITUTE(I267,"/",""),".",""))</f>
        <v xml:space="preserve">xxx </v>
      </c>
      <c r="O267" t="str">
        <f>LEFT(N267,FIND(" ",N267))</f>
        <v xml:space="preserve">xxx </v>
      </c>
      <c r="P267" t="str">
        <f>VLOOKUP(M267,Extract_Title!$A$2:$B$20,2,0)</f>
        <v>Miss</v>
      </c>
      <c r="Q267" t="str">
        <f>IF(L267="","S",L267)</f>
        <v>Q</v>
      </c>
      <c r="R267" t="str">
        <f>IF(K267="","M",LEFT(K267,1))</f>
        <v>M</v>
      </c>
      <c r="S267" t="str">
        <f>VLOOKUP(O267,Clean_tckt!$E$3:$F$38,2,0)</f>
        <v xml:space="preserve">xxx </v>
      </c>
      <c r="T267" s="1">
        <f t="shared" si="16"/>
        <v>7.75</v>
      </c>
      <c r="U267">
        <f t="shared" si="17"/>
        <v>0</v>
      </c>
      <c r="V267">
        <f>SUM(G267:H267,1)</f>
        <v>1</v>
      </c>
      <c r="W267">
        <f t="shared" si="18"/>
        <v>0</v>
      </c>
      <c r="X267">
        <f>IF(V267=1,1,0)</f>
        <v>1</v>
      </c>
      <c r="Y267">
        <f>IF($P267=Y$1,1,0)</f>
        <v>0</v>
      </c>
      <c r="Z267">
        <f>IF($P267=Z$1,1,0)</f>
        <v>0</v>
      </c>
      <c r="AA267">
        <f>IF($P267=AA$1,1,0)</f>
        <v>1</v>
      </c>
      <c r="AB267">
        <f>IF($P267=AB$1,1,0)</f>
        <v>0</v>
      </c>
      <c r="AC267">
        <f>IF($Q267=AC$1,1,0)</f>
        <v>0</v>
      </c>
      <c r="AD267">
        <f>IF($Q267=AD$1,1,0)</f>
        <v>0</v>
      </c>
      <c r="AE267">
        <f>IF($R267=AE$1,1,0)</f>
        <v>1</v>
      </c>
      <c r="AF267">
        <f>IF($R267=AF$1,1,0)</f>
        <v>0</v>
      </c>
      <c r="AG267">
        <f>IF($R267=AG$1,1,0)</f>
        <v>0</v>
      </c>
      <c r="AH267">
        <f>IF($R267=AH$1,1,0)</f>
        <v>0</v>
      </c>
      <c r="AI267">
        <f>IF($R267=AI$1,1,0)</f>
        <v>0</v>
      </c>
      <c r="AJ267">
        <f>IF($R267=AJ$1,1,0)</f>
        <v>0</v>
      </c>
      <c r="AK267">
        <f>IF($R267=AK$1,1,0)</f>
        <v>0</v>
      </c>
      <c r="AL267">
        <f>IF($R267=AL$1,1,0)</f>
        <v>0</v>
      </c>
      <c r="AM267">
        <f>IF($S267=AM$1,1,0)</f>
        <v>0</v>
      </c>
      <c r="AN267">
        <f>IF($S267=AN$1,1,0)</f>
        <v>0</v>
      </c>
      <c r="AO267">
        <f>IF($S267=AO$1,1,0)</f>
        <v>0</v>
      </c>
      <c r="AP267">
        <f>IF($S267=AP$1,1,0)</f>
        <v>1</v>
      </c>
      <c r="AQ267">
        <f>IF($S267=AQ$1,1,0)</f>
        <v>0</v>
      </c>
      <c r="AR267">
        <f>IF($S267=AR$1,1,0)</f>
        <v>0</v>
      </c>
      <c r="AS267">
        <f>IF($S267=AS$1,1,0)</f>
        <v>0</v>
      </c>
      <c r="AT267">
        <f>IF($S267=AT$1,1,0)</f>
        <v>0</v>
      </c>
      <c r="AU267">
        <f>IF($S267=AU$1,1,0)</f>
        <v>0</v>
      </c>
      <c r="AV267">
        <f>IF($S267=AV$1,1,0)</f>
        <v>0</v>
      </c>
      <c r="AW267">
        <f>IF($S267=AW$1,1,0)</f>
        <v>0</v>
      </c>
      <c r="AX267">
        <f>IF($S267=AX$1,1,0)</f>
        <v>0</v>
      </c>
      <c r="AY267">
        <f>IF($S267=AY$1,1,0)</f>
        <v>0</v>
      </c>
      <c r="AZ267">
        <f>IF($S267=AZ$1,1,0)</f>
        <v>0</v>
      </c>
      <c r="BA267">
        <f>IF($S267=BA$1,1,0)</f>
        <v>0</v>
      </c>
      <c r="BB267">
        <f>IF($S267=BB$1,1,0)</f>
        <v>0</v>
      </c>
      <c r="BC267">
        <f>IF($S267=BC$1,1,0)</f>
        <v>0</v>
      </c>
      <c r="BD267">
        <f>IF($S267=BD$1,1,0)</f>
        <v>0</v>
      </c>
      <c r="BE267">
        <f>IF($S267=BE$1,1,0)</f>
        <v>0</v>
      </c>
      <c r="BF267">
        <f>IF($S267=BF$1,1,0)</f>
        <v>0</v>
      </c>
      <c r="BG267">
        <f>IF($S267=BG$1,1,0)</f>
        <v>0</v>
      </c>
      <c r="BH267">
        <f>IF($S267=BH$1,1,0)</f>
        <v>0</v>
      </c>
      <c r="BI267">
        <f>IF($S267=BI$1,1,0)</f>
        <v>0</v>
      </c>
      <c r="BJ267">
        <f>IF($S267=BJ$1,1,0)</f>
        <v>0</v>
      </c>
    </row>
    <row r="268" spans="1:62" x14ac:dyDescent="0.25">
      <c r="A268">
        <v>266</v>
      </c>
      <c r="B268">
        <v>0</v>
      </c>
      <c r="C268">
        <v>2</v>
      </c>
      <c r="D268" t="s">
        <v>401</v>
      </c>
      <c r="E268" t="s">
        <v>13</v>
      </c>
      <c r="F268">
        <v>36</v>
      </c>
      <c r="G268">
        <v>0</v>
      </c>
      <c r="H268">
        <v>0</v>
      </c>
      <c r="I268" t="s">
        <v>402</v>
      </c>
      <c r="J268">
        <v>10.5</v>
      </c>
      <c r="L268" t="s">
        <v>15</v>
      </c>
      <c r="M268" t="s">
        <v>1751</v>
      </c>
      <c r="N268" t="str">
        <f>IF(ISNUMBER(I268),"xxx ",SUBSTITUTE(SUBSTITUTE(I268,"/",""),".",""))</f>
        <v>CA 17248</v>
      </c>
      <c r="O268" t="str">
        <f>LEFT(N268,FIND(" ",N268))</f>
        <v xml:space="preserve">CA </v>
      </c>
      <c r="P268" t="str">
        <f>VLOOKUP(M268,Extract_Title!$A$2:$B$20,2,0)</f>
        <v>Mr</v>
      </c>
      <c r="Q268" t="str">
        <f>IF(L268="","S",L268)</f>
        <v>S</v>
      </c>
      <c r="R268" t="str">
        <f>IF(K268="","M",LEFT(K268,1))</f>
        <v>M</v>
      </c>
      <c r="S268" t="str">
        <f>VLOOKUP(O268,Clean_tckt!$E$3:$F$38,2,0)</f>
        <v xml:space="preserve">CA </v>
      </c>
      <c r="T268" s="1">
        <f t="shared" si="16"/>
        <v>10.5</v>
      </c>
      <c r="U268">
        <f t="shared" si="17"/>
        <v>36</v>
      </c>
      <c r="V268">
        <f>SUM(G268:H268,1)</f>
        <v>1</v>
      </c>
      <c r="W268">
        <f t="shared" si="18"/>
        <v>1</v>
      </c>
      <c r="X268">
        <f>IF(V268=1,1,0)</f>
        <v>1</v>
      </c>
      <c r="Y268">
        <f>IF($P268=Y$1,1,0)</f>
        <v>1</v>
      </c>
      <c r="Z268">
        <f>IF($P268=Z$1,1,0)</f>
        <v>0</v>
      </c>
      <c r="AA268">
        <f>IF($P268=AA$1,1,0)</f>
        <v>0</v>
      </c>
      <c r="AB268">
        <f>IF($P268=AB$1,1,0)</f>
        <v>0</v>
      </c>
      <c r="AC268">
        <f>IF($Q268=AC$1,1,0)</f>
        <v>1</v>
      </c>
      <c r="AD268">
        <f>IF($Q268=AD$1,1,0)</f>
        <v>0</v>
      </c>
      <c r="AE268">
        <f>IF($R268=AE$1,1,0)</f>
        <v>1</v>
      </c>
      <c r="AF268">
        <f>IF($R268=AF$1,1,0)</f>
        <v>0</v>
      </c>
      <c r="AG268">
        <f>IF($R268=AG$1,1,0)</f>
        <v>0</v>
      </c>
      <c r="AH268">
        <f>IF($R268=AH$1,1,0)</f>
        <v>0</v>
      </c>
      <c r="AI268">
        <f>IF($R268=AI$1,1,0)</f>
        <v>0</v>
      </c>
      <c r="AJ268">
        <f>IF($R268=AJ$1,1,0)</f>
        <v>0</v>
      </c>
      <c r="AK268">
        <f>IF($R268=AK$1,1,0)</f>
        <v>0</v>
      </c>
      <c r="AL268">
        <f>IF($R268=AL$1,1,0)</f>
        <v>0</v>
      </c>
      <c r="AM268">
        <f>IF($S268=AM$1,1,0)</f>
        <v>0</v>
      </c>
      <c r="AN268">
        <f>IF($S268=AN$1,1,0)</f>
        <v>0</v>
      </c>
      <c r="AO268">
        <f>IF($S268=AO$1,1,0)</f>
        <v>0</v>
      </c>
      <c r="AP268">
        <f>IF($S268=AP$1,1,0)</f>
        <v>0</v>
      </c>
      <c r="AQ268">
        <f>IF($S268=AQ$1,1,0)</f>
        <v>0</v>
      </c>
      <c r="AR268">
        <f>IF($S268=AR$1,1,0)</f>
        <v>1</v>
      </c>
      <c r="AS268">
        <f>IF($S268=AS$1,1,0)</f>
        <v>0</v>
      </c>
      <c r="AT268">
        <f>IF($S268=AT$1,1,0)</f>
        <v>0</v>
      </c>
      <c r="AU268">
        <f>IF($S268=AU$1,1,0)</f>
        <v>0</v>
      </c>
      <c r="AV268">
        <f>IF($S268=AV$1,1,0)</f>
        <v>0</v>
      </c>
      <c r="AW268">
        <f>IF($S268=AW$1,1,0)</f>
        <v>0</v>
      </c>
      <c r="AX268">
        <f>IF($S268=AX$1,1,0)</f>
        <v>0</v>
      </c>
      <c r="AY268">
        <f>IF($S268=AY$1,1,0)</f>
        <v>0</v>
      </c>
      <c r="AZ268">
        <f>IF($S268=AZ$1,1,0)</f>
        <v>0</v>
      </c>
      <c r="BA268">
        <f>IF($S268=BA$1,1,0)</f>
        <v>0</v>
      </c>
      <c r="BB268">
        <f>IF($S268=BB$1,1,0)</f>
        <v>0</v>
      </c>
      <c r="BC268">
        <f>IF($S268=BC$1,1,0)</f>
        <v>0</v>
      </c>
      <c r="BD268">
        <f>IF($S268=BD$1,1,0)</f>
        <v>0</v>
      </c>
      <c r="BE268">
        <f>IF($S268=BE$1,1,0)</f>
        <v>0</v>
      </c>
      <c r="BF268">
        <f>IF($S268=BF$1,1,0)</f>
        <v>0</v>
      </c>
      <c r="BG268">
        <f>IF($S268=BG$1,1,0)</f>
        <v>0</v>
      </c>
      <c r="BH268">
        <f>IF($S268=BH$1,1,0)</f>
        <v>0</v>
      </c>
      <c r="BI268">
        <f>IF($S268=BI$1,1,0)</f>
        <v>0</v>
      </c>
      <c r="BJ268">
        <f>IF($S268=BJ$1,1,0)</f>
        <v>0</v>
      </c>
    </row>
    <row r="269" spans="1:62" x14ac:dyDescent="0.25">
      <c r="A269">
        <v>267</v>
      </c>
      <c r="B269">
        <v>0</v>
      </c>
      <c r="C269">
        <v>3</v>
      </c>
      <c r="D269" t="s">
        <v>403</v>
      </c>
      <c r="E269" t="s">
        <v>13</v>
      </c>
      <c r="F269">
        <v>16</v>
      </c>
      <c r="G269">
        <v>4</v>
      </c>
      <c r="H269">
        <v>1</v>
      </c>
      <c r="I269">
        <v>3101295</v>
      </c>
      <c r="J269">
        <v>39.6875</v>
      </c>
      <c r="L269" t="s">
        <v>15</v>
      </c>
      <c r="M269" t="s">
        <v>1751</v>
      </c>
      <c r="N269" t="str">
        <f>IF(ISNUMBER(I269),"xxx ",SUBSTITUTE(SUBSTITUTE(I269,"/",""),".",""))</f>
        <v xml:space="preserve">xxx </v>
      </c>
      <c r="O269" t="str">
        <f>LEFT(N269,FIND(" ",N269))</f>
        <v xml:space="preserve">xxx </v>
      </c>
      <c r="P269" t="str">
        <f>VLOOKUP(M269,Extract_Title!$A$2:$B$20,2,0)</f>
        <v>Mr</v>
      </c>
      <c r="Q269" t="str">
        <f>IF(L269="","S",L269)</f>
        <v>S</v>
      </c>
      <c r="R269" t="str">
        <f>IF(K269="","M",LEFT(K269,1))</f>
        <v>M</v>
      </c>
      <c r="S269" t="str">
        <f>VLOOKUP(O269,Clean_tckt!$E$3:$F$38,2,0)</f>
        <v xml:space="preserve">xxx </v>
      </c>
      <c r="T269" s="1">
        <f t="shared" si="16"/>
        <v>39.6875</v>
      </c>
      <c r="U269">
        <f t="shared" si="17"/>
        <v>16</v>
      </c>
      <c r="V269">
        <f>SUM(G269:H269,1)</f>
        <v>6</v>
      </c>
      <c r="W269">
        <f t="shared" si="18"/>
        <v>1</v>
      </c>
      <c r="X269">
        <f>IF(V269=1,1,0)</f>
        <v>0</v>
      </c>
      <c r="Y269">
        <f>IF($P269=Y$1,1,0)</f>
        <v>1</v>
      </c>
      <c r="Z269">
        <f>IF($P269=Z$1,1,0)</f>
        <v>0</v>
      </c>
      <c r="AA269">
        <f>IF($P269=AA$1,1,0)</f>
        <v>0</v>
      </c>
      <c r="AB269">
        <f>IF($P269=AB$1,1,0)</f>
        <v>0</v>
      </c>
      <c r="AC269">
        <f>IF($Q269=AC$1,1,0)</f>
        <v>1</v>
      </c>
      <c r="AD269">
        <f>IF($Q269=AD$1,1,0)</f>
        <v>0</v>
      </c>
      <c r="AE269">
        <f>IF($R269=AE$1,1,0)</f>
        <v>1</v>
      </c>
      <c r="AF269">
        <f>IF($R269=AF$1,1,0)</f>
        <v>0</v>
      </c>
      <c r="AG269">
        <f>IF($R269=AG$1,1,0)</f>
        <v>0</v>
      </c>
      <c r="AH269">
        <f>IF($R269=AH$1,1,0)</f>
        <v>0</v>
      </c>
      <c r="AI269">
        <f>IF($R269=AI$1,1,0)</f>
        <v>0</v>
      </c>
      <c r="AJ269">
        <f>IF($R269=AJ$1,1,0)</f>
        <v>0</v>
      </c>
      <c r="AK269">
        <f>IF($R269=AK$1,1,0)</f>
        <v>0</v>
      </c>
      <c r="AL269">
        <f>IF($R269=AL$1,1,0)</f>
        <v>0</v>
      </c>
      <c r="AM269">
        <f>IF($S269=AM$1,1,0)</f>
        <v>0</v>
      </c>
      <c r="AN269">
        <f>IF($S269=AN$1,1,0)</f>
        <v>0</v>
      </c>
      <c r="AO269">
        <f>IF($S269=AO$1,1,0)</f>
        <v>0</v>
      </c>
      <c r="AP269">
        <f>IF($S269=AP$1,1,0)</f>
        <v>1</v>
      </c>
      <c r="AQ269">
        <f>IF($S269=AQ$1,1,0)</f>
        <v>0</v>
      </c>
      <c r="AR269">
        <f>IF($S269=AR$1,1,0)</f>
        <v>0</v>
      </c>
      <c r="AS269">
        <f>IF($S269=AS$1,1,0)</f>
        <v>0</v>
      </c>
      <c r="AT269">
        <f>IF($S269=AT$1,1,0)</f>
        <v>0</v>
      </c>
      <c r="AU269">
        <f>IF($S269=AU$1,1,0)</f>
        <v>0</v>
      </c>
      <c r="AV269">
        <f>IF($S269=AV$1,1,0)</f>
        <v>0</v>
      </c>
      <c r="AW269">
        <f>IF($S269=AW$1,1,0)</f>
        <v>0</v>
      </c>
      <c r="AX269">
        <f>IF($S269=AX$1,1,0)</f>
        <v>0</v>
      </c>
      <c r="AY269">
        <f>IF($S269=AY$1,1,0)</f>
        <v>0</v>
      </c>
      <c r="AZ269">
        <f>IF($S269=AZ$1,1,0)</f>
        <v>0</v>
      </c>
      <c r="BA269">
        <f>IF($S269=BA$1,1,0)</f>
        <v>0</v>
      </c>
      <c r="BB269">
        <f>IF($S269=BB$1,1,0)</f>
        <v>0</v>
      </c>
      <c r="BC269">
        <f>IF($S269=BC$1,1,0)</f>
        <v>0</v>
      </c>
      <c r="BD269">
        <f>IF($S269=BD$1,1,0)</f>
        <v>0</v>
      </c>
      <c r="BE269">
        <f>IF($S269=BE$1,1,0)</f>
        <v>0</v>
      </c>
      <c r="BF269">
        <f>IF($S269=BF$1,1,0)</f>
        <v>0</v>
      </c>
      <c r="BG269">
        <f>IF($S269=BG$1,1,0)</f>
        <v>0</v>
      </c>
      <c r="BH269">
        <f>IF($S269=BH$1,1,0)</f>
        <v>0</v>
      </c>
      <c r="BI269">
        <f>IF($S269=BI$1,1,0)</f>
        <v>0</v>
      </c>
      <c r="BJ269">
        <f>IF($S269=BJ$1,1,0)</f>
        <v>0</v>
      </c>
    </row>
    <row r="270" spans="1:62" x14ac:dyDescent="0.25">
      <c r="A270">
        <v>268</v>
      </c>
      <c r="B270">
        <v>1</v>
      </c>
      <c r="C270">
        <v>3</v>
      </c>
      <c r="D270" t="s">
        <v>404</v>
      </c>
      <c r="E270" t="s">
        <v>13</v>
      </c>
      <c r="F270">
        <v>25</v>
      </c>
      <c r="G270">
        <v>1</v>
      </c>
      <c r="H270">
        <v>0</v>
      </c>
      <c r="I270">
        <v>347083</v>
      </c>
      <c r="J270">
        <v>7.7750000000000004</v>
      </c>
      <c r="L270" t="s">
        <v>15</v>
      </c>
      <c r="M270" t="s">
        <v>1751</v>
      </c>
      <c r="N270" t="str">
        <f>IF(ISNUMBER(I270),"xxx ",SUBSTITUTE(SUBSTITUTE(I270,"/",""),".",""))</f>
        <v xml:space="preserve">xxx </v>
      </c>
      <c r="O270" t="str">
        <f>LEFT(N270,FIND(" ",N270))</f>
        <v xml:space="preserve">xxx </v>
      </c>
      <c r="P270" t="str">
        <f>VLOOKUP(M270,Extract_Title!$A$2:$B$20,2,0)</f>
        <v>Mr</v>
      </c>
      <c r="Q270" t="str">
        <f>IF(L270="","S",L270)</f>
        <v>S</v>
      </c>
      <c r="R270" t="str">
        <f>IF(K270="","M",LEFT(K270,1))</f>
        <v>M</v>
      </c>
      <c r="S270" t="str">
        <f>VLOOKUP(O270,Clean_tckt!$E$3:$F$38,2,0)</f>
        <v xml:space="preserve">xxx </v>
      </c>
      <c r="T270" s="1">
        <f t="shared" si="16"/>
        <v>7.7750000000000004</v>
      </c>
      <c r="U270">
        <f t="shared" si="17"/>
        <v>25</v>
      </c>
      <c r="V270">
        <f>SUM(G270:H270,1)</f>
        <v>2</v>
      </c>
      <c r="W270">
        <f t="shared" si="18"/>
        <v>1</v>
      </c>
      <c r="X270">
        <f>IF(V270=1,1,0)</f>
        <v>0</v>
      </c>
      <c r="Y270">
        <f>IF($P270=Y$1,1,0)</f>
        <v>1</v>
      </c>
      <c r="Z270">
        <f>IF($P270=Z$1,1,0)</f>
        <v>0</v>
      </c>
      <c r="AA270">
        <f>IF($P270=AA$1,1,0)</f>
        <v>0</v>
      </c>
      <c r="AB270">
        <f>IF($P270=AB$1,1,0)</f>
        <v>0</v>
      </c>
      <c r="AC270">
        <f>IF($Q270=AC$1,1,0)</f>
        <v>1</v>
      </c>
      <c r="AD270">
        <f>IF($Q270=AD$1,1,0)</f>
        <v>0</v>
      </c>
      <c r="AE270">
        <f>IF($R270=AE$1,1,0)</f>
        <v>1</v>
      </c>
      <c r="AF270">
        <f>IF($R270=AF$1,1,0)</f>
        <v>0</v>
      </c>
      <c r="AG270">
        <f>IF($R270=AG$1,1,0)</f>
        <v>0</v>
      </c>
      <c r="AH270">
        <f>IF($R270=AH$1,1,0)</f>
        <v>0</v>
      </c>
      <c r="AI270">
        <f>IF($R270=AI$1,1,0)</f>
        <v>0</v>
      </c>
      <c r="AJ270">
        <f>IF($R270=AJ$1,1,0)</f>
        <v>0</v>
      </c>
      <c r="AK270">
        <f>IF($R270=AK$1,1,0)</f>
        <v>0</v>
      </c>
      <c r="AL270">
        <f>IF($R270=AL$1,1,0)</f>
        <v>0</v>
      </c>
      <c r="AM270">
        <f>IF($S270=AM$1,1,0)</f>
        <v>0</v>
      </c>
      <c r="AN270">
        <f>IF($S270=AN$1,1,0)</f>
        <v>0</v>
      </c>
      <c r="AO270">
        <f>IF($S270=AO$1,1,0)</f>
        <v>0</v>
      </c>
      <c r="AP270">
        <f>IF($S270=AP$1,1,0)</f>
        <v>1</v>
      </c>
      <c r="AQ270">
        <f>IF($S270=AQ$1,1,0)</f>
        <v>0</v>
      </c>
      <c r="AR270">
        <f>IF($S270=AR$1,1,0)</f>
        <v>0</v>
      </c>
      <c r="AS270">
        <f>IF($S270=AS$1,1,0)</f>
        <v>0</v>
      </c>
      <c r="AT270">
        <f>IF($S270=AT$1,1,0)</f>
        <v>0</v>
      </c>
      <c r="AU270">
        <f>IF($S270=AU$1,1,0)</f>
        <v>0</v>
      </c>
      <c r="AV270">
        <f>IF($S270=AV$1,1,0)</f>
        <v>0</v>
      </c>
      <c r="AW270">
        <f>IF($S270=AW$1,1,0)</f>
        <v>0</v>
      </c>
      <c r="AX270">
        <f>IF($S270=AX$1,1,0)</f>
        <v>0</v>
      </c>
      <c r="AY270">
        <f>IF($S270=AY$1,1,0)</f>
        <v>0</v>
      </c>
      <c r="AZ270">
        <f>IF($S270=AZ$1,1,0)</f>
        <v>0</v>
      </c>
      <c r="BA270">
        <f>IF($S270=BA$1,1,0)</f>
        <v>0</v>
      </c>
      <c r="BB270">
        <f>IF($S270=BB$1,1,0)</f>
        <v>0</v>
      </c>
      <c r="BC270">
        <f>IF($S270=BC$1,1,0)</f>
        <v>0</v>
      </c>
      <c r="BD270">
        <f>IF($S270=BD$1,1,0)</f>
        <v>0</v>
      </c>
      <c r="BE270">
        <f>IF($S270=BE$1,1,0)</f>
        <v>0</v>
      </c>
      <c r="BF270">
        <f>IF($S270=BF$1,1,0)</f>
        <v>0</v>
      </c>
      <c r="BG270">
        <f>IF($S270=BG$1,1,0)</f>
        <v>0</v>
      </c>
      <c r="BH270">
        <f>IF($S270=BH$1,1,0)</f>
        <v>0</v>
      </c>
      <c r="BI270">
        <f>IF($S270=BI$1,1,0)</f>
        <v>0</v>
      </c>
      <c r="BJ270">
        <f>IF($S270=BJ$1,1,0)</f>
        <v>0</v>
      </c>
    </row>
    <row r="271" spans="1:62" x14ac:dyDescent="0.25">
      <c r="A271">
        <v>269</v>
      </c>
      <c r="B271">
        <v>1</v>
      </c>
      <c r="C271">
        <v>1</v>
      </c>
      <c r="D271" t="s">
        <v>405</v>
      </c>
      <c r="E271" t="s">
        <v>17</v>
      </c>
      <c r="F271">
        <v>58</v>
      </c>
      <c r="G271">
        <v>0</v>
      </c>
      <c r="H271">
        <v>1</v>
      </c>
      <c r="I271" t="s">
        <v>406</v>
      </c>
      <c r="J271">
        <v>153.46250000000001</v>
      </c>
      <c r="K271" t="s">
        <v>407</v>
      </c>
      <c r="L271" t="s">
        <v>15</v>
      </c>
      <c r="M271" t="s">
        <v>1752</v>
      </c>
      <c r="N271" t="str">
        <f>IF(ISNUMBER(I271),"xxx ",SUBSTITUTE(SUBSTITUTE(I271,"/",""),".",""))</f>
        <v>PC 17582</v>
      </c>
      <c r="O271" t="str">
        <f>LEFT(N271,FIND(" ",N271))</f>
        <v xml:space="preserve">PC </v>
      </c>
      <c r="P271" t="str">
        <f>VLOOKUP(M271,Extract_Title!$A$2:$B$20,2,0)</f>
        <v>Mrs</v>
      </c>
      <c r="Q271" t="str">
        <f>IF(L271="","S",L271)</f>
        <v>S</v>
      </c>
      <c r="R271" t="str">
        <f>IF(K271="","M",LEFT(K271,1))</f>
        <v>C</v>
      </c>
      <c r="S271" t="str">
        <f>VLOOKUP(O271,Clean_tckt!$E$3:$F$38,2,0)</f>
        <v xml:space="preserve">PC </v>
      </c>
      <c r="T271" s="1">
        <f t="shared" si="16"/>
        <v>153.46250000000001</v>
      </c>
      <c r="U271">
        <f t="shared" si="17"/>
        <v>58</v>
      </c>
      <c r="V271">
        <f>SUM(G271:H271,1)</f>
        <v>2</v>
      </c>
      <c r="W271">
        <f t="shared" si="18"/>
        <v>0</v>
      </c>
      <c r="X271">
        <f>IF(V271=1,1,0)</f>
        <v>0</v>
      </c>
      <c r="Y271">
        <f>IF($P271=Y$1,1,0)</f>
        <v>0</v>
      </c>
      <c r="Z271">
        <f>IF($P271=Z$1,1,0)</f>
        <v>1</v>
      </c>
      <c r="AA271">
        <f>IF($P271=AA$1,1,0)</f>
        <v>0</v>
      </c>
      <c r="AB271">
        <f>IF($P271=AB$1,1,0)</f>
        <v>0</v>
      </c>
      <c r="AC271">
        <f>IF($Q271=AC$1,1,0)</f>
        <v>1</v>
      </c>
      <c r="AD271">
        <f>IF($Q271=AD$1,1,0)</f>
        <v>0</v>
      </c>
      <c r="AE271">
        <f>IF($R271=AE$1,1,0)</f>
        <v>0</v>
      </c>
      <c r="AF271">
        <f>IF($R271=AF$1,1,0)</f>
        <v>1</v>
      </c>
      <c r="AG271">
        <f>IF($R271=AG$1,1,0)</f>
        <v>0</v>
      </c>
      <c r="AH271">
        <f>IF($R271=AH$1,1,0)</f>
        <v>0</v>
      </c>
      <c r="AI271">
        <f>IF($R271=AI$1,1,0)</f>
        <v>0</v>
      </c>
      <c r="AJ271">
        <f>IF($R271=AJ$1,1,0)</f>
        <v>0</v>
      </c>
      <c r="AK271">
        <f>IF($R271=AK$1,1,0)</f>
        <v>0</v>
      </c>
      <c r="AL271">
        <f>IF($R271=AL$1,1,0)</f>
        <v>0</v>
      </c>
      <c r="AM271">
        <f>IF($S271=AM$1,1,0)</f>
        <v>0</v>
      </c>
      <c r="AN271">
        <f>IF($S271=AN$1,1,0)</f>
        <v>1</v>
      </c>
      <c r="AO271">
        <f>IF($S271=AO$1,1,0)</f>
        <v>0</v>
      </c>
      <c r="AP271">
        <f>IF($S271=AP$1,1,0)</f>
        <v>0</v>
      </c>
      <c r="AQ271">
        <f>IF($S271=AQ$1,1,0)</f>
        <v>0</v>
      </c>
      <c r="AR271">
        <f>IF($S271=AR$1,1,0)</f>
        <v>0</v>
      </c>
      <c r="AS271">
        <f>IF($S271=AS$1,1,0)</f>
        <v>0</v>
      </c>
      <c r="AT271">
        <f>IF($S271=AT$1,1,0)</f>
        <v>0</v>
      </c>
      <c r="AU271">
        <f>IF($S271=AU$1,1,0)</f>
        <v>0</v>
      </c>
      <c r="AV271">
        <f>IF($S271=AV$1,1,0)</f>
        <v>0</v>
      </c>
      <c r="AW271">
        <f>IF($S271=AW$1,1,0)</f>
        <v>0</v>
      </c>
      <c r="AX271">
        <f>IF($S271=AX$1,1,0)</f>
        <v>0</v>
      </c>
      <c r="AY271">
        <f>IF($S271=AY$1,1,0)</f>
        <v>0</v>
      </c>
      <c r="AZ271">
        <f>IF($S271=AZ$1,1,0)</f>
        <v>0</v>
      </c>
      <c r="BA271">
        <f>IF($S271=BA$1,1,0)</f>
        <v>0</v>
      </c>
      <c r="BB271">
        <f>IF($S271=BB$1,1,0)</f>
        <v>0</v>
      </c>
      <c r="BC271">
        <f>IF($S271=BC$1,1,0)</f>
        <v>0</v>
      </c>
      <c r="BD271">
        <f>IF($S271=BD$1,1,0)</f>
        <v>0</v>
      </c>
      <c r="BE271">
        <f>IF($S271=BE$1,1,0)</f>
        <v>0</v>
      </c>
      <c r="BF271">
        <f>IF($S271=BF$1,1,0)</f>
        <v>0</v>
      </c>
      <c r="BG271">
        <f>IF($S271=BG$1,1,0)</f>
        <v>0</v>
      </c>
      <c r="BH271">
        <f>IF($S271=BH$1,1,0)</f>
        <v>0</v>
      </c>
      <c r="BI271">
        <f>IF($S271=BI$1,1,0)</f>
        <v>0</v>
      </c>
      <c r="BJ271">
        <f>IF($S271=BJ$1,1,0)</f>
        <v>0</v>
      </c>
    </row>
    <row r="272" spans="1:62" x14ac:dyDescent="0.25">
      <c r="A272">
        <v>270</v>
      </c>
      <c r="B272">
        <v>1</v>
      </c>
      <c r="C272">
        <v>1</v>
      </c>
      <c r="D272" t="s">
        <v>408</v>
      </c>
      <c r="E272" t="s">
        <v>17</v>
      </c>
      <c r="F272">
        <v>35</v>
      </c>
      <c r="G272">
        <v>0</v>
      </c>
      <c r="H272">
        <v>0</v>
      </c>
      <c r="I272" t="s">
        <v>409</v>
      </c>
      <c r="J272">
        <v>135.63329999999999</v>
      </c>
      <c r="K272" t="s">
        <v>410</v>
      </c>
      <c r="L272" t="s">
        <v>15</v>
      </c>
      <c r="M272" t="s">
        <v>1753</v>
      </c>
      <c r="N272" t="str">
        <f>IF(ISNUMBER(I272),"xxx ",SUBSTITUTE(SUBSTITUTE(I272,"/",""),".",""))</f>
        <v>PC 17760</v>
      </c>
      <c r="O272" t="str">
        <f>LEFT(N272,FIND(" ",N272))</f>
        <v xml:space="preserve">PC </v>
      </c>
      <c r="P272" t="str">
        <f>VLOOKUP(M272,Extract_Title!$A$2:$B$20,2,0)</f>
        <v>Miss</v>
      </c>
      <c r="Q272" t="str">
        <f>IF(L272="","S",L272)</f>
        <v>S</v>
      </c>
      <c r="R272" t="str">
        <f>IF(K272="","M",LEFT(K272,1))</f>
        <v>C</v>
      </c>
      <c r="S272" t="str">
        <f>VLOOKUP(O272,Clean_tckt!$E$3:$F$38,2,0)</f>
        <v xml:space="preserve">PC </v>
      </c>
      <c r="T272" s="1">
        <f t="shared" si="16"/>
        <v>135.63329999999999</v>
      </c>
      <c r="U272">
        <f t="shared" si="17"/>
        <v>35</v>
      </c>
      <c r="V272">
        <f>SUM(G272:H272,1)</f>
        <v>1</v>
      </c>
      <c r="W272">
        <f t="shared" si="18"/>
        <v>0</v>
      </c>
      <c r="X272">
        <f>IF(V272=1,1,0)</f>
        <v>1</v>
      </c>
      <c r="Y272">
        <f>IF($P272=Y$1,1,0)</f>
        <v>0</v>
      </c>
      <c r="Z272">
        <f>IF($P272=Z$1,1,0)</f>
        <v>0</v>
      </c>
      <c r="AA272">
        <f>IF($P272=AA$1,1,0)</f>
        <v>1</v>
      </c>
      <c r="AB272">
        <f>IF($P272=AB$1,1,0)</f>
        <v>0</v>
      </c>
      <c r="AC272">
        <f>IF($Q272=AC$1,1,0)</f>
        <v>1</v>
      </c>
      <c r="AD272">
        <f>IF($Q272=AD$1,1,0)</f>
        <v>0</v>
      </c>
      <c r="AE272">
        <f>IF($R272=AE$1,1,0)</f>
        <v>0</v>
      </c>
      <c r="AF272">
        <f>IF($R272=AF$1,1,0)</f>
        <v>1</v>
      </c>
      <c r="AG272">
        <f>IF($R272=AG$1,1,0)</f>
        <v>0</v>
      </c>
      <c r="AH272">
        <f>IF($R272=AH$1,1,0)</f>
        <v>0</v>
      </c>
      <c r="AI272">
        <f>IF($R272=AI$1,1,0)</f>
        <v>0</v>
      </c>
      <c r="AJ272">
        <f>IF($R272=AJ$1,1,0)</f>
        <v>0</v>
      </c>
      <c r="AK272">
        <f>IF($R272=AK$1,1,0)</f>
        <v>0</v>
      </c>
      <c r="AL272">
        <f>IF($R272=AL$1,1,0)</f>
        <v>0</v>
      </c>
      <c r="AM272">
        <f>IF($S272=AM$1,1,0)</f>
        <v>0</v>
      </c>
      <c r="AN272">
        <f>IF($S272=AN$1,1,0)</f>
        <v>1</v>
      </c>
      <c r="AO272">
        <f>IF($S272=AO$1,1,0)</f>
        <v>0</v>
      </c>
      <c r="AP272">
        <f>IF($S272=AP$1,1,0)</f>
        <v>0</v>
      </c>
      <c r="AQ272">
        <f>IF($S272=AQ$1,1,0)</f>
        <v>0</v>
      </c>
      <c r="AR272">
        <f>IF($S272=AR$1,1,0)</f>
        <v>0</v>
      </c>
      <c r="AS272">
        <f>IF($S272=AS$1,1,0)</f>
        <v>0</v>
      </c>
      <c r="AT272">
        <f>IF($S272=AT$1,1,0)</f>
        <v>0</v>
      </c>
      <c r="AU272">
        <f>IF($S272=AU$1,1,0)</f>
        <v>0</v>
      </c>
      <c r="AV272">
        <f>IF($S272=AV$1,1,0)</f>
        <v>0</v>
      </c>
      <c r="AW272">
        <f>IF($S272=AW$1,1,0)</f>
        <v>0</v>
      </c>
      <c r="AX272">
        <f>IF($S272=AX$1,1,0)</f>
        <v>0</v>
      </c>
      <c r="AY272">
        <f>IF($S272=AY$1,1,0)</f>
        <v>0</v>
      </c>
      <c r="AZ272">
        <f>IF($S272=AZ$1,1,0)</f>
        <v>0</v>
      </c>
      <c r="BA272">
        <f>IF($S272=BA$1,1,0)</f>
        <v>0</v>
      </c>
      <c r="BB272">
        <f>IF($S272=BB$1,1,0)</f>
        <v>0</v>
      </c>
      <c r="BC272">
        <f>IF($S272=BC$1,1,0)</f>
        <v>0</v>
      </c>
      <c r="BD272">
        <f>IF($S272=BD$1,1,0)</f>
        <v>0</v>
      </c>
      <c r="BE272">
        <f>IF($S272=BE$1,1,0)</f>
        <v>0</v>
      </c>
      <c r="BF272">
        <f>IF($S272=BF$1,1,0)</f>
        <v>0</v>
      </c>
      <c r="BG272">
        <f>IF($S272=BG$1,1,0)</f>
        <v>0</v>
      </c>
      <c r="BH272">
        <f>IF($S272=BH$1,1,0)</f>
        <v>0</v>
      </c>
      <c r="BI272">
        <f>IF($S272=BI$1,1,0)</f>
        <v>0</v>
      </c>
      <c r="BJ272">
        <f>IF($S272=BJ$1,1,0)</f>
        <v>0</v>
      </c>
    </row>
    <row r="273" spans="1:62" x14ac:dyDescent="0.25">
      <c r="A273">
        <v>271</v>
      </c>
      <c r="B273">
        <v>0</v>
      </c>
      <c r="C273">
        <v>1</v>
      </c>
      <c r="D273" t="s">
        <v>411</v>
      </c>
      <c r="E273" t="s">
        <v>13</v>
      </c>
      <c r="G273">
        <v>0</v>
      </c>
      <c r="H273">
        <v>0</v>
      </c>
      <c r="I273">
        <v>113798</v>
      </c>
      <c r="J273">
        <v>31</v>
      </c>
      <c r="L273" t="s">
        <v>15</v>
      </c>
      <c r="M273" t="s">
        <v>1751</v>
      </c>
      <c r="N273" t="str">
        <f>IF(ISNUMBER(I273),"xxx ",SUBSTITUTE(SUBSTITUTE(I273,"/",""),".",""))</f>
        <v xml:space="preserve">xxx </v>
      </c>
      <c r="O273" t="str">
        <f>LEFT(N273,FIND(" ",N273))</f>
        <v xml:space="preserve">xxx </v>
      </c>
      <c r="P273" t="str">
        <f>VLOOKUP(M273,Extract_Title!$A$2:$B$20,2,0)</f>
        <v>Mr</v>
      </c>
      <c r="Q273" t="str">
        <f>IF(L273="","S",L273)</f>
        <v>S</v>
      </c>
      <c r="R273" t="str">
        <f>IF(K273="","M",LEFT(K273,1))</f>
        <v>M</v>
      </c>
      <c r="S273" t="str">
        <f>VLOOKUP(O273,Clean_tckt!$E$3:$F$38,2,0)</f>
        <v xml:space="preserve">xxx </v>
      </c>
      <c r="T273" s="1">
        <f t="shared" si="16"/>
        <v>31</v>
      </c>
      <c r="U273">
        <f t="shared" si="17"/>
        <v>0</v>
      </c>
      <c r="V273">
        <f>SUM(G273:H273,1)</f>
        <v>1</v>
      </c>
      <c r="W273">
        <f t="shared" si="18"/>
        <v>1</v>
      </c>
      <c r="X273">
        <f>IF(V273=1,1,0)</f>
        <v>1</v>
      </c>
      <c r="Y273">
        <f>IF($P273=Y$1,1,0)</f>
        <v>1</v>
      </c>
      <c r="Z273">
        <f>IF($P273=Z$1,1,0)</f>
        <v>0</v>
      </c>
      <c r="AA273">
        <f>IF($P273=AA$1,1,0)</f>
        <v>0</v>
      </c>
      <c r="AB273">
        <f>IF($P273=AB$1,1,0)</f>
        <v>0</v>
      </c>
      <c r="AC273">
        <f>IF($Q273=AC$1,1,0)</f>
        <v>1</v>
      </c>
      <c r="AD273">
        <f>IF($Q273=AD$1,1,0)</f>
        <v>0</v>
      </c>
      <c r="AE273">
        <f>IF($R273=AE$1,1,0)</f>
        <v>1</v>
      </c>
      <c r="AF273">
        <f>IF($R273=AF$1,1,0)</f>
        <v>0</v>
      </c>
      <c r="AG273">
        <f>IF($R273=AG$1,1,0)</f>
        <v>0</v>
      </c>
      <c r="AH273">
        <f>IF($R273=AH$1,1,0)</f>
        <v>0</v>
      </c>
      <c r="AI273">
        <f>IF($R273=AI$1,1,0)</f>
        <v>0</v>
      </c>
      <c r="AJ273">
        <f>IF($R273=AJ$1,1,0)</f>
        <v>0</v>
      </c>
      <c r="AK273">
        <f>IF($R273=AK$1,1,0)</f>
        <v>0</v>
      </c>
      <c r="AL273">
        <f>IF($R273=AL$1,1,0)</f>
        <v>0</v>
      </c>
      <c r="AM273">
        <f>IF($S273=AM$1,1,0)</f>
        <v>0</v>
      </c>
      <c r="AN273">
        <f>IF($S273=AN$1,1,0)</f>
        <v>0</v>
      </c>
      <c r="AO273">
        <f>IF($S273=AO$1,1,0)</f>
        <v>0</v>
      </c>
      <c r="AP273">
        <f>IF($S273=AP$1,1,0)</f>
        <v>1</v>
      </c>
      <c r="AQ273">
        <f>IF($S273=AQ$1,1,0)</f>
        <v>0</v>
      </c>
      <c r="AR273">
        <f>IF($S273=AR$1,1,0)</f>
        <v>0</v>
      </c>
      <c r="AS273">
        <f>IF($S273=AS$1,1,0)</f>
        <v>0</v>
      </c>
      <c r="AT273">
        <f>IF($S273=AT$1,1,0)</f>
        <v>0</v>
      </c>
      <c r="AU273">
        <f>IF($S273=AU$1,1,0)</f>
        <v>0</v>
      </c>
      <c r="AV273">
        <f>IF($S273=AV$1,1,0)</f>
        <v>0</v>
      </c>
      <c r="AW273">
        <f>IF($S273=AW$1,1,0)</f>
        <v>0</v>
      </c>
      <c r="AX273">
        <f>IF($S273=AX$1,1,0)</f>
        <v>0</v>
      </c>
      <c r="AY273">
        <f>IF($S273=AY$1,1,0)</f>
        <v>0</v>
      </c>
      <c r="AZ273">
        <f>IF($S273=AZ$1,1,0)</f>
        <v>0</v>
      </c>
      <c r="BA273">
        <f>IF($S273=BA$1,1,0)</f>
        <v>0</v>
      </c>
      <c r="BB273">
        <f>IF($S273=BB$1,1,0)</f>
        <v>0</v>
      </c>
      <c r="BC273">
        <f>IF($S273=BC$1,1,0)</f>
        <v>0</v>
      </c>
      <c r="BD273">
        <f>IF($S273=BD$1,1,0)</f>
        <v>0</v>
      </c>
      <c r="BE273">
        <f>IF($S273=BE$1,1,0)</f>
        <v>0</v>
      </c>
      <c r="BF273">
        <f>IF($S273=BF$1,1,0)</f>
        <v>0</v>
      </c>
      <c r="BG273">
        <f>IF($S273=BG$1,1,0)</f>
        <v>0</v>
      </c>
      <c r="BH273">
        <f>IF($S273=BH$1,1,0)</f>
        <v>0</v>
      </c>
      <c r="BI273">
        <f>IF($S273=BI$1,1,0)</f>
        <v>0</v>
      </c>
      <c r="BJ273">
        <f>IF($S273=BJ$1,1,0)</f>
        <v>0</v>
      </c>
    </row>
    <row r="274" spans="1:62" x14ac:dyDescent="0.25">
      <c r="A274">
        <v>272</v>
      </c>
      <c r="B274">
        <v>1</v>
      </c>
      <c r="C274">
        <v>3</v>
      </c>
      <c r="D274" t="s">
        <v>412</v>
      </c>
      <c r="E274" t="s">
        <v>13</v>
      </c>
      <c r="F274">
        <v>25</v>
      </c>
      <c r="G274">
        <v>0</v>
      </c>
      <c r="H274">
        <v>0</v>
      </c>
      <c r="I274" t="s">
        <v>280</v>
      </c>
      <c r="J274">
        <v>0</v>
      </c>
      <c r="L274" t="s">
        <v>15</v>
      </c>
      <c r="M274" t="s">
        <v>1751</v>
      </c>
      <c r="N274" t="str">
        <f>IF(ISNUMBER(I274),"xxx ",SUBSTITUTE(SUBSTITUTE(I274,"/",""),".",""))</f>
        <v>LINE</v>
      </c>
      <c r="O274" t="s">
        <v>280</v>
      </c>
      <c r="P274" t="str">
        <f>VLOOKUP(M274,Extract_Title!$A$2:$B$20,2,0)</f>
        <v>Mr</v>
      </c>
      <c r="Q274" t="str">
        <f>IF(L274="","S",L274)</f>
        <v>S</v>
      </c>
      <c r="R274" t="str">
        <f>IF(K274="","M",LEFT(K274,1))</f>
        <v>M</v>
      </c>
      <c r="S274" t="str">
        <f>VLOOKUP(O274,Clean_tckt!$E$3:$F$38,2,0)</f>
        <v>LINE</v>
      </c>
      <c r="T274" s="1">
        <f t="shared" si="16"/>
        <v>0</v>
      </c>
      <c r="U274">
        <f t="shared" si="17"/>
        <v>25</v>
      </c>
      <c r="V274">
        <f>SUM(G274:H274,1)</f>
        <v>1</v>
      </c>
      <c r="W274">
        <f t="shared" si="18"/>
        <v>1</v>
      </c>
      <c r="X274">
        <f>IF(V274=1,1,0)</f>
        <v>1</v>
      </c>
      <c r="Y274">
        <f>IF($P274=Y$1,1,0)</f>
        <v>1</v>
      </c>
      <c r="Z274">
        <f>IF($P274=Z$1,1,0)</f>
        <v>0</v>
      </c>
      <c r="AA274">
        <f>IF($P274=AA$1,1,0)</f>
        <v>0</v>
      </c>
      <c r="AB274">
        <f>IF($P274=AB$1,1,0)</f>
        <v>0</v>
      </c>
      <c r="AC274">
        <f>IF($Q274=AC$1,1,0)</f>
        <v>1</v>
      </c>
      <c r="AD274">
        <f>IF($Q274=AD$1,1,0)</f>
        <v>0</v>
      </c>
      <c r="AE274">
        <f>IF($R274=AE$1,1,0)</f>
        <v>1</v>
      </c>
      <c r="AF274">
        <f>IF($R274=AF$1,1,0)</f>
        <v>0</v>
      </c>
      <c r="AG274">
        <f>IF($R274=AG$1,1,0)</f>
        <v>0</v>
      </c>
      <c r="AH274">
        <f>IF($R274=AH$1,1,0)</f>
        <v>0</v>
      </c>
      <c r="AI274">
        <f>IF($R274=AI$1,1,0)</f>
        <v>0</v>
      </c>
      <c r="AJ274">
        <f>IF($R274=AJ$1,1,0)</f>
        <v>0</v>
      </c>
      <c r="AK274">
        <f>IF($R274=AK$1,1,0)</f>
        <v>0</v>
      </c>
      <c r="AL274">
        <f>IF($R274=AL$1,1,0)</f>
        <v>0</v>
      </c>
      <c r="AM274">
        <f>IF($S274=AM$1,1,0)</f>
        <v>0</v>
      </c>
      <c r="AN274">
        <f>IF($S274=AN$1,1,0)</f>
        <v>0</v>
      </c>
      <c r="AO274">
        <f>IF($S274=AO$1,1,0)</f>
        <v>0</v>
      </c>
      <c r="AP274">
        <f>IF($S274=AP$1,1,0)</f>
        <v>0</v>
      </c>
      <c r="AQ274">
        <f>IF($S274=AQ$1,1,0)</f>
        <v>0</v>
      </c>
      <c r="AR274">
        <f>IF($S274=AR$1,1,0)</f>
        <v>0</v>
      </c>
      <c r="AS274">
        <f>IF($S274=AS$1,1,0)</f>
        <v>0</v>
      </c>
      <c r="AT274">
        <f>IF($S274=AT$1,1,0)</f>
        <v>0</v>
      </c>
      <c r="AU274">
        <f>IF($S274=AU$1,1,0)</f>
        <v>0</v>
      </c>
      <c r="AV274">
        <f>IF($S274=AV$1,1,0)</f>
        <v>0</v>
      </c>
      <c r="AW274">
        <f>IF($S274=AW$1,1,0)</f>
        <v>0</v>
      </c>
      <c r="AX274">
        <f>IF($S274=AX$1,1,0)</f>
        <v>0</v>
      </c>
      <c r="AY274">
        <f>IF($S274=AY$1,1,0)</f>
        <v>0</v>
      </c>
      <c r="AZ274">
        <f>IF($S274=AZ$1,1,0)</f>
        <v>0</v>
      </c>
      <c r="BA274">
        <f>IF($S274=BA$1,1,0)</f>
        <v>0</v>
      </c>
      <c r="BB274">
        <f>IF($S274=BB$1,1,0)</f>
        <v>1</v>
      </c>
      <c r="BC274">
        <f>IF($S274=BC$1,1,0)</f>
        <v>0</v>
      </c>
      <c r="BD274">
        <f>IF($S274=BD$1,1,0)</f>
        <v>0</v>
      </c>
      <c r="BE274">
        <f>IF($S274=BE$1,1,0)</f>
        <v>0</v>
      </c>
      <c r="BF274">
        <f>IF($S274=BF$1,1,0)</f>
        <v>0</v>
      </c>
      <c r="BG274">
        <f>IF($S274=BG$1,1,0)</f>
        <v>0</v>
      </c>
      <c r="BH274">
        <f>IF($S274=BH$1,1,0)</f>
        <v>0</v>
      </c>
      <c r="BI274">
        <f>IF($S274=BI$1,1,0)</f>
        <v>0</v>
      </c>
      <c r="BJ274">
        <f>IF($S274=BJ$1,1,0)</f>
        <v>0</v>
      </c>
    </row>
    <row r="275" spans="1:62" x14ac:dyDescent="0.25">
      <c r="A275">
        <v>273</v>
      </c>
      <c r="B275">
        <v>1</v>
      </c>
      <c r="C275">
        <v>2</v>
      </c>
      <c r="D275" t="s">
        <v>413</v>
      </c>
      <c r="E275" t="s">
        <v>17</v>
      </c>
      <c r="F275">
        <v>41</v>
      </c>
      <c r="G275">
        <v>0</v>
      </c>
      <c r="H275">
        <v>1</v>
      </c>
      <c r="I275">
        <v>250644</v>
      </c>
      <c r="J275">
        <v>19.5</v>
      </c>
      <c r="L275" t="s">
        <v>15</v>
      </c>
      <c r="M275" t="s">
        <v>1752</v>
      </c>
      <c r="N275" t="str">
        <f>IF(ISNUMBER(I275),"xxx ",SUBSTITUTE(SUBSTITUTE(I275,"/",""),".",""))</f>
        <v xml:space="preserve">xxx </v>
      </c>
      <c r="O275" t="str">
        <f>LEFT(N275,FIND(" ",N275))</f>
        <v xml:space="preserve">xxx </v>
      </c>
      <c r="P275" t="str">
        <f>VLOOKUP(M275,Extract_Title!$A$2:$B$20,2,0)</f>
        <v>Mrs</v>
      </c>
      <c r="Q275" t="str">
        <f>IF(L275="","S",L275)</f>
        <v>S</v>
      </c>
      <c r="R275" t="str">
        <f>IF(K275="","M",LEFT(K275,1))</f>
        <v>M</v>
      </c>
      <c r="S275" t="str">
        <f>VLOOKUP(O275,Clean_tckt!$E$3:$F$38,2,0)</f>
        <v xml:space="preserve">xxx </v>
      </c>
      <c r="T275" s="1">
        <f t="shared" si="16"/>
        <v>19.5</v>
      </c>
      <c r="U275">
        <f t="shared" si="17"/>
        <v>41</v>
      </c>
      <c r="V275">
        <f>SUM(G275:H275,1)</f>
        <v>2</v>
      </c>
      <c r="W275">
        <f t="shared" si="18"/>
        <v>0</v>
      </c>
      <c r="X275">
        <f>IF(V275=1,1,0)</f>
        <v>0</v>
      </c>
      <c r="Y275">
        <f>IF($P275=Y$1,1,0)</f>
        <v>0</v>
      </c>
      <c r="Z275">
        <f>IF($P275=Z$1,1,0)</f>
        <v>1</v>
      </c>
      <c r="AA275">
        <f>IF($P275=AA$1,1,0)</f>
        <v>0</v>
      </c>
      <c r="AB275">
        <f>IF($P275=AB$1,1,0)</f>
        <v>0</v>
      </c>
      <c r="AC275">
        <f>IF($Q275=AC$1,1,0)</f>
        <v>1</v>
      </c>
      <c r="AD275">
        <f>IF($Q275=AD$1,1,0)</f>
        <v>0</v>
      </c>
      <c r="AE275">
        <f>IF($R275=AE$1,1,0)</f>
        <v>1</v>
      </c>
      <c r="AF275">
        <f>IF($R275=AF$1,1,0)</f>
        <v>0</v>
      </c>
      <c r="AG275">
        <f>IF($R275=AG$1,1,0)</f>
        <v>0</v>
      </c>
      <c r="AH275">
        <f>IF($R275=AH$1,1,0)</f>
        <v>0</v>
      </c>
      <c r="AI275">
        <f>IF($R275=AI$1,1,0)</f>
        <v>0</v>
      </c>
      <c r="AJ275">
        <f>IF($R275=AJ$1,1,0)</f>
        <v>0</v>
      </c>
      <c r="AK275">
        <f>IF($R275=AK$1,1,0)</f>
        <v>0</v>
      </c>
      <c r="AL275">
        <f>IF($R275=AL$1,1,0)</f>
        <v>0</v>
      </c>
      <c r="AM275">
        <f>IF($S275=AM$1,1,0)</f>
        <v>0</v>
      </c>
      <c r="AN275">
        <f>IF($S275=AN$1,1,0)</f>
        <v>0</v>
      </c>
      <c r="AO275">
        <f>IF($S275=AO$1,1,0)</f>
        <v>0</v>
      </c>
      <c r="AP275">
        <f>IF($S275=AP$1,1,0)</f>
        <v>1</v>
      </c>
      <c r="AQ275">
        <f>IF($S275=AQ$1,1,0)</f>
        <v>0</v>
      </c>
      <c r="AR275">
        <f>IF($S275=AR$1,1,0)</f>
        <v>0</v>
      </c>
      <c r="AS275">
        <f>IF($S275=AS$1,1,0)</f>
        <v>0</v>
      </c>
      <c r="AT275">
        <f>IF($S275=AT$1,1,0)</f>
        <v>0</v>
      </c>
      <c r="AU275">
        <f>IF($S275=AU$1,1,0)</f>
        <v>0</v>
      </c>
      <c r="AV275">
        <f>IF($S275=AV$1,1,0)</f>
        <v>0</v>
      </c>
      <c r="AW275">
        <f>IF($S275=AW$1,1,0)</f>
        <v>0</v>
      </c>
      <c r="AX275">
        <f>IF($S275=AX$1,1,0)</f>
        <v>0</v>
      </c>
      <c r="AY275">
        <f>IF($S275=AY$1,1,0)</f>
        <v>0</v>
      </c>
      <c r="AZ275">
        <f>IF($S275=AZ$1,1,0)</f>
        <v>0</v>
      </c>
      <c r="BA275">
        <f>IF($S275=BA$1,1,0)</f>
        <v>0</v>
      </c>
      <c r="BB275">
        <f>IF($S275=BB$1,1,0)</f>
        <v>0</v>
      </c>
      <c r="BC275">
        <f>IF($S275=BC$1,1,0)</f>
        <v>0</v>
      </c>
      <c r="BD275">
        <f>IF($S275=BD$1,1,0)</f>
        <v>0</v>
      </c>
      <c r="BE275">
        <f>IF($S275=BE$1,1,0)</f>
        <v>0</v>
      </c>
      <c r="BF275">
        <f>IF($S275=BF$1,1,0)</f>
        <v>0</v>
      </c>
      <c r="BG275">
        <f>IF($S275=BG$1,1,0)</f>
        <v>0</v>
      </c>
      <c r="BH275">
        <f>IF($S275=BH$1,1,0)</f>
        <v>0</v>
      </c>
      <c r="BI275">
        <f>IF($S275=BI$1,1,0)</f>
        <v>0</v>
      </c>
      <c r="BJ275">
        <f>IF($S275=BJ$1,1,0)</f>
        <v>0</v>
      </c>
    </row>
    <row r="276" spans="1:62" x14ac:dyDescent="0.25">
      <c r="A276">
        <v>274</v>
      </c>
      <c r="B276">
        <v>0</v>
      </c>
      <c r="C276">
        <v>1</v>
      </c>
      <c r="D276" t="s">
        <v>414</v>
      </c>
      <c r="E276" t="s">
        <v>13</v>
      </c>
      <c r="F276">
        <v>37</v>
      </c>
      <c r="G276">
        <v>0</v>
      </c>
      <c r="H276">
        <v>1</v>
      </c>
      <c r="I276" t="s">
        <v>415</v>
      </c>
      <c r="J276">
        <v>29.7</v>
      </c>
      <c r="K276" t="s">
        <v>416</v>
      </c>
      <c r="L276" t="s">
        <v>20</v>
      </c>
      <c r="M276" t="s">
        <v>1751</v>
      </c>
      <c r="N276" t="str">
        <f>IF(ISNUMBER(I276),"xxx ",SUBSTITUTE(SUBSTITUTE(I276,"/",""),".",""))</f>
        <v>PC 17596</v>
      </c>
      <c r="O276" t="str">
        <f>LEFT(N276,FIND(" ",N276))</f>
        <v xml:space="preserve">PC </v>
      </c>
      <c r="P276" t="str">
        <f>VLOOKUP(M276,Extract_Title!$A$2:$B$20,2,0)</f>
        <v>Mr</v>
      </c>
      <c r="Q276" t="str">
        <f>IF(L276="","S",L276)</f>
        <v>C</v>
      </c>
      <c r="R276" t="str">
        <f>IF(K276="","M",LEFT(K276,1))</f>
        <v>C</v>
      </c>
      <c r="S276" t="str">
        <f>VLOOKUP(O276,Clean_tckt!$E$3:$F$38,2,0)</f>
        <v xml:space="preserve">PC </v>
      </c>
      <c r="T276" s="1">
        <f t="shared" si="16"/>
        <v>29.7</v>
      </c>
      <c r="U276">
        <f t="shared" si="17"/>
        <v>37</v>
      </c>
      <c r="V276">
        <f>SUM(G276:H276,1)</f>
        <v>2</v>
      </c>
      <c r="W276">
        <f t="shared" si="18"/>
        <v>1</v>
      </c>
      <c r="X276">
        <f>IF(V276=1,1,0)</f>
        <v>0</v>
      </c>
      <c r="Y276">
        <f>IF($P276=Y$1,1,0)</f>
        <v>1</v>
      </c>
      <c r="Z276">
        <f>IF($P276=Z$1,1,0)</f>
        <v>0</v>
      </c>
      <c r="AA276">
        <f>IF($P276=AA$1,1,0)</f>
        <v>0</v>
      </c>
      <c r="AB276">
        <f>IF($P276=AB$1,1,0)</f>
        <v>0</v>
      </c>
      <c r="AC276">
        <f>IF($Q276=AC$1,1,0)</f>
        <v>0</v>
      </c>
      <c r="AD276">
        <f>IF($Q276=AD$1,1,0)</f>
        <v>1</v>
      </c>
      <c r="AE276">
        <f>IF($R276=AE$1,1,0)</f>
        <v>0</v>
      </c>
      <c r="AF276">
        <f>IF($R276=AF$1,1,0)</f>
        <v>1</v>
      </c>
      <c r="AG276">
        <f>IF($R276=AG$1,1,0)</f>
        <v>0</v>
      </c>
      <c r="AH276">
        <f>IF($R276=AH$1,1,0)</f>
        <v>0</v>
      </c>
      <c r="AI276">
        <f>IF($R276=AI$1,1,0)</f>
        <v>0</v>
      </c>
      <c r="AJ276">
        <f>IF($R276=AJ$1,1,0)</f>
        <v>0</v>
      </c>
      <c r="AK276">
        <f>IF($R276=AK$1,1,0)</f>
        <v>0</v>
      </c>
      <c r="AL276">
        <f>IF($R276=AL$1,1,0)</f>
        <v>0</v>
      </c>
      <c r="AM276">
        <f>IF($S276=AM$1,1,0)</f>
        <v>0</v>
      </c>
      <c r="AN276">
        <f>IF($S276=AN$1,1,0)</f>
        <v>1</v>
      </c>
      <c r="AO276">
        <f>IF($S276=AO$1,1,0)</f>
        <v>0</v>
      </c>
      <c r="AP276">
        <f>IF($S276=AP$1,1,0)</f>
        <v>0</v>
      </c>
      <c r="AQ276">
        <f>IF($S276=AQ$1,1,0)</f>
        <v>0</v>
      </c>
      <c r="AR276">
        <f>IF($S276=AR$1,1,0)</f>
        <v>0</v>
      </c>
      <c r="AS276">
        <f>IF($S276=AS$1,1,0)</f>
        <v>0</v>
      </c>
      <c r="AT276">
        <f>IF($S276=AT$1,1,0)</f>
        <v>0</v>
      </c>
      <c r="AU276">
        <f>IF($S276=AU$1,1,0)</f>
        <v>0</v>
      </c>
      <c r="AV276">
        <f>IF($S276=AV$1,1,0)</f>
        <v>0</v>
      </c>
      <c r="AW276">
        <f>IF($S276=AW$1,1,0)</f>
        <v>0</v>
      </c>
      <c r="AX276">
        <f>IF($S276=AX$1,1,0)</f>
        <v>0</v>
      </c>
      <c r="AY276">
        <f>IF($S276=AY$1,1,0)</f>
        <v>0</v>
      </c>
      <c r="AZ276">
        <f>IF($S276=AZ$1,1,0)</f>
        <v>0</v>
      </c>
      <c r="BA276">
        <f>IF($S276=BA$1,1,0)</f>
        <v>0</v>
      </c>
      <c r="BB276">
        <f>IF($S276=BB$1,1,0)</f>
        <v>0</v>
      </c>
      <c r="BC276">
        <f>IF($S276=BC$1,1,0)</f>
        <v>0</v>
      </c>
      <c r="BD276">
        <f>IF($S276=BD$1,1,0)</f>
        <v>0</v>
      </c>
      <c r="BE276">
        <f>IF($S276=BE$1,1,0)</f>
        <v>0</v>
      </c>
      <c r="BF276">
        <f>IF($S276=BF$1,1,0)</f>
        <v>0</v>
      </c>
      <c r="BG276">
        <f>IF($S276=BG$1,1,0)</f>
        <v>0</v>
      </c>
      <c r="BH276">
        <f>IF($S276=BH$1,1,0)</f>
        <v>0</v>
      </c>
      <c r="BI276">
        <f>IF($S276=BI$1,1,0)</f>
        <v>0</v>
      </c>
      <c r="BJ276">
        <f>IF($S276=BJ$1,1,0)</f>
        <v>0</v>
      </c>
    </row>
    <row r="277" spans="1:62" x14ac:dyDescent="0.25">
      <c r="A277">
        <v>275</v>
      </c>
      <c r="B277">
        <v>1</v>
      </c>
      <c r="C277">
        <v>3</v>
      </c>
      <c r="D277" t="s">
        <v>417</v>
      </c>
      <c r="E277" t="s">
        <v>17</v>
      </c>
      <c r="G277">
        <v>0</v>
      </c>
      <c r="H277">
        <v>0</v>
      </c>
      <c r="I277">
        <v>370375</v>
      </c>
      <c r="J277">
        <v>7.75</v>
      </c>
      <c r="L277" t="s">
        <v>27</v>
      </c>
      <c r="M277" t="s">
        <v>1753</v>
      </c>
      <c r="N277" t="str">
        <f>IF(ISNUMBER(I277),"xxx ",SUBSTITUTE(SUBSTITUTE(I277,"/",""),".",""))</f>
        <v xml:space="preserve">xxx </v>
      </c>
      <c r="O277" t="str">
        <f>LEFT(N277,FIND(" ",N277))</f>
        <v xml:space="preserve">xxx </v>
      </c>
      <c r="P277" t="str">
        <f>VLOOKUP(M277,Extract_Title!$A$2:$B$20,2,0)</f>
        <v>Miss</v>
      </c>
      <c r="Q277" t="str">
        <f>IF(L277="","S",L277)</f>
        <v>Q</v>
      </c>
      <c r="R277" t="str">
        <f>IF(K277="","M",LEFT(K277,1))</f>
        <v>M</v>
      </c>
      <c r="S277" t="str">
        <f>VLOOKUP(O277,Clean_tckt!$E$3:$F$38,2,0)</f>
        <v xml:space="preserve">xxx </v>
      </c>
      <c r="T277" s="1">
        <f t="shared" si="16"/>
        <v>7.75</v>
      </c>
      <c r="U277">
        <f t="shared" si="17"/>
        <v>0</v>
      </c>
      <c r="V277">
        <f>SUM(G277:H277,1)</f>
        <v>1</v>
      </c>
      <c r="W277">
        <f t="shared" si="18"/>
        <v>0</v>
      </c>
      <c r="X277">
        <f>IF(V277=1,1,0)</f>
        <v>1</v>
      </c>
      <c r="Y277">
        <f>IF($P277=Y$1,1,0)</f>
        <v>0</v>
      </c>
      <c r="Z277">
        <f>IF($P277=Z$1,1,0)</f>
        <v>0</v>
      </c>
      <c r="AA277">
        <f>IF($P277=AA$1,1,0)</f>
        <v>1</v>
      </c>
      <c r="AB277">
        <f>IF($P277=AB$1,1,0)</f>
        <v>0</v>
      </c>
      <c r="AC277">
        <f>IF($Q277=AC$1,1,0)</f>
        <v>0</v>
      </c>
      <c r="AD277">
        <f>IF($Q277=AD$1,1,0)</f>
        <v>0</v>
      </c>
      <c r="AE277">
        <f>IF($R277=AE$1,1,0)</f>
        <v>1</v>
      </c>
      <c r="AF277">
        <f>IF($R277=AF$1,1,0)</f>
        <v>0</v>
      </c>
      <c r="AG277">
        <f>IF($R277=AG$1,1,0)</f>
        <v>0</v>
      </c>
      <c r="AH277">
        <f>IF($R277=AH$1,1,0)</f>
        <v>0</v>
      </c>
      <c r="AI277">
        <f>IF($R277=AI$1,1,0)</f>
        <v>0</v>
      </c>
      <c r="AJ277">
        <f>IF($R277=AJ$1,1,0)</f>
        <v>0</v>
      </c>
      <c r="AK277">
        <f>IF($R277=AK$1,1,0)</f>
        <v>0</v>
      </c>
      <c r="AL277">
        <f>IF($R277=AL$1,1,0)</f>
        <v>0</v>
      </c>
      <c r="AM277">
        <f>IF($S277=AM$1,1,0)</f>
        <v>0</v>
      </c>
      <c r="AN277">
        <f>IF($S277=AN$1,1,0)</f>
        <v>0</v>
      </c>
      <c r="AO277">
        <f>IF($S277=AO$1,1,0)</f>
        <v>0</v>
      </c>
      <c r="AP277">
        <f>IF($S277=AP$1,1,0)</f>
        <v>1</v>
      </c>
      <c r="AQ277">
        <f>IF($S277=AQ$1,1,0)</f>
        <v>0</v>
      </c>
      <c r="AR277">
        <f>IF($S277=AR$1,1,0)</f>
        <v>0</v>
      </c>
      <c r="AS277">
        <f>IF($S277=AS$1,1,0)</f>
        <v>0</v>
      </c>
      <c r="AT277">
        <f>IF($S277=AT$1,1,0)</f>
        <v>0</v>
      </c>
      <c r="AU277">
        <f>IF($S277=AU$1,1,0)</f>
        <v>0</v>
      </c>
      <c r="AV277">
        <f>IF($S277=AV$1,1,0)</f>
        <v>0</v>
      </c>
      <c r="AW277">
        <f>IF($S277=AW$1,1,0)</f>
        <v>0</v>
      </c>
      <c r="AX277">
        <f>IF($S277=AX$1,1,0)</f>
        <v>0</v>
      </c>
      <c r="AY277">
        <f>IF($S277=AY$1,1,0)</f>
        <v>0</v>
      </c>
      <c r="AZ277">
        <f>IF($S277=AZ$1,1,0)</f>
        <v>0</v>
      </c>
      <c r="BA277">
        <f>IF($S277=BA$1,1,0)</f>
        <v>0</v>
      </c>
      <c r="BB277">
        <f>IF($S277=BB$1,1,0)</f>
        <v>0</v>
      </c>
      <c r="BC277">
        <f>IF($S277=BC$1,1,0)</f>
        <v>0</v>
      </c>
      <c r="BD277">
        <f>IF($S277=BD$1,1,0)</f>
        <v>0</v>
      </c>
      <c r="BE277">
        <f>IF($S277=BE$1,1,0)</f>
        <v>0</v>
      </c>
      <c r="BF277">
        <f>IF($S277=BF$1,1,0)</f>
        <v>0</v>
      </c>
      <c r="BG277">
        <f>IF($S277=BG$1,1,0)</f>
        <v>0</v>
      </c>
      <c r="BH277">
        <f>IF($S277=BH$1,1,0)</f>
        <v>0</v>
      </c>
      <c r="BI277">
        <f>IF($S277=BI$1,1,0)</f>
        <v>0</v>
      </c>
      <c r="BJ277">
        <f>IF($S277=BJ$1,1,0)</f>
        <v>0</v>
      </c>
    </row>
    <row r="278" spans="1:62" x14ac:dyDescent="0.25">
      <c r="A278">
        <v>276</v>
      </c>
      <c r="B278">
        <v>1</v>
      </c>
      <c r="C278">
        <v>1</v>
      </c>
      <c r="D278" t="s">
        <v>418</v>
      </c>
      <c r="E278" t="s">
        <v>17</v>
      </c>
      <c r="F278">
        <v>63</v>
      </c>
      <c r="G278">
        <v>1</v>
      </c>
      <c r="H278">
        <v>0</v>
      </c>
      <c r="I278">
        <v>13502</v>
      </c>
      <c r="J278">
        <v>77.958299999999994</v>
      </c>
      <c r="K278" t="s">
        <v>419</v>
      </c>
      <c r="L278" t="s">
        <v>15</v>
      </c>
      <c r="M278" t="s">
        <v>1753</v>
      </c>
      <c r="N278" t="str">
        <f>IF(ISNUMBER(I278),"xxx ",SUBSTITUTE(SUBSTITUTE(I278,"/",""),".",""))</f>
        <v xml:space="preserve">xxx </v>
      </c>
      <c r="O278" t="str">
        <f>LEFT(N278,FIND(" ",N278))</f>
        <v xml:space="preserve">xxx </v>
      </c>
      <c r="P278" t="str">
        <f>VLOOKUP(M278,Extract_Title!$A$2:$B$20,2,0)</f>
        <v>Miss</v>
      </c>
      <c r="Q278" t="str">
        <f>IF(L278="","S",L278)</f>
        <v>S</v>
      </c>
      <c r="R278" t="str">
        <f>IF(K278="","M",LEFT(K278,1))</f>
        <v>D</v>
      </c>
      <c r="S278" t="str">
        <f>VLOOKUP(O278,Clean_tckt!$E$3:$F$38,2,0)</f>
        <v xml:space="preserve">xxx </v>
      </c>
      <c r="T278" s="1">
        <f t="shared" si="16"/>
        <v>77.958299999999994</v>
      </c>
      <c r="U278">
        <f t="shared" si="17"/>
        <v>63</v>
      </c>
      <c r="V278">
        <f>SUM(G278:H278,1)</f>
        <v>2</v>
      </c>
      <c r="W278">
        <f t="shared" si="18"/>
        <v>0</v>
      </c>
      <c r="X278">
        <f>IF(V278=1,1,0)</f>
        <v>0</v>
      </c>
      <c r="Y278">
        <f>IF($P278=Y$1,1,0)</f>
        <v>0</v>
      </c>
      <c r="Z278">
        <f>IF($P278=Z$1,1,0)</f>
        <v>0</v>
      </c>
      <c r="AA278">
        <f>IF($P278=AA$1,1,0)</f>
        <v>1</v>
      </c>
      <c r="AB278">
        <f>IF($P278=AB$1,1,0)</f>
        <v>0</v>
      </c>
      <c r="AC278">
        <f>IF($Q278=AC$1,1,0)</f>
        <v>1</v>
      </c>
      <c r="AD278">
        <f>IF($Q278=AD$1,1,0)</f>
        <v>0</v>
      </c>
      <c r="AE278">
        <f>IF($R278=AE$1,1,0)</f>
        <v>0</v>
      </c>
      <c r="AF278">
        <f>IF($R278=AF$1,1,0)</f>
        <v>0</v>
      </c>
      <c r="AG278">
        <f>IF($R278=AG$1,1,0)</f>
        <v>0</v>
      </c>
      <c r="AH278">
        <f>IF($R278=AH$1,1,0)</f>
        <v>0</v>
      </c>
      <c r="AI278">
        <f>IF($R278=AI$1,1,0)</f>
        <v>1</v>
      </c>
      <c r="AJ278">
        <f>IF($R278=AJ$1,1,0)</f>
        <v>0</v>
      </c>
      <c r="AK278">
        <f>IF($R278=AK$1,1,0)</f>
        <v>0</v>
      </c>
      <c r="AL278">
        <f>IF($R278=AL$1,1,0)</f>
        <v>0</v>
      </c>
      <c r="AM278">
        <f>IF($S278=AM$1,1,0)</f>
        <v>0</v>
      </c>
      <c r="AN278">
        <f>IF($S278=AN$1,1,0)</f>
        <v>0</v>
      </c>
      <c r="AO278">
        <f>IF($S278=AO$1,1,0)</f>
        <v>0</v>
      </c>
      <c r="AP278">
        <f>IF($S278=AP$1,1,0)</f>
        <v>1</v>
      </c>
      <c r="AQ278">
        <f>IF($S278=AQ$1,1,0)</f>
        <v>0</v>
      </c>
      <c r="AR278">
        <f>IF($S278=AR$1,1,0)</f>
        <v>0</v>
      </c>
      <c r="AS278">
        <f>IF($S278=AS$1,1,0)</f>
        <v>0</v>
      </c>
      <c r="AT278">
        <f>IF($S278=AT$1,1,0)</f>
        <v>0</v>
      </c>
      <c r="AU278">
        <f>IF($S278=AU$1,1,0)</f>
        <v>0</v>
      </c>
      <c r="AV278">
        <f>IF($S278=AV$1,1,0)</f>
        <v>0</v>
      </c>
      <c r="AW278">
        <f>IF($S278=AW$1,1,0)</f>
        <v>0</v>
      </c>
      <c r="AX278">
        <f>IF($S278=AX$1,1,0)</f>
        <v>0</v>
      </c>
      <c r="AY278">
        <f>IF($S278=AY$1,1,0)</f>
        <v>0</v>
      </c>
      <c r="AZ278">
        <f>IF($S278=AZ$1,1,0)</f>
        <v>0</v>
      </c>
      <c r="BA278">
        <f>IF($S278=BA$1,1,0)</f>
        <v>0</v>
      </c>
      <c r="BB278">
        <f>IF($S278=BB$1,1,0)</f>
        <v>0</v>
      </c>
      <c r="BC278">
        <f>IF($S278=BC$1,1,0)</f>
        <v>0</v>
      </c>
      <c r="BD278">
        <f>IF($S278=BD$1,1,0)</f>
        <v>0</v>
      </c>
      <c r="BE278">
        <f>IF($S278=BE$1,1,0)</f>
        <v>0</v>
      </c>
      <c r="BF278">
        <f>IF($S278=BF$1,1,0)</f>
        <v>0</v>
      </c>
      <c r="BG278">
        <f>IF($S278=BG$1,1,0)</f>
        <v>0</v>
      </c>
      <c r="BH278">
        <f>IF($S278=BH$1,1,0)</f>
        <v>0</v>
      </c>
      <c r="BI278">
        <f>IF($S278=BI$1,1,0)</f>
        <v>0</v>
      </c>
      <c r="BJ278">
        <f>IF($S278=BJ$1,1,0)</f>
        <v>0</v>
      </c>
    </row>
    <row r="279" spans="1:62" x14ac:dyDescent="0.25">
      <c r="A279">
        <v>277</v>
      </c>
      <c r="B279">
        <v>0</v>
      </c>
      <c r="C279">
        <v>3</v>
      </c>
      <c r="D279" t="s">
        <v>420</v>
      </c>
      <c r="E279" t="s">
        <v>17</v>
      </c>
      <c r="F279">
        <v>45</v>
      </c>
      <c r="G279">
        <v>0</v>
      </c>
      <c r="H279">
        <v>0</v>
      </c>
      <c r="I279">
        <v>347073</v>
      </c>
      <c r="J279">
        <v>7.75</v>
      </c>
      <c r="L279" t="s">
        <v>15</v>
      </c>
      <c r="M279" t="s">
        <v>1753</v>
      </c>
      <c r="N279" t="str">
        <f>IF(ISNUMBER(I279),"xxx ",SUBSTITUTE(SUBSTITUTE(I279,"/",""),".",""))</f>
        <v xml:space="preserve">xxx </v>
      </c>
      <c r="O279" t="str">
        <f>LEFT(N279,FIND(" ",N279))</f>
        <v xml:space="preserve">xxx </v>
      </c>
      <c r="P279" t="str">
        <f>VLOOKUP(M279,Extract_Title!$A$2:$B$20,2,0)</f>
        <v>Miss</v>
      </c>
      <c r="Q279" t="str">
        <f>IF(L279="","S",L279)</f>
        <v>S</v>
      </c>
      <c r="R279" t="str">
        <f>IF(K279="","M",LEFT(K279,1))</f>
        <v>M</v>
      </c>
      <c r="S279" t="str">
        <f>VLOOKUP(O279,Clean_tckt!$E$3:$F$38,2,0)</f>
        <v xml:space="preserve">xxx </v>
      </c>
      <c r="T279" s="1">
        <f t="shared" si="16"/>
        <v>7.75</v>
      </c>
      <c r="U279">
        <f t="shared" si="17"/>
        <v>45</v>
      </c>
      <c r="V279">
        <f>SUM(G279:H279,1)</f>
        <v>1</v>
      </c>
      <c r="W279">
        <f t="shared" si="18"/>
        <v>0</v>
      </c>
      <c r="X279">
        <f>IF(V279=1,1,0)</f>
        <v>1</v>
      </c>
      <c r="Y279">
        <f>IF($P279=Y$1,1,0)</f>
        <v>0</v>
      </c>
      <c r="Z279">
        <f>IF($P279=Z$1,1,0)</f>
        <v>0</v>
      </c>
      <c r="AA279">
        <f>IF($P279=AA$1,1,0)</f>
        <v>1</v>
      </c>
      <c r="AB279">
        <f>IF($P279=AB$1,1,0)</f>
        <v>0</v>
      </c>
      <c r="AC279">
        <f>IF($Q279=AC$1,1,0)</f>
        <v>1</v>
      </c>
      <c r="AD279">
        <f>IF($Q279=AD$1,1,0)</f>
        <v>0</v>
      </c>
      <c r="AE279">
        <f>IF($R279=AE$1,1,0)</f>
        <v>1</v>
      </c>
      <c r="AF279">
        <f>IF($R279=AF$1,1,0)</f>
        <v>0</v>
      </c>
      <c r="AG279">
        <f>IF($R279=AG$1,1,0)</f>
        <v>0</v>
      </c>
      <c r="AH279">
        <f>IF($R279=AH$1,1,0)</f>
        <v>0</v>
      </c>
      <c r="AI279">
        <f>IF($R279=AI$1,1,0)</f>
        <v>0</v>
      </c>
      <c r="AJ279">
        <f>IF($R279=AJ$1,1,0)</f>
        <v>0</v>
      </c>
      <c r="AK279">
        <f>IF($R279=AK$1,1,0)</f>
        <v>0</v>
      </c>
      <c r="AL279">
        <f>IF($R279=AL$1,1,0)</f>
        <v>0</v>
      </c>
      <c r="AM279">
        <f>IF($S279=AM$1,1,0)</f>
        <v>0</v>
      </c>
      <c r="AN279">
        <f>IF($S279=AN$1,1,0)</f>
        <v>0</v>
      </c>
      <c r="AO279">
        <f>IF($S279=AO$1,1,0)</f>
        <v>0</v>
      </c>
      <c r="AP279">
        <f>IF($S279=AP$1,1,0)</f>
        <v>1</v>
      </c>
      <c r="AQ279">
        <f>IF($S279=AQ$1,1,0)</f>
        <v>0</v>
      </c>
      <c r="AR279">
        <f>IF($S279=AR$1,1,0)</f>
        <v>0</v>
      </c>
      <c r="AS279">
        <f>IF($S279=AS$1,1,0)</f>
        <v>0</v>
      </c>
      <c r="AT279">
        <f>IF($S279=AT$1,1,0)</f>
        <v>0</v>
      </c>
      <c r="AU279">
        <f>IF($S279=AU$1,1,0)</f>
        <v>0</v>
      </c>
      <c r="AV279">
        <f>IF($S279=AV$1,1,0)</f>
        <v>0</v>
      </c>
      <c r="AW279">
        <f>IF($S279=AW$1,1,0)</f>
        <v>0</v>
      </c>
      <c r="AX279">
        <f>IF($S279=AX$1,1,0)</f>
        <v>0</v>
      </c>
      <c r="AY279">
        <f>IF($S279=AY$1,1,0)</f>
        <v>0</v>
      </c>
      <c r="AZ279">
        <f>IF($S279=AZ$1,1,0)</f>
        <v>0</v>
      </c>
      <c r="BA279">
        <f>IF($S279=BA$1,1,0)</f>
        <v>0</v>
      </c>
      <c r="BB279">
        <f>IF($S279=BB$1,1,0)</f>
        <v>0</v>
      </c>
      <c r="BC279">
        <f>IF($S279=BC$1,1,0)</f>
        <v>0</v>
      </c>
      <c r="BD279">
        <f>IF($S279=BD$1,1,0)</f>
        <v>0</v>
      </c>
      <c r="BE279">
        <f>IF($S279=BE$1,1,0)</f>
        <v>0</v>
      </c>
      <c r="BF279">
        <f>IF($S279=BF$1,1,0)</f>
        <v>0</v>
      </c>
      <c r="BG279">
        <f>IF($S279=BG$1,1,0)</f>
        <v>0</v>
      </c>
      <c r="BH279">
        <f>IF($S279=BH$1,1,0)</f>
        <v>0</v>
      </c>
      <c r="BI279">
        <f>IF($S279=BI$1,1,0)</f>
        <v>0</v>
      </c>
      <c r="BJ279">
        <f>IF($S279=BJ$1,1,0)</f>
        <v>0</v>
      </c>
    </row>
    <row r="280" spans="1:62" x14ac:dyDescent="0.25">
      <c r="A280">
        <v>278</v>
      </c>
      <c r="B280">
        <v>0</v>
      </c>
      <c r="C280">
        <v>2</v>
      </c>
      <c r="D280" t="s">
        <v>421</v>
      </c>
      <c r="E280" t="s">
        <v>13</v>
      </c>
      <c r="G280">
        <v>0</v>
      </c>
      <c r="H280">
        <v>0</v>
      </c>
      <c r="I280">
        <v>239853</v>
      </c>
      <c r="J280">
        <v>0</v>
      </c>
      <c r="L280" t="s">
        <v>15</v>
      </c>
      <c r="M280" t="s">
        <v>1751</v>
      </c>
      <c r="N280" t="str">
        <f>IF(ISNUMBER(I280),"xxx ",SUBSTITUTE(SUBSTITUTE(I280,"/",""),".",""))</f>
        <v xml:space="preserve">xxx </v>
      </c>
      <c r="O280" t="str">
        <f>LEFT(N280,FIND(" ",N280))</f>
        <v xml:space="preserve">xxx </v>
      </c>
      <c r="P280" t="str">
        <f>VLOOKUP(M280,Extract_Title!$A$2:$B$20,2,0)</f>
        <v>Mr</v>
      </c>
      <c r="Q280" t="str">
        <f>IF(L280="","S",L280)</f>
        <v>S</v>
      </c>
      <c r="R280" t="str">
        <f>IF(K280="","M",LEFT(K280,1))</f>
        <v>M</v>
      </c>
      <c r="S280" t="str">
        <f>VLOOKUP(O280,Clean_tckt!$E$3:$F$38,2,0)</f>
        <v xml:space="preserve">xxx </v>
      </c>
      <c r="T280" s="1">
        <f t="shared" si="16"/>
        <v>0</v>
      </c>
      <c r="U280">
        <f t="shared" si="17"/>
        <v>0</v>
      </c>
      <c r="V280">
        <f>SUM(G280:H280,1)</f>
        <v>1</v>
      </c>
      <c r="W280">
        <f t="shared" si="18"/>
        <v>1</v>
      </c>
      <c r="X280">
        <f>IF(V280=1,1,0)</f>
        <v>1</v>
      </c>
      <c r="Y280">
        <f>IF($P280=Y$1,1,0)</f>
        <v>1</v>
      </c>
      <c r="Z280">
        <f>IF($P280=Z$1,1,0)</f>
        <v>0</v>
      </c>
      <c r="AA280">
        <f>IF($P280=AA$1,1,0)</f>
        <v>0</v>
      </c>
      <c r="AB280">
        <f>IF($P280=AB$1,1,0)</f>
        <v>0</v>
      </c>
      <c r="AC280">
        <f>IF($Q280=AC$1,1,0)</f>
        <v>1</v>
      </c>
      <c r="AD280">
        <f>IF($Q280=AD$1,1,0)</f>
        <v>0</v>
      </c>
      <c r="AE280">
        <f>IF($R280=AE$1,1,0)</f>
        <v>1</v>
      </c>
      <c r="AF280">
        <f>IF($R280=AF$1,1,0)</f>
        <v>0</v>
      </c>
      <c r="AG280">
        <f>IF($R280=AG$1,1,0)</f>
        <v>0</v>
      </c>
      <c r="AH280">
        <f>IF($R280=AH$1,1,0)</f>
        <v>0</v>
      </c>
      <c r="AI280">
        <f>IF($R280=AI$1,1,0)</f>
        <v>0</v>
      </c>
      <c r="AJ280">
        <f>IF($R280=AJ$1,1,0)</f>
        <v>0</v>
      </c>
      <c r="AK280">
        <f>IF($R280=AK$1,1,0)</f>
        <v>0</v>
      </c>
      <c r="AL280">
        <f>IF($R280=AL$1,1,0)</f>
        <v>0</v>
      </c>
      <c r="AM280">
        <f>IF($S280=AM$1,1,0)</f>
        <v>0</v>
      </c>
      <c r="AN280">
        <f>IF($S280=AN$1,1,0)</f>
        <v>0</v>
      </c>
      <c r="AO280">
        <f>IF($S280=AO$1,1,0)</f>
        <v>0</v>
      </c>
      <c r="AP280">
        <f>IF($S280=AP$1,1,0)</f>
        <v>1</v>
      </c>
      <c r="AQ280">
        <f>IF($S280=AQ$1,1,0)</f>
        <v>0</v>
      </c>
      <c r="AR280">
        <f>IF($S280=AR$1,1,0)</f>
        <v>0</v>
      </c>
      <c r="AS280">
        <f>IF($S280=AS$1,1,0)</f>
        <v>0</v>
      </c>
      <c r="AT280">
        <f>IF($S280=AT$1,1,0)</f>
        <v>0</v>
      </c>
      <c r="AU280">
        <f>IF($S280=AU$1,1,0)</f>
        <v>0</v>
      </c>
      <c r="AV280">
        <f>IF($S280=AV$1,1,0)</f>
        <v>0</v>
      </c>
      <c r="AW280">
        <f>IF($S280=AW$1,1,0)</f>
        <v>0</v>
      </c>
      <c r="AX280">
        <f>IF($S280=AX$1,1,0)</f>
        <v>0</v>
      </c>
      <c r="AY280">
        <f>IF($S280=AY$1,1,0)</f>
        <v>0</v>
      </c>
      <c r="AZ280">
        <f>IF($S280=AZ$1,1,0)</f>
        <v>0</v>
      </c>
      <c r="BA280">
        <f>IF($S280=BA$1,1,0)</f>
        <v>0</v>
      </c>
      <c r="BB280">
        <f>IF($S280=BB$1,1,0)</f>
        <v>0</v>
      </c>
      <c r="BC280">
        <f>IF($S280=BC$1,1,0)</f>
        <v>0</v>
      </c>
      <c r="BD280">
        <f>IF($S280=BD$1,1,0)</f>
        <v>0</v>
      </c>
      <c r="BE280">
        <f>IF($S280=BE$1,1,0)</f>
        <v>0</v>
      </c>
      <c r="BF280">
        <f>IF($S280=BF$1,1,0)</f>
        <v>0</v>
      </c>
      <c r="BG280">
        <f>IF($S280=BG$1,1,0)</f>
        <v>0</v>
      </c>
      <c r="BH280">
        <f>IF($S280=BH$1,1,0)</f>
        <v>0</v>
      </c>
      <c r="BI280">
        <f>IF($S280=BI$1,1,0)</f>
        <v>0</v>
      </c>
      <c r="BJ280">
        <f>IF($S280=BJ$1,1,0)</f>
        <v>0</v>
      </c>
    </row>
    <row r="281" spans="1:62" x14ac:dyDescent="0.25">
      <c r="A281">
        <v>279</v>
      </c>
      <c r="B281">
        <v>0</v>
      </c>
      <c r="C281">
        <v>3</v>
      </c>
      <c r="D281" t="s">
        <v>422</v>
      </c>
      <c r="E281" t="s">
        <v>13</v>
      </c>
      <c r="F281">
        <v>7</v>
      </c>
      <c r="G281">
        <v>4</v>
      </c>
      <c r="H281">
        <v>1</v>
      </c>
      <c r="I281">
        <v>382652</v>
      </c>
      <c r="J281">
        <v>29.125</v>
      </c>
      <c r="L281" t="s">
        <v>27</v>
      </c>
      <c r="M281" t="s">
        <v>1754</v>
      </c>
      <c r="N281" t="str">
        <f>IF(ISNUMBER(I281),"xxx ",SUBSTITUTE(SUBSTITUTE(I281,"/",""),".",""))</f>
        <v xml:space="preserve">xxx </v>
      </c>
      <c r="O281" t="str">
        <f>LEFT(N281,FIND(" ",N281))</f>
        <v xml:space="preserve">xxx </v>
      </c>
      <c r="P281" t="str">
        <f>VLOOKUP(M281,Extract_Title!$A$2:$B$20,2,0)</f>
        <v>Master</v>
      </c>
      <c r="Q281" t="str">
        <f>IF(L281="","S",L281)</f>
        <v>Q</v>
      </c>
      <c r="R281" t="str">
        <f>IF(K281="","M",LEFT(K281,1))</f>
        <v>M</v>
      </c>
      <c r="S281" t="str">
        <f>VLOOKUP(O281,Clean_tckt!$E$3:$F$38,2,0)</f>
        <v xml:space="preserve">xxx </v>
      </c>
      <c r="T281" s="1">
        <f t="shared" si="16"/>
        <v>29.125</v>
      </c>
      <c r="U281">
        <f t="shared" si="17"/>
        <v>7</v>
      </c>
      <c r="V281">
        <f>SUM(G281:H281,1)</f>
        <v>6</v>
      </c>
      <c r="W281">
        <f t="shared" si="18"/>
        <v>1</v>
      </c>
      <c r="X281">
        <f>IF(V281=1,1,0)</f>
        <v>0</v>
      </c>
      <c r="Y281">
        <f>IF($P281=Y$1,1,0)</f>
        <v>0</v>
      </c>
      <c r="Z281">
        <f>IF($P281=Z$1,1,0)</f>
        <v>0</v>
      </c>
      <c r="AA281">
        <f>IF($P281=AA$1,1,0)</f>
        <v>0</v>
      </c>
      <c r="AB281">
        <f>IF($P281=AB$1,1,0)</f>
        <v>1</v>
      </c>
      <c r="AC281">
        <f>IF($Q281=AC$1,1,0)</f>
        <v>0</v>
      </c>
      <c r="AD281">
        <f>IF($Q281=AD$1,1,0)</f>
        <v>0</v>
      </c>
      <c r="AE281">
        <f>IF($R281=AE$1,1,0)</f>
        <v>1</v>
      </c>
      <c r="AF281">
        <f>IF($R281=AF$1,1,0)</f>
        <v>0</v>
      </c>
      <c r="AG281">
        <f>IF($R281=AG$1,1,0)</f>
        <v>0</v>
      </c>
      <c r="AH281">
        <f>IF($R281=AH$1,1,0)</f>
        <v>0</v>
      </c>
      <c r="AI281">
        <f>IF($R281=AI$1,1,0)</f>
        <v>0</v>
      </c>
      <c r="AJ281">
        <f>IF($R281=AJ$1,1,0)</f>
        <v>0</v>
      </c>
      <c r="AK281">
        <f>IF($R281=AK$1,1,0)</f>
        <v>0</v>
      </c>
      <c r="AL281">
        <f>IF($R281=AL$1,1,0)</f>
        <v>0</v>
      </c>
      <c r="AM281">
        <f>IF($S281=AM$1,1,0)</f>
        <v>0</v>
      </c>
      <c r="AN281">
        <f>IF($S281=AN$1,1,0)</f>
        <v>0</v>
      </c>
      <c r="AO281">
        <f>IF($S281=AO$1,1,0)</f>
        <v>0</v>
      </c>
      <c r="AP281">
        <f>IF($S281=AP$1,1,0)</f>
        <v>1</v>
      </c>
      <c r="AQ281">
        <f>IF($S281=AQ$1,1,0)</f>
        <v>0</v>
      </c>
      <c r="AR281">
        <f>IF($S281=AR$1,1,0)</f>
        <v>0</v>
      </c>
      <c r="AS281">
        <f>IF($S281=AS$1,1,0)</f>
        <v>0</v>
      </c>
      <c r="AT281">
        <f>IF($S281=AT$1,1,0)</f>
        <v>0</v>
      </c>
      <c r="AU281">
        <f>IF($S281=AU$1,1,0)</f>
        <v>0</v>
      </c>
      <c r="AV281">
        <f>IF($S281=AV$1,1,0)</f>
        <v>0</v>
      </c>
      <c r="AW281">
        <f>IF($S281=AW$1,1,0)</f>
        <v>0</v>
      </c>
      <c r="AX281">
        <f>IF($S281=AX$1,1,0)</f>
        <v>0</v>
      </c>
      <c r="AY281">
        <f>IF($S281=AY$1,1,0)</f>
        <v>0</v>
      </c>
      <c r="AZ281">
        <f>IF($S281=AZ$1,1,0)</f>
        <v>0</v>
      </c>
      <c r="BA281">
        <f>IF($S281=BA$1,1,0)</f>
        <v>0</v>
      </c>
      <c r="BB281">
        <f>IF($S281=BB$1,1,0)</f>
        <v>0</v>
      </c>
      <c r="BC281">
        <f>IF($S281=BC$1,1,0)</f>
        <v>0</v>
      </c>
      <c r="BD281">
        <f>IF($S281=BD$1,1,0)</f>
        <v>0</v>
      </c>
      <c r="BE281">
        <f>IF($S281=BE$1,1,0)</f>
        <v>0</v>
      </c>
      <c r="BF281">
        <f>IF($S281=BF$1,1,0)</f>
        <v>0</v>
      </c>
      <c r="BG281">
        <f>IF($S281=BG$1,1,0)</f>
        <v>0</v>
      </c>
      <c r="BH281">
        <f>IF($S281=BH$1,1,0)</f>
        <v>0</v>
      </c>
      <c r="BI281">
        <f>IF($S281=BI$1,1,0)</f>
        <v>0</v>
      </c>
      <c r="BJ281">
        <f>IF($S281=BJ$1,1,0)</f>
        <v>0</v>
      </c>
    </row>
    <row r="282" spans="1:62" x14ac:dyDescent="0.25">
      <c r="A282">
        <v>280</v>
      </c>
      <c r="B282">
        <v>1</v>
      </c>
      <c r="C282">
        <v>3</v>
      </c>
      <c r="D282" t="s">
        <v>423</v>
      </c>
      <c r="E282" t="s">
        <v>17</v>
      </c>
      <c r="F282">
        <v>35</v>
      </c>
      <c r="G282">
        <v>1</v>
      </c>
      <c r="H282">
        <v>1</v>
      </c>
      <c r="I282" t="s">
        <v>424</v>
      </c>
      <c r="J282">
        <v>20.25</v>
      </c>
      <c r="L282" t="s">
        <v>15</v>
      </c>
      <c r="M282" t="s">
        <v>1752</v>
      </c>
      <c r="N282" t="str">
        <f>IF(ISNUMBER(I282),"xxx ",SUBSTITUTE(SUBSTITUTE(I282,"/",""),".",""))</f>
        <v>CA 2673</v>
      </c>
      <c r="O282" t="str">
        <f>LEFT(N282,FIND(" ",N282))</f>
        <v xml:space="preserve">CA </v>
      </c>
      <c r="P282" t="str">
        <f>VLOOKUP(M282,Extract_Title!$A$2:$B$20,2,0)</f>
        <v>Mrs</v>
      </c>
      <c r="Q282" t="str">
        <f>IF(L282="","S",L282)</f>
        <v>S</v>
      </c>
      <c r="R282" t="str">
        <f>IF(K282="","M",LEFT(K282,1))</f>
        <v>M</v>
      </c>
      <c r="S282" t="str">
        <f>VLOOKUP(O282,Clean_tckt!$E$3:$F$38,2,0)</f>
        <v xml:space="preserve">CA </v>
      </c>
      <c r="T282" s="1">
        <f t="shared" si="16"/>
        <v>20.25</v>
      </c>
      <c r="U282">
        <f t="shared" si="17"/>
        <v>35</v>
      </c>
      <c r="V282">
        <f>SUM(G282:H282,1)</f>
        <v>3</v>
      </c>
      <c r="W282">
        <f t="shared" si="18"/>
        <v>0</v>
      </c>
      <c r="X282">
        <f>IF(V282=1,1,0)</f>
        <v>0</v>
      </c>
      <c r="Y282">
        <f>IF($P282=Y$1,1,0)</f>
        <v>0</v>
      </c>
      <c r="Z282">
        <f>IF($P282=Z$1,1,0)</f>
        <v>1</v>
      </c>
      <c r="AA282">
        <f>IF($P282=AA$1,1,0)</f>
        <v>0</v>
      </c>
      <c r="AB282">
        <f>IF($P282=AB$1,1,0)</f>
        <v>0</v>
      </c>
      <c r="AC282">
        <f>IF($Q282=AC$1,1,0)</f>
        <v>1</v>
      </c>
      <c r="AD282">
        <f>IF($Q282=AD$1,1,0)</f>
        <v>0</v>
      </c>
      <c r="AE282">
        <f>IF($R282=AE$1,1,0)</f>
        <v>1</v>
      </c>
      <c r="AF282">
        <f>IF($R282=AF$1,1,0)</f>
        <v>0</v>
      </c>
      <c r="AG282">
        <f>IF($R282=AG$1,1,0)</f>
        <v>0</v>
      </c>
      <c r="AH282">
        <f>IF($R282=AH$1,1,0)</f>
        <v>0</v>
      </c>
      <c r="AI282">
        <f>IF($R282=AI$1,1,0)</f>
        <v>0</v>
      </c>
      <c r="AJ282">
        <f>IF($R282=AJ$1,1,0)</f>
        <v>0</v>
      </c>
      <c r="AK282">
        <f>IF($R282=AK$1,1,0)</f>
        <v>0</v>
      </c>
      <c r="AL282">
        <f>IF($R282=AL$1,1,0)</f>
        <v>0</v>
      </c>
      <c r="AM282">
        <f>IF($S282=AM$1,1,0)</f>
        <v>0</v>
      </c>
      <c r="AN282">
        <f>IF($S282=AN$1,1,0)</f>
        <v>0</v>
      </c>
      <c r="AO282">
        <f>IF($S282=AO$1,1,0)</f>
        <v>0</v>
      </c>
      <c r="AP282">
        <f>IF($S282=AP$1,1,0)</f>
        <v>0</v>
      </c>
      <c r="AQ282">
        <f>IF($S282=AQ$1,1,0)</f>
        <v>0</v>
      </c>
      <c r="AR282">
        <f>IF($S282=AR$1,1,0)</f>
        <v>1</v>
      </c>
      <c r="AS282">
        <f>IF($S282=AS$1,1,0)</f>
        <v>0</v>
      </c>
      <c r="AT282">
        <f>IF($S282=AT$1,1,0)</f>
        <v>0</v>
      </c>
      <c r="AU282">
        <f>IF($S282=AU$1,1,0)</f>
        <v>0</v>
      </c>
      <c r="AV282">
        <f>IF($S282=AV$1,1,0)</f>
        <v>0</v>
      </c>
      <c r="AW282">
        <f>IF($S282=AW$1,1,0)</f>
        <v>0</v>
      </c>
      <c r="AX282">
        <f>IF($S282=AX$1,1,0)</f>
        <v>0</v>
      </c>
      <c r="AY282">
        <f>IF($S282=AY$1,1,0)</f>
        <v>0</v>
      </c>
      <c r="AZ282">
        <f>IF($S282=AZ$1,1,0)</f>
        <v>0</v>
      </c>
      <c r="BA282">
        <f>IF($S282=BA$1,1,0)</f>
        <v>0</v>
      </c>
      <c r="BB282">
        <f>IF($S282=BB$1,1,0)</f>
        <v>0</v>
      </c>
      <c r="BC282">
        <f>IF($S282=BC$1,1,0)</f>
        <v>0</v>
      </c>
      <c r="BD282">
        <f>IF($S282=BD$1,1,0)</f>
        <v>0</v>
      </c>
      <c r="BE282">
        <f>IF($S282=BE$1,1,0)</f>
        <v>0</v>
      </c>
      <c r="BF282">
        <f>IF($S282=BF$1,1,0)</f>
        <v>0</v>
      </c>
      <c r="BG282">
        <f>IF($S282=BG$1,1,0)</f>
        <v>0</v>
      </c>
      <c r="BH282">
        <f>IF($S282=BH$1,1,0)</f>
        <v>0</v>
      </c>
      <c r="BI282">
        <f>IF($S282=BI$1,1,0)</f>
        <v>0</v>
      </c>
      <c r="BJ282">
        <f>IF($S282=BJ$1,1,0)</f>
        <v>0</v>
      </c>
    </row>
    <row r="283" spans="1:62" x14ac:dyDescent="0.25">
      <c r="A283">
        <v>281</v>
      </c>
      <c r="B283">
        <v>0</v>
      </c>
      <c r="C283">
        <v>3</v>
      </c>
      <c r="D283" t="s">
        <v>425</v>
      </c>
      <c r="E283" t="s">
        <v>13</v>
      </c>
      <c r="F283">
        <v>65</v>
      </c>
      <c r="G283">
        <v>0</v>
      </c>
      <c r="H283">
        <v>0</v>
      </c>
      <c r="I283">
        <v>336439</v>
      </c>
      <c r="J283">
        <v>7.75</v>
      </c>
      <c r="L283" t="s">
        <v>27</v>
      </c>
      <c r="M283" t="s">
        <v>1751</v>
      </c>
      <c r="N283" t="str">
        <f>IF(ISNUMBER(I283),"xxx ",SUBSTITUTE(SUBSTITUTE(I283,"/",""),".",""))</f>
        <v xml:space="preserve">xxx </v>
      </c>
      <c r="O283" t="str">
        <f>LEFT(N283,FIND(" ",N283))</f>
        <v xml:space="preserve">xxx </v>
      </c>
      <c r="P283" t="str">
        <f>VLOOKUP(M283,Extract_Title!$A$2:$B$20,2,0)</f>
        <v>Mr</v>
      </c>
      <c r="Q283" t="str">
        <f>IF(L283="","S",L283)</f>
        <v>Q</v>
      </c>
      <c r="R283" t="str">
        <f>IF(K283="","M",LEFT(K283,1))</f>
        <v>M</v>
      </c>
      <c r="S283" t="str">
        <f>VLOOKUP(O283,Clean_tckt!$E$3:$F$38,2,0)</f>
        <v xml:space="preserve">xxx </v>
      </c>
      <c r="T283" s="1">
        <f t="shared" si="16"/>
        <v>7.75</v>
      </c>
      <c r="U283">
        <f t="shared" si="17"/>
        <v>65</v>
      </c>
      <c r="V283">
        <f>SUM(G283:H283,1)</f>
        <v>1</v>
      </c>
      <c r="W283">
        <f t="shared" si="18"/>
        <v>1</v>
      </c>
      <c r="X283">
        <f>IF(V283=1,1,0)</f>
        <v>1</v>
      </c>
      <c r="Y283">
        <f>IF($P283=Y$1,1,0)</f>
        <v>1</v>
      </c>
      <c r="Z283">
        <f>IF($P283=Z$1,1,0)</f>
        <v>0</v>
      </c>
      <c r="AA283">
        <f>IF($P283=AA$1,1,0)</f>
        <v>0</v>
      </c>
      <c r="AB283">
        <f>IF($P283=AB$1,1,0)</f>
        <v>0</v>
      </c>
      <c r="AC283">
        <f>IF($Q283=AC$1,1,0)</f>
        <v>0</v>
      </c>
      <c r="AD283">
        <f>IF($Q283=AD$1,1,0)</f>
        <v>0</v>
      </c>
      <c r="AE283">
        <f>IF($R283=AE$1,1,0)</f>
        <v>1</v>
      </c>
      <c r="AF283">
        <f>IF($R283=AF$1,1,0)</f>
        <v>0</v>
      </c>
      <c r="AG283">
        <f>IF($R283=AG$1,1,0)</f>
        <v>0</v>
      </c>
      <c r="AH283">
        <f>IF($R283=AH$1,1,0)</f>
        <v>0</v>
      </c>
      <c r="AI283">
        <f>IF($R283=AI$1,1,0)</f>
        <v>0</v>
      </c>
      <c r="AJ283">
        <f>IF($R283=AJ$1,1,0)</f>
        <v>0</v>
      </c>
      <c r="AK283">
        <f>IF($R283=AK$1,1,0)</f>
        <v>0</v>
      </c>
      <c r="AL283">
        <f>IF($R283=AL$1,1,0)</f>
        <v>0</v>
      </c>
      <c r="AM283">
        <f>IF($S283=AM$1,1,0)</f>
        <v>0</v>
      </c>
      <c r="AN283">
        <f>IF($S283=AN$1,1,0)</f>
        <v>0</v>
      </c>
      <c r="AO283">
        <f>IF($S283=AO$1,1,0)</f>
        <v>0</v>
      </c>
      <c r="AP283">
        <f>IF($S283=AP$1,1,0)</f>
        <v>1</v>
      </c>
      <c r="AQ283">
        <f>IF($S283=AQ$1,1,0)</f>
        <v>0</v>
      </c>
      <c r="AR283">
        <f>IF($S283=AR$1,1,0)</f>
        <v>0</v>
      </c>
      <c r="AS283">
        <f>IF($S283=AS$1,1,0)</f>
        <v>0</v>
      </c>
      <c r="AT283">
        <f>IF($S283=AT$1,1,0)</f>
        <v>0</v>
      </c>
      <c r="AU283">
        <f>IF($S283=AU$1,1,0)</f>
        <v>0</v>
      </c>
      <c r="AV283">
        <f>IF($S283=AV$1,1,0)</f>
        <v>0</v>
      </c>
      <c r="AW283">
        <f>IF($S283=AW$1,1,0)</f>
        <v>0</v>
      </c>
      <c r="AX283">
        <f>IF($S283=AX$1,1,0)</f>
        <v>0</v>
      </c>
      <c r="AY283">
        <f>IF($S283=AY$1,1,0)</f>
        <v>0</v>
      </c>
      <c r="AZ283">
        <f>IF($S283=AZ$1,1,0)</f>
        <v>0</v>
      </c>
      <c r="BA283">
        <f>IF($S283=BA$1,1,0)</f>
        <v>0</v>
      </c>
      <c r="BB283">
        <f>IF($S283=BB$1,1,0)</f>
        <v>0</v>
      </c>
      <c r="BC283">
        <f>IF($S283=BC$1,1,0)</f>
        <v>0</v>
      </c>
      <c r="BD283">
        <f>IF($S283=BD$1,1,0)</f>
        <v>0</v>
      </c>
      <c r="BE283">
        <f>IF($S283=BE$1,1,0)</f>
        <v>0</v>
      </c>
      <c r="BF283">
        <f>IF($S283=BF$1,1,0)</f>
        <v>0</v>
      </c>
      <c r="BG283">
        <f>IF($S283=BG$1,1,0)</f>
        <v>0</v>
      </c>
      <c r="BH283">
        <f>IF($S283=BH$1,1,0)</f>
        <v>0</v>
      </c>
      <c r="BI283">
        <f>IF($S283=BI$1,1,0)</f>
        <v>0</v>
      </c>
      <c r="BJ283">
        <f>IF($S283=BJ$1,1,0)</f>
        <v>0</v>
      </c>
    </row>
    <row r="284" spans="1:62" x14ac:dyDescent="0.25">
      <c r="A284">
        <v>282</v>
      </c>
      <c r="B284">
        <v>0</v>
      </c>
      <c r="C284">
        <v>3</v>
      </c>
      <c r="D284" t="s">
        <v>426</v>
      </c>
      <c r="E284" t="s">
        <v>13</v>
      </c>
      <c r="F284">
        <v>28</v>
      </c>
      <c r="G284">
        <v>0</v>
      </c>
      <c r="H284">
        <v>0</v>
      </c>
      <c r="I284">
        <v>347464</v>
      </c>
      <c r="J284">
        <v>7.8541999999999996</v>
      </c>
      <c r="L284" t="s">
        <v>15</v>
      </c>
      <c r="M284" t="s">
        <v>1751</v>
      </c>
      <c r="N284" t="str">
        <f>IF(ISNUMBER(I284),"xxx ",SUBSTITUTE(SUBSTITUTE(I284,"/",""),".",""))</f>
        <v xml:space="preserve">xxx </v>
      </c>
      <c r="O284" t="str">
        <f>LEFT(N284,FIND(" ",N284))</f>
        <v xml:space="preserve">xxx </v>
      </c>
      <c r="P284" t="str">
        <f>VLOOKUP(M284,Extract_Title!$A$2:$B$20,2,0)</f>
        <v>Mr</v>
      </c>
      <c r="Q284" t="str">
        <f>IF(L284="","S",L284)</f>
        <v>S</v>
      </c>
      <c r="R284" t="str">
        <f>IF(K284="","M",LEFT(K284,1))</f>
        <v>M</v>
      </c>
      <c r="S284" t="str">
        <f>VLOOKUP(O284,Clean_tckt!$E$3:$F$38,2,0)</f>
        <v xml:space="preserve">xxx </v>
      </c>
      <c r="T284" s="1">
        <f t="shared" si="16"/>
        <v>7.8541999999999996</v>
      </c>
      <c r="U284">
        <f t="shared" si="17"/>
        <v>28</v>
      </c>
      <c r="V284">
        <f>SUM(G284:H284,1)</f>
        <v>1</v>
      </c>
      <c r="W284">
        <f t="shared" si="18"/>
        <v>1</v>
      </c>
      <c r="X284">
        <f>IF(V284=1,1,0)</f>
        <v>1</v>
      </c>
      <c r="Y284">
        <f>IF($P284=Y$1,1,0)</f>
        <v>1</v>
      </c>
      <c r="Z284">
        <f>IF($P284=Z$1,1,0)</f>
        <v>0</v>
      </c>
      <c r="AA284">
        <f>IF($P284=AA$1,1,0)</f>
        <v>0</v>
      </c>
      <c r="AB284">
        <f>IF($P284=AB$1,1,0)</f>
        <v>0</v>
      </c>
      <c r="AC284">
        <f>IF($Q284=AC$1,1,0)</f>
        <v>1</v>
      </c>
      <c r="AD284">
        <f>IF($Q284=AD$1,1,0)</f>
        <v>0</v>
      </c>
      <c r="AE284">
        <f>IF($R284=AE$1,1,0)</f>
        <v>1</v>
      </c>
      <c r="AF284">
        <f>IF($R284=AF$1,1,0)</f>
        <v>0</v>
      </c>
      <c r="AG284">
        <f>IF($R284=AG$1,1,0)</f>
        <v>0</v>
      </c>
      <c r="AH284">
        <f>IF($R284=AH$1,1,0)</f>
        <v>0</v>
      </c>
      <c r="AI284">
        <f>IF($R284=AI$1,1,0)</f>
        <v>0</v>
      </c>
      <c r="AJ284">
        <f>IF($R284=AJ$1,1,0)</f>
        <v>0</v>
      </c>
      <c r="AK284">
        <f>IF($R284=AK$1,1,0)</f>
        <v>0</v>
      </c>
      <c r="AL284">
        <f>IF($R284=AL$1,1,0)</f>
        <v>0</v>
      </c>
      <c r="AM284">
        <f>IF($S284=AM$1,1,0)</f>
        <v>0</v>
      </c>
      <c r="AN284">
        <f>IF($S284=AN$1,1,0)</f>
        <v>0</v>
      </c>
      <c r="AO284">
        <f>IF($S284=AO$1,1,0)</f>
        <v>0</v>
      </c>
      <c r="AP284">
        <f>IF($S284=AP$1,1,0)</f>
        <v>1</v>
      </c>
      <c r="AQ284">
        <f>IF($S284=AQ$1,1,0)</f>
        <v>0</v>
      </c>
      <c r="AR284">
        <f>IF($S284=AR$1,1,0)</f>
        <v>0</v>
      </c>
      <c r="AS284">
        <f>IF($S284=AS$1,1,0)</f>
        <v>0</v>
      </c>
      <c r="AT284">
        <f>IF($S284=AT$1,1,0)</f>
        <v>0</v>
      </c>
      <c r="AU284">
        <f>IF($S284=AU$1,1,0)</f>
        <v>0</v>
      </c>
      <c r="AV284">
        <f>IF($S284=AV$1,1,0)</f>
        <v>0</v>
      </c>
      <c r="AW284">
        <f>IF($S284=AW$1,1,0)</f>
        <v>0</v>
      </c>
      <c r="AX284">
        <f>IF($S284=AX$1,1,0)</f>
        <v>0</v>
      </c>
      <c r="AY284">
        <f>IF($S284=AY$1,1,0)</f>
        <v>0</v>
      </c>
      <c r="AZ284">
        <f>IF($S284=AZ$1,1,0)</f>
        <v>0</v>
      </c>
      <c r="BA284">
        <f>IF($S284=BA$1,1,0)</f>
        <v>0</v>
      </c>
      <c r="BB284">
        <f>IF($S284=BB$1,1,0)</f>
        <v>0</v>
      </c>
      <c r="BC284">
        <f>IF($S284=BC$1,1,0)</f>
        <v>0</v>
      </c>
      <c r="BD284">
        <f>IF($S284=BD$1,1,0)</f>
        <v>0</v>
      </c>
      <c r="BE284">
        <f>IF($S284=BE$1,1,0)</f>
        <v>0</v>
      </c>
      <c r="BF284">
        <f>IF($S284=BF$1,1,0)</f>
        <v>0</v>
      </c>
      <c r="BG284">
        <f>IF($S284=BG$1,1,0)</f>
        <v>0</v>
      </c>
      <c r="BH284">
        <f>IF($S284=BH$1,1,0)</f>
        <v>0</v>
      </c>
      <c r="BI284">
        <f>IF($S284=BI$1,1,0)</f>
        <v>0</v>
      </c>
      <c r="BJ284">
        <f>IF($S284=BJ$1,1,0)</f>
        <v>0</v>
      </c>
    </row>
    <row r="285" spans="1:62" x14ac:dyDescent="0.25">
      <c r="A285">
        <v>283</v>
      </c>
      <c r="B285">
        <v>0</v>
      </c>
      <c r="C285">
        <v>3</v>
      </c>
      <c r="D285" t="s">
        <v>427</v>
      </c>
      <c r="E285" t="s">
        <v>13</v>
      </c>
      <c r="F285">
        <v>16</v>
      </c>
      <c r="G285">
        <v>0</v>
      </c>
      <c r="H285">
        <v>0</v>
      </c>
      <c r="I285">
        <v>345778</v>
      </c>
      <c r="J285">
        <v>9.5</v>
      </c>
      <c r="L285" t="s">
        <v>15</v>
      </c>
      <c r="M285" t="s">
        <v>1751</v>
      </c>
      <c r="N285" t="str">
        <f>IF(ISNUMBER(I285),"xxx ",SUBSTITUTE(SUBSTITUTE(I285,"/",""),".",""))</f>
        <v xml:space="preserve">xxx </v>
      </c>
      <c r="O285" t="str">
        <f>LEFT(N285,FIND(" ",N285))</f>
        <v xml:space="preserve">xxx </v>
      </c>
      <c r="P285" t="str">
        <f>VLOOKUP(M285,Extract_Title!$A$2:$B$20,2,0)</f>
        <v>Mr</v>
      </c>
      <c r="Q285" t="str">
        <f>IF(L285="","S",L285)</f>
        <v>S</v>
      </c>
      <c r="R285" t="str">
        <f>IF(K285="","M",LEFT(K285,1))</f>
        <v>M</v>
      </c>
      <c r="S285" t="str">
        <f>VLOOKUP(O285,Clean_tckt!$E$3:$F$38,2,0)</f>
        <v xml:space="preserve">xxx </v>
      </c>
      <c r="T285" s="1">
        <f t="shared" si="16"/>
        <v>9.5</v>
      </c>
      <c r="U285">
        <f t="shared" si="17"/>
        <v>16</v>
      </c>
      <c r="V285">
        <f>SUM(G285:H285,1)</f>
        <v>1</v>
      </c>
      <c r="W285">
        <f t="shared" si="18"/>
        <v>1</v>
      </c>
      <c r="X285">
        <f>IF(V285=1,1,0)</f>
        <v>1</v>
      </c>
      <c r="Y285">
        <f>IF($P285=Y$1,1,0)</f>
        <v>1</v>
      </c>
      <c r="Z285">
        <f>IF($P285=Z$1,1,0)</f>
        <v>0</v>
      </c>
      <c r="AA285">
        <f>IF($P285=AA$1,1,0)</f>
        <v>0</v>
      </c>
      <c r="AB285">
        <f>IF($P285=AB$1,1,0)</f>
        <v>0</v>
      </c>
      <c r="AC285">
        <f>IF($Q285=AC$1,1,0)</f>
        <v>1</v>
      </c>
      <c r="AD285">
        <f>IF($Q285=AD$1,1,0)</f>
        <v>0</v>
      </c>
      <c r="AE285">
        <f>IF($R285=AE$1,1,0)</f>
        <v>1</v>
      </c>
      <c r="AF285">
        <f>IF($R285=AF$1,1,0)</f>
        <v>0</v>
      </c>
      <c r="AG285">
        <f>IF($R285=AG$1,1,0)</f>
        <v>0</v>
      </c>
      <c r="AH285">
        <f>IF($R285=AH$1,1,0)</f>
        <v>0</v>
      </c>
      <c r="AI285">
        <f>IF($R285=AI$1,1,0)</f>
        <v>0</v>
      </c>
      <c r="AJ285">
        <f>IF($R285=AJ$1,1,0)</f>
        <v>0</v>
      </c>
      <c r="AK285">
        <f>IF($R285=AK$1,1,0)</f>
        <v>0</v>
      </c>
      <c r="AL285">
        <f>IF($R285=AL$1,1,0)</f>
        <v>0</v>
      </c>
      <c r="AM285">
        <f>IF($S285=AM$1,1,0)</f>
        <v>0</v>
      </c>
      <c r="AN285">
        <f>IF($S285=AN$1,1,0)</f>
        <v>0</v>
      </c>
      <c r="AO285">
        <f>IF($S285=AO$1,1,0)</f>
        <v>0</v>
      </c>
      <c r="AP285">
        <f>IF($S285=AP$1,1,0)</f>
        <v>1</v>
      </c>
      <c r="AQ285">
        <f>IF($S285=AQ$1,1,0)</f>
        <v>0</v>
      </c>
      <c r="AR285">
        <f>IF($S285=AR$1,1,0)</f>
        <v>0</v>
      </c>
      <c r="AS285">
        <f>IF($S285=AS$1,1,0)</f>
        <v>0</v>
      </c>
      <c r="AT285">
        <f>IF($S285=AT$1,1,0)</f>
        <v>0</v>
      </c>
      <c r="AU285">
        <f>IF($S285=AU$1,1,0)</f>
        <v>0</v>
      </c>
      <c r="AV285">
        <f>IF($S285=AV$1,1,0)</f>
        <v>0</v>
      </c>
      <c r="AW285">
        <f>IF($S285=AW$1,1,0)</f>
        <v>0</v>
      </c>
      <c r="AX285">
        <f>IF($S285=AX$1,1,0)</f>
        <v>0</v>
      </c>
      <c r="AY285">
        <f>IF($S285=AY$1,1,0)</f>
        <v>0</v>
      </c>
      <c r="AZ285">
        <f>IF($S285=AZ$1,1,0)</f>
        <v>0</v>
      </c>
      <c r="BA285">
        <f>IF($S285=BA$1,1,0)</f>
        <v>0</v>
      </c>
      <c r="BB285">
        <f>IF($S285=BB$1,1,0)</f>
        <v>0</v>
      </c>
      <c r="BC285">
        <f>IF($S285=BC$1,1,0)</f>
        <v>0</v>
      </c>
      <c r="BD285">
        <f>IF($S285=BD$1,1,0)</f>
        <v>0</v>
      </c>
      <c r="BE285">
        <f>IF($S285=BE$1,1,0)</f>
        <v>0</v>
      </c>
      <c r="BF285">
        <f>IF($S285=BF$1,1,0)</f>
        <v>0</v>
      </c>
      <c r="BG285">
        <f>IF($S285=BG$1,1,0)</f>
        <v>0</v>
      </c>
      <c r="BH285">
        <f>IF($S285=BH$1,1,0)</f>
        <v>0</v>
      </c>
      <c r="BI285">
        <f>IF($S285=BI$1,1,0)</f>
        <v>0</v>
      </c>
      <c r="BJ285">
        <f>IF($S285=BJ$1,1,0)</f>
        <v>0</v>
      </c>
    </row>
    <row r="286" spans="1:62" x14ac:dyDescent="0.25">
      <c r="A286">
        <v>284</v>
      </c>
      <c r="B286">
        <v>1</v>
      </c>
      <c r="C286">
        <v>3</v>
      </c>
      <c r="D286" t="s">
        <v>428</v>
      </c>
      <c r="E286" t="s">
        <v>13</v>
      </c>
      <c r="F286">
        <v>19</v>
      </c>
      <c r="G286">
        <v>0</v>
      </c>
      <c r="H286">
        <v>0</v>
      </c>
      <c r="I286" t="s">
        <v>429</v>
      </c>
      <c r="J286">
        <v>8.0500000000000007</v>
      </c>
      <c r="L286" t="s">
        <v>15</v>
      </c>
      <c r="M286" t="s">
        <v>1751</v>
      </c>
      <c r="N286" t="str">
        <f>IF(ISNUMBER(I286),"xxx ",SUBSTITUTE(SUBSTITUTE(I286,"/",""),".",""))</f>
        <v>A5 10482</v>
      </c>
      <c r="O286" t="str">
        <f>LEFT(N286,FIND(" ",N286))</f>
        <v xml:space="preserve">A5 </v>
      </c>
      <c r="P286" t="str">
        <f>VLOOKUP(M286,Extract_Title!$A$2:$B$20,2,0)</f>
        <v>Mr</v>
      </c>
      <c r="Q286" t="str">
        <f>IF(L286="","S",L286)</f>
        <v>S</v>
      </c>
      <c r="R286" t="str">
        <f>IF(K286="","M",LEFT(K286,1))</f>
        <v>M</v>
      </c>
      <c r="S286" t="str">
        <f>VLOOKUP(O286,Clean_tckt!$E$3:$F$38,2,0)</f>
        <v xml:space="preserve">A5 </v>
      </c>
      <c r="T286" s="1">
        <f t="shared" si="16"/>
        <v>8.0500000000000007</v>
      </c>
      <c r="U286">
        <f t="shared" si="17"/>
        <v>19</v>
      </c>
      <c r="V286">
        <f>SUM(G286:H286,1)</f>
        <v>1</v>
      </c>
      <c r="W286">
        <f t="shared" si="18"/>
        <v>1</v>
      </c>
      <c r="X286">
        <f>IF(V286=1,1,0)</f>
        <v>1</v>
      </c>
      <c r="Y286">
        <f>IF($P286=Y$1,1,0)</f>
        <v>1</v>
      </c>
      <c r="Z286">
        <f>IF($P286=Z$1,1,0)</f>
        <v>0</v>
      </c>
      <c r="AA286">
        <f>IF($P286=AA$1,1,0)</f>
        <v>0</v>
      </c>
      <c r="AB286">
        <f>IF($P286=AB$1,1,0)</f>
        <v>0</v>
      </c>
      <c r="AC286">
        <f>IF($Q286=AC$1,1,0)</f>
        <v>1</v>
      </c>
      <c r="AD286">
        <f>IF($Q286=AD$1,1,0)</f>
        <v>0</v>
      </c>
      <c r="AE286">
        <f>IF($R286=AE$1,1,0)</f>
        <v>1</v>
      </c>
      <c r="AF286">
        <f>IF($R286=AF$1,1,0)</f>
        <v>0</v>
      </c>
      <c r="AG286">
        <f>IF($R286=AG$1,1,0)</f>
        <v>0</v>
      </c>
      <c r="AH286">
        <f>IF($R286=AH$1,1,0)</f>
        <v>0</v>
      </c>
      <c r="AI286">
        <f>IF($R286=AI$1,1,0)</f>
        <v>0</v>
      </c>
      <c r="AJ286">
        <f>IF($R286=AJ$1,1,0)</f>
        <v>0</v>
      </c>
      <c r="AK286">
        <f>IF($R286=AK$1,1,0)</f>
        <v>0</v>
      </c>
      <c r="AL286">
        <f>IF($R286=AL$1,1,0)</f>
        <v>0</v>
      </c>
      <c r="AM286">
        <f>IF($S286=AM$1,1,0)</f>
        <v>1</v>
      </c>
      <c r="AN286">
        <f>IF($S286=AN$1,1,0)</f>
        <v>0</v>
      </c>
      <c r="AO286">
        <f>IF($S286=AO$1,1,0)</f>
        <v>0</v>
      </c>
      <c r="AP286">
        <f>IF($S286=AP$1,1,0)</f>
        <v>0</v>
      </c>
      <c r="AQ286">
        <f>IF($S286=AQ$1,1,0)</f>
        <v>0</v>
      </c>
      <c r="AR286">
        <f>IF($S286=AR$1,1,0)</f>
        <v>0</v>
      </c>
      <c r="AS286">
        <f>IF($S286=AS$1,1,0)</f>
        <v>0</v>
      </c>
      <c r="AT286">
        <f>IF($S286=AT$1,1,0)</f>
        <v>0</v>
      </c>
      <c r="AU286">
        <f>IF($S286=AU$1,1,0)</f>
        <v>0</v>
      </c>
      <c r="AV286">
        <f>IF($S286=AV$1,1,0)</f>
        <v>0</v>
      </c>
      <c r="AW286">
        <f>IF($S286=AW$1,1,0)</f>
        <v>0</v>
      </c>
      <c r="AX286">
        <f>IF($S286=AX$1,1,0)</f>
        <v>0</v>
      </c>
      <c r="AY286">
        <f>IF($S286=AY$1,1,0)</f>
        <v>0</v>
      </c>
      <c r="AZ286">
        <f>IF($S286=AZ$1,1,0)</f>
        <v>0</v>
      </c>
      <c r="BA286">
        <f>IF($S286=BA$1,1,0)</f>
        <v>0</v>
      </c>
      <c r="BB286">
        <f>IF($S286=BB$1,1,0)</f>
        <v>0</v>
      </c>
      <c r="BC286">
        <f>IF($S286=BC$1,1,0)</f>
        <v>0</v>
      </c>
      <c r="BD286">
        <f>IF($S286=BD$1,1,0)</f>
        <v>0</v>
      </c>
      <c r="BE286">
        <f>IF($S286=BE$1,1,0)</f>
        <v>0</v>
      </c>
      <c r="BF286">
        <f>IF($S286=BF$1,1,0)</f>
        <v>0</v>
      </c>
      <c r="BG286">
        <f>IF($S286=BG$1,1,0)</f>
        <v>0</v>
      </c>
      <c r="BH286">
        <f>IF($S286=BH$1,1,0)</f>
        <v>0</v>
      </c>
      <c r="BI286">
        <f>IF($S286=BI$1,1,0)</f>
        <v>0</v>
      </c>
      <c r="BJ286">
        <f>IF($S286=BJ$1,1,0)</f>
        <v>0</v>
      </c>
    </row>
    <row r="287" spans="1:62" x14ac:dyDescent="0.25">
      <c r="A287">
        <v>285</v>
      </c>
      <c r="B287">
        <v>0</v>
      </c>
      <c r="C287">
        <v>1</v>
      </c>
      <c r="D287" t="s">
        <v>430</v>
      </c>
      <c r="E287" t="s">
        <v>13</v>
      </c>
      <c r="G287">
        <v>0</v>
      </c>
      <c r="H287">
        <v>0</v>
      </c>
      <c r="I287">
        <v>113056</v>
      </c>
      <c r="J287">
        <v>26</v>
      </c>
      <c r="K287" t="s">
        <v>431</v>
      </c>
      <c r="L287" t="s">
        <v>15</v>
      </c>
      <c r="M287" t="s">
        <v>1751</v>
      </c>
      <c r="N287" t="str">
        <f>IF(ISNUMBER(I287),"xxx ",SUBSTITUTE(SUBSTITUTE(I287,"/",""),".",""))</f>
        <v xml:space="preserve">xxx </v>
      </c>
      <c r="O287" t="str">
        <f>LEFT(N287,FIND(" ",N287))</f>
        <v xml:space="preserve">xxx </v>
      </c>
      <c r="P287" t="str">
        <f>VLOOKUP(M287,Extract_Title!$A$2:$B$20,2,0)</f>
        <v>Mr</v>
      </c>
      <c r="Q287" t="str">
        <f>IF(L287="","S",L287)</f>
        <v>S</v>
      </c>
      <c r="R287" t="str">
        <f>IF(K287="","M",LEFT(K287,1))</f>
        <v>A</v>
      </c>
      <c r="S287" t="str">
        <f>VLOOKUP(O287,Clean_tckt!$E$3:$F$38,2,0)</f>
        <v xml:space="preserve">xxx </v>
      </c>
      <c r="T287" s="1">
        <f t="shared" si="16"/>
        <v>26</v>
      </c>
      <c r="U287">
        <f t="shared" si="17"/>
        <v>0</v>
      </c>
      <c r="V287">
        <f>SUM(G287:H287,1)</f>
        <v>1</v>
      </c>
      <c r="W287">
        <f t="shared" si="18"/>
        <v>1</v>
      </c>
      <c r="X287">
        <f>IF(V287=1,1,0)</f>
        <v>1</v>
      </c>
      <c r="Y287">
        <f>IF($P287=Y$1,1,0)</f>
        <v>1</v>
      </c>
      <c r="Z287">
        <f>IF($P287=Z$1,1,0)</f>
        <v>0</v>
      </c>
      <c r="AA287">
        <f>IF($P287=AA$1,1,0)</f>
        <v>0</v>
      </c>
      <c r="AB287">
        <f>IF($P287=AB$1,1,0)</f>
        <v>0</v>
      </c>
      <c r="AC287">
        <f>IF($Q287=AC$1,1,0)</f>
        <v>1</v>
      </c>
      <c r="AD287">
        <f>IF($Q287=AD$1,1,0)</f>
        <v>0</v>
      </c>
      <c r="AE287">
        <f>IF($R287=AE$1,1,0)</f>
        <v>0</v>
      </c>
      <c r="AF287">
        <f>IF($R287=AF$1,1,0)</f>
        <v>0</v>
      </c>
      <c r="AG287">
        <f>IF($R287=AG$1,1,0)</f>
        <v>0</v>
      </c>
      <c r="AH287">
        <f>IF($R287=AH$1,1,0)</f>
        <v>0</v>
      </c>
      <c r="AI287">
        <f>IF($R287=AI$1,1,0)</f>
        <v>0</v>
      </c>
      <c r="AJ287">
        <f>IF($R287=AJ$1,1,0)</f>
        <v>1</v>
      </c>
      <c r="AK287">
        <f>IF($R287=AK$1,1,0)</f>
        <v>0</v>
      </c>
      <c r="AL287">
        <f>IF($R287=AL$1,1,0)</f>
        <v>0</v>
      </c>
      <c r="AM287">
        <f>IF($S287=AM$1,1,0)</f>
        <v>0</v>
      </c>
      <c r="AN287">
        <f>IF($S287=AN$1,1,0)</f>
        <v>0</v>
      </c>
      <c r="AO287">
        <f>IF($S287=AO$1,1,0)</f>
        <v>0</v>
      </c>
      <c r="AP287">
        <f>IF($S287=AP$1,1,0)</f>
        <v>1</v>
      </c>
      <c r="AQ287">
        <f>IF($S287=AQ$1,1,0)</f>
        <v>0</v>
      </c>
      <c r="AR287">
        <f>IF($S287=AR$1,1,0)</f>
        <v>0</v>
      </c>
      <c r="AS287">
        <f>IF($S287=AS$1,1,0)</f>
        <v>0</v>
      </c>
      <c r="AT287">
        <f>IF($S287=AT$1,1,0)</f>
        <v>0</v>
      </c>
      <c r="AU287">
        <f>IF($S287=AU$1,1,0)</f>
        <v>0</v>
      </c>
      <c r="AV287">
        <f>IF($S287=AV$1,1,0)</f>
        <v>0</v>
      </c>
      <c r="AW287">
        <f>IF($S287=AW$1,1,0)</f>
        <v>0</v>
      </c>
      <c r="AX287">
        <f>IF($S287=AX$1,1,0)</f>
        <v>0</v>
      </c>
      <c r="AY287">
        <f>IF($S287=AY$1,1,0)</f>
        <v>0</v>
      </c>
      <c r="AZ287">
        <f>IF($S287=AZ$1,1,0)</f>
        <v>0</v>
      </c>
      <c r="BA287">
        <f>IF($S287=BA$1,1,0)</f>
        <v>0</v>
      </c>
      <c r="BB287">
        <f>IF($S287=BB$1,1,0)</f>
        <v>0</v>
      </c>
      <c r="BC287">
        <f>IF($S287=BC$1,1,0)</f>
        <v>0</v>
      </c>
      <c r="BD287">
        <f>IF($S287=BD$1,1,0)</f>
        <v>0</v>
      </c>
      <c r="BE287">
        <f>IF($S287=BE$1,1,0)</f>
        <v>0</v>
      </c>
      <c r="BF287">
        <f>IF($S287=BF$1,1,0)</f>
        <v>0</v>
      </c>
      <c r="BG287">
        <f>IF($S287=BG$1,1,0)</f>
        <v>0</v>
      </c>
      <c r="BH287">
        <f>IF($S287=BH$1,1,0)</f>
        <v>0</v>
      </c>
      <c r="BI287">
        <f>IF($S287=BI$1,1,0)</f>
        <v>0</v>
      </c>
      <c r="BJ287">
        <f>IF($S287=BJ$1,1,0)</f>
        <v>0</v>
      </c>
    </row>
    <row r="288" spans="1:62" x14ac:dyDescent="0.25">
      <c r="A288">
        <v>286</v>
      </c>
      <c r="B288">
        <v>0</v>
      </c>
      <c r="C288">
        <v>3</v>
      </c>
      <c r="D288" t="s">
        <v>432</v>
      </c>
      <c r="E288" t="s">
        <v>13</v>
      </c>
      <c r="F288">
        <v>33</v>
      </c>
      <c r="G288">
        <v>0</v>
      </c>
      <c r="H288">
        <v>0</v>
      </c>
      <c r="I288">
        <v>349239</v>
      </c>
      <c r="J288">
        <v>8.6624999999999996</v>
      </c>
      <c r="L288" t="s">
        <v>20</v>
      </c>
      <c r="M288" t="s">
        <v>1751</v>
      </c>
      <c r="N288" t="str">
        <f>IF(ISNUMBER(I288),"xxx ",SUBSTITUTE(SUBSTITUTE(I288,"/",""),".",""))</f>
        <v xml:space="preserve">xxx </v>
      </c>
      <c r="O288" t="str">
        <f>LEFT(N288,FIND(" ",N288))</f>
        <v xml:space="preserve">xxx </v>
      </c>
      <c r="P288" t="str">
        <f>VLOOKUP(M288,Extract_Title!$A$2:$B$20,2,0)</f>
        <v>Mr</v>
      </c>
      <c r="Q288" t="str">
        <f>IF(L288="","S",L288)</f>
        <v>C</v>
      </c>
      <c r="R288" t="str">
        <f>IF(K288="","M",LEFT(K288,1))</f>
        <v>M</v>
      </c>
      <c r="S288" t="str">
        <f>VLOOKUP(O288,Clean_tckt!$E$3:$F$38,2,0)</f>
        <v xml:space="preserve">xxx </v>
      </c>
      <c r="T288" s="1">
        <f t="shared" si="16"/>
        <v>8.6624999999999996</v>
      </c>
      <c r="U288">
        <f t="shared" si="17"/>
        <v>33</v>
      </c>
      <c r="V288">
        <f>SUM(G288:H288,1)</f>
        <v>1</v>
      </c>
      <c r="W288">
        <f t="shared" si="18"/>
        <v>1</v>
      </c>
      <c r="X288">
        <f>IF(V288=1,1,0)</f>
        <v>1</v>
      </c>
      <c r="Y288">
        <f>IF($P288=Y$1,1,0)</f>
        <v>1</v>
      </c>
      <c r="Z288">
        <f>IF($P288=Z$1,1,0)</f>
        <v>0</v>
      </c>
      <c r="AA288">
        <f>IF($P288=AA$1,1,0)</f>
        <v>0</v>
      </c>
      <c r="AB288">
        <f>IF($P288=AB$1,1,0)</f>
        <v>0</v>
      </c>
      <c r="AC288">
        <f>IF($Q288=AC$1,1,0)</f>
        <v>0</v>
      </c>
      <c r="AD288">
        <f>IF($Q288=AD$1,1,0)</f>
        <v>1</v>
      </c>
      <c r="AE288">
        <f>IF($R288=AE$1,1,0)</f>
        <v>1</v>
      </c>
      <c r="AF288">
        <f>IF($R288=AF$1,1,0)</f>
        <v>0</v>
      </c>
      <c r="AG288">
        <f>IF($R288=AG$1,1,0)</f>
        <v>0</v>
      </c>
      <c r="AH288">
        <f>IF($R288=AH$1,1,0)</f>
        <v>0</v>
      </c>
      <c r="AI288">
        <f>IF($R288=AI$1,1,0)</f>
        <v>0</v>
      </c>
      <c r="AJ288">
        <f>IF($R288=AJ$1,1,0)</f>
        <v>0</v>
      </c>
      <c r="AK288">
        <f>IF($R288=AK$1,1,0)</f>
        <v>0</v>
      </c>
      <c r="AL288">
        <f>IF($R288=AL$1,1,0)</f>
        <v>0</v>
      </c>
      <c r="AM288">
        <f>IF($S288=AM$1,1,0)</f>
        <v>0</v>
      </c>
      <c r="AN288">
        <f>IF($S288=AN$1,1,0)</f>
        <v>0</v>
      </c>
      <c r="AO288">
        <f>IF($S288=AO$1,1,0)</f>
        <v>0</v>
      </c>
      <c r="AP288">
        <f>IF($S288=AP$1,1,0)</f>
        <v>1</v>
      </c>
      <c r="AQ288">
        <f>IF($S288=AQ$1,1,0)</f>
        <v>0</v>
      </c>
      <c r="AR288">
        <f>IF($S288=AR$1,1,0)</f>
        <v>0</v>
      </c>
      <c r="AS288">
        <f>IF($S288=AS$1,1,0)</f>
        <v>0</v>
      </c>
      <c r="AT288">
        <f>IF($S288=AT$1,1,0)</f>
        <v>0</v>
      </c>
      <c r="AU288">
        <f>IF($S288=AU$1,1,0)</f>
        <v>0</v>
      </c>
      <c r="AV288">
        <f>IF($S288=AV$1,1,0)</f>
        <v>0</v>
      </c>
      <c r="AW288">
        <f>IF($S288=AW$1,1,0)</f>
        <v>0</v>
      </c>
      <c r="AX288">
        <f>IF($S288=AX$1,1,0)</f>
        <v>0</v>
      </c>
      <c r="AY288">
        <f>IF($S288=AY$1,1,0)</f>
        <v>0</v>
      </c>
      <c r="AZ288">
        <f>IF($S288=AZ$1,1,0)</f>
        <v>0</v>
      </c>
      <c r="BA288">
        <f>IF($S288=BA$1,1,0)</f>
        <v>0</v>
      </c>
      <c r="BB288">
        <f>IF($S288=BB$1,1,0)</f>
        <v>0</v>
      </c>
      <c r="BC288">
        <f>IF($S288=BC$1,1,0)</f>
        <v>0</v>
      </c>
      <c r="BD288">
        <f>IF($S288=BD$1,1,0)</f>
        <v>0</v>
      </c>
      <c r="BE288">
        <f>IF($S288=BE$1,1,0)</f>
        <v>0</v>
      </c>
      <c r="BF288">
        <f>IF($S288=BF$1,1,0)</f>
        <v>0</v>
      </c>
      <c r="BG288">
        <f>IF($S288=BG$1,1,0)</f>
        <v>0</v>
      </c>
      <c r="BH288">
        <f>IF($S288=BH$1,1,0)</f>
        <v>0</v>
      </c>
      <c r="BI288">
        <f>IF($S288=BI$1,1,0)</f>
        <v>0</v>
      </c>
      <c r="BJ288">
        <f>IF($S288=BJ$1,1,0)</f>
        <v>0</v>
      </c>
    </row>
    <row r="289" spans="1:62" x14ac:dyDescent="0.25">
      <c r="A289">
        <v>287</v>
      </c>
      <c r="B289">
        <v>1</v>
      </c>
      <c r="C289">
        <v>3</v>
      </c>
      <c r="D289" t="s">
        <v>433</v>
      </c>
      <c r="E289" t="s">
        <v>13</v>
      </c>
      <c r="F289">
        <v>30</v>
      </c>
      <c r="G289">
        <v>0</v>
      </c>
      <c r="H289">
        <v>0</v>
      </c>
      <c r="I289">
        <v>345774</v>
      </c>
      <c r="J289">
        <v>9.5</v>
      </c>
      <c r="L289" t="s">
        <v>15</v>
      </c>
      <c r="M289" t="s">
        <v>1751</v>
      </c>
      <c r="N289" t="str">
        <f>IF(ISNUMBER(I289),"xxx ",SUBSTITUTE(SUBSTITUTE(I289,"/",""),".",""))</f>
        <v xml:space="preserve">xxx </v>
      </c>
      <c r="O289" t="str">
        <f>LEFT(N289,FIND(" ",N289))</f>
        <v xml:space="preserve">xxx </v>
      </c>
      <c r="P289" t="str">
        <f>VLOOKUP(M289,Extract_Title!$A$2:$B$20,2,0)</f>
        <v>Mr</v>
      </c>
      <c r="Q289" t="str">
        <f>IF(L289="","S",L289)</f>
        <v>S</v>
      </c>
      <c r="R289" t="str">
        <f>IF(K289="","M",LEFT(K289,1))</f>
        <v>M</v>
      </c>
      <c r="S289" t="str">
        <f>VLOOKUP(O289,Clean_tckt!$E$3:$F$38,2,0)</f>
        <v xml:space="preserve">xxx </v>
      </c>
      <c r="T289" s="1">
        <f t="shared" si="16"/>
        <v>9.5</v>
      </c>
      <c r="U289">
        <f t="shared" si="17"/>
        <v>30</v>
      </c>
      <c r="V289">
        <f>SUM(G289:H289,1)</f>
        <v>1</v>
      </c>
      <c r="W289">
        <f t="shared" si="18"/>
        <v>1</v>
      </c>
      <c r="X289">
        <f>IF(V289=1,1,0)</f>
        <v>1</v>
      </c>
      <c r="Y289">
        <f>IF($P289=Y$1,1,0)</f>
        <v>1</v>
      </c>
      <c r="Z289">
        <f>IF($P289=Z$1,1,0)</f>
        <v>0</v>
      </c>
      <c r="AA289">
        <f>IF($P289=AA$1,1,0)</f>
        <v>0</v>
      </c>
      <c r="AB289">
        <f>IF($P289=AB$1,1,0)</f>
        <v>0</v>
      </c>
      <c r="AC289">
        <f>IF($Q289=AC$1,1,0)</f>
        <v>1</v>
      </c>
      <c r="AD289">
        <f>IF($Q289=AD$1,1,0)</f>
        <v>0</v>
      </c>
      <c r="AE289">
        <f>IF($R289=AE$1,1,0)</f>
        <v>1</v>
      </c>
      <c r="AF289">
        <f>IF($R289=AF$1,1,0)</f>
        <v>0</v>
      </c>
      <c r="AG289">
        <f>IF($R289=AG$1,1,0)</f>
        <v>0</v>
      </c>
      <c r="AH289">
        <f>IF($R289=AH$1,1,0)</f>
        <v>0</v>
      </c>
      <c r="AI289">
        <f>IF($R289=AI$1,1,0)</f>
        <v>0</v>
      </c>
      <c r="AJ289">
        <f>IF($R289=AJ$1,1,0)</f>
        <v>0</v>
      </c>
      <c r="AK289">
        <f>IF($R289=AK$1,1,0)</f>
        <v>0</v>
      </c>
      <c r="AL289">
        <f>IF($R289=AL$1,1,0)</f>
        <v>0</v>
      </c>
      <c r="AM289">
        <f>IF($S289=AM$1,1,0)</f>
        <v>0</v>
      </c>
      <c r="AN289">
        <f>IF($S289=AN$1,1,0)</f>
        <v>0</v>
      </c>
      <c r="AO289">
        <f>IF($S289=AO$1,1,0)</f>
        <v>0</v>
      </c>
      <c r="AP289">
        <f>IF($S289=AP$1,1,0)</f>
        <v>1</v>
      </c>
      <c r="AQ289">
        <f>IF($S289=AQ$1,1,0)</f>
        <v>0</v>
      </c>
      <c r="AR289">
        <f>IF($S289=AR$1,1,0)</f>
        <v>0</v>
      </c>
      <c r="AS289">
        <f>IF($S289=AS$1,1,0)</f>
        <v>0</v>
      </c>
      <c r="AT289">
        <f>IF($S289=AT$1,1,0)</f>
        <v>0</v>
      </c>
      <c r="AU289">
        <f>IF($S289=AU$1,1,0)</f>
        <v>0</v>
      </c>
      <c r="AV289">
        <f>IF($S289=AV$1,1,0)</f>
        <v>0</v>
      </c>
      <c r="AW289">
        <f>IF($S289=AW$1,1,0)</f>
        <v>0</v>
      </c>
      <c r="AX289">
        <f>IF($S289=AX$1,1,0)</f>
        <v>0</v>
      </c>
      <c r="AY289">
        <f>IF($S289=AY$1,1,0)</f>
        <v>0</v>
      </c>
      <c r="AZ289">
        <f>IF($S289=AZ$1,1,0)</f>
        <v>0</v>
      </c>
      <c r="BA289">
        <f>IF($S289=BA$1,1,0)</f>
        <v>0</v>
      </c>
      <c r="BB289">
        <f>IF($S289=BB$1,1,0)</f>
        <v>0</v>
      </c>
      <c r="BC289">
        <f>IF($S289=BC$1,1,0)</f>
        <v>0</v>
      </c>
      <c r="BD289">
        <f>IF($S289=BD$1,1,0)</f>
        <v>0</v>
      </c>
      <c r="BE289">
        <f>IF($S289=BE$1,1,0)</f>
        <v>0</v>
      </c>
      <c r="BF289">
        <f>IF($S289=BF$1,1,0)</f>
        <v>0</v>
      </c>
      <c r="BG289">
        <f>IF($S289=BG$1,1,0)</f>
        <v>0</v>
      </c>
      <c r="BH289">
        <f>IF($S289=BH$1,1,0)</f>
        <v>0</v>
      </c>
      <c r="BI289">
        <f>IF($S289=BI$1,1,0)</f>
        <v>0</v>
      </c>
      <c r="BJ289">
        <f>IF($S289=BJ$1,1,0)</f>
        <v>0</v>
      </c>
    </row>
    <row r="290" spans="1:62" x14ac:dyDescent="0.25">
      <c r="A290">
        <v>288</v>
      </c>
      <c r="B290">
        <v>0</v>
      </c>
      <c r="C290">
        <v>3</v>
      </c>
      <c r="D290" t="s">
        <v>434</v>
      </c>
      <c r="E290" t="s">
        <v>13</v>
      </c>
      <c r="F290">
        <v>22</v>
      </c>
      <c r="G290">
        <v>0</v>
      </c>
      <c r="H290">
        <v>0</v>
      </c>
      <c r="I290">
        <v>349206</v>
      </c>
      <c r="J290">
        <v>7.8958000000000004</v>
      </c>
      <c r="L290" t="s">
        <v>15</v>
      </c>
      <c r="M290" t="s">
        <v>1751</v>
      </c>
      <c r="N290" t="str">
        <f>IF(ISNUMBER(I290),"xxx ",SUBSTITUTE(SUBSTITUTE(I290,"/",""),".",""))</f>
        <v xml:space="preserve">xxx </v>
      </c>
      <c r="O290" t="str">
        <f>LEFT(N290,FIND(" ",N290))</f>
        <v xml:space="preserve">xxx </v>
      </c>
      <c r="P290" t="str">
        <f>VLOOKUP(M290,Extract_Title!$A$2:$B$20,2,0)</f>
        <v>Mr</v>
      </c>
      <c r="Q290" t="str">
        <f>IF(L290="","S",L290)</f>
        <v>S</v>
      </c>
      <c r="R290" t="str">
        <f>IF(K290="","M",LEFT(K290,1))</f>
        <v>M</v>
      </c>
      <c r="S290" t="str">
        <f>VLOOKUP(O290,Clean_tckt!$E$3:$F$38,2,0)</f>
        <v xml:space="preserve">xxx </v>
      </c>
      <c r="T290" s="1">
        <f t="shared" si="16"/>
        <v>7.8958000000000004</v>
      </c>
      <c r="U290">
        <f t="shared" si="17"/>
        <v>22</v>
      </c>
      <c r="V290">
        <f>SUM(G290:H290,1)</f>
        <v>1</v>
      </c>
      <c r="W290">
        <f t="shared" si="18"/>
        <v>1</v>
      </c>
      <c r="X290">
        <f>IF(V290=1,1,0)</f>
        <v>1</v>
      </c>
      <c r="Y290">
        <f>IF($P290=Y$1,1,0)</f>
        <v>1</v>
      </c>
      <c r="Z290">
        <f>IF($P290=Z$1,1,0)</f>
        <v>0</v>
      </c>
      <c r="AA290">
        <f>IF($P290=AA$1,1,0)</f>
        <v>0</v>
      </c>
      <c r="AB290">
        <f>IF($P290=AB$1,1,0)</f>
        <v>0</v>
      </c>
      <c r="AC290">
        <f>IF($Q290=AC$1,1,0)</f>
        <v>1</v>
      </c>
      <c r="AD290">
        <f>IF($Q290=AD$1,1,0)</f>
        <v>0</v>
      </c>
      <c r="AE290">
        <f>IF($R290=AE$1,1,0)</f>
        <v>1</v>
      </c>
      <c r="AF290">
        <f>IF($R290=AF$1,1,0)</f>
        <v>0</v>
      </c>
      <c r="AG290">
        <f>IF($R290=AG$1,1,0)</f>
        <v>0</v>
      </c>
      <c r="AH290">
        <f>IF($R290=AH$1,1,0)</f>
        <v>0</v>
      </c>
      <c r="AI290">
        <f>IF($R290=AI$1,1,0)</f>
        <v>0</v>
      </c>
      <c r="AJ290">
        <f>IF($R290=AJ$1,1,0)</f>
        <v>0</v>
      </c>
      <c r="AK290">
        <f>IF($R290=AK$1,1,0)</f>
        <v>0</v>
      </c>
      <c r="AL290">
        <f>IF($R290=AL$1,1,0)</f>
        <v>0</v>
      </c>
      <c r="AM290">
        <f>IF($S290=AM$1,1,0)</f>
        <v>0</v>
      </c>
      <c r="AN290">
        <f>IF($S290=AN$1,1,0)</f>
        <v>0</v>
      </c>
      <c r="AO290">
        <f>IF($S290=AO$1,1,0)</f>
        <v>0</v>
      </c>
      <c r="AP290">
        <f>IF($S290=AP$1,1,0)</f>
        <v>1</v>
      </c>
      <c r="AQ290">
        <f>IF($S290=AQ$1,1,0)</f>
        <v>0</v>
      </c>
      <c r="AR290">
        <f>IF($S290=AR$1,1,0)</f>
        <v>0</v>
      </c>
      <c r="AS290">
        <f>IF($S290=AS$1,1,0)</f>
        <v>0</v>
      </c>
      <c r="AT290">
        <f>IF($S290=AT$1,1,0)</f>
        <v>0</v>
      </c>
      <c r="AU290">
        <f>IF($S290=AU$1,1,0)</f>
        <v>0</v>
      </c>
      <c r="AV290">
        <f>IF($S290=AV$1,1,0)</f>
        <v>0</v>
      </c>
      <c r="AW290">
        <f>IF($S290=AW$1,1,0)</f>
        <v>0</v>
      </c>
      <c r="AX290">
        <f>IF($S290=AX$1,1,0)</f>
        <v>0</v>
      </c>
      <c r="AY290">
        <f>IF($S290=AY$1,1,0)</f>
        <v>0</v>
      </c>
      <c r="AZ290">
        <f>IF($S290=AZ$1,1,0)</f>
        <v>0</v>
      </c>
      <c r="BA290">
        <f>IF($S290=BA$1,1,0)</f>
        <v>0</v>
      </c>
      <c r="BB290">
        <f>IF($S290=BB$1,1,0)</f>
        <v>0</v>
      </c>
      <c r="BC290">
        <f>IF($S290=BC$1,1,0)</f>
        <v>0</v>
      </c>
      <c r="BD290">
        <f>IF($S290=BD$1,1,0)</f>
        <v>0</v>
      </c>
      <c r="BE290">
        <f>IF($S290=BE$1,1,0)</f>
        <v>0</v>
      </c>
      <c r="BF290">
        <f>IF($S290=BF$1,1,0)</f>
        <v>0</v>
      </c>
      <c r="BG290">
        <f>IF($S290=BG$1,1,0)</f>
        <v>0</v>
      </c>
      <c r="BH290">
        <f>IF($S290=BH$1,1,0)</f>
        <v>0</v>
      </c>
      <c r="BI290">
        <f>IF($S290=BI$1,1,0)</f>
        <v>0</v>
      </c>
      <c r="BJ290">
        <f>IF($S290=BJ$1,1,0)</f>
        <v>0</v>
      </c>
    </row>
    <row r="291" spans="1:62" x14ac:dyDescent="0.25">
      <c r="A291">
        <v>289</v>
      </c>
      <c r="B291">
        <v>1</v>
      </c>
      <c r="C291">
        <v>2</v>
      </c>
      <c r="D291" t="s">
        <v>435</v>
      </c>
      <c r="E291" t="s">
        <v>13</v>
      </c>
      <c r="F291">
        <v>42</v>
      </c>
      <c r="G291">
        <v>0</v>
      </c>
      <c r="H291">
        <v>0</v>
      </c>
      <c r="I291">
        <v>237798</v>
      </c>
      <c r="J291">
        <v>13</v>
      </c>
      <c r="L291" t="s">
        <v>15</v>
      </c>
      <c r="M291" t="s">
        <v>1751</v>
      </c>
      <c r="N291" t="str">
        <f>IF(ISNUMBER(I291),"xxx ",SUBSTITUTE(SUBSTITUTE(I291,"/",""),".",""))</f>
        <v xml:space="preserve">xxx </v>
      </c>
      <c r="O291" t="str">
        <f>LEFT(N291,FIND(" ",N291))</f>
        <v xml:space="preserve">xxx </v>
      </c>
      <c r="P291" t="str">
        <f>VLOOKUP(M291,Extract_Title!$A$2:$B$20,2,0)</f>
        <v>Mr</v>
      </c>
      <c r="Q291" t="str">
        <f>IF(L291="","S",L291)</f>
        <v>S</v>
      </c>
      <c r="R291" t="str">
        <f>IF(K291="","M",LEFT(K291,1))</f>
        <v>M</v>
      </c>
      <c r="S291" t="str">
        <f>VLOOKUP(O291,Clean_tckt!$E$3:$F$38,2,0)</f>
        <v xml:space="preserve">xxx </v>
      </c>
      <c r="T291" s="1">
        <f t="shared" si="16"/>
        <v>13</v>
      </c>
      <c r="U291">
        <f t="shared" si="17"/>
        <v>42</v>
      </c>
      <c r="V291">
        <f>SUM(G291:H291,1)</f>
        <v>1</v>
      </c>
      <c r="W291">
        <f t="shared" si="18"/>
        <v>1</v>
      </c>
      <c r="X291">
        <f>IF(V291=1,1,0)</f>
        <v>1</v>
      </c>
      <c r="Y291">
        <f>IF($P291=Y$1,1,0)</f>
        <v>1</v>
      </c>
      <c r="Z291">
        <f>IF($P291=Z$1,1,0)</f>
        <v>0</v>
      </c>
      <c r="AA291">
        <f>IF($P291=AA$1,1,0)</f>
        <v>0</v>
      </c>
      <c r="AB291">
        <f>IF($P291=AB$1,1,0)</f>
        <v>0</v>
      </c>
      <c r="AC291">
        <f>IF($Q291=AC$1,1,0)</f>
        <v>1</v>
      </c>
      <c r="AD291">
        <f>IF($Q291=AD$1,1,0)</f>
        <v>0</v>
      </c>
      <c r="AE291">
        <f>IF($R291=AE$1,1,0)</f>
        <v>1</v>
      </c>
      <c r="AF291">
        <f>IF($R291=AF$1,1,0)</f>
        <v>0</v>
      </c>
      <c r="AG291">
        <f>IF($R291=AG$1,1,0)</f>
        <v>0</v>
      </c>
      <c r="AH291">
        <f>IF($R291=AH$1,1,0)</f>
        <v>0</v>
      </c>
      <c r="AI291">
        <f>IF($R291=AI$1,1,0)</f>
        <v>0</v>
      </c>
      <c r="AJ291">
        <f>IF($R291=AJ$1,1,0)</f>
        <v>0</v>
      </c>
      <c r="AK291">
        <f>IF($R291=AK$1,1,0)</f>
        <v>0</v>
      </c>
      <c r="AL291">
        <f>IF($R291=AL$1,1,0)</f>
        <v>0</v>
      </c>
      <c r="AM291">
        <f>IF($S291=AM$1,1,0)</f>
        <v>0</v>
      </c>
      <c r="AN291">
        <f>IF($S291=AN$1,1,0)</f>
        <v>0</v>
      </c>
      <c r="AO291">
        <f>IF($S291=AO$1,1,0)</f>
        <v>0</v>
      </c>
      <c r="AP291">
        <f>IF($S291=AP$1,1,0)</f>
        <v>1</v>
      </c>
      <c r="AQ291">
        <f>IF($S291=AQ$1,1,0)</f>
        <v>0</v>
      </c>
      <c r="AR291">
        <f>IF($S291=AR$1,1,0)</f>
        <v>0</v>
      </c>
      <c r="AS291">
        <f>IF($S291=AS$1,1,0)</f>
        <v>0</v>
      </c>
      <c r="AT291">
        <f>IF($S291=AT$1,1,0)</f>
        <v>0</v>
      </c>
      <c r="AU291">
        <f>IF($S291=AU$1,1,0)</f>
        <v>0</v>
      </c>
      <c r="AV291">
        <f>IF($S291=AV$1,1,0)</f>
        <v>0</v>
      </c>
      <c r="AW291">
        <f>IF($S291=AW$1,1,0)</f>
        <v>0</v>
      </c>
      <c r="AX291">
        <f>IF($S291=AX$1,1,0)</f>
        <v>0</v>
      </c>
      <c r="AY291">
        <f>IF($S291=AY$1,1,0)</f>
        <v>0</v>
      </c>
      <c r="AZ291">
        <f>IF($S291=AZ$1,1,0)</f>
        <v>0</v>
      </c>
      <c r="BA291">
        <f>IF($S291=BA$1,1,0)</f>
        <v>0</v>
      </c>
      <c r="BB291">
        <f>IF($S291=BB$1,1,0)</f>
        <v>0</v>
      </c>
      <c r="BC291">
        <f>IF($S291=BC$1,1,0)</f>
        <v>0</v>
      </c>
      <c r="BD291">
        <f>IF($S291=BD$1,1,0)</f>
        <v>0</v>
      </c>
      <c r="BE291">
        <f>IF($S291=BE$1,1,0)</f>
        <v>0</v>
      </c>
      <c r="BF291">
        <f>IF($S291=BF$1,1,0)</f>
        <v>0</v>
      </c>
      <c r="BG291">
        <f>IF($S291=BG$1,1,0)</f>
        <v>0</v>
      </c>
      <c r="BH291">
        <f>IF($S291=BH$1,1,0)</f>
        <v>0</v>
      </c>
      <c r="BI291">
        <f>IF($S291=BI$1,1,0)</f>
        <v>0</v>
      </c>
      <c r="BJ291">
        <f>IF($S291=BJ$1,1,0)</f>
        <v>0</v>
      </c>
    </row>
    <row r="292" spans="1:62" x14ac:dyDescent="0.25">
      <c r="A292">
        <v>290</v>
      </c>
      <c r="B292">
        <v>1</v>
      </c>
      <c r="C292">
        <v>3</v>
      </c>
      <c r="D292" t="s">
        <v>436</v>
      </c>
      <c r="E292" t="s">
        <v>17</v>
      </c>
      <c r="F292">
        <v>22</v>
      </c>
      <c r="G292">
        <v>0</v>
      </c>
      <c r="H292">
        <v>0</v>
      </c>
      <c r="I292">
        <v>370373</v>
      </c>
      <c r="J292">
        <v>7.75</v>
      </c>
      <c r="L292" t="s">
        <v>27</v>
      </c>
      <c r="M292" t="s">
        <v>1753</v>
      </c>
      <c r="N292" t="str">
        <f>IF(ISNUMBER(I292),"xxx ",SUBSTITUTE(SUBSTITUTE(I292,"/",""),".",""))</f>
        <v xml:space="preserve">xxx </v>
      </c>
      <c r="O292" t="str">
        <f>LEFT(N292,FIND(" ",N292))</f>
        <v xml:space="preserve">xxx </v>
      </c>
      <c r="P292" t="str">
        <f>VLOOKUP(M292,Extract_Title!$A$2:$B$20,2,0)</f>
        <v>Miss</v>
      </c>
      <c r="Q292" t="str">
        <f>IF(L292="","S",L292)</f>
        <v>Q</v>
      </c>
      <c r="R292" t="str">
        <f>IF(K292="","M",LEFT(K292,1))</f>
        <v>M</v>
      </c>
      <c r="S292" t="str">
        <f>VLOOKUP(O292,Clean_tckt!$E$3:$F$38,2,0)</f>
        <v xml:space="preserve">xxx </v>
      </c>
      <c r="T292" s="1">
        <f t="shared" si="16"/>
        <v>7.75</v>
      </c>
      <c r="U292">
        <f t="shared" si="17"/>
        <v>22</v>
      </c>
      <c r="V292">
        <f>SUM(G292:H292,1)</f>
        <v>1</v>
      </c>
      <c r="W292">
        <f t="shared" si="18"/>
        <v>0</v>
      </c>
      <c r="X292">
        <f>IF(V292=1,1,0)</f>
        <v>1</v>
      </c>
      <c r="Y292">
        <f>IF($P292=Y$1,1,0)</f>
        <v>0</v>
      </c>
      <c r="Z292">
        <f>IF($P292=Z$1,1,0)</f>
        <v>0</v>
      </c>
      <c r="AA292">
        <f>IF($P292=AA$1,1,0)</f>
        <v>1</v>
      </c>
      <c r="AB292">
        <f>IF($P292=AB$1,1,0)</f>
        <v>0</v>
      </c>
      <c r="AC292">
        <f>IF($Q292=AC$1,1,0)</f>
        <v>0</v>
      </c>
      <c r="AD292">
        <f>IF($Q292=AD$1,1,0)</f>
        <v>0</v>
      </c>
      <c r="AE292">
        <f>IF($R292=AE$1,1,0)</f>
        <v>1</v>
      </c>
      <c r="AF292">
        <f>IF($R292=AF$1,1,0)</f>
        <v>0</v>
      </c>
      <c r="AG292">
        <f>IF($R292=AG$1,1,0)</f>
        <v>0</v>
      </c>
      <c r="AH292">
        <f>IF($R292=AH$1,1,0)</f>
        <v>0</v>
      </c>
      <c r="AI292">
        <f>IF($R292=AI$1,1,0)</f>
        <v>0</v>
      </c>
      <c r="AJ292">
        <f>IF($R292=AJ$1,1,0)</f>
        <v>0</v>
      </c>
      <c r="AK292">
        <f>IF($R292=AK$1,1,0)</f>
        <v>0</v>
      </c>
      <c r="AL292">
        <f>IF($R292=AL$1,1,0)</f>
        <v>0</v>
      </c>
      <c r="AM292">
        <f>IF($S292=AM$1,1,0)</f>
        <v>0</v>
      </c>
      <c r="AN292">
        <f>IF($S292=AN$1,1,0)</f>
        <v>0</v>
      </c>
      <c r="AO292">
        <f>IF($S292=AO$1,1,0)</f>
        <v>0</v>
      </c>
      <c r="AP292">
        <f>IF($S292=AP$1,1,0)</f>
        <v>1</v>
      </c>
      <c r="AQ292">
        <f>IF($S292=AQ$1,1,0)</f>
        <v>0</v>
      </c>
      <c r="AR292">
        <f>IF($S292=AR$1,1,0)</f>
        <v>0</v>
      </c>
      <c r="AS292">
        <f>IF($S292=AS$1,1,0)</f>
        <v>0</v>
      </c>
      <c r="AT292">
        <f>IF($S292=AT$1,1,0)</f>
        <v>0</v>
      </c>
      <c r="AU292">
        <f>IF($S292=AU$1,1,0)</f>
        <v>0</v>
      </c>
      <c r="AV292">
        <f>IF($S292=AV$1,1,0)</f>
        <v>0</v>
      </c>
      <c r="AW292">
        <f>IF($S292=AW$1,1,0)</f>
        <v>0</v>
      </c>
      <c r="AX292">
        <f>IF($S292=AX$1,1,0)</f>
        <v>0</v>
      </c>
      <c r="AY292">
        <f>IF($S292=AY$1,1,0)</f>
        <v>0</v>
      </c>
      <c r="AZ292">
        <f>IF($S292=AZ$1,1,0)</f>
        <v>0</v>
      </c>
      <c r="BA292">
        <f>IF($S292=BA$1,1,0)</f>
        <v>0</v>
      </c>
      <c r="BB292">
        <f>IF($S292=BB$1,1,0)</f>
        <v>0</v>
      </c>
      <c r="BC292">
        <f>IF($S292=BC$1,1,0)</f>
        <v>0</v>
      </c>
      <c r="BD292">
        <f>IF($S292=BD$1,1,0)</f>
        <v>0</v>
      </c>
      <c r="BE292">
        <f>IF($S292=BE$1,1,0)</f>
        <v>0</v>
      </c>
      <c r="BF292">
        <f>IF($S292=BF$1,1,0)</f>
        <v>0</v>
      </c>
      <c r="BG292">
        <f>IF($S292=BG$1,1,0)</f>
        <v>0</v>
      </c>
      <c r="BH292">
        <f>IF($S292=BH$1,1,0)</f>
        <v>0</v>
      </c>
      <c r="BI292">
        <f>IF($S292=BI$1,1,0)</f>
        <v>0</v>
      </c>
      <c r="BJ292">
        <f>IF($S292=BJ$1,1,0)</f>
        <v>0</v>
      </c>
    </row>
    <row r="293" spans="1:62" x14ac:dyDescent="0.25">
      <c r="A293">
        <v>291</v>
      </c>
      <c r="B293">
        <v>1</v>
      </c>
      <c r="C293">
        <v>1</v>
      </c>
      <c r="D293" t="s">
        <v>437</v>
      </c>
      <c r="E293" t="s">
        <v>17</v>
      </c>
      <c r="F293">
        <v>26</v>
      </c>
      <c r="G293">
        <v>0</v>
      </c>
      <c r="H293">
        <v>0</v>
      </c>
      <c r="I293">
        <v>19877</v>
      </c>
      <c r="J293">
        <v>78.849999999999994</v>
      </c>
      <c r="L293" t="s">
        <v>15</v>
      </c>
      <c r="M293" t="s">
        <v>1753</v>
      </c>
      <c r="N293" t="str">
        <f>IF(ISNUMBER(I293),"xxx ",SUBSTITUTE(SUBSTITUTE(I293,"/",""),".",""))</f>
        <v xml:space="preserve">xxx </v>
      </c>
      <c r="O293" t="str">
        <f>LEFT(N293,FIND(" ",N293))</f>
        <v xml:space="preserve">xxx </v>
      </c>
      <c r="P293" t="str">
        <f>VLOOKUP(M293,Extract_Title!$A$2:$B$20,2,0)</f>
        <v>Miss</v>
      </c>
      <c r="Q293" t="str">
        <f>IF(L293="","S",L293)</f>
        <v>S</v>
      </c>
      <c r="R293" t="str">
        <f>IF(K293="","M",LEFT(K293,1))</f>
        <v>M</v>
      </c>
      <c r="S293" t="str">
        <f>VLOOKUP(O293,Clean_tckt!$E$3:$F$38,2,0)</f>
        <v xml:space="preserve">xxx </v>
      </c>
      <c r="T293" s="1">
        <f t="shared" si="16"/>
        <v>78.849999999999994</v>
      </c>
      <c r="U293">
        <f t="shared" si="17"/>
        <v>26</v>
      </c>
      <c r="V293">
        <f>SUM(G293:H293,1)</f>
        <v>1</v>
      </c>
      <c r="W293">
        <f t="shared" si="18"/>
        <v>0</v>
      </c>
      <c r="X293">
        <f>IF(V293=1,1,0)</f>
        <v>1</v>
      </c>
      <c r="Y293">
        <f>IF($P293=Y$1,1,0)</f>
        <v>0</v>
      </c>
      <c r="Z293">
        <f>IF($P293=Z$1,1,0)</f>
        <v>0</v>
      </c>
      <c r="AA293">
        <f>IF($P293=AA$1,1,0)</f>
        <v>1</v>
      </c>
      <c r="AB293">
        <f>IF($P293=AB$1,1,0)</f>
        <v>0</v>
      </c>
      <c r="AC293">
        <f>IF($Q293=AC$1,1,0)</f>
        <v>1</v>
      </c>
      <c r="AD293">
        <f>IF($Q293=AD$1,1,0)</f>
        <v>0</v>
      </c>
      <c r="AE293">
        <f>IF($R293=AE$1,1,0)</f>
        <v>1</v>
      </c>
      <c r="AF293">
        <f>IF($R293=AF$1,1,0)</f>
        <v>0</v>
      </c>
      <c r="AG293">
        <f>IF($R293=AG$1,1,0)</f>
        <v>0</v>
      </c>
      <c r="AH293">
        <f>IF($R293=AH$1,1,0)</f>
        <v>0</v>
      </c>
      <c r="AI293">
        <f>IF($R293=AI$1,1,0)</f>
        <v>0</v>
      </c>
      <c r="AJ293">
        <f>IF($R293=AJ$1,1,0)</f>
        <v>0</v>
      </c>
      <c r="AK293">
        <f>IF($R293=AK$1,1,0)</f>
        <v>0</v>
      </c>
      <c r="AL293">
        <f>IF($R293=AL$1,1,0)</f>
        <v>0</v>
      </c>
      <c r="AM293">
        <f>IF($S293=AM$1,1,0)</f>
        <v>0</v>
      </c>
      <c r="AN293">
        <f>IF($S293=AN$1,1,0)</f>
        <v>0</v>
      </c>
      <c r="AO293">
        <f>IF($S293=AO$1,1,0)</f>
        <v>0</v>
      </c>
      <c r="AP293">
        <f>IF($S293=AP$1,1,0)</f>
        <v>1</v>
      </c>
      <c r="AQ293">
        <f>IF($S293=AQ$1,1,0)</f>
        <v>0</v>
      </c>
      <c r="AR293">
        <f>IF($S293=AR$1,1,0)</f>
        <v>0</v>
      </c>
      <c r="AS293">
        <f>IF($S293=AS$1,1,0)</f>
        <v>0</v>
      </c>
      <c r="AT293">
        <f>IF($S293=AT$1,1,0)</f>
        <v>0</v>
      </c>
      <c r="AU293">
        <f>IF($S293=AU$1,1,0)</f>
        <v>0</v>
      </c>
      <c r="AV293">
        <f>IF($S293=AV$1,1,0)</f>
        <v>0</v>
      </c>
      <c r="AW293">
        <f>IF($S293=AW$1,1,0)</f>
        <v>0</v>
      </c>
      <c r="AX293">
        <f>IF($S293=AX$1,1,0)</f>
        <v>0</v>
      </c>
      <c r="AY293">
        <f>IF($S293=AY$1,1,0)</f>
        <v>0</v>
      </c>
      <c r="AZ293">
        <f>IF($S293=AZ$1,1,0)</f>
        <v>0</v>
      </c>
      <c r="BA293">
        <f>IF($S293=BA$1,1,0)</f>
        <v>0</v>
      </c>
      <c r="BB293">
        <f>IF($S293=BB$1,1,0)</f>
        <v>0</v>
      </c>
      <c r="BC293">
        <f>IF($S293=BC$1,1,0)</f>
        <v>0</v>
      </c>
      <c r="BD293">
        <f>IF($S293=BD$1,1,0)</f>
        <v>0</v>
      </c>
      <c r="BE293">
        <f>IF($S293=BE$1,1,0)</f>
        <v>0</v>
      </c>
      <c r="BF293">
        <f>IF($S293=BF$1,1,0)</f>
        <v>0</v>
      </c>
      <c r="BG293">
        <f>IF($S293=BG$1,1,0)</f>
        <v>0</v>
      </c>
      <c r="BH293">
        <f>IF($S293=BH$1,1,0)</f>
        <v>0</v>
      </c>
      <c r="BI293">
        <f>IF($S293=BI$1,1,0)</f>
        <v>0</v>
      </c>
      <c r="BJ293">
        <f>IF($S293=BJ$1,1,0)</f>
        <v>0</v>
      </c>
    </row>
    <row r="294" spans="1:62" x14ac:dyDescent="0.25">
      <c r="A294">
        <v>292</v>
      </c>
      <c r="B294">
        <v>1</v>
      </c>
      <c r="C294">
        <v>1</v>
      </c>
      <c r="D294" t="s">
        <v>438</v>
      </c>
      <c r="E294" t="s">
        <v>17</v>
      </c>
      <c r="F294">
        <v>19</v>
      </c>
      <c r="G294">
        <v>1</v>
      </c>
      <c r="H294">
        <v>0</v>
      </c>
      <c r="I294">
        <v>11967</v>
      </c>
      <c r="J294">
        <v>91.0792</v>
      </c>
      <c r="K294" t="s">
        <v>439</v>
      </c>
      <c r="L294" t="s">
        <v>20</v>
      </c>
      <c r="M294" t="s">
        <v>1752</v>
      </c>
      <c r="N294" t="str">
        <f>IF(ISNUMBER(I294),"xxx ",SUBSTITUTE(SUBSTITUTE(I294,"/",""),".",""))</f>
        <v xml:space="preserve">xxx </v>
      </c>
      <c r="O294" t="str">
        <f>LEFT(N294,FIND(" ",N294))</f>
        <v xml:space="preserve">xxx </v>
      </c>
      <c r="P294" t="str">
        <f>VLOOKUP(M294,Extract_Title!$A$2:$B$20,2,0)</f>
        <v>Mrs</v>
      </c>
      <c r="Q294" t="str">
        <f>IF(L294="","S",L294)</f>
        <v>C</v>
      </c>
      <c r="R294" t="str">
        <f>IF(K294="","M",LEFT(K294,1))</f>
        <v>B</v>
      </c>
      <c r="S294" t="str">
        <f>VLOOKUP(O294,Clean_tckt!$E$3:$F$38,2,0)</f>
        <v xml:space="preserve">xxx </v>
      </c>
      <c r="T294" s="1">
        <f t="shared" si="16"/>
        <v>91.0792</v>
      </c>
      <c r="U294">
        <f t="shared" si="17"/>
        <v>19</v>
      </c>
      <c r="V294">
        <f>SUM(G294:H294,1)</f>
        <v>2</v>
      </c>
      <c r="W294">
        <f t="shared" si="18"/>
        <v>0</v>
      </c>
      <c r="X294">
        <f>IF(V294=1,1,0)</f>
        <v>0</v>
      </c>
      <c r="Y294">
        <f>IF($P294=Y$1,1,0)</f>
        <v>0</v>
      </c>
      <c r="Z294">
        <f>IF($P294=Z$1,1,0)</f>
        <v>1</v>
      </c>
      <c r="AA294">
        <f>IF($P294=AA$1,1,0)</f>
        <v>0</v>
      </c>
      <c r="AB294">
        <f>IF($P294=AB$1,1,0)</f>
        <v>0</v>
      </c>
      <c r="AC294">
        <f>IF($Q294=AC$1,1,0)</f>
        <v>0</v>
      </c>
      <c r="AD294">
        <f>IF($Q294=AD$1,1,0)</f>
        <v>1</v>
      </c>
      <c r="AE294">
        <f>IF($R294=AE$1,1,0)</f>
        <v>0</v>
      </c>
      <c r="AF294">
        <f>IF($R294=AF$1,1,0)</f>
        <v>0</v>
      </c>
      <c r="AG294">
        <f>IF($R294=AG$1,1,0)</f>
        <v>0</v>
      </c>
      <c r="AH294">
        <f>IF($R294=AH$1,1,0)</f>
        <v>0</v>
      </c>
      <c r="AI294">
        <f>IF($R294=AI$1,1,0)</f>
        <v>0</v>
      </c>
      <c r="AJ294">
        <f>IF($R294=AJ$1,1,0)</f>
        <v>0</v>
      </c>
      <c r="AK294">
        <f>IF($R294=AK$1,1,0)</f>
        <v>1</v>
      </c>
      <c r="AL294">
        <f>IF($R294=AL$1,1,0)</f>
        <v>0</v>
      </c>
      <c r="AM294">
        <f>IF($S294=AM$1,1,0)</f>
        <v>0</v>
      </c>
      <c r="AN294">
        <f>IF($S294=AN$1,1,0)</f>
        <v>0</v>
      </c>
      <c r="AO294">
        <f>IF($S294=AO$1,1,0)</f>
        <v>0</v>
      </c>
      <c r="AP294">
        <f>IF($S294=AP$1,1,0)</f>
        <v>1</v>
      </c>
      <c r="AQ294">
        <f>IF($S294=AQ$1,1,0)</f>
        <v>0</v>
      </c>
      <c r="AR294">
        <f>IF($S294=AR$1,1,0)</f>
        <v>0</v>
      </c>
      <c r="AS294">
        <f>IF($S294=AS$1,1,0)</f>
        <v>0</v>
      </c>
      <c r="AT294">
        <f>IF($S294=AT$1,1,0)</f>
        <v>0</v>
      </c>
      <c r="AU294">
        <f>IF($S294=AU$1,1,0)</f>
        <v>0</v>
      </c>
      <c r="AV294">
        <f>IF($S294=AV$1,1,0)</f>
        <v>0</v>
      </c>
      <c r="AW294">
        <f>IF($S294=AW$1,1,0)</f>
        <v>0</v>
      </c>
      <c r="AX294">
        <f>IF($S294=AX$1,1,0)</f>
        <v>0</v>
      </c>
      <c r="AY294">
        <f>IF($S294=AY$1,1,0)</f>
        <v>0</v>
      </c>
      <c r="AZ294">
        <f>IF($S294=AZ$1,1,0)</f>
        <v>0</v>
      </c>
      <c r="BA294">
        <f>IF($S294=BA$1,1,0)</f>
        <v>0</v>
      </c>
      <c r="BB294">
        <f>IF($S294=BB$1,1,0)</f>
        <v>0</v>
      </c>
      <c r="BC294">
        <f>IF($S294=BC$1,1,0)</f>
        <v>0</v>
      </c>
      <c r="BD294">
        <f>IF($S294=BD$1,1,0)</f>
        <v>0</v>
      </c>
      <c r="BE294">
        <f>IF($S294=BE$1,1,0)</f>
        <v>0</v>
      </c>
      <c r="BF294">
        <f>IF($S294=BF$1,1,0)</f>
        <v>0</v>
      </c>
      <c r="BG294">
        <f>IF($S294=BG$1,1,0)</f>
        <v>0</v>
      </c>
      <c r="BH294">
        <f>IF($S294=BH$1,1,0)</f>
        <v>0</v>
      </c>
      <c r="BI294">
        <f>IF($S294=BI$1,1,0)</f>
        <v>0</v>
      </c>
      <c r="BJ294">
        <f>IF($S294=BJ$1,1,0)</f>
        <v>0</v>
      </c>
    </row>
    <row r="295" spans="1:62" x14ac:dyDescent="0.25">
      <c r="A295">
        <v>293</v>
      </c>
      <c r="B295">
        <v>0</v>
      </c>
      <c r="C295">
        <v>2</v>
      </c>
      <c r="D295" t="s">
        <v>440</v>
      </c>
      <c r="E295" t="s">
        <v>13</v>
      </c>
      <c r="F295">
        <v>36</v>
      </c>
      <c r="G295">
        <v>0</v>
      </c>
      <c r="H295">
        <v>0</v>
      </c>
      <c r="I295" t="s">
        <v>441</v>
      </c>
      <c r="J295">
        <v>12.875</v>
      </c>
      <c r="K295" t="s">
        <v>442</v>
      </c>
      <c r="L295" t="s">
        <v>20</v>
      </c>
      <c r="M295" t="s">
        <v>1751</v>
      </c>
      <c r="N295" t="str">
        <f>IF(ISNUMBER(I295),"xxx ",SUBSTITUTE(SUBSTITUTE(I295,"/",""),".",""))</f>
        <v>SCParis 2163</v>
      </c>
      <c r="O295" t="str">
        <f>LEFT(N295,FIND(" ",N295))</f>
        <v xml:space="preserve">SCParis </v>
      </c>
      <c r="P295" t="str">
        <f>VLOOKUP(M295,Extract_Title!$A$2:$B$20,2,0)</f>
        <v>Mr</v>
      </c>
      <c r="Q295" t="str">
        <f>IF(L295="","S",L295)</f>
        <v>C</v>
      </c>
      <c r="R295" t="str">
        <f>IF(K295="","M",LEFT(K295,1))</f>
        <v>D</v>
      </c>
      <c r="S295" t="str">
        <f>VLOOKUP(O295,Clean_tckt!$E$3:$F$38,2,0)</f>
        <v xml:space="preserve">SCParis </v>
      </c>
      <c r="T295" s="1">
        <f t="shared" si="16"/>
        <v>12.875</v>
      </c>
      <c r="U295">
        <f t="shared" si="17"/>
        <v>36</v>
      </c>
      <c r="V295">
        <f>SUM(G295:H295,1)</f>
        <v>1</v>
      </c>
      <c r="W295">
        <f t="shared" si="18"/>
        <v>1</v>
      </c>
      <c r="X295">
        <f>IF(V295=1,1,0)</f>
        <v>1</v>
      </c>
      <c r="Y295">
        <f>IF($P295=Y$1,1,0)</f>
        <v>1</v>
      </c>
      <c r="Z295">
        <f>IF($P295=Z$1,1,0)</f>
        <v>0</v>
      </c>
      <c r="AA295">
        <f>IF($P295=AA$1,1,0)</f>
        <v>0</v>
      </c>
      <c r="AB295">
        <f>IF($P295=AB$1,1,0)</f>
        <v>0</v>
      </c>
      <c r="AC295">
        <f>IF($Q295=AC$1,1,0)</f>
        <v>0</v>
      </c>
      <c r="AD295">
        <f>IF($Q295=AD$1,1,0)</f>
        <v>1</v>
      </c>
      <c r="AE295">
        <f>IF($R295=AE$1,1,0)</f>
        <v>0</v>
      </c>
      <c r="AF295">
        <f>IF($R295=AF$1,1,0)</f>
        <v>0</v>
      </c>
      <c r="AG295">
        <f>IF($R295=AG$1,1,0)</f>
        <v>0</v>
      </c>
      <c r="AH295">
        <f>IF($R295=AH$1,1,0)</f>
        <v>0</v>
      </c>
      <c r="AI295">
        <f>IF($R295=AI$1,1,0)</f>
        <v>1</v>
      </c>
      <c r="AJ295">
        <f>IF($R295=AJ$1,1,0)</f>
        <v>0</v>
      </c>
      <c r="AK295">
        <f>IF($R295=AK$1,1,0)</f>
        <v>0</v>
      </c>
      <c r="AL295">
        <f>IF($R295=AL$1,1,0)</f>
        <v>0</v>
      </c>
      <c r="AM295">
        <f>IF($S295=AM$1,1,0)</f>
        <v>0</v>
      </c>
      <c r="AN295">
        <f>IF($S295=AN$1,1,0)</f>
        <v>0</v>
      </c>
      <c r="AO295">
        <f>IF($S295=AO$1,1,0)</f>
        <v>0</v>
      </c>
      <c r="AP295">
        <f>IF($S295=AP$1,1,0)</f>
        <v>0</v>
      </c>
      <c r="AQ295">
        <f>IF($S295=AQ$1,1,0)</f>
        <v>0</v>
      </c>
      <c r="AR295">
        <f>IF($S295=AR$1,1,0)</f>
        <v>0</v>
      </c>
      <c r="AS295">
        <f>IF($S295=AS$1,1,0)</f>
        <v>1</v>
      </c>
      <c r="AT295">
        <f>IF($S295=AT$1,1,0)</f>
        <v>0</v>
      </c>
      <c r="AU295">
        <f>IF($S295=AU$1,1,0)</f>
        <v>0</v>
      </c>
      <c r="AV295">
        <f>IF($S295=AV$1,1,0)</f>
        <v>0</v>
      </c>
      <c r="AW295">
        <f>IF($S295=AW$1,1,0)</f>
        <v>0</v>
      </c>
      <c r="AX295">
        <f>IF($S295=AX$1,1,0)</f>
        <v>0</v>
      </c>
      <c r="AY295">
        <f>IF($S295=AY$1,1,0)</f>
        <v>0</v>
      </c>
      <c r="AZ295">
        <f>IF($S295=AZ$1,1,0)</f>
        <v>0</v>
      </c>
      <c r="BA295">
        <f>IF($S295=BA$1,1,0)</f>
        <v>0</v>
      </c>
      <c r="BB295">
        <f>IF($S295=BB$1,1,0)</f>
        <v>0</v>
      </c>
      <c r="BC295">
        <f>IF($S295=BC$1,1,0)</f>
        <v>0</v>
      </c>
      <c r="BD295">
        <f>IF($S295=BD$1,1,0)</f>
        <v>0</v>
      </c>
      <c r="BE295">
        <f>IF($S295=BE$1,1,0)</f>
        <v>0</v>
      </c>
      <c r="BF295">
        <f>IF($S295=BF$1,1,0)</f>
        <v>0</v>
      </c>
      <c r="BG295">
        <f>IF($S295=BG$1,1,0)</f>
        <v>0</v>
      </c>
      <c r="BH295">
        <f>IF($S295=BH$1,1,0)</f>
        <v>0</v>
      </c>
      <c r="BI295">
        <f>IF($S295=BI$1,1,0)</f>
        <v>0</v>
      </c>
      <c r="BJ295">
        <f>IF($S295=BJ$1,1,0)</f>
        <v>0</v>
      </c>
    </row>
    <row r="296" spans="1:62" x14ac:dyDescent="0.25">
      <c r="A296">
        <v>294</v>
      </c>
      <c r="B296">
        <v>0</v>
      </c>
      <c r="C296">
        <v>3</v>
      </c>
      <c r="D296" t="s">
        <v>443</v>
      </c>
      <c r="E296" t="s">
        <v>17</v>
      </c>
      <c r="F296">
        <v>24</v>
      </c>
      <c r="G296">
        <v>0</v>
      </c>
      <c r="H296">
        <v>0</v>
      </c>
      <c r="I296">
        <v>349236</v>
      </c>
      <c r="J296">
        <v>8.85</v>
      </c>
      <c r="L296" t="s">
        <v>15</v>
      </c>
      <c r="M296" t="s">
        <v>1753</v>
      </c>
      <c r="N296" t="str">
        <f>IF(ISNUMBER(I296),"xxx ",SUBSTITUTE(SUBSTITUTE(I296,"/",""),".",""))</f>
        <v xml:space="preserve">xxx </v>
      </c>
      <c r="O296" t="str">
        <f>LEFT(N296,FIND(" ",N296))</f>
        <v xml:space="preserve">xxx </v>
      </c>
      <c r="P296" t="str">
        <f>VLOOKUP(M296,Extract_Title!$A$2:$B$20,2,0)</f>
        <v>Miss</v>
      </c>
      <c r="Q296" t="str">
        <f>IF(L296="","S",L296)</f>
        <v>S</v>
      </c>
      <c r="R296" t="str">
        <f>IF(K296="","M",LEFT(K296,1))</f>
        <v>M</v>
      </c>
      <c r="S296" t="str">
        <f>VLOOKUP(O296,Clean_tckt!$E$3:$F$38,2,0)</f>
        <v xml:space="preserve">xxx </v>
      </c>
      <c r="T296" s="1">
        <f t="shared" si="16"/>
        <v>8.85</v>
      </c>
      <c r="U296">
        <f t="shared" si="17"/>
        <v>24</v>
      </c>
      <c r="V296">
        <f>SUM(G296:H296,1)</f>
        <v>1</v>
      </c>
      <c r="W296">
        <f t="shared" si="18"/>
        <v>0</v>
      </c>
      <c r="X296">
        <f>IF(V296=1,1,0)</f>
        <v>1</v>
      </c>
      <c r="Y296">
        <f>IF($P296=Y$1,1,0)</f>
        <v>0</v>
      </c>
      <c r="Z296">
        <f>IF($P296=Z$1,1,0)</f>
        <v>0</v>
      </c>
      <c r="AA296">
        <f>IF($P296=AA$1,1,0)</f>
        <v>1</v>
      </c>
      <c r="AB296">
        <f>IF($P296=AB$1,1,0)</f>
        <v>0</v>
      </c>
      <c r="AC296">
        <f>IF($Q296=AC$1,1,0)</f>
        <v>1</v>
      </c>
      <c r="AD296">
        <f>IF($Q296=AD$1,1,0)</f>
        <v>0</v>
      </c>
      <c r="AE296">
        <f>IF($R296=AE$1,1,0)</f>
        <v>1</v>
      </c>
      <c r="AF296">
        <f>IF($R296=AF$1,1,0)</f>
        <v>0</v>
      </c>
      <c r="AG296">
        <f>IF($R296=AG$1,1,0)</f>
        <v>0</v>
      </c>
      <c r="AH296">
        <f>IF($R296=AH$1,1,0)</f>
        <v>0</v>
      </c>
      <c r="AI296">
        <f>IF($R296=AI$1,1,0)</f>
        <v>0</v>
      </c>
      <c r="AJ296">
        <f>IF($R296=AJ$1,1,0)</f>
        <v>0</v>
      </c>
      <c r="AK296">
        <f>IF($R296=AK$1,1,0)</f>
        <v>0</v>
      </c>
      <c r="AL296">
        <f>IF($R296=AL$1,1,0)</f>
        <v>0</v>
      </c>
      <c r="AM296">
        <f>IF($S296=AM$1,1,0)</f>
        <v>0</v>
      </c>
      <c r="AN296">
        <f>IF($S296=AN$1,1,0)</f>
        <v>0</v>
      </c>
      <c r="AO296">
        <f>IF($S296=AO$1,1,0)</f>
        <v>0</v>
      </c>
      <c r="AP296">
        <f>IF($S296=AP$1,1,0)</f>
        <v>1</v>
      </c>
      <c r="AQ296">
        <f>IF($S296=AQ$1,1,0)</f>
        <v>0</v>
      </c>
      <c r="AR296">
        <f>IF($S296=AR$1,1,0)</f>
        <v>0</v>
      </c>
      <c r="AS296">
        <f>IF($S296=AS$1,1,0)</f>
        <v>0</v>
      </c>
      <c r="AT296">
        <f>IF($S296=AT$1,1,0)</f>
        <v>0</v>
      </c>
      <c r="AU296">
        <f>IF($S296=AU$1,1,0)</f>
        <v>0</v>
      </c>
      <c r="AV296">
        <f>IF($S296=AV$1,1,0)</f>
        <v>0</v>
      </c>
      <c r="AW296">
        <f>IF($S296=AW$1,1,0)</f>
        <v>0</v>
      </c>
      <c r="AX296">
        <f>IF($S296=AX$1,1,0)</f>
        <v>0</v>
      </c>
      <c r="AY296">
        <f>IF($S296=AY$1,1,0)</f>
        <v>0</v>
      </c>
      <c r="AZ296">
        <f>IF($S296=AZ$1,1,0)</f>
        <v>0</v>
      </c>
      <c r="BA296">
        <f>IF($S296=BA$1,1,0)</f>
        <v>0</v>
      </c>
      <c r="BB296">
        <f>IF($S296=BB$1,1,0)</f>
        <v>0</v>
      </c>
      <c r="BC296">
        <f>IF($S296=BC$1,1,0)</f>
        <v>0</v>
      </c>
      <c r="BD296">
        <f>IF($S296=BD$1,1,0)</f>
        <v>0</v>
      </c>
      <c r="BE296">
        <f>IF($S296=BE$1,1,0)</f>
        <v>0</v>
      </c>
      <c r="BF296">
        <f>IF($S296=BF$1,1,0)</f>
        <v>0</v>
      </c>
      <c r="BG296">
        <f>IF($S296=BG$1,1,0)</f>
        <v>0</v>
      </c>
      <c r="BH296">
        <f>IF($S296=BH$1,1,0)</f>
        <v>0</v>
      </c>
      <c r="BI296">
        <f>IF($S296=BI$1,1,0)</f>
        <v>0</v>
      </c>
      <c r="BJ296">
        <f>IF($S296=BJ$1,1,0)</f>
        <v>0</v>
      </c>
    </row>
    <row r="297" spans="1:62" x14ac:dyDescent="0.25">
      <c r="A297">
        <v>295</v>
      </c>
      <c r="B297">
        <v>0</v>
      </c>
      <c r="C297">
        <v>3</v>
      </c>
      <c r="D297" t="s">
        <v>444</v>
      </c>
      <c r="E297" t="s">
        <v>13</v>
      </c>
      <c r="F297">
        <v>24</v>
      </c>
      <c r="G297">
        <v>0</v>
      </c>
      <c r="H297">
        <v>0</v>
      </c>
      <c r="I297">
        <v>349233</v>
      </c>
      <c r="J297">
        <v>7.8958000000000004</v>
      </c>
      <c r="L297" t="s">
        <v>15</v>
      </c>
      <c r="M297" t="s">
        <v>1751</v>
      </c>
      <c r="N297" t="str">
        <f>IF(ISNUMBER(I297),"xxx ",SUBSTITUTE(SUBSTITUTE(I297,"/",""),".",""))</f>
        <v xml:space="preserve">xxx </v>
      </c>
      <c r="O297" t="str">
        <f>LEFT(N297,FIND(" ",N297))</f>
        <v xml:space="preserve">xxx </v>
      </c>
      <c r="P297" t="str">
        <f>VLOOKUP(M297,Extract_Title!$A$2:$B$20,2,0)</f>
        <v>Mr</v>
      </c>
      <c r="Q297" t="str">
        <f>IF(L297="","S",L297)</f>
        <v>S</v>
      </c>
      <c r="R297" t="str">
        <f>IF(K297="","M",LEFT(K297,1))</f>
        <v>M</v>
      </c>
      <c r="S297" t="str">
        <f>VLOOKUP(O297,Clean_tckt!$E$3:$F$38,2,0)</f>
        <v xml:space="preserve">xxx </v>
      </c>
      <c r="T297" s="1">
        <f t="shared" si="16"/>
        <v>7.8958000000000004</v>
      </c>
      <c r="U297">
        <f t="shared" si="17"/>
        <v>24</v>
      </c>
      <c r="V297">
        <f>SUM(G297:H297,1)</f>
        <v>1</v>
      </c>
      <c r="W297">
        <f t="shared" si="18"/>
        <v>1</v>
      </c>
      <c r="X297">
        <f>IF(V297=1,1,0)</f>
        <v>1</v>
      </c>
      <c r="Y297">
        <f>IF($P297=Y$1,1,0)</f>
        <v>1</v>
      </c>
      <c r="Z297">
        <f>IF($P297=Z$1,1,0)</f>
        <v>0</v>
      </c>
      <c r="AA297">
        <f>IF($P297=AA$1,1,0)</f>
        <v>0</v>
      </c>
      <c r="AB297">
        <f>IF($P297=AB$1,1,0)</f>
        <v>0</v>
      </c>
      <c r="AC297">
        <f>IF($Q297=AC$1,1,0)</f>
        <v>1</v>
      </c>
      <c r="AD297">
        <f>IF($Q297=AD$1,1,0)</f>
        <v>0</v>
      </c>
      <c r="AE297">
        <f>IF($R297=AE$1,1,0)</f>
        <v>1</v>
      </c>
      <c r="AF297">
        <f>IF($R297=AF$1,1,0)</f>
        <v>0</v>
      </c>
      <c r="AG297">
        <f>IF($R297=AG$1,1,0)</f>
        <v>0</v>
      </c>
      <c r="AH297">
        <f>IF($R297=AH$1,1,0)</f>
        <v>0</v>
      </c>
      <c r="AI297">
        <f>IF($R297=AI$1,1,0)</f>
        <v>0</v>
      </c>
      <c r="AJ297">
        <f>IF($R297=AJ$1,1,0)</f>
        <v>0</v>
      </c>
      <c r="AK297">
        <f>IF($R297=AK$1,1,0)</f>
        <v>0</v>
      </c>
      <c r="AL297">
        <f>IF($R297=AL$1,1,0)</f>
        <v>0</v>
      </c>
      <c r="AM297">
        <f>IF($S297=AM$1,1,0)</f>
        <v>0</v>
      </c>
      <c r="AN297">
        <f>IF($S297=AN$1,1,0)</f>
        <v>0</v>
      </c>
      <c r="AO297">
        <f>IF($S297=AO$1,1,0)</f>
        <v>0</v>
      </c>
      <c r="AP297">
        <f>IF($S297=AP$1,1,0)</f>
        <v>1</v>
      </c>
      <c r="AQ297">
        <f>IF($S297=AQ$1,1,0)</f>
        <v>0</v>
      </c>
      <c r="AR297">
        <f>IF($S297=AR$1,1,0)</f>
        <v>0</v>
      </c>
      <c r="AS297">
        <f>IF($S297=AS$1,1,0)</f>
        <v>0</v>
      </c>
      <c r="AT297">
        <f>IF($S297=AT$1,1,0)</f>
        <v>0</v>
      </c>
      <c r="AU297">
        <f>IF($S297=AU$1,1,0)</f>
        <v>0</v>
      </c>
      <c r="AV297">
        <f>IF($S297=AV$1,1,0)</f>
        <v>0</v>
      </c>
      <c r="AW297">
        <f>IF($S297=AW$1,1,0)</f>
        <v>0</v>
      </c>
      <c r="AX297">
        <f>IF($S297=AX$1,1,0)</f>
        <v>0</v>
      </c>
      <c r="AY297">
        <f>IF($S297=AY$1,1,0)</f>
        <v>0</v>
      </c>
      <c r="AZ297">
        <f>IF($S297=AZ$1,1,0)</f>
        <v>0</v>
      </c>
      <c r="BA297">
        <f>IF($S297=BA$1,1,0)</f>
        <v>0</v>
      </c>
      <c r="BB297">
        <f>IF($S297=BB$1,1,0)</f>
        <v>0</v>
      </c>
      <c r="BC297">
        <f>IF($S297=BC$1,1,0)</f>
        <v>0</v>
      </c>
      <c r="BD297">
        <f>IF($S297=BD$1,1,0)</f>
        <v>0</v>
      </c>
      <c r="BE297">
        <f>IF($S297=BE$1,1,0)</f>
        <v>0</v>
      </c>
      <c r="BF297">
        <f>IF($S297=BF$1,1,0)</f>
        <v>0</v>
      </c>
      <c r="BG297">
        <f>IF($S297=BG$1,1,0)</f>
        <v>0</v>
      </c>
      <c r="BH297">
        <f>IF($S297=BH$1,1,0)</f>
        <v>0</v>
      </c>
      <c r="BI297">
        <f>IF($S297=BI$1,1,0)</f>
        <v>0</v>
      </c>
      <c r="BJ297">
        <f>IF($S297=BJ$1,1,0)</f>
        <v>0</v>
      </c>
    </row>
    <row r="298" spans="1:62" x14ac:dyDescent="0.25">
      <c r="A298">
        <v>296</v>
      </c>
      <c r="B298">
        <v>0</v>
      </c>
      <c r="C298">
        <v>1</v>
      </c>
      <c r="D298" t="s">
        <v>445</v>
      </c>
      <c r="E298" t="s">
        <v>13</v>
      </c>
      <c r="G298">
        <v>0</v>
      </c>
      <c r="H298">
        <v>0</v>
      </c>
      <c r="I298" t="s">
        <v>446</v>
      </c>
      <c r="J298">
        <v>27.720800000000001</v>
      </c>
      <c r="L298" t="s">
        <v>20</v>
      </c>
      <c r="M298" t="s">
        <v>1751</v>
      </c>
      <c r="N298" t="str">
        <f>IF(ISNUMBER(I298),"xxx ",SUBSTITUTE(SUBSTITUTE(I298,"/",""),".",""))</f>
        <v>PC 17612</v>
      </c>
      <c r="O298" t="str">
        <f>LEFT(N298,FIND(" ",N298))</f>
        <v xml:space="preserve">PC </v>
      </c>
      <c r="P298" t="str">
        <f>VLOOKUP(M298,Extract_Title!$A$2:$B$20,2,0)</f>
        <v>Mr</v>
      </c>
      <c r="Q298" t="str">
        <f>IF(L298="","S",L298)</f>
        <v>C</v>
      </c>
      <c r="R298" t="str">
        <f>IF(K298="","M",LEFT(K298,1))</f>
        <v>M</v>
      </c>
      <c r="S298" t="str">
        <f>VLOOKUP(O298,Clean_tckt!$E$3:$F$38,2,0)</f>
        <v xml:space="preserve">PC </v>
      </c>
      <c r="T298" s="1">
        <f t="shared" si="16"/>
        <v>27.720800000000001</v>
      </c>
      <c r="U298">
        <f t="shared" si="17"/>
        <v>0</v>
      </c>
      <c r="V298">
        <f>SUM(G298:H298,1)</f>
        <v>1</v>
      </c>
      <c r="W298">
        <f t="shared" si="18"/>
        <v>1</v>
      </c>
      <c r="X298">
        <f>IF(V298=1,1,0)</f>
        <v>1</v>
      </c>
      <c r="Y298">
        <f>IF($P298=Y$1,1,0)</f>
        <v>1</v>
      </c>
      <c r="Z298">
        <f>IF($P298=Z$1,1,0)</f>
        <v>0</v>
      </c>
      <c r="AA298">
        <f>IF($P298=AA$1,1,0)</f>
        <v>0</v>
      </c>
      <c r="AB298">
        <f>IF($P298=AB$1,1,0)</f>
        <v>0</v>
      </c>
      <c r="AC298">
        <f>IF($Q298=AC$1,1,0)</f>
        <v>0</v>
      </c>
      <c r="AD298">
        <f>IF($Q298=AD$1,1,0)</f>
        <v>1</v>
      </c>
      <c r="AE298">
        <f>IF($R298=AE$1,1,0)</f>
        <v>1</v>
      </c>
      <c r="AF298">
        <f>IF($R298=AF$1,1,0)</f>
        <v>0</v>
      </c>
      <c r="AG298">
        <f>IF($R298=AG$1,1,0)</f>
        <v>0</v>
      </c>
      <c r="AH298">
        <f>IF($R298=AH$1,1,0)</f>
        <v>0</v>
      </c>
      <c r="AI298">
        <f>IF($R298=AI$1,1,0)</f>
        <v>0</v>
      </c>
      <c r="AJ298">
        <f>IF($R298=AJ$1,1,0)</f>
        <v>0</v>
      </c>
      <c r="AK298">
        <f>IF($R298=AK$1,1,0)</f>
        <v>0</v>
      </c>
      <c r="AL298">
        <f>IF($R298=AL$1,1,0)</f>
        <v>0</v>
      </c>
      <c r="AM298">
        <f>IF($S298=AM$1,1,0)</f>
        <v>0</v>
      </c>
      <c r="AN298">
        <f>IF($S298=AN$1,1,0)</f>
        <v>1</v>
      </c>
      <c r="AO298">
        <f>IF($S298=AO$1,1,0)</f>
        <v>0</v>
      </c>
      <c r="AP298">
        <f>IF($S298=AP$1,1,0)</f>
        <v>0</v>
      </c>
      <c r="AQ298">
        <f>IF($S298=AQ$1,1,0)</f>
        <v>0</v>
      </c>
      <c r="AR298">
        <f>IF($S298=AR$1,1,0)</f>
        <v>0</v>
      </c>
      <c r="AS298">
        <f>IF($S298=AS$1,1,0)</f>
        <v>0</v>
      </c>
      <c r="AT298">
        <f>IF($S298=AT$1,1,0)</f>
        <v>0</v>
      </c>
      <c r="AU298">
        <f>IF($S298=AU$1,1,0)</f>
        <v>0</v>
      </c>
      <c r="AV298">
        <f>IF($S298=AV$1,1,0)</f>
        <v>0</v>
      </c>
      <c r="AW298">
        <f>IF($S298=AW$1,1,0)</f>
        <v>0</v>
      </c>
      <c r="AX298">
        <f>IF($S298=AX$1,1,0)</f>
        <v>0</v>
      </c>
      <c r="AY298">
        <f>IF($S298=AY$1,1,0)</f>
        <v>0</v>
      </c>
      <c r="AZ298">
        <f>IF($S298=AZ$1,1,0)</f>
        <v>0</v>
      </c>
      <c r="BA298">
        <f>IF($S298=BA$1,1,0)</f>
        <v>0</v>
      </c>
      <c r="BB298">
        <f>IF($S298=BB$1,1,0)</f>
        <v>0</v>
      </c>
      <c r="BC298">
        <f>IF($S298=BC$1,1,0)</f>
        <v>0</v>
      </c>
      <c r="BD298">
        <f>IF($S298=BD$1,1,0)</f>
        <v>0</v>
      </c>
      <c r="BE298">
        <f>IF($S298=BE$1,1,0)</f>
        <v>0</v>
      </c>
      <c r="BF298">
        <f>IF($S298=BF$1,1,0)</f>
        <v>0</v>
      </c>
      <c r="BG298">
        <f>IF($S298=BG$1,1,0)</f>
        <v>0</v>
      </c>
      <c r="BH298">
        <f>IF($S298=BH$1,1,0)</f>
        <v>0</v>
      </c>
      <c r="BI298">
        <f>IF($S298=BI$1,1,0)</f>
        <v>0</v>
      </c>
      <c r="BJ298">
        <f>IF($S298=BJ$1,1,0)</f>
        <v>0</v>
      </c>
    </row>
    <row r="299" spans="1:62" x14ac:dyDescent="0.25">
      <c r="A299">
        <v>297</v>
      </c>
      <c r="B299">
        <v>0</v>
      </c>
      <c r="C299">
        <v>3</v>
      </c>
      <c r="D299" t="s">
        <v>447</v>
      </c>
      <c r="E299" t="s">
        <v>13</v>
      </c>
      <c r="F299">
        <v>23.5</v>
      </c>
      <c r="G299">
        <v>0</v>
      </c>
      <c r="H299">
        <v>0</v>
      </c>
      <c r="I299">
        <v>2693</v>
      </c>
      <c r="J299">
        <v>7.2291999999999996</v>
      </c>
      <c r="L299" t="s">
        <v>20</v>
      </c>
      <c r="M299" t="s">
        <v>1751</v>
      </c>
      <c r="N299" t="str">
        <f>IF(ISNUMBER(I299),"xxx ",SUBSTITUTE(SUBSTITUTE(I299,"/",""),".",""))</f>
        <v xml:space="preserve">xxx </v>
      </c>
      <c r="O299" t="str">
        <f>LEFT(N299,FIND(" ",N299))</f>
        <v xml:space="preserve">xxx </v>
      </c>
      <c r="P299" t="str">
        <f>VLOOKUP(M299,Extract_Title!$A$2:$B$20,2,0)</f>
        <v>Mr</v>
      </c>
      <c r="Q299" t="str">
        <f>IF(L299="","S",L299)</f>
        <v>C</v>
      </c>
      <c r="R299" t="str">
        <f>IF(K299="","M",LEFT(K299,1))</f>
        <v>M</v>
      </c>
      <c r="S299" t="str">
        <f>VLOOKUP(O299,Clean_tckt!$E$3:$F$38,2,0)</f>
        <v xml:space="preserve">xxx </v>
      </c>
      <c r="T299" s="1">
        <f t="shared" si="16"/>
        <v>7.2291999999999996</v>
      </c>
      <c r="U299">
        <f t="shared" si="17"/>
        <v>23.5</v>
      </c>
      <c r="V299">
        <f>SUM(G299:H299,1)</f>
        <v>1</v>
      </c>
      <c r="W299">
        <f t="shared" si="18"/>
        <v>1</v>
      </c>
      <c r="X299">
        <f>IF(V299=1,1,0)</f>
        <v>1</v>
      </c>
      <c r="Y299">
        <f>IF($P299=Y$1,1,0)</f>
        <v>1</v>
      </c>
      <c r="Z299">
        <f>IF($P299=Z$1,1,0)</f>
        <v>0</v>
      </c>
      <c r="AA299">
        <f>IF($P299=AA$1,1,0)</f>
        <v>0</v>
      </c>
      <c r="AB299">
        <f>IF($P299=AB$1,1,0)</f>
        <v>0</v>
      </c>
      <c r="AC299">
        <f>IF($Q299=AC$1,1,0)</f>
        <v>0</v>
      </c>
      <c r="AD299">
        <f>IF($Q299=AD$1,1,0)</f>
        <v>1</v>
      </c>
      <c r="AE299">
        <f>IF($R299=AE$1,1,0)</f>
        <v>1</v>
      </c>
      <c r="AF299">
        <f>IF($R299=AF$1,1,0)</f>
        <v>0</v>
      </c>
      <c r="AG299">
        <f>IF($R299=AG$1,1,0)</f>
        <v>0</v>
      </c>
      <c r="AH299">
        <f>IF($R299=AH$1,1,0)</f>
        <v>0</v>
      </c>
      <c r="AI299">
        <f>IF($R299=AI$1,1,0)</f>
        <v>0</v>
      </c>
      <c r="AJ299">
        <f>IF($R299=AJ$1,1,0)</f>
        <v>0</v>
      </c>
      <c r="AK299">
        <f>IF($R299=AK$1,1,0)</f>
        <v>0</v>
      </c>
      <c r="AL299">
        <f>IF($R299=AL$1,1,0)</f>
        <v>0</v>
      </c>
      <c r="AM299">
        <f>IF($S299=AM$1,1,0)</f>
        <v>0</v>
      </c>
      <c r="AN299">
        <f>IF($S299=AN$1,1,0)</f>
        <v>0</v>
      </c>
      <c r="AO299">
        <f>IF($S299=AO$1,1,0)</f>
        <v>0</v>
      </c>
      <c r="AP299">
        <f>IF($S299=AP$1,1,0)</f>
        <v>1</v>
      </c>
      <c r="AQ299">
        <f>IF($S299=AQ$1,1,0)</f>
        <v>0</v>
      </c>
      <c r="AR299">
        <f>IF($S299=AR$1,1,0)</f>
        <v>0</v>
      </c>
      <c r="AS299">
        <f>IF($S299=AS$1,1,0)</f>
        <v>0</v>
      </c>
      <c r="AT299">
        <f>IF($S299=AT$1,1,0)</f>
        <v>0</v>
      </c>
      <c r="AU299">
        <f>IF($S299=AU$1,1,0)</f>
        <v>0</v>
      </c>
      <c r="AV299">
        <f>IF($S299=AV$1,1,0)</f>
        <v>0</v>
      </c>
      <c r="AW299">
        <f>IF($S299=AW$1,1,0)</f>
        <v>0</v>
      </c>
      <c r="AX299">
        <f>IF($S299=AX$1,1,0)</f>
        <v>0</v>
      </c>
      <c r="AY299">
        <f>IF($S299=AY$1,1,0)</f>
        <v>0</v>
      </c>
      <c r="AZ299">
        <f>IF($S299=AZ$1,1,0)</f>
        <v>0</v>
      </c>
      <c r="BA299">
        <f>IF($S299=BA$1,1,0)</f>
        <v>0</v>
      </c>
      <c r="BB299">
        <f>IF($S299=BB$1,1,0)</f>
        <v>0</v>
      </c>
      <c r="BC299">
        <f>IF($S299=BC$1,1,0)</f>
        <v>0</v>
      </c>
      <c r="BD299">
        <f>IF($S299=BD$1,1,0)</f>
        <v>0</v>
      </c>
      <c r="BE299">
        <f>IF($S299=BE$1,1,0)</f>
        <v>0</v>
      </c>
      <c r="BF299">
        <f>IF($S299=BF$1,1,0)</f>
        <v>0</v>
      </c>
      <c r="BG299">
        <f>IF($S299=BG$1,1,0)</f>
        <v>0</v>
      </c>
      <c r="BH299">
        <f>IF($S299=BH$1,1,0)</f>
        <v>0</v>
      </c>
      <c r="BI299">
        <f>IF($S299=BI$1,1,0)</f>
        <v>0</v>
      </c>
      <c r="BJ299">
        <f>IF($S299=BJ$1,1,0)</f>
        <v>0</v>
      </c>
    </row>
    <row r="300" spans="1:62" x14ac:dyDescent="0.25">
      <c r="A300">
        <v>298</v>
      </c>
      <c r="B300">
        <v>0</v>
      </c>
      <c r="C300">
        <v>1</v>
      </c>
      <c r="D300" t="s">
        <v>448</v>
      </c>
      <c r="E300" t="s">
        <v>17</v>
      </c>
      <c r="F300">
        <v>2</v>
      </c>
      <c r="G300">
        <v>1</v>
      </c>
      <c r="H300">
        <v>2</v>
      </c>
      <c r="I300">
        <v>113781</v>
      </c>
      <c r="J300">
        <v>151.55000000000001</v>
      </c>
      <c r="K300" t="s">
        <v>449</v>
      </c>
      <c r="L300" t="s">
        <v>15</v>
      </c>
      <c r="M300" t="s">
        <v>1753</v>
      </c>
      <c r="N300" t="str">
        <f>IF(ISNUMBER(I300),"xxx ",SUBSTITUTE(SUBSTITUTE(I300,"/",""),".",""))</f>
        <v xml:space="preserve">xxx </v>
      </c>
      <c r="O300" t="str">
        <f>LEFT(N300,FIND(" ",N300))</f>
        <v xml:space="preserve">xxx </v>
      </c>
      <c r="P300" t="str">
        <f>VLOOKUP(M300,Extract_Title!$A$2:$B$20,2,0)</f>
        <v>Miss</v>
      </c>
      <c r="Q300" t="str">
        <f>IF(L300="","S",L300)</f>
        <v>S</v>
      </c>
      <c r="R300" t="str">
        <f>IF(K300="","M",LEFT(K300,1))</f>
        <v>C</v>
      </c>
      <c r="S300" t="str">
        <f>VLOOKUP(O300,Clean_tckt!$E$3:$F$38,2,0)</f>
        <v xml:space="preserve">xxx </v>
      </c>
      <c r="T300" s="1">
        <f t="shared" si="16"/>
        <v>151.55000000000001</v>
      </c>
      <c r="U300">
        <f t="shared" si="17"/>
        <v>2</v>
      </c>
      <c r="V300">
        <f>SUM(G300:H300,1)</f>
        <v>4</v>
      </c>
      <c r="W300">
        <f t="shared" si="18"/>
        <v>0</v>
      </c>
      <c r="X300">
        <f>IF(V300=1,1,0)</f>
        <v>0</v>
      </c>
      <c r="Y300">
        <f>IF($P300=Y$1,1,0)</f>
        <v>0</v>
      </c>
      <c r="Z300">
        <f>IF($P300=Z$1,1,0)</f>
        <v>0</v>
      </c>
      <c r="AA300">
        <f>IF($P300=AA$1,1,0)</f>
        <v>1</v>
      </c>
      <c r="AB300">
        <f>IF($P300=AB$1,1,0)</f>
        <v>0</v>
      </c>
      <c r="AC300">
        <f>IF($Q300=AC$1,1,0)</f>
        <v>1</v>
      </c>
      <c r="AD300">
        <f>IF($Q300=AD$1,1,0)</f>
        <v>0</v>
      </c>
      <c r="AE300">
        <f>IF($R300=AE$1,1,0)</f>
        <v>0</v>
      </c>
      <c r="AF300">
        <f>IF($R300=AF$1,1,0)</f>
        <v>1</v>
      </c>
      <c r="AG300">
        <f>IF($R300=AG$1,1,0)</f>
        <v>0</v>
      </c>
      <c r="AH300">
        <f>IF($R300=AH$1,1,0)</f>
        <v>0</v>
      </c>
      <c r="AI300">
        <f>IF($R300=AI$1,1,0)</f>
        <v>0</v>
      </c>
      <c r="AJ300">
        <f>IF($R300=AJ$1,1,0)</f>
        <v>0</v>
      </c>
      <c r="AK300">
        <f>IF($R300=AK$1,1,0)</f>
        <v>0</v>
      </c>
      <c r="AL300">
        <f>IF($R300=AL$1,1,0)</f>
        <v>0</v>
      </c>
      <c r="AM300">
        <f>IF($S300=AM$1,1,0)</f>
        <v>0</v>
      </c>
      <c r="AN300">
        <f>IF($S300=AN$1,1,0)</f>
        <v>0</v>
      </c>
      <c r="AO300">
        <f>IF($S300=AO$1,1,0)</f>
        <v>0</v>
      </c>
      <c r="AP300">
        <f>IF($S300=AP$1,1,0)</f>
        <v>1</v>
      </c>
      <c r="AQ300">
        <f>IF($S300=AQ$1,1,0)</f>
        <v>0</v>
      </c>
      <c r="AR300">
        <f>IF($S300=AR$1,1,0)</f>
        <v>0</v>
      </c>
      <c r="AS300">
        <f>IF($S300=AS$1,1,0)</f>
        <v>0</v>
      </c>
      <c r="AT300">
        <f>IF($S300=AT$1,1,0)</f>
        <v>0</v>
      </c>
      <c r="AU300">
        <f>IF($S300=AU$1,1,0)</f>
        <v>0</v>
      </c>
      <c r="AV300">
        <f>IF($S300=AV$1,1,0)</f>
        <v>0</v>
      </c>
      <c r="AW300">
        <f>IF($S300=AW$1,1,0)</f>
        <v>0</v>
      </c>
      <c r="AX300">
        <f>IF($S300=AX$1,1,0)</f>
        <v>0</v>
      </c>
      <c r="AY300">
        <f>IF($S300=AY$1,1,0)</f>
        <v>0</v>
      </c>
      <c r="AZ300">
        <f>IF($S300=AZ$1,1,0)</f>
        <v>0</v>
      </c>
      <c r="BA300">
        <f>IF($S300=BA$1,1,0)</f>
        <v>0</v>
      </c>
      <c r="BB300">
        <f>IF($S300=BB$1,1,0)</f>
        <v>0</v>
      </c>
      <c r="BC300">
        <f>IF($S300=BC$1,1,0)</f>
        <v>0</v>
      </c>
      <c r="BD300">
        <f>IF($S300=BD$1,1,0)</f>
        <v>0</v>
      </c>
      <c r="BE300">
        <f>IF($S300=BE$1,1,0)</f>
        <v>0</v>
      </c>
      <c r="BF300">
        <f>IF($S300=BF$1,1,0)</f>
        <v>0</v>
      </c>
      <c r="BG300">
        <f>IF($S300=BG$1,1,0)</f>
        <v>0</v>
      </c>
      <c r="BH300">
        <f>IF($S300=BH$1,1,0)</f>
        <v>0</v>
      </c>
      <c r="BI300">
        <f>IF($S300=BI$1,1,0)</f>
        <v>0</v>
      </c>
      <c r="BJ300">
        <f>IF($S300=BJ$1,1,0)</f>
        <v>0</v>
      </c>
    </row>
    <row r="301" spans="1:62" x14ac:dyDescent="0.25">
      <c r="A301">
        <v>299</v>
      </c>
      <c r="B301">
        <v>1</v>
      </c>
      <c r="C301">
        <v>1</v>
      </c>
      <c r="D301" t="s">
        <v>450</v>
      </c>
      <c r="E301" t="s">
        <v>13</v>
      </c>
      <c r="G301">
        <v>0</v>
      </c>
      <c r="H301">
        <v>0</v>
      </c>
      <c r="I301">
        <v>19988</v>
      </c>
      <c r="J301">
        <v>30.5</v>
      </c>
      <c r="K301" t="s">
        <v>451</v>
      </c>
      <c r="L301" t="s">
        <v>15</v>
      </c>
      <c r="M301" t="s">
        <v>1751</v>
      </c>
      <c r="N301" t="str">
        <f>IF(ISNUMBER(I301),"xxx ",SUBSTITUTE(SUBSTITUTE(I301,"/",""),".",""))</f>
        <v xml:space="preserve">xxx </v>
      </c>
      <c r="O301" t="str">
        <f>LEFT(N301,FIND(" ",N301))</f>
        <v xml:space="preserve">xxx </v>
      </c>
      <c r="P301" t="str">
        <f>VLOOKUP(M301,Extract_Title!$A$2:$B$20,2,0)</f>
        <v>Mr</v>
      </c>
      <c r="Q301" t="str">
        <f>IF(L301="","S",L301)</f>
        <v>S</v>
      </c>
      <c r="R301" t="str">
        <f>IF(K301="","M",LEFT(K301,1))</f>
        <v>C</v>
      </c>
      <c r="S301" t="str">
        <f>VLOOKUP(O301,Clean_tckt!$E$3:$F$38,2,0)</f>
        <v xml:space="preserve">xxx </v>
      </c>
      <c r="T301" s="1">
        <f t="shared" si="16"/>
        <v>30.5</v>
      </c>
      <c r="U301">
        <f t="shared" si="17"/>
        <v>0</v>
      </c>
      <c r="V301">
        <f>SUM(G301:H301,1)</f>
        <v>1</v>
      </c>
      <c r="W301">
        <f t="shared" si="18"/>
        <v>1</v>
      </c>
      <c r="X301">
        <f>IF(V301=1,1,0)</f>
        <v>1</v>
      </c>
      <c r="Y301">
        <f>IF($P301=Y$1,1,0)</f>
        <v>1</v>
      </c>
      <c r="Z301">
        <f>IF($P301=Z$1,1,0)</f>
        <v>0</v>
      </c>
      <c r="AA301">
        <f>IF($P301=AA$1,1,0)</f>
        <v>0</v>
      </c>
      <c r="AB301">
        <f>IF($P301=AB$1,1,0)</f>
        <v>0</v>
      </c>
      <c r="AC301">
        <f>IF($Q301=AC$1,1,0)</f>
        <v>1</v>
      </c>
      <c r="AD301">
        <f>IF($Q301=AD$1,1,0)</f>
        <v>0</v>
      </c>
      <c r="AE301">
        <f>IF($R301=AE$1,1,0)</f>
        <v>0</v>
      </c>
      <c r="AF301">
        <f>IF($R301=AF$1,1,0)</f>
        <v>1</v>
      </c>
      <c r="AG301">
        <f>IF($R301=AG$1,1,0)</f>
        <v>0</v>
      </c>
      <c r="AH301">
        <f>IF($R301=AH$1,1,0)</f>
        <v>0</v>
      </c>
      <c r="AI301">
        <f>IF($R301=AI$1,1,0)</f>
        <v>0</v>
      </c>
      <c r="AJ301">
        <f>IF($R301=AJ$1,1,0)</f>
        <v>0</v>
      </c>
      <c r="AK301">
        <f>IF($R301=AK$1,1,0)</f>
        <v>0</v>
      </c>
      <c r="AL301">
        <f>IF($R301=AL$1,1,0)</f>
        <v>0</v>
      </c>
      <c r="AM301">
        <f>IF($S301=AM$1,1,0)</f>
        <v>0</v>
      </c>
      <c r="AN301">
        <f>IF($S301=AN$1,1,0)</f>
        <v>0</v>
      </c>
      <c r="AO301">
        <f>IF($S301=AO$1,1,0)</f>
        <v>0</v>
      </c>
      <c r="AP301">
        <f>IF($S301=AP$1,1,0)</f>
        <v>1</v>
      </c>
      <c r="AQ301">
        <f>IF($S301=AQ$1,1,0)</f>
        <v>0</v>
      </c>
      <c r="AR301">
        <f>IF($S301=AR$1,1,0)</f>
        <v>0</v>
      </c>
      <c r="AS301">
        <f>IF($S301=AS$1,1,0)</f>
        <v>0</v>
      </c>
      <c r="AT301">
        <f>IF($S301=AT$1,1,0)</f>
        <v>0</v>
      </c>
      <c r="AU301">
        <f>IF($S301=AU$1,1,0)</f>
        <v>0</v>
      </c>
      <c r="AV301">
        <f>IF($S301=AV$1,1,0)</f>
        <v>0</v>
      </c>
      <c r="AW301">
        <f>IF($S301=AW$1,1,0)</f>
        <v>0</v>
      </c>
      <c r="AX301">
        <f>IF($S301=AX$1,1,0)</f>
        <v>0</v>
      </c>
      <c r="AY301">
        <f>IF($S301=AY$1,1,0)</f>
        <v>0</v>
      </c>
      <c r="AZ301">
        <f>IF($S301=AZ$1,1,0)</f>
        <v>0</v>
      </c>
      <c r="BA301">
        <f>IF($S301=BA$1,1,0)</f>
        <v>0</v>
      </c>
      <c r="BB301">
        <f>IF($S301=BB$1,1,0)</f>
        <v>0</v>
      </c>
      <c r="BC301">
        <f>IF($S301=BC$1,1,0)</f>
        <v>0</v>
      </c>
      <c r="BD301">
        <f>IF($S301=BD$1,1,0)</f>
        <v>0</v>
      </c>
      <c r="BE301">
        <f>IF($S301=BE$1,1,0)</f>
        <v>0</v>
      </c>
      <c r="BF301">
        <f>IF($S301=BF$1,1,0)</f>
        <v>0</v>
      </c>
      <c r="BG301">
        <f>IF($S301=BG$1,1,0)</f>
        <v>0</v>
      </c>
      <c r="BH301">
        <f>IF($S301=BH$1,1,0)</f>
        <v>0</v>
      </c>
      <c r="BI301">
        <f>IF($S301=BI$1,1,0)</f>
        <v>0</v>
      </c>
      <c r="BJ301">
        <f>IF($S301=BJ$1,1,0)</f>
        <v>0</v>
      </c>
    </row>
    <row r="302" spans="1:62" x14ac:dyDescent="0.25">
      <c r="A302">
        <v>300</v>
      </c>
      <c r="B302">
        <v>1</v>
      </c>
      <c r="C302">
        <v>1</v>
      </c>
      <c r="D302" t="s">
        <v>452</v>
      </c>
      <c r="E302" t="s">
        <v>17</v>
      </c>
      <c r="F302">
        <v>50</v>
      </c>
      <c r="G302">
        <v>0</v>
      </c>
      <c r="H302">
        <v>1</v>
      </c>
      <c r="I302" t="s">
        <v>187</v>
      </c>
      <c r="J302">
        <v>247.52080000000001</v>
      </c>
      <c r="K302" t="s">
        <v>188</v>
      </c>
      <c r="L302" t="s">
        <v>20</v>
      </c>
      <c r="M302" t="s">
        <v>1752</v>
      </c>
      <c r="N302" t="str">
        <f>IF(ISNUMBER(I302),"xxx ",SUBSTITUTE(SUBSTITUTE(I302,"/",""),".",""))</f>
        <v>PC 17558</v>
      </c>
      <c r="O302" t="str">
        <f>LEFT(N302,FIND(" ",N302))</f>
        <v xml:space="preserve">PC </v>
      </c>
      <c r="P302" t="str">
        <f>VLOOKUP(M302,Extract_Title!$A$2:$B$20,2,0)</f>
        <v>Mrs</v>
      </c>
      <c r="Q302" t="str">
        <f>IF(L302="","S",L302)</f>
        <v>C</v>
      </c>
      <c r="R302" t="str">
        <f>IF(K302="","M",LEFT(K302,1))</f>
        <v>B</v>
      </c>
      <c r="S302" t="str">
        <f>VLOOKUP(O302,Clean_tckt!$E$3:$F$38,2,0)</f>
        <v xml:space="preserve">PC </v>
      </c>
      <c r="T302" s="1">
        <f t="shared" si="16"/>
        <v>247.52080000000001</v>
      </c>
      <c r="U302">
        <f t="shared" si="17"/>
        <v>50</v>
      </c>
      <c r="V302">
        <f>SUM(G302:H302,1)</f>
        <v>2</v>
      </c>
      <c r="W302">
        <f t="shared" si="18"/>
        <v>0</v>
      </c>
      <c r="X302">
        <f>IF(V302=1,1,0)</f>
        <v>0</v>
      </c>
      <c r="Y302">
        <f>IF($P302=Y$1,1,0)</f>
        <v>0</v>
      </c>
      <c r="Z302">
        <f>IF($P302=Z$1,1,0)</f>
        <v>1</v>
      </c>
      <c r="AA302">
        <f>IF($P302=AA$1,1,0)</f>
        <v>0</v>
      </c>
      <c r="AB302">
        <f>IF($P302=AB$1,1,0)</f>
        <v>0</v>
      </c>
      <c r="AC302">
        <f>IF($Q302=AC$1,1,0)</f>
        <v>0</v>
      </c>
      <c r="AD302">
        <f>IF($Q302=AD$1,1,0)</f>
        <v>1</v>
      </c>
      <c r="AE302">
        <f>IF($R302=AE$1,1,0)</f>
        <v>0</v>
      </c>
      <c r="AF302">
        <f>IF($R302=AF$1,1,0)</f>
        <v>0</v>
      </c>
      <c r="AG302">
        <f>IF($R302=AG$1,1,0)</f>
        <v>0</v>
      </c>
      <c r="AH302">
        <f>IF($R302=AH$1,1,0)</f>
        <v>0</v>
      </c>
      <c r="AI302">
        <f>IF($R302=AI$1,1,0)</f>
        <v>0</v>
      </c>
      <c r="AJ302">
        <f>IF($R302=AJ$1,1,0)</f>
        <v>0</v>
      </c>
      <c r="AK302">
        <f>IF($R302=AK$1,1,0)</f>
        <v>1</v>
      </c>
      <c r="AL302">
        <f>IF($R302=AL$1,1,0)</f>
        <v>0</v>
      </c>
      <c r="AM302">
        <f>IF($S302=AM$1,1,0)</f>
        <v>0</v>
      </c>
      <c r="AN302">
        <f>IF($S302=AN$1,1,0)</f>
        <v>1</v>
      </c>
      <c r="AO302">
        <f>IF($S302=AO$1,1,0)</f>
        <v>0</v>
      </c>
      <c r="AP302">
        <f>IF($S302=AP$1,1,0)</f>
        <v>0</v>
      </c>
      <c r="AQ302">
        <f>IF($S302=AQ$1,1,0)</f>
        <v>0</v>
      </c>
      <c r="AR302">
        <f>IF($S302=AR$1,1,0)</f>
        <v>0</v>
      </c>
      <c r="AS302">
        <f>IF($S302=AS$1,1,0)</f>
        <v>0</v>
      </c>
      <c r="AT302">
        <f>IF($S302=AT$1,1,0)</f>
        <v>0</v>
      </c>
      <c r="AU302">
        <f>IF($S302=AU$1,1,0)</f>
        <v>0</v>
      </c>
      <c r="AV302">
        <f>IF($S302=AV$1,1,0)</f>
        <v>0</v>
      </c>
      <c r="AW302">
        <f>IF($S302=AW$1,1,0)</f>
        <v>0</v>
      </c>
      <c r="AX302">
        <f>IF($S302=AX$1,1,0)</f>
        <v>0</v>
      </c>
      <c r="AY302">
        <f>IF($S302=AY$1,1,0)</f>
        <v>0</v>
      </c>
      <c r="AZ302">
        <f>IF($S302=AZ$1,1,0)</f>
        <v>0</v>
      </c>
      <c r="BA302">
        <f>IF($S302=BA$1,1,0)</f>
        <v>0</v>
      </c>
      <c r="BB302">
        <f>IF($S302=BB$1,1,0)</f>
        <v>0</v>
      </c>
      <c r="BC302">
        <f>IF($S302=BC$1,1,0)</f>
        <v>0</v>
      </c>
      <c r="BD302">
        <f>IF($S302=BD$1,1,0)</f>
        <v>0</v>
      </c>
      <c r="BE302">
        <f>IF($S302=BE$1,1,0)</f>
        <v>0</v>
      </c>
      <c r="BF302">
        <f>IF($S302=BF$1,1,0)</f>
        <v>0</v>
      </c>
      <c r="BG302">
        <f>IF($S302=BG$1,1,0)</f>
        <v>0</v>
      </c>
      <c r="BH302">
        <f>IF($S302=BH$1,1,0)</f>
        <v>0</v>
      </c>
      <c r="BI302">
        <f>IF($S302=BI$1,1,0)</f>
        <v>0</v>
      </c>
      <c r="BJ302">
        <f>IF($S302=BJ$1,1,0)</f>
        <v>0</v>
      </c>
    </row>
    <row r="303" spans="1:62" x14ac:dyDescent="0.25">
      <c r="A303">
        <v>301</v>
      </c>
      <c r="B303">
        <v>1</v>
      </c>
      <c r="C303">
        <v>3</v>
      </c>
      <c r="D303" t="s">
        <v>453</v>
      </c>
      <c r="E303" t="s">
        <v>17</v>
      </c>
      <c r="G303">
        <v>0</v>
      </c>
      <c r="H303">
        <v>0</v>
      </c>
      <c r="I303">
        <v>9234</v>
      </c>
      <c r="J303">
        <v>7.75</v>
      </c>
      <c r="L303" t="s">
        <v>27</v>
      </c>
      <c r="M303" t="s">
        <v>1753</v>
      </c>
      <c r="N303" t="str">
        <f>IF(ISNUMBER(I303),"xxx ",SUBSTITUTE(SUBSTITUTE(I303,"/",""),".",""))</f>
        <v xml:space="preserve">xxx </v>
      </c>
      <c r="O303" t="str">
        <f>LEFT(N303,FIND(" ",N303))</f>
        <v xml:space="preserve">xxx </v>
      </c>
      <c r="P303" t="str">
        <f>VLOOKUP(M303,Extract_Title!$A$2:$B$20,2,0)</f>
        <v>Miss</v>
      </c>
      <c r="Q303" t="str">
        <f>IF(L303="","S",L303)</f>
        <v>Q</v>
      </c>
      <c r="R303" t="str">
        <f>IF(K303="","M",LEFT(K303,1))</f>
        <v>M</v>
      </c>
      <c r="S303" t="str">
        <f>VLOOKUP(O303,Clean_tckt!$E$3:$F$38,2,0)</f>
        <v xml:space="preserve">xxx </v>
      </c>
      <c r="T303" s="1">
        <f t="shared" si="16"/>
        <v>7.75</v>
      </c>
      <c r="U303">
        <f t="shared" si="17"/>
        <v>0</v>
      </c>
      <c r="V303">
        <f>SUM(G303:H303,1)</f>
        <v>1</v>
      </c>
      <c r="W303">
        <f t="shared" si="18"/>
        <v>0</v>
      </c>
      <c r="X303">
        <f>IF(V303=1,1,0)</f>
        <v>1</v>
      </c>
      <c r="Y303">
        <f>IF($P303=Y$1,1,0)</f>
        <v>0</v>
      </c>
      <c r="Z303">
        <f>IF($P303=Z$1,1,0)</f>
        <v>0</v>
      </c>
      <c r="AA303">
        <f>IF($P303=AA$1,1,0)</f>
        <v>1</v>
      </c>
      <c r="AB303">
        <f>IF($P303=AB$1,1,0)</f>
        <v>0</v>
      </c>
      <c r="AC303">
        <f>IF($Q303=AC$1,1,0)</f>
        <v>0</v>
      </c>
      <c r="AD303">
        <f>IF($Q303=AD$1,1,0)</f>
        <v>0</v>
      </c>
      <c r="AE303">
        <f>IF($R303=AE$1,1,0)</f>
        <v>1</v>
      </c>
      <c r="AF303">
        <f>IF($R303=AF$1,1,0)</f>
        <v>0</v>
      </c>
      <c r="AG303">
        <f>IF($R303=AG$1,1,0)</f>
        <v>0</v>
      </c>
      <c r="AH303">
        <f>IF($R303=AH$1,1,0)</f>
        <v>0</v>
      </c>
      <c r="AI303">
        <f>IF($R303=AI$1,1,0)</f>
        <v>0</v>
      </c>
      <c r="AJ303">
        <f>IF($R303=AJ$1,1,0)</f>
        <v>0</v>
      </c>
      <c r="AK303">
        <f>IF($R303=AK$1,1,0)</f>
        <v>0</v>
      </c>
      <c r="AL303">
        <f>IF($R303=AL$1,1,0)</f>
        <v>0</v>
      </c>
      <c r="AM303">
        <f>IF($S303=AM$1,1,0)</f>
        <v>0</v>
      </c>
      <c r="AN303">
        <f>IF($S303=AN$1,1,0)</f>
        <v>0</v>
      </c>
      <c r="AO303">
        <f>IF($S303=AO$1,1,0)</f>
        <v>0</v>
      </c>
      <c r="AP303">
        <f>IF($S303=AP$1,1,0)</f>
        <v>1</v>
      </c>
      <c r="AQ303">
        <f>IF($S303=AQ$1,1,0)</f>
        <v>0</v>
      </c>
      <c r="AR303">
        <f>IF($S303=AR$1,1,0)</f>
        <v>0</v>
      </c>
      <c r="AS303">
        <f>IF($S303=AS$1,1,0)</f>
        <v>0</v>
      </c>
      <c r="AT303">
        <f>IF($S303=AT$1,1,0)</f>
        <v>0</v>
      </c>
      <c r="AU303">
        <f>IF($S303=AU$1,1,0)</f>
        <v>0</v>
      </c>
      <c r="AV303">
        <f>IF($S303=AV$1,1,0)</f>
        <v>0</v>
      </c>
      <c r="AW303">
        <f>IF($S303=AW$1,1,0)</f>
        <v>0</v>
      </c>
      <c r="AX303">
        <f>IF($S303=AX$1,1,0)</f>
        <v>0</v>
      </c>
      <c r="AY303">
        <f>IF($S303=AY$1,1,0)</f>
        <v>0</v>
      </c>
      <c r="AZ303">
        <f>IF($S303=AZ$1,1,0)</f>
        <v>0</v>
      </c>
      <c r="BA303">
        <f>IF($S303=BA$1,1,0)</f>
        <v>0</v>
      </c>
      <c r="BB303">
        <f>IF($S303=BB$1,1,0)</f>
        <v>0</v>
      </c>
      <c r="BC303">
        <f>IF($S303=BC$1,1,0)</f>
        <v>0</v>
      </c>
      <c r="BD303">
        <f>IF($S303=BD$1,1,0)</f>
        <v>0</v>
      </c>
      <c r="BE303">
        <f>IF($S303=BE$1,1,0)</f>
        <v>0</v>
      </c>
      <c r="BF303">
        <f>IF($S303=BF$1,1,0)</f>
        <v>0</v>
      </c>
      <c r="BG303">
        <f>IF($S303=BG$1,1,0)</f>
        <v>0</v>
      </c>
      <c r="BH303">
        <f>IF($S303=BH$1,1,0)</f>
        <v>0</v>
      </c>
      <c r="BI303">
        <f>IF($S303=BI$1,1,0)</f>
        <v>0</v>
      </c>
      <c r="BJ303">
        <f>IF($S303=BJ$1,1,0)</f>
        <v>0</v>
      </c>
    </row>
    <row r="304" spans="1:62" x14ac:dyDescent="0.25">
      <c r="A304">
        <v>302</v>
      </c>
      <c r="B304">
        <v>1</v>
      </c>
      <c r="C304">
        <v>3</v>
      </c>
      <c r="D304" t="s">
        <v>454</v>
      </c>
      <c r="E304" t="s">
        <v>13</v>
      </c>
      <c r="G304">
        <v>2</v>
      </c>
      <c r="H304">
        <v>0</v>
      </c>
      <c r="I304">
        <v>367226</v>
      </c>
      <c r="J304">
        <v>23.25</v>
      </c>
      <c r="L304" t="s">
        <v>27</v>
      </c>
      <c r="M304" t="s">
        <v>1751</v>
      </c>
      <c r="N304" t="str">
        <f>IF(ISNUMBER(I304),"xxx ",SUBSTITUTE(SUBSTITUTE(I304,"/",""),".",""))</f>
        <v xml:space="preserve">xxx </v>
      </c>
      <c r="O304" t="str">
        <f>LEFT(N304,FIND(" ",N304))</f>
        <v xml:space="preserve">xxx </v>
      </c>
      <c r="P304" t="str">
        <f>VLOOKUP(M304,Extract_Title!$A$2:$B$20,2,0)</f>
        <v>Mr</v>
      </c>
      <c r="Q304" t="str">
        <f>IF(L304="","S",L304)</f>
        <v>Q</v>
      </c>
      <c r="R304" t="str">
        <f>IF(K304="","M",LEFT(K304,1))</f>
        <v>M</v>
      </c>
      <c r="S304" t="str">
        <f>VLOOKUP(O304,Clean_tckt!$E$3:$F$38,2,0)</f>
        <v xml:space="preserve">xxx </v>
      </c>
      <c r="T304" s="1">
        <f t="shared" si="16"/>
        <v>23.25</v>
      </c>
      <c r="U304">
        <f t="shared" si="17"/>
        <v>0</v>
      </c>
      <c r="V304">
        <f>SUM(G304:H304,1)</f>
        <v>3</v>
      </c>
      <c r="W304">
        <f t="shared" si="18"/>
        <v>1</v>
      </c>
      <c r="X304">
        <f>IF(V304=1,1,0)</f>
        <v>0</v>
      </c>
      <c r="Y304">
        <f>IF($P304=Y$1,1,0)</f>
        <v>1</v>
      </c>
      <c r="Z304">
        <f>IF($P304=Z$1,1,0)</f>
        <v>0</v>
      </c>
      <c r="AA304">
        <f>IF($P304=AA$1,1,0)</f>
        <v>0</v>
      </c>
      <c r="AB304">
        <f>IF($P304=AB$1,1,0)</f>
        <v>0</v>
      </c>
      <c r="AC304">
        <f>IF($Q304=AC$1,1,0)</f>
        <v>0</v>
      </c>
      <c r="AD304">
        <f>IF($Q304=AD$1,1,0)</f>
        <v>0</v>
      </c>
      <c r="AE304">
        <f>IF($R304=AE$1,1,0)</f>
        <v>1</v>
      </c>
      <c r="AF304">
        <f>IF($R304=AF$1,1,0)</f>
        <v>0</v>
      </c>
      <c r="AG304">
        <f>IF($R304=AG$1,1,0)</f>
        <v>0</v>
      </c>
      <c r="AH304">
        <f>IF($R304=AH$1,1,0)</f>
        <v>0</v>
      </c>
      <c r="AI304">
        <f>IF($R304=AI$1,1,0)</f>
        <v>0</v>
      </c>
      <c r="AJ304">
        <f>IF($R304=AJ$1,1,0)</f>
        <v>0</v>
      </c>
      <c r="AK304">
        <f>IF($R304=AK$1,1,0)</f>
        <v>0</v>
      </c>
      <c r="AL304">
        <f>IF($R304=AL$1,1,0)</f>
        <v>0</v>
      </c>
      <c r="AM304">
        <f>IF($S304=AM$1,1,0)</f>
        <v>0</v>
      </c>
      <c r="AN304">
        <f>IF($S304=AN$1,1,0)</f>
        <v>0</v>
      </c>
      <c r="AO304">
        <f>IF($S304=AO$1,1,0)</f>
        <v>0</v>
      </c>
      <c r="AP304">
        <f>IF($S304=AP$1,1,0)</f>
        <v>1</v>
      </c>
      <c r="AQ304">
        <f>IF($S304=AQ$1,1,0)</f>
        <v>0</v>
      </c>
      <c r="AR304">
        <f>IF($S304=AR$1,1,0)</f>
        <v>0</v>
      </c>
      <c r="AS304">
        <f>IF($S304=AS$1,1,0)</f>
        <v>0</v>
      </c>
      <c r="AT304">
        <f>IF($S304=AT$1,1,0)</f>
        <v>0</v>
      </c>
      <c r="AU304">
        <f>IF($S304=AU$1,1,0)</f>
        <v>0</v>
      </c>
      <c r="AV304">
        <f>IF($S304=AV$1,1,0)</f>
        <v>0</v>
      </c>
      <c r="AW304">
        <f>IF($S304=AW$1,1,0)</f>
        <v>0</v>
      </c>
      <c r="AX304">
        <f>IF($S304=AX$1,1,0)</f>
        <v>0</v>
      </c>
      <c r="AY304">
        <f>IF($S304=AY$1,1,0)</f>
        <v>0</v>
      </c>
      <c r="AZ304">
        <f>IF($S304=AZ$1,1,0)</f>
        <v>0</v>
      </c>
      <c r="BA304">
        <f>IF($S304=BA$1,1,0)</f>
        <v>0</v>
      </c>
      <c r="BB304">
        <f>IF($S304=BB$1,1,0)</f>
        <v>0</v>
      </c>
      <c r="BC304">
        <f>IF($S304=BC$1,1,0)</f>
        <v>0</v>
      </c>
      <c r="BD304">
        <f>IF($S304=BD$1,1,0)</f>
        <v>0</v>
      </c>
      <c r="BE304">
        <f>IF($S304=BE$1,1,0)</f>
        <v>0</v>
      </c>
      <c r="BF304">
        <f>IF($S304=BF$1,1,0)</f>
        <v>0</v>
      </c>
      <c r="BG304">
        <f>IF($S304=BG$1,1,0)</f>
        <v>0</v>
      </c>
      <c r="BH304">
        <f>IF($S304=BH$1,1,0)</f>
        <v>0</v>
      </c>
      <c r="BI304">
        <f>IF($S304=BI$1,1,0)</f>
        <v>0</v>
      </c>
      <c r="BJ304">
        <f>IF($S304=BJ$1,1,0)</f>
        <v>0</v>
      </c>
    </row>
    <row r="305" spans="1:62" x14ac:dyDescent="0.25">
      <c r="A305">
        <v>303</v>
      </c>
      <c r="B305">
        <v>0</v>
      </c>
      <c r="C305">
        <v>3</v>
      </c>
      <c r="D305" t="s">
        <v>455</v>
      </c>
      <c r="E305" t="s">
        <v>13</v>
      </c>
      <c r="F305">
        <v>19</v>
      </c>
      <c r="G305">
        <v>0</v>
      </c>
      <c r="H305">
        <v>0</v>
      </c>
      <c r="I305" t="s">
        <v>280</v>
      </c>
      <c r="J305">
        <v>0</v>
      </c>
      <c r="L305" t="s">
        <v>15</v>
      </c>
      <c r="M305" t="s">
        <v>1751</v>
      </c>
      <c r="N305" t="str">
        <f>IF(ISNUMBER(I305),"xxx ",SUBSTITUTE(SUBSTITUTE(I305,"/",""),".",""))</f>
        <v>LINE</v>
      </c>
      <c r="O305" t="s">
        <v>280</v>
      </c>
      <c r="P305" t="str">
        <f>VLOOKUP(M305,Extract_Title!$A$2:$B$20,2,0)</f>
        <v>Mr</v>
      </c>
      <c r="Q305" t="str">
        <f>IF(L305="","S",L305)</f>
        <v>S</v>
      </c>
      <c r="R305" t="str">
        <f>IF(K305="","M",LEFT(K305,1))</f>
        <v>M</v>
      </c>
      <c r="S305" t="str">
        <f>VLOOKUP(O305,Clean_tckt!$E$3:$F$38,2,0)</f>
        <v>LINE</v>
      </c>
      <c r="T305" s="1">
        <f t="shared" si="16"/>
        <v>0</v>
      </c>
      <c r="U305">
        <f t="shared" si="17"/>
        <v>19</v>
      </c>
      <c r="V305">
        <f>SUM(G305:H305,1)</f>
        <v>1</v>
      </c>
      <c r="W305">
        <f t="shared" si="18"/>
        <v>1</v>
      </c>
      <c r="X305">
        <f>IF(V305=1,1,0)</f>
        <v>1</v>
      </c>
      <c r="Y305">
        <f>IF($P305=Y$1,1,0)</f>
        <v>1</v>
      </c>
      <c r="Z305">
        <f>IF($P305=Z$1,1,0)</f>
        <v>0</v>
      </c>
      <c r="AA305">
        <f>IF($P305=AA$1,1,0)</f>
        <v>0</v>
      </c>
      <c r="AB305">
        <f>IF($P305=AB$1,1,0)</f>
        <v>0</v>
      </c>
      <c r="AC305">
        <f>IF($Q305=AC$1,1,0)</f>
        <v>1</v>
      </c>
      <c r="AD305">
        <f>IF($Q305=AD$1,1,0)</f>
        <v>0</v>
      </c>
      <c r="AE305">
        <f>IF($R305=AE$1,1,0)</f>
        <v>1</v>
      </c>
      <c r="AF305">
        <f>IF($R305=AF$1,1,0)</f>
        <v>0</v>
      </c>
      <c r="AG305">
        <f>IF($R305=AG$1,1,0)</f>
        <v>0</v>
      </c>
      <c r="AH305">
        <f>IF($R305=AH$1,1,0)</f>
        <v>0</v>
      </c>
      <c r="AI305">
        <f>IF($R305=AI$1,1,0)</f>
        <v>0</v>
      </c>
      <c r="AJ305">
        <f>IF($R305=AJ$1,1,0)</f>
        <v>0</v>
      </c>
      <c r="AK305">
        <f>IF($R305=AK$1,1,0)</f>
        <v>0</v>
      </c>
      <c r="AL305">
        <f>IF($R305=AL$1,1,0)</f>
        <v>0</v>
      </c>
      <c r="AM305">
        <f>IF($S305=AM$1,1,0)</f>
        <v>0</v>
      </c>
      <c r="AN305">
        <f>IF($S305=AN$1,1,0)</f>
        <v>0</v>
      </c>
      <c r="AO305">
        <f>IF($S305=AO$1,1,0)</f>
        <v>0</v>
      </c>
      <c r="AP305">
        <f>IF($S305=AP$1,1,0)</f>
        <v>0</v>
      </c>
      <c r="AQ305">
        <f>IF($S305=AQ$1,1,0)</f>
        <v>0</v>
      </c>
      <c r="AR305">
        <f>IF($S305=AR$1,1,0)</f>
        <v>0</v>
      </c>
      <c r="AS305">
        <f>IF($S305=AS$1,1,0)</f>
        <v>0</v>
      </c>
      <c r="AT305">
        <f>IF($S305=AT$1,1,0)</f>
        <v>0</v>
      </c>
      <c r="AU305">
        <f>IF($S305=AU$1,1,0)</f>
        <v>0</v>
      </c>
      <c r="AV305">
        <f>IF($S305=AV$1,1,0)</f>
        <v>0</v>
      </c>
      <c r="AW305">
        <f>IF($S305=AW$1,1,0)</f>
        <v>0</v>
      </c>
      <c r="AX305">
        <f>IF($S305=AX$1,1,0)</f>
        <v>0</v>
      </c>
      <c r="AY305">
        <f>IF($S305=AY$1,1,0)</f>
        <v>0</v>
      </c>
      <c r="AZ305">
        <f>IF($S305=AZ$1,1,0)</f>
        <v>0</v>
      </c>
      <c r="BA305">
        <f>IF($S305=BA$1,1,0)</f>
        <v>0</v>
      </c>
      <c r="BB305">
        <f>IF($S305=BB$1,1,0)</f>
        <v>1</v>
      </c>
      <c r="BC305">
        <f>IF($S305=BC$1,1,0)</f>
        <v>0</v>
      </c>
      <c r="BD305">
        <f>IF($S305=BD$1,1,0)</f>
        <v>0</v>
      </c>
      <c r="BE305">
        <f>IF($S305=BE$1,1,0)</f>
        <v>0</v>
      </c>
      <c r="BF305">
        <f>IF($S305=BF$1,1,0)</f>
        <v>0</v>
      </c>
      <c r="BG305">
        <f>IF($S305=BG$1,1,0)</f>
        <v>0</v>
      </c>
      <c r="BH305">
        <f>IF($S305=BH$1,1,0)</f>
        <v>0</v>
      </c>
      <c r="BI305">
        <f>IF($S305=BI$1,1,0)</f>
        <v>0</v>
      </c>
      <c r="BJ305">
        <f>IF($S305=BJ$1,1,0)</f>
        <v>0</v>
      </c>
    </row>
    <row r="306" spans="1:62" x14ac:dyDescent="0.25">
      <c r="A306">
        <v>304</v>
      </c>
      <c r="B306">
        <v>1</v>
      </c>
      <c r="C306">
        <v>2</v>
      </c>
      <c r="D306" t="s">
        <v>456</v>
      </c>
      <c r="E306" t="s">
        <v>17</v>
      </c>
      <c r="G306">
        <v>0</v>
      </c>
      <c r="H306">
        <v>0</v>
      </c>
      <c r="I306">
        <v>226593</v>
      </c>
      <c r="J306">
        <v>12.35</v>
      </c>
      <c r="K306" t="s">
        <v>195</v>
      </c>
      <c r="L306" t="s">
        <v>27</v>
      </c>
      <c r="M306" t="s">
        <v>1753</v>
      </c>
      <c r="N306" t="str">
        <f>IF(ISNUMBER(I306),"xxx ",SUBSTITUTE(SUBSTITUTE(I306,"/",""),".",""))</f>
        <v xml:space="preserve">xxx </v>
      </c>
      <c r="O306" t="str">
        <f>LEFT(N306,FIND(" ",N306))</f>
        <v xml:space="preserve">xxx </v>
      </c>
      <c r="P306" t="str">
        <f>VLOOKUP(M306,Extract_Title!$A$2:$B$20,2,0)</f>
        <v>Miss</v>
      </c>
      <c r="Q306" t="str">
        <f>IF(L306="","S",L306)</f>
        <v>Q</v>
      </c>
      <c r="R306" t="str">
        <f>IF(K306="","M",LEFT(K306,1))</f>
        <v>E</v>
      </c>
      <c r="S306" t="str">
        <f>VLOOKUP(O306,Clean_tckt!$E$3:$F$38,2,0)</f>
        <v xml:space="preserve">xxx </v>
      </c>
      <c r="T306" s="1">
        <f t="shared" si="16"/>
        <v>12.35</v>
      </c>
      <c r="U306">
        <f t="shared" si="17"/>
        <v>0</v>
      </c>
      <c r="V306">
        <f>SUM(G306:H306,1)</f>
        <v>1</v>
      </c>
      <c r="W306">
        <f t="shared" si="18"/>
        <v>0</v>
      </c>
      <c r="X306">
        <f>IF(V306=1,1,0)</f>
        <v>1</v>
      </c>
      <c r="Y306">
        <f>IF($P306=Y$1,1,0)</f>
        <v>0</v>
      </c>
      <c r="Z306">
        <f>IF($P306=Z$1,1,0)</f>
        <v>0</v>
      </c>
      <c r="AA306">
        <f>IF($P306=AA$1,1,0)</f>
        <v>1</v>
      </c>
      <c r="AB306">
        <f>IF($P306=AB$1,1,0)</f>
        <v>0</v>
      </c>
      <c r="AC306">
        <f>IF($Q306=AC$1,1,0)</f>
        <v>0</v>
      </c>
      <c r="AD306">
        <f>IF($Q306=AD$1,1,0)</f>
        <v>0</v>
      </c>
      <c r="AE306">
        <f>IF($R306=AE$1,1,0)</f>
        <v>0</v>
      </c>
      <c r="AF306">
        <f>IF($R306=AF$1,1,0)</f>
        <v>0</v>
      </c>
      <c r="AG306">
        <f>IF($R306=AG$1,1,0)</f>
        <v>1</v>
      </c>
      <c r="AH306">
        <f>IF($R306=AH$1,1,0)</f>
        <v>0</v>
      </c>
      <c r="AI306">
        <f>IF($R306=AI$1,1,0)</f>
        <v>0</v>
      </c>
      <c r="AJ306">
        <f>IF($R306=AJ$1,1,0)</f>
        <v>0</v>
      </c>
      <c r="AK306">
        <f>IF($R306=AK$1,1,0)</f>
        <v>0</v>
      </c>
      <c r="AL306">
        <f>IF($R306=AL$1,1,0)</f>
        <v>0</v>
      </c>
      <c r="AM306">
        <f>IF($S306=AM$1,1,0)</f>
        <v>0</v>
      </c>
      <c r="AN306">
        <f>IF($S306=AN$1,1,0)</f>
        <v>0</v>
      </c>
      <c r="AO306">
        <f>IF($S306=AO$1,1,0)</f>
        <v>0</v>
      </c>
      <c r="AP306">
        <f>IF($S306=AP$1,1,0)</f>
        <v>1</v>
      </c>
      <c r="AQ306">
        <f>IF($S306=AQ$1,1,0)</f>
        <v>0</v>
      </c>
      <c r="AR306">
        <f>IF($S306=AR$1,1,0)</f>
        <v>0</v>
      </c>
      <c r="AS306">
        <f>IF($S306=AS$1,1,0)</f>
        <v>0</v>
      </c>
      <c r="AT306">
        <f>IF($S306=AT$1,1,0)</f>
        <v>0</v>
      </c>
      <c r="AU306">
        <f>IF($S306=AU$1,1,0)</f>
        <v>0</v>
      </c>
      <c r="AV306">
        <f>IF($S306=AV$1,1,0)</f>
        <v>0</v>
      </c>
      <c r="AW306">
        <f>IF($S306=AW$1,1,0)</f>
        <v>0</v>
      </c>
      <c r="AX306">
        <f>IF($S306=AX$1,1,0)</f>
        <v>0</v>
      </c>
      <c r="AY306">
        <f>IF($S306=AY$1,1,0)</f>
        <v>0</v>
      </c>
      <c r="AZ306">
        <f>IF($S306=AZ$1,1,0)</f>
        <v>0</v>
      </c>
      <c r="BA306">
        <f>IF($S306=BA$1,1,0)</f>
        <v>0</v>
      </c>
      <c r="BB306">
        <f>IF($S306=BB$1,1,0)</f>
        <v>0</v>
      </c>
      <c r="BC306">
        <f>IF($S306=BC$1,1,0)</f>
        <v>0</v>
      </c>
      <c r="BD306">
        <f>IF($S306=BD$1,1,0)</f>
        <v>0</v>
      </c>
      <c r="BE306">
        <f>IF($S306=BE$1,1,0)</f>
        <v>0</v>
      </c>
      <c r="BF306">
        <f>IF($S306=BF$1,1,0)</f>
        <v>0</v>
      </c>
      <c r="BG306">
        <f>IF($S306=BG$1,1,0)</f>
        <v>0</v>
      </c>
      <c r="BH306">
        <f>IF($S306=BH$1,1,0)</f>
        <v>0</v>
      </c>
      <c r="BI306">
        <f>IF($S306=BI$1,1,0)</f>
        <v>0</v>
      </c>
      <c r="BJ306">
        <f>IF($S306=BJ$1,1,0)</f>
        <v>0</v>
      </c>
    </row>
    <row r="307" spans="1:62" x14ac:dyDescent="0.25">
      <c r="A307">
        <v>305</v>
      </c>
      <c r="B307">
        <v>0</v>
      </c>
      <c r="C307">
        <v>3</v>
      </c>
      <c r="D307" t="s">
        <v>457</v>
      </c>
      <c r="E307" t="s">
        <v>13</v>
      </c>
      <c r="G307">
        <v>0</v>
      </c>
      <c r="H307">
        <v>0</v>
      </c>
      <c r="I307" t="s">
        <v>458</v>
      </c>
      <c r="J307">
        <v>8.0500000000000007</v>
      </c>
      <c r="L307" t="s">
        <v>15</v>
      </c>
      <c r="M307" t="s">
        <v>1751</v>
      </c>
      <c r="N307" t="str">
        <f>IF(ISNUMBER(I307),"xxx ",SUBSTITUTE(SUBSTITUTE(I307,"/",""),".",""))</f>
        <v>A5 2466</v>
      </c>
      <c r="O307" t="str">
        <f>LEFT(N307,FIND(" ",N307))</f>
        <v xml:space="preserve">A5 </v>
      </c>
      <c r="P307" t="str">
        <f>VLOOKUP(M307,Extract_Title!$A$2:$B$20,2,0)</f>
        <v>Mr</v>
      </c>
      <c r="Q307" t="str">
        <f>IF(L307="","S",L307)</f>
        <v>S</v>
      </c>
      <c r="R307" t="str">
        <f>IF(K307="","M",LEFT(K307,1))</f>
        <v>M</v>
      </c>
      <c r="S307" t="str">
        <f>VLOOKUP(O307,Clean_tckt!$E$3:$F$38,2,0)</f>
        <v xml:space="preserve">A5 </v>
      </c>
      <c r="T307" s="1">
        <f t="shared" si="16"/>
        <v>8.0500000000000007</v>
      </c>
      <c r="U307">
        <f t="shared" si="17"/>
        <v>0</v>
      </c>
      <c r="V307">
        <f>SUM(G307:H307,1)</f>
        <v>1</v>
      </c>
      <c r="W307">
        <f t="shared" si="18"/>
        <v>1</v>
      </c>
      <c r="X307">
        <f>IF(V307=1,1,0)</f>
        <v>1</v>
      </c>
      <c r="Y307">
        <f>IF($P307=Y$1,1,0)</f>
        <v>1</v>
      </c>
      <c r="Z307">
        <f>IF($P307=Z$1,1,0)</f>
        <v>0</v>
      </c>
      <c r="AA307">
        <f>IF($P307=AA$1,1,0)</f>
        <v>0</v>
      </c>
      <c r="AB307">
        <f>IF($P307=AB$1,1,0)</f>
        <v>0</v>
      </c>
      <c r="AC307">
        <f>IF($Q307=AC$1,1,0)</f>
        <v>1</v>
      </c>
      <c r="AD307">
        <f>IF($Q307=AD$1,1,0)</f>
        <v>0</v>
      </c>
      <c r="AE307">
        <f>IF($R307=AE$1,1,0)</f>
        <v>1</v>
      </c>
      <c r="AF307">
        <f>IF($R307=AF$1,1,0)</f>
        <v>0</v>
      </c>
      <c r="AG307">
        <f>IF($R307=AG$1,1,0)</f>
        <v>0</v>
      </c>
      <c r="AH307">
        <f>IF($R307=AH$1,1,0)</f>
        <v>0</v>
      </c>
      <c r="AI307">
        <f>IF($R307=AI$1,1,0)</f>
        <v>0</v>
      </c>
      <c r="AJ307">
        <f>IF($R307=AJ$1,1,0)</f>
        <v>0</v>
      </c>
      <c r="AK307">
        <f>IF($R307=AK$1,1,0)</f>
        <v>0</v>
      </c>
      <c r="AL307">
        <f>IF($R307=AL$1,1,0)</f>
        <v>0</v>
      </c>
      <c r="AM307">
        <f>IF($S307=AM$1,1,0)</f>
        <v>1</v>
      </c>
      <c r="AN307">
        <f>IF($S307=AN$1,1,0)</f>
        <v>0</v>
      </c>
      <c r="AO307">
        <f>IF($S307=AO$1,1,0)</f>
        <v>0</v>
      </c>
      <c r="AP307">
        <f>IF($S307=AP$1,1,0)</f>
        <v>0</v>
      </c>
      <c r="AQ307">
        <f>IF($S307=AQ$1,1,0)</f>
        <v>0</v>
      </c>
      <c r="AR307">
        <f>IF($S307=AR$1,1,0)</f>
        <v>0</v>
      </c>
      <c r="AS307">
        <f>IF($S307=AS$1,1,0)</f>
        <v>0</v>
      </c>
      <c r="AT307">
        <f>IF($S307=AT$1,1,0)</f>
        <v>0</v>
      </c>
      <c r="AU307">
        <f>IF($S307=AU$1,1,0)</f>
        <v>0</v>
      </c>
      <c r="AV307">
        <f>IF($S307=AV$1,1,0)</f>
        <v>0</v>
      </c>
      <c r="AW307">
        <f>IF($S307=AW$1,1,0)</f>
        <v>0</v>
      </c>
      <c r="AX307">
        <f>IF($S307=AX$1,1,0)</f>
        <v>0</v>
      </c>
      <c r="AY307">
        <f>IF($S307=AY$1,1,0)</f>
        <v>0</v>
      </c>
      <c r="AZ307">
        <f>IF($S307=AZ$1,1,0)</f>
        <v>0</v>
      </c>
      <c r="BA307">
        <f>IF($S307=BA$1,1,0)</f>
        <v>0</v>
      </c>
      <c r="BB307">
        <f>IF($S307=BB$1,1,0)</f>
        <v>0</v>
      </c>
      <c r="BC307">
        <f>IF($S307=BC$1,1,0)</f>
        <v>0</v>
      </c>
      <c r="BD307">
        <f>IF($S307=BD$1,1,0)</f>
        <v>0</v>
      </c>
      <c r="BE307">
        <f>IF($S307=BE$1,1,0)</f>
        <v>0</v>
      </c>
      <c r="BF307">
        <f>IF($S307=BF$1,1,0)</f>
        <v>0</v>
      </c>
      <c r="BG307">
        <f>IF($S307=BG$1,1,0)</f>
        <v>0</v>
      </c>
      <c r="BH307">
        <f>IF($S307=BH$1,1,0)</f>
        <v>0</v>
      </c>
      <c r="BI307">
        <f>IF($S307=BI$1,1,0)</f>
        <v>0</v>
      </c>
      <c r="BJ307">
        <f>IF($S307=BJ$1,1,0)</f>
        <v>0</v>
      </c>
    </row>
    <row r="308" spans="1:62" x14ac:dyDescent="0.25">
      <c r="A308">
        <v>306</v>
      </c>
      <c r="B308">
        <v>1</v>
      </c>
      <c r="C308">
        <v>1</v>
      </c>
      <c r="D308" t="s">
        <v>459</v>
      </c>
      <c r="E308" t="s">
        <v>13</v>
      </c>
      <c r="F308">
        <v>0.92</v>
      </c>
      <c r="G308">
        <v>1</v>
      </c>
      <c r="H308">
        <v>2</v>
      </c>
      <c r="I308">
        <v>113781</v>
      </c>
      <c r="J308">
        <v>151.55000000000001</v>
      </c>
      <c r="K308" t="s">
        <v>449</v>
      </c>
      <c r="L308" t="s">
        <v>15</v>
      </c>
      <c r="M308" t="s">
        <v>1754</v>
      </c>
      <c r="N308" t="str">
        <f>IF(ISNUMBER(I308),"xxx ",SUBSTITUTE(SUBSTITUTE(I308,"/",""),".",""))</f>
        <v xml:space="preserve">xxx </v>
      </c>
      <c r="O308" t="str">
        <f>LEFT(N308,FIND(" ",N308))</f>
        <v xml:space="preserve">xxx </v>
      </c>
      <c r="P308" t="str">
        <f>VLOOKUP(M308,Extract_Title!$A$2:$B$20,2,0)</f>
        <v>Master</v>
      </c>
      <c r="Q308" t="str">
        <f>IF(L308="","S",L308)</f>
        <v>S</v>
      </c>
      <c r="R308" t="str">
        <f>IF(K308="","M",LEFT(K308,1))</f>
        <v>C</v>
      </c>
      <c r="S308" t="str">
        <f>VLOOKUP(O308,Clean_tckt!$E$3:$F$38,2,0)</f>
        <v xml:space="preserve">xxx </v>
      </c>
      <c r="T308" s="1">
        <f t="shared" si="16"/>
        <v>151.55000000000001</v>
      </c>
      <c r="U308">
        <f t="shared" si="17"/>
        <v>0.92</v>
      </c>
      <c r="V308">
        <f>SUM(G308:H308,1)</f>
        <v>4</v>
      </c>
      <c r="W308">
        <f t="shared" si="18"/>
        <v>1</v>
      </c>
      <c r="X308">
        <f>IF(V308=1,1,0)</f>
        <v>0</v>
      </c>
      <c r="Y308">
        <f>IF($P308=Y$1,1,0)</f>
        <v>0</v>
      </c>
      <c r="Z308">
        <f>IF($P308=Z$1,1,0)</f>
        <v>0</v>
      </c>
      <c r="AA308">
        <f>IF($P308=AA$1,1,0)</f>
        <v>0</v>
      </c>
      <c r="AB308">
        <f>IF($P308=AB$1,1,0)</f>
        <v>1</v>
      </c>
      <c r="AC308">
        <f>IF($Q308=AC$1,1,0)</f>
        <v>1</v>
      </c>
      <c r="AD308">
        <f>IF($Q308=AD$1,1,0)</f>
        <v>0</v>
      </c>
      <c r="AE308">
        <f>IF($R308=AE$1,1,0)</f>
        <v>0</v>
      </c>
      <c r="AF308">
        <f>IF($R308=AF$1,1,0)</f>
        <v>1</v>
      </c>
      <c r="AG308">
        <f>IF($R308=AG$1,1,0)</f>
        <v>0</v>
      </c>
      <c r="AH308">
        <f>IF($R308=AH$1,1,0)</f>
        <v>0</v>
      </c>
      <c r="AI308">
        <f>IF($R308=AI$1,1,0)</f>
        <v>0</v>
      </c>
      <c r="AJ308">
        <f>IF($R308=AJ$1,1,0)</f>
        <v>0</v>
      </c>
      <c r="AK308">
        <f>IF($R308=AK$1,1,0)</f>
        <v>0</v>
      </c>
      <c r="AL308">
        <f>IF($R308=AL$1,1,0)</f>
        <v>0</v>
      </c>
      <c r="AM308">
        <f>IF($S308=AM$1,1,0)</f>
        <v>0</v>
      </c>
      <c r="AN308">
        <f>IF($S308=AN$1,1,0)</f>
        <v>0</v>
      </c>
      <c r="AO308">
        <f>IF($S308=AO$1,1,0)</f>
        <v>0</v>
      </c>
      <c r="AP308">
        <f>IF($S308=AP$1,1,0)</f>
        <v>1</v>
      </c>
      <c r="AQ308">
        <f>IF($S308=AQ$1,1,0)</f>
        <v>0</v>
      </c>
      <c r="AR308">
        <f>IF($S308=AR$1,1,0)</f>
        <v>0</v>
      </c>
      <c r="AS308">
        <f>IF($S308=AS$1,1,0)</f>
        <v>0</v>
      </c>
      <c r="AT308">
        <f>IF($S308=AT$1,1,0)</f>
        <v>0</v>
      </c>
      <c r="AU308">
        <f>IF($S308=AU$1,1,0)</f>
        <v>0</v>
      </c>
      <c r="AV308">
        <f>IF($S308=AV$1,1,0)</f>
        <v>0</v>
      </c>
      <c r="AW308">
        <f>IF($S308=AW$1,1,0)</f>
        <v>0</v>
      </c>
      <c r="AX308">
        <f>IF($S308=AX$1,1,0)</f>
        <v>0</v>
      </c>
      <c r="AY308">
        <f>IF($S308=AY$1,1,0)</f>
        <v>0</v>
      </c>
      <c r="AZ308">
        <f>IF($S308=AZ$1,1,0)</f>
        <v>0</v>
      </c>
      <c r="BA308">
        <f>IF($S308=BA$1,1,0)</f>
        <v>0</v>
      </c>
      <c r="BB308">
        <f>IF($S308=BB$1,1,0)</f>
        <v>0</v>
      </c>
      <c r="BC308">
        <f>IF($S308=BC$1,1,0)</f>
        <v>0</v>
      </c>
      <c r="BD308">
        <f>IF($S308=BD$1,1,0)</f>
        <v>0</v>
      </c>
      <c r="BE308">
        <f>IF($S308=BE$1,1,0)</f>
        <v>0</v>
      </c>
      <c r="BF308">
        <f>IF($S308=BF$1,1,0)</f>
        <v>0</v>
      </c>
      <c r="BG308">
        <f>IF($S308=BG$1,1,0)</f>
        <v>0</v>
      </c>
      <c r="BH308">
        <f>IF($S308=BH$1,1,0)</f>
        <v>0</v>
      </c>
      <c r="BI308">
        <f>IF($S308=BI$1,1,0)</f>
        <v>0</v>
      </c>
      <c r="BJ308">
        <f>IF($S308=BJ$1,1,0)</f>
        <v>0</v>
      </c>
    </row>
    <row r="309" spans="1:62" x14ac:dyDescent="0.25">
      <c r="A309">
        <v>307</v>
      </c>
      <c r="B309">
        <v>1</v>
      </c>
      <c r="C309">
        <v>1</v>
      </c>
      <c r="D309" t="s">
        <v>460</v>
      </c>
      <c r="E309" t="s">
        <v>17</v>
      </c>
      <c r="G309">
        <v>0</v>
      </c>
      <c r="H309">
        <v>0</v>
      </c>
      <c r="I309">
        <v>17421</v>
      </c>
      <c r="J309">
        <v>110.88330000000001</v>
      </c>
      <c r="L309" t="s">
        <v>20</v>
      </c>
      <c r="M309" t="s">
        <v>1753</v>
      </c>
      <c r="N309" t="str">
        <f>IF(ISNUMBER(I309),"xxx ",SUBSTITUTE(SUBSTITUTE(I309,"/",""),".",""))</f>
        <v xml:space="preserve">xxx </v>
      </c>
      <c r="O309" t="str">
        <f>LEFT(N309,FIND(" ",N309))</f>
        <v xml:space="preserve">xxx </v>
      </c>
      <c r="P309" t="str">
        <f>VLOOKUP(M309,Extract_Title!$A$2:$B$20,2,0)</f>
        <v>Miss</v>
      </c>
      <c r="Q309" t="str">
        <f>IF(L309="","S",L309)</f>
        <v>C</v>
      </c>
      <c r="R309" t="str">
        <f>IF(K309="","M",LEFT(K309,1))</f>
        <v>M</v>
      </c>
      <c r="S309" t="str">
        <f>VLOOKUP(O309,Clean_tckt!$E$3:$F$38,2,0)</f>
        <v xml:space="preserve">xxx </v>
      </c>
      <c r="T309" s="1">
        <f t="shared" si="16"/>
        <v>110.88330000000001</v>
      </c>
      <c r="U309">
        <f t="shared" si="17"/>
        <v>0</v>
      </c>
      <c r="V309">
        <f>SUM(G309:H309,1)</f>
        <v>1</v>
      </c>
      <c r="W309">
        <f t="shared" si="18"/>
        <v>0</v>
      </c>
      <c r="X309">
        <f>IF(V309=1,1,0)</f>
        <v>1</v>
      </c>
      <c r="Y309">
        <f>IF($P309=Y$1,1,0)</f>
        <v>0</v>
      </c>
      <c r="Z309">
        <f>IF($P309=Z$1,1,0)</f>
        <v>0</v>
      </c>
      <c r="AA309">
        <f>IF($P309=AA$1,1,0)</f>
        <v>1</v>
      </c>
      <c r="AB309">
        <f>IF($P309=AB$1,1,0)</f>
        <v>0</v>
      </c>
      <c r="AC309">
        <f>IF($Q309=AC$1,1,0)</f>
        <v>0</v>
      </c>
      <c r="AD309">
        <f>IF($Q309=AD$1,1,0)</f>
        <v>1</v>
      </c>
      <c r="AE309">
        <f>IF($R309=AE$1,1,0)</f>
        <v>1</v>
      </c>
      <c r="AF309">
        <f>IF($R309=AF$1,1,0)</f>
        <v>0</v>
      </c>
      <c r="AG309">
        <f>IF($R309=AG$1,1,0)</f>
        <v>0</v>
      </c>
      <c r="AH309">
        <f>IF($R309=AH$1,1,0)</f>
        <v>0</v>
      </c>
      <c r="AI309">
        <f>IF($R309=AI$1,1,0)</f>
        <v>0</v>
      </c>
      <c r="AJ309">
        <f>IF($R309=AJ$1,1,0)</f>
        <v>0</v>
      </c>
      <c r="AK309">
        <f>IF($R309=AK$1,1,0)</f>
        <v>0</v>
      </c>
      <c r="AL309">
        <f>IF($R309=AL$1,1,0)</f>
        <v>0</v>
      </c>
      <c r="AM309">
        <f>IF($S309=AM$1,1,0)</f>
        <v>0</v>
      </c>
      <c r="AN309">
        <f>IF($S309=AN$1,1,0)</f>
        <v>0</v>
      </c>
      <c r="AO309">
        <f>IF($S309=AO$1,1,0)</f>
        <v>0</v>
      </c>
      <c r="AP309">
        <f>IF($S309=AP$1,1,0)</f>
        <v>1</v>
      </c>
      <c r="AQ309">
        <f>IF($S309=AQ$1,1,0)</f>
        <v>0</v>
      </c>
      <c r="AR309">
        <f>IF($S309=AR$1,1,0)</f>
        <v>0</v>
      </c>
      <c r="AS309">
        <f>IF($S309=AS$1,1,0)</f>
        <v>0</v>
      </c>
      <c r="AT309">
        <f>IF($S309=AT$1,1,0)</f>
        <v>0</v>
      </c>
      <c r="AU309">
        <f>IF($S309=AU$1,1,0)</f>
        <v>0</v>
      </c>
      <c r="AV309">
        <f>IF($S309=AV$1,1,0)</f>
        <v>0</v>
      </c>
      <c r="AW309">
        <f>IF($S309=AW$1,1,0)</f>
        <v>0</v>
      </c>
      <c r="AX309">
        <f>IF($S309=AX$1,1,0)</f>
        <v>0</v>
      </c>
      <c r="AY309">
        <f>IF($S309=AY$1,1,0)</f>
        <v>0</v>
      </c>
      <c r="AZ309">
        <f>IF($S309=AZ$1,1,0)</f>
        <v>0</v>
      </c>
      <c r="BA309">
        <f>IF($S309=BA$1,1,0)</f>
        <v>0</v>
      </c>
      <c r="BB309">
        <f>IF($S309=BB$1,1,0)</f>
        <v>0</v>
      </c>
      <c r="BC309">
        <f>IF($S309=BC$1,1,0)</f>
        <v>0</v>
      </c>
      <c r="BD309">
        <f>IF($S309=BD$1,1,0)</f>
        <v>0</v>
      </c>
      <c r="BE309">
        <f>IF($S309=BE$1,1,0)</f>
        <v>0</v>
      </c>
      <c r="BF309">
        <f>IF($S309=BF$1,1,0)</f>
        <v>0</v>
      </c>
      <c r="BG309">
        <f>IF($S309=BG$1,1,0)</f>
        <v>0</v>
      </c>
      <c r="BH309">
        <f>IF($S309=BH$1,1,0)</f>
        <v>0</v>
      </c>
      <c r="BI309">
        <f>IF($S309=BI$1,1,0)</f>
        <v>0</v>
      </c>
      <c r="BJ309">
        <f>IF($S309=BJ$1,1,0)</f>
        <v>0</v>
      </c>
    </row>
    <row r="310" spans="1:62" x14ac:dyDescent="0.25">
      <c r="A310">
        <v>308</v>
      </c>
      <c r="B310">
        <v>1</v>
      </c>
      <c r="C310">
        <v>1</v>
      </c>
      <c r="D310" t="s">
        <v>461</v>
      </c>
      <c r="E310" t="s">
        <v>17</v>
      </c>
      <c r="F310">
        <v>17</v>
      </c>
      <c r="G310">
        <v>1</v>
      </c>
      <c r="H310">
        <v>0</v>
      </c>
      <c r="I310" t="s">
        <v>462</v>
      </c>
      <c r="J310">
        <v>108.9</v>
      </c>
      <c r="K310" t="s">
        <v>463</v>
      </c>
      <c r="L310" t="s">
        <v>20</v>
      </c>
      <c r="M310" t="s">
        <v>1752</v>
      </c>
      <c r="N310" t="str">
        <f>IF(ISNUMBER(I310),"xxx ",SUBSTITUTE(SUBSTITUTE(I310,"/",""),".",""))</f>
        <v>PC 17758</v>
      </c>
      <c r="O310" t="str">
        <f>LEFT(N310,FIND(" ",N310))</f>
        <v xml:space="preserve">PC </v>
      </c>
      <c r="P310" t="str">
        <f>VLOOKUP(M310,Extract_Title!$A$2:$B$20,2,0)</f>
        <v>Mrs</v>
      </c>
      <c r="Q310" t="str">
        <f>IF(L310="","S",L310)</f>
        <v>C</v>
      </c>
      <c r="R310" t="str">
        <f>IF(K310="","M",LEFT(K310,1))</f>
        <v>C</v>
      </c>
      <c r="S310" t="str">
        <f>VLOOKUP(O310,Clean_tckt!$E$3:$F$38,2,0)</f>
        <v xml:space="preserve">PC </v>
      </c>
      <c r="T310" s="1">
        <f t="shared" si="16"/>
        <v>108.9</v>
      </c>
      <c r="U310">
        <f t="shared" si="17"/>
        <v>17</v>
      </c>
      <c r="V310">
        <f>SUM(G310:H310,1)</f>
        <v>2</v>
      </c>
      <c r="W310">
        <f t="shared" si="18"/>
        <v>0</v>
      </c>
      <c r="X310">
        <f>IF(V310=1,1,0)</f>
        <v>0</v>
      </c>
      <c r="Y310">
        <f>IF($P310=Y$1,1,0)</f>
        <v>0</v>
      </c>
      <c r="Z310">
        <f>IF($P310=Z$1,1,0)</f>
        <v>1</v>
      </c>
      <c r="AA310">
        <f>IF($P310=AA$1,1,0)</f>
        <v>0</v>
      </c>
      <c r="AB310">
        <f>IF($P310=AB$1,1,0)</f>
        <v>0</v>
      </c>
      <c r="AC310">
        <f>IF($Q310=AC$1,1,0)</f>
        <v>0</v>
      </c>
      <c r="AD310">
        <f>IF($Q310=AD$1,1,0)</f>
        <v>1</v>
      </c>
      <c r="AE310">
        <f>IF($R310=AE$1,1,0)</f>
        <v>0</v>
      </c>
      <c r="AF310">
        <f>IF($R310=AF$1,1,0)</f>
        <v>1</v>
      </c>
      <c r="AG310">
        <f>IF($R310=AG$1,1,0)</f>
        <v>0</v>
      </c>
      <c r="AH310">
        <f>IF($R310=AH$1,1,0)</f>
        <v>0</v>
      </c>
      <c r="AI310">
        <f>IF($R310=AI$1,1,0)</f>
        <v>0</v>
      </c>
      <c r="AJ310">
        <f>IF($R310=AJ$1,1,0)</f>
        <v>0</v>
      </c>
      <c r="AK310">
        <f>IF($R310=AK$1,1,0)</f>
        <v>0</v>
      </c>
      <c r="AL310">
        <f>IF($R310=AL$1,1,0)</f>
        <v>0</v>
      </c>
      <c r="AM310">
        <f>IF($S310=AM$1,1,0)</f>
        <v>0</v>
      </c>
      <c r="AN310">
        <f>IF($S310=AN$1,1,0)</f>
        <v>1</v>
      </c>
      <c r="AO310">
        <f>IF($S310=AO$1,1,0)</f>
        <v>0</v>
      </c>
      <c r="AP310">
        <f>IF($S310=AP$1,1,0)</f>
        <v>0</v>
      </c>
      <c r="AQ310">
        <f>IF($S310=AQ$1,1,0)</f>
        <v>0</v>
      </c>
      <c r="AR310">
        <f>IF($S310=AR$1,1,0)</f>
        <v>0</v>
      </c>
      <c r="AS310">
        <f>IF($S310=AS$1,1,0)</f>
        <v>0</v>
      </c>
      <c r="AT310">
        <f>IF($S310=AT$1,1,0)</f>
        <v>0</v>
      </c>
      <c r="AU310">
        <f>IF($S310=AU$1,1,0)</f>
        <v>0</v>
      </c>
      <c r="AV310">
        <f>IF($S310=AV$1,1,0)</f>
        <v>0</v>
      </c>
      <c r="AW310">
        <f>IF($S310=AW$1,1,0)</f>
        <v>0</v>
      </c>
      <c r="AX310">
        <f>IF($S310=AX$1,1,0)</f>
        <v>0</v>
      </c>
      <c r="AY310">
        <f>IF($S310=AY$1,1,0)</f>
        <v>0</v>
      </c>
      <c r="AZ310">
        <f>IF($S310=AZ$1,1,0)</f>
        <v>0</v>
      </c>
      <c r="BA310">
        <f>IF($S310=BA$1,1,0)</f>
        <v>0</v>
      </c>
      <c r="BB310">
        <f>IF($S310=BB$1,1,0)</f>
        <v>0</v>
      </c>
      <c r="BC310">
        <f>IF($S310=BC$1,1,0)</f>
        <v>0</v>
      </c>
      <c r="BD310">
        <f>IF($S310=BD$1,1,0)</f>
        <v>0</v>
      </c>
      <c r="BE310">
        <f>IF($S310=BE$1,1,0)</f>
        <v>0</v>
      </c>
      <c r="BF310">
        <f>IF($S310=BF$1,1,0)</f>
        <v>0</v>
      </c>
      <c r="BG310">
        <f>IF($S310=BG$1,1,0)</f>
        <v>0</v>
      </c>
      <c r="BH310">
        <f>IF($S310=BH$1,1,0)</f>
        <v>0</v>
      </c>
      <c r="BI310">
        <f>IF($S310=BI$1,1,0)</f>
        <v>0</v>
      </c>
      <c r="BJ310">
        <f>IF($S310=BJ$1,1,0)</f>
        <v>0</v>
      </c>
    </row>
    <row r="311" spans="1:62" x14ac:dyDescent="0.25">
      <c r="A311">
        <v>309</v>
      </c>
      <c r="B311">
        <v>0</v>
      </c>
      <c r="C311">
        <v>2</v>
      </c>
      <c r="D311" t="s">
        <v>464</v>
      </c>
      <c r="E311" t="s">
        <v>13</v>
      </c>
      <c r="F311">
        <v>30</v>
      </c>
      <c r="G311">
        <v>1</v>
      </c>
      <c r="H311">
        <v>0</v>
      </c>
      <c r="I311" t="s">
        <v>465</v>
      </c>
      <c r="J311">
        <v>24</v>
      </c>
      <c r="L311" t="s">
        <v>20</v>
      </c>
      <c r="M311" t="s">
        <v>1751</v>
      </c>
      <c r="N311" t="str">
        <f>IF(ISNUMBER(I311),"xxx ",SUBSTITUTE(SUBSTITUTE(I311,"/",""),".",""))</f>
        <v>PPP 3381</v>
      </c>
      <c r="O311" t="str">
        <f>LEFT(N311,FIND(" ",N311))</f>
        <v xml:space="preserve">PPP </v>
      </c>
      <c r="P311" t="str">
        <f>VLOOKUP(M311,Extract_Title!$A$2:$B$20,2,0)</f>
        <v>Mr</v>
      </c>
      <c r="Q311" t="str">
        <f>IF(L311="","S",L311)</f>
        <v>C</v>
      </c>
      <c r="R311" t="str">
        <f>IF(K311="","M",LEFT(K311,1))</f>
        <v>M</v>
      </c>
      <c r="S311" t="str">
        <f>VLOOKUP(O311,Clean_tckt!$E$3:$F$38,2,0)</f>
        <v xml:space="preserve">PPP </v>
      </c>
      <c r="T311" s="1">
        <f t="shared" si="16"/>
        <v>24</v>
      </c>
      <c r="U311">
        <f t="shared" si="17"/>
        <v>30</v>
      </c>
      <c r="V311">
        <f>SUM(G311:H311,1)</f>
        <v>2</v>
      </c>
      <c r="W311">
        <f t="shared" si="18"/>
        <v>1</v>
      </c>
      <c r="X311">
        <f>IF(V311=1,1,0)</f>
        <v>0</v>
      </c>
      <c r="Y311">
        <f>IF($P311=Y$1,1,0)</f>
        <v>1</v>
      </c>
      <c r="Z311">
        <f>IF($P311=Z$1,1,0)</f>
        <v>0</v>
      </c>
      <c r="AA311">
        <f>IF($P311=AA$1,1,0)</f>
        <v>0</v>
      </c>
      <c r="AB311">
        <f>IF($P311=AB$1,1,0)</f>
        <v>0</v>
      </c>
      <c r="AC311">
        <f>IF($Q311=AC$1,1,0)</f>
        <v>0</v>
      </c>
      <c r="AD311">
        <f>IF($Q311=AD$1,1,0)</f>
        <v>1</v>
      </c>
      <c r="AE311">
        <f>IF($R311=AE$1,1,0)</f>
        <v>1</v>
      </c>
      <c r="AF311">
        <f>IF($R311=AF$1,1,0)</f>
        <v>0</v>
      </c>
      <c r="AG311">
        <f>IF($R311=AG$1,1,0)</f>
        <v>0</v>
      </c>
      <c r="AH311">
        <f>IF($R311=AH$1,1,0)</f>
        <v>0</v>
      </c>
      <c r="AI311">
        <f>IF($R311=AI$1,1,0)</f>
        <v>0</v>
      </c>
      <c r="AJ311">
        <f>IF($R311=AJ$1,1,0)</f>
        <v>0</v>
      </c>
      <c r="AK311">
        <f>IF($R311=AK$1,1,0)</f>
        <v>0</v>
      </c>
      <c r="AL311">
        <f>IF($R311=AL$1,1,0)</f>
        <v>0</v>
      </c>
      <c r="AM311">
        <f>IF($S311=AM$1,1,0)</f>
        <v>0</v>
      </c>
      <c r="AN311">
        <f>IF($S311=AN$1,1,0)</f>
        <v>0</v>
      </c>
      <c r="AO311">
        <f>IF($S311=AO$1,1,0)</f>
        <v>0</v>
      </c>
      <c r="AP311">
        <f>IF($S311=AP$1,1,0)</f>
        <v>0</v>
      </c>
      <c r="AQ311">
        <f>IF($S311=AQ$1,1,0)</f>
        <v>0</v>
      </c>
      <c r="AR311">
        <f>IF($S311=AR$1,1,0)</f>
        <v>0</v>
      </c>
      <c r="AS311">
        <f>IF($S311=AS$1,1,0)</f>
        <v>0</v>
      </c>
      <c r="AT311">
        <f>IF($S311=AT$1,1,0)</f>
        <v>0</v>
      </c>
      <c r="AU311">
        <f>IF($S311=AU$1,1,0)</f>
        <v>0</v>
      </c>
      <c r="AV311">
        <f>IF($S311=AV$1,1,0)</f>
        <v>0</v>
      </c>
      <c r="AW311">
        <f>IF($S311=AW$1,1,0)</f>
        <v>0</v>
      </c>
      <c r="AX311">
        <f>IF($S311=AX$1,1,0)</f>
        <v>0</v>
      </c>
      <c r="AY311">
        <f>IF($S311=AY$1,1,0)</f>
        <v>0</v>
      </c>
      <c r="AZ311">
        <f>IF($S311=AZ$1,1,0)</f>
        <v>0</v>
      </c>
      <c r="BA311">
        <f>IF($S311=BA$1,1,0)</f>
        <v>0</v>
      </c>
      <c r="BB311">
        <f>IF($S311=BB$1,1,0)</f>
        <v>0</v>
      </c>
      <c r="BC311">
        <f>IF($S311=BC$1,1,0)</f>
        <v>0</v>
      </c>
      <c r="BD311">
        <f>IF($S311=BD$1,1,0)</f>
        <v>0</v>
      </c>
      <c r="BE311">
        <f>IF($S311=BE$1,1,0)</f>
        <v>1</v>
      </c>
      <c r="BF311">
        <f>IF($S311=BF$1,1,0)</f>
        <v>0</v>
      </c>
      <c r="BG311">
        <f>IF($S311=BG$1,1,0)</f>
        <v>0</v>
      </c>
      <c r="BH311">
        <f>IF($S311=BH$1,1,0)</f>
        <v>0</v>
      </c>
      <c r="BI311">
        <f>IF($S311=BI$1,1,0)</f>
        <v>0</v>
      </c>
      <c r="BJ311">
        <f>IF($S311=BJ$1,1,0)</f>
        <v>0</v>
      </c>
    </row>
    <row r="312" spans="1:62" x14ac:dyDescent="0.25">
      <c r="A312">
        <v>310</v>
      </c>
      <c r="B312">
        <v>1</v>
      </c>
      <c r="C312">
        <v>1</v>
      </c>
      <c r="D312" t="s">
        <v>466</v>
      </c>
      <c r="E312" t="s">
        <v>17</v>
      </c>
      <c r="F312">
        <v>30</v>
      </c>
      <c r="G312">
        <v>0</v>
      </c>
      <c r="H312">
        <v>0</v>
      </c>
      <c r="I312" t="s">
        <v>467</v>
      </c>
      <c r="J312">
        <v>56.929200000000002</v>
      </c>
      <c r="K312" t="s">
        <v>468</v>
      </c>
      <c r="L312" t="s">
        <v>20</v>
      </c>
      <c r="M312" t="s">
        <v>1753</v>
      </c>
      <c r="N312" t="str">
        <f>IF(ISNUMBER(I312),"xxx ",SUBSTITUTE(SUBSTITUTE(I312,"/",""),".",""))</f>
        <v>PC 17485</v>
      </c>
      <c r="O312" t="str">
        <f>LEFT(N312,FIND(" ",N312))</f>
        <v xml:space="preserve">PC </v>
      </c>
      <c r="P312" t="str">
        <f>VLOOKUP(M312,Extract_Title!$A$2:$B$20,2,0)</f>
        <v>Miss</v>
      </c>
      <c r="Q312" t="str">
        <f>IF(L312="","S",L312)</f>
        <v>C</v>
      </c>
      <c r="R312" t="str">
        <f>IF(K312="","M",LEFT(K312,1))</f>
        <v>E</v>
      </c>
      <c r="S312" t="str">
        <f>VLOOKUP(O312,Clean_tckt!$E$3:$F$38,2,0)</f>
        <v xml:space="preserve">PC </v>
      </c>
      <c r="T312" s="1">
        <f t="shared" si="16"/>
        <v>56.929200000000002</v>
      </c>
      <c r="U312">
        <f t="shared" si="17"/>
        <v>30</v>
      </c>
      <c r="V312">
        <f>SUM(G312:H312,1)</f>
        <v>1</v>
      </c>
      <c r="W312">
        <f t="shared" si="18"/>
        <v>0</v>
      </c>
      <c r="X312">
        <f>IF(V312=1,1,0)</f>
        <v>1</v>
      </c>
      <c r="Y312">
        <f>IF($P312=Y$1,1,0)</f>
        <v>0</v>
      </c>
      <c r="Z312">
        <f>IF($P312=Z$1,1,0)</f>
        <v>0</v>
      </c>
      <c r="AA312">
        <f>IF($P312=AA$1,1,0)</f>
        <v>1</v>
      </c>
      <c r="AB312">
        <f>IF($P312=AB$1,1,0)</f>
        <v>0</v>
      </c>
      <c r="AC312">
        <f>IF($Q312=AC$1,1,0)</f>
        <v>0</v>
      </c>
      <c r="AD312">
        <f>IF($Q312=AD$1,1,0)</f>
        <v>1</v>
      </c>
      <c r="AE312">
        <f>IF($R312=AE$1,1,0)</f>
        <v>0</v>
      </c>
      <c r="AF312">
        <f>IF($R312=AF$1,1,0)</f>
        <v>0</v>
      </c>
      <c r="AG312">
        <f>IF($R312=AG$1,1,0)</f>
        <v>1</v>
      </c>
      <c r="AH312">
        <f>IF($R312=AH$1,1,0)</f>
        <v>0</v>
      </c>
      <c r="AI312">
        <f>IF($R312=AI$1,1,0)</f>
        <v>0</v>
      </c>
      <c r="AJ312">
        <f>IF($R312=AJ$1,1,0)</f>
        <v>0</v>
      </c>
      <c r="AK312">
        <f>IF($R312=AK$1,1,0)</f>
        <v>0</v>
      </c>
      <c r="AL312">
        <f>IF($R312=AL$1,1,0)</f>
        <v>0</v>
      </c>
      <c r="AM312">
        <f>IF($S312=AM$1,1,0)</f>
        <v>0</v>
      </c>
      <c r="AN312">
        <f>IF($S312=AN$1,1,0)</f>
        <v>1</v>
      </c>
      <c r="AO312">
        <f>IF($S312=AO$1,1,0)</f>
        <v>0</v>
      </c>
      <c r="AP312">
        <f>IF($S312=AP$1,1,0)</f>
        <v>0</v>
      </c>
      <c r="AQ312">
        <f>IF($S312=AQ$1,1,0)</f>
        <v>0</v>
      </c>
      <c r="AR312">
        <f>IF($S312=AR$1,1,0)</f>
        <v>0</v>
      </c>
      <c r="AS312">
        <f>IF($S312=AS$1,1,0)</f>
        <v>0</v>
      </c>
      <c r="AT312">
        <f>IF($S312=AT$1,1,0)</f>
        <v>0</v>
      </c>
      <c r="AU312">
        <f>IF($S312=AU$1,1,0)</f>
        <v>0</v>
      </c>
      <c r="AV312">
        <f>IF($S312=AV$1,1,0)</f>
        <v>0</v>
      </c>
      <c r="AW312">
        <f>IF($S312=AW$1,1,0)</f>
        <v>0</v>
      </c>
      <c r="AX312">
        <f>IF($S312=AX$1,1,0)</f>
        <v>0</v>
      </c>
      <c r="AY312">
        <f>IF($S312=AY$1,1,0)</f>
        <v>0</v>
      </c>
      <c r="AZ312">
        <f>IF($S312=AZ$1,1,0)</f>
        <v>0</v>
      </c>
      <c r="BA312">
        <f>IF($S312=BA$1,1,0)</f>
        <v>0</v>
      </c>
      <c r="BB312">
        <f>IF($S312=BB$1,1,0)</f>
        <v>0</v>
      </c>
      <c r="BC312">
        <f>IF($S312=BC$1,1,0)</f>
        <v>0</v>
      </c>
      <c r="BD312">
        <f>IF($S312=BD$1,1,0)</f>
        <v>0</v>
      </c>
      <c r="BE312">
        <f>IF($S312=BE$1,1,0)</f>
        <v>0</v>
      </c>
      <c r="BF312">
        <f>IF($S312=BF$1,1,0)</f>
        <v>0</v>
      </c>
      <c r="BG312">
        <f>IF($S312=BG$1,1,0)</f>
        <v>0</v>
      </c>
      <c r="BH312">
        <f>IF($S312=BH$1,1,0)</f>
        <v>0</v>
      </c>
      <c r="BI312">
        <f>IF($S312=BI$1,1,0)</f>
        <v>0</v>
      </c>
      <c r="BJ312">
        <f>IF($S312=BJ$1,1,0)</f>
        <v>0</v>
      </c>
    </row>
    <row r="313" spans="1:62" x14ac:dyDescent="0.25">
      <c r="A313">
        <v>311</v>
      </c>
      <c r="B313">
        <v>1</v>
      </c>
      <c r="C313">
        <v>1</v>
      </c>
      <c r="D313" t="s">
        <v>469</v>
      </c>
      <c r="E313" t="s">
        <v>17</v>
      </c>
      <c r="F313">
        <v>24</v>
      </c>
      <c r="G313">
        <v>0</v>
      </c>
      <c r="H313">
        <v>0</v>
      </c>
      <c r="I313">
        <v>11767</v>
      </c>
      <c r="J313">
        <v>83.158299999999997</v>
      </c>
      <c r="K313" t="s">
        <v>470</v>
      </c>
      <c r="L313" t="s">
        <v>20</v>
      </c>
      <c r="M313" t="s">
        <v>1753</v>
      </c>
      <c r="N313" t="str">
        <f>IF(ISNUMBER(I313),"xxx ",SUBSTITUTE(SUBSTITUTE(I313,"/",""),".",""))</f>
        <v xml:space="preserve">xxx </v>
      </c>
      <c r="O313" t="str">
        <f>LEFT(N313,FIND(" ",N313))</f>
        <v xml:space="preserve">xxx </v>
      </c>
      <c r="P313" t="str">
        <f>VLOOKUP(M313,Extract_Title!$A$2:$B$20,2,0)</f>
        <v>Miss</v>
      </c>
      <c r="Q313" t="str">
        <f>IF(L313="","S",L313)</f>
        <v>C</v>
      </c>
      <c r="R313" t="str">
        <f>IF(K313="","M",LEFT(K313,1))</f>
        <v>C</v>
      </c>
      <c r="S313" t="str">
        <f>VLOOKUP(O313,Clean_tckt!$E$3:$F$38,2,0)</f>
        <v xml:space="preserve">xxx </v>
      </c>
      <c r="T313" s="1">
        <f t="shared" si="16"/>
        <v>83.158299999999997</v>
      </c>
      <c r="U313">
        <f t="shared" si="17"/>
        <v>24</v>
      </c>
      <c r="V313">
        <f>SUM(G313:H313,1)</f>
        <v>1</v>
      </c>
      <c r="W313">
        <f t="shared" si="18"/>
        <v>0</v>
      </c>
      <c r="X313">
        <f>IF(V313=1,1,0)</f>
        <v>1</v>
      </c>
      <c r="Y313">
        <f>IF($P313=Y$1,1,0)</f>
        <v>0</v>
      </c>
      <c r="Z313">
        <f>IF($P313=Z$1,1,0)</f>
        <v>0</v>
      </c>
      <c r="AA313">
        <f>IF($P313=AA$1,1,0)</f>
        <v>1</v>
      </c>
      <c r="AB313">
        <f>IF($P313=AB$1,1,0)</f>
        <v>0</v>
      </c>
      <c r="AC313">
        <f>IF($Q313=AC$1,1,0)</f>
        <v>0</v>
      </c>
      <c r="AD313">
        <f>IF($Q313=AD$1,1,0)</f>
        <v>1</v>
      </c>
      <c r="AE313">
        <f>IF($R313=AE$1,1,0)</f>
        <v>0</v>
      </c>
      <c r="AF313">
        <f>IF($R313=AF$1,1,0)</f>
        <v>1</v>
      </c>
      <c r="AG313">
        <f>IF($R313=AG$1,1,0)</f>
        <v>0</v>
      </c>
      <c r="AH313">
        <f>IF($R313=AH$1,1,0)</f>
        <v>0</v>
      </c>
      <c r="AI313">
        <f>IF($R313=AI$1,1,0)</f>
        <v>0</v>
      </c>
      <c r="AJ313">
        <f>IF($R313=AJ$1,1,0)</f>
        <v>0</v>
      </c>
      <c r="AK313">
        <f>IF($R313=AK$1,1,0)</f>
        <v>0</v>
      </c>
      <c r="AL313">
        <f>IF($R313=AL$1,1,0)</f>
        <v>0</v>
      </c>
      <c r="AM313">
        <f>IF($S313=AM$1,1,0)</f>
        <v>0</v>
      </c>
      <c r="AN313">
        <f>IF($S313=AN$1,1,0)</f>
        <v>0</v>
      </c>
      <c r="AO313">
        <f>IF($S313=AO$1,1,0)</f>
        <v>0</v>
      </c>
      <c r="AP313">
        <f>IF($S313=AP$1,1,0)</f>
        <v>1</v>
      </c>
      <c r="AQ313">
        <f>IF($S313=AQ$1,1,0)</f>
        <v>0</v>
      </c>
      <c r="AR313">
        <f>IF($S313=AR$1,1,0)</f>
        <v>0</v>
      </c>
      <c r="AS313">
        <f>IF($S313=AS$1,1,0)</f>
        <v>0</v>
      </c>
      <c r="AT313">
        <f>IF($S313=AT$1,1,0)</f>
        <v>0</v>
      </c>
      <c r="AU313">
        <f>IF($S313=AU$1,1,0)</f>
        <v>0</v>
      </c>
      <c r="AV313">
        <f>IF($S313=AV$1,1,0)</f>
        <v>0</v>
      </c>
      <c r="AW313">
        <f>IF($S313=AW$1,1,0)</f>
        <v>0</v>
      </c>
      <c r="AX313">
        <f>IF($S313=AX$1,1,0)</f>
        <v>0</v>
      </c>
      <c r="AY313">
        <f>IF($S313=AY$1,1,0)</f>
        <v>0</v>
      </c>
      <c r="AZ313">
        <f>IF($S313=AZ$1,1,0)</f>
        <v>0</v>
      </c>
      <c r="BA313">
        <f>IF($S313=BA$1,1,0)</f>
        <v>0</v>
      </c>
      <c r="BB313">
        <f>IF($S313=BB$1,1,0)</f>
        <v>0</v>
      </c>
      <c r="BC313">
        <f>IF($S313=BC$1,1,0)</f>
        <v>0</v>
      </c>
      <c r="BD313">
        <f>IF($S313=BD$1,1,0)</f>
        <v>0</v>
      </c>
      <c r="BE313">
        <f>IF($S313=BE$1,1,0)</f>
        <v>0</v>
      </c>
      <c r="BF313">
        <f>IF($S313=BF$1,1,0)</f>
        <v>0</v>
      </c>
      <c r="BG313">
        <f>IF($S313=BG$1,1,0)</f>
        <v>0</v>
      </c>
      <c r="BH313">
        <f>IF($S313=BH$1,1,0)</f>
        <v>0</v>
      </c>
      <c r="BI313">
        <f>IF($S313=BI$1,1,0)</f>
        <v>0</v>
      </c>
      <c r="BJ313">
        <f>IF($S313=BJ$1,1,0)</f>
        <v>0</v>
      </c>
    </row>
    <row r="314" spans="1:62" x14ac:dyDescent="0.25">
      <c r="A314">
        <v>312</v>
      </c>
      <c r="B314">
        <v>1</v>
      </c>
      <c r="C314">
        <v>1</v>
      </c>
      <c r="D314" t="s">
        <v>471</v>
      </c>
      <c r="E314" t="s">
        <v>17</v>
      </c>
      <c r="F314">
        <v>18</v>
      </c>
      <c r="G314">
        <v>2</v>
      </c>
      <c r="H314">
        <v>2</v>
      </c>
      <c r="I314" t="s">
        <v>472</v>
      </c>
      <c r="J314">
        <v>262.375</v>
      </c>
      <c r="K314" t="s">
        <v>473</v>
      </c>
      <c r="L314" t="s">
        <v>20</v>
      </c>
      <c r="M314" t="s">
        <v>1753</v>
      </c>
      <c r="N314" t="str">
        <f>IF(ISNUMBER(I314),"xxx ",SUBSTITUTE(SUBSTITUTE(I314,"/",""),".",""))</f>
        <v>PC 17608</v>
      </c>
      <c r="O314" t="str">
        <f>LEFT(N314,FIND(" ",N314))</f>
        <v xml:space="preserve">PC </v>
      </c>
      <c r="P314" t="str">
        <f>VLOOKUP(M314,Extract_Title!$A$2:$B$20,2,0)</f>
        <v>Miss</v>
      </c>
      <c r="Q314" t="str">
        <f>IF(L314="","S",L314)</f>
        <v>C</v>
      </c>
      <c r="R314" t="str">
        <f>IF(K314="","M",LEFT(K314,1))</f>
        <v>B</v>
      </c>
      <c r="S314" t="str">
        <f>VLOOKUP(O314,Clean_tckt!$E$3:$F$38,2,0)</f>
        <v xml:space="preserve">PC </v>
      </c>
      <c r="T314" s="1">
        <f t="shared" si="16"/>
        <v>262.375</v>
      </c>
      <c r="U314">
        <f t="shared" si="17"/>
        <v>18</v>
      </c>
      <c r="V314">
        <f>SUM(G314:H314,1)</f>
        <v>5</v>
      </c>
      <c r="W314">
        <f t="shared" si="18"/>
        <v>0</v>
      </c>
      <c r="X314">
        <f>IF(V314=1,1,0)</f>
        <v>0</v>
      </c>
      <c r="Y314">
        <f>IF($P314=Y$1,1,0)</f>
        <v>0</v>
      </c>
      <c r="Z314">
        <f>IF($P314=Z$1,1,0)</f>
        <v>0</v>
      </c>
      <c r="AA314">
        <f>IF($P314=AA$1,1,0)</f>
        <v>1</v>
      </c>
      <c r="AB314">
        <f>IF($P314=AB$1,1,0)</f>
        <v>0</v>
      </c>
      <c r="AC314">
        <f>IF($Q314=AC$1,1,0)</f>
        <v>0</v>
      </c>
      <c r="AD314">
        <f>IF($Q314=AD$1,1,0)</f>
        <v>1</v>
      </c>
      <c r="AE314">
        <f>IF($R314=AE$1,1,0)</f>
        <v>0</v>
      </c>
      <c r="AF314">
        <f>IF($R314=AF$1,1,0)</f>
        <v>0</v>
      </c>
      <c r="AG314">
        <f>IF($R314=AG$1,1,0)</f>
        <v>0</v>
      </c>
      <c r="AH314">
        <f>IF($R314=AH$1,1,0)</f>
        <v>0</v>
      </c>
      <c r="AI314">
        <f>IF($R314=AI$1,1,0)</f>
        <v>0</v>
      </c>
      <c r="AJ314">
        <f>IF($R314=AJ$1,1,0)</f>
        <v>0</v>
      </c>
      <c r="AK314">
        <f>IF($R314=AK$1,1,0)</f>
        <v>1</v>
      </c>
      <c r="AL314">
        <f>IF($R314=AL$1,1,0)</f>
        <v>0</v>
      </c>
      <c r="AM314">
        <f>IF($S314=AM$1,1,0)</f>
        <v>0</v>
      </c>
      <c r="AN314">
        <f>IF($S314=AN$1,1,0)</f>
        <v>1</v>
      </c>
      <c r="AO314">
        <f>IF($S314=AO$1,1,0)</f>
        <v>0</v>
      </c>
      <c r="AP314">
        <f>IF($S314=AP$1,1,0)</f>
        <v>0</v>
      </c>
      <c r="AQ314">
        <f>IF($S314=AQ$1,1,0)</f>
        <v>0</v>
      </c>
      <c r="AR314">
        <f>IF($S314=AR$1,1,0)</f>
        <v>0</v>
      </c>
      <c r="AS314">
        <f>IF($S314=AS$1,1,0)</f>
        <v>0</v>
      </c>
      <c r="AT314">
        <f>IF($S314=AT$1,1,0)</f>
        <v>0</v>
      </c>
      <c r="AU314">
        <f>IF($S314=AU$1,1,0)</f>
        <v>0</v>
      </c>
      <c r="AV314">
        <f>IF($S314=AV$1,1,0)</f>
        <v>0</v>
      </c>
      <c r="AW314">
        <f>IF($S314=AW$1,1,0)</f>
        <v>0</v>
      </c>
      <c r="AX314">
        <f>IF($S314=AX$1,1,0)</f>
        <v>0</v>
      </c>
      <c r="AY314">
        <f>IF($S314=AY$1,1,0)</f>
        <v>0</v>
      </c>
      <c r="AZ314">
        <f>IF($S314=AZ$1,1,0)</f>
        <v>0</v>
      </c>
      <c r="BA314">
        <f>IF($S314=BA$1,1,0)</f>
        <v>0</v>
      </c>
      <c r="BB314">
        <f>IF($S314=BB$1,1,0)</f>
        <v>0</v>
      </c>
      <c r="BC314">
        <f>IF($S314=BC$1,1,0)</f>
        <v>0</v>
      </c>
      <c r="BD314">
        <f>IF($S314=BD$1,1,0)</f>
        <v>0</v>
      </c>
      <c r="BE314">
        <f>IF($S314=BE$1,1,0)</f>
        <v>0</v>
      </c>
      <c r="BF314">
        <f>IF($S314=BF$1,1,0)</f>
        <v>0</v>
      </c>
      <c r="BG314">
        <f>IF($S314=BG$1,1,0)</f>
        <v>0</v>
      </c>
      <c r="BH314">
        <f>IF($S314=BH$1,1,0)</f>
        <v>0</v>
      </c>
      <c r="BI314">
        <f>IF($S314=BI$1,1,0)</f>
        <v>0</v>
      </c>
      <c r="BJ314">
        <f>IF($S314=BJ$1,1,0)</f>
        <v>0</v>
      </c>
    </row>
    <row r="315" spans="1:62" x14ac:dyDescent="0.25">
      <c r="A315">
        <v>313</v>
      </c>
      <c r="B315">
        <v>0</v>
      </c>
      <c r="C315">
        <v>2</v>
      </c>
      <c r="D315" t="s">
        <v>474</v>
      </c>
      <c r="E315" t="s">
        <v>17</v>
      </c>
      <c r="F315">
        <v>26</v>
      </c>
      <c r="G315">
        <v>1</v>
      </c>
      <c r="H315">
        <v>1</v>
      </c>
      <c r="I315">
        <v>250651</v>
      </c>
      <c r="J315">
        <v>26</v>
      </c>
      <c r="L315" t="s">
        <v>15</v>
      </c>
      <c r="M315" t="s">
        <v>1752</v>
      </c>
      <c r="N315" t="str">
        <f>IF(ISNUMBER(I315),"xxx ",SUBSTITUTE(SUBSTITUTE(I315,"/",""),".",""))</f>
        <v xml:space="preserve">xxx </v>
      </c>
      <c r="O315" t="str">
        <f>LEFT(N315,FIND(" ",N315))</f>
        <v xml:space="preserve">xxx </v>
      </c>
      <c r="P315" t="str">
        <f>VLOOKUP(M315,Extract_Title!$A$2:$B$20,2,0)</f>
        <v>Mrs</v>
      </c>
      <c r="Q315" t="str">
        <f>IF(L315="","S",L315)</f>
        <v>S</v>
      </c>
      <c r="R315" t="str">
        <f>IF(K315="","M",LEFT(K315,1))</f>
        <v>M</v>
      </c>
      <c r="S315" t="str">
        <f>VLOOKUP(O315,Clean_tckt!$E$3:$F$38,2,0)</f>
        <v xml:space="preserve">xxx </v>
      </c>
      <c r="T315" s="1">
        <f t="shared" si="16"/>
        <v>26</v>
      </c>
      <c r="U315">
        <f t="shared" si="17"/>
        <v>26</v>
      </c>
      <c r="V315">
        <f>SUM(G315:H315,1)</f>
        <v>3</v>
      </c>
      <c r="W315">
        <f t="shared" si="18"/>
        <v>0</v>
      </c>
      <c r="X315">
        <f>IF(V315=1,1,0)</f>
        <v>0</v>
      </c>
      <c r="Y315">
        <f>IF($P315=Y$1,1,0)</f>
        <v>0</v>
      </c>
      <c r="Z315">
        <f>IF($P315=Z$1,1,0)</f>
        <v>1</v>
      </c>
      <c r="AA315">
        <f>IF($P315=AA$1,1,0)</f>
        <v>0</v>
      </c>
      <c r="AB315">
        <f>IF($P315=AB$1,1,0)</f>
        <v>0</v>
      </c>
      <c r="AC315">
        <f>IF($Q315=AC$1,1,0)</f>
        <v>1</v>
      </c>
      <c r="AD315">
        <f>IF($Q315=AD$1,1,0)</f>
        <v>0</v>
      </c>
      <c r="AE315">
        <f>IF($R315=AE$1,1,0)</f>
        <v>1</v>
      </c>
      <c r="AF315">
        <f>IF($R315=AF$1,1,0)</f>
        <v>0</v>
      </c>
      <c r="AG315">
        <f>IF($R315=AG$1,1,0)</f>
        <v>0</v>
      </c>
      <c r="AH315">
        <f>IF($R315=AH$1,1,0)</f>
        <v>0</v>
      </c>
      <c r="AI315">
        <f>IF($R315=AI$1,1,0)</f>
        <v>0</v>
      </c>
      <c r="AJ315">
        <f>IF($R315=AJ$1,1,0)</f>
        <v>0</v>
      </c>
      <c r="AK315">
        <f>IF($R315=AK$1,1,0)</f>
        <v>0</v>
      </c>
      <c r="AL315">
        <f>IF($R315=AL$1,1,0)</f>
        <v>0</v>
      </c>
      <c r="AM315">
        <f>IF($S315=AM$1,1,0)</f>
        <v>0</v>
      </c>
      <c r="AN315">
        <f>IF($S315=AN$1,1,0)</f>
        <v>0</v>
      </c>
      <c r="AO315">
        <f>IF($S315=AO$1,1,0)</f>
        <v>0</v>
      </c>
      <c r="AP315">
        <f>IF($S315=AP$1,1,0)</f>
        <v>1</v>
      </c>
      <c r="AQ315">
        <f>IF($S315=AQ$1,1,0)</f>
        <v>0</v>
      </c>
      <c r="AR315">
        <f>IF($S315=AR$1,1,0)</f>
        <v>0</v>
      </c>
      <c r="AS315">
        <f>IF($S315=AS$1,1,0)</f>
        <v>0</v>
      </c>
      <c r="AT315">
        <f>IF($S315=AT$1,1,0)</f>
        <v>0</v>
      </c>
      <c r="AU315">
        <f>IF($S315=AU$1,1,0)</f>
        <v>0</v>
      </c>
      <c r="AV315">
        <f>IF($S315=AV$1,1,0)</f>
        <v>0</v>
      </c>
      <c r="AW315">
        <f>IF($S315=AW$1,1,0)</f>
        <v>0</v>
      </c>
      <c r="AX315">
        <f>IF($S315=AX$1,1,0)</f>
        <v>0</v>
      </c>
      <c r="AY315">
        <f>IF($S315=AY$1,1,0)</f>
        <v>0</v>
      </c>
      <c r="AZ315">
        <f>IF($S315=AZ$1,1,0)</f>
        <v>0</v>
      </c>
      <c r="BA315">
        <f>IF($S315=BA$1,1,0)</f>
        <v>0</v>
      </c>
      <c r="BB315">
        <f>IF($S315=BB$1,1,0)</f>
        <v>0</v>
      </c>
      <c r="BC315">
        <f>IF($S315=BC$1,1,0)</f>
        <v>0</v>
      </c>
      <c r="BD315">
        <f>IF($S315=BD$1,1,0)</f>
        <v>0</v>
      </c>
      <c r="BE315">
        <f>IF($S315=BE$1,1,0)</f>
        <v>0</v>
      </c>
      <c r="BF315">
        <f>IF($S315=BF$1,1,0)</f>
        <v>0</v>
      </c>
      <c r="BG315">
        <f>IF($S315=BG$1,1,0)</f>
        <v>0</v>
      </c>
      <c r="BH315">
        <f>IF($S315=BH$1,1,0)</f>
        <v>0</v>
      </c>
      <c r="BI315">
        <f>IF($S315=BI$1,1,0)</f>
        <v>0</v>
      </c>
      <c r="BJ315">
        <f>IF($S315=BJ$1,1,0)</f>
        <v>0</v>
      </c>
    </row>
    <row r="316" spans="1:62" x14ac:dyDescent="0.25">
      <c r="A316">
        <v>314</v>
      </c>
      <c r="B316">
        <v>0</v>
      </c>
      <c r="C316">
        <v>3</v>
      </c>
      <c r="D316" t="s">
        <v>475</v>
      </c>
      <c r="E316" t="s">
        <v>13</v>
      </c>
      <c r="F316">
        <v>28</v>
      </c>
      <c r="G316">
        <v>0</v>
      </c>
      <c r="H316">
        <v>0</v>
      </c>
      <c r="I316">
        <v>349243</v>
      </c>
      <c r="J316">
        <v>7.8958000000000004</v>
      </c>
      <c r="L316" t="s">
        <v>15</v>
      </c>
      <c r="M316" t="s">
        <v>1751</v>
      </c>
      <c r="N316" t="str">
        <f>IF(ISNUMBER(I316),"xxx ",SUBSTITUTE(SUBSTITUTE(I316,"/",""),".",""))</f>
        <v xml:space="preserve">xxx </v>
      </c>
      <c r="O316" t="str">
        <f>LEFT(N316,FIND(" ",N316))</f>
        <v xml:space="preserve">xxx </v>
      </c>
      <c r="P316" t="str">
        <f>VLOOKUP(M316,Extract_Title!$A$2:$B$20,2,0)</f>
        <v>Mr</v>
      </c>
      <c r="Q316" t="str">
        <f>IF(L316="","S",L316)</f>
        <v>S</v>
      </c>
      <c r="R316" t="str">
        <f>IF(K316="","M",LEFT(K316,1))</f>
        <v>M</v>
      </c>
      <c r="S316" t="str">
        <f>VLOOKUP(O316,Clean_tckt!$E$3:$F$38,2,0)</f>
        <v xml:space="preserve">xxx </v>
      </c>
      <c r="T316" s="1">
        <f t="shared" si="16"/>
        <v>7.8958000000000004</v>
      </c>
      <c r="U316">
        <f t="shared" si="17"/>
        <v>28</v>
      </c>
      <c r="V316">
        <f>SUM(G316:H316,1)</f>
        <v>1</v>
      </c>
      <c r="W316">
        <f t="shared" si="18"/>
        <v>1</v>
      </c>
      <c r="X316">
        <f>IF(V316=1,1,0)</f>
        <v>1</v>
      </c>
      <c r="Y316">
        <f>IF($P316=Y$1,1,0)</f>
        <v>1</v>
      </c>
      <c r="Z316">
        <f>IF($P316=Z$1,1,0)</f>
        <v>0</v>
      </c>
      <c r="AA316">
        <f>IF($P316=AA$1,1,0)</f>
        <v>0</v>
      </c>
      <c r="AB316">
        <f>IF($P316=AB$1,1,0)</f>
        <v>0</v>
      </c>
      <c r="AC316">
        <f>IF($Q316=AC$1,1,0)</f>
        <v>1</v>
      </c>
      <c r="AD316">
        <f>IF($Q316=AD$1,1,0)</f>
        <v>0</v>
      </c>
      <c r="AE316">
        <f>IF($R316=AE$1,1,0)</f>
        <v>1</v>
      </c>
      <c r="AF316">
        <f>IF($R316=AF$1,1,0)</f>
        <v>0</v>
      </c>
      <c r="AG316">
        <f>IF($R316=AG$1,1,0)</f>
        <v>0</v>
      </c>
      <c r="AH316">
        <f>IF($R316=AH$1,1,0)</f>
        <v>0</v>
      </c>
      <c r="AI316">
        <f>IF($R316=AI$1,1,0)</f>
        <v>0</v>
      </c>
      <c r="AJ316">
        <f>IF($R316=AJ$1,1,0)</f>
        <v>0</v>
      </c>
      <c r="AK316">
        <f>IF($R316=AK$1,1,0)</f>
        <v>0</v>
      </c>
      <c r="AL316">
        <f>IF($R316=AL$1,1,0)</f>
        <v>0</v>
      </c>
      <c r="AM316">
        <f>IF($S316=AM$1,1,0)</f>
        <v>0</v>
      </c>
      <c r="AN316">
        <f>IF($S316=AN$1,1,0)</f>
        <v>0</v>
      </c>
      <c r="AO316">
        <f>IF($S316=AO$1,1,0)</f>
        <v>0</v>
      </c>
      <c r="AP316">
        <f>IF($S316=AP$1,1,0)</f>
        <v>1</v>
      </c>
      <c r="AQ316">
        <f>IF($S316=AQ$1,1,0)</f>
        <v>0</v>
      </c>
      <c r="AR316">
        <f>IF($S316=AR$1,1,0)</f>
        <v>0</v>
      </c>
      <c r="AS316">
        <f>IF($S316=AS$1,1,0)</f>
        <v>0</v>
      </c>
      <c r="AT316">
        <f>IF($S316=AT$1,1,0)</f>
        <v>0</v>
      </c>
      <c r="AU316">
        <f>IF($S316=AU$1,1,0)</f>
        <v>0</v>
      </c>
      <c r="AV316">
        <f>IF($S316=AV$1,1,0)</f>
        <v>0</v>
      </c>
      <c r="AW316">
        <f>IF($S316=AW$1,1,0)</f>
        <v>0</v>
      </c>
      <c r="AX316">
        <f>IF($S316=AX$1,1,0)</f>
        <v>0</v>
      </c>
      <c r="AY316">
        <f>IF($S316=AY$1,1,0)</f>
        <v>0</v>
      </c>
      <c r="AZ316">
        <f>IF($S316=AZ$1,1,0)</f>
        <v>0</v>
      </c>
      <c r="BA316">
        <f>IF($S316=BA$1,1,0)</f>
        <v>0</v>
      </c>
      <c r="BB316">
        <f>IF($S316=BB$1,1,0)</f>
        <v>0</v>
      </c>
      <c r="BC316">
        <f>IF($S316=BC$1,1,0)</f>
        <v>0</v>
      </c>
      <c r="BD316">
        <f>IF($S316=BD$1,1,0)</f>
        <v>0</v>
      </c>
      <c r="BE316">
        <f>IF($S316=BE$1,1,0)</f>
        <v>0</v>
      </c>
      <c r="BF316">
        <f>IF($S316=BF$1,1,0)</f>
        <v>0</v>
      </c>
      <c r="BG316">
        <f>IF($S316=BG$1,1,0)</f>
        <v>0</v>
      </c>
      <c r="BH316">
        <f>IF($S316=BH$1,1,0)</f>
        <v>0</v>
      </c>
      <c r="BI316">
        <f>IF($S316=BI$1,1,0)</f>
        <v>0</v>
      </c>
      <c r="BJ316">
        <f>IF($S316=BJ$1,1,0)</f>
        <v>0</v>
      </c>
    </row>
    <row r="317" spans="1:62" x14ac:dyDescent="0.25">
      <c r="A317">
        <v>315</v>
      </c>
      <c r="B317">
        <v>0</v>
      </c>
      <c r="C317">
        <v>2</v>
      </c>
      <c r="D317" t="s">
        <v>476</v>
      </c>
      <c r="E317" t="s">
        <v>13</v>
      </c>
      <c r="F317">
        <v>43</v>
      </c>
      <c r="G317">
        <v>1</v>
      </c>
      <c r="H317">
        <v>1</v>
      </c>
      <c r="I317" t="s">
        <v>477</v>
      </c>
      <c r="J317">
        <v>26.25</v>
      </c>
      <c r="L317" t="s">
        <v>15</v>
      </c>
      <c r="M317" t="s">
        <v>1751</v>
      </c>
      <c r="N317" t="str">
        <f>IF(ISNUMBER(I317),"xxx ",SUBSTITUTE(SUBSTITUTE(I317,"/",""),".",""))</f>
        <v>FCC 13529</v>
      </c>
      <c r="O317" t="str">
        <f>LEFT(N317,FIND(" ",N317))</f>
        <v xml:space="preserve">FCC </v>
      </c>
      <c r="P317" t="str">
        <f>VLOOKUP(M317,Extract_Title!$A$2:$B$20,2,0)</f>
        <v>Mr</v>
      </c>
      <c r="Q317" t="str">
        <f>IF(L317="","S",L317)</f>
        <v>S</v>
      </c>
      <c r="R317" t="str">
        <f>IF(K317="","M",LEFT(K317,1))</f>
        <v>M</v>
      </c>
      <c r="S317" t="str">
        <f>VLOOKUP(O317,Clean_tckt!$E$3:$F$38,2,0)</f>
        <v xml:space="preserve">FCC </v>
      </c>
      <c r="T317" s="1">
        <f t="shared" si="16"/>
        <v>26.25</v>
      </c>
      <c r="U317">
        <f t="shared" si="17"/>
        <v>43</v>
      </c>
      <c r="V317">
        <f>SUM(G317:H317,1)</f>
        <v>3</v>
      </c>
      <c r="W317">
        <f t="shared" si="18"/>
        <v>1</v>
      </c>
      <c r="X317">
        <f>IF(V317=1,1,0)</f>
        <v>0</v>
      </c>
      <c r="Y317">
        <f>IF($P317=Y$1,1,0)</f>
        <v>1</v>
      </c>
      <c r="Z317">
        <f>IF($P317=Z$1,1,0)</f>
        <v>0</v>
      </c>
      <c r="AA317">
        <f>IF($P317=AA$1,1,0)</f>
        <v>0</v>
      </c>
      <c r="AB317">
        <f>IF($P317=AB$1,1,0)</f>
        <v>0</v>
      </c>
      <c r="AC317">
        <f>IF($Q317=AC$1,1,0)</f>
        <v>1</v>
      </c>
      <c r="AD317">
        <f>IF($Q317=AD$1,1,0)</f>
        <v>0</v>
      </c>
      <c r="AE317">
        <f>IF($R317=AE$1,1,0)</f>
        <v>1</v>
      </c>
      <c r="AF317">
        <f>IF($R317=AF$1,1,0)</f>
        <v>0</v>
      </c>
      <c r="AG317">
        <f>IF($R317=AG$1,1,0)</f>
        <v>0</v>
      </c>
      <c r="AH317">
        <f>IF($R317=AH$1,1,0)</f>
        <v>0</v>
      </c>
      <c r="AI317">
        <f>IF($R317=AI$1,1,0)</f>
        <v>0</v>
      </c>
      <c r="AJ317">
        <f>IF($R317=AJ$1,1,0)</f>
        <v>0</v>
      </c>
      <c r="AK317">
        <f>IF($R317=AK$1,1,0)</f>
        <v>0</v>
      </c>
      <c r="AL317">
        <f>IF($R317=AL$1,1,0)</f>
        <v>0</v>
      </c>
      <c r="AM317">
        <f>IF($S317=AM$1,1,0)</f>
        <v>0</v>
      </c>
      <c r="AN317">
        <f>IF($S317=AN$1,1,0)</f>
        <v>0</v>
      </c>
      <c r="AO317">
        <f>IF($S317=AO$1,1,0)</f>
        <v>0</v>
      </c>
      <c r="AP317">
        <f>IF($S317=AP$1,1,0)</f>
        <v>0</v>
      </c>
      <c r="AQ317">
        <f>IF($S317=AQ$1,1,0)</f>
        <v>0</v>
      </c>
      <c r="AR317">
        <f>IF($S317=AR$1,1,0)</f>
        <v>0</v>
      </c>
      <c r="AS317">
        <f>IF($S317=AS$1,1,0)</f>
        <v>0</v>
      </c>
      <c r="AT317">
        <f>IF($S317=AT$1,1,0)</f>
        <v>0</v>
      </c>
      <c r="AU317">
        <f>IF($S317=AU$1,1,0)</f>
        <v>0</v>
      </c>
      <c r="AV317">
        <f>IF($S317=AV$1,1,0)</f>
        <v>0</v>
      </c>
      <c r="AW317">
        <f>IF($S317=AW$1,1,0)</f>
        <v>0</v>
      </c>
      <c r="AX317">
        <f>IF($S317=AX$1,1,0)</f>
        <v>0</v>
      </c>
      <c r="AY317">
        <f>IF($S317=AY$1,1,0)</f>
        <v>0</v>
      </c>
      <c r="AZ317">
        <f>IF($S317=AZ$1,1,0)</f>
        <v>0</v>
      </c>
      <c r="BA317">
        <f>IF($S317=BA$1,1,0)</f>
        <v>0</v>
      </c>
      <c r="BB317">
        <f>IF($S317=BB$1,1,0)</f>
        <v>0</v>
      </c>
      <c r="BC317">
        <f>IF($S317=BC$1,1,0)</f>
        <v>1</v>
      </c>
      <c r="BD317">
        <f>IF($S317=BD$1,1,0)</f>
        <v>0</v>
      </c>
      <c r="BE317">
        <f>IF($S317=BE$1,1,0)</f>
        <v>0</v>
      </c>
      <c r="BF317">
        <f>IF($S317=BF$1,1,0)</f>
        <v>0</v>
      </c>
      <c r="BG317">
        <f>IF($S317=BG$1,1,0)</f>
        <v>0</v>
      </c>
      <c r="BH317">
        <f>IF($S317=BH$1,1,0)</f>
        <v>0</v>
      </c>
      <c r="BI317">
        <f>IF($S317=BI$1,1,0)</f>
        <v>0</v>
      </c>
      <c r="BJ317">
        <f>IF($S317=BJ$1,1,0)</f>
        <v>0</v>
      </c>
    </row>
    <row r="318" spans="1:62" x14ac:dyDescent="0.25">
      <c r="A318">
        <v>316</v>
      </c>
      <c r="B318">
        <v>1</v>
      </c>
      <c r="C318">
        <v>3</v>
      </c>
      <c r="D318" t="s">
        <v>478</v>
      </c>
      <c r="E318" t="s">
        <v>17</v>
      </c>
      <c r="F318">
        <v>26</v>
      </c>
      <c r="G318">
        <v>0</v>
      </c>
      <c r="H318">
        <v>0</v>
      </c>
      <c r="I318">
        <v>347470</v>
      </c>
      <c r="J318">
        <v>7.8541999999999996</v>
      </c>
      <c r="L318" t="s">
        <v>15</v>
      </c>
      <c r="M318" t="s">
        <v>1753</v>
      </c>
      <c r="N318" t="str">
        <f>IF(ISNUMBER(I318),"xxx ",SUBSTITUTE(SUBSTITUTE(I318,"/",""),".",""))</f>
        <v xml:space="preserve">xxx </v>
      </c>
      <c r="O318" t="str">
        <f>LEFT(N318,FIND(" ",N318))</f>
        <v xml:space="preserve">xxx </v>
      </c>
      <c r="P318" t="str">
        <f>VLOOKUP(M318,Extract_Title!$A$2:$B$20,2,0)</f>
        <v>Miss</v>
      </c>
      <c r="Q318" t="str">
        <f>IF(L318="","S",L318)</f>
        <v>S</v>
      </c>
      <c r="R318" t="str">
        <f>IF(K318="","M",LEFT(K318,1))</f>
        <v>M</v>
      </c>
      <c r="S318" t="str">
        <f>VLOOKUP(O318,Clean_tckt!$E$3:$F$38,2,0)</f>
        <v xml:space="preserve">xxx </v>
      </c>
      <c r="T318" s="1">
        <f t="shared" si="16"/>
        <v>7.8541999999999996</v>
      </c>
      <c r="U318">
        <f t="shared" si="17"/>
        <v>26</v>
      </c>
      <c r="V318">
        <f>SUM(G318:H318,1)</f>
        <v>1</v>
      </c>
      <c r="W318">
        <f t="shared" si="18"/>
        <v>0</v>
      </c>
      <c r="X318">
        <f>IF(V318=1,1,0)</f>
        <v>1</v>
      </c>
      <c r="Y318">
        <f>IF($P318=Y$1,1,0)</f>
        <v>0</v>
      </c>
      <c r="Z318">
        <f>IF($P318=Z$1,1,0)</f>
        <v>0</v>
      </c>
      <c r="AA318">
        <f>IF($P318=AA$1,1,0)</f>
        <v>1</v>
      </c>
      <c r="AB318">
        <f>IF($P318=AB$1,1,0)</f>
        <v>0</v>
      </c>
      <c r="AC318">
        <f>IF($Q318=AC$1,1,0)</f>
        <v>1</v>
      </c>
      <c r="AD318">
        <f>IF($Q318=AD$1,1,0)</f>
        <v>0</v>
      </c>
      <c r="AE318">
        <f>IF($R318=AE$1,1,0)</f>
        <v>1</v>
      </c>
      <c r="AF318">
        <f>IF($R318=AF$1,1,0)</f>
        <v>0</v>
      </c>
      <c r="AG318">
        <f>IF($R318=AG$1,1,0)</f>
        <v>0</v>
      </c>
      <c r="AH318">
        <f>IF($R318=AH$1,1,0)</f>
        <v>0</v>
      </c>
      <c r="AI318">
        <f>IF($R318=AI$1,1,0)</f>
        <v>0</v>
      </c>
      <c r="AJ318">
        <f>IF($R318=AJ$1,1,0)</f>
        <v>0</v>
      </c>
      <c r="AK318">
        <f>IF($R318=AK$1,1,0)</f>
        <v>0</v>
      </c>
      <c r="AL318">
        <f>IF($R318=AL$1,1,0)</f>
        <v>0</v>
      </c>
      <c r="AM318">
        <f>IF($S318=AM$1,1,0)</f>
        <v>0</v>
      </c>
      <c r="AN318">
        <f>IF($S318=AN$1,1,0)</f>
        <v>0</v>
      </c>
      <c r="AO318">
        <f>IF($S318=AO$1,1,0)</f>
        <v>0</v>
      </c>
      <c r="AP318">
        <f>IF($S318=AP$1,1,0)</f>
        <v>1</v>
      </c>
      <c r="AQ318">
        <f>IF($S318=AQ$1,1,0)</f>
        <v>0</v>
      </c>
      <c r="AR318">
        <f>IF($S318=AR$1,1,0)</f>
        <v>0</v>
      </c>
      <c r="AS318">
        <f>IF($S318=AS$1,1,0)</f>
        <v>0</v>
      </c>
      <c r="AT318">
        <f>IF($S318=AT$1,1,0)</f>
        <v>0</v>
      </c>
      <c r="AU318">
        <f>IF($S318=AU$1,1,0)</f>
        <v>0</v>
      </c>
      <c r="AV318">
        <f>IF($S318=AV$1,1,0)</f>
        <v>0</v>
      </c>
      <c r="AW318">
        <f>IF($S318=AW$1,1,0)</f>
        <v>0</v>
      </c>
      <c r="AX318">
        <f>IF($S318=AX$1,1,0)</f>
        <v>0</v>
      </c>
      <c r="AY318">
        <f>IF($S318=AY$1,1,0)</f>
        <v>0</v>
      </c>
      <c r="AZ318">
        <f>IF($S318=AZ$1,1,0)</f>
        <v>0</v>
      </c>
      <c r="BA318">
        <f>IF($S318=BA$1,1,0)</f>
        <v>0</v>
      </c>
      <c r="BB318">
        <f>IF($S318=BB$1,1,0)</f>
        <v>0</v>
      </c>
      <c r="BC318">
        <f>IF($S318=BC$1,1,0)</f>
        <v>0</v>
      </c>
      <c r="BD318">
        <f>IF($S318=BD$1,1,0)</f>
        <v>0</v>
      </c>
      <c r="BE318">
        <f>IF($S318=BE$1,1,0)</f>
        <v>0</v>
      </c>
      <c r="BF318">
        <f>IF($S318=BF$1,1,0)</f>
        <v>0</v>
      </c>
      <c r="BG318">
        <f>IF($S318=BG$1,1,0)</f>
        <v>0</v>
      </c>
      <c r="BH318">
        <f>IF($S318=BH$1,1,0)</f>
        <v>0</v>
      </c>
      <c r="BI318">
        <f>IF($S318=BI$1,1,0)</f>
        <v>0</v>
      </c>
      <c r="BJ318">
        <f>IF($S318=BJ$1,1,0)</f>
        <v>0</v>
      </c>
    </row>
    <row r="319" spans="1:62" x14ac:dyDescent="0.25">
      <c r="A319">
        <v>317</v>
      </c>
      <c r="B319">
        <v>1</v>
      </c>
      <c r="C319">
        <v>2</v>
      </c>
      <c r="D319" t="s">
        <v>479</v>
      </c>
      <c r="E319" t="s">
        <v>17</v>
      </c>
      <c r="F319">
        <v>24</v>
      </c>
      <c r="G319">
        <v>1</v>
      </c>
      <c r="H319">
        <v>0</v>
      </c>
      <c r="I319">
        <v>244367</v>
      </c>
      <c r="J319">
        <v>26</v>
      </c>
      <c r="L319" t="s">
        <v>15</v>
      </c>
      <c r="M319" t="s">
        <v>1752</v>
      </c>
      <c r="N319" t="str">
        <f>IF(ISNUMBER(I319),"xxx ",SUBSTITUTE(SUBSTITUTE(I319,"/",""),".",""))</f>
        <v xml:space="preserve">xxx </v>
      </c>
      <c r="O319" t="str">
        <f>LEFT(N319,FIND(" ",N319))</f>
        <v xml:space="preserve">xxx </v>
      </c>
      <c r="P319" t="str">
        <f>VLOOKUP(M319,Extract_Title!$A$2:$B$20,2,0)</f>
        <v>Mrs</v>
      </c>
      <c r="Q319" t="str">
        <f>IF(L319="","S",L319)</f>
        <v>S</v>
      </c>
      <c r="R319" t="str">
        <f>IF(K319="","M",LEFT(K319,1))</f>
        <v>M</v>
      </c>
      <c r="S319" t="str">
        <f>VLOOKUP(O319,Clean_tckt!$E$3:$F$38,2,0)</f>
        <v xml:space="preserve">xxx </v>
      </c>
      <c r="T319" s="1">
        <f t="shared" si="16"/>
        <v>26</v>
      </c>
      <c r="U319">
        <f t="shared" si="17"/>
        <v>24</v>
      </c>
      <c r="V319">
        <f>SUM(G319:H319,1)</f>
        <v>2</v>
      </c>
      <c r="W319">
        <f t="shared" si="18"/>
        <v>0</v>
      </c>
      <c r="X319">
        <f>IF(V319=1,1,0)</f>
        <v>0</v>
      </c>
      <c r="Y319">
        <f>IF($P319=Y$1,1,0)</f>
        <v>0</v>
      </c>
      <c r="Z319">
        <f>IF($P319=Z$1,1,0)</f>
        <v>1</v>
      </c>
      <c r="AA319">
        <f>IF($P319=AA$1,1,0)</f>
        <v>0</v>
      </c>
      <c r="AB319">
        <f>IF($P319=AB$1,1,0)</f>
        <v>0</v>
      </c>
      <c r="AC319">
        <f>IF($Q319=AC$1,1,0)</f>
        <v>1</v>
      </c>
      <c r="AD319">
        <f>IF($Q319=AD$1,1,0)</f>
        <v>0</v>
      </c>
      <c r="AE319">
        <f>IF($R319=AE$1,1,0)</f>
        <v>1</v>
      </c>
      <c r="AF319">
        <f>IF($R319=AF$1,1,0)</f>
        <v>0</v>
      </c>
      <c r="AG319">
        <f>IF($R319=AG$1,1,0)</f>
        <v>0</v>
      </c>
      <c r="AH319">
        <f>IF($R319=AH$1,1,0)</f>
        <v>0</v>
      </c>
      <c r="AI319">
        <f>IF($R319=AI$1,1,0)</f>
        <v>0</v>
      </c>
      <c r="AJ319">
        <f>IF($R319=AJ$1,1,0)</f>
        <v>0</v>
      </c>
      <c r="AK319">
        <f>IF($R319=AK$1,1,0)</f>
        <v>0</v>
      </c>
      <c r="AL319">
        <f>IF($R319=AL$1,1,0)</f>
        <v>0</v>
      </c>
      <c r="AM319">
        <f>IF($S319=AM$1,1,0)</f>
        <v>0</v>
      </c>
      <c r="AN319">
        <f>IF($S319=AN$1,1,0)</f>
        <v>0</v>
      </c>
      <c r="AO319">
        <f>IF($S319=AO$1,1,0)</f>
        <v>0</v>
      </c>
      <c r="AP319">
        <f>IF($S319=AP$1,1,0)</f>
        <v>1</v>
      </c>
      <c r="AQ319">
        <f>IF($S319=AQ$1,1,0)</f>
        <v>0</v>
      </c>
      <c r="AR319">
        <f>IF($S319=AR$1,1,0)</f>
        <v>0</v>
      </c>
      <c r="AS319">
        <f>IF($S319=AS$1,1,0)</f>
        <v>0</v>
      </c>
      <c r="AT319">
        <f>IF($S319=AT$1,1,0)</f>
        <v>0</v>
      </c>
      <c r="AU319">
        <f>IF($S319=AU$1,1,0)</f>
        <v>0</v>
      </c>
      <c r="AV319">
        <f>IF($S319=AV$1,1,0)</f>
        <v>0</v>
      </c>
      <c r="AW319">
        <f>IF($S319=AW$1,1,0)</f>
        <v>0</v>
      </c>
      <c r="AX319">
        <f>IF($S319=AX$1,1,0)</f>
        <v>0</v>
      </c>
      <c r="AY319">
        <f>IF($S319=AY$1,1,0)</f>
        <v>0</v>
      </c>
      <c r="AZ319">
        <f>IF($S319=AZ$1,1,0)</f>
        <v>0</v>
      </c>
      <c r="BA319">
        <f>IF($S319=BA$1,1,0)</f>
        <v>0</v>
      </c>
      <c r="BB319">
        <f>IF($S319=BB$1,1,0)</f>
        <v>0</v>
      </c>
      <c r="BC319">
        <f>IF($S319=BC$1,1,0)</f>
        <v>0</v>
      </c>
      <c r="BD319">
        <f>IF($S319=BD$1,1,0)</f>
        <v>0</v>
      </c>
      <c r="BE319">
        <f>IF($S319=BE$1,1,0)</f>
        <v>0</v>
      </c>
      <c r="BF319">
        <f>IF($S319=BF$1,1,0)</f>
        <v>0</v>
      </c>
      <c r="BG319">
        <f>IF($S319=BG$1,1,0)</f>
        <v>0</v>
      </c>
      <c r="BH319">
        <f>IF($S319=BH$1,1,0)</f>
        <v>0</v>
      </c>
      <c r="BI319">
        <f>IF($S319=BI$1,1,0)</f>
        <v>0</v>
      </c>
      <c r="BJ319">
        <f>IF($S319=BJ$1,1,0)</f>
        <v>0</v>
      </c>
    </row>
    <row r="320" spans="1:62" x14ac:dyDescent="0.25">
      <c r="A320">
        <v>318</v>
      </c>
      <c r="B320">
        <v>0</v>
      </c>
      <c r="C320">
        <v>2</v>
      </c>
      <c r="D320" t="s">
        <v>480</v>
      </c>
      <c r="E320" t="s">
        <v>13</v>
      </c>
      <c r="F320">
        <v>54</v>
      </c>
      <c r="G320">
        <v>0</v>
      </c>
      <c r="H320">
        <v>0</v>
      </c>
      <c r="I320">
        <v>29011</v>
      </c>
      <c r="J320">
        <v>14</v>
      </c>
      <c r="L320" t="s">
        <v>15</v>
      </c>
      <c r="M320" t="s">
        <v>1758</v>
      </c>
      <c r="N320" t="str">
        <f>IF(ISNUMBER(I320),"xxx ",SUBSTITUTE(SUBSTITUTE(I320,"/",""),".",""))</f>
        <v xml:space="preserve">xxx </v>
      </c>
      <c r="O320" t="str">
        <f>LEFT(N320,FIND(" ",N320))</f>
        <v xml:space="preserve">xxx </v>
      </c>
      <c r="P320" t="str">
        <f>VLOOKUP(M320,Extract_Title!$A$2:$B$20,2,0)</f>
        <v>Royalty</v>
      </c>
      <c r="Q320" t="str">
        <f>IF(L320="","S",L320)</f>
        <v>S</v>
      </c>
      <c r="R320" t="str">
        <f>IF(K320="","M",LEFT(K320,1))</f>
        <v>M</v>
      </c>
      <c r="S320" t="str">
        <f>VLOOKUP(O320,Clean_tckt!$E$3:$F$38,2,0)</f>
        <v xml:space="preserve">xxx </v>
      </c>
      <c r="T320" s="1">
        <f t="shared" si="16"/>
        <v>14</v>
      </c>
      <c r="U320">
        <f t="shared" si="17"/>
        <v>54</v>
      </c>
      <c r="V320">
        <f>SUM(G320:H320,1)</f>
        <v>1</v>
      </c>
      <c r="W320">
        <f t="shared" si="18"/>
        <v>1</v>
      </c>
      <c r="X320">
        <f>IF(V320=1,1,0)</f>
        <v>1</v>
      </c>
      <c r="Y320">
        <f>IF($P320=Y$1,1,0)</f>
        <v>0</v>
      </c>
      <c r="Z320">
        <f>IF($P320=Z$1,1,0)</f>
        <v>0</v>
      </c>
      <c r="AA320">
        <f>IF($P320=AA$1,1,0)</f>
        <v>0</v>
      </c>
      <c r="AB320">
        <f>IF($P320=AB$1,1,0)</f>
        <v>0</v>
      </c>
      <c r="AC320">
        <f>IF($Q320=AC$1,1,0)</f>
        <v>1</v>
      </c>
      <c r="AD320">
        <f>IF($Q320=AD$1,1,0)</f>
        <v>0</v>
      </c>
      <c r="AE320">
        <f>IF($R320=AE$1,1,0)</f>
        <v>1</v>
      </c>
      <c r="AF320">
        <f>IF($R320=AF$1,1,0)</f>
        <v>0</v>
      </c>
      <c r="AG320">
        <f>IF($R320=AG$1,1,0)</f>
        <v>0</v>
      </c>
      <c r="AH320">
        <f>IF($R320=AH$1,1,0)</f>
        <v>0</v>
      </c>
      <c r="AI320">
        <f>IF($R320=AI$1,1,0)</f>
        <v>0</v>
      </c>
      <c r="AJ320">
        <f>IF($R320=AJ$1,1,0)</f>
        <v>0</v>
      </c>
      <c r="AK320">
        <f>IF($R320=AK$1,1,0)</f>
        <v>0</v>
      </c>
      <c r="AL320">
        <f>IF($R320=AL$1,1,0)</f>
        <v>0</v>
      </c>
      <c r="AM320">
        <f>IF($S320=AM$1,1,0)</f>
        <v>0</v>
      </c>
      <c r="AN320">
        <f>IF($S320=AN$1,1,0)</f>
        <v>0</v>
      </c>
      <c r="AO320">
        <f>IF($S320=AO$1,1,0)</f>
        <v>0</v>
      </c>
      <c r="AP320">
        <f>IF($S320=AP$1,1,0)</f>
        <v>1</v>
      </c>
      <c r="AQ320">
        <f>IF($S320=AQ$1,1,0)</f>
        <v>0</v>
      </c>
      <c r="AR320">
        <f>IF($S320=AR$1,1,0)</f>
        <v>0</v>
      </c>
      <c r="AS320">
        <f>IF($S320=AS$1,1,0)</f>
        <v>0</v>
      </c>
      <c r="AT320">
        <f>IF($S320=AT$1,1,0)</f>
        <v>0</v>
      </c>
      <c r="AU320">
        <f>IF($S320=AU$1,1,0)</f>
        <v>0</v>
      </c>
      <c r="AV320">
        <f>IF($S320=AV$1,1,0)</f>
        <v>0</v>
      </c>
      <c r="AW320">
        <f>IF($S320=AW$1,1,0)</f>
        <v>0</v>
      </c>
      <c r="AX320">
        <f>IF($S320=AX$1,1,0)</f>
        <v>0</v>
      </c>
      <c r="AY320">
        <f>IF($S320=AY$1,1,0)</f>
        <v>0</v>
      </c>
      <c r="AZ320">
        <f>IF($S320=AZ$1,1,0)</f>
        <v>0</v>
      </c>
      <c r="BA320">
        <f>IF($S320=BA$1,1,0)</f>
        <v>0</v>
      </c>
      <c r="BB320">
        <f>IF($S320=BB$1,1,0)</f>
        <v>0</v>
      </c>
      <c r="BC320">
        <f>IF($S320=BC$1,1,0)</f>
        <v>0</v>
      </c>
      <c r="BD320">
        <f>IF($S320=BD$1,1,0)</f>
        <v>0</v>
      </c>
      <c r="BE320">
        <f>IF($S320=BE$1,1,0)</f>
        <v>0</v>
      </c>
      <c r="BF320">
        <f>IF($S320=BF$1,1,0)</f>
        <v>0</v>
      </c>
      <c r="BG320">
        <f>IF($S320=BG$1,1,0)</f>
        <v>0</v>
      </c>
      <c r="BH320">
        <f>IF($S320=BH$1,1,0)</f>
        <v>0</v>
      </c>
      <c r="BI320">
        <f>IF($S320=BI$1,1,0)</f>
        <v>0</v>
      </c>
      <c r="BJ320">
        <f>IF($S320=BJ$1,1,0)</f>
        <v>0</v>
      </c>
    </row>
    <row r="321" spans="1:62" x14ac:dyDescent="0.25">
      <c r="A321">
        <v>319</v>
      </c>
      <c r="B321">
        <v>1</v>
      </c>
      <c r="C321">
        <v>1</v>
      </c>
      <c r="D321" t="s">
        <v>481</v>
      </c>
      <c r="E321" t="s">
        <v>17</v>
      </c>
      <c r="F321">
        <v>31</v>
      </c>
      <c r="G321">
        <v>0</v>
      </c>
      <c r="H321">
        <v>2</v>
      </c>
      <c r="I321">
        <v>36928</v>
      </c>
      <c r="J321">
        <v>164.86670000000001</v>
      </c>
      <c r="K321" t="s">
        <v>482</v>
      </c>
      <c r="L321" t="s">
        <v>15</v>
      </c>
      <c r="M321" t="s">
        <v>1753</v>
      </c>
      <c r="N321" t="str">
        <f>IF(ISNUMBER(I321),"xxx ",SUBSTITUTE(SUBSTITUTE(I321,"/",""),".",""))</f>
        <v xml:space="preserve">xxx </v>
      </c>
      <c r="O321" t="str">
        <f>LEFT(N321,FIND(" ",N321))</f>
        <v xml:space="preserve">xxx </v>
      </c>
      <c r="P321" t="str">
        <f>VLOOKUP(M321,Extract_Title!$A$2:$B$20,2,0)</f>
        <v>Miss</v>
      </c>
      <c r="Q321" t="str">
        <f>IF(L321="","S",L321)</f>
        <v>S</v>
      </c>
      <c r="R321" t="str">
        <f>IF(K321="","M",LEFT(K321,1))</f>
        <v>C</v>
      </c>
      <c r="S321" t="str">
        <f>VLOOKUP(O321,Clean_tckt!$E$3:$F$38,2,0)</f>
        <v xml:space="preserve">xxx </v>
      </c>
      <c r="T321" s="1">
        <f t="shared" si="16"/>
        <v>164.86670000000001</v>
      </c>
      <c r="U321">
        <f t="shared" si="17"/>
        <v>31</v>
      </c>
      <c r="V321">
        <f>SUM(G321:H321,1)</f>
        <v>3</v>
      </c>
      <c r="W321">
        <f t="shared" si="18"/>
        <v>0</v>
      </c>
      <c r="X321">
        <f>IF(V321=1,1,0)</f>
        <v>0</v>
      </c>
      <c r="Y321">
        <f>IF($P321=Y$1,1,0)</f>
        <v>0</v>
      </c>
      <c r="Z321">
        <f>IF($P321=Z$1,1,0)</f>
        <v>0</v>
      </c>
      <c r="AA321">
        <f>IF($P321=AA$1,1,0)</f>
        <v>1</v>
      </c>
      <c r="AB321">
        <f>IF($P321=AB$1,1,0)</f>
        <v>0</v>
      </c>
      <c r="AC321">
        <f>IF($Q321=AC$1,1,0)</f>
        <v>1</v>
      </c>
      <c r="AD321">
        <f>IF($Q321=AD$1,1,0)</f>
        <v>0</v>
      </c>
      <c r="AE321">
        <f>IF($R321=AE$1,1,0)</f>
        <v>0</v>
      </c>
      <c r="AF321">
        <f>IF($R321=AF$1,1,0)</f>
        <v>1</v>
      </c>
      <c r="AG321">
        <f>IF($R321=AG$1,1,0)</f>
        <v>0</v>
      </c>
      <c r="AH321">
        <f>IF($R321=AH$1,1,0)</f>
        <v>0</v>
      </c>
      <c r="AI321">
        <f>IF($R321=AI$1,1,0)</f>
        <v>0</v>
      </c>
      <c r="AJ321">
        <f>IF($R321=AJ$1,1,0)</f>
        <v>0</v>
      </c>
      <c r="AK321">
        <f>IF($R321=AK$1,1,0)</f>
        <v>0</v>
      </c>
      <c r="AL321">
        <f>IF($R321=AL$1,1,0)</f>
        <v>0</v>
      </c>
      <c r="AM321">
        <f>IF($S321=AM$1,1,0)</f>
        <v>0</v>
      </c>
      <c r="AN321">
        <f>IF($S321=AN$1,1,0)</f>
        <v>0</v>
      </c>
      <c r="AO321">
        <f>IF($S321=AO$1,1,0)</f>
        <v>0</v>
      </c>
      <c r="AP321">
        <f>IF($S321=AP$1,1,0)</f>
        <v>1</v>
      </c>
      <c r="AQ321">
        <f>IF($S321=AQ$1,1,0)</f>
        <v>0</v>
      </c>
      <c r="AR321">
        <f>IF($S321=AR$1,1,0)</f>
        <v>0</v>
      </c>
      <c r="AS321">
        <f>IF($S321=AS$1,1,0)</f>
        <v>0</v>
      </c>
      <c r="AT321">
        <f>IF($S321=AT$1,1,0)</f>
        <v>0</v>
      </c>
      <c r="AU321">
        <f>IF($S321=AU$1,1,0)</f>
        <v>0</v>
      </c>
      <c r="AV321">
        <f>IF($S321=AV$1,1,0)</f>
        <v>0</v>
      </c>
      <c r="AW321">
        <f>IF($S321=AW$1,1,0)</f>
        <v>0</v>
      </c>
      <c r="AX321">
        <f>IF($S321=AX$1,1,0)</f>
        <v>0</v>
      </c>
      <c r="AY321">
        <f>IF($S321=AY$1,1,0)</f>
        <v>0</v>
      </c>
      <c r="AZ321">
        <f>IF($S321=AZ$1,1,0)</f>
        <v>0</v>
      </c>
      <c r="BA321">
        <f>IF($S321=BA$1,1,0)</f>
        <v>0</v>
      </c>
      <c r="BB321">
        <f>IF($S321=BB$1,1,0)</f>
        <v>0</v>
      </c>
      <c r="BC321">
        <f>IF($S321=BC$1,1,0)</f>
        <v>0</v>
      </c>
      <c r="BD321">
        <f>IF($S321=BD$1,1,0)</f>
        <v>0</v>
      </c>
      <c r="BE321">
        <f>IF($S321=BE$1,1,0)</f>
        <v>0</v>
      </c>
      <c r="BF321">
        <f>IF($S321=BF$1,1,0)</f>
        <v>0</v>
      </c>
      <c r="BG321">
        <f>IF($S321=BG$1,1,0)</f>
        <v>0</v>
      </c>
      <c r="BH321">
        <f>IF($S321=BH$1,1,0)</f>
        <v>0</v>
      </c>
      <c r="BI321">
        <f>IF($S321=BI$1,1,0)</f>
        <v>0</v>
      </c>
      <c r="BJ321">
        <f>IF($S321=BJ$1,1,0)</f>
        <v>0</v>
      </c>
    </row>
    <row r="322" spans="1:62" x14ac:dyDescent="0.25">
      <c r="A322">
        <v>320</v>
      </c>
      <c r="B322">
        <v>1</v>
      </c>
      <c r="C322">
        <v>1</v>
      </c>
      <c r="D322" t="s">
        <v>483</v>
      </c>
      <c r="E322" t="s">
        <v>17</v>
      </c>
      <c r="F322">
        <v>40</v>
      </c>
      <c r="G322">
        <v>1</v>
      </c>
      <c r="H322">
        <v>1</v>
      </c>
      <c r="I322">
        <v>16966</v>
      </c>
      <c r="J322">
        <v>134.5</v>
      </c>
      <c r="K322" t="s">
        <v>484</v>
      </c>
      <c r="L322" t="s">
        <v>20</v>
      </c>
      <c r="M322" t="s">
        <v>1752</v>
      </c>
      <c r="N322" t="str">
        <f>IF(ISNUMBER(I322),"xxx ",SUBSTITUTE(SUBSTITUTE(I322,"/",""),".",""))</f>
        <v xml:space="preserve">xxx </v>
      </c>
      <c r="O322" t="str">
        <f>LEFT(N322,FIND(" ",N322))</f>
        <v xml:space="preserve">xxx </v>
      </c>
      <c r="P322" t="str">
        <f>VLOOKUP(M322,Extract_Title!$A$2:$B$20,2,0)</f>
        <v>Mrs</v>
      </c>
      <c r="Q322" t="str">
        <f>IF(L322="","S",L322)</f>
        <v>C</v>
      </c>
      <c r="R322" t="str">
        <f>IF(K322="","M",LEFT(K322,1))</f>
        <v>E</v>
      </c>
      <c r="S322" t="str">
        <f>VLOOKUP(O322,Clean_tckt!$E$3:$F$38,2,0)</f>
        <v xml:space="preserve">xxx </v>
      </c>
      <c r="T322" s="1">
        <f t="shared" si="16"/>
        <v>134.5</v>
      </c>
      <c r="U322">
        <f t="shared" si="17"/>
        <v>40</v>
      </c>
      <c r="V322">
        <f>SUM(G322:H322,1)</f>
        <v>3</v>
      </c>
      <c r="W322">
        <f t="shared" si="18"/>
        <v>0</v>
      </c>
      <c r="X322">
        <f>IF(V322=1,1,0)</f>
        <v>0</v>
      </c>
      <c r="Y322">
        <f>IF($P322=Y$1,1,0)</f>
        <v>0</v>
      </c>
      <c r="Z322">
        <f>IF($P322=Z$1,1,0)</f>
        <v>1</v>
      </c>
      <c r="AA322">
        <f>IF($P322=AA$1,1,0)</f>
        <v>0</v>
      </c>
      <c r="AB322">
        <f>IF($P322=AB$1,1,0)</f>
        <v>0</v>
      </c>
      <c r="AC322">
        <f>IF($Q322=AC$1,1,0)</f>
        <v>0</v>
      </c>
      <c r="AD322">
        <f>IF($Q322=AD$1,1,0)</f>
        <v>1</v>
      </c>
      <c r="AE322">
        <f>IF($R322=AE$1,1,0)</f>
        <v>0</v>
      </c>
      <c r="AF322">
        <f>IF($R322=AF$1,1,0)</f>
        <v>0</v>
      </c>
      <c r="AG322">
        <f>IF($R322=AG$1,1,0)</f>
        <v>1</v>
      </c>
      <c r="AH322">
        <f>IF($R322=AH$1,1,0)</f>
        <v>0</v>
      </c>
      <c r="AI322">
        <f>IF($R322=AI$1,1,0)</f>
        <v>0</v>
      </c>
      <c r="AJ322">
        <f>IF($R322=AJ$1,1,0)</f>
        <v>0</v>
      </c>
      <c r="AK322">
        <f>IF($R322=AK$1,1,0)</f>
        <v>0</v>
      </c>
      <c r="AL322">
        <f>IF($R322=AL$1,1,0)</f>
        <v>0</v>
      </c>
      <c r="AM322">
        <f>IF($S322=AM$1,1,0)</f>
        <v>0</v>
      </c>
      <c r="AN322">
        <f>IF($S322=AN$1,1,0)</f>
        <v>0</v>
      </c>
      <c r="AO322">
        <f>IF($S322=AO$1,1,0)</f>
        <v>0</v>
      </c>
      <c r="AP322">
        <f>IF($S322=AP$1,1,0)</f>
        <v>1</v>
      </c>
      <c r="AQ322">
        <f>IF($S322=AQ$1,1,0)</f>
        <v>0</v>
      </c>
      <c r="AR322">
        <f>IF($S322=AR$1,1,0)</f>
        <v>0</v>
      </c>
      <c r="AS322">
        <f>IF($S322=AS$1,1,0)</f>
        <v>0</v>
      </c>
      <c r="AT322">
        <f>IF($S322=AT$1,1,0)</f>
        <v>0</v>
      </c>
      <c r="AU322">
        <f>IF($S322=AU$1,1,0)</f>
        <v>0</v>
      </c>
      <c r="AV322">
        <f>IF($S322=AV$1,1,0)</f>
        <v>0</v>
      </c>
      <c r="AW322">
        <f>IF($S322=AW$1,1,0)</f>
        <v>0</v>
      </c>
      <c r="AX322">
        <f>IF($S322=AX$1,1,0)</f>
        <v>0</v>
      </c>
      <c r="AY322">
        <f>IF($S322=AY$1,1,0)</f>
        <v>0</v>
      </c>
      <c r="AZ322">
        <f>IF($S322=AZ$1,1,0)</f>
        <v>0</v>
      </c>
      <c r="BA322">
        <f>IF($S322=BA$1,1,0)</f>
        <v>0</v>
      </c>
      <c r="BB322">
        <f>IF($S322=BB$1,1,0)</f>
        <v>0</v>
      </c>
      <c r="BC322">
        <f>IF($S322=BC$1,1,0)</f>
        <v>0</v>
      </c>
      <c r="BD322">
        <f>IF($S322=BD$1,1,0)</f>
        <v>0</v>
      </c>
      <c r="BE322">
        <f>IF($S322=BE$1,1,0)</f>
        <v>0</v>
      </c>
      <c r="BF322">
        <f>IF($S322=BF$1,1,0)</f>
        <v>0</v>
      </c>
      <c r="BG322">
        <f>IF($S322=BG$1,1,0)</f>
        <v>0</v>
      </c>
      <c r="BH322">
        <f>IF($S322=BH$1,1,0)</f>
        <v>0</v>
      </c>
      <c r="BI322">
        <f>IF($S322=BI$1,1,0)</f>
        <v>0</v>
      </c>
      <c r="BJ322">
        <f>IF($S322=BJ$1,1,0)</f>
        <v>0</v>
      </c>
    </row>
    <row r="323" spans="1:62" x14ac:dyDescent="0.25">
      <c r="A323">
        <v>321</v>
      </c>
      <c r="B323">
        <v>0</v>
      </c>
      <c r="C323">
        <v>3</v>
      </c>
      <c r="D323" t="s">
        <v>485</v>
      </c>
      <c r="E323" t="s">
        <v>13</v>
      </c>
      <c r="F323">
        <v>22</v>
      </c>
      <c r="G323">
        <v>0</v>
      </c>
      <c r="H323">
        <v>0</v>
      </c>
      <c r="I323" t="s">
        <v>486</v>
      </c>
      <c r="J323">
        <v>7.25</v>
      </c>
      <c r="L323" t="s">
        <v>15</v>
      </c>
      <c r="M323" t="s">
        <v>1751</v>
      </c>
      <c r="N323" t="str">
        <f>IF(ISNUMBER(I323),"xxx ",SUBSTITUTE(SUBSTITUTE(I323,"/",""),".",""))</f>
        <v>A5 21172</v>
      </c>
      <c r="O323" t="str">
        <f>LEFT(N323,FIND(" ",N323))</f>
        <v xml:space="preserve">A5 </v>
      </c>
      <c r="P323" t="str">
        <f>VLOOKUP(M323,Extract_Title!$A$2:$B$20,2,0)</f>
        <v>Mr</v>
      </c>
      <c r="Q323" t="str">
        <f>IF(L323="","S",L323)</f>
        <v>S</v>
      </c>
      <c r="R323" t="str">
        <f>IF(K323="","M",LEFT(K323,1))</f>
        <v>M</v>
      </c>
      <c r="S323" t="str">
        <f>VLOOKUP(O323,Clean_tckt!$E$3:$F$38,2,0)</f>
        <v xml:space="preserve">A5 </v>
      </c>
      <c r="T323" s="1">
        <f t="shared" ref="T323:T386" si="19">IF(J323="",MEDIAN(Fare),J323)</f>
        <v>7.25</v>
      </c>
      <c r="U323">
        <f t="shared" ref="U323:U386" si="20">IF(F323="",SUMIFS(Avg_age,Pclass_Age,A328,Sex_Age,B328),F323)</f>
        <v>22</v>
      </c>
      <c r="V323">
        <f>SUM(G323:H323,1)</f>
        <v>1</v>
      </c>
      <c r="W323">
        <f t="shared" si="18"/>
        <v>1</v>
      </c>
      <c r="X323">
        <f>IF(V323=1,1,0)</f>
        <v>1</v>
      </c>
      <c r="Y323">
        <f>IF($P323=Y$1,1,0)</f>
        <v>1</v>
      </c>
      <c r="Z323">
        <f>IF($P323=Z$1,1,0)</f>
        <v>0</v>
      </c>
      <c r="AA323">
        <f>IF($P323=AA$1,1,0)</f>
        <v>0</v>
      </c>
      <c r="AB323">
        <f>IF($P323=AB$1,1,0)</f>
        <v>0</v>
      </c>
      <c r="AC323">
        <f>IF($Q323=AC$1,1,0)</f>
        <v>1</v>
      </c>
      <c r="AD323">
        <f>IF($Q323=AD$1,1,0)</f>
        <v>0</v>
      </c>
      <c r="AE323">
        <f>IF($R323=AE$1,1,0)</f>
        <v>1</v>
      </c>
      <c r="AF323">
        <f>IF($R323=AF$1,1,0)</f>
        <v>0</v>
      </c>
      <c r="AG323">
        <f>IF($R323=AG$1,1,0)</f>
        <v>0</v>
      </c>
      <c r="AH323">
        <f>IF($R323=AH$1,1,0)</f>
        <v>0</v>
      </c>
      <c r="AI323">
        <f>IF($R323=AI$1,1,0)</f>
        <v>0</v>
      </c>
      <c r="AJ323">
        <f>IF($R323=AJ$1,1,0)</f>
        <v>0</v>
      </c>
      <c r="AK323">
        <f>IF($R323=AK$1,1,0)</f>
        <v>0</v>
      </c>
      <c r="AL323">
        <f>IF($R323=AL$1,1,0)</f>
        <v>0</v>
      </c>
      <c r="AM323">
        <f>IF($S323=AM$1,1,0)</f>
        <v>1</v>
      </c>
      <c r="AN323">
        <f>IF($S323=AN$1,1,0)</f>
        <v>0</v>
      </c>
      <c r="AO323">
        <f>IF($S323=AO$1,1,0)</f>
        <v>0</v>
      </c>
      <c r="AP323">
        <f>IF($S323=AP$1,1,0)</f>
        <v>0</v>
      </c>
      <c r="AQ323">
        <f>IF($S323=AQ$1,1,0)</f>
        <v>0</v>
      </c>
      <c r="AR323">
        <f>IF($S323=AR$1,1,0)</f>
        <v>0</v>
      </c>
      <c r="AS323">
        <f>IF($S323=AS$1,1,0)</f>
        <v>0</v>
      </c>
      <c r="AT323">
        <f>IF($S323=AT$1,1,0)</f>
        <v>0</v>
      </c>
      <c r="AU323">
        <f>IF($S323=AU$1,1,0)</f>
        <v>0</v>
      </c>
      <c r="AV323">
        <f>IF($S323=AV$1,1,0)</f>
        <v>0</v>
      </c>
      <c r="AW323">
        <f>IF($S323=AW$1,1,0)</f>
        <v>0</v>
      </c>
      <c r="AX323">
        <f>IF($S323=AX$1,1,0)</f>
        <v>0</v>
      </c>
      <c r="AY323">
        <f>IF($S323=AY$1,1,0)</f>
        <v>0</v>
      </c>
      <c r="AZ323">
        <f>IF($S323=AZ$1,1,0)</f>
        <v>0</v>
      </c>
      <c r="BA323">
        <f>IF($S323=BA$1,1,0)</f>
        <v>0</v>
      </c>
      <c r="BB323">
        <f>IF($S323=BB$1,1,0)</f>
        <v>0</v>
      </c>
      <c r="BC323">
        <f>IF($S323=BC$1,1,0)</f>
        <v>0</v>
      </c>
      <c r="BD323">
        <f>IF($S323=BD$1,1,0)</f>
        <v>0</v>
      </c>
      <c r="BE323">
        <f>IF($S323=BE$1,1,0)</f>
        <v>0</v>
      </c>
      <c r="BF323">
        <f>IF($S323=BF$1,1,0)</f>
        <v>0</v>
      </c>
      <c r="BG323">
        <f>IF($S323=BG$1,1,0)</f>
        <v>0</v>
      </c>
      <c r="BH323">
        <f>IF($S323=BH$1,1,0)</f>
        <v>0</v>
      </c>
      <c r="BI323">
        <f>IF($S323=BI$1,1,0)</f>
        <v>0</v>
      </c>
      <c r="BJ323">
        <f>IF($S323=BJ$1,1,0)</f>
        <v>0</v>
      </c>
    </row>
    <row r="324" spans="1:62" x14ac:dyDescent="0.25">
      <c r="A324">
        <v>322</v>
      </c>
      <c r="B324">
        <v>0</v>
      </c>
      <c r="C324">
        <v>3</v>
      </c>
      <c r="D324" t="s">
        <v>487</v>
      </c>
      <c r="E324" t="s">
        <v>13</v>
      </c>
      <c r="F324">
        <v>27</v>
      </c>
      <c r="G324">
        <v>0</v>
      </c>
      <c r="H324">
        <v>0</v>
      </c>
      <c r="I324">
        <v>349219</v>
      </c>
      <c r="J324">
        <v>7.8958000000000004</v>
      </c>
      <c r="L324" t="s">
        <v>15</v>
      </c>
      <c r="M324" t="s">
        <v>1751</v>
      </c>
      <c r="N324" t="str">
        <f>IF(ISNUMBER(I324),"xxx ",SUBSTITUTE(SUBSTITUTE(I324,"/",""),".",""))</f>
        <v xml:space="preserve">xxx </v>
      </c>
      <c r="O324" t="str">
        <f>LEFT(N324,FIND(" ",N324))</f>
        <v xml:space="preserve">xxx </v>
      </c>
      <c r="P324" t="str">
        <f>VLOOKUP(M324,Extract_Title!$A$2:$B$20,2,0)</f>
        <v>Mr</v>
      </c>
      <c r="Q324" t="str">
        <f>IF(L324="","S",L324)</f>
        <v>S</v>
      </c>
      <c r="R324" t="str">
        <f>IF(K324="","M",LEFT(K324,1))</f>
        <v>M</v>
      </c>
      <c r="S324" t="str">
        <f>VLOOKUP(O324,Clean_tckt!$E$3:$F$38,2,0)</f>
        <v xml:space="preserve">xxx </v>
      </c>
      <c r="T324" s="1">
        <f t="shared" si="19"/>
        <v>7.8958000000000004</v>
      </c>
      <c r="U324">
        <f t="shared" si="20"/>
        <v>27</v>
      </c>
      <c r="V324">
        <f>SUM(G324:H324,1)</f>
        <v>1</v>
      </c>
      <c r="W324">
        <f t="shared" ref="W324:W387" si="21">IF(E324="male",1,0)</f>
        <v>1</v>
      </c>
      <c r="X324">
        <f>IF(V324=1,1,0)</f>
        <v>1</v>
      </c>
      <c r="Y324">
        <f>IF($P324=Y$1,1,0)</f>
        <v>1</v>
      </c>
      <c r="Z324">
        <f>IF($P324=Z$1,1,0)</f>
        <v>0</v>
      </c>
      <c r="AA324">
        <f>IF($P324=AA$1,1,0)</f>
        <v>0</v>
      </c>
      <c r="AB324">
        <f>IF($P324=AB$1,1,0)</f>
        <v>0</v>
      </c>
      <c r="AC324">
        <f>IF($Q324=AC$1,1,0)</f>
        <v>1</v>
      </c>
      <c r="AD324">
        <f>IF($Q324=AD$1,1,0)</f>
        <v>0</v>
      </c>
      <c r="AE324">
        <f>IF($R324=AE$1,1,0)</f>
        <v>1</v>
      </c>
      <c r="AF324">
        <f>IF($R324=AF$1,1,0)</f>
        <v>0</v>
      </c>
      <c r="AG324">
        <f>IF($R324=AG$1,1,0)</f>
        <v>0</v>
      </c>
      <c r="AH324">
        <f>IF($R324=AH$1,1,0)</f>
        <v>0</v>
      </c>
      <c r="AI324">
        <f>IF($R324=AI$1,1,0)</f>
        <v>0</v>
      </c>
      <c r="AJ324">
        <f>IF($R324=AJ$1,1,0)</f>
        <v>0</v>
      </c>
      <c r="AK324">
        <f>IF($R324=AK$1,1,0)</f>
        <v>0</v>
      </c>
      <c r="AL324">
        <f>IF($R324=AL$1,1,0)</f>
        <v>0</v>
      </c>
      <c r="AM324">
        <f>IF($S324=AM$1,1,0)</f>
        <v>0</v>
      </c>
      <c r="AN324">
        <f>IF($S324=AN$1,1,0)</f>
        <v>0</v>
      </c>
      <c r="AO324">
        <f>IF($S324=AO$1,1,0)</f>
        <v>0</v>
      </c>
      <c r="AP324">
        <f>IF($S324=AP$1,1,0)</f>
        <v>1</v>
      </c>
      <c r="AQ324">
        <f>IF($S324=AQ$1,1,0)</f>
        <v>0</v>
      </c>
      <c r="AR324">
        <f>IF($S324=AR$1,1,0)</f>
        <v>0</v>
      </c>
      <c r="AS324">
        <f>IF($S324=AS$1,1,0)</f>
        <v>0</v>
      </c>
      <c r="AT324">
        <f>IF($S324=AT$1,1,0)</f>
        <v>0</v>
      </c>
      <c r="AU324">
        <f>IF($S324=AU$1,1,0)</f>
        <v>0</v>
      </c>
      <c r="AV324">
        <f>IF($S324=AV$1,1,0)</f>
        <v>0</v>
      </c>
      <c r="AW324">
        <f>IF($S324=AW$1,1,0)</f>
        <v>0</v>
      </c>
      <c r="AX324">
        <f>IF($S324=AX$1,1,0)</f>
        <v>0</v>
      </c>
      <c r="AY324">
        <f>IF($S324=AY$1,1,0)</f>
        <v>0</v>
      </c>
      <c r="AZ324">
        <f>IF($S324=AZ$1,1,0)</f>
        <v>0</v>
      </c>
      <c r="BA324">
        <f>IF($S324=BA$1,1,0)</f>
        <v>0</v>
      </c>
      <c r="BB324">
        <f>IF($S324=BB$1,1,0)</f>
        <v>0</v>
      </c>
      <c r="BC324">
        <f>IF($S324=BC$1,1,0)</f>
        <v>0</v>
      </c>
      <c r="BD324">
        <f>IF($S324=BD$1,1,0)</f>
        <v>0</v>
      </c>
      <c r="BE324">
        <f>IF($S324=BE$1,1,0)</f>
        <v>0</v>
      </c>
      <c r="BF324">
        <f>IF($S324=BF$1,1,0)</f>
        <v>0</v>
      </c>
      <c r="BG324">
        <f>IF($S324=BG$1,1,0)</f>
        <v>0</v>
      </c>
      <c r="BH324">
        <f>IF($S324=BH$1,1,0)</f>
        <v>0</v>
      </c>
      <c r="BI324">
        <f>IF($S324=BI$1,1,0)</f>
        <v>0</v>
      </c>
      <c r="BJ324">
        <f>IF($S324=BJ$1,1,0)</f>
        <v>0</v>
      </c>
    </row>
    <row r="325" spans="1:62" x14ac:dyDescent="0.25">
      <c r="A325">
        <v>323</v>
      </c>
      <c r="B325">
        <v>1</v>
      </c>
      <c r="C325">
        <v>2</v>
      </c>
      <c r="D325" t="s">
        <v>488</v>
      </c>
      <c r="E325" t="s">
        <v>17</v>
      </c>
      <c r="F325">
        <v>30</v>
      </c>
      <c r="G325">
        <v>0</v>
      </c>
      <c r="H325">
        <v>0</v>
      </c>
      <c r="I325">
        <v>234818</v>
      </c>
      <c r="J325">
        <v>12.35</v>
      </c>
      <c r="L325" t="s">
        <v>27</v>
      </c>
      <c r="M325" t="s">
        <v>1753</v>
      </c>
      <c r="N325" t="str">
        <f>IF(ISNUMBER(I325),"xxx ",SUBSTITUTE(SUBSTITUTE(I325,"/",""),".",""))</f>
        <v xml:space="preserve">xxx </v>
      </c>
      <c r="O325" t="str">
        <f>LEFT(N325,FIND(" ",N325))</f>
        <v xml:space="preserve">xxx </v>
      </c>
      <c r="P325" t="str">
        <f>VLOOKUP(M325,Extract_Title!$A$2:$B$20,2,0)</f>
        <v>Miss</v>
      </c>
      <c r="Q325" t="str">
        <f>IF(L325="","S",L325)</f>
        <v>Q</v>
      </c>
      <c r="R325" t="str">
        <f>IF(K325="","M",LEFT(K325,1))</f>
        <v>M</v>
      </c>
      <c r="S325" t="str">
        <f>VLOOKUP(O325,Clean_tckt!$E$3:$F$38,2,0)</f>
        <v xml:space="preserve">xxx </v>
      </c>
      <c r="T325" s="1">
        <f t="shared" si="19"/>
        <v>12.35</v>
      </c>
      <c r="U325">
        <f t="shared" si="20"/>
        <v>30</v>
      </c>
      <c r="V325">
        <f>SUM(G325:H325,1)</f>
        <v>1</v>
      </c>
      <c r="W325">
        <f t="shared" si="21"/>
        <v>0</v>
      </c>
      <c r="X325">
        <f>IF(V325=1,1,0)</f>
        <v>1</v>
      </c>
      <c r="Y325">
        <f>IF($P325=Y$1,1,0)</f>
        <v>0</v>
      </c>
      <c r="Z325">
        <f>IF($P325=Z$1,1,0)</f>
        <v>0</v>
      </c>
      <c r="AA325">
        <f>IF($P325=AA$1,1,0)</f>
        <v>1</v>
      </c>
      <c r="AB325">
        <f>IF($P325=AB$1,1,0)</f>
        <v>0</v>
      </c>
      <c r="AC325">
        <f>IF($Q325=AC$1,1,0)</f>
        <v>0</v>
      </c>
      <c r="AD325">
        <f>IF($Q325=AD$1,1,0)</f>
        <v>0</v>
      </c>
      <c r="AE325">
        <f>IF($R325=AE$1,1,0)</f>
        <v>1</v>
      </c>
      <c r="AF325">
        <f>IF($R325=AF$1,1,0)</f>
        <v>0</v>
      </c>
      <c r="AG325">
        <f>IF($R325=AG$1,1,0)</f>
        <v>0</v>
      </c>
      <c r="AH325">
        <f>IF($R325=AH$1,1,0)</f>
        <v>0</v>
      </c>
      <c r="AI325">
        <f>IF($R325=AI$1,1,0)</f>
        <v>0</v>
      </c>
      <c r="AJ325">
        <f>IF($R325=AJ$1,1,0)</f>
        <v>0</v>
      </c>
      <c r="AK325">
        <f>IF($R325=AK$1,1,0)</f>
        <v>0</v>
      </c>
      <c r="AL325">
        <f>IF($R325=AL$1,1,0)</f>
        <v>0</v>
      </c>
      <c r="AM325">
        <f>IF($S325=AM$1,1,0)</f>
        <v>0</v>
      </c>
      <c r="AN325">
        <f>IF($S325=AN$1,1,0)</f>
        <v>0</v>
      </c>
      <c r="AO325">
        <f>IF($S325=AO$1,1,0)</f>
        <v>0</v>
      </c>
      <c r="AP325">
        <f>IF($S325=AP$1,1,0)</f>
        <v>1</v>
      </c>
      <c r="AQ325">
        <f>IF($S325=AQ$1,1,0)</f>
        <v>0</v>
      </c>
      <c r="AR325">
        <f>IF($S325=AR$1,1,0)</f>
        <v>0</v>
      </c>
      <c r="AS325">
        <f>IF($S325=AS$1,1,0)</f>
        <v>0</v>
      </c>
      <c r="AT325">
        <f>IF($S325=AT$1,1,0)</f>
        <v>0</v>
      </c>
      <c r="AU325">
        <f>IF($S325=AU$1,1,0)</f>
        <v>0</v>
      </c>
      <c r="AV325">
        <f>IF($S325=AV$1,1,0)</f>
        <v>0</v>
      </c>
      <c r="AW325">
        <f>IF($S325=AW$1,1,0)</f>
        <v>0</v>
      </c>
      <c r="AX325">
        <f>IF($S325=AX$1,1,0)</f>
        <v>0</v>
      </c>
      <c r="AY325">
        <f>IF($S325=AY$1,1,0)</f>
        <v>0</v>
      </c>
      <c r="AZ325">
        <f>IF($S325=AZ$1,1,0)</f>
        <v>0</v>
      </c>
      <c r="BA325">
        <f>IF($S325=BA$1,1,0)</f>
        <v>0</v>
      </c>
      <c r="BB325">
        <f>IF($S325=BB$1,1,0)</f>
        <v>0</v>
      </c>
      <c r="BC325">
        <f>IF($S325=BC$1,1,0)</f>
        <v>0</v>
      </c>
      <c r="BD325">
        <f>IF($S325=BD$1,1,0)</f>
        <v>0</v>
      </c>
      <c r="BE325">
        <f>IF($S325=BE$1,1,0)</f>
        <v>0</v>
      </c>
      <c r="BF325">
        <f>IF($S325=BF$1,1,0)</f>
        <v>0</v>
      </c>
      <c r="BG325">
        <f>IF($S325=BG$1,1,0)</f>
        <v>0</v>
      </c>
      <c r="BH325">
        <f>IF($S325=BH$1,1,0)</f>
        <v>0</v>
      </c>
      <c r="BI325">
        <f>IF($S325=BI$1,1,0)</f>
        <v>0</v>
      </c>
      <c r="BJ325">
        <f>IF($S325=BJ$1,1,0)</f>
        <v>0</v>
      </c>
    </row>
    <row r="326" spans="1:62" x14ac:dyDescent="0.25">
      <c r="A326">
        <v>324</v>
      </c>
      <c r="B326">
        <v>1</v>
      </c>
      <c r="C326">
        <v>2</v>
      </c>
      <c r="D326" t="s">
        <v>489</v>
      </c>
      <c r="E326" t="s">
        <v>17</v>
      </c>
      <c r="F326">
        <v>22</v>
      </c>
      <c r="G326">
        <v>1</v>
      </c>
      <c r="H326">
        <v>1</v>
      </c>
      <c r="I326">
        <v>248738</v>
      </c>
      <c r="J326">
        <v>29</v>
      </c>
      <c r="L326" t="s">
        <v>15</v>
      </c>
      <c r="M326" t="s">
        <v>1752</v>
      </c>
      <c r="N326" t="str">
        <f>IF(ISNUMBER(I326),"xxx ",SUBSTITUTE(SUBSTITUTE(I326,"/",""),".",""))</f>
        <v xml:space="preserve">xxx </v>
      </c>
      <c r="O326" t="str">
        <f>LEFT(N326,FIND(" ",N326))</f>
        <v xml:space="preserve">xxx </v>
      </c>
      <c r="P326" t="str">
        <f>VLOOKUP(M326,Extract_Title!$A$2:$B$20,2,0)</f>
        <v>Mrs</v>
      </c>
      <c r="Q326" t="str">
        <f>IF(L326="","S",L326)</f>
        <v>S</v>
      </c>
      <c r="R326" t="str">
        <f>IF(K326="","M",LEFT(K326,1))</f>
        <v>M</v>
      </c>
      <c r="S326" t="str">
        <f>VLOOKUP(O326,Clean_tckt!$E$3:$F$38,2,0)</f>
        <v xml:space="preserve">xxx </v>
      </c>
      <c r="T326" s="1">
        <f t="shared" si="19"/>
        <v>29</v>
      </c>
      <c r="U326">
        <f t="shared" si="20"/>
        <v>22</v>
      </c>
      <c r="V326">
        <f>SUM(G326:H326,1)</f>
        <v>3</v>
      </c>
      <c r="W326">
        <f t="shared" si="21"/>
        <v>0</v>
      </c>
      <c r="X326">
        <f>IF(V326=1,1,0)</f>
        <v>0</v>
      </c>
      <c r="Y326">
        <f>IF($P326=Y$1,1,0)</f>
        <v>0</v>
      </c>
      <c r="Z326">
        <f>IF($P326=Z$1,1,0)</f>
        <v>1</v>
      </c>
      <c r="AA326">
        <f>IF($P326=AA$1,1,0)</f>
        <v>0</v>
      </c>
      <c r="AB326">
        <f>IF($P326=AB$1,1,0)</f>
        <v>0</v>
      </c>
      <c r="AC326">
        <f>IF($Q326=AC$1,1,0)</f>
        <v>1</v>
      </c>
      <c r="AD326">
        <f>IF($Q326=AD$1,1,0)</f>
        <v>0</v>
      </c>
      <c r="AE326">
        <f>IF($R326=AE$1,1,0)</f>
        <v>1</v>
      </c>
      <c r="AF326">
        <f>IF($R326=AF$1,1,0)</f>
        <v>0</v>
      </c>
      <c r="AG326">
        <f>IF($R326=AG$1,1,0)</f>
        <v>0</v>
      </c>
      <c r="AH326">
        <f>IF($R326=AH$1,1,0)</f>
        <v>0</v>
      </c>
      <c r="AI326">
        <f>IF($R326=AI$1,1,0)</f>
        <v>0</v>
      </c>
      <c r="AJ326">
        <f>IF($R326=AJ$1,1,0)</f>
        <v>0</v>
      </c>
      <c r="AK326">
        <f>IF($R326=AK$1,1,0)</f>
        <v>0</v>
      </c>
      <c r="AL326">
        <f>IF($R326=AL$1,1,0)</f>
        <v>0</v>
      </c>
      <c r="AM326">
        <f>IF($S326=AM$1,1,0)</f>
        <v>0</v>
      </c>
      <c r="AN326">
        <f>IF($S326=AN$1,1,0)</f>
        <v>0</v>
      </c>
      <c r="AO326">
        <f>IF($S326=AO$1,1,0)</f>
        <v>0</v>
      </c>
      <c r="AP326">
        <f>IF($S326=AP$1,1,0)</f>
        <v>1</v>
      </c>
      <c r="AQ326">
        <f>IF($S326=AQ$1,1,0)</f>
        <v>0</v>
      </c>
      <c r="AR326">
        <f>IF($S326=AR$1,1,0)</f>
        <v>0</v>
      </c>
      <c r="AS326">
        <f>IF($S326=AS$1,1,0)</f>
        <v>0</v>
      </c>
      <c r="AT326">
        <f>IF($S326=AT$1,1,0)</f>
        <v>0</v>
      </c>
      <c r="AU326">
        <f>IF($S326=AU$1,1,0)</f>
        <v>0</v>
      </c>
      <c r="AV326">
        <f>IF($S326=AV$1,1,0)</f>
        <v>0</v>
      </c>
      <c r="AW326">
        <f>IF($S326=AW$1,1,0)</f>
        <v>0</v>
      </c>
      <c r="AX326">
        <f>IF($S326=AX$1,1,0)</f>
        <v>0</v>
      </c>
      <c r="AY326">
        <f>IF($S326=AY$1,1,0)</f>
        <v>0</v>
      </c>
      <c r="AZ326">
        <f>IF($S326=AZ$1,1,0)</f>
        <v>0</v>
      </c>
      <c r="BA326">
        <f>IF($S326=BA$1,1,0)</f>
        <v>0</v>
      </c>
      <c r="BB326">
        <f>IF($S326=BB$1,1,0)</f>
        <v>0</v>
      </c>
      <c r="BC326">
        <f>IF($S326=BC$1,1,0)</f>
        <v>0</v>
      </c>
      <c r="BD326">
        <f>IF($S326=BD$1,1,0)</f>
        <v>0</v>
      </c>
      <c r="BE326">
        <f>IF($S326=BE$1,1,0)</f>
        <v>0</v>
      </c>
      <c r="BF326">
        <f>IF($S326=BF$1,1,0)</f>
        <v>0</v>
      </c>
      <c r="BG326">
        <f>IF($S326=BG$1,1,0)</f>
        <v>0</v>
      </c>
      <c r="BH326">
        <f>IF($S326=BH$1,1,0)</f>
        <v>0</v>
      </c>
      <c r="BI326">
        <f>IF($S326=BI$1,1,0)</f>
        <v>0</v>
      </c>
      <c r="BJ326">
        <f>IF($S326=BJ$1,1,0)</f>
        <v>0</v>
      </c>
    </row>
    <row r="327" spans="1:62" x14ac:dyDescent="0.25">
      <c r="A327">
        <v>325</v>
      </c>
      <c r="B327">
        <v>0</v>
      </c>
      <c r="C327">
        <v>3</v>
      </c>
      <c r="D327" t="s">
        <v>490</v>
      </c>
      <c r="E327" t="s">
        <v>13</v>
      </c>
      <c r="G327">
        <v>8</v>
      </c>
      <c r="H327">
        <v>2</v>
      </c>
      <c r="I327" t="s">
        <v>251</v>
      </c>
      <c r="J327">
        <v>69.55</v>
      </c>
      <c r="L327" t="s">
        <v>15</v>
      </c>
      <c r="M327" t="s">
        <v>1751</v>
      </c>
      <c r="N327" t="str">
        <f>IF(ISNUMBER(I327),"xxx ",SUBSTITUTE(SUBSTITUTE(I327,"/",""),".",""))</f>
        <v>CA 2343</v>
      </c>
      <c r="O327" t="str">
        <f>LEFT(N327,FIND(" ",N327))</f>
        <v xml:space="preserve">CA </v>
      </c>
      <c r="P327" t="str">
        <f>VLOOKUP(M327,Extract_Title!$A$2:$B$20,2,0)</f>
        <v>Mr</v>
      </c>
      <c r="Q327" t="str">
        <f>IF(L327="","S",L327)</f>
        <v>S</v>
      </c>
      <c r="R327" t="str">
        <f>IF(K327="","M",LEFT(K327,1))</f>
        <v>M</v>
      </c>
      <c r="S327" t="str">
        <f>VLOOKUP(O327,Clean_tckt!$E$3:$F$38,2,0)</f>
        <v xml:space="preserve">CA </v>
      </c>
      <c r="T327" s="1">
        <f t="shared" si="19"/>
        <v>69.55</v>
      </c>
      <c r="U327">
        <f t="shared" si="20"/>
        <v>0</v>
      </c>
      <c r="V327">
        <f>SUM(G327:H327,1)</f>
        <v>11</v>
      </c>
      <c r="W327">
        <f t="shared" si="21"/>
        <v>1</v>
      </c>
      <c r="X327">
        <f>IF(V327=1,1,0)</f>
        <v>0</v>
      </c>
      <c r="Y327">
        <f>IF($P327=Y$1,1,0)</f>
        <v>1</v>
      </c>
      <c r="Z327">
        <f>IF($P327=Z$1,1,0)</f>
        <v>0</v>
      </c>
      <c r="AA327">
        <f>IF($P327=AA$1,1,0)</f>
        <v>0</v>
      </c>
      <c r="AB327">
        <f>IF($P327=AB$1,1,0)</f>
        <v>0</v>
      </c>
      <c r="AC327">
        <f>IF($Q327=AC$1,1,0)</f>
        <v>1</v>
      </c>
      <c r="AD327">
        <f>IF($Q327=AD$1,1,0)</f>
        <v>0</v>
      </c>
      <c r="AE327">
        <f>IF($R327=AE$1,1,0)</f>
        <v>1</v>
      </c>
      <c r="AF327">
        <f>IF($R327=AF$1,1,0)</f>
        <v>0</v>
      </c>
      <c r="AG327">
        <f>IF($R327=AG$1,1,0)</f>
        <v>0</v>
      </c>
      <c r="AH327">
        <f>IF($R327=AH$1,1,0)</f>
        <v>0</v>
      </c>
      <c r="AI327">
        <f>IF($R327=AI$1,1,0)</f>
        <v>0</v>
      </c>
      <c r="AJ327">
        <f>IF($R327=AJ$1,1,0)</f>
        <v>0</v>
      </c>
      <c r="AK327">
        <f>IF($R327=AK$1,1,0)</f>
        <v>0</v>
      </c>
      <c r="AL327">
        <f>IF($R327=AL$1,1,0)</f>
        <v>0</v>
      </c>
      <c r="AM327">
        <f>IF($S327=AM$1,1,0)</f>
        <v>0</v>
      </c>
      <c r="AN327">
        <f>IF($S327=AN$1,1,0)</f>
        <v>0</v>
      </c>
      <c r="AO327">
        <f>IF($S327=AO$1,1,0)</f>
        <v>0</v>
      </c>
      <c r="AP327">
        <f>IF($S327=AP$1,1,0)</f>
        <v>0</v>
      </c>
      <c r="AQ327">
        <f>IF($S327=AQ$1,1,0)</f>
        <v>0</v>
      </c>
      <c r="AR327">
        <f>IF($S327=AR$1,1,0)</f>
        <v>1</v>
      </c>
      <c r="AS327">
        <f>IF($S327=AS$1,1,0)</f>
        <v>0</v>
      </c>
      <c r="AT327">
        <f>IF($S327=AT$1,1,0)</f>
        <v>0</v>
      </c>
      <c r="AU327">
        <f>IF($S327=AU$1,1,0)</f>
        <v>0</v>
      </c>
      <c r="AV327">
        <f>IF($S327=AV$1,1,0)</f>
        <v>0</v>
      </c>
      <c r="AW327">
        <f>IF($S327=AW$1,1,0)</f>
        <v>0</v>
      </c>
      <c r="AX327">
        <f>IF($S327=AX$1,1,0)</f>
        <v>0</v>
      </c>
      <c r="AY327">
        <f>IF($S327=AY$1,1,0)</f>
        <v>0</v>
      </c>
      <c r="AZ327">
        <f>IF($S327=AZ$1,1,0)</f>
        <v>0</v>
      </c>
      <c r="BA327">
        <f>IF($S327=BA$1,1,0)</f>
        <v>0</v>
      </c>
      <c r="BB327">
        <f>IF($S327=BB$1,1,0)</f>
        <v>0</v>
      </c>
      <c r="BC327">
        <f>IF($S327=BC$1,1,0)</f>
        <v>0</v>
      </c>
      <c r="BD327">
        <f>IF($S327=BD$1,1,0)</f>
        <v>0</v>
      </c>
      <c r="BE327">
        <f>IF($S327=BE$1,1,0)</f>
        <v>0</v>
      </c>
      <c r="BF327">
        <f>IF($S327=BF$1,1,0)</f>
        <v>0</v>
      </c>
      <c r="BG327">
        <f>IF($S327=BG$1,1,0)</f>
        <v>0</v>
      </c>
      <c r="BH327">
        <f>IF($S327=BH$1,1,0)</f>
        <v>0</v>
      </c>
      <c r="BI327">
        <f>IF($S327=BI$1,1,0)</f>
        <v>0</v>
      </c>
      <c r="BJ327">
        <f>IF($S327=BJ$1,1,0)</f>
        <v>0</v>
      </c>
    </row>
    <row r="328" spans="1:62" x14ac:dyDescent="0.25">
      <c r="A328">
        <v>326</v>
      </c>
      <c r="B328">
        <v>1</v>
      </c>
      <c r="C328">
        <v>1</v>
      </c>
      <c r="D328" t="s">
        <v>491</v>
      </c>
      <c r="E328" t="s">
        <v>17</v>
      </c>
      <c r="F328">
        <v>36</v>
      </c>
      <c r="G328">
        <v>0</v>
      </c>
      <c r="H328">
        <v>0</v>
      </c>
      <c r="I328" t="s">
        <v>409</v>
      </c>
      <c r="J328">
        <v>135.63329999999999</v>
      </c>
      <c r="K328" t="s">
        <v>492</v>
      </c>
      <c r="L328" t="s">
        <v>20</v>
      </c>
      <c r="M328" t="s">
        <v>1753</v>
      </c>
      <c r="N328" t="str">
        <f>IF(ISNUMBER(I328),"xxx ",SUBSTITUTE(SUBSTITUTE(I328,"/",""),".",""))</f>
        <v>PC 17760</v>
      </c>
      <c r="O328" t="str">
        <f>LEFT(N328,FIND(" ",N328))</f>
        <v xml:space="preserve">PC </v>
      </c>
      <c r="P328" t="str">
        <f>VLOOKUP(M328,Extract_Title!$A$2:$B$20,2,0)</f>
        <v>Miss</v>
      </c>
      <c r="Q328" t="str">
        <f>IF(L328="","S",L328)</f>
        <v>C</v>
      </c>
      <c r="R328" t="str">
        <f>IF(K328="","M",LEFT(K328,1))</f>
        <v>C</v>
      </c>
      <c r="S328" t="str">
        <f>VLOOKUP(O328,Clean_tckt!$E$3:$F$38,2,0)</f>
        <v xml:space="preserve">PC </v>
      </c>
      <c r="T328" s="1">
        <f t="shared" si="19"/>
        <v>135.63329999999999</v>
      </c>
      <c r="U328">
        <f t="shared" si="20"/>
        <v>36</v>
      </c>
      <c r="V328">
        <f>SUM(G328:H328,1)</f>
        <v>1</v>
      </c>
      <c r="W328">
        <f t="shared" si="21"/>
        <v>0</v>
      </c>
      <c r="X328">
        <f>IF(V328=1,1,0)</f>
        <v>1</v>
      </c>
      <c r="Y328">
        <f>IF($P328=Y$1,1,0)</f>
        <v>0</v>
      </c>
      <c r="Z328">
        <f>IF($P328=Z$1,1,0)</f>
        <v>0</v>
      </c>
      <c r="AA328">
        <f>IF($P328=AA$1,1,0)</f>
        <v>1</v>
      </c>
      <c r="AB328">
        <f>IF($P328=AB$1,1,0)</f>
        <v>0</v>
      </c>
      <c r="AC328">
        <f>IF($Q328=AC$1,1,0)</f>
        <v>0</v>
      </c>
      <c r="AD328">
        <f>IF($Q328=AD$1,1,0)</f>
        <v>1</v>
      </c>
      <c r="AE328">
        <f>IF($R328=AE$1,1,0)</f>
        <v>0</v>
      </c>
      <c r="AF328">
        <f>IF($R328=AF$1,1,0)</f>
        <v>1</v>
      </c>
      <c r="AG328">
        <f>IF($R328=AG$1,1,0)</f>
        <v>0</v>
      </c>
      <c r="AH328">
        <f>IF($R328=AH$1,1,0)</f>
        <v>0</v>
      </c>
      <c r="AI328">
        <f>IF($R328=AI$1,1,0)</f>
        <v>0</v>
      </c>
      <c r="AJ328">
        <f>IF($R328=AJ$1,1,0)</f>
        <v>0</v>
      </c>
      <c r="AK328">
        <f>IF($R328=AK$1,1,0)</f>
        <v>0</v>
      </c>
      <c r="AL328">
        <f>IF($R328=AL$1,1,0)</f>
        <v>0</v>
      </c>
      <c r="AM328">
        <f>IF($S328=AM$1,1,0)</f>
        <v>0</v>
      </c>
      <c r="AN328">
        <f>IF($S328=AN$1,1,0)</f>
        <v>1</v>
      </c>
      <c r="AO328">
        <f>IF($S328=AO$1,1,0)</f>
        <v>0</v>
      </c>
      <c r="AP328">
        <f>IF($S328=AP$1,1,0)</f>
        <v>0</v>
      </c>
      <c r="AQ328">
        <f>IF($S328=AQ$1,1,0)</f>
        <v>0</v>
      </c>
      <c r="AR328">
        <f>IF($S328=AR$1,1,0)</f>
        <v>0</v>
      </c>
      <c r="AS328">
        <f>IF($S328=AS$1,1,0)</f>
        <v>0</v>
      </c>
      <c r="AT328">
        <f>IF($S328=AT$1,1,0)</f>
        <v>0</v>
      </c>
      <c r="AU328">
        <f>IF($S328=AU$1,1,0)</f>
        <v>0</v>
      </c>
      <c r="AV328">
        <f>IF($S328=AV$1,1,0)</f>
        <v>0</v>
      </c>
      <c r="AW328">
        <f>IF($S328=AW$1,1,0)</f>
        <v>0</v>
      </c>
      <c r="AX328">
        <f>IF($S328=AX$1,1,0)</f>
        <v>0</v>
      </c>
      <c r="AY328">
        <f>IF($S328=AY$1,1,0)</f>
        <v>0</v>
      </c>
      <c r="AZ328">
        <f>IF($S328=AZ$1,1,0)</f>
        <v>0</v>
      </c>
      <c r="BA328">
        <f>IF($S328=BA$1,1,0)</f>
        <v>0</v>
      </c>
      <c r="BB328">
        <f>IF($S328=BB$1,1,0)</f>
        <v>0</v>
      </c>
      <c r="BC328">
        <f>IF($S328=BC$1,1,0)</f>
        <v>0</v>
      </c>
      <c r="BD328">
        <f>IF($S328=BD$1,1,0)</f>
        <v>0</v>
      </c>
      <c r="BE328">
        <f>IF($S328=BE$1,1,0)</f>
        <v>0</v>
      </c>
      <c r="BF328">
        <f>IF($S328=BF$1,1,0)</f>
        <v>0</v>
      </c>
      <c r="BG328">
        <f>IF($S328=BG$1,1,0)</f>
        <v>0</v>
      </c>
      <c r="BH328">
        <f>IF($S328=BH$1,1,0)</f>
        <v>0</v>
      </c>
      <c r="BI328">
        <f>IF($S328=BI$1,1,0)</f>
        <v>0</v>
      </c>
      <c r="BJ328">
        <f>IF($S328=BJ$1,1,0)</f>
        <v>0</v>
      </c>
    </row>
    <row r="329" spans="1:62" x14ac:dyDescent="0.25">
      <c r="A329">
        <v>327</v>
      </c>
      <c r="B329">
        <v>0</v>
      </c>
      <c r="C329">
        <v>3</v>
      </c>
      <c r="D329" t="s">
        <v>493</v>
      </c>
      <c r="E329" t="s">
        <v>13</v>
      </c>
      <c r="F329">
        <v>61</v>
      </c>
      <c r="G329">
        <v>0</v>
      </c>
      <c r="H329">
        <v>0</v>
      </c>
      <c r="I329">
        <v>345364</v>
      </c>
      <c r="J329">
        <v>6.2374999999999998</v>
      </c>
      <c r="L329" t="s">
        <v>15</v>
      </c>
      <c r="M329" t="s">
        <v>1751</v>
      </c>
      <c r="N329" t="str">
        <f>IF(ISNUMBER(I329),"xxx ",SUBSTITUTE(SUBSTITUTE(I329,"/",""),".",""))</f>
        <v xml:space="preserve">xxx </v>
      </c>
      <c r="O329" t="str">
        <f>LEFT(N329,FIND(" ",N329))</f>
        <v xml:space="preserve">xxx </v>
      </c>
      <c r="P329" t="str">
        <f>VLOOKUP(M329,Extract_Title!$A$2:$B$20,2,0)</f>
        <v>Mr</v>
      </c>
      <c r="Q329" t="str">
        <f>IF(L329="","S",L329)</f>
        <v>S</v>
      </c>
      <c r="R329" t="str">
        <f>IF(K329="","M",LEFT(K329,1))</f>
        <v>M</v>
      </c>
      <c r="S329" t="str">
        <f>VLOOKUP(O329,Clean_tckt!$E$3:$F$38,2,0)</f>
        <v xml:space="preserve">xxx </v>
      </c>
      <c r="T329" s="1">
        <f t="shared" si="19"/>
        <v>6.2374999999999998</v>
      </c>
      <c r="U329">
        <f t="shared" si="20"/>
        <v>61</v>
      </c>
      <c r="V329">
        <f>SUM(G329:H329,1)</f>
        <v>1</v>
      </c>
      <c r="W329">
        <f t="shared" si="21"/>
        <v>1</v>
      </c>
      <c r="X329">
        <f>IF(V329=1,1,0)</f>
        <v>1</v>
      </c>
      <c r="Y329">
        <f>IF($P329=Y$1,1,0)</f>
        <v>1</v>
      </c>
      <c r="Z329">
        <f>IF($P329=Z$1,1,0)</f>
        <v>0</v>
      </c>
      <c r="AA329">
        <f>IF($P329=AA$1,1,0)</f>
        <v>0</v>
      </c>
      <c r="AB329">
        <f>IF($P329=AB$1,1,0)</f>
        <v>0</v>
      </c>
      <c r="AC329">
        <f>IF($Q329=AC$1,1,0)</f>
        <v>1</v>
      </c>
      <c r="AD329">
        <f>IF($Q329=AD$1,1,0)</f>
        <v>0</v>
      </c>
      <c r="AE329">
        <f>IF($R329=AE$1,1,0)</f>
        <v>1</v>
      </c>
      <c r="AF329">
        <f>IF($R329=AF$1,1,0)</f>
        <v>0</v>
      </c>
      <c r="AG329">
        <f>IF($R329=AG$1,1,0)</f>
        <v>0</v>
      </c>
      <c r="AH329">
        <f>IF($R329=AH$1,1,0)</f>
        <v>0</v>
      </c>
      <c r="AI329">
        <f>IF($R329=AI$1,1,0)</f>
        <v>0</v>
      </c>
      <c r="AJ329">
        <f>IF($R329=AJ$1,1,0)</f>
        <v>0</v>
      </c>
      <c r="AK329">
        <f>IF($R329=AK$1,1,0)</f>
        <v>0</v>
      </c>
      <c r="AL329">
        <f>IF($R329=AL$1,1,0)</f>
        <v>0</v>
      </c>
      <c r="AM329">
        <f>IF($S329=AM$1,1,0)</f>
        <v>0</v>
      </c>
      <c r="AN329">
        <f>IF($S329=AN$1,1,0)</f>
        <v>0</v>
      </c>
      <c r="AO329">
        <f>IF($S329=AO$1,1,0)</f>
        <v>0</v>
      </c>
      <c r="AP329">
        <f>IF($S329=AP$1,1,0)</f>
        <v>1</v>
      </c>
      <c r="AQ329">
        <f>IF($S329=AQ$1,1,0)</f>
        <v>0</v>
      </c>
      <c r="AR329">
        <f>IF($S329=AR$1,1,0)</f>
        <v>0</v>
      </c>
      <c r="AS329">
        <f>IF($S329=AS$1,1,0)</f>
        <v>0</v>
      </c>
      <c r="AT329">
        <f>IF($S329=AT$1,1,0)</f>
        <v>0</v>
      </c>
      <c r="AU329">
        <f>IF($S329=AU$1,1,0)</f>
        <v>0</v>
      </c>
      <c r="AV329">
        <f>IF($S329=AV$1,1,0)</f>
        <v>0</v>
      </c>
      <c r="AW329">
        <f>IF($S329=AW$1,1,0)</f>
        <v>0</v>
      </c>
      <c r="AX329">
        <f>IF($S329=AX$1,1,0)</f>
        <v>0</v>
      </c>
      <c r="AY329">
        <f>IF($S329=AY$1,1,0)</f>
        <v>0</v>
      </c>
      <c r="AZ329">
        <f>IF($S329=AZ$1,1,0)</f>
        <v>0</v>
      </c>
      <c r="BA329">
        <f>IF($S329=BA$1,1,0)</f>
        <v>0</v>
      </c>
      <c r="BB329">
        <f>IF($S329=BB$1,1,0)</f>
        <v>0</v>
      </c>
      <c r="BC329">
        <f>IF($S329=BC$1,1,0)</f>
        <v>0</v>
      </c>
      <c r="BD329">
        <f>IF($S329=BD$1,1,0)</f>
        <v>0</v>
      </c>
      <c r="BE329">
        <f>IF($S329=BE$1,1,0)</f>
        <v>0</v>
      </c>
      <c r="BF329">
        <f>IF($S329=BF$1,1,0)</f>
        <v>0</v>
      </c>
      <c r="BG329">
        <f>IF($S329=BG$1,1,0)</f>
        <v>0</v>
      </c>
      <c r="BH329">
        <f>IF($S329=BH$1,1,0)</f>
        <v>0</v>
      </c>
      <c r="BI329">
        <f>IF($S329=BI$1,1,0)</f>
        <v>0</v>
      </c>
      <c r="BJ329">
        <f>IF($S329=BJ$1,1,0)</f>
        <v>0</v>
      </c>
    </row>
    <row r="330" spans="1:62" x14ac:dyDescent="0.25">
      <c r="A330">
        <v>328</v>
      </c>
      <c r="B330">
        <v>1</v>
      </c>
      <c r="C330">
        <v>2</v>
      </c>
      <c r="D330" t="s">
        <v>494</v>
      </c>
      <c r="E330" t="s">
        <v>17</v>
      </c>
      <c r="F330">
        <v>36</v>
      </c>
      <c r="G330">
        <v>0</v>
      </c>
      <c r="H330">
        <v>0</v>
      </c>
      <c r="I330">
        <v>28551</v>
      </c>
      <c r="J330">
        <v>13</v>
      </c>
      <c r="K330" t="s">
        <v>442</v>
      </c>
      <c r="L330" t="s">
        <v>15</v>
      </c>
      <c r="M330" t="s">
        <v>1752</v>
      </c>
      <c r="N330" t="str">
        <f>IF(ISNUMBER(I330),"xxx ",SUBSTITUTE(SUBSTITUTE(I330,"/",""),".",""))</f>
        <v xml:space="preserve">xxx </v>
      </c>
      <c r="O330" t="str">
        <f>LEFT(N330,FIND(" ",N330))</f>
        <v xml:space="preserve">xxx </v>
      </c>
      <c r="P330" t="str">
        <f>VLOOKUP(M330,Extract_Title!$A$2:$B$20,2,0)</f>
        <v>Mrs</v>
      </c>
      <c r="Q330" t="str">
        <f>IF(L330="","S",L330)</f>
        <v>S</v>
      </c>
      <c r="R330" t="str">
        <f>IF(K330="","M",LEFT(K330,1))</f>
        <v>D</v>
      </c>
      <c r="S330" t="str">
        <f>VLOOKUP(O330,Clean_tckt!$E$3:$F$38,2,0)</f>
        <v xml:space="preserve">xxx </v>
      </c>
      <c r="T330" s="1">
        <f t="shared" si="19"/>
        <v>13</v>
      </c>
      <c r="U330">
        <f t="shared" si="20"/>
        <v>36</v>
      </c>
      <c r="V330">
        <f>SUM(G330:H330,1)</f>
        <v>1</v>
      </c>
      <c r="W330">
        <f t="shared" si="21"/>
        <v>0</v>
      </c>
      <c r="X330">
        <f>IF(V330=1,1,0)</f>
        <v>1</v>
      </c>
      <c r="Y330">
        <f>IF($P330=Y$1,1,0)</f>
        <v>0</v>
      </c>
      <c r="Z330">
        <f>IF($P330=Z$1,1,0)</f>
        <v>1</v>
      </c>
      <c r="AA330">
        <f>IF($P330=AA$1,1,0)</f>
        <v>0</v>
      </c>
      <c r="AB330">
        <f>IF($P330=AB$1,1,0)</f>
        <v>0</v>
      </c>
      <c r="AC330">
        <f>IF($Q330=AC$1,1,0)</f>
        <v>1</v>
      </c>
      <c r="AD330">
        <f>IF($Q330=AD$1,1,0)</f>
        <v>0</v>
      </c>
      <c r="AE330">
        <f>IF($R330=AE$1,1,0)</f>
        <v>0</v>
      </c>
      <c r="AF330">
        <f>IF($R330=AF$1,1,0)</f>
        <v>0</v>
      </c>
      <c r="AG330">
        <f>IF($R330=AG$1,1,0)</f>
        <v>0</v>
      </c>
      <c r="AH330">
        <f>IF($R330=AH$1,1,0)</f>
        <v>0</v>
      </c>
      <c r="AI330">
        <f>IF($R330=AI$1,1,0)</f>
        <v>1</v>
      </c>
      <c r="AJ330">
        <f>IF($R330=AJ$1,1,0)</f>
        <v>0</v>
      </c>
      <c r="AK330">
        <f>IF($R330=AK$1,1,0)</f>
        <v>0</v>
      </c>
      <c r="AL330">
        <f>IF($R330=AL$1,1,0)</f>
        <v>0</v>
      </c>
      <c r="AM330">
        <f>IF($S330=AM$1,1,0)</f>
        <v>0</v>
      </c>
      <c r="AN330">
        <f>IF($S330=AN$1,1,0)</f>
        <v>0</v>
      </c>
      <c r="AO330">
        <f>IF($S330=AO$1,1,0)</f>
        <v>0</v>
      </c>
      <c r="AP330">
        <f>IF($S330=AP$1,1,0)</f>
        <v>1</v>
      </c>
      <c r="AQ330">
        <f>IF($S330=AQ$1,1,0)</f>
        <v>0</v>
      </c>
      <c r="AR330">
        <f>IF($S330=AR$1,1,0)</f>
        <v>0</v>
      </c>
      <c r="AS330">
        <f>IF($S330=AS$1,1,0)</f>
        <v>0</v>
      </c>
      <c r="AT330">
        <f>IF($S330=AT$1,1,0)</f>
        <v>0</v>
      </c>
      <c r="AU330">
        <f>IF($S330=AU$1,1,0)</f>
        <v>0</v>
      </c>
      <c r="AV330">
        <f>IF($S330=AV$1,1,0)</f>
        <v>0</v>
      </c>
      <c r="AW330">
        <f>IF($S330=AW$1,1,0)</f>
        <v>0</v>
      </c>
      <c r="AX330">
        <f>IF($S330=AX$1,1,0)</f>
        <v>0</v>
      </c>
      <c r="AY330">
        <f>IF($S330=AY$1,1,0)</f>
        <v>0</v>
      </c>
      <c r="AZ330">
        <f>IF($S330=AZ$1,1,0)</f>
        <v>0</v>
      </c>
      <c r="BA330">
        <f>IF($S330=BA$1,1,0)</f>
        <v>0</v>
      </c>
      <c r="BB330">
        <f>IF($S330=BB$1,1,0)</f>
        <v>0</v>
      </c>
      <c r="BC330">
        <f>IF($S330=BC$1,1,0)</f>
        <v>0</v>
      </c>
      <c r="BD330">
        <f>IF($S330=BD$1,1,0)</f>
        <v>0</v>
      </c>
      <c r="BE330">
        <f>IF($S330=BE$1,1,0)</f>
        <v>0</v>
      </c>
      <c r="BF330">
        <f>IF($S330=BF$1,1,0)</f>
        <v>0</v>
      </c>
      <c r="BG330">
        <f>IF($S330=BG$1,1,0)</f>
        <v>0</v>
      </c>
      <c r="BH330">
        <f>IF($S330=BH$1,1,0)</f>
        <v>0</v>
      </c>
      <c r="BI330">
        <f>IF($S330=BI$1,1,0)</f>
        <v>0</v>
      </c>
      <c r="BJ330">
        <f>IF($S330=BJ$1,1,0)</f>
        <v>0</v>
      </c>
    </row>
    <row r="331" spans="1:62" x14ac:dyDescent="0.25">
      <c r="A331">
        <v>329</v>
      </c>
      <c r="B331">
        <v>1</v>
      </c>
      <c r="C331">
        <v>3</v>
      </c>
      <c r="D331" t="s">
        <v>495</v>
      </c>
      <c r="E331" t="s">
        <v>17</v>
      </c>
      <c r="F331">
        <v>31</v>
      </c>
      <c r="G331">
        <v>1</v>
      </c>
      <c r="H331">
        <v>1</v>
      </c>
      <c r="I331">
        <v>363291</v>
      </c>
      <c r="J331">
        <v>20.524999999999999</v>
      </c>
      <c r="L331" t="s">
        <v>15</v>
      </c>
      <c r="M331" t="s">
        <v>1752</v>
      </c>
      <c r="N331" t="str">
        <f>IF(ISNUMBER(I331),"xxx ",SUBSTITUTE(SUBSTITUTE(I331,"/",""),".",""))</f>
        <v xml:space="preserve">xxx </v>
      </c>
      <c r="O331" t="str">
        <f>LEFT(N331,FIND(" ",N331))</f>
        <v xml:space="preserve">xxx </v>
      </c>
      <c r="P331" t="str">
        <f>VLOOKUP(M331,Extract_Title!$A$2:$B$20,2,0)</f>
        <v>Mrs</v>
      </c>
      <c r="Q331" t="str">
        <f>IF(L331="","S",L331)</f>
        <v>S</v>
      </c>
      <c r="R331" t="str">
        <f>IF(K331="","M",LEFT(K331,1))</f>
        <v>M</v>
      </c>
      <c r="S331" t="str">
        <f>VLOOKUP(O331,Clean_tckt!$E$3:$F$38,2,0)</f>
        <v xml:space="preserve">xxx </v>
      </c>
      <c r="T331" s="1">
        <f t="shared" si="19"/>
        <v>20.524999999999999</v>
      </c>
      <c r="U331">
        <f t="shared" si="20"/>
        <v>31</v>
      </c>
      <c r="V331">
        <f>SUM(G331:H331,1)</f>
        <v>3</v>
      </c>
      <c r="W331">
        <f t="shared" si="21"/>
        <v>0</v>
      </c>
      <c r="X331">
        <f>IF(V331=1,1,0)</f>
        <v>0</v>
      </c>
      <c r="Y331">
        <f>IF($P331=Y$1,1,0)</f>
        <v>0</v>
      </c>
      <c r="Z331">
        <f>IF($P331=Z$1,1,0)</f>
        <v>1</v>
      </c>
      <c r="AA331">
        <f>IF($P331=AA$1,1,0)</f>
        <v>0</v>
      </c>
      <c r="AB331">
        <f>IF($P331=AB$1,1,0)</f>
        <v>0</v>
      </c>
      <c r="AC331">
        <f>IF($Q331=AC$1,1,0)</f>
        <v>1</v>
      </c>
      <c r="AD331">
        <f>IF($Q331=AD$1,1,0)</f>
        <v>0</v>
      </c>
      <c r="AE331">
        <f>IF($R331=AE$1,1,0)</f>
        <v>1</v>
      </c>
      <c r="AF331">
        <f>IF($R331=AF$1,1,0)</f>
        <v>0</v>
      </c>
      <c r="AG331">
        <f>IF($R331=AG$1,1,0)</f>
        <v>0</v>
      </c>
      <c r="AH331">
        <f>IF($R331=AH$1,1,0)</f>
        <v>0</v>
      </c>
      <c r="AI331">
        <f>IF($R331=AI$1,1,0)</f>
        <v>0</v>
      </c>
      <c r="AJ331">
        <f>IF($R331=AJ$1,1,0)</f>
        <v>0</v>
      </c>
      <c r="AK331">
        <f>IF($R331=AK$1,1,0)</f>
        <v>0</v>
      </c>
      <c r="AL331">
        <f>IF($R331=AL$1,1,0)</f>
        <v>0</v>
      </c>
      <c r="AM331">
        <f>IF($S331=AM$1,1,0)</f>
        <v>0</v>
      </c>
      <c r="AN331">
        <f>IF($S331=AN$1,1,0)</f>
        <v>0</v>
      </c>
      <c r="AO331">
        <f>IF($S331=AO$1,1,0)</f>
        <v>0</v>
      </c>
      <c r="AP331">
        <f>IF($S331=AP$1,1,0)</f>
        <v>1</v>
      </c>
      <c r="AQ331">
        <f>IF($S331=AQ$1,1,0)</f>
        <v>0</v>
      </c>
      <c r="AR331">
        <f>IF($S331=AR$1,1,0)</f>
        <v>0</v>
      </c>
      <c r="AS331">
        <f>IF($S331=AS$1,1,0)</f>
        <v>0</v>
      </c>
      <c r="AT331">
        <f>IF($S331=AT$1,1,0)</f>
        <v>0</v>
      </c>
      <c r="AU331">
        <f>IF($S331=AU$1,1,0)</f>
        <v>0</v>
      </c>
      <c r="AV331">
        <f>IF($S331=AV$1,1,0)</f>
        <v>0</v>
      </c>
      <c r="AW331">
        <f>IF($S331=AW$1,1,0)</f>
        <v>0</v>
      </c>
      <c r="AX331">
        <f>IF($S331=AX$1,1,0)</f>
        <v>0</v>
      </c>
      <c r="AY331">
        <f>IF($S331=AY$1,1,0)</f>
        <v>0</v>
      </c>
      <c r="AZ331">
        <f>IF($S331=AZ$1,1,0)</f>
        <v>0</v>
      </c>
      <c r="BA331">
        <f>IF($S331=BA$1,1,0)</f>
        <v>0</v>
      </c>
      <c r="BB331">
        <f>IF($S331=BB$1,1,0)</f>
        <v>0</v>
      </c>
      <c r="BC331">
        <f>IF($S331=BC$1,1,0)</f>
        <v>0</v>
      </c>
      <c r="BD331">
        <f>IF($S331=BD$1,1,0)</f>
        <v>0</v>
      </c>
      <c r="BE331">
        <f>IF($S331=BE$1,1,0)</f>
        <v>0</v>
      </c>
      <c r="BF331">
        <f>IF($S331=BF$1,1,0)</f>
        <v>0</v>
      </c>
      <c r="BG331">
        <f>IF($S331=BG$1,1,0)</f>
        <v>0</v>
      </c>
      <c r="BH331">
        <f>IF($S331=BH$1,1,0)</f>
        <v>0</v>
      </c>
      <c r="BI331">
        <f>IF($S331=BI$1,1,0)</f>
        <v>0</v>
      </c>
      <c r="BJ331">
        <f>IF($S331=BJ$1,1,0)</f>
        <v>0</v>
      </c>
    </row>
    <row r="332" spans="1:62" x14ac:dyDescent="0.25">
      <c r="A332">
        <v>330</v>
      </c>
      <c r="B332">
        <v>1</v>
      </c>
      <c r="C332">
        <v>1</v>
      </c>
      <c r="D332" t="s">
        <v>496</v>
      </c>
      <c r="E332" t="s">
        <v>17</v>
      </c>
      <c r="F332">
        <v>16</v>
      </c>
      <c r="G332">
        <v>0</v>
      </c>
      <c r="H332">
        <v>1</v>
      </c>
      <c r="I332">
        <v>111361</v>
      </c>
      <c r="J332">
        <v>57.979199999999999</v>
      </c>
      <c r="K332" t="s">
        <v>497</v>
      </c>
      <c r="L332" t="s">
        <v>20</v>
      </c>
      <c r="M332" t="s">
        <v>1753</v>
      </c>
      <c r="N332" t="str">
        <f>IF(ISNUMBER(I332),"xxx ",SUBSTITUTE(SUBSTITUTE(I332,"/",""),".",""))</f>
        <v xml:space="preserve">xxx </v>
      </c>
      <c r="O332" t="str">
        <f>LEFT(N332,FIND(" ",N332))</f>
        <v xml:space="preserve">xxx </v>
      </c>
      <c r="P332" t="str">
        <f>VLOOKUP(M332,Extract_Title!$A$2:$B$20,2,0)</f>
        <v>Miss</v>
      </c>
      <c r="Q332" t="str">
        <f>IF(L332="","S",L332)</f>
        <v>C</v>
      </c>
      <c r="R332" t="str">
        <f>IF(K332="","M",LEFT(K332,1))</f>
        <v>B</v>
      </c>
      <c r="S332" t="str">
        <f>VLOOKUP(O332,Clean_tckt!$E$3:$F$38,2,0)</f>
        <v xml:space="preserve">xxx </v>
      </c>
      <c r="T332" s="1">
        <f t="shared" si="19"/>
        <v>57.979199999999999</v>
      </c>
      <c r="U332">
        <f t="shared" si="20"/>
        <v>16</v>
      </c>
      <c r="V332">
        <f>SUM(G332:H332,1)</f>
        <v>2</v>
      </c>
      <c r="W332">
        <f t="shared" si="21"/>
        <v>0</v>
      </c>
      <c r="X332">
        <f>IF(V332=1,1,0)</f>
        <v>0</v>
      </c>
      <c r="Y332">
        <f>IF($P332=Y$1,1,0)</f>
        <v>0</v>
      </c>
      <c r="Z332">
        <f>IF($P332=Z$1,1,0)</f>
        <v>0</v>
      </c>
      <c r="AA332">
        <f>IF($P332=AA$1,1,0)</f>
        <v>1</v>
      </c>
      <c r="AB332">
        <f>IF($P332=AB$1,1,0)</f>
        <v>0</v>
      </c>
      <c r="AC332">
        <f>IF($Q332=AC$1,1,0)</f>
        <v>0</v>
      </c>
      <c r="AD332">
        <f>IF($Q332=AD$1,1,0)</f>
        <v>1</v>
      </c>
      <c r="AE332">
        <f>IF($R332=AE$1,1,0)</f>
        <v>0</v>
      </c>
      <c r="AF332">
        <f>IF($R332=AF$1,1,0)</f>
        <v>0</v>
      </c>
      <c r="AG332">
        <f>IF($R332=AG$1,1,0)</f>
        <v>0</v>
      </c>
      <c r="AH332">
        <f>IF($R332=AH$1,1,0)</f>
        <v>0</v>
      </c>
      <c r="AI332">
        <f>IF($R332=AI$1,1,0)</f>
        <v>0</v>
      </c>
      <c r="AJ332">
        <f>IF($R332=AJ$1,1,0)</f>
        <v>0</v>
      </c>
      <c r="AK332">
        <f>IF($R332=AK$1,1,0)</f>
        <v>1</v>
      </c>
      <c r="AL332">
        <f>IF($R332=AL$1,1,0)</f>
        <v>0</v>
      </c>
      <c r="AM332">
        <f>IF($S332=AM$1,1,0)</f>
        <v>0</v>
      </c>
      <c r="AN332">
        <f>IF($S332=AN$1,1,0)</f>
        <v>0</v>
      </c>
      <c r="AO332">
        <f>IF($S332=AO$1,1,0)</f>
        <v>0</v>
      </c>
      <c r="AP332">
        <f>IF($S332=AP$1,1,0)</f>
        <v>1</v>
      </c>
      <c r="AQ332">
        <f>IF($S332=AQ$1,1,0)</f>
        <v>0</v>
      </c>
      <c r="AR332">
        <f>IF($S332=AR$1,1,0)</f>
        <v>0</v>
      </c>
      <c r="AS332">
        <f>IF($S332=AS$1,1,0)</f>
        <v>0</v>
      </c>
      <c r="AT332">
        <f>IF($S332=AT$1,1,0)</f>
        <v>0</v>
      </c>
      <c r="AU332">
        <f>IF($S332=AU$1,1,0)</f>
        <v>0</v>
      </c>
      <c r="AV332">
        <f>IF($S332=AV$1,1,0)</f>
        <v>0</v>
      </c>
      <c r="AW332">
        <f>IF($S332=AW$1,1,0)</f>
        <v>0</v>
      </c>
      <c r="AX332">
        <f>IF($S332=AX$1,1,0)</f>
        <v>0</v>
      </c>
      <c r="AY332">
        <f>IF($S332=AY$1,1,0)</f>
        <v>0</v>
      </c>
      <c r="AZ332">
        <f>IF($S332=AZ$1,1,0)</f>
        <v>0</v>
      </c>
      <c r="BA332">
        <f>IF($S332=BA$1,1,0)</f>
        <v>0</v>
      </c>
      <c r="BB332">
        <f>IF($S332=BB$1,1,0)</f>
        <v>0</v>
      </c>
      <c r="BC332">
        <f>IF($S332=BC$1,1,0)</f>
        <v>0</v>
      </c>
      <c r="BD332">
        <f>IF($S332=BD$1,1,0)</f>
        <v>0</v>
      </c>
      <c r="BE332">
        <f>IF($S332=BE$1,1,0)</f>
        <v>0</v>
      </c>
      <c r="BF332">
        <f>IF($S332=BF$1,1,0)</f>
        <v>0</v>
      </c>
      <c r="BG332">
        <f>IF($S332=BG$1,1,0)</f>
        <v>0</v>
      </c>
      <c r="BH332">
        <f>IF($S332=BH$1,1,0)</f>
        <v>0</v>
      </c>
      <c r="BI332">
        <f>IF($S332=BI$1,1,0)</f>
        <v>0</v>
      </c>
      <c r="BJ332">
        <f>IF($S332=BJ$1,1,0)</f>
        <v>0</v>
      </c>
    </row>
    <row r="333" spans="1:62" x14ac:dyDescent="0.25">
      <c r="A333">
        <v>331</v>
      </c>
      <c r="B333">
        <v>1</v>
      </c>
      <c r="C333">
        <v>3</v>
      </c>
      <c r="D333" t="s">
        <v>498</v>
      </c>
      <c r="E333" t="s">
        <v>17</v>
      </c>
      <c r="G333">
        <v>2</v>
      </c>
      <c r="H333">
        <v>0</v>
      </c>
      <c r="I333">
        <v>367226</v>
      </c>
      <c r="J333">
        <v>23.25</v>
      </c>
      <c r="L333" t="s">
        <v>27</v>
      </c>
      <c r="M333" t="s">
        <v>1753</v>
      </c>
      <c r="N333" t="str">
        <f>IF(ISNUMBER(I333),"xxx ",SUBSTITUTE(SUBSTITUTE(I333,"/",""),".",""))</f>
        <v xml:space="preserve">xxx </v>
      </c>
      <c r="O333" t="str">
        <f>LEFT(N333,FIND(" ",N333))</f>
        <v xml:space="preserve">xxx </v>
      </c>
      <c r="P333" t="str">
        <f>VLOOKUP(M333,Extract_Title!$A$2:$B$20,2,0)</f>
        <v>Miss</v>
      </c>
      <c r="Q333" t="str">
        <f>IF(L333="","S",L333)</f>
        <v>Q</v>
      </c>
      <c r="R333" t="str">
        <f>IF(K333="","M",LEFT(K333,1))</f>
        <v>M</v>
      </c>
      <c r="S333" t="str">
        <f>VLOOKUP(O333,Clean_tckt!$E$3:$F$38,2,0)</f>
        <v xml:space="preserve">xxx </v>
      </c>
      <c r="T333" s="1">
        <f t="shared" si="19"/>
        <v>23.25</v>
      </c>
      <c r="U333">
        <f t="shared" si="20"/>
        <v>0</v>
      </c>
      <c r="V333">
        <f>SUM(G333:H333,1)</f>
        <v>3</v>
      </c>
      <c r="W333">
        <f t="shared" si="21"/>
        <v>0</v>
      </c>
      <c r="X333">
        <f>IF(V333=1,1,0)</f>
        <v>0</v>
      </c>
      <c r="Y333">
        <f>IF($P333=Y$1,1,0)</f>
        <v>0</v>
      </c>
      <c r="Z333">
        <f>IF($P333=Z$1,1,0)</f>
        <v>0</v>
      </c>
      <c r="AA333">
        <f>IF($P333=AA$1,1,0)</f>
        <v>1</v>
      </c>
      <c r="AB333">
        <f>IF($P333=AB$1,1,0)</f>
        <v>0</v>
      </c>
      <c r="AC333">
        <f>IF($Q333=AC$1,1,0)</f>
        <v>0</v>
      </c>
      <c r="AD333">
        <f>IF($Q333=AD$1,1,0)</f>
        <v>0</v>
      </c>
      <c r="AE333">
        <f>IF($R333=AE$1,1,0)</f>
        <v>1</v>
      </c>
      <c r="AF333">
        <f>IF($R333=AF$1,1,0)</f>
        <v>0</v>
      </c>
      <c r="AG333">
        <f>IF($R333=AG$1,1,0)</f>
        <v>0</v>
      </c>
      <c r="AH333">
        <f>IF($R333=AH$1,1,0)</f>
        <v>0</v>
      </c>
      <c r="AI333">
        <f>IF($R333=AI$1,1,0)</f>
        <v>0</v>
      </c>
      <c r="AJ333">
        <f>IF($R333=AJ$1,1,0)</f>
        <v>0</v>
      </c>
      <c r="AK333">
        <f>IF($R333=AK$1,1,0)</f>
        <v>0</v>
      </c>
      <c r="AL333">
        <f>IF($R333=AL$1,1,0)</f>
        <v>0</v>
      </c>
      <c r="AM333">
        <f>IF($S333=AM$1,1,0)</f>
        <v>0</v>
      </c>
      <c r="AN333">
        <f>IF($S333=AN$1,1,0)</f>
        <v>0</v>
      </c>
      <c r="AO333">
        <f>IF($S333=AO$1,1,0)</f>
        <v>0</v>
      </c>
      <c r="AP333">
        <f>IF($S333=AP$1,1,0)</f>
        <v>1</v>
      </c>
      <c r="AQ333">
        <f>IF($S333=AQ$1,1,0)</f>
        <v>0</v>
      </c>
      <c r="AR333">
        <f>IF($S333=AR$1,1,0)</f>
        <v>0</v>
      </c>
      <c r="AS333">
        <f>IF($S333=AS$1,1,0)</f>
        <v>0</v>
      </c>
      <c r="AT333">
        <f>IF($S333=AT$1,1,0)</f>
        <v>0</v>
      </c>
      <c r="AU333">
        <f>IF($S333=AU$1,1,0)</f>
        <v>0</v>
      </c>
      <c r="AV333">
        <f>IF($S333=AV$1,1,0)</f>
        <v>0</v>
      </c>
      <c r="AW333">
        <f>IF($S333=AW$1,1,0)</f>
        <v>0</v>
      </c>
      <c r="AX333">
        <f>IF($S333=AX$1,1,0)</f>
        <v>0</v>
      </c>
      <c r="AY333">
        <f>IF($S333=AY$1,1,0)</f>
        <v>0</v>
      </c>
      <c r="AZ333">
        <f>IF($S333=AZ$1,1,0)</f>
        <v>0</v>
      </c>
      <c r="BA333">
        <f>IF($S333=BA$1,1,0)</f>
        <v>0</v>
      </c>
      <c r="BB333">
        <f>IF($S333=BB$1,1,0)</f>
        <v>0</v>
      </c>
      <c r="BC333">
        <f>IF($S333=BC$1,1,0)</f>
        <v>0</v>
      </c>
      <c r="BD333">
        <f>IF($S333=BD$1,1,0)</f>
        <v>0</v>
      </c>
      <c r="BE333">
        <f>IF($S333=BE$1,1,0)</f>
        <v>0</v>
      </c>
      <c r="BF333">
        <f>IF($S333=BF$1,1,0)</f>
        <v>0</v>
      </c>
      <c r="BG333">
        <f>IF($S333=BG$1,1,0)</f>
        <v>0</v>
      </c>
      <c r="BH333">
        <f>IF($S333=BH$1,1,0)</f>
        <v>0</v>
      </c>
      <c r="BI333">
        <f>IF($S333=BI$1,1,0)</f>
        <v>0</v>
      </c>
      <c r="BJ333">
        <f>IF($S333=BJ$1,1,0)</f>
        <v>0</v>
      </c>
    </row>
    <row r="334" spans="1:62" x14ac:dyDescent="0.25">
      <c r="A334">
        <v>332</v>
      </c>
      <c r="B334">
        <v>0</v>
      </c>
      <c r="C334">
        <v>1</v>
      </c>
      <c r="D334" t="s">
        <v>499</v>
      </c>
      <c r="E334" t="s">
        <v>13</v>
      </c>
      <c r="F334">
        <v>45.5</v>
      </c>
      <c r="G334">
        <v>0</v>
      </c>
      <c r="H334">
        <v>0</v>
      </c>
      <c r="I334">
        <v>113043</v>
      </c>
      <c r="J334">
        <v>28.5</v>
      </c>
      <c r="K334" t="s">
        <v>500</v>
      </c>
      <c r="L334" t="s">
        <v>15</v>
      </c>
      <c r="M334" t="s">
        <v>1751</v>
      </c>
      <c r="N334" t="str">
        <f>IF(ISNUMBER(I334),"xxx ",SUBSTITUTE(SUBSTITUTE(I334,"/",""),".",""))</f>
        <v xml:space="preserve">xxx </v>
      </c>
      <c r="O334" t="str">
        <f>LEFT(N334,FIND(" ",N334))</f>
        <v xml:space="preserve">xxx </v>
      </c>
      <c r="P334" t="str">
        <f>VLOOKUP(M334,Extract_Title!$A$2:$B$20,2,0)</f>
        <v>Mr</v>
      </c>
      <c r="Q334" t="str">
        <f>IF(L334="","S",L334)</f>
        <v>S</v>
      </c>
      <c r="R334" t="str">
        <f>IF(K334="","M",LEFT(K334,1))</f>
        <v>C</v>
      </c>
      <c r="S334" t="str">
        <f>VLOOKUP(O334,Clean_tckt!$E$3:$F$38,2,0)</f>
        <v xml:space="preserve">xxx </v>
      </c>
      <c r="T334" s="1">
        <f t="shared" si="19"/>
        <v>28.5</v>
      </c>
      <c r="U334">
        <f t="shared" si="20"/>
        <v>45.5</v>
      </c>
      <c r="V334">
        <f>SUM(G334:H334,1)</f>
        <v>1</v>
      </c>
      <c r="W334">
        <f t="shared" si="21"/>
        <v>1</v>
      </c>
      <c r="X334">
        <f>IF(V334=1,1,0)</f>
        <v>1</v>
      </c>
      <c r="Y334">
        <f>IF($P334=Y$1,1,0)</f>
        <v>1</v>
      </c>
      <c r="Z334">
        <f>IF($P334=Z$1,1,0)</f>
        <v>0</v>
      </c>
      <c r="AA334">
        <f>IF($P334=AA$1,1,0)</f>
        <v>0</v>
      </c>
      <c r="AB334">
        <f>IF($P334=AB$1,1,0)</f>
        <v>0</v>
      </c>
      <c r="AC334">
        <f>IF($Q334=AC$1,1,0)</f>
        <v>1</v>
      </c>
      <c r="AD334">
        <f>IF($Q334=AD$1,1,0)</f>
        <v>0</v>
      </c>
      <c r="AE334">
        <f>IF($R334=AE$1,1,0)</f>
        <v>0</v>
      </c>
      <c r="AF334">
        <f>IF($R334=AF$1,1,0)</f>
        <v>1</v>
      </c>
      <c r="AG334">
        <f>IF($R334=AG$1,1,0)</f>
        <v>0</v>
      </c>
      <c r="AH334">
        <f>IF($R334=AH$1,1,0)</f>
        <v>0</v>
      </c>
      <c r="AI334">
        <f>IF($R334=AI$1,1,0)</f>
        <v>0</v>
      </c>
      <c r="AJ334">
        <f>IF($R334=AJ$1,1,0)</f>
        <v>0</v>
      </c>
      <c r="AK334">
        <f>IF($R334=AK$1,1,0)</f>
        <v>0</v>
      </c>
      <c r="AL334">
        <f>IF($R334=AL$1,1,0)</f>
        <v>0</v>
      </c>
      <c r="AM334">
        <f>IF($S334=AM$1,1,0)</f>
        <v>0</v>
      </c>
      <c r="AN334">
        <f>IF($S334=AN$1,1,0)</f>
        <v>0</v>
      </c>
      <c r="AO334">
        <f>IF($S334=AO$1,1,0)</f>
        <v>0</v>
      </c>
      <c r="AP334">
        <f>IF($S334=AP$1,1,0)</f>
        <v>1</v>
      </c>
      <c r="AQ334">
        <f>IF($S334=AQ$1,1,0)</f>
        <v>0</v>
      </c>
      <c r="AR334">
        <f>IF($S334=AR$1,1,0)</f>
        <v>0</v>
      </c>
      <c r="AS334">
        <f>IF($S334=AS$1,1,0)</f>
        <v>0</v>
      </c>
      <c r="AT334">
        <f>IF($S334=AT$1,1,0)</f>
        <v>0</v>
      </c>
      <c r="AU334">
        <f>IF($S334=AU$1,1,0)</f>
        <v>0</v>
      </c>
      <c r="AV334">
        <f>IF($S334=AV$1,1,0)</f>
        <v>0</v>
      </c>
      <c r="AW334">
        <f>IF($S334=AW$1,1,0)</f>
        <v>0</v>
      </c>
      <c r="AX334">
        <f>IF($S334=AX$1,1,0)</f>
        <v>0</v>
      </c>
      <c r="AY334">
        <f>IF($S334=AY$1,1,0)</f>
        <v>0</v>
      </c>
      <c r="AZ334">
        <f>IF($S334=AZ$1,1,0)</f>
        <v>0</v>
      </c>
      <c r="BA334">
        <f>IF($S334=BA$1,1,0)</f>
        <v>0</v>
      </c>
      <c r="BB334">
        <f>IF($S334=BB$1,1,0)</f>
        <v>0</v>
      </c>
      <c r="BC334">
        <f>IF($S334=BC$1,1,0)</f>
        <v>0</v>
      </c>
      <c r="BD334">
        <f>IF($S334=BD$1,1,0)</f>
        <v>0</v>
      </c>
      <c r="BE334">
        <f>IF($S334=BE$1,1,0)</f>
        <v>0</v>
      </c>
      <c r="BF334">
        <f>IF($S334=BF$1,1,0)</f>
        <v>0</v>
      </c>
      <c r="BG334">
        <f>IF($S334=BG$1,1,0)</f>
        <v>0</v>
      </c>
      <c r="BH334">
        <f>IF($S334=BH$1,1,0)</f>
        <v>0</v>
      </c>
      <c r="BI334">
        <f>IF($S334=BI$1,1,0)</f>
        <v>0</v>
      </c>
      <c r="BJ334">
        <f>IF($S334=BJ$1,1,0)</f>
        <v>0</v>
      </c>
    </row>
    <row r="335" spans="1:62" x14ac:dyDescent="0.25">
      <c r="A335">
        <v>333</v>
      </c>
      <c r="B335">
        <v>0</v>
      </c>
      <c r="C335">
        <v>1</v>
      </c>
      <c r="D335" t="s">
        <v>501</v>
      </c>
      <c r="E335" t="s">
        <v>13</v>
      </c>
      <c r="F335">
        <v>38</v>
      </c>
      <c r="G335">
        <v>0</v>
      </c>
      <c r="H335">
        <v>1</v>
      </c>
      <c r="I335" t="s">
        <v>406</v>
      </c>
      <c r="J335">
        <v>153.46250000000001</v>
      </c>
      <c r="K335" t="s">
        <v>502</v>
      </c>
      <c r="L335" t="s">
        <v>15</v>
      </c>
      <c r="M335" t="s">
        <v>1751</v>
      </c>
      <c r="N335" t="str">
        <f>IF(ISNUMBER(I335),"xxx ",SUBSTITUTE(SUBSTITUTE(I335,"/",""),".",""))</f>
        <v>PC 17582</v>
      </c>
      <c r="O335" t="str">
        <f>LEFT(N335,FIND(" ",N335))</f>
        <v xml:space="preserve">PC </v>
      </c>
      <c r="P335" t="str">
        <f>VLOOKUP(M335,Extract_Title!$A$2:$B$20,2,0)</f>
        <v>Mr</v>
      </c>
      <c r="Q335" t="str">
        <f>IF(L335="","S",L335)</f>
        <v>S</v>
      </c>
      <c r="R335" t="str">
        <f>IF(K335="","M",LEFT(K335,1))</f>
        <v>C</v>
      </c>
      <c r="S335" t="str">
        <f>VLOOKUP(O335,Clean_tckt!$E$3:$F$38,2,0)</f>
        <v xml:space="preserve">PC </v>
      </c>
      <c r="T335" s="1">
        <f t="shared" si="19"/>
        <v>153.46250000000001</v>
      </c>
      <c r="U335">
        <f t="shared" si="20"/>
        <v>38</v>
      </c>
      <c r="V335">
        <f>SUM(G335:H335,1)</f>
        <v>2</v>
      </c>
      <c r="W335">
        <f t="shared" si="21"/>
        <v>1</v>
      </c>
      <c r="X335">
        <f>IF(V335=1,1,0)</f>
        <v>0</v>
      </c>
      <c r="Y335">
        <f>IF($P335=Y$1,1,0)</f>
        <v>1</v>
      </c>
      <c r="Z335">
        <f>IF($P335=Z$1,1,0)</f>
        <v>0</v>
      </c>
      <c r="AA335">
        <f>IF($P335=AA$1,1,0)</f>
        <v>0</v>
      </c>
      <c r="AB335">
        <f>IF($P335=AB$1,1,0)</f>
        <v>0</v>
      </c>
      <c r="AC335">
        <f>IF($Q335=AC$1,1,0)</f>
        <v>1</v>
      </c>
      <c r="AD335">
        <f>IF($Q335=AD$1,1,0)</f>
        <v>0</v>
      </c>
      <c r="AE335">
        <f>IF($R335=AE$1,1,0)</f>
        <v>0</v>
      </c>
      <c r="AF335">
        <f>IF($R335=AF$1,1,0)</f>
        <v>1</v>
      </c>
      <c r="AG335">
        <f>IF($R335=AG$1,1,0)</f>
        <v>0</v>
      </c>
      <c r="AH335">
        <f>IF($R335=AH$1,1,0)</f>
        <v>0</v>
      </c>
      <c r="AI335">
        <f>IF($R335=AI$1,1,0)</f>
        <v>0</v>
      </c>
      <c r="AJ335">
        <f>IF($R335=AJ$1,1,0)</f>
        <v>0</v>
      </c>
      <c r="AK335">
        <f>IF($R335=AK$1,1,0)</f>
        <v>0</v>
      </c>
      <c r="AL335">
        <f>IF($R335=AL$1,1,0)</f>
        <v>0</v>
      </c>
      <c r="AM335">
        <f>IF($S335=AM$1,1,0)</f>
        <v>0</v>
      </c>
      <c r="AN335">
        <f>IF($S335=AN$1,1,0)</f>
        <v>1</v>
      </c>
      <c r="AO335">
        <f>IF($S335=AO$1,1,0)</f>
        <v>0</v>
      </c>
      <c r="AP335">
        <f>IF($S335=AP$1,1,0)</f>
        <v>0</v>
      </c>
      <c r="AQ335">
        <f>IF($S335=AQ$1,1,0)</f>
        <v>0</v>
      </c>
      <c r="AR335">
        <f>IF($S335=AR$1,1,0)</f>
        <v>0</v>
      </c>
      <c r="AS335">
        <f>IF($S335=AS$1,1,0)</f>
        <v>0</v>
      </c>
      <c r="AT335">
        <f>IF($S335=AT$1,1,0)</f>
        <v>0</v>
      </c>
      <c r="AU335">
        <f>IF($S335=AU$1,1,0)</f>
        <v>0</v>
      </c>
      <c r="AV335">
        <f>IF($S335=AV$1,1,0)</f>
        <v>0</v>
      </c>
      <c r="AW335">
        <f>IF($S335=AW$1,1,0)</f>
        <v>0</v>
      </c>
      <c r="AX335">
        <f>IF($S335=AX$1,1,0)</f>
        <v>0</v>
      </c>
      <c r="AY335">
        <f>IF($S335=AY$1,1,0)</f>
        <v>0</v>
      </c>
      <c r="AZ335">
        <f>IF($S335=AZ$1,1,0)</f>
        <v>0</v>
      </c>
      <c r="BA335">
        <f>IF($S335=BA$1,1,0)</f>
        <v>0</v>
      </c>
      <c r="BB335">
        <f>IF($S335=BB$1,1,0)</f>
        <v>0</v>
      </c>
      <c r="BC335">
        <f>IF($S335=BC$1,1,0)</f>
        <v>0</v>
      </c>
      <c r="BD335">
        <f>IF($S335=BD$1,1,0)</f>
        <v>0</v>
      </c>
      <c r="BE335">
        <f>IF($S335=BE$1,1,0)</f>
        <v>0</v>
      </c>
      <c r="BF335">
        <f>IF($S335=BF$1,1,0)</f>
        <v>0</v>
      </c>
      <c r="BG335">
        <f>IF($S335=BG$1,1,0)</f>
        <v>0</v>
      </c>
      <c r="BH335">
        <f>IF($S335=BH$1,1,0)</f>
        <v>0</v>
      </c>
      <c r="BI335">
        <f>IF($S335=BI$1,1,0)</f>
        <v>0</v>
      </c>
      <c r="BJ335">
        <f>IF($S335=BJ$1,1,0)</f>
        <v>0</v>
      </c>
    </row>
    <row r="336" spans="1:62" x14ac:dyDescent="0.25">
      <c r="A336">
        <v>334</v>
      </c>
      <c r="B336">
        <v>0</v>
      </c>
      <c r="C336">
        <v>3</v>
      </c>
      <c r="D336" t="s">
        <v>503</v>
      </c>
      <c r="E336" t="s">
        <v>13</v>
      </c>
      <c r="F336">
        <v>16</v>
      </c>
      <c r="G336">
        <v>2</v>
      </c>
      <c r="H336">
        <v>0</v>
      </c>
      <c r="I336">
        <v>345764</v>
      </c>
      <c r="J336">
        <v>18</v>
      </c>
      <c r="L336" t="s">
        <v>15</v>
      </c>
      <c r="M336" t="s">
        <v>1751</v>
      </c>
      <c r="N336" t="str">
        <f>IF(ISNUMBER(I336),"xxx ",SUBSTITUTE(SUBSTITUTE(I336,"/",""),".",""))</f>
        <v xml:space="preserve">xxx </v>
      </c>
      <c r="O336" t="str">
        <f>LEFT(N336,FIND(" ",N336))</f>
        <v xml:space="preserve">xxx </v>
      </c>
      <c r="P336" t="str">
        <f>VLOOKUP(M336,Extract_Title!$A$2:$B$20,2,0)</f>
        <v>Mr</v>
      </c>
      <c r="Q336" t="str">
        <f>IF(L336="","S",L336)</f>
        <v>S</v>
      </c>
      <c r="R336" t="str">
        <f>IF(K336="","M",LEFT(K336,1))</f>
        <v>M</v>
      </c>
      <c r="S336" t="str">
        <f>VLOOKUP(O336,Clean_tckt!$E$3:$F$38,2,0)</f>
        <v xml:space="preserve">xxx </v>
      </c>
      <c r="T336" s="1">
        <f t="shared" si="19"/>
        <v>18</v>
      </c>
      <c r="U336">
        <f t="shared" si="20"/>
        <v>16</v>
      </c>
      <c r="V336">
        <f>SUM(G336:H336,1)</f>
        <v>3</v>
      </c>
      <c r="W336">
        <f t="shared" si="21"/>
        <v>1</v>
      </c>
      <c r="X336">
        <f>IF(V336=1,1,0)</f>
        <v>0</v>
      </c>
      <c r="Y336">
        <f>IF($P336=Y$1,1,0)</f>
        <v>1</v>
      </c>
      <c r="Z336">
        <f>IF($P336=Z$1,1,0)</f>
        <v>0</v>
      </c>
      <c r="AA336">
        <f>IF($P336=AA$1,1,0)</f>
        <v>0</v>
      </c>
      <c r="AB336">
        <f>IF($P336=AB$1,1,0)</f>
        <v>0</v>
      </c>
      <c r="AC336">
        <f>IF($Q336=AC$1,1,0)</f>
        <v>1</v>
      </c>
      <c r="AD336">
        <f>IF($Q336=AD$1,1,0)</f>
        <v>0</v>
      </c>
      <c r="AE336">
        <f>IF($R336=AE$1,1,0)</f>
        <v>1</v>
      </c>
      <c r="AF336">
        <f>IF($R336=AF$1,1,0)</f>
        <v>0</v>
      </c>
      <c r="AG336">
        <f>IF($R336=AG$1,1,0)</f>
        <v>0</v>
      </c>
      <c r="AH336">
        <f>IF($R336=AH$1,1,0)</f>
        <v>0</v>
      </c>
      <c r="AI336">
        <f>IF($R336=AI$1,1,0)</f>
        <v>0</v>
      </c>
      <c r="AJ336">
        <f>IF($R336=AJ$1,1,0)</f>
        <v>0</v>
      </c>
      <c r="AK336">
        <f>IF($R336=AK$1,1,0)</f>
        <v>0</v>
      </c>
      <c r="AL336">
        <f>IF($R336=AL$1,1,0)</f>
        <v>0</v>
      </c>
      <c r="AM336">
        <f>IF($S336=AM$1,1,0)</f>
        <v>0</v>
      </c>
      <c r="AN336">
        <f>IF($S336=AN$1,1,0)</f>
        <v>0</v>
      </c>
      <c r="AO336">
        <f>IF($S336=AO$1,1,0)</f>
        <v>0</v>
      </c>
      <c r="AP336">
        <f>IF($S336=AP$1,1,0)</f>
        <v>1</v>
      </c>
      <c r="AQ336">
        <f>IF($S336=AQ$1,1,0)</f>
        <v>0</v>
      </c>
      <c r="AR336">
        <f>IF($S336=AR$1,1,0)</f>
        <v>0</v>
      </c>
      <c r="AS336">
        <f>IF($S336=AS$1,1,0)</f>
        <v>0</v>
      </c>
      <c r="AT336">
        <f>IF($S336=AT$1,1,0)</f>
        <v>0</v>
      </c>
      <c r="AU336">
        <f>IF($S336=AU$1,1,0)</f>
        <v>0</v>
      </c>
      <c r="AV336">
        <f>IF($S336=AV$1,1,0)</f>
        <v>0</v>
      </c>
      <c r="AW336">
        <f>IF($S336=AW$1,1,0)</f>
        <v>0</v>
      </c>
      <c r="AX336">
        <f>IF($S336=AX$1,1,0)</f>
        <v>0</v>
      </c>
      <c r="AY336">
        <f>IF($S336=AY$1,1,0)</f>
        <v>0</v>
      </c>
      <c r="AZ336">
        <f>IF($S336=AZ$1,1,0)</f>
        <v>0</v>
      </c>
      <c r="BA336">
        <f>IF($S336=BA$1,1,0)</f>
        <v>0</v>
      </c>
      <c r="BB336">
        <f>IF($S336=BB$1,1,0)</f>
        <v>0</v>
      </c>
      <c r="BC336">
        <f>IF($S336=BC$1,1,0)</f>
        <v>0</v>
      </c>
      <c r="BD336">
        <f>IF($S336=BD$1,1,0)</f>
        <v>0</v>
      </c>
      <c r="BE336">
        <f>IF($S336=BE$1,1,0)</f>
        <v>0</v>
      </c>
      <c r="BF336">
        <f>IF($S336=BF$1,1,0)</f>
        <v>0</v>
      </c>
      <c r="BG336">
        <f>IF($S336=BG$1,1,0)</f>
        <v>0</v>
      </c>
      <c r="BH336">
        <f>IF($S336=BH$1,1,0)</f>
        <v>0</v>
      </c>
      <c r="BI336">
        <f>IF($S336=BI$1,1,0)</f>
        <v>0</v>
      </c>
      <c r="BJ336">
        <f>IF($S336=BJ$1,1,0)</f>
        <v>0</v>
      </c>
    </row>
    <row r="337" spans="1:62" x14ac:dyDescent="0.25">
      <c r="A337">
        <v>335</v>
      </c>
      <c r="B337">
        <v>1</v>
      </c>
      <c r="C337">
        <v>1</v>
      </c>
      <c r="D337" t="s">
        <v>504</v>
      </c>
      <c r="E337" t="s">
        <v>17</v>
      </c>
      <c r="G337">
        <v>1</v>
      </c>
      <c r="H337">
        <v>0</v>
      </c>
      <c r="I337" t="s">
        <v>505</v>
      </c>
      <c r="J337">
        <v>133.65</v>
      </c>
      <c r="L337" t="s">
        <v>15</v>
      </c>
      <c r="M337" t="s">
        <v>1752</v>
      </c>
      <c r="N337" t="str">
        <f>IF(ISNUMBER(I337),"xxx ",SUBSTITUTE(SUBSTITUTE(I337,"/",""),".",""))</f>
        <v>PC 17611</v>
      </c>
      <c r="O337" t="str">
        <f>LEFT(N337,FIND(" ",N337))</f>
        <v xml:space="preserve">PC </v>
      </c>
      <c r="P337" t="str">
        <f>VLOOKUP(M337,Extract_Title!$A$2:$B$20,2,0)</f>
        <v>Mrs</v>
      </c>
      <c r="Q337" t="str">
        <f>IF(L337="","S",L337)</f>
        <v>S</v>
      </c>
      <c r="R337" t="str">
        <f>IF(K337="","M",LEFT(K337,1))</f>
        <v>M</v>
      </c>
      <c r="S337" t="str">
        <f>VLOOKUP(O337,Clean_tckt!$E$3:$F$38,2,0)</f>
        <v xml:space="preserve">PC </v>
      </c>
      <c r="T337" s="1">
        <f t="shared" si="19"/>
        <v>133.65</v>
      </c>
      <c r="U337">
        <f t="shared" si="20"/>
        <v>0</v>
      </c>
      <c r="V337">
        <f>SUM(G337:H337,1)</f>
        <v>2</v>
      </c>
      <c r="W337">
        <f t="shared" si="21"/>
        <v>0</v>
      </c>
      <c r="X337">
        <f>IF(V337=1,1,0)</f>
        <v>0</v>
      </c>
      <c r="Y337">
        <f>IF($P337=Y$1,1,0)</f>
        <v>0</v>
      </c>
      <c r="Z337">
        <f>IF($P337=Z$1,1,0)</f>
        <v>1</v>
      </c>
      <c r="AA337">
        <f>IF($P337=AA$1,1,0)</f>
        <v>0</v>
      </c>
      <c r="AB337">
        <f>IF($P337=AB$1,1,0)</f>
        <v>0</v>
      </c>
      <c r="AC337">
        <f>IF($Q337=AC$1,1,0)</f>
        <v>1</v>
      </c>
      <c r="AD337">
        <f>IF($Q337=AD$1,1,0)</f>
        <v>0</v>
      </c>
      <c r="AE337">
        <f>IF($R337=AE$1,1,0)</f>
        <v>1</v>
      </c>
      <c r="AF337">
        <f>IF($R337=AF$1,1,0)</f>
        <v>0</v>
      </c>
      <c r="AG337">
        <f>IF($R337=AG$1,1,0)</f>
        <v>0</v>
      </c>
      <c r="AH337">
        <f>IF($R337=AH$1,1,0)</f>
        <v>0</v>
      </c>
      <c r="AI337">
        <f>IF($R337=AI$1,1,0)</f>
        <v>0</v>
      </c>
      <c r="AJ337">
        <f>IF($R337=AJ$1,1,0)</f>
        <v>0</v>
      </c>
      <c r="AK337">
        <f>IF($R337=AK$1,1,0)</f>
        <v>0</v>
      </c>
      <c r="AL337">
        <f>IF($R337=AL$1,1,0)</f>
        <v>0</v>
      </c>
      <c r="AM337">
        <f>IF($S337=AM$1,1,0)</f>
        <v>0</v>
      </c>
      <c r="AN337">
        <f>IF($S337=AN$1,1,0)</f>
        <v>1</v>
      </c>
      <c r="AO337">
        <f>IF($S337=AO$1,1,0)</f>
        <v>0</v>
      </c>
      <c r="AP337">
        <f>IF($S337=AP$1,1,0)</f>
        <v>0</v>
      </c>
      <c r="AQ337">
        <f>IF($S337=AQ$1,1,0)</f>
        <v>0</v>
      </c>
      <c r="AR337">
        <f>IF($S337=AR$1,1,0)</f>
        <v>0</v>
      </c>
      <c r="AS337">
        <f>IF($S337=AS$1,1,0)</f>
        <v>0</v>
      </c>
      <c r="AT337">
        <f>IF($S337=AT$1,1,0)</f>
        <v>0</v>
      </c>
      <c r="AU337">
        <f>IF($S337=AU$1,1,0)</f>
        <v>0</v>
      </c>
      <c r="AV337">
        <f>IF($S337=AV$1,1,0)</f>
        <v>0</v>
      </c>
      <c r="AW337">
        <f>IF($S337=AW$1,1,0)</f>
        <v>0</v>
      </c>
      <c r="AX337">
        <f>IF($S337=AX$1,1,0)</f>
        <v>0</v>
      </c>
      <c r="AY337">
        <f>IF($S337=AY$1,1,0)</f>
        <v>0</v>
      </c>
      <c r="AZ337">
        <f>IF($S337=AZ$1,1,0)</f>
        <v>0</v>
      </c>
      <c r="BA337">
        <f>IF($S337=BA$1,1,0)</f>
        <v>0</v>
      </c>
      <c r="BB337">
        <f>IF($S337=BB$1,1,0)</f>
        <v>0</v>
      </c>
      <c r="BC337">
        <f>IF($S337=BC$1,1,0)</f>
        <v>0</v>
      </c>
      <c r="BD337">
        <f>IF($S337=BD$1,1,0)</f>
        <v>0</v>
      </c>
      <c r="BE337">
        <f>IF($S337=BE$1,1,0)</f>
        <v>0</v>
      </c>
      <c r="BF337">
        <f>IF($S337=BF$1,1,0)</f>
        <v>0</v>
      </c>
      <c r="BG337">
        <f>IF($S337=BG$1,1,0)</f>
        <v>0</v>
      </c>
      <c r="BH337">
        <f>IF($S337=BH$1,1,0)</f>
        <v>0</v>
      </c>
      <c r="BI337">
        <f>IF($S337=BI$1,1,0)</f>
        <v>0</v>
      </c>
      <c r="BJ337">
        <f>IF($S337=BJ$1,1,0)</f>
        <v>0</v>
      </c>
    </row>
    <row r="338" spans="1:62" x14ac:dyDescent="0.25">
      <c r="A338">
        <v>336</v>
      </c>
      <c r="B338">
        <v>0</v>
      </c>
      <c r="C338">
        <v>3</v>
      </c>
      <c r="D338" t="s">
        <v>506</v>
      </c>
      <c r="E338" t="s">
        <v>13</v>
      </c>
      <c r="G338">
        <v>0</v>
      </c>
      <c r="H338">
        <v>0</v>
      </c>
      <c r="I338">
        <v>349225</v>
      </c>
      <c r="J338">
        <v>7.8958000000000004</v>
      </c>
      <c r="L338" t="s">
        <v>15</v>
      </c>
      <c r="M338" t="s">
        <v>1751</v>
      </c>
      <c r="N338" t="str">
        <f>IF(ISNUMBER(I338),"xxx ",SUBSTITUTE(SUBSTITUTE(I338,"/",""),".",""))</f>
        <v xml:space="preserve">xxx </v>
      </c>
      <c r="O338" t="str">
        <f>LEFT(N338,FIND(" ",N338))</f>
        <v xml:space="preserve">xxx </v>
      </c>
      <c r="P338" t="str">
        <f>VLOOKUP(M338,Extract_Title!$A$2:$B$20,2,0)</f>
        <v>Mr</v>
      </c>
      <c r="Q338" t="str">
        <f>IF(L338="","S",L338)</f>
        <v>S</v>
      </c>
      <c r="R338" t="str">
        <f>IF(K338="","M",LEFT(K338,1))</f>
        <v>M</v>
      </c>
      <c r="S338" t="str">
        <f>VLOOKUP(O338,Clean_tckt!$E$3:$F$38,2,0)</f>
        <v xml:space="preserve">xxx </v>
      </c>
      <c r="T338" s="1">
        <f t="shared" si="19"/>
        <v>7.8958000000000004</v>
      </c>
      <c r="U338">
        <f t="shared" si="20"/>
        <v>0</v>
      </c>
      <c r="V338">
        <f>SUM(G338:H338,1)</f>
        <v>1</v>
      </c>
      <c r="W338">
        <f t="shared" si="21"/>
        <v>1</v>
      </c>
      <c r="X338">
        <f>IF(V338=1,1,0)</f>
        <v>1</v>
      </c>
      <c r="Y338">
        <f>IF($P338=Y$1,1,0)</f>
        <v>1</v>
      </c>
      <c r="Z338">
        <f>IF($P338=Z$1,1,0)</f>
        <v>0</v>
      </c>
      <c r="AA338">
        <f>IF($P338=AA$1,1,0)</f>
        <v>0</v>
      </c>
      <c r="AB338">
        <f>IF($P338=AB$1,1,0)</f>
        <v>0</v>
      </c>
      <c r="AC338">
        <f>IF($Q338=AC$1,1,0)</f>
        <v>1</v>
      </c>
      <c r="AD338">
        <f>IF($Q338=AD$1,1,0)</f>
        <v>0</v>
      </c>
      <c r="AE338">
        <f>IF($R338=AE$1,1,0)</f>
        <v>1</v>
      </c>
      <c r="AF338">
        <f>IF($R338=AF$1,1,0)</f>
        <v>0</v>
      </c>
      <c r="AG338">
        <f>IF($R338=AG$1,1,0)</f>
        <v>0</v>
      </c>
      <c r="AH338">
        <f>IF($R338=AH$1,1,0)</f>
        <v>0</v>
      </c>
      <c r="AI338">
        <f>IF($R338=AI$1,1,0)</f>
        <v>0</v>
      </c>
      <c r="AJ338">
        <f>IF($R338=AJ$1,1,0)</f>
        <v>0</v>
      </c>
      <c r="AK338">
        <f>IF($R338=AK$1,1,0)</f>
        <v>0</v>
      </c>
      <c r="AL338">
        <f>IF($R338=AL$1,1,0)</f>
        <v>0</v>
      </c>
      <c r="AM338">
        <f>IF($S338=AM$1,1,0)</f>
        <v>0</v>
      </c>
      <c r="AN338">
        <f>IF($S338=AN$1,1,0)</f>
        <v>0</v>
      </c>
      <c r="AO338">
        <f>IF($S338=AO$1,1,0)</f>
        <v>0</v>
      </c>
      <c r="AP338">
        <f>IF($S338=AP$1,1,0)</f>
        <v>1</v>
      </c>
      <c r="AQ338">
        <f>IF($S338=AQ$1,1,0)</f>
        <v>0</v>
      </c>
      <c r="AR338">
        <f>IF($S338=AR$1,1,0)</f>
        <v>0</v>
      </c>
      <c r="AS338">
        <f>IF($S338=AS$1,1,0)</f>
        <v>0</v>
      </c>
      <c r="AT338">
        <f>IF($S338=AT$1,1,0)</f>
        <v>0</v>
      </c>
      <c r="AU338">
        <f>IF($S338=AU$1,1,0)</f>
        <v>0</v>
      </c>
      <c r="AV338">
        <f>IF($S338=AV$1,1,0)</f>
        <v>0</v>
      </c>
      <c r="AW338">
        <f>IF($S338=AW$1,1,0)</f>
        <v>0</v>
      </c>
      <c r="AX338">
        <f>IF($S338=AX$1,1,0)</f>
        <v>0</v>
      </c>
      <c r="AY338">
        <f>IF($S338=AY$1,1,0)</f>
        <v>0</v>
      </c>
      <c r="AZ338">
        <f>IF($S338=AZ$1,1,0)</f>
        <v>0</v>
      </c>
      <c r="BA338">
        <f>IF($S338=BA$1,1,0)</f>
        <v>0</v>
      </c>
      <c r="BB338">
        <f>IF($S338=BB$1,1,0)</f>
        <v>0</v>
      </c>
      <c r="BC338">
        <f>IF($S338=BC$1,1,0)</f>
        <v>0</v>
      </c>
      <c r="BD338">
        <f>IF($S338=BD$1,1,0)</f>
        <v>0</v>
      </c>
      <c r="BE338">
        <f>IF($S338=BE$1,1,0)</f>
        <v>0</v>
      </c>
      <c r="BF338">
        <f>IF($S338=BF$1,1,0)</f>
        <v>0</v>
      </c>
      <c r="BG338">
        <f>IF($S338=BG$1,1,0)</f>
        <v>0</v>
      </c>
      <c r="BH338">
        <f>IF($S338=BH$1,1,0)</f>
        <v>0</v>
      </c>
      <c r="BI338">
        <f>IF($S338=BI$1,1,0)</f>
        <v>0</v>
      </c>
      <c r="BJ338">
        <f>IF($S338=BJ$1,1,0)</f>
        <v>0</v>
      </c>
    </row>
    <row r="339" spans="1:62" x14ac:dyDescent="0.25">
      <c r="A339">
        <v>337</v>
      </c>
      <c r="B339">
        <v>0</v>
      </c>
      <c r="C339">
        <v>1</v>
      </c>
      <c r="D339" t="s">
        <v>507</v>
      </c>
      <c r="E339" t="s">
        <v>13</v>
      </c>
      <c r="F339">
        <v>29</v>
      </c>
      <c r="G339">
        <v>1</v>
      </c>
      <c r="H339">
        <v>0</v>
      </c>
      <c r="I339">
        <v>113776</v>
      </c>
      <c r="J339">
        <v>66.599999999999994</v>
      </c>
      <c r="K339" t="s">
        <v>237</v>
      </c>
      <c r="L339" t="s">
        <v>15</v>
      </c>
      <c r="M339" t="s">
        <v>1751</v>
      </c>
      <c r="N339" t="str">
        <f>IF(ISNUMBER(I339),"xxx ",SUBSTITUTE(SUBSTITUTE(I339,"/",""),".",""))</f>
        <v xml:space="preserve">xxx </v>
      </c>
      <c r="O339" t="str">
        <f>LEFT(N339,FIND(" ",N339))</f>
        <v xml:space="preserve">xxx </v>
      </c>
      <c r="P339" t="str">
        <f>VLOOKUP(M339,Extract_Title!$A$2:$B$20,2,0)</f>
        <v>Mr</v>
      </c>
      <c r="Q339" t="str">
        <f>IF(L339="","S",L339)</f>
        <v>S</v>
      </c>
      <c r="R339" t="str">
        <f>IF(K339="","M",LEFT(K339,1))</f>
        <v>C</v>
      </c>
      <c r="S339" t="str">
        <f>VLOOKUP(O339,Clean_tckt!$E$3:$F$38,2,0)</f>
        <v xml:space="preserve">xxx </v>
      </c>
      <c r="T339" s="1">
        <f t="shared" si="19"/>
        <v>66.599999999999994</v>
      </c>
      <c r="U339">
        <f t="shared" si="20"/>
        <v>29</v>
      </c>
      <c r="V339">
        <f>SUM(G339:H339,1)</f>
        <v>2</v>
      </c>
      <c r="W339">
        <f t="shared" si="21"/>
        <v>1</v>
      </c>
      <c r="X339">
        <f>IF(V339=1,1,0)</f>
        <v>0</v>
      </c>
      <c r="Y339">
        <f>IF($P339=Y$1,1,0)</f>
        <v>1</v>
      </c>
      <c r="Z339">
        <f>IF($P339=Z$1,1,0)</f>
        <v>0</v>
      </c>
      <c r="AA339">
        <f>IF($P339=AA$1,1,0)</f>
        <v>0</v>
      </c>
      <c r="AB339">
        <f>IF($P339=AB$1,1,0)</f>
        <v>0</v>
      </c>
      <c r="AC339">
        <f>IF($Q339=AC$1,1,0)</f>
        <v>1</v>
      </c>
      <c r="AD339">
        <f>IF($Q339=AD$1,1,0)</f>
        <v>0</v>
      </c>
      <c r="AE339">
        <f>IF($R339=AE$1,1,0)</f>
        <v>0</v>
      </c>
      <c r="AF339">
        <f>IF($R339=AF$1,1,0)</f>
        <v>1</v>
      </c>
      <c r="AG339">
        <f>IF($R339=AG$1,1,0)</f>
        <v>0</v>
      </c>
      <c r="AH339">
        <f>IF($R339=AH$1,1,0)</f>
        <v>0</v>
      </c>
      <c r="AI339">
        <f>IF($R339=AI$1,1,0)</f>
        <v>0</v>
      </c>
      <c r="AJ339">
        <f>IF($R339=AJ$1,1,0)</f>
        <v>0</v>
      </c>
      <c r="AK339">
        <f>IF($R339=AK$1,1,0)</f>
        <v>0</v>
      </c>
      <c r="AL339">
        <f>IF($R339=AL$1,1,0)</f>
        <v>0</v>
      </c>
      <c r="AM339">
        <f>IF($S339=AM$1,1,0)</f>
        <v>0</v>
      </c>
      <c r="AN339">
        <f>IF($S339=AN$1,1,0)</f>
        <v>0</v>
      </c>
      <c r="AO339">
        <f>IF($S339=AO$1,1,0)</f>
        <v>0</v>
      </c>
      <c r="AP339">
        <f>IF($S339=AP$1,1,0)</f>
        <v>1</v>
      </c>
      <c r="AQ339">
        <f>IF($S339=AQ$1,1,0)</f>
        <v>0</v>
      </c>
      <c r="AR339">
        <f>IF($S339=AR$1,1,0)</f>
        <v>0</v>
      </c>
      <c r="AS339">
        <f>IF($S339=AS$1,1,0)</f>
        <v>0</v>
      </c>
      <c r="AT339">
        <f>IF($S339=AT$1,1,0)</f>
        <v>0</v>
      </c>
      <c r="AU339">
        <f>IF($S339=AU$1,1,0)</f>
        <v>0</v>
      </c>
      <c r="AV339">
        <f>IF($S339=AV$1,1,0)</f>
        <v>0</v>
      </c>
      <c r="AW339">
        <f>IF($S339=AW$1,1,0)</f>
        <v>0</v>
      </c>
      <c r="AX339">
        <f>IF($S339=AX$1,1,0)</f>
        <v>0</v>
      </c>
      <c r="AY339">
        <f>IF($S339=AY$1,1,0)</f>
        <v>0</v>
      </c>
      <c r="AZ339">
        <f>IF($S339=AZ$1,1,0)</f>
        <v>0</v>
      </c>
      <c r="BA339">
        <f>IF($S339=BA$1,1,0)</f>
        <v>0</v>
      </c>
      <c r="BB339">
        <f>IF($S339=BB$1,1,0)</f>
        <v>0</v>
      </c>
      <c r="BC339">
        <f>IF($S339=BC$1,1,0)</f>
        <v>0</v>
      </c>
      <c r="BD339">
        <f>IF($S339=BD$1,1,0)</f>
        <v>0</v>
      </c>
      <c r="BE339">
        <f>IF($S339=BE$1,1,0)</f>
        <v>0</v>
      </c>
      <c r="BF339">
        <f>IF($S339=BF$1,1,0)</f>
        <v>0</v>
      </c>
      <c r="BG339">
        <f>IF($S339=BG$1,1,0)</f>
        <v>0</v>
      </c>
      <c r="BH339">
        <f>IF($S339=BH$1,1,0)</f>
        <v>0</v>
      </c>
      <c r="BI339">
        <f>IF($S339=BI$1,1,0)</f>
        <v>0</v>
      </c>
      <c r="BJ339">
        <f>IF($S339=BJ$1,1,0)</f>
        <v>0</v>
      </c>
    </row>
    <row r="340" spans="1:62" x14ac:dyDescent="0.25">
      <c r="A340">
        <v>338</v>
      </c>
      <c r="B340">
        <v>1</v>
      </c>
      <c r="C340">
        <v>1</v>
      </c>
      <c r="D340" t="s">
        <v>508</v>
      </c>
      <c r="E340" t="s">
        <v>17</v>
      </c>
      <c r="F340">
        <v>41</v>
      </c>
      <c r="G340">
        <v>0</v>
      </c>
      <c r="H340">
        <v>0</v>
      </c>
      <c r="I340">
        <v>16966</v>
      </c>
      <c r="J340">
        <v>134.5</v>
      </c>
      <c r="K340" t="s">
        <v>509</v>
      </c>
      <c r="L340" t="s">
        <v>20</v>
      </c>
      <c r="M340" t="s">
        <v>1753</v>
      </c>
      <c r="N340" t="str">
        <f>IF(ISNUMBER(I340),"xxx ",SUBSTITUTE(SUBSTITUTE(I340,"/",""),".",""))</f>
        <v xml:space="preserve">xxx </v>
      </c>
      <c r="O340" t="str">
        <f>LEFT(N340,FIND(" ",N340))</f>
        <v xml:space="preserve">xxx </v>
      </c>
      <c r="P340" t="str">
        <f>VLOOKUP(M340,Extract_Title!$A$2:$B$20,2,0)</f>
        <v>Miss</v>
      </c>
      <c r="Q340" t="str">
        <f>IF(L340="","S",L340)</f>
        <v>C</v>
      </c>
      <c r="R340" t="str">
        <f>IF(K340="","M",LEFT(K340,1))</f>
        <v>E</v>
      </c>
      <c r="S340" t="str">
        <f>VLOOKUP(O340,Clean_tckt!$E$3:$F$38,2,0)</f>
        <v xml:space="preserve">xxx </v>
      </c>
      <c r="T340" s="1">
        <f t="shared" si="19"/>
        <v>134.5</v>
      </c>
      <c r="U340">
        <f t="shared" si="20"/>
        <v>41</v>
      </c>
      <c r="V340">
        <f>SUM(G340:H340,1)</f>
        <v>1</v>
      </c>
      <c r="W340">
        <f t="shared" si="21"/>
        <v>0</v>
      </c>
      <c r="X340">
        <f>IF(V340=1,1,0)</f>
        <v>1</v>
      </c>
      <c r="Y340">
        <f>IF($P340=Y$1,1,0)</f>
        <v>0</v>
      </c>
      <c r="Z340">
        <f>IF($P340=Z$1,1,0)</f>
        <v>0</v>
      </c>
      <c r="AA340">
        <f>IF($P340=AA$1,1,0)</f>
        <v>1</v>
      </c>
      <c r="AB340">
        <f>IF($P340=AB$1,1,0)</f>
        <v>0</v>
      </c>
      <c r="AC340">
        <f>IF($Q340=AC$1,1,0)</f>
        <v>0</v>
      </c>
      <c r="AD340">
        <f>IF($Q340=AD$1,1,0)</f>
        <v>1</v>
      </c>
      <c r="AE340">
        <f>IF($R340=AE$1,1,0)</f>
        <v>0</v>
      </c>
      <c r="AF340">
        <f>IF($R340=AF$1,1,0)</f>
        <v>0</v>
      </c>
      <c r="AG340">
        <f>IF($R340=AG$1,1,0)</f>
        <v>1</v>
      </c>
      <c r="AH340">
        <f>IF($R340=AH$1,1,0)</f>
        <v>0</v>
      </c>
      <c r="AI340">
        <f>IF($R340=AI$1,1,0)</f>
        <v>0</v>
      </c>
      <c r="AJ340">
        <f>IF($R340=AJ$1,1,0)</f>
        <v>0</v>
      </c>
      <c r="AK340">
        <f>IF($R340=AK$1,1,0)</f>
        <v>0</v>
      </c>
      <c r="AL340">
        <f>IF($R340=AL$1,1,0)</f>
        <v>0</v>
      </c>
      <c r="AM340">
        <f>IF($S340=AM$1,1,0)</f>
        <v>0</v>
      </c>
      <c r="AN340">
        <f>IF($S340=AN$1,1,0)</f>
        <v>0</v>
      </c>
      <c r="AO340">
        <f>IF($S340=AO$1,1,0)</f>
        <v>0</v>
      </c>
      <c r="AP340">
        <f>IF($S340=AP$1,1,0)</f>
        <v>1</v>
      </c>
      <c r="AQ340">
        <f>IF($S340=AQ$1,1,0)</f>
        <v>0</v>
      </c>
      <c r="AR340">
        <f>IF($S340=AR$1,1,0)</f>
        <v>0</v>
      </c>
      <c r="AS340">
        <f>IF($S340=AS$1,1,0)</f>
        <v>0</v>
      </c>
      <c r="AT340">
        <f>IF($S340=AT$1,1,0)</f>
        <v>0</v>
      </c>
      <c r="AU340">
        <f>IF($S340=AU$1,1,0)</f>
        <v>0</v>
      </c>
      <c r="AV340">
        <f>IF($S340=AV$1,1,0)</f>
        <v>0</v>
      </c>
      <c r="AW340">
        <f>IF($S340=AW$1,1,0)</f>
        <v>0</v>
      </c>
      <c r="AX340">
        <f>IF($S340=AX$1,1,0)</f>
        <v>0</v>
      </c>
      <c r="AY340">
        <f>IF($S340=AY$1,1,0)</f>
        <v>0</v>
      </c>
      <c r="AZ340">
        <f>IF($S340=AZ$1,1,0)</f>
        <v>0</v>
      </c>
      <c r="BA340">
        <f>IF($S340=BA$1,1,0)</f>
        <v>0</v>
      </c>
      <c r="BB340">
        <f>IF($S340=BB$1,1,0)</f>
        <v>0</v>
      </c>
      <c r="BC340">
        <f>IF($S340=BC$1,1,0)</f>
        <v>0</v>
      </c>
      <c r="BD340">
        <f>IF($S340=BD$1,1,0)</f>
        <v>0</v>
      </c>
      <c r="BE340">
        <f>IF($S340=BE$1,1,0)</f>
        <v>0</v>
      </c>
      <c r="BF340">
        <f>IF($S340=BF$1,1,0)</f>
        <v>0</v>
      </c>
      <c r="BG340">
        <f>IF($S340=BG$1,1,0)</f>
        <v>0</v>
      </c>
      <c r="BH340">
        <f>IF($S340=BH$1,1,0)</f>
        <v>0</v>
      </c>
      <c r="BI340">
        <f>IF($S340=BI$1,1,0)</f>
        <v>0</v>
      </c>
      <c r="BJ340">
        <f>IF($S340=BJ$1,1,0)</f>
        <v>0</v>
      </c>
    </row>
    <row r="341" spans="1:62" x14ac:dyDescent="0.25">
      <c r="A341">
        <v>339</v>
      </c>
      <c r="B341">
        <v>1</v>
      </c>
      <c r="C341">
        <v>3</v>
      </c>
      <c r="D341" t="s">
        <v>510</v>
      </c>
      <c r="E341" t="s">
        <v>13</v>
      </c>
      <c r="F341">
        <v>45</v>
      </c>
      <c r="G341">
        <v>0</v>
      </c>
      <c r="H341">
        <v>0</v>
      </c>
      <c r="I341">
        <v>7598</v>
      </c>
      <c r="J341">
        <v>8.0500000000000007</v>
      </c>
      <c r="L341" t="s">
        <v>15</v>
      </c>
      <c r="M341" t="s">
        <v>1751</v>
      </c>
      <c r="N341" t="str">
        <f>IF(ISNUMBER(I341),"xxx ",SUBSTITUTE(SUBSTITUTE(I341,"/",""),".",""))</f>
        <v xml:space="preserve">xxx </v>
      </c>
      <c r="O341" t="str">
        <f>LEFT(N341,FIND(" ",N341))</f>
        <v xml:space="preserve">xxx </v>
      </c>
      <c r="P341" t="str">
        <f>VLOOKUP(M341,Extract_Title!$A$2:$B$20,2,0)</f>
        <v>Mr</v>
      </c>
      <c r="Q341" t="str">
        <f>IF(L341="","S",L341)</f>
        <v>S</v>
      </c>
      <c r="R341" t="str">
        <f>IF(K341="","M",LEFT(K341,1))</f>
        <v>M</v>
      </c>
      <c r="S341" t="str">
        <f>VLOOKUP(O341,Clean_tckt!$E$3:$F$38,2,0)</f>
        <v xml:space="preserve">xxx </v>
      </c>
      <c r="T341" s="1">
        <f t="shared" si="19"/>
        <v>8.0500000000000007</v>
      </c>
      <c r="U341">
        <f t="shared" si="20"/>
        <v>45</v>
      </c>
      <c r="V341">
        <f>SUM(G341:H341,1)</f>
        <v>1</v>
      </c>
      <c r="W341">
        <f t="shared" si="21"/>
        <v>1</v>
      </c>
      <c r="X341">
        <f>IF(V341=1,1,0)</f>
        <v>1</v>
      </c>
      <c r="Y341">
        <f>IF($P341=Y$1,1,0)</f>
        <v>1</v>
      </c>
      <c r="Z341">
        <f>IF($P341=Z$1,1,0)</f>
        <v>0</v>
      </c>
      <c r="AA341">
        <f>IF($P341=AA$1,1,0)</f>
        <v>0</v>
      </c>
      <c r="AB341">
        <f>IF($P341=AB$1,1,0)</f>
        <v>0</v>
      </c>
      <c r="AC341">
        <f>IF($Q341=AC$1,1,0)</f>
        <v>1</v>
      </c>
      <c r="AD341">
        <f>IF($Q341=AD$1,1,0)</f>
        <v>0</v>
      </c>
      <c r="AE341">
        <f>IF($R341=AE$1,1,0)</f>
        <v>1</v>
      </c>
      <c r="AF341">
        <f>IF($R341=AF$1,1,0)</f>
        <v>0</v>
      </c>
      <c r="AG341">
        <f>IF($R341=AG$1,1,0)</f>
        <v>0</v>
      </c>
      <c r="AH341">
        <f>IF($R341=AH$1,1,0)</f>
        <v>0</v>
      </c>
      <c r="AI341">
        <f>IF($R341=AI$1,1,0)</f>
        <v>0</v>
      </c>
      <c r="AJ341">
        <f>IF($R341=AJ$1,1,0)</f>
        <v>0</v>
      </c>
      <c r="AK341">
        <f>IF($R341=AK$1,1,0)</f>
        <v>0</v>
      </c>
      <c r="AL341">
        <f>IF($R341=AL$1,1,0)</f>
        <v>0</v>
      </c>
      <c r="AM341">
        <f>IF($S341=AM$1,1,0)</f>
        <v>0</v>
      </c>
      <c r="AN341">
        <f>IF($S341=AN$1,1,0)</f>
        <v>0</v>
      </c>
      <c r="AO341">
        <f>IF($S341=AO$1,1,0)</f>
        <v>0</v>
      </c>
      <c r="AP341">
        <f>IF($S341=AP$1,1,0)</f>
        <v>1</v>
      </c>
      <c r="AQ341">
        <f>IF($S341=AQ$1,1,0)</f>
        <v>0</v>
      </c>
      <c r="AR341">
        <f>IF($S341=AR$1,1,0)</f>
        <v>0</v>
      </c>
      <c r="AS341">
        <f>IF($S341=AS$1,1,0)</f>
        <v>0</v>
      </c>
      <c r="AT341">
        <f>IF($S341=AT$1,1,0)</f>
        <v>0</v>
      </c>
      <c r="AU341">
        <f>IF($S341=AU$1,1,0)</f>
        <v>0</v>
      </c>
      <c r="AV341">
        <f>IF($S341=AV$1,1,0)</f>
        <v>0</v>
      </c>
      <c r="AW341">
        <f>IF($S341=AW$1,1,0)</f>
        <v>0</v>
      </c>
      <c r="AX341">
        <f>IF($S341=AX$1,1,0)</f>
        <v>0</v>
      </c>
      <c r="AY341">
        <f>IF($S341=AY$1,1,0)</f>
        <v>0</v>
      </c>
      <c r="AZ341">
        <f>IF($S341=AZ$1,1,0)</f>
        <v>0</v>
      </c>
      <c r="BA341">
        <f>IF($S341=BA$1,1,0)</f>
        <v>0</v>
      </c>
      <c r="BB341">
        <f>IF($S341=BB$1,1,0)</f>
        <v>0</v>
      </c>
      <c r="BC341">
        <f>IF($S341=BC$1,1,0)</f>
        <v>0</v>
      </c>
      <c r="BD341">
        <f>IF($S341=BD$1,1,0)</f>
        <v>0</v>
      </c>
      <c r="BE341">
        <f>IF($S341=BE$1,1,0)</f>
        <v>0</v>
      </c>
      <c r="BF341">
        <f>IF($S341=BF$1,1,0)</f>
        <v>0</v>
      </c>
      <c r="BG341">
        <f>IF($S341=BG$1,1,0)</f>
        <v>0</v>
      </c>
      <c r="BH341">
        <f>IF($S341=BH$1,1,0)</f>
        <v>0</v>
      </c>
      <c r="BI341">
        <f>IF($S341=BI$1,1,0)</f>
        <v>0</v>
      </c>
      <c r="BJ341">
        <f>IF($S341=BJ$1,1,0)</f>
        <v>0</v>
      </c>
    </row>
    <row r="342" spans="1:62" x14ac:dyDescent="0.25">
      <c r="A342">
        <v>340</v>
      </c>
      <c r="B342">
        <v>0</v>
      </c>
      <c r="C342">
        <v>1</v>
      </c>
      <c r="D342" t="s">
        <v>511</v>
      </c>
      <c r="E342" t="s">
        <v>13</v>
      </c>
      <c r="F342">
        <v>45</v>
      </c>
      <c r="G342">
        <v>0</v>
      </c>
      <c r="H342">
        <v>0</v>
      </c>
      <c r="I342">
        <v>113784</v>
      </c>
      <c r="J342">
        <v>35.5</v>
      </c>
      <c r="K342" t="s">
        <v>512</v>
      </c>
      <c r="L342" t="s">
        <v>15</v>
      </c>
      <c r="M342" t="s">
        <v>1751</v>
      </c>
      <c r="N342" t="str">
        <f>IF(ISNUMBER(I342),"xxx ",SUBSTITUTE(SUBSTITUTE(I342,"/",""),".",""))</f>
        <v xml:space="preserve">xxx </v>
      </c>
      <c r="O342" t="str">
        <f>LEFT(N342,FIND(" ",N342))</f>
        <v xml:space="preserve">xxx </v>
      </c>
      <c r="P342" t="str">
        <f>VLOOKUP(M342,Extract_Title!$A$2:$B$20,2,0)</f>
        <v>Mr</v>
      </c>
      <c r="Q342" t="str">
        <f>IF(L342="","S",L342)</f>
        <v>S</v>
      </c>
      <c r="R342" t="str">
        <f>IF(K342="","M",LEFT(K342,1))</f>
        <v>T</v>
      </c>
      <c r="S342" t="str">
        <f>VLOOKUP(O342,Clean_tckt!$E$3:$F$38,2,0)</f>
        <v xml:space="preserve">xxx </v>
      </c>
      <c r="T342" s="1">
        <f t="shared" si="19"/>
        <v>35.5</v>
      </c>
      <c r="U342">
        <f t="shared" si="20"/>
        <v>45</v>
      </c>
      <c r="V342">
        <f>SUM(G342:H342,1)</f>
        <v>1</v>
      </c>
      <c r="W342">
        <f t="shared" si="21"/>
        <v>1</v>
      </c>
      <c r="X342">
        <f>IF(V342=1,1,0)</f>
        <v>1</v>
      </c>
      <c r="Y342">
        <f>IF($P342=Y$1,1,0)</f>
        <v>1</v>
      </c>
      <c r="Z342">
        <f>IF($P342=Z$1,1,0)</f>
        <v>0</v>
      </c>
      <c r="AA342">
        <f>IF($P342=AA$1,1,0)</f>
        <v>0</v>
      </c>
      <c r="AB342">
        <f>IF($P342=AB$1,1,0)</f>
        <v>0</v>
      </c>
      <c r="AC342">
        <f>IF($Q342=AC$1,1,0)</f>
        <v>1</v>
      </c>
      <c r="AD342">
        <f>IF($Q342=AD$1,1,0)</f>
        <v>0</v>
      </c>
      <c r="AE342">
        <f>IF($R342=AE$1,1,0)</f>
        <v>0</v>
      </c>
      <c r="AF342">
        <f>IF($R342=AF$1,1,0)</f>
        <v>0</v>
      </c>
      <c r="AG342">
        <f>IF($R342=AG$1,1,0)</f>
        <v>0</v>
      </c>
      <c r="AH342">
        <f>IF($R342=AH$1,1,0)</f>
        <v>0</v>
      </c>
      <c r="AI342">
        <f>IF($R342=AI$1,1,0)</f>
        <v>0</v>
      </c>
      <c r="AJ342">
        <f>IF($R342=AJ$1,1,0)</f>
        <v>0</v>
      </c>
      <c r="AK342">
        <f>IF($R342=AK$1,1,0)</f>
        <v>0</v>
      </c>
      <c r="AL342">
        <f>IF($R342=AL$1,1,0)</f>
        <v>0</v>
      </c>
      <c r="AM342">
        <f>IF($S342=AM$1,1,0)</f>
        <v>0</v>
      </c>
      <c r="AN342">
        <f>IF($S342=AN$1,1,0)</f>
        <v>0</v>
      </c>
      <c r="AO342">
        <f>IF($S342=AO$1,1,0)</f>
        <v>0</v>
      </c>
      <c r="AP342">
        <f>IF($S342=AP$1,1,0)</f>
        <v>1</v>
      </c>
      <c r="AQ342">
        <f>IF($S342=AQ$1,1,0)</f>
        <v>0</v>
      </c>
      <c r="AR342">
        <f>IF($S342=AR$1,1,0)</f>
        <v>0</v>
      </c>
      <c r="AS342">
        <f>IF($S342=AS$1,1,0)</f>
        <v>0</v>
      </c>
      <c r="AT342">
        <f>IF($S342=AT$1,1,0)</f>
        <v>0</v>
      </c>
      <c r="AU342">
        <f>IF($S342=AU$1,1,0)</f>
        <v>0</v>
      </c>
      <c r="AV342">
        <f>IF($S342=AV$1,1,0)</f>
        <v>0</v>
      </c>
      <c r="AW342">
        <f>IF($S342=AW$1,1,0)</f>
        <v>0</v>
      </c>
      <c r="AX342">
        <f>IF($S342=AX$1,1,0)</f>
        <v>0</v>
      </c>
      <c r="AY342">
        <f>IF($S342=AY$1,1,0)</f>
        <v>0</v>
      </c>
      <c r="AZ342">
        <f>IF($S342=AZ$1,1,0)</f>
        <v>0</v>
      </c>
      <c r="BA342">
        <f>IF($S342=BA$1,1,0)</f>
        <v>0</v>
      </c>
      <c r="BB342">
        <f>IF($S342=BB$1,1,0)</f>
        <v>0</v>
      </c>
      <c r="BC342">
        <f>IF($S342=BC$1,1,0)</f>
        <v>0</v>
      </c>
      <c r="BD342">
        <f>IF($S342=BD$1,1,0)</f>
        <v>0</v>
      </c>
      <c r="BE342">
        <f>IF($S342=BE$1,1,0)</f>
        <v>0</v>
      </c>
      <c r="BF342">
        <f>IF($S342=BF$1,1,0)</f>
        <v>0</v>
      </c>
      <c r="BG342">
        <f>IF($S342=BG$1,1,0)</f>
        <v>0</v>
      </c>
      <c r="BH342">
        <f>IF($S342=BH$1,1,0)</f>
        <v>0</v>
      </c>
      <c r="BI342">
        <f>IF($S342=BI$1,1,0)</f>
        <v>0</v>
      </c>
      <c r="BJ342">
        <f>IF($S342=BJ$1,1,0)</f>
        <v>0</v>
      </c>
    </row>
    <row r="343" spans="1:62" x14ac:dyDescent="0.25">
      <c r="A343">
        <v>341</v>
      </c>
      <c r="B343">
        <v>1</v>
      </c>
      <c r="C343">
        <v>2</v>
      </c>
      <c r="D343" t="s">
        <v>513</v>
      </c>
      <c r="E343" t="s">
        <v>13</v>
      </c>
      <c r="F343">
        <v>2</v>
      </c>
      <c r="G343">
        <v>1</v>
      </c>
      <c r="H343">
        <v>1</v>
      </c>
      <c r="I343">
        <v>230080</v>
      </c>
      <c r="J343">
        <v>26</v>
      </c>
      <c r="K343" t="s">
        <v>232</v>
      </c>
      <c r="L343" t="s">
        <v>15</v>
      </c>
      <c r="M343" t="s">
        <v>1754</v>
      </c>
      <c r="N343" t="str">
        <f>IF(ISNUMBER(I343),"xxx ",SUBSTITUTE(SUBSTITUTE(I343,"/",""),".",""))</f>
        <v xml:space="preserve">xxx </v>
      </c>
      <c r="O343" t="str">
        <f>LEFT(N343,FIND(" ",N343))</f>
        <v xml:space="preserve">xxx </v>
      </c>
      <c r="P343" t="str">
        <f>VLOOKUP(M343,Extract_Title!$A$2:$B$20,2,0)</f>
        <v>Master</v>
      </c>
      <c r="Q343" t="str">
        <f>IF(L343="","S",L343)</f>
        <v>S</v>
      </c>
      <c r="R343" t="str">
        <f>IF(K343="","M",LEFT(K343,1))</f>
        <v>F</v>
      </c>
      <c r="S343" t="str">
        <f>VLOOKUP(O343,Clean_tckt!$E$3:$F$38,2,0)</f>
        <v xml:space="preserve">xxx </v>
      </c>
      <c r="T343" s="1">
        <f t="shared" si="19"/>
        <v>26</v>
      </c>
      <c r="U343">
        <f t="shared" si="20"/>
        <v>2</v>
      </c>
      <c r="V343">
        <f>SUM(G343:H343,1)</f>
        <v>3</v>
      </c>
      <c r="W343">
        <f t="shared" si="21"/>
        <v>1</v>
      </c>
      <c r="X343">
        <f>IF(V343=1,1,0)</f>
        <v>0</v>
      </c>
      <c r="Y343">
        <f>IF($P343=Y$1,1,0)</f>
        <v>0</v>
      </c>
      <c r="Z343">
        <f>IF($P343=Z$1,1,0)</f>
        <v>0</v>
      </c>
      <c r="AA343">
        <f>IF($P343=AA$1,1,0)</f>
        <v>0</v>
      </c>
      <c r="AB343">
        <f>IF($P343=AB$1,1,0)</f>
        <v>1</v>
      </c>
      <c r="AC343">
        <f>IF($Q343=AC$1,1,0)</f>
        <v>1</v>
      </c>
      <c r="AD343">
        <f>IF($Q343=AD$1,1,0)</f>
        <v>0</v>
      </c>
      <c r="AE343">
        <f>IF($R343=AE$1,1,0)</f>
        <v>0</v>
      </c>
      <c r="AF343">
        <f>IF($R343=AF$1,1,0)</f>
        <v>0</v>
      </c>
      <c r="AG343">
        <f>IF($R343=AG$1,1,0)</f>
        <v>0</v>
      </c>
      <c r="AH343">
        <f>IF($R343=AH$1,1,0)</f>
        <v>0</v>
      </c>
      <c r="AI343">
        <f>IF($R343=AI$1,1,0)</f>
        <v>0</v>
      </c>
      <c r="AJ343">
        <f>IF($R343=AJ$1,1,0)</f>
        <v>0</v>
      </c>
      <c r="AK343">
        <f>IF($R343=AK$1,1,0)</f>
        <v>0</v>
      </c>
      <c r="AL343">
        <f>IF($R343=AL$1,1,0)</f>
        <v>1</v>
      </c>
      <c r="AM343">
        <f>IF($S343=AM$1,1,0)</f>
        <v>0</v>
      </c>
      <c r="AN343">
        <f>IF($S343=AN$1,1,0)</f>
        <v>0</v>
      </c>
      <c r="AO343">
        <f>IF($S343=AO$1,1,0)</f>
        <v>0</v>
      </c>
      <c r="AP343">
        <f>IF($S343=AP$1,1,0)</f>
        <v>1</v>
      </c>
      <c r="AQ343">
        <f>IF($S343=AQ$1,1,0)</f>
        <v>0</v>
      </c>
      <c r="AR343">
        <f>IF($S343=AR$1,1,0)</f>
        <v>0</v>
      </c>
      <c r="AS343">
        <f>IF($S343=AS$1,1,0)</f>
        <v>0</v>
      </c>
      <c r="AT343">
        <f>IF($S343=AT$1,1,0)</f>
        <v>0</v>
      </c>
      <c r="AU343">
        <f>IF($S343=AU$1,1,0)</f>
        <v>0</v>
      </c>
      <c r="AV343">
        <f>IF($S343=AV$1,1,0)</f>
        <v>0</v>
      </c>
      <c r="AW343">
        <f>IF($S343=AW$1,1,0)</f>
        <v>0</v>
      </c>
      <c r="AX343">
        <f>IF($S343=AX$1,1,0)</f>
        <v>0</v>
      </c>
      <c r="AY343">
        <f>IF($S343=AY$1,1,0)</f>
        <v>0</v>
      </c>
      <c r="AZ343">
        <f>IF($S343=AZ$1,1,0)</f>
        <v>0</v>
      </c>
      <c r="BA343">
        <f>IF($S343=BA$1,1,0)</f>
        <v>0</v>
      </c>
      <c r="BB343">
        <f>IF($S343=BB$1,1,0)</f>
        <v>0</v>
      </c>
      <c r="BC343">
        <f>IF($S343=BC$1,1,0)</f>
        <v>0</v>
      </c>
      <c r="BD343">
        <f>IF($S343=BD$1,1,0)</f>
        <v>0</v>
      </c>
      <c r="BE343">
        <f>IF($S343=BE$1,1,0)</f>
        <v>0</v>
      </c>
      <c r="BF343">
        <f>IF($S343=BF$1,1,0)</f>
        <v>0</v>
      </c>
      <c r="BG343">
        <f>IF($S343=BG$1,1,0)</f>
        <v>0</v>
      </c>
      <c r="BH343">
        <f>IF($S343=BH$1,1,0)</f>
        <v>0</v>
      </c>
      <c r="BI343">
        <f>IF($S343=BI$1,1,0)</f>
        <v>0</v>
      </c>
      <c r="BJ343">
        <f>IF($S343=BJ$1,1,0)</f>
        <v>0</v>
      </c>
    </row>
    <row r="344" spans="1:62" x14ac:dyDescent="0.25">
      <c r="A344">
        <v>342</v>
      </c>
      <c r="B344">
        <v>1</v>
      </c>
      <c r="C344">
        <v>1</v>
      </c>
      <c r="D344" t="s">
        <v>514</v>
      </c>
      <c r="E344" t="s">
        <v>17</v>
      </c>
      <c r="F344">
        <v>24</v>
      </c>
      <c r="G344">
        <v>3</v>
      </c>
      <c r="H344">
        <v>2</v>
      </c>
      <c r="I344">
        <v>19950</v>
      </c>
      <c r="J344">
        <v>263</v>
      </c>
      <c r="K344" t="s">
        <v>57</v>
      </c>
      <c r="L344" t="s">
        <v>15</v>
      </c>
      <c r="M344" t="s">
        <v>1753</v>
      </c>
      <c r="N344" t="str">
        <f>IF(ISNUMBER(I344),"xxx ",SUBSTITUTE(SUBSTITUTE(I344,"/",""),".",""))</f>
        <v xml:space="preserve">xxx </v>
      </c>
      <c r="O344" t="str">
        <f>LEFT(N344,FIND(" ",N344))</f>
        <v xml:space="preserve">xxx </v>
      </c>
      <c r="P344" t="str">
        <f>VLOOKUP(M344,Extract_Title!$A$2:$B$20,2,0)</f>
        <v>Miss</v>
      </c>
      <c r="Q344" t="str">
        <f>IF(L344="","S",L344)</f>
        <v>S</v>
      </c>
      <c r="R344" t="str">
        <f>IF(K344="","M",LEFT(K344,1))</f>
        <v>C</v>
      </c>
      <c r="S344" t="str">
        <f>VLOOKUP(O344,Clean_tckt!$E$3:$F$38,2,0)</f>
        <v xml:space="preserve">xxx </v>
      </c>
      <c r="T344" s="1">
        <f t="shared" si="19"/>
        <v>263</v>
      </c>
      <c r="U344">
        <f t="shared" si="20"/>
        <v>24</v>
      </c>
      <c r="V344">
        <f>SUM(G344:H344,1)</f>
        <v>6</v>
      </c>
      <c r="W344">
        <f t="shared" si="21"/>
        <v>0</v>
      </c>
      <c r="X344">
        <f>IF(V344=1,1,0)</f>
        <v>0</v>
      </c>
      <c r="Y344">
        <f>IF($P344=Y$1,1,0)</f>
        <v>0</v>
      </c>
      <c r="Z344">
        <f>IF($P344=Z$1,1,0)</f>
        <v>0</v>
      </c>
      <c r="AA344">
        <f>IF($P344=AA$1,1,0)</f>
        <v>1</v>
      </c>
      <c r="AB344">
        <f>IF($P344=AB$1,1,0)</f>
        <v>0</v>
      </c>
      <c r="AC344">
        <f>IF($Q344=AC$1,1,0)</f>
        <v>1</v>
      </c>
      <c r="AD344">
        <f>IF($Q344=AD$1,1,0)</f>
        <v>0</v>
      </c>
      <c r="AE344">
        <f>IF($R344=AE$1,1,0)</f>
        <v>0</v>
      </c>
      <c r="AF344">
        <f>IF($R344=AF$1,1,0)</f>
        <v>1</v>
      </c>
      <c r="AG344">
        <f>IF($R344=AG$1,1,0)</f>
        <v>0</v>
      </c>
      <c r="AH344">
        <f>IF($R344=AH$1,1,0)</f>
        <v>0</v>
      </c>
      <c r="AI344">
        <f>IF($R344=AI$1,1,0)</f>
        <v>0</v>
      </c>
      <c r="AJ344">
        <f>IF($R344=AJ$1,1,0)</f>
        <v>0</v>
      </c>
      <c r="AK344">
        <f>IF($R344=AK$1,1,0)</f>
        <v>0</v>
      </c>
      <c r="AL344">
        <f>IF($R344=AL$1,1,0)</f>
        <v>0</v>
      </c>
      <c r="AM344">
        <f>IF($S344=AM$1,1,0)</f>
        <v>0</v>
      </c>
      <c r="AN344">
        <f>IF($S344=AN$1,1,0)</f>
        <v>0</v>
      </c>
      <c r="AO344">
        <f>IF($S344=AO$1,1,0)</f>
        <v>0</v>
      </c>
      <c r="AP344">
        <f>IF($S344=AP$1,1,0)</f>
        <v>1</v>
      </c>
      <c r="AQ344">
        <f>IF($S344=AQ$1,1,0)</f>
        <v>0</v>
      </c>
      <c r="AR344">
        <f>IF($S344=AR$1,1,0)</f>
        <v>0</v>
      </c>
      <c r="AS344">
        <f>IF($S344=AS$1,1,0)</f>
        <v>0</v>
      </c>
      <c r="AT344">
        <f>IF($S344=AT$1,1,0)</f>
        <v>0</v>
      </c>
      <c r="AU344">
        <f>IF($S344=AU$1,1,0)</f>
        <v>0</v>
      </c>
      <c r="AV344">
        <f>IF($S344=AV$1,1,0)</f>
        <v>0</v>
      </c>
      <c r="AW344">
        <f>IF($S344=AW$1,1,0)</f>
        <v>0</v>
      </c>
      <c r="AX344">
        <f>IF($S344=AX$1,1,0)</f>
        <v>0</v>
      </c>
      <c r="AY344">
        <f>IF($S344=AY$1,1,0)</f>
        <v>0</v>
      </c>
      <c r="AZ344">
        <f>IF($S344=AZ$1,1,0)</f>
        <v>0</v>
      </c>
      <c r="BA344">
        <f>IF($S344=BA$1,1,0)</f>
        <v>0</v>
      </c>
      <c r="BB344">
        <f>IF($S344=BB$1,1,0)</f>
        <v>0</v>
      </c>
      <c r="BC344">
        <f>IF($S344=BC$1,1,0)</f>
        <v>0</v>
      </c>
      <c r="BD344">
        <f>IF($S344=BD$1,1,0)</f>
        <v>0</v>
      </c>
      <c r="BE344">
        <f>IF($S344=BE$1,1,0)</f>
        <v>0</v>
      </c>
      <c r="BF344">
        <f>IF($S344=BF$1,1,0)</f>
        <v>0</v>
      </c>
      <c r="BG344">
        <f>IF($S344=BG$1,1,0)</f>
        <v>0</v>
      </c>
      <c r="BH344">
        <f>IF($S344=BH$1,1,0)</f>
        <v>0</v>
      </c>
      <c r="BI344">
        <f>IF($S344=BI$1,1,0)</f>
        <v>0</v>
      </c>
      <c r="BJ344">
        <f>IF($S344=BJ$1,1,0)</f>
        <v>0</v>
      </c>
    </row>
    <row r="345" spans="1:62" x14ac:dyDescent="0.25">
      <c r="A345">
        <v>343</v>
      </c>
      <c r="B345">
        <v>0</v>
      </c>
      <c r="C345">
        <v>2</v>
      </c>
      <c r="D345" t="s">
        <v>515</v>
      </c>
      <c r="E345" t="s">
        <v>13</v>
      </c>
      <c r="F345">
        <v>28</v>
      </c>
      <c r="G345">
        <v>0</v>
      </c>
      <c r="H345">
        <v>0</v>
      </c>
      <c r="I345">
        <v>248740</v>
      </c>
      <c r="J345">
        <v>13</v>
      </c>
      <c r="L345" t="s">
        <v>15</v>
      </c>
      <c r="M345" t="s">
        <v>1751</v>
      </c>
      <c r="N345" t="str">
        <f>IF(ISNUMBER(I345),"xxx ",SUBSTITUTE(SUBSTITUTE(I345,"/",""),".",""))</f>
        <v xml:space="preserve">xxx </v>
      </c>
      <c r="O345" t="str">
        <f>LEFT(N345,FIND(" ",N345))</f>
        <v xml:space="preserve">xxx </v>
      </c>
      <c r="P345" t="str">
        <f>VLOOKUP(M345,Extract_Title!$A$2:$B$20,2,0)</f>
        <v>Mr</v>
      </c>
      <c r="Q345" t="str">
        <f>IF(L345="","S",L345)</f>
        <v>S</v>
      </c>
      <c r="R345" t="str">
        <f>IF(K345="","M",LEFT(K345,1))</f>
        <v>M</v>
      </c>
      <c r="S345" t="str">
        <f>VLOOKUP(O345,Clean_tckt!$E$3:$F$38,2,0)</f>
        <v xml:space="preserve">xxx </v>
      </c>
      <c r="T345" s="1">
        <f t="shared" si="19"/>
        <v>13</v>
      </c>
      <c r="U345">
        <f t="shared" si="20"/>
        <v>28</v>
      </c>
      <c r="V345">
        <f>SUM(G345:H345,1)</f>
        <v>1</v>
      </c>
      <c r="W345">
        <f t="shared" si="21"/>
        <v>1</v>
      </c>
      <c r="X345">
        <f>IF(V345=1,1,0)</f>
        <v>1</v>
      </c>
      <c r="Y345">
        <f>IF($P345=Y$1,1,0)</f>
        <v>1</v>
      </c>
      <c r="Z345">
        <f>IF($P345=Z$1,1,0)</f>
        <v>0</v>
      </c>
      <c r="AA345">
        <f>IF($P345=AA$1,1,0)</f>
        <v>0</v>
      </c>
      <c r="AB345">
        <f>IF($P345=AB$1,1,0)</f>
        <v>0</v>
      </c>
      <c r="AC345">
        <f>IF($Q345=AC$1,1,0)</f>
        <v>1</v>
      </c>
      <c r="AD345">
        <f>IF($Q345=AD$1,1,0)</f>
        <v>0</v>
      </c>
      <c r="AE345">
        <f>IF($R345=AE$1,1,0)</f>
        <v>1</v>
      </c>
      <c r="AF345">
        <f>IF($R345=AF$1,1,0)</f>
        <v>0</v>
      </c>
      <c r="AG345">
        <f>IF($R345=AG$1,1,0)</f>
        <v>0</v>
      </c>
      <c r="AH345">
        <f>IF($R345=AH$1,1,0)</f>
        <v>0</v>
      </c>
      <c r="AI345">
        <f>IF($R345=AI$1,1,0)</f>
        <v>0</v>
      </c>
      <c r="AJ345">
        <f>IF($R345=AJ$1,1,0)</f>
        <v>0</v>
      </c>
      <c r="AK345">
        <f>IF($R345=AK$1,1,0)</f>
        <v>0</v>
      </c>
      <c r="AL345">
        <f>IF($R345=AL$1,1,0)</f>
        <v>0</v>
      </c>
      <c r="AM345">
        <f>IF($S345=AM$1,1,0)</f>
        <v>0</v>
      </c>
      <c r="AN345">
        <f>IF($S345=AN$1,1,0)</f>
        <v>0</v>
      </c>
      <c r="AO345">
        <f>IF($S345=AO$1,1,0)</f>
        <v>0</v>
      </c>
      <c r="AP345">
        <f>IF($S345=AP$1,1,0)</f>
        <v>1</v>
      </c>
      <c r="AQ345">
        <f>IF($S345=AQ$1,1,0)</f>
        <v>0</v>
      </c>
      <c r="AR345">
        <f>IF($S345=AR$1,1,0)</f>
        <v>0</v>
      </c>
      <c r="AS345">
        <f>IF($S345=AS$1,1,0)</f>
        <v>0</v>
      </c>
      <c r="AT345">
        <f>IF($S345=AT$1,1,0)</f>
        <v>0</v>
      </c>
      <c r="AU345">
        <f>IF($S345=AU$1,1,0)</f>
        <v>0</v>
      </c>
      <c r="AV345">
        <f>IF($S345=AV$1,1,0)</f>
        <v>0</v>
      </c>
      <c r="AW345">
        <f>IF($S345=AW$1,1,0)</f>
        <v>0</v>
      </c>
      <c r="AX345">
        <f>IF($S345=AX$1,1,0)</f>
        <v>0</v>
      </c>
      <c r="AY345">
        <f>IF($S345=AY$1,1,0)</f>
        <v>0</v>
      </c>
      <c r="AZ345">
        <f>IF($S345=AZ$1,1,0)</f>
        <v>0</v>
      </c>
      <c r="BA345">
        <f>IF($S345=BA$1,1,0)</f>
        <v>0</v>
      </c>
      <c r="BB345">
        <f>IF($S345=BB$1,1,0)</f>
        <v>0</v>
      </c>
      <c r="BC345">
        <f>IF($S345=BC$1,1,0)</f>
        <v>0</v>
      </c>
      <c r="BD345">
        <f>IF($S345=BD$1,1,0)</f>
        <v>0</v>
      </c>
      <c r="BE345">
        <f>IF($S345=BE$1,1,0)</f>
        <v>0</v>
      </c>
      <c r="BF345">
        <f>IF($S345=BF$1,1,0)</f>
        <v>0</v>
      </c>
      <c r="BG345">
        <f>IF($S345=BG$1,1,0)</f>
        <v>0</v>
      </c>
      <c r="BH345">
        <f>IF($S345=BH$1,1,0)</f>
        <v>0</v>
      </c>
      <c r="BI345">
        <f>IF($S345=BI$1,1,0)</f>
        <v>0</v>
      </c>
      <c r="BJ345">
        <f>IF($S345=BJ$1,1,0)</f>
        <v>0</v>
      </c>
    </row>
    <row r="346" spans="1:62" x14ac:dyDescent="0.25">
      <c r="A346">
        <v>344</v>
      </c>
      <c r="B346">
        <v>0</v>
      </c>
      <c r="C346">
        <v>2</v>
      </c>
      <c r="D346" t="s">
        <v>516</v>
      </c>
      <c r="E346" t="s">
        <v>13</v>
      </c>
      <c r="F346">
        <v>25</v>
      </c>
      <c r="G346">
        <v>0</v>
      </c>
      <c r="H346">
        <v>0</v>
      </c>
      <c r="I346">
        <v>244361</v>
      </c>
      <c r="J346">
        <v>13</v>
      </c>
      <c r="L346" t="s">
        <v>15</v>
      </c>
      <c r="M346" t="s">
        <v>1751</v>
      </c>
      <c r="N346" t="str">
        <f>IF(ISNUMBER(I346),"xxx ",SUBSTITUTE(SUBSTITUTE(I346,"/",""),".",""))</f>
        <v xml:space="preserve">xxx </v>
      </c>
      <c r="O346" t="str">
        <f>LEFT(N346,FIND(" ",N346))</f>
        <v xml:space="preserve">xxx </v>
      </c>
      <c r="P346" t="str">
        <f>VLOOKUP(M346,Extract_Title!$A$2:$B$20,2,0)</f>
        <v>Mr</v>
      </c>
      <c r="Q346" t="str">
        <f>IF(L346="","S",L346)</f>
        <v>S</v>
      </c>
      <c r="R346" t="str">
        <f>IF(K346="","M",LEFT(K346,1))</f>
        <v>M</v>
      </c>
      <c r="S346" t="str">
        <f>VLOOKUP(O346,Clean_tckt!$E$3:$F$38,2,0)</f>
        <v xml:space="preserve">xxx </v>
      </c>
      <c r="T346" s="1">
        <f t="shared" si="19"/>
        <v>13</v>
      </c>
      <c r="U346">
        <f t="shared" si="20"/>
        <v>25</v>
      </c>
      <c r="V346">
        <f>SUM(G346:H346,1)</f>
        <v>1</v>
      </c>
      <c r="W346">
        <f t="shared" si="21"/>
        <v>1</v>
      </c>
      <c r="X346">
        <f>IF(V346=1,1,0)</f>
        <v>1</v>
      </c>
      <c r="Y346">
        <f>IF($P346=Y$1,1,0)</f>
        <v>1</v>
      </c>
      <c r="Z346">
        <f>IF($P346=Z$1,1,0)</f>
        <v>0</v>
      </c>
      <c r="AA346">
        <f>IF($P346=AA$1,1,0)</f>
        <v>0</v>
      </c>
      <c r="AB346">
        <f>IF($P346=AB$1,1,0)</f>
        <v>0</v>
      </c>
      <c r="AC346">
        <f>IF($Q346=AC$1,1,0)</f>
        <v>1</v>
      </c>
      <c r="AD346">
        <f>IF($Q346=AD$1,1,0)</f>
        <v>0</v>
      </c>
      <c r="AE346">
        <f>IF($R346=AE$1,1,0)</f>
        <v>1</v>
      </c>
      <c r="AF346">
        <f>IF($R346=AF$1,1,0)</f>
        <v>0</v>
      </c>
      <c r="AG346">
        <f>IF($R346=AG$1,1,0)</f>
        <v>0</v>
      </c>
      <c r="AH346">
        <f>IF($R346=AH$1,1,0)</f>
        <v>0</v>
      </c>
      <c r="AI346">
        <f>IF($R346=AI$1,1,0)</f>
        <v>0</v>
      </c>
      <c r="AJ346">
        <f>IF($R346=AJ$1,1,0)</f>
        <v>0</v>
      </c>
      <c r="AK346">
        <f>IF($R346=AK$1,1,0)</f>
        <v>0</v>
      </c>
      <c r="AL346">
        <f>IF($R346=AL$1,1,0)</f>
        <v>0</v>
      </c>
      <c r="AM346">
        <f>IF($S346=AM$1,1,0)</f>
        <v>0</v>
      </c>
      <c r="AN346">
        <f>IF($S346=AN$1,1,0)</f>
        <v>0</v>
      </c>
      <c r="AO346">
        <f>IF($S346=AO$1,1,0)</f>
        <v>0</v>
      </c>
      <c r="AP346">
        <f>IF($S346=AP$1,1,0)</f>
        <v>1</v>
      </c>
      <c r="AQ346">
        <f>IF($S346=AQ$1,1,0)</f>
        <v>0</v>
      </c>
      <c r="AR346">
        <f>IF($S346=AR$1,1,0)</f>
        <v>0</v>
      </c>
      <c r="AS346">
        <f>IF($S346=AS$1,1,0)</f>
        <v>0</v>
      </c>
      <c r="AT346">
        <f>IF($S346=AT$1,1,0)</f>
        <v>0</v>
      </c>
      <c r="AU346">
        <f>IF($S346=AU$1,1,0)</f>
        <v>0</v>
      </c>
      <c r="AV346">
        <f>IF($S346=AV$1,1,0)</f>
        <v>0</v>
      </c>
      <c r="AW346">
        <f>IF($S346=AW$1,1,0)</f>
        <v>0</v>
      </c>
      <c r="AX346">
        <f>IF($S346=AX$1,1,0)</f>
        <v>0</v>
      </c>
      <c r="AY346">
        <f>IF($S346=AY$1,1,0)</f>
        <v>0</v>
      </c>
      <c r="AZ346">
        <f>IF($S346=AZ$1,1,0)</f>
        <v>0</v>
      </c>
      <c r="BA346">
        <f>IF($S346=BA$1,1,0)</f>
        <v>0</v>
      </c>
      <c r="BB346">
        <f>IF($S346=BB$1,1,0)</f>
        <v>0</v>
      </c>
      <c r="BC346">
        <f>IF($S346=BC$1,1,0)</f>
        <v>0</v>
      </c>
      <c r="BD346">
        <f>IF($S346=BD$1,1,0)</f>
        <v>0</v>
      </c>
      <c r="BE346">
        <f>IF($S346=BE$1,1,0)</f>
        <v>0</v>
      </c>
      <c r="BF346">
        <f>IF($S346=BF$1,1,0)</f>
        <v>0</v>
      </c>
      <c r="BG346">
        <f>IF($S346=BG$1,1,0)</f>
        <v>0</v>
      </c>
      <c r="BH346">
        <f>IF($S346=BH$1,1,0)</f>
        <v>0</v>
      </c>
      <c r="BI346">
        <f>IF($S346=BI$1,1,0)</f>
        <v>0</v>
      </c>
      <c r="BJ346">
        <f>IF($S346=BJ$1,1,0)</f>
        <v>0</v>
      </c>
    </row>
    <row r="347" spans="1:62" x14ac:dyDescent="0.25">
      <c r="A347">
        <v>345</v>
      </c>
      <c r="B347">
        <v>0</v>
      </c>
      <c r="C347">
        <v>2</v>
      </c>
      <c r="D347" t="s">
        <v>517</v>
      </c>
      <c r="E347" t="s">
        <v>13</v>
      </c>
      <c r="F347">
        <v>36</v>
      </c>
      <c r="G347">
        <v>0</v>
      </c>
      <c r="H347">
        <v>0</v>
      </c>
      <c r="I347">
        <v>229236</v>
      </c>
      <c r="J347">
        <v>13</v>
      </c>
      <c r="L347" t="s">
        <v>15</v>
      </c>
      <c r="M347" t="s">
        <v>1751</v>
      </c>
      <c r="N347" t="str">
        <f>IF(ISNUMBER(I347),"xxx ",SUBSTITUTE(SUBSTITUTE(I347,"/",""),".",""))</f>
        <v xml:space="preserve">xxx </v>
      </c>
      <c r="O347" t="str">
        <f>LEFT(N347,FIND(" ",N347))</f>
        <v xml:space="preserve">xxx </v>
      </c>
      <c r="P347" t="str">
        <f>VLOOKUP(M347,Extract_Title!$A$2:$B$20,2,0)</f>
        <v>Mr</v>
      </c>
      <c r="Q347" t="str">
        <f>IF(L347="","S",L347)</f>
        <v>S</v>
      </c>
      <c r="R347" t="str">
        <f>IF(K347="","M",LEFT(K347,1))</f>
        <v>M</v>
      </c>
      <c r="S347" t="str">
        <f>VLOOKUP(O347,Clean_tckt!$E$3:$F$38,2,0)</f>
        <v xml:space="preserve">xxx </v>
      </c>
      <c r="T347" s="1">
        <f t="shared" si="19"/>
        <v>13</v>
      </c>
      <c r="U347">
        <f t="shared" si="20"/>
        <v>36</v>
      </c>
      <c r="V347">
        <f>SUM(G347:H347,1)</f>
        <v>1</v>
      </c>
      <c r="W347">
        <f t="shared" si="21"/>
        <v>1</v>
      </c>
      <c r="X347">
        <f>IF(V347=1,1,0)</f>
        <v>1</v>
      </c>
      <c r="Y347">
        <f>IF($P347=Y$1,1,0)</f>
        <v>1</v>
      </c>
      <c r="Z347">
        <f>IF($P347=Z$1,1,0)</f>
        <v>0</v>
      </c>
      <c r="AA347">
        <f>IF($P347=AA$1,1,0)</f>
        <v>0</v>
      </c>
      <c r="AB347">
        <f>IF($P347=AB$1,1,0)</f>
        <v>0</v>
      </c>
      <c r="AC347">
        <f>IF($Q347=AC$1,1,0)</f>
        <v>1</v>
      </c>
      <c r="AD347">
        <f>IF($Q347=AD$1,1,0)</f>
        <v>0</v>
      </c>
      <c r="AE347">
        <f>IF($R347=AE$1,1,0)</f>
        <v>1</v>
      </c>
      <c r="AF347">
        <f>IF($R347=AF$1,1,0)</f>
        <v>0</v>
      </c>
      <c r="AG347">
        <f>IF($R347=AG$1,1,0)</f>
        <v>0</v>
      </c>
      <c r="AH347">
        <f>IF($R347=AH$1,1,0)</f>
        <v>0</v>
      </c>
      <c r="AI347">
        <f>IF($R347=AI$1,1,0)</f>
        <v>0</v>
      </c>
      <c r="AJ347">
        <f>IF($R347=AJ$1,1,0)</f>
        <v>0</v>
      </c>
      <c r="AK347">
        <f>IF($R347=AK$1,1,0)</f>
        <v>0</v>
      </c>
      <c r="AL347">
        <f>IF($R347=AL$1,1,0)</f>
        <v>0</v>
      </c>
      <c r="AM347">
        <f>IF($S347=AM$1,1,0)</f>
        <v>0</v>
      </c>
      <c r="AN347">
        <f>IF($S347=AN$1,1,0)</f>
        <v>0</v>
      </c>
      <c r="AO347">
        <f>IF($S347=AO$1,1,0)</f>
        <v>0</v>
      </c>
      <c r="AP347">
        <f>IF($S347=AP$1,1,0)</f>
        <v>1</v>
      </c>
      <c r="AQ347">
        <f>IF($S347=AQ$1,1,0)</f>
        <v>0</v>
      </c>
      <c r="AR347">
        <f>IF($S347=AR$1,1,0)</f>
        <v>0</v>
      </c>
      <c r="AS347">
        <f>IF($S347=AS$1,1,0)</f>
        <v>0</v>
      </c>
      <c r="AT347">
        <f>IF($S347=AT$1,1,0)</f>
        <v>0</v>
      </c>
      <c r="AU347">
        <f>IF($S347=AU$1,1,0)</f>
        <v>0</v>
      </c>
      <c r="AV347">
        <f>IF($S347=AV$1,1,0)</f>
        <v>0</v>
      </c>
      <c r="AW347">
        <f>IF($S347=AW$1,1,0)</f>
        <v>0</v>
      </c>
      <c r="AX347">
        <f>IF($S347=AX$1,1,0)</f>
        <v>0</v>
      </c>
      <c r="AY347">
        <f>IF($S347=AY$1,1,0)</f>
        <v>0</v>
      </c>
      <c r="AZ347">
        <f>IF($S347=AZ$1,1,0)</f>
        <v>0</v>
      </c>
      <c r="BA347">
        <f>IF($S347=BA$1,1,0)</f>
        <v>0</v>
      </c>
      <c r="BB347">
        <f>IF($S347=BB$1,1,0)</f>
        <v>0</v>
      </c>
      <c r="BC347">
        <f>IF($S347=BC$1,1,0)</f>
        <v>0</v>
      </c>
      <c r="BD347">
        <f>IF($S347=BD$1,1,0)</f>
        <v>0</v>
      </c>
      <c r="BE347">
        <f>IF($S347=BE$1,1,0)</f>
        <v>0</v>
      </c>
      <c r="BF347">
        <f>IF($S347=BF$1,1,0)</f>
        <v>0</v>
      </c>
      <c r="BG347">
        <f>IF($S347=BG$1,1,0)</f>
        <v>0</v>
      </c>
      <c r="BH347">
        <f>IF($S347=BH$1,1,0)</f>
        <v>0</v>
      </c>
      <c r="BI347">
        <f>IF($S347=BI$1,1,0)</f>
        <v>0</v>
      </c>
      <c r="BJ347">
        <f>IF($S347=BJ$1,1,0)</f>
        <v>0</v>
      </c>
    </row>
    <row r="348" spans="1:62" x14ac:dyDescent="0.25">
      <c r="A348">
        <v>346</v>
      </c>
      <c r="B348">
        <v>1</v>
      </c>
      <c r="C348">
        <v>2</v>
      </c>
      <c r="D348" t="s">
        <v>518</v>
      </c>
      <c r="E348" t="s">
        <v>17</v>
      </c>
      <c r="F348">
        <v>24</v>
      </c>
      <c r="G348">
        <v>0</v>
      </c>
      <c r="H348">
        <v>0</v>
      </c>
      <c r="I348">
        <v>248733</v>
      </c>
      <c r="J348">
        <v>13</v>
      </c>
      <c r="K348" t="s">
        <v>117</v>
      </c>
      <c r="L348" t="s">
        <v>15</v>
      </c>
      <c r="M348" t="s">
        <v>1753</v>
      </c>
      <c r="N348" t="str">
        <f>IF(ISNUMBER(I348),"xxx ",SUBSTITUTE(SUBSTITUTE(I348,"/",""),".",""))</f>
        <v xml:space="preserve">xxx </v>
      </c>
      <c r="O348" t="str">
        <f>LEFT(N348,FIND(" ",N348))</f>
        <v xml:space="preserve">xxx </v>
      </c>
      <c r="P348" t="str">
        <f>VLOOKUP(M348,Extract_Title!$A$2:$B$20,2,0)</f>
        <v>Miss</v>
      </c>
      <c r="Q348" t="str">
        <f>IF(L348="","S",L348)</f>
        <v>S</v>
      </c>
      <c r="R348" t="str">
        <f>IF(K348="","M",LEFT(K348,1))</f>
        <v>F</v>
      </c>
      <c r="S348" t="str">
        <f>VLOOKUP(O348,Clean_tckt!$E$3:$F$38,2,0)</f>
        <v xml:space="preserve">xxx </v>
      </c>
      <c r="T348" s="1">
        <f t="shared" si="19"/>
        <v>13</v>
      </c>
      <c r="U348">
        <f t="shared" si="20"/>
        <v>24</v>
      </c>
      <c r="V348">
        <f>SUM(G348:H348,1)</f>
        <v>1</v>
      </c>
      <c r="W348">
        <f t="shared" si="21"/>
        <v>0</v>
      </c>
      <c r="X348">
        <f>IF(V348=1,1,0)</f>
        <v>1</v>
      </c>
      <c r="Y348">
        <f>IF($P348=Y$1,1,0)</f>
        <v>0</v>
      </c>
      <c r="Z348">
        <f>IF($P348=Z$1,1,0)</f>
        <v>0</v>
      </c>
      <c r="AA348">
        <f>IF($P348=AA$1,1,0)</f>
        <v>1</v>
      </c>
      <c r="AB348">
        <f>IF($P348=AB$1,1,0)</f>
        <v>0</v>
      </c>
      <c r="AC348">
        <f>IF($Q348=AC$1,1,0)</f>
        <v>1</v>
      </c>
      <c r="AD348">
        <f>IF($Q348=AD$1,1,0)</f>
        <v>0</v>
      </c>
      <c r="AE348">
        <f>IF($R348=AE$1,1,0)</f>
        <v>0</v>
      </c>
      <c r="AF348">
        <f>IF($R348=AF$1,1,0)</f>
        <v>0</v>
      </c>
      <c r="AG348">
        <f>IF($R348=AG$1,1,0)</f>
        <v>0</v>
      </c>
      <c r="AH348">
        <f>IF($R348=AH$1,1,0)</f>
        <v>0</v>
      </c>
      <c r="AI348">
        <f>IF($R348=AI$1,1,0)</f>
        <v>0</v>
      </c>
      <c r="AJ348">
        <f>IF($R348=AJ$1,1,0)</f>
        <v>0</v>
      </c>
      <c r="AK348">
        <f>IF($R348=AK$1,1,0)</f>
        <v>0</v>
      </c>
      <c r="AL348">
        <f>IF($R348=AL$1,1,0)</f>
        <v>1</v>
      </c>
      <c r="AM348">
        <f>IF($S348=AM$1,1,0)</f>
        <v>0</v>
      </c>
      <c r="AN348">
        <f>IF($S348=AN$1,1,0)</f>
        <v>0</v>
      </c>
      <c r="AO348">
        <f>IF($S348=AO$1,1,0)</f>
        <v>0</v>
      </c>
      <c r="AP348">
        <f>IF($S348=AP$1,1,0)</f>
        <v>1</v>
      </c>
      <c r="AQ348">
        <f>IF($S348=AQ$1,1,0)</f>
        <v>0</v>
      </c>
      <c r="AR348">
        <f>IF($S348=AR$1,1,0)</f>
        <v>0</v>
      </c>
      <c r="AS348">
        <f>IF($S348=AS$1,1,0)</f>
        <v>0</v>
      </c>
      <c r="AT348">
        <f>IF($S348=AT$1,1,0)</f>
        <v>0</v>
      </c>
      <c r="AU348">
        <f>IF($S348=AU$1,1,0)</f>
        <v>0</v>
      </c>
      <c r="AV348">
        <f>IF($S348=AV$1,1,0)</f>
        <v>0</v>
      </c>
      <c r="AW348">
        <f>IF($S348=AW$1,1,0)</f>
        <v>0</v>
      </c>
      <c r="AX348">
        <f>IF($S348=AX$1,1,0)</f>
        <v>0</v>
      </c>
      <c r="AY348">
        <f>IF($S348=AY$1,1,0)</f>
        <v>0</v>
      </c>
      <c r="AZ348">
        <f>IF($S348=AZ$1,1,0)</f>
        <v>0</v>
      </c>
      <c r="BA348">
        <f>IF($S348=BA$1,1,0)</f>
        <v>0</v>
      </c>
      <c r="BB348">
        <f>IF($S348=BB$1,1,0)</f>
        <v>0</v>
      </c>
      <c r="BC348">
        <f>IF($S348=BC$1,1,0)</f>
        <v>0</v>
      </c>
      <c r="BD348">
        <f>IF($S348=BD$1,1,0)</f>
        <v>0</v>
      </c>
      <c r="BE348">
        <f>IF($S348=BE$1,1,0)</f>
        <v>0</v>
      </c>
      <c r="BF348">
        <f>IF($S348=BF$1,1,0)</f>
        <v>0</v>
      </c>
      <c r="BG348">
        <f>IF($S348=BG$1,1,0)</f>
        <v>0</v>
      </c>
      <c r="BH348">
        <f>IF($S348=BH$1,1,0)</f>
        <v>0</v>
      </c>
      <c r="BI348">
        <f>IF($S348=BI$1,1,0)</f>
        <v>0</v>
      </c>
      <c r="BJ348">
        <f>IF($S348=BJ$1,1,0)</f>
        <v>0</v>
      </c>
    </row>
    <row r="349" spans="1:62" x14ac:dyDescent="0.25">
      <c r="A349">
        <v>347</v>
      </c>
      <c r="B349">
        <v>1</v>
      </c>
      <c r="C349">
        <v>2</v>
      </c>
      <c r="D349" t="s">
        <v>519</v>
      </c>
      <c r="E349" t="s">
        <v>17</v>
      </c>
      <c r="F349">
        <v>40</v>
      </c>
      <c r="G349">
        <v>0</v>
      </c>
      <c r="H349">
        <v>0</v>
      </c>
      <c r="I349">
        <v>31418</v>
      </c>
      <c r="J349">
        <v>13</v>
      </c>
      <c r="L349" t="s">
        <v>15</v>
      </c>
      <c r="M349" t="s">
        <v>1753</v>
      </c>
      <c r="N349" t="str">
        <f>IF(ISNUMBER(I349),"xxx ",SUBSTITUTE(SUBSTITUTE(I349,"/",""),".",""))</f>
        <v xml:space="preserve">xxx </v>
      </c>
      <c r="O349" t="str">
        <f>LEFT(N349,FIND(" ",N349))</f>
        <v xml:space="preserve">xxx </v>
      </c>
      <c r="P349" t="str">
        <f>VLOOKUP(M349,Extract_Title!$A$2:$B$20,2,0)</f>
        <v>Miss</v>
      </c>
      <c r="Q349" t="str">
        <f>IF(L349="","S",L349)</f>
        <v>S</v>
      </c>
      <c r="R349" t="str">
        <f>IF(K349="","M",LEFT(K349,1))</f>
        <v>M</v>
      </c>
      <c r="S349" t="str">
        <f>VLOOKUP(O349,Clean_tckt!$E$3:$F$38,2,0)</f>
        <v xml:space="preserve">xxx </v>
      </c>
      <c r="T349" s="1">
        <f t="shared" si="19"/>
        <v>13</v>
      </c>
      <c r="U349">
        <f t="shared" si="20"/>
        <v>40</v>
      </c>
      <c r="V349">
        <f>SUM(G349:H349,1)</f>
        <v>1</v>
      </c>
      <c r="W349">
        <f t="shared" si="21"/>
        <v>0</v>
      </c>
      <c r="X349">
        <f>IF(V349=1,1,0)</f>
        <v>1</v>
      </c>
      <c r="Y349">
        <f>IF($P349=Y$1,1,0)</f>
        <v>0</v>
      </c>
      <c r="Z349">
        <f>IF($P349=Z$1,1,0)</f>
        <v>0</v>
      </c>
      <c r="AA349">
        <f>IF($P349=AA$1,1,0)</f>
        <v>1</v>
      </c>
      <c r="AB349">
        <f>IF($P349=AB$1,1,0)</f>
        <v>0</v>
      </c>
      <c r="AC349">
        <f>IF($Q349=AC$1,1,0)</f>
        <v>1</v>
      </c>
      <c r="AD349">
        <f>IF($Q349=AD$1,1,0)</f>
        <v>0</v>
      </c>
      <c r="AE349">
        <f>IF($R349=AE$1,1,0)</f>
        <v>1</v>
      </c>
      <c r="AF349">
        <f>IF($R349=AF$1,1,0)</f>
        <v>0</v>
      </c>
      <c r="AG349">
        <f>IF($R349=AG$1,1,0)</f>
        <v>0</v>
      </c>
      <c r="AH349">
        <f>IF($R349=AH$1,1,0)</f>
        <v>0</v>
      </c>
      <c r="AI349">
        <f>IF($R349=AI$1,1,0)</f>
        <v>0</v>
      </c>
      <c r="AJ349">
        <f>IF($R349=AJ$1,1,0)</f>
        <v>0</v>
      </c>
      <c r="AK349">
        <f>IF($R349=AK$1,1,0)</f>
        <v>0</v>
      </c>
      <c r="AL349">
        <f>IF($R349=AL$1,1,0)</f>
        <v>0</v>
      </c>
      <c r="AM349">
        <f>IF($S349=AM$1,1,0)</f>
        <v>0</v>
      </c>
      <c r="AN349">
        <f>IF($S349=AN$1,1,0)</f>
        <v>0</v>
      </c>
      <c r="AO349">
        <f>IF($S349=AO$1,1,0)</f>
        <v>0</v>
      </c>
      <c r="AP349">
        <f>IF($S349=AP$1,1,0)</f>
        <v>1</v>
      </c>
      <c r="AQ349">
        <f>IF($S349=AQ$1,1,0)</f>
        <v>0</v>
      </c>
      <c r="AR349">
        <f>IF($S349=AR$1,1,0)</f>
        <v>0</v>
      </c>
      <c r="AS349">
        <f>IF($S349=AS$1,1,0)</f>
        <v>0</v>
      </c>
      <c r="AT349">
        <f>IF($S349=AT$1,1,0)</f>
        <v>0</v>
      </c>
      <c r="AU349">
        <f>IF($S349=AU$1,1,0)</f>
        <v>0</v>
      </c>
      <c r="AV349">
        <f>IF($S349=AV$1,1,0)</f>
        <v>0</v>
      </c>
      <c r="AW349">
        <f>IF($S349=AW$1,1,0)</f>
        <v>0</v>
      </c>
      <c r="AX349">
        <f>IF($S349=AX$1,1,0)</f>
        <v>0</v>
      </c>
      <c r="AY349">
        <f>IF($S349=AY$1,1,0)</f>
        <v>0</v>
      </c>
      <c r="AZ349">
        <f>IF($S349=AZ$1,1,0)</f>
        <v>0</v>
      </c>
      <c r="BA349">
        <f>IF($S349=BA$1,1,0)</f>
        <v>0</v>
      </c>
      <c r="BB349">
        <f>IF($S349=BB$1,1,0)</f>
        <v>0</v>
      </c>
      <c r="BC349">
        <f>IF($S349=BC$1,1,0)</f>
        <v>0</v>
      </c>
      <c r="BD349">
        <f>IF($S349=BD$1,1,0)</f>
        <v>0</v>
      </c>
      <c r="BE349">
        <f>IF($S349=BE$1,1,0)</f>
        <v>0</v>
      </c>
      <c r="BF349">
        <f>IF($S349=BF$1,1,0)</f>
        <v>0</v>
      </c>
      <c r="BG349">
        <f>IF($S349=BG$1,1,0)</f>
        <v>0</v>
      </c>
      <c r="BH349">
        <f>IF($S349=BH$1,1,0)</f>
        <v>0</v>
      </c>
      <c r="BI349">
        <f>IF($S349=BI$1,1,0)</f>
        <v>0</v>
      </c>
      <c r="BJ349">
        <f>IF($S349=BJ$1,1,0)</f>
        <v>0</v>
      </c>
    </row>
    <row r="350" spans="1:62" x14ac:dyDescent="0.25">
      <c r="A350">
        <v>348</v>
      </c>
      <c r="B350">
        <v>1</v>
      </c>
      <c r="C350">
        <v>3</v>
      </c>
      <c r="D350" t="s">
        <v>520</v>
      </c>
      <c r="E350" t="s">
        <v>17</v>
      </c>
      <c r="G350">
        <v>1</v>
      </c>
      <c r="H350">
        <v>0</v>
      </c>
      <c r="I350">
        <v>386525</v>
      </c>
      <c r="J350">
        <v>16.100000000000001</v>
      </c>
      <c r="L350" t="s">
        <v>15</v>
      </c>
      <c r="M350" t="s">
        <v>1752</v>
      </c>
      <c r="N350" t="str">
        <f>IF(ISNUMBER(I350),"xxx ",SUBSTITUTE(SUBSTITUTE(I350,"/",""),".",""))</f>
        <v xml:space="preserve">xxx </v>
      </c>
      <c r="O350" t="str">
        <f>LEFT(N350,FIND(" ",N350))</f>
        <v xml:space="preserve">xxx </v>
      </c>
      <c r="P350" t="str">
        <f>VLOOKUP(M350,Extract_Title!$A$2:$B$20,2,0)</f>
        <v>Mrs</v>
      </c>
      <c r="Q350" t="str">
        <f>IF(L350="","S",L350)</f>
        <v>S</v>
      </c>
      <c r="R350" t="str">
        <f>IF(K350="","M",LEFT(K350,1))</f>
        <v>M</v>
      </c>
      <c r="S350" t="str">
        <f>VLOOKUP(O350,Clean_tckt!$E$3:$F$38,2,0)</f>
        <v xml:space="preserve">xxx </v>
      </c>
      <c r="T350" s="1">
        <f t="shared" si="19"/>
        <v>16.100000000000001</v>
      </c>
      <c r="U350">
        <f t="shared" si="20"/>
        <v>0</v>
      </c>
      <c r="V350">
        <f>SUM(G350:H350,1)</f>
        <v>2</v>
      </c>
      <c r="W350">
        <f t="shared" si="21"/>
        <v>0</v>
      </c>
      <c r="X350">
        <f>IF(V350=1,1,0)</f>
        <v>0</v>
      </c>
      <c r="Y350">
        <f>IF($P350=Y$1,1,0)</f>
        <v>0</v>
      </c>
      <c r="Z350">
        <f>IF($P350=Z$1,1,0)</f>
        <v>1</v>
      </c>
      <c r="AA350">
        <f>IF($P350=AA$1,1,0)</f>
        <v>0</v>
      </c>
      <c r="AB350">
        <f>IF($P350=AB$1,1,0)</f>
        <v>0</v>
      </c>
      <c r="AC350">
        <f>IF($Q350=AC$1,1,0)</f>
        <v>1</v>
      </c>
      <c r="AD350">
        <f>IF($Q350=AD$1,1,0)</f>
        <v>0</v>
      </c>
      <c r="AE350">
        <f>IF($R350=AE$1,1,0)</f>
        <v>1</v>
      </c>
      <c r="AF350">
        <f>IF($R350=AF$1,1,0)</f>
        <v>0</v>
      </c>
      <c r="AG350">
        <f>IF($R350=AG$1,1,0)</f>
        <v>0</v>
      </c>
      <c r="AH350">
        <f>IF($R350=AH$1,1,0)</f>
        <v>0</v>
      </c>
      <c r="AI350">
        <f>IF($R350=AI$1,1,0)</f>
        <v>0</v>
      </c>
      <c r="AJ350">
        <f>IF($R350=AJ$1,1,0)</f>
        <v>0</v>
      </c>
      <c r="AK350">
        <f>IF($R350=AK$1,1,0)</f>
        <v>0</v>
      </c>
      <c r="AL350">
        <f>IF($R350=AL$1,1,0)</f>
        <v>0</v>
      </c>
      <c r="AM350">
        <f>IF($S350=AM$1,1,0)</f>
        <v>0</v>
      </c>
      <c r="AN350">
        <f>IF($S350=AN$1,1,0)</f>
        <v>0</v>
      </c>
      <c r="AO350">
        <f>IF($S350=AO$1,1,0)</f>
        <v>0</v>
      </c>
      <c r="AP350">
        <f>IF($S350=AP$1,1,0)</f>
        <v>1</v>
      </c>
      <c r="AQ350">
        <f>IF($S350=AQ$1,1,0)</f>
        <v>0</v>
      </c>
      <c r="AR350">
        <f>IF($S350=AR$1,1,0)</f>
        <v>0</v>
      </c>
      <c r="AS350">
        <f>IF($S350=AS$1,1,0)</f>
        <v>0</v>
      </c>
      <c r="AT350">
        <f>IF($S350=AT$1,1,0)</f>
        <v>0</v>
      </c>
      <c r="AU350">
        <f>IF($S350=AU$1,1,0)</f>
        <v>0</v>
      </c>
      <c r="AV350">
        <f>IF($S350=AV$1,1,0)</f>
        <v>0</v>
      </c>
      <c r="AW350">
        <f>IF($S350=AW$1,1,0)</f>
        <v>0</v>
      </c>
      <c r="AX350">
        <f>IF($S350=AX$1,1,0)</f>
        <v>0</v>
      </c>
      <c r="AY350">
        <f>IF($S350=AY$1,1,0)</f>
        <v>0</v>
      </c>
      <c r="AZ350">
        <f>IF($S350=AZ$1,1,0)</f>
        <v>0</v>
      </c>
      <c r="BA350">
        <f>IF($S350=BA$1,1,0)</f>
        <v>0</v>
      </c>
      <c r="BB350">
        <f>IF($S350=BB$1,1,0)</f>
        <v>0</v>
      </c>
      <c r="BC350">
        <f>IF($S350=BC$1,1,0)</f>
        <v>0</v>
      </c>
      <c r="BD350">
        <f>IF($S350=BD$1,1,0)</f>
        <v>0</v>
      </c>
      <c r="BE350">
        <f>IF($S350=BE$1,1,0)</f>
        <v>0</v>
      </c>
      <c r="BF350">
        <f>IF($S350=BF$1,1,0)</f>
        <v>0</v>
      </c>
      <c r="BG350">
        <f>IF($S350=BG$1,1,0)</f>
        <v>0</v>
      </c>
      <c r="BH350">
        <f>IF($S350=BH$1,1,0)</f>
        <v>0</v>
      </c>
      <c r="BI350">
        <f>IF($S350=BI$1,1,0)</f>
        <v>0</v>
      </c>
      <c r="BJ350">
        <f>IF($S350=BJ$1,1,0)</f>
        <v>0</v>
      </c>
    </row>
    <row r="351" spans="1:62" x14ac:dyDescent="0.25">
      <c r="A351">
        <v>349</v>
      </c>
      <c r="B351">
        <v>1</v>
      </c>
      <c r="C351">
        <v>3</v>
      </c>
      <c r="D351" t="s">
        <v>521</v>
      </c>
      <c r="E351" t="s">
        <v>13</v>
      </c>
      <c r="F351">
        <v>3</v>
      </c>
      <c r="G351">
        <v>1</v>
      </c>
      <c r="H351">
        <v>1</v>
      </c>
      <c r="I351" t="s">
        <v>522</v>
      </c>
      <c r="J351">
        <v>15.9</v>
      </c>
      <c r="L351" t="s">
        <v>15</v>
      </c>
      <c r="M351" t="s">
        <v>1754</v>
      </c>
      <c r="N351" t="str">
        <f>IF(ISNUMBER(I351),"xxx ",SUBSTITUTE(SUBSTITUTE(I351,"/",""),".",""))</f>
        <v>CA 37671</v>
      </c>
      <c r="O351" t="str">
        <f>LEFT(N351,FIND(" ",N351))</f>
        <v xml:space="preserve">CA </v>
      </c>
      <c r="P351" t="str">
        <f>VLOOKUP(M351,Extract_Title!$A$2:$B$20,2,0)</f>
        <v>Master</v>
      </c>
      <c r="Q351" t="str">
        <f>IF(L351="","S",L351)</f>
        <v>S</v>
      </c>
      <c r="R351" t="str">
        <f>IF(K351="","M",LEFT(K351,1))</f>
        <v>M</v>
      </c>
      <c r="S351" t="str">
        <f>VLOOKUP(O351,Clean_tckt!$E$3:$F$38,2,0)</f>
        <v xml:space="preserve">CA </v>
      </c>
      <c r="T351" s="1">
        <f t="shared" si="19"/>
        <v>15.9</v>
      </c>
      <c r="U351">
        <f t="shared" si="20"/>
        <v>3</v>
      </c>
      <c r="V351">
        <f>SUM(G351:H351,1)</f>
        <v>3</v>
      </c>
      <c r="W351">
        <f t="shared" si="21"/>
        <v>1</v>
      </c>
      <c r="X351">
        <f>IF(V351=1,1,0)</f>
        <v>0</v>
      </c>
      <c r="Y351">
        <f>IF($P351=Y$1,1,0)</f>
        <v>0</v>
      </c>
      <c r="Z351">
        <f>IF($P351=Z$1,1,0)</f>
        <v>0</v>
      </c>
      <c r="AA351">
        <f>IF($P351=AA$1,1,0)</f>
        <v>0</v>
      </c>
      <c r="AB351">
        <f>IF($P351=AB$1,1,0)</f>
        <v>1</v>
      </c>
      <c r="AC351">
        <f>IF($Q351=AC$1,1,0)</f>
        <v>1</v>
      </c>
      <c r="AD351">
        <f>IF($Q351=AD$1,1,0)</f>
        <v>0</v>
      </c>
      <c r="AE351">
        <f>IF($R351=AE$1,1,0)</f>
        <v>1</v>
      </c>
      <c r="AF351">
        <f>IF($R351=AF$1,1,0)</f>
        <v>0</v>
      </c>
      <c r="AG351">
        <f>IF($R351=AG$1,1,0)</f>
        <v>0</v>
      </c>
      <c r="AH351">
        <f>IF($R351=AH$1,1,0)</f>
        <v>0</v>
      </c>
      <c r="AI351">
        <f>IF($R351=AI$1,1,0)</f>
        <v>0</v>
      </c>
      <c r="AJ351">
        <f>IF($R351=AJ$1,1,0)</f>
        <v>0</v>
      </c>
      <c r="AK351">
        <f>IF($R351=AK$1,1,0)</f>
        <v>0</v>
      </c>
      <c r="AL351">
        <f>IF($R351=AL$1,1,0)</f>
        <v>0</v>
      </c>
      <c r="AM351">
        <f>IF($S351=AM$1,1,0)</f>
        <v>0</v>
      </c>
      <c r="AN351">
        <f>IF($S351=AN$1,1,0)</f>
        <v>0</v>
      </c>
      <c r="AO351">
        <f>IF($S351=AO$1,1,0)</f>
        <v>0</v>
      </c>
      <c r="AP351">
        <f>IF($S351=AP$1,1,0)</f>
        <v>0</v>
      </c>
      <c r="AQ351">
        <f>IF($S351=AQ$1,1,0)</f>
        <v>0</v>
      </c>
      <c r="AR351">
        <f>IF($S351=AR$1,1,0)</f>
        <v>1</v>
      </c>
      <c r="AS351">
        <f>IF($S351=AS$1,1,0)</f>
        <v>0</v>
      </c>
      <c r="AT351">
        <f>IF($S351=AT$1,1,0)</f>
        <v>0</v>
      </c>
      <c r="AU351">
        <f>IF($S351=AU$1,1,0)</f>
        <v>0</v>
      </c>
      <c r="AV351">
        <f>IF($S351=AV$1,1,0)</f>
        <v>0</v>
      </c>
      <c r="AW351">
        <f>IF($S351=AW$1,1,0)</f>
        <v>0</v>
      </c>
      <c r="AX351">
        <f>IF($S351=AX$1,1,0)</f>
        <v>0</v>
      </c>
      <c r="AY351">
        <f>IF($S351=AY$1,1,0)</f>
        <v>0</v>
      </c>
      <c r="AZ351">
        <f>IF($S351=AZ$1,1,0)</f>
        <v>0</v>
      </c>
      <c r="BA351">
        <f>IF($S351=BA$1,1,0)</f>
        <v>0</v>
      </c>
      <c r="BB351">
        <f>IF($S351=BB$1,1,0)</f>
        <v>0</v>
      </c>
      <c r="BC351">
        <f>IF($S351=BC$1,1,0)</f>
        <v>0</v>
      </c>
      <c r="BD351">
        <f>IF($S351=BD$1,1,0)</f>
        <v>0</v>
      </c>
      <c r="BE351">
        <f>IF($S351=BE$1,1,0)</f>
        <v>0</v>
      </c>
      <c r="BF351">
        <f>IF($S351=BF$1,1,0)</f>
        <v>0</v>
      </c>
      <c r="BG351">
        <f>IF($S351=BG$1,1,0)</f>
        <v>0</v>
      </c>
      <c r="BH351">
        <f>IF($S351=BH$1,1,0)</f>
        <v>0</v>
      </c>
      <c r="BI351">
        <f>IF($S351=BI$1,1,0)</f>
        <v>0</v>
      </c>
      <c r="BJ351">
        <f>IF($S351=BJ$1,1,0)</f>
        <v>0</v>
      </c>
    </row>
    <row r="352" spans="1:62" x14ac:dyDescent="0.25">
      <c r="A352">
        <v>350</v>
      </c>
      <c r="B352">
        <v>0</v>
      </c>
      <c r="C352">
        <v>3</v>
      </c>
      <c r="D352" t="s">
        <v>523</v>
      </c>
      <c r="E352" t="s">
        <v>13</v>
      </c>
      <c r="F352">
        <v>42</v>
      </c>
      <c r="G352">
        <v>0</v>
      </c>
      <c r="H352">
        <v>0</v>
      </c>
      <c r="I352">
        <v>315088</v>
      </c>
      <c r="J352">
        <v>8.6624999999999996</v>
      </c>
      <c r="L352" t="s">
        <v>15</v>
      </c>
      <c r="M352" t="s">
        <v>1751</v>
      </c>
      <c r="N352" t="str">
        <f>IF(ISNUMBER(I352),"xxx ",SUBSTITUTE(SUBSTITUTE(I352,"/",""),".",""))</f>
        <v xml:space="preserve">xxx </v>
      </c>
      <c r="O352" t="str">
        <f>LEFT(N352,FIND(" ",N352))</f>
        <v xml:space="preserve">xxx </v>
      </c>
      <c r="P352" t="str">
        <f>VLOOKUP(M352,Extract_Title!$A$2:$B$20,2,0)</f>
        <v>Mr</v>
      </c>
      <c r="Q352" t="str">
        <f>IF(L352="","S",L352)</f>
        <v>S</v>
      </c>
      <c r="R352" t="str">
        <f>IF(K352="","M",LEFT(K352,1))</f>
        <v>M</v>
      </c>
      <c r="S352" t="str">
        <f>VLOOKUP(O352,Clean_tckt!$E$3:$F$38,2,0)</f>
        <v xml:space="preserve">xxx </v>
      </c>
      <c r="T352" s="1">
        <f t="shared" si="19"/>
        <v>8.6624999999999996</v>
      </c>
      <c r="U352">
        <f t="shared" si="20"/>
        <v>42</v>
      </c>
      <c r="V352">
        <f>SUM(G352:H352,1)</f>
        <v>1</v>
      </c>
      <c r="W352">
        <f t="shared" si="21"/>
        <v>1</v>
      </c>
      <c r="X352">
        <f>IF(V352=1,1,0)</f>
        <v>1</v>
      </c>
      <c r="Y352">
        <f>IF($P352=Y$1,1,0)</f>
        <v>1</v>
      </c>
      <c r="Z352">
        <f>IF($P352=Z$1,1,0)</f>
        <v>0</v>
      </c>
      <c r="AA352">
        <f>IF($P352=AA$1,1,0)</f>
        <v>0</v>
      </c>
      <c r="AB352">
        <f>IF($P352=AB$1,1,0)</f>
        <v>0</v>
      </c>
      <c r="AC352">
        <f>IF($Q352=AC$1,1,0)</f>
        <v>1</v>
      </c>
      <c r="AD352">
        <f>IF($Q352=AD$1,1,0)</f>
        <v>0</v>
      </c>
      <c r="AE352">
        <f>IF($R352=AE$1,1,0)</f>
        <v>1</v>
      </c>
      <c r="AF352">
        <f>IF($R352=AF$1,1,0)</f>
        <v>0</v>
      </c>
      <c r="AG352">
        <f>IF($R352=AG$1,1,0)</f>
        <v>0</v>
      </c>
      <c r="AH352">
        <f>IF($R352=AH$1,1,0)</f>
        <v>0</v>
      </c>
      <c r="AI352">
        <f>IF($R352=AI$1,1,0)</f>
        <v>0</v>
      </c>
      <c r="AJ352">
        <f>IF($R352=AJ$1,1,0)</f>
        <v>0</v>
      </c>
      <c r="AK352">
        <f>IF($R352=AK$1,1,0)</f>
        <v>0</v>
      </c>
      <c r="AL352">
        <f>IF($R352=AL$1,1,0)</f>
        <v>0</v>
      </c>
      <c r="AM352">
        <f>IF($S352=AM$1,1,0)</f>
        <v>0</v>
      </c>
      <c r="AN352">
        <f>IF($S352=AN$1,1,0)</f>
        <v>0</v>
      </c>
      <c r="AO352">
        <f>IF($S352=AO$1,1,0)</f>
        <v>0</v>
      </c>
      <c r="AP352">
        <f>IF($S352=AP$1,1,0)</f>
        <v>1</v>
      </c>
      <c r="AQ352">
        <f>IF($S352=AQ$1,1,0)</f>
        <v>0</v>
      </c>
      <c r="AR352">
        <f>IF($S352=AR$1,1,0)</f>
        <v>0</v>
      </c>
      <c r="AS352">
        <f>IF($S352=AS$1,1,0)</f>
        <v>0</v>
      </c>
      <c r="AT352">
        <f>IF($S352=AT$1,1,0)</f>
        <v>0</v>
      </c>
      <c r="AU352">
        <f>IF($S352=AU$1,1,0)</f>
        <v>0</v>
      </c>
      <c r="AV352">
        <f>IF($S352=AV$1,1,0)</f>
        <v>0</v>
      </c>
      <c r="AW352">
        <f>IF($S352=AW$1,1,0)</f>
        <v>0</v>
      </c>
      <c r="AX352">
        <f>IF($S352=AX$1,1,0)</f>
        <v>0</v>
      </c>
      <c r="AY352">
        <f>IF($S352=AY$1,1,0)</f>
        <v>0</v>
      </c>
      <c r="AZ352">
        <f>IF($S352=AZ$1,1,0)</f>
        <v>0</v>
      </c>
      <c r="BA352">
        <f>IF($S352=BA$1,1,0)</f>
        <v>0</v>
      </c>
      <c r="BB352">
        <f>IF($S352=BB$1,1,0)</f>
        <v>0</v>
      </c>
      <c r="BC352">
        <f>IF($S352=BC$1,1,0)</f>
        <v>0</v>
      </c>
      <c r="BD352">
        <f>IF($S352=BD$1,1,0)</f>
        <v>0</v>
      </c>
      <c r="BE352">
        <f>IF($S352=BE$1,1,0)</f>
        <v>0</v>
      </c>
      <c r="BF352">
        <f>IF($S352=BF$1,1,0)</f>
        <v>0</v>
      </c>
      <c r="BG352">
        <f>IF($S352=BG$1,1,0)</f>
        <v>0</v>
      </c>
      <c r="BH352">
        <f>IF($S352=BH$1,1,0)</f>
        <v>0</v>
      </c>
      <c r="BI352">
        <f>IF($S352=BI$1,1,0)</f>
        <v>0</v>
      </c>
      <c r="BJ352">
        <f>IF($S352=BJ$1,1,0)</f>
        <v>0</v>
      </c>
    </row>
    <row r="353" spans="1:62" x14ac:dyDescent="0.25">
      <c r="A353">
        <v>351</v>
      </c>
      <c r="B353">
        <v>0</v>
      </c>
      <c r="C353">
        <v>3</v>
      </c>
      <c r="D353" t="s">
        <v>524</v>
      </c>
      <c r="E353" t="s">
        <v>13</v>
      </c>
      <c r="F353">
        <v>23</v>
      </c>
      <c r="G353">
        <v>0</v>
      </c>
      <c r="H353">
        <v>0</v>
      </c>
      <c r="I353">
        <v>7267</v>
      </c>
      <c r="J353">
        <v>9.2249999999999996</v>
      </c>
      <c r="L353" t="s">
        <v>15</v>
      </c>
      <c r="M353" t="s">
        <v>1751</v>
      </c>
      <c r="N353" t="str">
        <f>IF(ISNUMBER(I353),"xxx ",SUBSTITUTE(SUBSTITUTE(I353,"/",""),".",""))</f>
        <v xml:space="preserve">xxx </v>
      </c>
      <c r="O353" t="str">
        <f>LEFT(N353,FIND(" ",N353))</f>
        <v xml:space="preserve">xxx </v>
      </c>
      <c r="P353" t="str">
        <f>VLOOKUP(M353,Extract_Title!$A$2:$B$20,2,0)</f>
        <v>Mr</v>
      </c>
      <c r="Q353" t="str">
        <f>IF(L353="","S",L353)</f>
        <v>S</v>
      </c>
      <c r="R353" t="str">
        <f>IF(K353="","M",LEFT(K353,1))</f>
        <v>M</v>
      </c>
      <c r="S353" t="str">
        <f>VLOOKUP(O353,Clean_tckt!$E$3:$F$38,2,0)</f>
        <v xml:space="preserve">xxx </v>
      </c>
      <c r="T353" s="1">
        <f t="shared" si="19"/>
        <v>9.2249999999999996</v>
      </c>
      <c r="U353">
        <f t="shared" si="20"/>
        <v>23</v>
      </c>
      <c r="V353">
        <f>SUM(G353:H353,1)</f>
        <v>1</v>
      </c>
      <c r="W353">
        <f t="shared" si="21"/>
        <v>1</v>
      </c>
      <c r="X353">
        <f>IF(V353=1,1,0)</f>
        <v>1</v>
      </c>
      <c r="Y353">
        <f>IF($P353=Y$1,1,0)</f>
        <v>1</v>
      </c>
      <c r="Z353">
        <f>IF($P353=Z$1,1,0)</f>
        <v>0</v>
      </c>
      <c r="AA353">
        <f>IF($P353=AA$1,1,0)</f>
        <v>0</v>
      </c>
      <c r="AB353">
        <f>IF($P353=AB$1,1,0)</f>
        <v>0</v>
      </c>
      <c r="AC353">
        <f>IF($Q353=AC$1,1,0)</f>
        <v>1</v>
      </c>
      <c r="AD353">
        <f>IF($Q353=AD$1,1,0)</f>
        <v>0</v>
      </c>
      <c r="AE353">
        <f>IF($R353=AE$1,1,0)</f>
        <v>1</v>
      </c>
      <c r="AF353">
        <f>IF($R353=AF$1,1,0)</f>
        <v>0</v>
      </c>
      <c r="AG353">
        <f>IF($R353=AG$1,1,0)</f>
        <v>0</v>
      </c>
      <c r="AH353">
        <f>IF($R353=AH$1,1,0)</f>
        <v>0</v>
      </c>
      <c r="AI353">
        <f>IF($R353=AI$1,1,0)</f>
        <v>0</v>
      </c>
      <c r="AJ353">
        <f>IF($R353=AJ$1,1,0)</f>
        <v>0</v>
      </c>
      <c r="AK353">
        <f>IF($R353=AK$1,1,0)</f>
        <v>0</v>
      </c>
      <c r="AL353">
        <f>IF($R353=AL$1,1,0)</f>
        <v>0</v>
      </c>
      <c r="AM353">
        <f>IF($S353=AM$1,1,0)</f>
        <v>0</v>
      </c>
      <c r="AN353">
        <f>IF($S353=AN$1,1,0)</f>
        <v>0</v>
      </c>
      <c r="AO353">
        <f>IF($S353=AO$1,1,0)</f>
        <v>0</v>
      </c>
      <c r="AP353">
        <f>IF($S353=AP$1,1,0)</f>
        <v>1</v>
      </c>
      <c r="AQ353">
        <f>IF($S353=AQ$1,1,0)</f>
        <v>0</v>
      </c>
      <c r="AR353">
        <f>IF($S353=AR$1,1,0)</f>
        <v>0</v>
      </c>
      <c r="AS353">
        <f>IF($S353=AS$1,1,0)</f>
        <v>0</v>
      </c>
      <c r="AT353">
        <f>IF($S353=AT$1,1,0)</f>
        <v>0</v>
      </c>
      <c r="AU353">
        <f>IF($S353=AU$1,1,0)</f>
        <v>0</v>
      </c>
      <c r="AV353">
        <f>IF($S353=AV$1,1,0)</f>
        <v>0</v>
      </c>
      <c r="AW353">
        <f>IF($S353=AW$1,1,0)</f>
        <v>0</v>
      </c>
      <c r="AX353">
        <f>IF($S353=AX$1,1,0)</f>
        <v>0</v>
      </c>
      <c r="AY353">
        <f>IF($S353=AY$1,1,0)</f>
        <v>0</v>
      </c>
      <c r="AZ353">
        <f>IF($S353=AZ$1,1,0)</f>
        <v>0</v>
      </c>
      <c r="BA353">
        <f>IF($S353=BA$1,1,0)</f>
        <v>0</v>
      </c>
      <c r="BB353">
        <f>IF($S353=BB$1,1,0)</f>
        <v>0</v>
      </c>
      <c r="BC353">
        <f>IF($S353=BC$1,1,0)</f>
        <v>0</v>
      </c>
      <c r="BD353">
        <f>IF($S353=BD$1,1,0)</f>
        <v>0</v>
      </c>
      <c r="BE353">
        <f>IF($S353=BE$1,1,0)</f>
        <v>0</v>
      </c>
      <c r="BF353">
        <f>IF($S353=BF$1,1,0)</f>
        <v>0</v>
      </c>
      <c r="BG353">
        <f>IF($S353=BG$1,1,0)</f>
        <v>0</v>
      </c>
      <c r="BH353">
        <f>IF($S353=BH$1,1,0)</f>
        <v>0</v>
      </c>
      <c r="BI353">
        <f>IF($S353=BI$1,1,0)</f>
        <v>0</v>
      </c>
      <c r="BJ353">
        <f>IF($S353=BJ$1,1,0)</f>
        <v>0</v>
      </c>
    </row>
    <row r="354" spans="1:62" x14ac:dyDescent="0.25">
      <c r="A354">
        <v>352</v>
      </c>
      <c r="B354">
        <v>0</v>
      </c>
      <c r="C354">
        <v>1</v>
      </c>
      <c r="D354" t="s">
        <v>525</v>
      </c>
      <c r="E354" t="s">
        <v>13</v>
      </c>
      <c r="G354">
        <v>0</v>
      </c>
      <c r="H354">
        <v>0</v>
      </c>
      <c r="I354">
        <v>113510</v>
      </c>
      <c r="J354">
        <v>35</v>
      </c>
      <c r="K354" t="s">
        <v>526</v>
      </c>
      <c r="L354" t="s">
        <v>15</v>
      </c>
      <c r="M354" t="s">
        <v>1751</v>
      </c>
      <c r="N354" t="str">
        <f>IF(ISNUMBER(I354),"xxx ",SUBSTITUTE(SUBSTITUTE(I354,"/",""),".",""))</f>
        <v xml:space="preserve">xxx </v>
      </c>
      <c r="O354" t="str">
        <f>LEFT(N354,FIND(" ",N354))</f>
        <v xml:space="preserve">xxx </v>
      </c>
      <c r="P354" t="str">
        <f>VLOOKUP(M354,Extract_Title!$A$2:$B$20,2,0)</f>
        <v>Mr</v>
      </c>
      <c r="Q354" t="str">
        <f>IF(L354="","S",L354)</f>
        <v>S</v>
      </c>
      <c r="R354" t="str">
        <f>IF(K354="","M",LEFT(K354,1))</f>
        <v>C</v>
      </c>
      <c r="S354" t="str">
        <f>VLOOKUP(O354,Clean_tckt!$E$3:$F$38,2,0)</f>
        <v xml:space="preserve">xxx </v>
      </c>
      <c r="T354" s="1">
        <f t="shared" si="19"/>
        <v>35</v>
      </c>
      <c r="U354">
        <f t="shared" si="20"/>
        <v>0</v>
      </c>
      <c r="V354">
        <f>SUM(G354:H354,1)</f>
        <v>1</v>
      </c>
      <c r="W354">
        <f t="shared" si="21"/>
        <v>1</v>
      </c>
      <c r="X354">
        <f>IF(V354=1,1,0)</f>
        <v>1</v>
      </c>
      <c r="Y354">
        <f>IF($P354=Y$1,1,0)</f>
        <v>1</v>
      </c>
      <c r="Z354">
        <f>IF($P354=Z$1,1,0)</f>
        <v>0</v>
      </c>
      <c r="AA354">
        <f>IF($P354=AA$1,1,0)</f>
        <v>0</v>
      </c>
      <c r="AB354">
        <f>IF($P354=AB$1,1,0)</f>
        <v>0</v>
      </c>
      <c r="AC354">
        <f>IF($Q354=AC$1,1,0)</f>
        <v>1</v>
      </c>
      <c r="AD354">
        <f>IF($Q354=AD$1,1,0)</f>
        <v>0</v>
      </c>
      <c r="AE354">
        <f>IF($R354=AE$1,1,0)</f>
        <v>0</v>
      </c>
      <c r="AF354">
        <f>IF($R354=AF$1,1,0)</f>
        <v>1</v>
      </c>
      <c r="AG354">
        <f>IF($R354=AG$1,1,0)</f>
        <v>0</v>
      </c>
      <c r="AH354">
        <f>IF($R354=AH$1,1,0)</f>
        <v>0</v>
      </c>
      <c r="AI354">
        <f>IF($R354=AI$1,1,0)</f>
        <v>0</v>
      </c>
      <c r="AJ354">
        <f>IF($R354=AJ$1,1,0)</f>
        <v>0</v>
      </c>
      <c r="AK354">
        <f>IF($R354=AK$1,1,0)</f>
        <v>0</v>
      </c>
      <c r="AL354">
        <f>IF($R354=AL$1,1,0)</f>
        <v>0</v>
      </c>
      <c r="AM354">
        <f>IF($S354=AM$1,1,0)</f>
        <v>0</v>
      </c>
      <c r="AN354">
        <f>IF($S354=AN$1,1,0)</f>
        <v>0</v>
      </c>
      <c r="AO354">
        <f>IF($S354=AO$1,1,0)</f>
        <v>0</v>
      </c>
      <c r="AP354">
        <f>IF($S354=AP$1,1,0)</f>
        <v>1</v>
      </c>
      <c r="AQ354">
        <f>IF($S354=AQ$1,1,0)</f>
        <v>0</v>
      </c>
      <c r="AR354">
        <f>IF($S354=AR$1,1,0)</f>
        <v>0</v>
      </c>
      <c r="AS354">
        <f>IF($S354=AS$1,1,0)</f>
        <v>0</v>
      </c>
      <c r="AT354">
        <f>IF($S354=AT$1,1,0)</f>
        <v>0</v>
      </c>
      <c r="AU354">
        <f>IF($S354=AU$1,1,0)</f>
        <v>0</v>
      </c>
      <c r="AV354">
        <f>IF($S354=AV$1,1,0)</f>
        <v>0</v>
      </c>
      <c r="AW354">
        <f>IF($S354=AW$1,1,0)</f>
        <v>0</v>
      </c>
      <c r="AX354">
        <f>IF($S354=AX$1,1,0)</f>
        <v>0</v>
      </c>
      <c r="AY354">
        <f>IF($S354=AY$1,1,0)</f>
        <v>0</v>
      </c>
      <c r="AZ354">
        <f>IF($S354=AZ$1,1,0)</f>
        <v>0</v>
      </c>
      <c r="BA354">
        <f>IF($S354=BA$1,1,0)</f>
        <v>0</v>
      </c>
      <c r="BB354">
        <f>IF($S354=BB$1,1,0)</f>
        <v>0</v>
      </c>
      <c r="BC354">
        <f>IF($S354=BC$1,1,0)</f>
        <v>0</v>
      </c>
      <c r="BD354">
        <f>IF($S354=BD$1,1,0)</f>
        <v>0</v>
      </c>
      <c r="BE354">
        <f>IF($S354=BE$1,1,0)</f>
        <v>0</v>
      </c>
      <c r="BF354">
        <f>IF($S354=BF$1,1,0)</f>
        <v>0</v>
      </c>
      <c r="BG354">
        <f>IF($S354=BG$1,1,0)</f>
        <v>0</v>
      </c>
      <c r="BH354">
        <f>IF($S354=BH$1,1,0)</f>
        <v>0</v>
      </c>
      <c r="BI354">
        <f>IF($S354=BI$1,1,0)</f>
        <v>0</v>
      </c>
      <c r="BJ354">
        <f>IF($S354=BJ$1,1,0)</f>
        <v>0</v>
      </c>
    </row>
    <row r="355" spans="1:62" x14ac:dyDescent="0.25">
      <c r="A355">
        <v>353</v>
      </c>
      <c r="B355">
        <v>0</v>
      </c>
      <c r="C355">
        <v>3</v>
      </c>
      <c r="D355" t="s">
        <v>527</v>
      </c>
      <c r="E355" t="s">
        <v>13</v>
      </c>
      <c r="F355">
        <v>15</v>
      </c>
      <c r="G355">
        <v>1</v>
      </c>
      <c r="H355">
        <v>1</v>
      </c>
      <c r="I355">
        <v>2695</v>
      </c>
      <c r="J355">
        <v>7.2291999999999996</v>
      </c>
      <c r="L355" t="s">
        <v>20</v>
      </c>
      <c r="M355" t="s">
        <v>1751</v>
      </c>
      <c r="N355" t="str">
        <f>IF(ISNUMBER(I355),"xxx ",SUBSTITUTE(SUBSTITUTE(I355,"/",""),".",""))</f>
        <v xml:space="preserve">xxx </v>
      </c>
      <c r="O355" t="str">
        <f>LEFT(N355,FIND(" ",N355))</f>
        <v xml:space="preserve">xxx </v>
      </c>
      <c r="P355" t="str">
        <f>VLOOKUP(M355,Extract_Title!$A$2:$B$20,2,0)</f>
        <v>Mr</v>
      </c>
      <c r="Q355" t="str">
        <f>IF(L355="","S",L355)</f>
        <v>C</v>
      </c>
      <c r="R355" t="str">
        <f>IF(K355="","M",LEFT(K355,1))</f>
        <v>M</v>
      </c>
      <c r="S355" t="str">
        <f>VLOOKUP(O355,Clean_tckt!$E$3:$F$38,2,0)</f>
        <v xml:space="preserve">xxx </v>
      </c>
      <c r="T355" s="1">
        <f t="shared" si="19"/>
        <v>7.2291999999999996</v>
      </c>
      <c r="U355">
        <f t="shared" si="20"/>
        <v>15</v>
      </c>
      <c r="V355">
        <f>SUM(G355:H355,1)</f>
        <v>3</v>
      </c>
      <c r="W355">
        <f t="shared" si="21"/>
        <v>1</v>
      </c>
      <c r="X355">
        <f>IF(V355=1,1,0)</f>
        <v>0</v>
      </c>
      <c r="Y355">
        <f>IF($P355=Y$1,1,0)</f>
        <v>1</v>
      </c>
      <c r="Z355">
        <f>IF($P355=Z$1,1,0)</f>
        <v>0</v>
      </c>
      <c r="AA355">
        <f>IF($P355=AA$1,1,0)</f>
        <v>0</v>
      </c>
      <c r="AB355">
        <f>IF($P355=AB$1,1,0)</f>
        <v>0</v>
      </c>
      <c r="AC355">
        <f>IF($Q355=AC$1,1,0)</f>
        <v>0</v>
      </c>
      <c r="AD355">
        <f>IF($Q355=AD$1,1,0)</f>
        <v>1</v>
      </c>
      <c r="AE355">
        <f>IF($R355=AE$1,1,0)</f>
        <v>1</v>
      </c>
      <c r="AF355">
        <f>IF($R355=AF$1,1,0)</f>
        <v>0</v>
      </c>
      <c r="AG355">
        <f>IF($R355=AG$1,1,0)</f>
        <v>0</v>
      </c>
      <c r="AH355">
        <f>IF($R355=AH$1,1,0)</f>
        <v>0</v>
      </c>
      <c r="AI355">
        <f>IF($R355=AI$1,1,0)</f>
        <v>0</v>
      </c>
      <c r="AJ355">
        <f>IF($R355=AJ$1,1,0)</f>
        <v>0</v>
      </c>
      <c r="AK355">
        <f>IF($R355=AK$1,1,0)</f>
        <v>0</v>
      </c>
      <c r="AL355">
        <f>IF($R355=AL$1,1,0)</f>
        <v>0</v>
      </c>
      <c r="AM355">
        <f>IF($S355=AM$1,1,0)</f>
        <v>0</v>
      </c>
      <c r="AN355">
        <f>IF($S355=AN$1,1,0)</f>
        <v>0</v>
      </c>
      <c r="AO355">
        <f>IF($S355=AO$1,1,0)</f>
        <v>0</v>
      </c>
      <c r="AP355">
        <f>IF($S355=AP$1,1,0)</f>
        <v>1</v>
      </c>
      <c r="AQ355">
        <f>IF($S355=AQ$1,1,0)</f>
        <v>0</v>
      </c>
      <c r="AR355">
        <f>IF($S355=AR$1,1,0)</f>
        <v>0</v>
      </c>
      <c r="AS355">
        <f>IF($S355=AS$1,1,0)</f>
        <v>0</v>
      </c>
      <c r="AT355">
        <f>IF($S355=AT$1,1,0)</f>
        <v>0</v>
      </c>
      <c r="AU355">
        <f>IF($S355=AU$1,1,0)</f>
        <v>0</v>
      </c>
      <c r="AV355">
        <f>IF($S355=AV$1,1,0)</f>
        <v>0</v>
      </c>
      <c r="AW355">
        <f>IF($S355=AW$1,1,0)</f>
        <v>0</v>
      </c>
      <c r="AX355">
        <f>IF($S355=AX$1,1,0)</f>
        <v>0</v>
      </c>
      <c r="AY355">
        <f>IF($S355=AY$1,1,0)</f>
        <v>0</v>
      </c>
      <c r="AZ355">
        <f>IF($S355=AZ$1,1,0)</f>
        <v>0</v>
      </c>
      <c r="BA355">
        <f>IF($S355=BA$1,1,0)</f>
        <v>0</v>
      </c>
      <c r="BB355">
        <f>IF($S355=BB$1,1,0)</f>
        <v>0</v>
      </c>
      <c r="BC355">
        <f>IF($S355=BC$1,1,0)</f>
        <v>0</v>
      </c>
      <c r="BD355">
        <f>IF($S355=BD$1,1,0)</f>
        <v>0</v>
      </c>
      <c r="BE355">
        <f>IF($S355=BE$1,1,0)</f>
        <v>0</v>
      </c>
      <c r="BF355">
        <f>IF($S355=BF$1,1,0)</f>
        <v>0</v>
      </c>
      <c r="BG355">
        <f>IF($S355=BG$1,1,0)</f>
        <v>0</v>
      </c>
      <c r="BH355">
        <f>IF($S355=BH$1,1,0)</f>
        <v>0</v>
      </c>
      <c r="BI355">
        <f>IF($S355=BI$1,1,0)</f>
        <v>0</v>
      </c>
      <c r="BJ355">
        <f>IF($S355=BJ$1,1,0)</f>
        <v>0</v>
      </c>
    </row>
    <row r="356" spans="1:62" x14ac:dyDescent="0.25">
      <c r="A356">
        <v>354</v>
      </c>
      <c r="B356">
        <v>0</v>
      </c>
      <c r="C356">
        <v>3</v>
      </c>
      <c r="D356" t="s">
        <v>528</v>
      </c>
      <c r="E356" t="s">
        <v>13</v>
      </c>
      <c r="F356">
        <v>25</v>
      </c>
      <c r="G356">
        <v>1</v>
      </c>
      <c r="H356">
        <v>0</v>
      </c>
      <c r="I356">
        <v>349237</v>
      </c>
      <c r="J356">
        <v>17.8</v>
      </c>
      <c r="L356" t="s">
        <v>15</v>
      </c>
      <c r="M356" t="s">
        <v>1751</v>
      </c>
      <c r="N356" t="str">
        <f>IF(ISNUMBER(I356),"xxx ",SUBSTITUTE(SUBSTITUTE(I356,"/",""),".",""))</f>
        <v xml:space="preserve">xxx </v>
      </c>
      <c r="O356" t="str">
        <f>LEFT(N356,FIND(" ",N356))</f>
        <v xml:space="preserve">xxx </v>
      </c>
      <c r="P356" t="str">
        <f>VLOOKUP(M356,Extract_Title!$A$2:$B$20,2,0)</f>
        <v>Mr</v>
      </c>
      <c r="Q356" t="str">
        <f>IF(L356="","S",L356)</f>
        <v>S</v>
      </c>
      <c r="R356" t="str">
        <f>IF(K356="","M",LEFT(K356,1))</f>
        <v>M</v>
      </c>
      <c r="S356" t="str">
        <f>VLOOKUP(O356,Clean_tckt!$E$3:$F$38,2,0)</f>
        <v xml:space="preserve">xxx </v>
      </c>
      <c r="T356" s="1">
        <f t="shared" si="19"/>
        <v>17.8</v>
      </c>
      <c r="U356">
        <f t="shared" si="20"/>
        <v>25</v>
      </c>
      <c r="V356">
        <f>SUM(G356:H356,1)</f>
        <v>2</v>
      </c>
      <c r="W356">
        <f t="shared" si="21"/>
        <v>1</v>
      </c>
      <c r="X356">
        <f>IF(V356=1,1,0)</f>
        <v>0</v>
      </c>
      <c r="Y356">
        <f>IF($P356=Y$1,1,0)</f>
        <v>1</v>
      </c>
      <c r="Z356">
        <f>IF($P356=Z$1,1,0)</f>
        <v>0</v>
      </c>
      <c r="AA356">
        <f>IF($P356=AA$1,1,0)</f>
        <v>0</v>
      </c>
      <c r="AB356">
        <f>IF($P356=AB$1,1,0)</f>
        <v>0</v>
      </c>
      <c r="AC356">
        <f>IF($Q356=AC$1,1,0)</f>
        <v>1</v>
      </c>
      <c r="AD356">
        <f>IF($Q356=AD$1,1,0)</f>
        <v>0</v>
      </c>
      <c r="AE356">
        <f>IF($R356=AE$1,1,0)</f>
        <v>1</v>
      </c>
      <c r="AF356">
        <f>IF($R356=AF$1,1,0)</f>
        <v>0</v>
      </c>
      <c r="AG356">
        <f>IF($R356=AG$1,1,0)</f>
        <v>0</v>
      </c>
      <c r="AH356">
        <f>IF($R356=AH$1,1,0)</f>
        <v>0</v>
      </c>
      <c r="AI356">
        <f>IF($R356=AI$1,1,0)</f>
        <v>0</v>
      </c>
      <c r="AJ356">
        <f>IF($R356=AJ$1,1,0)</f>
        <v>0</v>
      </c>
      <c r="AK356">
        <f>IF($R356=AK$1,1,0)</f>
        <v>0</v>
      </c>
      <c r="AL356">
        <f>IF($R356=AL$1,1,0)</f>
        <v>0</v>
      </c>
      <c r="AM356">
        <f>IF($S356=AM$1,1,0)</f>
        <v>0</v>
      </c>
      <c r="AN356">
        <f>IF($S356=AN$1,1,0)</f>
        <v>0</v>
      </c>
      <c r="AO356">
        <f>IF($S356=AO$1,1,0)</f>
        <v>0</v>
      </c>
      <c r="AP356">
        <f>IF($S356=AP$1,1,0)</f>
        <v>1</v>
      </c>
      <c r="AQ356">
        <f>IF($S356=AQ$1,1,0)</f>
        <v>0</v>
      </c>
      <c r="AR356">
        <f>IF($S356=AR$1,1,0)</f>
        <v>0</v>
      </c>
      <c r="AS356">
        <f>IF($S356=AS$1,1,0)</f>
        <v>0</v>
      </c>
      <c r="AT356">
        <f>IF($S356=AT$1,1,0)</f>
        <v>0</v>
      </c>
      <c r="AU356">
        <f>IF($S356=AU$1,1,0)</f>
        <v>0</v>
      </c>
      <c r="AV356">
        <f>IF($S356=AV$1,1,0)</f>
        <v>0</v>
      </c>
      <c r="AW356">
        <f>IF($S356=AW$1,1,0)</f>
        <v>0</v>
      </c>
      <c r="AX356">
        <f>IF($S356=AX$1,1,0)</f>
        <v>0</v>
      </c>
      <c r="AY356">
        <f>IF($S356=AY$1,1,0)</f>
        <v>0</v>
      </c>
      <c r="AZ356">
        <f>IF($S356=AZ$1,1,0)</f>
        <v>0</v>
      </c>
      <c r="BA356">
        <f>IF($S356=BA$1,1,0)</f>
        <v>0</v>
      </c>
      <c r="BB356">
        <f>IF($S356=BB$1,1,0)</f>
        <v>0</v>
      </c>
      <c r="BC356">
        <f>IF($S356=BC$1,1,0)</f>
        <v>0</v>
      </c>
      <c r="BD356">
        <f>IF($S356=BD$1,1,0)</f>
        <v>0</v>
      </c>
      <c r="BE356">
        <f>IF($S356=BE$1,1,0)</f>
        <v>0</v>
      </c>
      <c r="BF356">
        <f>IF($S356=BF$1,1,0)</f>
        <v>0</v>
      </c>
      <c r="BG356">
        <f>IF($S356=BG$1,1,0)</f>
        <v>0</v>
      </c>
      <c r="BH356">
        <f>IF($S356=BH$1,1,0)</f>
        <v>0</v>
      </c>
      <c r="BI356">
        <f>IF($S356=BI$1,1,0)</f>
        <v>0</v>
      </c>
      <c r="BJ356">
        <f>IF($S356=BJ$1,1,0)</f>
        <v>0</v>
      </c>
    </row>
    <row r="357" spans="1:62" x14ac:dyDescent="0.25">
      <c r="A357">
        <v>355</v>
      </c>
      <c r="B357">
        <v>0</v>
      </c>
      <c r="C357">
        <v>3</v>
      </c>
      <c r="D357" t="s">
        <v>529</v>
      </c>
      <c r="E357" t="s">
        <v>13</v>
      </c>
      <c r="G357">
        <v>0</v>
      </c>
      <c r="H357">
        <v>0</v>
      </c>
      <c r="I357">
        <v>2647</v>
      </c>
      <c r="J357">
        <v>7.2249999999999996</v>
      </c>
      <c r="L357" t="s">
        <v>20</v>
      </c>
      <c r="M357" t="s">
        <v>1751</v>
      </c>
      <c r="N357" t="str">
        <f>IF(ISNUMBER(I357),"xxx ",SUBSTITUTE(SUBSTITUTE(I357,"/",""),".",""))</f>
        <v xml:space="preserve">xxx </v>
      </c>
      <c r="O357" t="str">
        <f>LEFT(N357,FIND(" ",N357))</f>
        <v xml:space="preserve">xxx </v>
      </c>
      <c r="P357" t="str">
        <f>VLOOKUP(M357,Extract_Title!$A$2:$B$20,2,0)</f>
        <v>Mr</v>
      </c>
      <c r="Q357" t="str">
        <f>IF(L357="","S",L357)</f>
        <v>C</v>
      </c>
      <c r="R357" t="str">
        <f>IF(K357="","M",LEFT(K357,1))</f>
        <v>M</v>
      </c>
      <c r="S357" t="str">
        <f>VLOOKUP(O357,Clean_tckt!$E$3:$F$38,2,0)</f>
        <v xml:space="preserve">xxx </v>
      </c>
      <c r="T357" s="1">
        <f t="shared" si="19"/>
        <v>7.2249999999999996</v>
      </c>
      <c r="U357">
        <f t="shared" si="20"/>
        <v>0</v>
      </c>
      <c r="V357">
        <f>SUM(G357:H357,1)</f>
        <v>1</v>
      </c>
      <c r="W357">
        <f t="shared" si="21"/>
        <v>1</v>
      </c>
      <c r="X357">
        <f>IF(V357=1,1,0)</f>
        <v>1</v>
      </c>
      <c r="Y357">
        <f>IF($P357=Y$1,1,0)</f>
        <v>1</v>
      </c>
      <c r="Z357">
        <f>IF($P357=Z$1,1,0)</f>
        <v>0</v>
      </c>
      <c r="AA357">
        <f>IF($P357=AA$1,1,0)</f>
        <v>0</v>
      </c>
      <c r="AB357">
        <f>IF($P357=AB$1,1,0)</f>
        <v>0</v>
      </c>
      <c r="AC357">
        <f>IF($Q357=AC$1,1,0)</f>
        <v>0</v>
      </c>
      <c r="AD357">
        <f>IF($Q357=AD$1,1,0)</f>
        <v>1</v>
      </c>
      <c r="AE357">
        <f>IF($R357=AE$1,1,0)</f>
        <v>1</v>
      </c>
      <c r="AF357">
        <f>IF($R357=AF$1,1,0)</f>
        <v>0</v>
      </c>
      <c r="AG357">
        <f>IF($R357=AG$1,1,0)</f>
        <v>0</v>
      </c>
      <c r="AH357">
        <f>IF($R357=AH$1,1,0)</f>
        <v>0</v>
      </c>
      <c r="AI357">
        <f>IF($R357=AI$1,1,0)</f>
        <v>0</v>
      </c>
      <c r="AJ357">
        <f>IF($R357=AJ$1,1,0)</f>
        <v>0</v>
      </c>
      <c r="AK357">
        <f>IF($R357=AK$1,1,0)</f>
        <v>0</v>
      </c>
      <c r="AL357">
        <f>IF($R357=AL$1,1,0)</f>
        <v>0</v>
      </c>
      <c r="AM357">
        <f>IF($S357=AM$1,1,0)</f>
        <v>0</v>
      </c>
      <c r="AN357">
        <f>IF($S357=AN$1,1,0)</f>
        <v>0</v>
      </c>
      <c r="AO357">
        <f>IF($S357=AO$1,1,0)</f>
        <v>0</v>
      </c>
      <c r="AP357">
        <f>IF($S357=AP$1,1,0)</f>
        <v>1</v>
      </c>
      <c r="AQ357">
        <f>IF($S357=AQ$1,1,0)</f>
        <v>0</v>
      </c>
      <c r="AR357">
        <f>IF($S357=AR$1,1,0)</f>
        <v>0</v>
      </c>
      <c r="AS357">
        <f>IF($S357=AS$1,1,0)</f>
        <v>0</v>
      </c>
      <c r="AT357">
        <f>IF($S357=AT$1,1,0)</f>
        <v>0</v>
      </c>
      <c r="AU357">
        <f>IF($S357=AU$1,1,0)</f>
        <v>0</v>
      </c>
      <c r="AV357">
        <f>IF($S357=AV$1,1,0)</f>
        <v>0</v>
      </c>
      <c r="AW357">
        <f>IF($S357=AW$1,1,0)</f>
        <v>0</v>
      </c>
      <c r="AX357">
        <f>IF($S357=AX$1,1,0)</f>
        <v>0</v>
      </c>
      <c r="AY357">
        <f>IF($S357=AY$1,1,0)</f>
        <v>0</v>
      </c>
      <c r="AZ357">
        <f>IF($S357=AZ$1,1,0)</f>
        <v>0</v>
      </c>
      <c r="BA357">
        <f>IF($S357=BA$1,1,0)</f>
        <v>0</v>
      </c>
      <c r="BB357">
        <f>IF($S357=BB$1,1,0)</f>
        <v>0</v>
      </c>
      <c r="BC357">
        <f>IF($S357=BC$1,1,0)</f>
        <v>0</v>
      </c>
      <c r="BD357">
        <f>IF($S357=BD$1,1,0)</f>
        <v>0</v>
      </c>
      <c r="BE357">
        <f>IF($S357=BE$1,1,0)</f>
        <v>0</v>
      </c>
      <c r="BF357">
        <f>IF($S357=BF$1,1,0)</f>
        <v>0</v>
      </c>
      <c r="BG357">
        <f>IF($S357=BG$1,1,0)</f>
        <v>0</v>
      </c>
      <c r="BH357">
        <f>IF($S357=BH$1,1,0)</f>
        <v>0</v>
      </c>
      <c r="BI357">
        <f>IF($S357=BI$1,1,0)</f>
        <v>0</v>
      </c>
      <c r="BJ357">
        <f>IF($S357=BJ$1,1,0)</f>
        <v>0</v>
      </c>
    </row>
    <row r="358" spans="1:62" x14ac:dyDescent="0.25">
      <c r="A358">
        <v>356</v>
      </c>
      <c r="B358">
        <v>0</v>
      </c>
      <c r="C358">
        <v>3</v>
      </c>
      <c r="D358" t="s">
        <v>530</v>
      </c>
      <c r="E358" t="s">
        <v>13</v>
      </c>
      <c r="F358">
        <v>28</v>
      </c>
      <c r="G358">
        <v>0</v>
      </c>
      <c r="H358">
        <v>0</v>
      </c>
      <c r="I358">
        <v>345783</v>
      </c>
      <c r="J358">
        <v>9.5</v>
      </c>
      <c r="L358" t="s">
        <v>15</v>
      </c>
      <c r="M358" t="s">
        <v>1751</v>
      </c>
      <c r="N358" t="str">
        <f>IF(ISNUMBER(I358),"xxx ",SUBSTITUTE(SUBSTITUTE(I358,"/",""),".",""))</f>
        <v xml:space="preserve">xxx </v>
      </c>
      <c r="O358" t="str">
        <f>LEFT(N358,FIND(" ",N358))</f>
        <v xml:space="preserve">xxx </v>
      </c>
      <c r="P358" t="str">
        <f>VLOOKUP(M358,Extract_Title!$A$2:$B$20,2,0)</f>
        <v>Mr</v>
      </c>
      <c r="Q358" t="str">
        <f>IF(L358="","S",L358)</f>
        <v>S</v>
      </c>
      <c r="R358" t="str">
        <f>IF(K358="","M",LEFT(K358,1))</f>
        <v>M</v>
      </c>
      <c r="S358" t="str">
        <f>VLOOKUP(O358,Clean_tckt!$E$3:$F$38,2,0)</f>
        <v xml:space="preserve">xxx </v>
      </c>
      <c r="T358" s="1">
        <f t="shared" si="19"/>
        <v>9.5</v>
      </c>
      <c r="U358">
        <f t="shared" si="20"/>
        <v>28</v>
      </c>
      <c r="V358">
        <f>SUM(G358:H358,1)</f>
        <v>1</v>
      </c>
      <c r="W358">
        <f t="shared" si="21"/>
        <v>1</v>
      </c>
      <c r="X358">
        <f>IF(V358=1,1,0)</f>
        <v>1</v>
      </c>
      <c r="Y358">
        <f>IF($P358=Y$1,1,0)</f>
        <v>1</v>
      </c>
      <c r="Z358">
        <f>IF($P358=Z$1,1,0)</f>
        <v>0</v>
      </c>
      <c r="AA358">
        <f>IF($P358=AA$1,1,0)</f>
        <v>0</v>
      </c>
      <c r="AB358">
        <f>IF($P358=AB$1,1,0)</f>
        <v>0</v>
      </c>
      <c r="AC358">
        <f>IF($Q358=AC$1,1,0)</f>
        <v>1</v>
      </c>
      <c r="AD358">
        <f>IF($Q358=AD$1,1,0)</f>
        <v>0</v>
      </c>
      <c r="AE358">
        <f>IF($R358=AE$1,1,0)</f>
        <v>1</v>
      </c>
      <c r="AF358">
        <f>IF($R358=AF$1,1,0)</f>
        <v>0</v>
      </c>
      <c r="AG358">
        <f>IF($R358=AG$1,1,0)</f>
        <v>0</v>
      </c>
      <c r="AH358">
        <f>IF($R358=AH$1,1,0)</f>
        <v>0</v>
      </c>
      <c r="AI358">
        <f>IF($R358=AI$1,1,0)</f>
        <v>0</v>
      </c>
      <c r="AJ358">
        <f>IF($R358=AJ$1,1,0)</f>
        <v>0</v>
      </c>
      <c r="AK358">
        <f>IF($R358=AK$1,1,0)</f>
        <v>0</v>
      </c>
      <c r="AL358">
        <f>IF($R358=AL$1,1,0)</f>
        <v>0</v>
      </c>
      <c r="AM358">
        <f>IF($S358=AM$1,1,0)</f>
        <v>0</v>
      </c>
      <c r="AN358">
        <f>IF($S358=AN$1,1,0)</f>
        <v>0</v>
      </c>
      <c r="AO358">
        <f>IF($S358=AO$1,1,0)</f>
        <v>0</v>
      </c>
      <c r="AP358">
        <f>IF($S358=AP$1,1,0)</f>
        <v>1</v>
      </c>
      <c r="AQ358">
        <f>IF($S358=AQ$1,1,0)</f>
        <v>0</v>
      </c>
      <c r="AR358">
        <f>IF($S358=AR$1,1,0)</f>
        <v>0</v>
      </c>
      <c r="AS358">
        <f>IF($S358=AS$1,1,0)</f>
        <v>0</v>
      </c>
      <c r="AT358">
        <f>IF($S358=AT$1,1,0)</f>
        <v>0</v>
      </c>
      <c r="AU358">
        <f>IF($S358=AU$1,1,0)</f>
        <v>0</v>
      </c>
      <c r="AV358">
        <f>IF($S358=AV$1,1,0)</f>
        <v>0</v>
      </c>
      <c r="AW358">
        <f>IF($S358=AW$1,1,0)</f>
        <v>0</v>
      </c>
      <c r="AX358">
        <f>IF($S358=AX$1,1,0)</f>
        <v>0</v>
      </c>
      <c r="AY358">
        <f>IF($S358=AY$1,1,0)</f>
        <v>0</v>
      </c>
      <c r="AZ358">
        <f>IF($S358=AZ$1,1,0)</f>
        <v>0</v>
      </c>
      <c r="BA358">
        <f>IF($S358=BA$1,1,0)</f>
        <v>0</v>
      </c>
      <c r="BB358">
        <f>IF($S358=BB$1,1,0)</f>
        <v>0</v>
      </c>
      <c r="BC358">
        <f>IF($S358=BC$1,1,0)</f>
        <v>0</v>
      </c>
      <c r="BD358">
        <f>IF($S358=BD$1,1,0)</f>
        <v>0</v>
      </c>
      <c r="BE358">
        <f>IF($S358=BE$1,1,0)</f>
        <v>0</v>
      </c>
      <c r="BF358">
        <f>IF($S358=BF$1,1,0)</f>
        <v>0</v>
      </c>
      <c r="BG358">
        <f>IF($S358=BG$1,1,0)</f>
        <v>0</v>
      </c>
      <c r="BH358">
        <f>IF($S358=BH$1,1,0)</f>
        <v>0</v>
      </c>
      <c r="BI358">
        <f>IF($S358=BI$1,1,0)</f>
        <v>0</v>
      </c>
      <c r="BJ358">
        <f>IF($S358=BJ$1,1,0)</f>
        <v>0</v>
      </c>
    </row>
    <row r="359" spans="1:62" x14ac:dyDescent="0.25">
      <c r="A359">
        <v>357</v>
      </c>
      <c r="B359">
        <v>1</v>
      </c>
      <c r="C359">
        <v>1</v>
      </c>
      <c r="D359" t="s">
        <v>531</v>
      </c>
      <c r="E359" t="s">
        <v>17</v>
      </c>
      <c r="F359">
        <v>22</v>
      </c>
      <c r="G359">
        <v>0</v>
      </c>
      <c r="H359">
        <v>1</v>
      </c>
      <c r="I359">
        <v>113505</v>
      </c>
      <c r="J359">
        <v>55</v>
      </c>
      <c r="K359" t="s">
        <v>260</v>
      </c>
      <c r="L359" t="s">
        <v>15</v>
      </c>
      <c r="M359" t="s">
        <v>1753</v>
      </c>
      <c r="N359" t="str">
        <f>IF(ISNUMBER(I359),"xxx ",SUBSTITUTE(SUBSTITUTE(I359,"/",""),".",""))</f>
        <v xml:space="preserve">xxx </v>
      </c>
      <c r="O359" t="str">
        <f>LEFT(N359,FIND(" ",N359))</f>
        <v xml:space="preserve">xxx </v>
      </c>
      <c r="P359" t="str">
        <f>VLOOKUP(M359,Extract_Title!$A$2:$B$20,2,0)</f>
        <v>Miss</v>
      </c>
      <c r="Q359" t="str">
        <f>IF(L359="","S",L359)</f>
        <v>S</v>
      </c>
      <c r="R359" t="str">
        <f>IF(K359="","M",LEFT(K359,1))</f>
        <v>E</v>
      </c>
      <c r="S359" t="str">
        <f>VLOOKUP(O359,Clean_tckt!$E$3:$F$38,2,0)</f>
        <v xml:space="preserve">xxx </v>
      </c>
      <c r="T359" s="1">
        <f t="shared" si="19"/>
        <v>55</v>
      </c>
      <c r="U359">
        <f t="shared" si="20"/>
        <v>22</v>
      </c>
      <c r="V359">
        <f>SUM(G359:H359,1)</f>
        <v>2</v>
      </c>
      <c r="W359">
        <f t="shared" si="21"/>
        <v>0</v>
      </c>
      <c r="X359">
        <f>IF(V359=1,1,0)</f>
        <v>0</v>
      </c>
      <c r="Y359">
        <f>IF($P359=Y$1,1,0)</f>
        <v>0</v>
      </c>
      <c r="Z359">
        <f>IF($P359=Z$1,1,0)</f>
        <v>0</v>
      </c>
      <c r="AA359">
        <f>IF($P359=AA$1,1,0)</f>
        <v>1</v>
      </c>
      <c r="AB359">
        <f>IF($P359=AB$1,1,0)</f>
        <v>0</v>
      </c>
      <c r="AC359">
        <f>IF($Q359=AC$1,1,0)</f>
        <v>1</v>
      </c>
      <c r="AD359">
        <f>IF($Q359=AD$1,1,0)</f>
        <v>0</v>
      </c>
      <c r="AE359">
        <f>IF($R359=AE$1,1,0)</f>
        <v>0</v>
      </c>
      <c r="AF359">
        <f>IF($R359=AF$1,1,0)</f>
        <v>0</v>
      </c>
      <c r="AG359">
        <f>IF($R359=AG$1,1,0)</f>
        <v>1</v>
      </c>
      <c r="AH359">
        <f>IF($R359=AH$1,1,0)</f>
        <v>0</v>
      </c>
      <c r="AI359">
        <f>IF($R359=AI$1,1,0)</f>
        <v>0</v>
      </c>
      <c r="AJ359">
        <f>IF($R359=AJ$1,1,0)</f>
        <v>0</v>
      </c>
      <c r="AK359">
        <f>IF($R359=AK$1,1,0)</f>
        <v>0</v>
      </c>
      <c r="AL359">
        <f>IF($R359=AL$1,1,0)</f>
        <v>0</v>
      </c>
      <c r="AM359">
        <f>IF($S359=AM$1,1,0)</f>
        <v>0</v>
      </c>
      <c r="AN359">
        <f>IF($S359=AN$1,1,0)</f>
        <v>0</v>
      </c>
      <c r="AO359">
        <f>IF($S359=AO$1,1,0)</f>
        <v>0</v>
      </c>
      <c r="AP359">
        <f>IF($S359=AP$1,1,0)</f>
        <v>1</v>
      </c>
      <c r="AQ359">
        <f>IF($S359=AQ$1,1,0)</f>
        <v>0</v>
      </c>
      <c r="AR359">
        <f>IF($S359=AR$1,1,0)</f>
        <v>0</v>
      </c>
      <c r="AS359">
        <f>IF($S359=AS$1,1,0)</f>
        <v>0</v>
      </c>
      <c r="AT359">
        <f>IF($S359=AT$1,1,0)</f>
        <v>0</v>
      </c>
      <c r="AU359">
        <f>IF($S359=AU$1,1,0)</f>
        <v>0</v>
      </c>
      <c r="AV359">
        <f>IF($S359=AV$1,1,0)</f>
        <v>0</v>
      </c>
      <c r="AW359">
        <f>IF($S359=AW$1,1,0)</f>
        <v>0</v>
      </c>
      <c r="AX359">
        <f>IF($S359=AX$1,1,0)</f>
        <v>0</v>
      </c>
      <c r="AY359">
        <f>IF($S359=AY$1,1,0)</f>
        <v>0</v>
      </c>
      <c r="AZ359">
        <f>IF($S359=AZ$1,1,0)</f>
        <v>0</v>
      </c>
      <c r="BA359">
        <f>IF($S359=BA$1,1,0)</f>
        <v>0</v>
      </c>
      <c r="BB359">
        <f>IF($S359=BB$1,1,0)</f>
        <v>0</v>
      </c>
      <c r="BC359">
        <f>IF($S359=BC$1,1,0)</f>
        <v>0</v>
      </c>
      <c r="BD359">
        <f>IF($S359=BD$1,1,0)</f>
        <v>0</v>
      </c>
      <c r="BE359">
        <f>IF($S359=BE$1,1,0)</f>
        <v>0</v>
      </c>
      <c r="BF359">
        <f>IF($S359=BF$1,1,0)</f>
        <v>0</v>
      </c>
      <c r="BG359">
        <f>IF($S359=BG$1,1,0)</f>
        <v>0</v>
      </c>
      <c r="BH359">
        <f>IF($S359=BH$1,1,0)</f>
        <v>0</v>
      </c>
      <c r="BI359">
        <f>IF($S359=BI$1,1,0)</f>
        <v>0</v>
      </c>
      <c r="BJ359">
        <f>IF($S359=BJ$1,1,0)</f>
        <v>0</v>
      </c>
    </row>
    <row r="360" spans="1:62" x14ac:dyDescent="0.25">
      <c r="A360">
        <v>358</v>
      </c>
      <c r="B360">
        <v>0</v>
      </c>
      <c r="C360">
        <v>2</v>
      </c>
      <c r="D360" t="s">
        <v>532</v>
      </c>
      <c r="E360" t="s">
        <v>17</v>
      </c>
      <c r="F360">
        <v>38</v>
      </c>
      <c r="G360">
        <v>0</v>
      </c>
      <c r="H360">
        <v>0</v>
      </c>
      <c r="I360">
        <v>237671</v>
      </c>
      <c r="J360">
        <v>13</v>
      </c>
      <c r="L360" t="s">
        <v>15</v>
      </c>
      <c r="M360" t="s">
        <v>1753</v>
      </c>
      <c r="N360" t="str">
        <f>IF(ISNUMBER(I360),"xxx ",SUBSTITUTE(SUBSTITUTE(I360,"/",""),".",""))</f>
        <v xml:space="preserve">xxx </v>
      </c>
      <c r="O360" t="str">
        <f>LEFT(N360,FIND(" ",N360))</f>
        <v xml:space="preserve">xxx </v>
      </c>
      <c r="P360" t="str">
        <f>VLOOKUP(M360,Extract_Title!$A$2:$B$20,2,0)</f>
        <v>Miss</v>
      </c>
      <c r="Q360" t="str">
        <f>IF(L360="","S",L360)</f>
        <v>S</v>
      </c>
      <c r="R360" t="str">
        <f>IF(K360="","M",LEFT(K360,1))</f>
        <v>M</v>
      </c>
      <c r="S360" t="str">
        <f>VLOOKUP(O360,Clean_tckt!$E$3:$F$38,2,0)</f>
        <v xml:space="preserve">xxx </v>
      </c>
      <c r="T360" s="1">
        <f t="shared" si="19"/>
        <v>13</v>
      </c>
      <c r="U360">
        <f t="shared" si="20"/>
        <v>38</v>
      </c>
      <c r="V360">
        <f>SUM(G360:H360,1)</f>
        <v>1</v>
      </c>
      <c r="W360">
        <f t="shared" si="21"/>
        <v>0</v>
      </c>
      <c r="X360">
        <f>IF(V360=1,1,0)</f>
        <v>1</v>
      </c>
      <c r="Y360">
        <f>IF($P360=Y$1,1,0)</f>
        <v>0</v>
      </c>
      <c r="Z360">
        <f>IF($P360=Z$1,1,0)</f>
        <v>0</v>
      </c>
      <c r="AA360">
        <f>IF($P360=AA$1,1,0)</f>
        <v>1</v>
      </c>
      <c r="AB360">
        <f>IF($P360=AB$1,1,0)</f>
        <v>0</v>
      </c>
      <c r="AC360">
        <f>IF($Q360=AC$1,1,0)</f>
        <v>1</v>
      </c>
      <c r="AD360">
        <f>IF($Q360=AD$1,1,0)</f>
        <v>0</v>
      </c>
      <c r="AE360">
        <f>IF($R360=AE$1,1,0)</f>
        <v>1</v>
      </c>
      <c r="AF360">
        <f>IF($R360=AF$1,1,0)</f>
        <v>0</v>
      </c>
      <c r="AG360">
        <f>IF($R360=AG$1,1,0)</f>
        <v>0</v>
      </c>
      <c r="AH360">
        <f>IF($R360=AH$1,1,0)</f>
        <v>0</v>
      </c>
      <c r="AI360">
        <f>IF($R360=AI$1,1,0)</f>
        <v>0</v>
      </c>
      <c r="AJ360">
        <f>IF($R360=AJ$1,1,0)</f>
        <v>0</v>
      </c>
      <c r="AK360">
        <f>IF($R360=AK$1,1,0)</f>
        <v>0</v>
      </c>
      <c r="AL360">
        <f>IF($R360=AL$1,1,0)</f>
        <v>0</v>
      </c>
      <c r="AM360">
        <f>IF($S360=AM$1,1,0)</f>
        <v>0</v>
      </c>
      <c r="AN360">
        <f>IF($S360=AN$1,1,0)</f>
        <v>0</v>
      </c>
      <c r="AO360">
        <f>IF($S360=AO$1,1,0)</f>
        <v>0</v>
      </c>
      <c r="AP360">
        <f>IF($S360=AP$1,1,0)</f>
        <v>1</v>
      </c>
      <c r="AQ360">
        <f>IF($S360=AQ$1,1,0)</f>
        <v>0</v>
      </c>
      <c r="AR360">
        <f>IF($S360=AR$1,1,0)</f>
        <v>0</v>
      </c>
      <c r="AS360">
        <f>IF($S360=AS$1,1,0)</f>
        <v>0</v>
      </c>
      <c r="AT360">
        <f>IF($S360=AT$1,1,0)</f>
        <v>0</v>
      </c>
      <c r="AU360">
        <f>IF($S360=AU$1,1,0)</f>
        <v>0</v>
      </c>
      <c r="AV360">
        <f>IF($S360=AV$1,1,0)</f>
        <v>0</v>
      </c>
      <c r="AW360">
        <f>IF($S360=AW$1,1,0)</f>
        <v>0</v>
      </c>
      <c r="AX360">
        <f>IF($S360=AX$1,1,0)</f>
        <v>0</v>
      </c>
      <c r="AY360">
        <f>IF($S360=AY$1,1,0)</f>
        <v>0</v>
      </c>
      <c r="AZ360">
        <f>IF($S360=AZ$1,1,0)</f>
        <v>0</v>
      </c>
      <c r="BA360">
        <f>IF($S360=BA$1,1,0)</f>
        <v>0</v>
      </c>
      <c r="BB360">
        <f>IF($S360=BB$1,1,0)</f>
        <v>0</v>
      </c>
      <c r="BC360">
        <f>IF($S360=BC$1,1,0)</f>
        <v>0</v>
      </c>
      <c r="BD360">
        <f>IF($S360=BD$1,1,0)</f>
        <v>0</v>
      </c>
      <c r="BE360">
        <f>IF($S360=BE$1,1,0)</f>
        <v>0</v>
      </c>
      <c r="BF360">
        <f>IF($S360=BF$1,1,0)</f>
        <v>0</v>
      </c>
      <c r="BG360">
        <f>IF($S360=BG$1,1,0)</f>
        <v>0</v>
      </c>
      <c r="BH360">
        <f>IF($S360=BH$1,1,0)</f>
        <v>0</v>
      </c>
      <c r="BI360">
        <f>IF($S360=BI$1,1,0)</f>
        <v>0</v>
      </c>
      <c r="BJ360">
        <f>IF($S360=BJ$1,1,0)</f>
        <v>0</v>
      </c>
    </row>
    <row r="361" spans="1:62" x14ac:dyDescent="0.25">
      <c r="A361">
        <v>359</v>
      </c>
      <c r="B361">
        <v>1</v>
      </c>
      <c r="C361">
        <v>3</v>
      </c>
      <c r="D361" t="s">
        <v>533</v>
      </c>
      <c r="E361" t="s">
        <v>17</v>
      </c>
      <c r="G361">
        <v>0</v>
      </c>
      <c r="H361">
        <v>0</v>
      </c>
      <c r="I361">
        <v>330931</v>
      </c>
      <c r="J361">
        <v>7.8792</v>
      </c>
      <c r="L361" t="s">
        <v>27</v>
      </c>
      <c r="M361" t="s">
        <v>1753</v>
      </c>
      <c r="N361" t="str">
        <f>IF(ISNUMBER(I361),"xxx ",SUBSTITUTE(SUBSTITUTE(I361,"/",""),".",""))</f>
        <v xml:space="preserve">xxx </v>
      </c>
      <c r="O361" t="str">
        <f>LEFT(N361,FIND(" ",N361))</f>
        <v xml:space="preserve">xxx </v>
      </c>
      <c r="P361" t="str">
        <f>VLOOKUP(M361,Extract_Title!$A$2:$B$20,2,0)</f>
        <v>Miss</v>
      </c>
      <c r="Q361" t="str">
        <f>IF(L361="","S",L361)</f>
        <v>Q</v>
      </c>
      <c r="R361" t="str">
        <f>IF(K361="","M",LEFT(K361,1))</f>
        <v>M</v>
      </c>
      <c r="S361" t="str">
        <f>VLOOKUP(O361,Clean_tckt!$E$3:$F$38,2,0)</f>
        <v xml:space="preserve">xxx </v>
      </c>
      <c r="T361" s="1">
        <f t="shared" si="19"/>
        <v>7.8792</v>
      </c>
      <c r="U361">
        <f t="shared" si="20"/>
        <v>0</v>
      </c>
      <c r="V361">
        <f>SUM(G361:H361,1)</f>
        <v>1</v>
      </c>
      <c r="W361">
        <f t="shared" si="21"/>
        <v>0</v>
      </c>
      <c r="X361">
        <f>IF(V361=1,1,0)</f>
        <v>1</v>
      </c>
      <c r="Y361">
        <f>IF($P361=Y$1,1,0)</f>
        <v>0</v>
      </c>
      <c r="Z361">
        <f>IF($P361=Z$1,1,0)</f>
        <v>0</v>
      </c>
      <c r="AA361">
        <f>IF($P361=AA$1,1,0)</f>
        <v>1</v>
      </c>
      <c r="AB361">
        <f>IF($P361=AB$1,1,0)</f>
        <v>0</v>
      </c>
      <c r="AC361">
        <f>IF($Q361=AC$1,1,0)</f>
        <v>0</v>
      </c>
      <c r="AD361">
        <f>IF($Q361=AD$1,1,0)</f>
        <v>0</v>
      </c>
      <c r="AE361">
        <f>IF($R361=AE$1,1,0)</f>
        <v>1</v>
      </c>
      <c r="AF361">
        <f>IF($R361=AF$1,1,0)</f>
        <v>0</v>
      </c>
      <c r="AG361">
        <f>IF($R361=AG$1,1,0)</f>
        <v>0</v>
      </c>
      <c r="AH361">
        <f>IF($R361=AH$1,1,0)</f>
        <v>0</v>
      </c>
      <c r="AI361">
        <f>IF($R361=AI$1,1,0)</f>
        <v>0</v>
      </c>
      <c r="AJ361">
        <f>IF($R361=AJ$1,1,0)</f>
        <v>0</v>
      </c>
      <c r="AK361">
        <f>IF($R361=AK$1,1,0)</f>
        <v>0</v>
      </c>
      <c r="AL361">
        <f>IF($R361=AL$1,1,0)</f>
        <v>0</v>
      </c>
      <c r="AM361">
        <f>IF($S361=AM$1,1,0)</f>
        <v>0</v>
      </c>
      <c r="AN361">
        <f>IF($S361=AN$1,1,0)</f>
        <v>0</v>
      </c>
      <c r="AO361">
        <f>IF($S361=AO$1,1,0)</f>
        <v>0</v>
      </c>
      <c r="AP361">
        <f>IF($S361=AP$1,1,0)</f>
        <v>1</v>
      </c>
      <c r="AQ361">
        <f>IF($S361=AQ$1,1,0)</f>
        <v>0</v>
      </c>
      <c r="AR361">
        <f>IF($S361=AR$1,1,0)</f>
        <v>0</v>
      </c>
      <c r="AS361">
        <f>IF($S361=AS$1,1,0)</f>
        <v>0</v>
      </c>
      <c r="AT361">
        <f>IF($S361=AT$1,1,0)</f>
        <v>0</v>
      </c>
      <c r="AU361">
        <f>IF($S361=AU$1,1,0)</f>
        <v>0</v>
      </c>
      <c r="AV361">
        <f>IF($S361=AV$1,1,0)</f>
        <v>0</v>
      </c>
      <c r="AW361">
        <f>IF($S361=AW$1,1,0)</f>
        <v>0</v>
      </c>
      <c r="AX361">
        <f>IF($S361=AX$1,1,0)</f>
        <v>0</v>
      </c>
      <c r="AY361">
        <f>IF($S361=AY$1,1,0)</f>
        <v>0</v>
      </c>
      <c r="AZ361">
        <f>IF($S361=AZ$1,1,0)</f>
        <v>0</v>
      </c>
      <c r="BA361">
        <f>IF($S361=BA$1,1,0)</f>
        <v>0</v>
      </c>
      <c r="BB361">
        <f>IF($S361=BB$1,1,0)</f>
        <v>0</v>
      </c>
      <c r="BC361">
        <f>IF($S361=BC$1,1,0)</f>
        <v>0</v>
      </c>
      <c r="BD361">
        <f>IF($S361=BD$1,1,0)</f>
        <v>0</v>
      </c>
      <c r="BE361">
        <f>IF($S361=BE$1,1,0)</f>
        <v>0</v>
      </c>
      <c r="BF361">
        <f>IF($S361=BF$1,1,0)</f>
        <v>0</v>
      </c>
      <c r="BG361">
        <f>IF($S361=BG$1,1,0)</f>
        <v>0</v>
      </c>
      <c r="BH361">
        <f>IF($S361=BH$1,1,0)</f>
        <v>0</v>
      </c>
      <c r="BI361">
        <f>IF($S361=BI$1,1,0)</f>
        <v>0</v>
      </c>
      <c r="BJ361">
        <f>IF($S361=BJ$1,1,0)</f>
        <v>0</v>
      </c>
    </row>
    <row r="362" spans="1:62" x14ac:dyDescent="0.25">
      <c r="A362">
        <v>360</v>
      </c>
      <c r="B362">
        <v>1</v>
      </c>
      <c r="C362">
        <v>3</v>
      </c>
      <c r="D362" t="s">
        <v>534</v>
      </c>
      <c r="E362" t="s">
        <v>17</v>
      </c>
      <c r="G362">
        <v>0</v>
      </c>
      <c r="H362">
        <v>0</v>
      </c>
      <c r="I362">
        <v>330980</v>
      </c>
      <c r="J362">
        <v>7.8792</v>
      </c>
      <c r="L362" t="s">
        <v>27</v>
      </c>
      <c r="M362" t="s">
        <v>1753</v>
      </c>
      <c r="N362" t="str">
        <f>IF(ISNUMBER(I362),"xxx ",SUBSTITUTE(SUBSTITUTE(I362,"/",""),".",""))</f>
        <v xml:space="preserve">xxx </v>
      </c>
      <c r="O362" t="str">
        <f>LEFT(N362,FIND(" ",N362))</f>
        <v xml:space="preserve">xxx </v>
      </c>
      <c r="P362" t="str">
        <f>VLOOKUP(M362,Extract_Title!$A$2:$B$20,2,0)</f>
        <v>Miss</v>
      </c>
      <c r="Q362" t="str">
        <f>IF(L362="","S",L362)</f>
        <v>Q</v>
      </c>
      <c r="R362" t="str">
        <f>IF(K362="","M",LEFT(K362,1))</f>
        <v>M</v>
      </c>
      <c r="S362" t="str">
        <f>VLOOKUP(O362,Clean_tckt!$E$3:$F$38,2,0)</f>
        <v xml:space="preserve">xxx </v>
      </c>
      <c r="T362" s="1">
        <f t="shared" si="19"/>
        <v>7.8792</v>
      </c>
      <c r="U362">
        <f t="shared" si="20"/>
        <v>0</v>
      </c>
      <c r="V362">
        <f>SUM(G362:H362,1)</f>
        <v>1</v>
      </c>
      <c r="W362">
        <f t="shared" si="21"/>
        <v>0</v>
      </c>
      <c r="X362">
        <f>IF(V362=1,1,0)</f>
        <v>1</v>
      </c>
      <c r="Y362">
        <f>IF($P362=Y$1,1,0)</f>
        <v>0</v>
      </c>
      <c r="Z362">
        <f>IF($P362=Z$1,1,0)</f>
        <v>0</v>
      </c>
      <c r="AA362">
        <f>IF($P362=AA$1,1,0)</f>
        <v>1</v>
      </c>
      <c r="AB362">
        <f>IF($P362=AB$1,1,0)</f>
        <v>0</v>
      </c>
      <c r="AC362">
        <f>IF($Q362=AC$1,1,0)</f>
        <v>0</v>
      </c>
      <c r="AD362">
        <f>IF($Q362=AD$1,1,0)</f>
        <v>0</v>
      </c>
      <c r="AE362">
        <f>IF($R362=AE$1,1,0)</f>
        <v>1</v>
      </c>
      <c r="AF362">
        <f>IF($R362=AF$1,1,0)</f>
        <v>0</v>
      </c>
      <c r="AG362">
        <f>IF($R362=AG$1,1,0)</f>
        <v>0</v>
      </c>
      <c r="AH362">
        <f>IF($R362=AH$1,1,0)</f>
        <v>0</v>
      </c>
      <c r="AI362">
        <f>IF($R362=AI$1,1,0)</f>
        <v>0</v>
      </c>
      <c r="AJ362">
        <f>IF($R362=AJ$1,1,0)</f>
        <v>0</v>
      </c>
      <c r="AK362">
        <f>IF($R362=AK$1,1,0)</f>
        <v>0</v>
      </c>
      <c r="AL362">
        <f>IF($R362=AL$1,1,0)</f>
        <v>0</v>
      </c>
      <c r="AM362">
        <f>IF($S362=AM$1,1,0)</f>
        <v>0</v>
      </c>
      <c r="AN362">
        <f>IF($S362=AN$1,1,0)</f>
        <v>0</v>
      </c>
      <c r="AO362">
        <f>IF($S362=AO$1,1,0)</f>
        <v>0</v>
      </c>
      <c r="AP362">
        <f>IF($S362=AP$1,1,0)</f>
        <v>1</v>
      </c>
      <c r="AQ362">
        <f>IF($S362=AQ$1,1,0)</f>
        <v>0</v>
      </c>
      <c r="AR362">
        <f>IF($S362=AR$1,1,0)</f>
        <v>0</v>
      </c>
      <c r="AS362">
        <f>IF($S362=AS$1,1,0)</f>
        <v>0</v>
      </c>
      <c r="AT362">
        <f>IF($S362=AT$1,1,0)</f>
        <v>0</v>
      </c>
      <c r="AU362">
        <f>IF($S362=AU$1,1,0)</f>
        <v>0</v>
      </c>
      <c r="AV362">
        <f>IF($S362=AV$1,1,0)</f>
        <v>0</v>
      </c>
      <c r="AW362">
        <f>IF($S362=AW$1,1,0)</f>
        <v>0</v>
      </c>
      <c r="AX362">
        <f>IF($S362=AX$1,1,0)</f>
        <v>0</v>
      </c>
      <c r="AY362">
        <f>IF($S362=AY$1,1,0)</f>
        <v>0</v>
      </c>
      <c r="AZ362">
        <f>IF($S362=AZ$1,1,0)</f>
        <v>0</v>
      </c>
      <c r="BA362">
        <f>IF($S362=BA$1,1,0)</f>
        <v>0</v>
      </c>
      <c r="BB362">
        <f>IF($S362=BB$1,1,0)</f>
        <v>0</v>
      </c>
      <c r="BC362">
        <f>IF($S362=BC$1,1,0)</f>
        <v>0</v>
      </c>
      <c r="BD362">
        <f>IF($S362=BD$1,1,0)</f>
        <v>0</v>
      </c>
      <c r="BE362">
        <f>IF($S362=BE$1,1,0)</f>
        <v>0</v>
      </c>
      <c r="BF362">
        <f>IF($S362=BF$1,1,0)</f>
        <v>0</v>
      </c>
      <c r="BG362">
        <f>IF($S362=BG$1,1,0)</f>
        <v>0</v>
      </c>
      <c r="BH362">
        <f>IF($S362=BH$1,1,0)</f>
        <v>0</v>
      </c>
      <c r="BI362">
        <f>IF($S362=BI$1,1,0)</f>
        <v>0</v>
      </c>
      <c r="BJ362">
        <f>IF($S362=BJ$1,1,0)</f>
        <v>0</v>
      </c>
    </row>
    <row r="363" spans="1:62" x14ac:dyDescent="0.25">
      <c r="A363">
        <v>361</v>
      </c>
      <c r="B363">
        <v>0</v>
      </c>
      <c r="C363">
        <v>3</v>
      </c>
      <c r="D363" t="s">
        <v>535</v>
      </c>
      <c r="E363" t="s">
        <v>13</v>
      </c>
      <c r="F363">
        <v>40</v>
      </c>
      <c r="G363">
        <v>1</v>
      </c>
      <c r="H363">
        <v>4</v>
      </c>
      <c r="I363">
        <v>347088</v>
      </c>
      <c r="J363">
        <v>27.9</v>
      </c>
      <c r="L363" t="s">
        <v>15</v>
      </c>
      <c r="M363" t="s">
        <v>1751</v>
      </c>
      <c r="N363" t="str">
        <f>IF(ISNUMBER(I363),"xxx ",SUBSTITUTE(SUBSTITUTE(I363,"/",""),".",""))</f>
        <v xml:space="preserve">xxx </v>
      </c>
      <c r="O363" t="str">
        <f>LEFT(N363,FIND(" ",N363))</f>
        <v xml:space="preserve">xxx </v>
      </c>
      <c r="P363" t="str">
        <f>VLOOKUP(M363,Extract_Title!$A$2:$B$20,2,0)</f>
        <v>Mr</v>
      </c>
      <c r="Q363" t="str">
        <f>IF(L363="","S",L363)</f>
        <v>S</v>
      </c>
      <c r="R363" t="str">
        <f>IF(K363="","M",LEFT(K363,1))</f>
        <v>M</v>
      </c>
      <c r="S363" t="str">
        <f>VLOOKUP(O363,Clean_tckt!$E$3:$F$38,2,0)</f>
        <v xml:space="preserve">xxx </v>
      </c>
      <c r="T363" s="1">
        <f t="shared" si="19"/>
        <v>27.9</v>
      </c>
      <c r="U363">
        <f t="shared" si="20"/>
        <v>40</v>
      </c>
      <c r="V363">
        <f>SUM(G363:H363,1)</f>
        <v>6</v>
      </c>
      <c r="W363">
        <f t="shared" si="21"/>
        <v>1</v>
      </c>
      <c r="X363">
        <f>IF(V363=1,1,0)</f>
        <v>0</v>
      </c>
      <c r="Y363">
        <f>IF($P363=Y$1,1,0)</f>
        <v>1</v>
      </c>
      <c r="Z363">
        <f>IF($P363=Z$1,1,0)</f>
        <v>0</v>
      </c>
      <c r="AA363">
        <f>IF($P363=AA$1,1,0)</f>
        <v>0</v>
      </c>
      <c r="AB363">
        <f>IF($P363=AB$1,1,0)</f>
        <v>0</v>
      </c>
      <c r="AC363">
        <f>IF($Q363=AC$1,1,0)</f>
        <v>1</v>
      </c>
      <c r="AD363">
        <f>IF($Q363=AD$1,1,0)</f>
        <v>0</v>
      </c>
      <c r="AE363">
        <f>IF($R363=AE$1,1,0)</f>
        <v>1</v>
      </c>
      <c r="AF363">
        <f>IF($R363=AF$1,1,0)</f>
        <v>0</v>
      </c>
      <c r="AG363">
        <f>IF($R363=AG$1,1,0)</f>
        <v>0</v>
      </c>
      <c r="AH363">
        <f>IF($R363=AH$1,1,0)</f>
        <v>0</v>
      </c>
      <c r="AI363">
        <f>IF($R363=AI$1,1,0)</f>
        <v>0</v>
      </c>
      <c r="AJ363">
        <f>IF($R363=AJ$1,1,0)</f>
        <v>0</v>
      </c>
      <c r="AK363">
        <f>IF($R363=AK$1,1,0)</f>
        <v>0</v>
      </c>
      <c r="AL363">
        <f>IF($R363=AL$1,1,0)</f>
        <v>0</v>
      </c>
      <c r="AM363">
        <f>IF($S363=AM$1,1,0)</f>
        <v>0</v>
      </c>
      <c r="AN363">
        <f>IF($S363=AN$1,1,0)</f>
        <v>0</v>
      </c>
      <c r="AO363">
        <f>IF($S363=AO$1,1,0)</f>
        <v>0</v>
      </c>
      <c r="AP363">
        <f>IF($S363=AP$1,1,0)</f>
        <v>1</v>
      </c>
      <c r="AQ363">
        <f>IF($S363=AQ$1,1,0)</f>
        <v>0</v>
      </c>
      <c r="AR363">
        <f>IF($S363=AR$1,1,0)</f>
        <v>0</v>
      </c>
      <c r="AS363">
        <f>IF($S363=AS$1,1,0)</f>
        <v>0</v>
      </c>
      <c r="AT363">
        <f>IF($S363=AT$1,1,0)</f>
        <v>0</v>
      </c>
      <c r="AU363">
        <f>IF($S363=AU$1,1,0)</f>
        <v>0</v>
      </c>
      <c r="AV363">
        <f>IF($S363=AV$1,1,0)</f>
        <v>0</v>
      </c>
      <c r="AW363">
        <f>IF($S363=AW$1,1,0)</f>
        <v>0</v>
      </c>
      <c r="AX363">
        <f>IF($S363=AX$1,1,0)</f>
        <v>0</v>
      </c>
      <c r="AY363">
        <f>IF($S363=AY$1,1,0)</f>
        <v>0</v>
      </c>
      <c r="AZ363">
        <f>IF($S363=AZ$1,1,0)</f>
        <v>0</v>
      </c>
      <c r="BA363">
        <f>IF($S363=BA$1,1,0)</f>
        <v>0</v>
      </c>
      <c r="BB363">
        <f>IF($S363=BB$1,1,0)</f>
        <v>0</v>
      </c>
      <c r="BC363">
        <f>IF($S363=BC$1,1,0)</f>
        <v>0</v>
      </c>
      <c r="BD363">
        <f>IF($S363=BD$1,1,0)</f>
        <v>0</v>
      </c>
      <c r="BE363">
        <f>IF($S363=BE$1,1,0)</f>
        <v>0</v>
      </c>
      <c r="BF363">
        <f>IF($S363=BF$1,1,0)</f>
        <v>0</v>
      </c>
      <c r="BG363">
        <f>IF($S363=BG$1,1,0)</f>
        <v>0</v>
      </c>
      <c r="BH363">
        <f>IF($S363=BH$1,1,0)</f>
        <v>0</v>
      </c>
      <c r="BI363">
        <f>IF($S363=BI$1,1,0)</f>
        <v>0</v>
      </c>
      <c r="BJ363">
        <f>IF($S363=BJ$1,1,0)</f>
        <v>0</v>
      </c>
    </row>
    <row r="364" spans="1:62" x14ac:dyDescent="0.25">
      <c r="A364">
        <v>362</v>
      </c>
      <c r="B364">
        <v>0</v>
      </c>
      <c r="C364">
        <v>2</v>
      </c>
      <c r="D364" t="s">
        <v>536</v>
      </c>
      <c r="E364" t="s">
        <v>13</v>
      </c>
      <c r="F364">
        <v>29</v>
      </c>
      <c r="G364">
        <v>1</v>
      </c>
      <c r="H364">
        <v>0</v>
      </c>
      <c r="I364" t="s">
        <v>537</v>
      </c>
      <c r="J364">
        <v>27.720800000000001</v>
      </c>
      <c r="L364" t="s">
        <v>20</v>
      </c>
      <c r="M364" t="s">
        <v>1751</v>
      </c>
      <c r="N364" t="str">
        <f>IF(ISNUMBER(I364),"xxx ",SUBSTITUTE(SUBSTITUTE(I364,"/",""),".",""))</f>
        <v>SCPARIS 2167</v>
      </c>
      <c r="O364" t="str">
        <f>LEFT(N364,FIND(" ",N364))</f>
        <v xml:space="preserve">SCPARIS </v>
      </c>
      <c r="P364" t="str">
        <f>VLOOKUP(M364,Extract_Title!$A$2:$B$20,2,0)</f>
        <v>Mr</v>
      </c>
      <c r="Q364" t="str">
        <f>IF(L364="","S",L364)</f>
        <v>C</v>
      </c>
      <c r="R364" t="str">
        <f>IF(K364="","M",LEFT(K364,1))</f>
        <v>M</v>
      </c>
      <c r="S364" t="str">
        <f>VLOOKUP(O364,Clean_tckt!$E$3:$F$38,2,0)</f>
        <v xml:space="preserve">SCParis </v>
      </c>
      <c r="T364" s="1">
        <f t="shared" si="19"/>
        <v>27.720800000000001</v>
      </c>
      <c r="U364">
        <f t="shared" si="20"/>
        <v>29</v>
      </c>
      <c r="V364">
        <f>SUM(G364:H364,1)</f>
        <v>2</v>
      </c>
      <c r="W364">
        <f t="shared" si="21"/>
        <v>1</v>
      </c>
      <c r="X364">
        <f>IF(V364=1,1,0)</f>
        <v>0</v>
      </c>
      <c r="Y364">
        <f>IF($P364=Y$1,1,0)</f>
        <v>1</v>
      </c>
      <c r="Z364">
        <f>IF($P364=Z$1,1,0)</f>
        <v>0</v>
      </c>
      <c r="AA364">
        <f>IF($P364=AA$1,1,0)</f>
        <v>0</v>
      </c>
      <c r="AB364">
        <f>IF($P364=AB$1,1,0)</f>
        <v>0</v>
      </c>
      <c r="AC364">
        <f>IF($Q364=AC$1,1,0)</f>
        <v>0</v>
      </c>
      <c r="AD364">
        <f>IF($Q364=AD$1,1,0)</f>
        <v>1</v>
      </c>
      <c r="AE364">
        <f>IF($R364=AE$1,1,0)</f>
        <v>1</v>
      </c>
      <c r="AF364">
        <f>IF($R364=AF$1,1,0)</f>
        <v>0</v>
      </c>
      <c r="AG364">
        <f>IF($R364=AG$1,1,0)</f>
        <v>0</v>
      </c>
      <c r="AH364">
        <f>IF($R364=AH$1,1,0)</f>
        <v>0</v>
      </c>
      <c r="AI364">
        <f>IF($R364=AI$1,1,0)</f>
        <v>0</v>
      </c>
      <c r="AJ364">
        <f>IF($R364=AJ$1,1,0)</f>
        <v>0</v>
      </c>
      <c r="AK364">
        <f>IF($R364=AK$1,1,0)</f>
        <v>0</v>
      </c>
      <c r="AL364">
        <f>IF($R364=AL$1,1,0)</f>
        <v>0</v>
      </c>
      <c r="AM364">
        <f>IF($S364=AM$1,1,0)</f>
        <v>0</v>
      </c>
      <c r="AN364">
        <f>IF($S364=AN$1,1,0)</f>
        <v>0</v>
      </c>
      <c r="AO364">
        <f>IF($S364=AO$1,1,0)</f>
        <v>0</v>
      </c>
      <c r="AP364">
        <f>IF($S364=AP$1,1,0)</f>
        <v>0</v>
      </c>
      <c r="AQ364">
        <f>IF($S364=AQ$1,1,0)</f>
        <v>0</v>
      </c>
      <c r="AR364">
        <f>IF($S364=AR$1,1,0)</f>
        <v>0</v>
      </c>
      <c r="AS364">
        <f>IF($S364=AS$1,1,0)</f>
        <v>1</v>
      </c>
      <c r="AT364">
        <f>IF($S364=AT$1,1,0)</f>
        <v>0</v>
      </c>
      <c r="AU364">
        <f>IF($S364=AU$1,1,0)</f>
        <v>0</v>
      </c>
      <c r="AV364">
        <f>IF($S364=AV$1,1,0)</f>
        <v>0</v>
      </c>
      <c r="AW364">
        <f>IF($S364=AW$1,1,0)</f>
        <v>0</v>
      </c>
      <c r="AX364">
        <f>IF($S364=AX$1,1,0)</f>
        <v>0</v>
      </c>
      <c r="AY364">
        <f>IF($S364=AY$1,1,0)</f>
        <v>0</v>
      </c>
      <c r="AZ364">
        <f>IF($S364=AZ$1,1,0)</f>
        <v>0</v>
      </c>
      <c r="BA364">
        <f>IF($S364=BA$1,1,0)</f>
        <v>0</v>
      </c>
      <c r="BB364">
        <f>IF($S364=BB$1,1,0)</f>
        <v>0</v>
      </c>
      <c r="BC364">
        <f>IF($S364=BC$1,1,0)</f>
        <v>0</v>
      </c>
      <c r="BD364">
        <f>IF($S364=BD$1,1,0)</f>
        <v>0</v>
      </c>
      <c r="BE364">
        <f>IF($S364=BE$1,1,0)</f>
        <v>0</v>
      </c>
      <c r="BF364">
        <f>IF($S364=BF$1,1,0)</f>
        <v>0</v>
      </c>
      <c r="BG364">
        <f>IF($S364=BG$1,1,0)</f>
        <v>0</v>
      </c>
      <c r="BH364">
        <f>IF($S364=BH$1,1,0)</f>
        <v>0</v>
      </c>
      <c r="BI364">
        <f>IF($S364=BI$1,1,0)</f>
        <v>0</v>
      </c>
      <c r="BJ364">
        <f>IF($S364=BJ$1,1,0)</f>
        <v>0</v>
      </c>
    </row>
    <row r="365" spans="1:62" x14ac:dyDescent="0.25">
      <c r="A365">
        <v>363</v>
      </c>
      <c r="B365">
        <v>0</v>
      </c>
      <c r="C365">
        <v>3</v>
      </c>
      <c r="D365" t="s">
        <v>538</v>
      </c>
      <c r="E365" t="s">
        <v>17</v>
      </c>
      <c r="F365">
        <v>45</v>
      </c>
      <c r="G365">
        <v>0</v>
      </c>
      <c r="H365">
        <v>1</v>
      </c>
      <c r="I365">
        <v>2691</v>
      </c>
      <c r="J365">
        <v>14.4542</v>
      </c>
      <c r="L365" t="s">
        <v>20</v>
      </c>
      <c r="M365" t="s">
        <v>1752</v>
      </c>
      <c r="N365" t="str">
        <f>IF(ISNUMBER(I365),"xxx ",SUBSTITUTE(SUBSTITUTE(I365,"/",""),".",""))</f>
        <v xml:space="preserve">xxx </v>
      </c>
      <c r="O365" t="str">
        <f>LEFT(N365,FIND(" ",N365))</f>
        <v xml:space="preserve">xxx </v>
      </c>
      <c r="P365" t="str">
        <f>VLOOKUP(M365,Extract_Title!$A$2:$B$20,2,0)</f>
        <v>Mrs</v>
      </c>
      <c r="Q365" t="str">
        <f>IF(L365="","S",L365)</f>
        <v>C</v>
      </c>
      <c r="R365" t="str">
        <f>IF(K365="","M",LEFT(K365,1))</f>
        <v>M</v>
      </c>
      <c r="S365" t="str">
        <f>VLOOKUP(O365,Clean_tckt!$E$3:$F$38,2,0)</f>
        <v xml:space="preserve">xxx </v>
      </c>
      <c r="T365" s="1">
        <f t="shared" si="19"/>
        <v>14.4542</v>
      </c>
      <c r="U365">
        <f t="shared" si="20"/>
        <v>45</v>
      </c>
      <c r="V365">
        <f>SUM(G365:H365,1)</f>
        <v>2</v>
      </c>
      <c r="W365">
        <f t="shared" si="21"/>
        <v>0</v>
      </c>
      <c r="X365">
        <f>IF(V365=1,1,0)</f>
        <v>0</v>
      </c>
      <c r="Y365">
        <f>IF($P365=Y$1,1,0)</f>
        <v>0</v>
      </c>
      <c r="Z365">
        <f>IF($P365=Z$1,1,0)</f>
        <v>1</v>
      </c>
      <c r="AA365">
        <f>IF($P365=AA$1,1,0)</f>
        <v>0</v>
      </c>
      <c r="AB365">
        <f>IF($P365=AB$1,1,0)</f>
        <v>0</v>
      </c>
      <c r="AC365">
        <f>IF($Q365=AC$1,1,0)</f>
        <v>0</v>
      </c>
      <c r="AD365">
        <f>IF($Q365=AD$1,1,0)</f>
        <v>1</v>
      </c>
      <c r="AE365">
        <f>IF($R365=AE$1,1,0)</f>
        <v>1</v>
      </c>
      <c r="AF365">
        <f>IF($R365=AF$1,1,0)</f>
        <v>0</v>
      </c>
      <c r="AG365">
        <f>IF($R365=AG$1,1,0)</f>
        <v>0</v>
      </c>
      <c r="AH365">
        <f>IF($R365=AH$1,1,0)</f>
        <v>0</v>
      </c>
      <c r="AI365">
        <f>IF($R365=AI$1,1,0)</f>
        <v>0</v>
      </c>
      <c r="AJ365">
        <f>IF($R365=AJ$1,1,0)</f>
        <v>0</v>
      </c>
      <c r="AK365">
        <f>IF($R365=AK$1,1,0)</f>
        <v>0</v>
      </c>
      <c r="AL365">
        <f>IF($R365=AL$1,1,0)</f>
        <v>0</v>
      </c>
      <c r="AM365">
        <f>IF($S365=AM$1,1,0)</f>
        <v>0</v>
      </c>
      <c r="AN365">
        <f>IF($S365=AN$1,1,0)</f>
        <v>0</v>
      </c>
      <c r="AO365">
        <f>IF($S365=AO$1,1,0)</f>
        <v>0</v>
      </c>
      <c r="AP365">
        <f>IF($S365=AP$1,1,0)</f>
        <v>1</v>
      </c>
      <c r="AQ365">
        <f>IF($S365=AQ$1,1,0)</f>
        <v>0</v>
      </c>
      <c r="AR365">
        <f>IF($S365=AR$1,1,0)</f>
        <v>0</v>
      </c>
      <c r="AS365">
        <f>IF($S365=AS$1,1,0)</f>
        <v>0</v>
      </c>
      <c r="AT365">
        <f>IF($S365=AT$1,1,0)</f>
        <v>0</v>
      </c>
      <c r="AU365">
        <f>IF($S365=AU$1,1,0)</f>
        <v>0</v>
      </c>
      <c r="AV365">
        <f>IF($S365=AV$1,1,0)</f>
        <v>0</v>
      </c>
      <c r="AW365">
        <f>IF($S365=AW$1,1,0)</f>
        <v>0</v>
      </c>
      <c r="AX365">
        <f>IF($S365=AX$1,1,0)</f>
        <v>0</v>
      </c>
      <c r="AY365">
        <f>IF($S365=AY$1,1,0)</f>
        <v>0</v>
      </c>
      <c r="AZ365">
        <f>IF($S365=AZ$1,1,0)</f>
        <v>0</v>
      </c>
      <c r="BA365">
        <f>IF($S365=BA$1,1,0)</f>
        <v>0</v>
      </c>
      <c r="BB365">
        <f>IF($S365=BB$1,1,0)</f>
        <v>0</v>
      </c>
      <c r="BC365">
        <f>IF($S365=BC$1,1,0)</f>
        <v>0</v>
      </c>
      <c r="BD365">
        <f>IF($S365=BD$1,1,0)</f>
        <v>0</v>
      </c>
      <c r="BE365">
        <f>IF($S365=BE$1,1,0)</f>
        <v>0</v>
      </c>
      <c r="BF365">
        <f>IF($S365=BF$1,1,0)</f>
        <v>0</v>
      </c>
      <c r="BG365">
        <f>IF($S365=BG$1,1,0)</f>
        <v>0</v>
      </c>
      <c r="BH365">
        <f>IF($S365=BH$1,1,0)</f>
        <v>0</v>
      </c>
      <c r="BI365">
        <f>IF($S365=BI$1,1,0)</f>
        <v>0</v>
      </c>
      <c r="BJ365">
        <f>IF($S365=BJ$1,1,0)</f>
        <v>0</v>
      </c>
    </row>
    <row r="366" spans="1:62" x14ac:dyDescent="0.25">
      <c r="A366">
        <v>364</v>
      </c>
      <c r="B366">
        <v>0</v>
      </c>
      <c r="C366">
        <v>3</v>
      </c>
      <c r="D366" t="s">
        <v>539</v>
      </c>
      <c r="E366" t="s">
        <v>13</v>
      </c>
      <c r="F366">
        <v>35</v>
      </c>
      <c r="G366">
        <v>0</v>
      </c>
      <c r="H366">
        <v>0</v>
      </c>
      <c r="I366" t="s">
        <v>540</v>
      </c>
      <c r="J366">
        <v>7.05</v>
      </c>
      <c r="L366" t="s">
        <v>15</v>
      </c>
      <c r="M366" t="s">
        <v>1751</v>
      </c>
      <c r="N366" t="str">
        <f>IF(ISNUMBER(I366),"xxx ",SUBSTITUTE(SUBSTITUTE(I366,"/",""),".",""))</f>
        <v>SOTONOQ 3101310</v>
      </c>
      <c r="O366" t="str">
        <f>LEFT(N366,FIND(" ",N366))</f>
        <v xml:space="preserve">SOTONOQ </v>
      </c>
      <c r="P366" t="str">
        <f>VLOOKUP(M366,Extract_Title!$A$2:$B$20,2,0)</f>
        <v>Mr</v>
      </c>
      <c r="Q366" t="str">
        <f>IF(L366="","S",L366)</f>
        <v>S</v>
      </c>
      <c r="R366" t="str">
        <f>IF(K366="","M",LEFT(K366,1))</f>
        <v>M</v>
      </c>
      <c r="S366" t="str">
        <f>VLOOKUP(O366,Clean_tckt!$E$3:$F$38,2,0)</f>
        <v xml:space="preserve">SOTONOQ </v>
      </c>
      <c r="T366" s="1">
        <f t="shared" si="19"/>
        <v>7.05</v>
      </c>
      <c r="U366">
        <f t="shared" si="20"/>
        <v>35</v>
      </c>
      <c r="V366">
        <f>SUM(G366:H366,1)</f>
        <v>1</v>
      </c>
      <c r="W366">
        <f t="shared" si="21"/>
        <v>1</v>
      </c>
      <c r="X366">
        <f>IF(V366=1,1,0)</f>
        <v>1</v>
      </c>
      <c r="Y366">
        <f>IF($P366=Y$1,1,0)</f>
        <v>1</v>
      </c>
      <c r="Z366">
        <f>IF($P366=Z$1,1,0)</f>
        <v>0</v>
      </c>
      <c r="AA366">
        <f>IF($P366=AA$1,1,0)</f>
        <v>0</v>
      </c>
      <c r="AB366">
        <f>IF($P366=AB$1,1,0)</f>
        <v>0</v>
      </c>
      <c r="AC366">
        <f>IF($Q366=AC$1,1,0)</f>
        <v>1</v>
      </c>
      <c r="AD366">
        <f>IF($Q366=AD$1,1,0)</f>
        <v>0</v>
      </c>
      <c r="AE366">
        <f>IF($R366=AE$1,1,0)</f>
        <v>1</v>
      </c>
      <c r="AF366">
        <f>IF($R366=AF$1,1,0)</f>
        <v>0</v>
      </c>
      <c r="AG366">
        <f>IF($R366=AG$1,1,0)</f>
        <v>0</v>
      </c>
      <c r="AH366">
        <f>IF($R366=AH$1,1,0)</f>
        <v>0</v>
      </c>
      <c r="AI366">
        <f>IF($R366=AI$1,1,0)</f>
        <v>0</v>
      </c>
      <c r="AJ366">
        <f>IF($R366=AJ$1,1,0)</f>
        <v>0</v>
      </c>
      <c r="AK366">
        <f>IF($R366=AK$1,1,0)</f>
        <v>0</v>
      </c>
      <c r="AL366">
        <f>IF($R366=AL$1,1,0)</f>
        <v>0</v>
      </c>
      <c r="AM366">
        <f>IF($S366=AM$1,1,0)</f>
        <v>0</v>
      </c>
      <c r="AN366">
        <f>IF($S366=AN$1,1,0)</f>
        <v>0</v>
      </c>
      <c r="AO366">
        <f>IF($S366=AO$1,1,0)</f>
        <v>0</v>
      </c>
      <c r="AP366">
        <f>IF($S366=AP$1,1,0)</f>
        <v>0</v>
      </c>
      <c r="AQ366">
        <f>IF($S366=AQ$1,1,0)</f>
        <v>0</v>
      </c>
      <c r="AR366">
        <f>IF($S366=AR$1,1,0)</f>
        <v>0</v>
      </c>
      <c r="AS366">
        <f>IF($S366=AS$1,1,0)</f>
        <v>0</v>
      </c>
      <c r="AT366">
        <f>IF($S366=AT$1,1,0)</f>
        <v>0</v>
      </c>
      <c r="AU366">
        <f>IF($S366=AU$1,1,0)</f>
        <v>0</v>
      </c>
      <c r="AV366">
        <f>IF($S366=AV$1,1,0)</f>
        <v>0</v>
      </c>
      <c r="AW366">
        <f>IF($S366=AW$1,1,0)</f>
        <v>0</v>
      </c>
      <c r="AX366">
        <f>IF($S366=AX$1,1,0)</f>
        <v>1</v>
      </c>
      <c r="AY366">
        <f>IF($S366=AY$1,1,0)</f>
        <v>0</v>
      </c>
      <c r="AZ366">
        <f>IF($S366=AZ$1,1,0)</f>
        <v>0</v>
      </c>
      <c r="BA366">
        <f>IF($S366=BA$1,1,0)</f>
        <v>0</v>
      </c>
      <c r="BB366">
        <f>IF($S366=BB$1,1,0)</f>
        <v>0</v>
      </c>
      <c r="BC366">
        <f>IF($S366=BC$1,1,0)</f>
        <v>0</v>
      </c>
      <c r="BD366">
        <f>IF($S366=BD$1,1,0)</f>
        <v>0</v>
      </c>
      <c r="BE366">
        <f>IF($S366=BE$1,1,0)</f>
        <v>0</v>
      </c>
      <c r="BF366">
        <f>IF($S366=BF$1,1,0)</f>
        <v>0</v>
      </c>
      <c r="BG366">
        <f>IF($S366=BG$1,1,0)</f>
        <v>0</v>
      </c>
      <c r="BH366">
        <f>IF($S366=BH$1,1,0)</f>
        <v>0</v>
      </c>
      <c r="BI366">
        <f>IF($S366=BI$1,1,0)</f>
        <v>0</v>
      </c>
      <c r="BJ366">
        <f>IF($S366=BJ$1,1,0)</f>
        <v>0</v>
      </c>
    </row>
    <row r="367" spans="1:62" x14ac:dyDescent="0.25">
      <c r="A367">
        <v>365</v>
      </c>
      <c r="B367">
        <v>0</v>
      </c>
      <c r="C367">
        <v>3</v>
      </c>
      <c r="D367" t="s">
        <v>541</v>
      </c>
      <c r="E367" t="s">
        <v>13</v>
      </c>
      <c r="G367">
        <v>1</v>
      </c>
      <c r="H367">
        <v>0</v>
      </c>
      <c r="I367">
        <v>370365</v>
      </c>
      <c r="J367">
        <v>15.5</v>
      </c>
      <c r="L367" t="s">
        <v>27</v>
      </c>
      <c r="M367" t="s">
        <v>1751</v>
      </c>
      <c r="N367" t="str">
        <f>IF(ISNUMBER(I367),"xxx ",SUBSTITUTE(SUBSTITUTE(I367,"/",""),".",""))</f>
        <v xml:space="preserve">xxx </v>
      </c>
      <c r="O367" t="str">
        <f>LEFT(N367,FIND(" ",N367))</f>
        <v xml:space="preserve">xxx </v>
      </c>
      <c r="P367" t="str">
        <f>VLOOKUP(M367,Extract_Title!$A$2:$B$20,2,0)</f>
        <v>Mr</v>
      </c>
      <c r="Q367" t="str">
        <f>IF(L367="","S",L367)</f>
        <v>Q</v>
      </c>
      <c r="R367" t="str">
        <f>IF(K367="","M",LEFT(K367,1))</f>
        <v>M</v>
      </c>
      <c r="S367" t="str">
        <f>VLOOKUP(O367,Clean_tckt!$E$3:$F$38,2,0)</f>
        <v xml:space="preserve">xxx </v>
      </c>
      <c r="T367" s="1">
        <f t="shared" si="19"/>
        <v>15.5</v>
      </c>
      <c r="U367">
        <f t="shared" si="20"/>
        <v>0</v>
      </c>
      <c r="V367">
        <f>SUM(G367:H367,1)</f>
        <v>2</v>
      </c>
      <c r="W367">
        <f t="shared" si="21"/>
        <v>1</v>
      </c>
      <c r="X367">
        <f>IF(V367=1,1,0)</f>
        <v>0</v>
      </c>
      <c r="Y367">
        <f>IF($P367=Y$1,1,0)</f>
        <v>1</v>
      </c>
      <c r="Z367">
        <f>IF($P367=Z$1,1,0)</f>
        <v>0</v>
      </c>
      <c r="AA367">
        <f>IF($P367=AA$1,1,0)</f>
        <v>0</v>
      </c>
      <c r="AB367">
        <f>IF($P367=AB$1,1,0)</f>
        <v>0</v>
      </c>
      <c r="AC367">
        <f>IF($Q367=AC$1,1,0)</f>
        <v>0</v>
      </c>
      <c r="AD367">
        <f>IF($Q367=AD$1,1,0)</f>
        <v>0</v>
      </c>
      <c r="AE367">
        <f>IF($R367=AE$1,1,0)</f>
        <v>1</v>
      </c>
      <c r="AF367">
        <f>IF($R367=AF$1,1,0)</f>
        <v>0</v>
      </c>
      <c r="AG367">
        <f>IF($R367=AG$1,1,0)</f>
        <v>0</v>
      </c>
      <c r="AH367">
        <f>IF($R367=AH$1,1,0)</f>
        <v>0</v>
      </c>
      <c r="AI367">
        <f>IF($R367=AI$1,1,0)</f>
        <v>0</v>
      </c>
      <c r="AJ367">
        <f>IF($R367=AJ$1,1,0)</f>
        <v>0</v>
      </c>
      <c r="AK367">
        <f>IF($R367=AK$1,1,0)</f>
        <v>0</v>
      </c>
      <c r="AL367">
        <f>IF($R367=AL$1,1,0)</f>
        <v>0</v>
      </c>
      <c r="AM367">
        <f>IF($S367=AM$1,1,0)</f>
        <v>0</v>
      </c>
      <c r="AN367">
        <f>IF($S367=AN$1,1,0)</f>
        <v>0</v>
      </c>
      <c r="AO367">
        <f>IF($S367=AO$1,1,0)</f>
        <v>0</v>
      </c>
      <c r="AP367">
        <f>IF($S367=AP$1,1,0)</f>
        <v>1</v>
      </c>
      <c r="AQ367">
        <f>IF($S367=AQ$1,1,0)</f>
        <v>0</v>
      </c>
      <c r="AR367">
        <f>IF($S367=AR$1,1,0)</f>
        <v>0</v>
      </c>
      <c r="AS367">
        <f>IF($S367=AS$1,1,0)</f>
        <v>0</v>
      </c>
      <c r="AT367">
        <f>IF($S367=AT$1,1,0)</f>
        <v>0</v>
      </c>
      <c r="AU367">
        <f>IF($S367=AU$1,1,0)</f>
        <v>0</v>
      </c>
      <c r="AV367">
        <f>IF($S367=AV$1,1,0)</f>
        <v>0</v>
      </c>
      <c r="AW367">
        <f>IF($S367=AW$1,1,0)</f>
        <v>0</v>
      </c>
      <c r="AX367">
        <f>IF($S367=AX$1,1,0)</f>
        <v>0</v>
      </c>
      <c r="AY367">
        <f>IF($S367=AY$1,1,0)</f>
        <v>0</v>
      </c>
      <c r="AZ367">
        <f>IF($S367=AZ$1,1,0)</f>
        <v>0</v>
      </c>
      <c r="BA367">
        <f>IF($S367=BA$1,1,0)</f>
        <v>0</v>
      </c>
      <c r="BB367">
        <f>IF($S367=BB$1,1,0)</f>
        <v>0</v>
      </c>
      <c r="BC367">
        <f>IF($S367=BC$1,1,0)</f>
        <v>0</v>
      </c>
      <c r="BD367">
        <f>IF($S367=BD$1,1,0)</f>
        <v>0</v>
      </c>
      <c r="BE367">
        <f>IF($S367=BE$1,1,0)</f>
        <v>0</v>
      </c>
      <c r="BF367">
        <f>IF($S367=BF$1,1,0)</f>
        <v>0</v>
      </c>
      <c r="BG367">
        <f>IF($S367=BG$1,1,0)</f>
        <v>0</v>
      </c>
      <c r="BH367">
        <f>IF($S367=BH$1,1,0)</f>
        <v>0</v>
      </c>
      <c r="BI367">
        <f>IF($S367=BI$1,1,0)</f>
        <v>0</v>
      </c>
      <c r="BJ367">
        <f>IF($S367=BJ$1,1,0)</f>
        <v>0</v>
      </c>
    </row>
    <row r="368" spans="1:62" x14ac:dyDescent="0.25">
      <c r="A368">
        <v>366</v>
      </c>
      <c r="B368">
        <v>0</v>
      </c>
      <c r="C368">
        <v>3</v>
      </c>
      <c r="D368" t="s">
        <v>542</v>
      </c>
      <c r="E368" t="s">
        <v>13</v>
      </c>
      <c r="F368">
        <v>30</v>
      </c>
      <c r="G368">
        <v>0</v>
      </c>
      <c r="H368">
        <v>0</v>
      </c>
      <c r="I368" t="s">
        <v>543</v>
      </c>
      <c r="J368">
        <v>7.25</v>
      </c>
      <c r="L368" t="s">
        <v>15</v>
      </c>
      <c r="M368" t="s">
        <v>1751</v>
      </c>
      <c r="N368" t="str">
        <f>IF(ISNUMBER(I368),"xxx ",SUBSTITUTE(SUBSTITUTE(I368,"/",""),".",""))</f>
        <v>C 7076</v>
      </c>
      <c r="O368" t="str">
        <f>LEFT(N368,FIND(" ",N368))</f>
        <v xml:space="preserve">C </v>
      </c>
      <c r="P368" t="str">
        <f>VLOOKUP(M368,Extract_Title!$A$2:$B$20,2,0)</f>
        <v>Mr</v>
      </c>
      <c r="Q368" t="str">
        <f>IF(L368="","S",L368)</f>
        <v>S</v>
      </c>
      <c r="R368" t="str">
        <f>IF(K368="","M",LEFT(K368,1))</f>
        <v>M</v>
      </c>
      <c r="S368" t="str">
        <f>VLOOKUP(O368,Clean_tckt!$E$3:$F$38,2,0)</f>
        <v xml:space="preserve">C </v>
      </c>
      <c r="T368" s="1">
        <f t="shared" si="19"/>
        <v>7.25</v>
      </c>
      <c r="U368">
        <f t="shared" si="20"/>
        <v>30</v>
      </c>
      <c r="V368">
        <f>SUM(G368:H368,1)</f>
        <v>1</v>
      </c>
      <c r="W368">
        <f t="shared" si="21"/>
        <v>1</v>
      </c>
      <c r="X368">
        <f>IF(V368=1,1,0)</f>
        <v>1</v>
      </c>
      <c r="Y368">
        <f>IF($P368=Y$1,1,0)</f>
        <v>1</v>
      </c>
      <c r="Z368">
        <f>IF($P368=Z$1,1,0)</f>
        <v>0</v>
      </c>
      <c r="AA368">
        <f>IF($P368=AA$1,1,0)</f>
        <v>0</v>
      </c>
      <c r="AB368">
        <f>IF($P368=AB$1,1,0)</f>
        <v>0</v>
      </c>
      <c r="AC368">
        <f>IF($Q368=AC$1,1,0)</f>
        <v>1</v>
      </c>
      <c r="AD368">
        <f>IF($Q368=AD$1,1,0)</f>
        <v>0</v>
      </c>
      <c r="AE368">
        <f>IF($R368=AE$1,1,0)</f>
        <v>1</v>
      </c>
      <c r="AF368">
        <f>IF($R368=AF$1,1,0)</f>
        <v>0</v>
      </c>
      <c r="AG368">
        <f>IF($R368=AG$1,1,0)</f>
        <v>0</v>
      </c>
      <c r="AH368">
        <f>IF($R368=AH$1,1,0)</f>
        <v>0</v>
      </c>
      <c r="AI368">
        <f>IF($R368=AI$1,1,0)</f>
        <v>0</v>
      </c>
      <c r="AJ368">
        <f>IF($R368=AJ$1,1,0)</f>
        <v>0</v>
      </c>
      <c r="AK368">
        <f>IF($R368=AK$1,1,0)</f>
        <v>0</v>
      </c>
      <c r="AL368">
        <f>IF($R368=AL$1,1,0)</f>
        <v>0</v>
      </c>
      <c r="AM368">
        <f>IF($S368=AM$1,1,0)</f>
        <v>0</v>
      </c>
      <c r="AN368">
        <f>IF($S368=AN$1,1,0)</f>
        <v>0</v>
      </c>
      <c r="AO368">
        <f>IF($S368=AO$1,1,0)</f>
        <v>0</v>
      </c>
      <c r="AP368">
        <f>IF($S368=AP$1,1,0)</f>
        <v>0</v>
      </c>
      <c r="AQ368">
        <f>IF($S368=AQ$1,1,0)</f>
        <v>0</v>
      </c>
      <c r="AR368">
        <f>IF($S368=AR$1,1,0)</f>
        <v>0</v>
      </c>
      <c r="AS368">
        <f>IF($S368=AS$1,1,0)</f>
        <v>0</v>
      </c>
      <c r="AT368">
        <f>IF($S368=AT$1,1,0)</f>
        <v>0</v>
      </c>
      <c r="AU368">
        <f>IF($S368=AU$1,1,0)</f>
        <v>0</v>
      </c>
      <c r="AV368">
        <f>IF($S368=AV$1,1,0)</f>
        <v>0</v>
      </c>
      <c r="AW368">
        <f>IF($S368=AW$1,1,0)</f>
        <v>0</v>
      </c>
      <c r="AX368">
        <f>IF($S368=AX$1,1,0)</f>
        <v>0</v>
      </c>
      <c r="AY368">
        <f>IF($S368=AY$1,1,0)</f>
        <v>0</v>
      </c>
      <c r="AZ368">
        <f>IF($S368=AZ$1,1,0)</f>
        <v>0</v>
      </c>
      <c r="BA368">
        <f>IF($S368=BA$1,1,0)</f>
        <v>1</v>
      </c>
      <c r="BB368">
        <f>IF($S368=BB$1,1,0)</f>
        <v>0</v>
      </c>
      <c r="BC368">
        <f>IF($S368=BC$1,1,0)</f>
        <v>0</v>
      </c>
      <c r="BD368">
        <f>IF($S368=BD$1,1,0)</f>
        <v>0</v>
      </c>
      <c r="BE368">
        <f>IF($S368=BE$1,1,0)</f>
        <v>0</v>
      </c>
      <c r="BF368">
        <f>IF($S368=BF$1,1,0)</f>
        <v>0</v>
      </c>
      <c r="BG368">
        <f>IF($S368=BG$1,1,0)</f>
        <v>0</v>
      </c>
      <c r="BH368">
        <f>IF($S368=BH$1,1,0)</f>
        <v>0</v>
      </c>
      <c r="BI368">
        <f>IF($S368=BI$1,1,0)</f>
        <v>0</v>
      </c>
      <c r="BJ368">
        <f>IF($S368=BJ$1,1,0)</f>
        <v>0</v>
      </c>
    </row>
    <row r="369" spans="1:62" x14ac:dyDescent="0.25">
      <c r="A369">
        <v>367</v>
      </c>
      <c r="B369">
        <v>1</v>
      </c>
      <c r="C369">
        <v>1</v>
      </c>
      <c r="D369" t="s">
        <v>544</v>
      </c>
      <c r="E369" t="s">
        <v>17</v>
      </c>
      <c r="F369">
        <v>60</v>
      </c>
      <c r="G369">
        <v>1</v>
      </c>
      <c r="H369">
        <v>0</v>
      </c>
      <c r="I369">
        <v>110813</v>
      </c>
      <c r="J369">
        <v>75.25</v>
      </c>
      <c r="K369" t="s">
        <v>545</v>
      </c>
      <c r="L369" t="s">
        <v>20</v>
      </c>
      <c r="M369" t="s">
        <v>1752</v>
      </c>
      <c r="N369" t="str">
        <f>IF(ISNUMBER(I369),"xxx ",SUBSTITUTE(SUBSTITUTE(I369,"/",""),".",""))</f>
        <v xml:space="preserve">xxx </v>
      </c>
      <c r="O369" t="str">
        <f>LEFT(N369,FIND(" ",N369))</f>
        <v xml:space="preserve">xxx </v>
      </c>
      <c r="P369" t="str">
        <f>VLOOKUP(M369,Extract_Title!$A$2:$B$20,2,0)</f>
        <v>Mrs</v>
      </c>
      <c r="Q369" t="str">
        <f>IF(L369="","S",L369)</f>
        <v>C</v>
      </c>
      <c r="R369" t="str">
        <f>IF(K369="","M",LEFT(K369,1))</f>
        <v>D</v>
      </c>
      <c r="S369" t="str">
        <f>VLOOKUP(O369,Clean_tckt!$E$3:$F$38,2,0)</f>
        <v xml:space="preserve">xxx </v>
      </c>
      <c r="T369" s="1">
        <f t="shared" si="19"/>
        <v>75.25</v>
      </c>
      <c r="U369">
        <f t="shared" si="20"/>
        <v>60</v>
      </c>
      <c r="V369">
        <f>SUM(G369:H369,1)</f>
        <v>2</v>
      </c>
      <c r="W369">
        <f t="shared" si="21"/>
        <v>0</v>
      </c>
      <c r="X369">
        <f>IF(V369=1,1,0)</f>
        <v>0</v>
      </c>
      <c r="Y369">
        <f>IF($P369=Y$1,1,0)</f>
        <v>0</v>
      </c>
      <c r="Z369">
        <f>IF($P369=Z$1,1,0)</f>
        <v>1</v>
      </c>
      <c r="AA369">
        <f>IF($P369=AA$1,1,0)</f>
        <v>0</v>
      </c>
      <c r="AB369">
        <f>IF($P369=AB$1,1,0)</f>
        <v>0</v>
      </c>
      <c r="AC369">
        <f>IF($Q369=AC$1,1,0)</f>
        <v>0</v>
      </c>
      <c r="AD369">
        <f>IF($Q369=AD$1,1,0)</f>
        <v>1</v>
      </c>
      <c r="AE369">
        <f>IF($R369=AE$1,1,0)</f>
        <v>0</v>
      </c>
      <c r="AF369">
        <f>IF($R369=AF$1,1,0)</f>
        <v>0</v>
      </c>
      <c r="AG369">
        <f>IF($R369=AG$1,1,0)</f>
        <v>0</v>
      </c>
      <c r="AH369">
        <f>IF($R369=AH$1,1,0)</f>
        <v>0</v>
      </c>
      <c r="AI369">
        <f>IF($R369=AI$1,1,0)</f>
        <v>1</v>
      </c>
      <c r="AJ369">
        <f>IF($R369=AJ$1,1,0)</f>
        <v>0</v>
      </c>
      <c r="AK369">
        <f>IF($R369=AK$1,1,0)</f>
        <v>0</v>
      </c>
      <c r="AL369">
        <f>IF($R369=AL$1,1,0)</f>
        <v>0</v>
      </c>
      <c r="AM369">
        <f>IF($S369=AM$1,1,0)</f>
        <v>0</v>
      </c>
      <c r="AN369">
        <f>IF($S369=AN$1,1,0)</f>
        <v>0</v>
      </c>
      <c r="AO369">
        <f>IF($S369=AO$1,1,0)</f>
        <v>0</v>
      </c>
      <c r="AP369">
        <f>IF($S369=AP$1,1,0)</f>
        <v>1</v>
      </c>
      <c r="AQ369">
        <f>IF($S369=AQ$1,1,0)</f>
        <v>0</v>
      </c>
      <c r="AR369">
        <f>IF($S369=AR$1,1,0)</f>
        <v>0</v>
      </c>
      <c r="AS369">
        <f>IF($S369=AS$1,1,0)</f>
        <v>0</v>
      </c>
      <c r="AT369">
        <f>IF($S369=AT$1,1,0)</f>
        <v>0</v>
      </c>
      <c r="AU369">
        <f>IF($S369=AU$1,1,0)</f>
        <v>0</v>
      </c>
      <c r="AV369">
        <f>IF($S369=AV$1,1,0)</f>
        <v>0</v>
      </c>
      <c r="AW369">
        <f>IF($S369=AW$1,1,0)</f>
        <v>0</v>
      </c>
      <c r="AX369">
        <f>IF($S369=AX$1,1,0)</f>
        <v>0</v>
      </c>
      <c r="AY369">
        <f>IF($S369=AY$1,1,0)</f>
        <v>0</v>
      </c>
      <c r="AZ369">
        <f>IF($S369=AZ$1,1,0)</f>
        <v>0</v>
      </c>
      <c r="BA369">
        <f>IF($S369=BA$1,1,0)</f>
        <v>0</v>
      </c>
      <c r="BB369">
        <f>IF($S369=BB$1,1,0)</f>
        <v>0</v>
      </c>
      <c r="BC369">
        <f>IF($S369=BC$1,1,0)</f>
        <v>0</v>
      </c>
      <c r="BD369">
        <f>IF($S369=BD$1,1,0)</f>
        <v>0</v>
      </c>
      <c r="BE369">
        <f>IF($S369=BE$1,1,0)</f>
        <v>0</v>
      </c>
      <c r="BF369">
        <f>IF($S369=BF$1,1,0)</f>
        <v>0</v>
      </c>
      <c r="BG369">
        <f>IF($S369=BG$1,1,0)</f>
        <v>0</v>
      </c>
      <c r="BH369">
        <f>IF($S369=BH$1,1,0)</f>
        <v>0</v>
      </c>
      <c r="BI369">
        <f>IF($S369=BI$1,1,0)</f>
        <v>0</v>
      </c>
      <c r="BJ369">
        <f>IF($S369=BJ$1,1,0)</f>
        <v>0</v>
      </c>
    </row>
    <row r="370" spans="1:62" x14ac:dyDescent="0.25">
      <c r="A370">
        <v>368</v>
      </c>
      <c r="B370">
        <v>1</v>
      </c>
      <c r="C370">
        <v>3</v>
      </c>
      <c r="D370" t="s">
        <v>546</v>
      </c>
      <c r="E370" t="s">
        <v>17</v>
      </c>
      <c r="G370">
        <v>0</v>
      </c>
      <c r="H370">
        <v>0</v>
      </c>
      <c r="I370">
        <v>2626</v>
      </c>
      <c r="J370">
        <v>7.2291999999999996</v>
      </c>
      <c r="L370" t="s">
        <v>20</v>
      </c>
      <c r="M370" t="s">
        <v>1752</v>
      </c>
      <c r="N370" t="str">
        <f>IF(ISNUMBER(I370),"xxx ",SUBSTITUTE(SUBSTITUTE(I370,"/",""),".",""))</f>
        <v xml:space="preserve">xxx </v>
      </c>
      <c r="O370" t="str">
        <f>LEFT(N370,FIND(" ",N370))</f>
        <v xml:space="preserve">xxx </v>
      </c>
      <c r="P370" t="str">
        <f>VLOOKUP(M370,Extract_Title!$A$2:$B$20,2,0)</f>
        <v>Mrs</v>
      </c>
      <c r="Q370" t="str">
        <f>IF(L370="","S",L370)</f>
        <v>C</v>
      </c>
      <c r="R370" t="str">
        <f>IF(K370="","M",LEFT(K370,1))</f>
        <v>M</v>
      </c>
      <c r="S370" t="str">
        <f>VLOOKUP(O370,Clean_tckt!$E$3:$F$38,2,0)</f>
        <v xml:space="preserve">xxx </v>
      </c>
      <c r="T370" s="1">
        <f t="shared" si="19"/>
        <v>7.2291999999999996</v>
      </c>
      <c r="U370">
        <f t="shared" si="20"/>
        <v>0</v>
      </c>
      <c r="V370">
        <f>SUM(G370:H370,1)</f>
        <v>1</v>
      </c>
      <c r="W370">
        <f t="shared" si="21"/>
        <v>0</v>
      </c>
      <c r="X370">
        <f>IF(V370=1,1,0)</f>
        <v>1</v>
      </c>
      <c r="Y370">
        <f>IF($P370=Y$1,1,0)</f>
        <v>0</v>
      </c>
      <c r="Z370">
        <f>IF($P370=Z$1,1,0)</f>
        <v>1</v>
      </c>
      <c r="AA370">
        <f>IF($P370=AA$1,1,0)</f>
        <v>0</v>
      </c>
      <c r="AB370">
        <f>IF($P370=AB$1,1,0)</f>
        <v>0</v>
      </c>
      <c r="AC370">
        <f>IF($Q370=AC$1,1,0)</f>
        <v>0</v>
      </c>
      <c r="AD370">
        <f>IF($Q370=AD$1,1,0)</f>
        <v>1</v>
      </c>
      <c r="AE370">
        <f>IF($R370=AE$1,1,0)</f>
        <v>1</v>
      </c>
      <c r="AF370">
        <f>IF($R370=AF$1,1,0)</f>
        <v>0</v>
      </c>
      <c r="AG370">
        <f>IF($R370=AG$1,1,0)</f>
        <v>0</v>
      </c>
      <c r="AH370">
        <f>IF($R370=AH$1,1,0)</f>
        <v>0</v>
      </c>
      <c r="AI370">
        <f>IF($R370=AI$1,1,0)</f>
        <v>0</v>
      </c>
      <c r="AJ370">
        <f>IF($R370=AJ$1,1,0)</f>
        <v>0</v>
      </c>
      <c r="AK370">
        <f>IF($R370=AK$1,1,0)</f>
        <v>0</v>
      </c>
      <c r="AL370">
        <f>IF($R370=AL$1,1,0)</f>
        <v>0</v>
      </c>
      <c r="AM370">
        <f>IF($S370=AM$1,1,0)</f>
        <v>0</v>
      </c>
      <c r="AN370">
        <f>IF($S370=AN$1,1,0)</f>
        <v>0</v>
      </c>
      <c r="AO370">
        <f>IF($S370=AO$1,1,0)</f>
        <v>0</v>
      </c>
      <c r="AP370">
        <f>IF($S370=AP$1,1,0)</f>
        <v>1</v>
      </c>
      <c r="AQ370">
        <f>IF($S370=AQ$1,1,0)</f>
        <v>0</v>
      </c>
      <c r="AR370">
        <f>IF($S370=AR$1,1,0)</f>
        <v>0</v>
      </c>
      <c r="AS370">
        <f>IF($S370=AS$1,1,0)</f>
        <v>0</v>
      </c>
      <c r="AT370">
        <f>IF($S370=AT$1,1,0)</f>
        <v>0</v>
      </c>
      <c r="AU370">
        <f>IF($S370=AU$1,1,0)</f>
        <v>0</v>
      </c>
      <c r="AV370">
        <f>IF($S370=AV$1,1,0)</f>
        <v>0</v>
      </c>
      <c r="AW370">
        <f>IF($S370=AW$1,1,0)</f>
        <v>0</v>
      </c>
      <c r="AX370">
        <f>IF($S370=AX$1,1,0)</f>
        <v>0</v>
      </c>
      <c r="AY370">
        <f>IF($S370=AY$1,1,0)</f>
        <v>0</v>
      </c>
      <c r="AZ370">
        <f>IF($S370=AZ$1,1,0)</f>
        <v>0</v>
      </c>
      <c r="BA370">
        <f>IF($S370=BA$1,1,0)</f>
        <v>0</v>
      </c>
      <c r="BB370">
        <f>IF($S370=BB$1,1,0)</f>
        <v>0</v>
      </c>
      <c r="BC370">
        <f>IF($S370=BC$1,1,0)</f>
        <v>0</v>
      </c>
      <c r="BD370">
        <f>IF($S370=BD$1,1,0)</f>
        <v>0</v>
      </c>
      <c r="BE370">
        <f>IF($S370=BE$1,1,0)</f>
        <v>0</v>
      </c>
      <c r="BF370">
        <f>IF($S370=BF$1,1,0)</f>
        <v>0</v>
      </c>
      <c r="BG370">
        <f>IF($S370=BG$1,1,0)</f>
        <v>0</v>
      </c>
      <c r="BH370">
        <f>IF($S370=BH$1,1,0)</f>
        <v>0</v>
      </c>
      <c r="BI370">
        <f>IF($S370=BI$1,1,0)</f>
        <v>0</v>
      </c>
      <c r="BJ370">
        <f>IF($S370=BJ$1,1,0)</f>
        <v>0</v>
      </c>
    </row>
    <row r="371" spans="1:62" x14ac:dyDescent="0.25">
      <c r="A371">
        <v>369</v>
      </c>
      <c r="B371">
        <v>1</v>
      </c>
      <c r="C371">
        <v>3</v>
      </c>
      <c r="D371" t="s">
        <v>547</v>
      </c>
      <c r="E371" t="s">
        <v>17</v>
      </c>
      <c r="G371">
        <v>0</v>
      </c>
      <c r="H371">
        <v>0</v>
      </c>
      <c r="I371">
        <v>14313</v>
      </c>
      <c r="J371">
        <v>7.75</v>
      </c>
      <c r="L371" t="s">
        <v>27</v>
      </c>
      <c r="M371" t="s">
        <v>1753</v>
      </c>
      <c r="N371" t="str">
        <f>IF(ISNUMBER(I371),"xxx ",SUBSTITUTE(SUBSTITUTE(I371,"/",""),".",""))</f>
        <v xml:space="preserve">xxx </v>
      </c>
      <c r="O371" t="str">
        <f>LEFT(N371,FIND(" ",N371))</f>
        <v xml:space="preserve">xxx </v>
      </c>
      <c r="P371" t="str">
        <f>VLOOKUP(M371,Extract_Title!$A$2:$B$20,2,0)</f>
        <v>Miss</v>
      </c>
      <c r="Q371" t="str">
        <f>IF(L371="","S",L371)</f>
        <v>Q</v>
      </c>
      <c r="R371" t="str">
        <f>IF(K371="","M",LEFT(K371,1))</f>
        <v>M</v>
      </c>
      <c r="S371" t="str">
        <f>VLOOKUP(O371,Clean_tckt!$E$3:$F$38,2,0)</f>
        <v xml:space="preserve">xxx </v>
      </c>
      <c r="T371" s="1">
        <f t="shared" si="19"/>
        <v>7.75</v>
      </c>
      <c r="U371">
        <f t="shared" si="20"/>
        <v>0</v>
      </c>
      <c r="V371">
        <f>SUM(G371:H371,1)</f>
        <v>1</v>
      </c>
      <c r="W371">
        <f t="shared" si="21"/>
        <v>0</v>
      </c>
      <c r="X371">
        <f>IF(V371=1,1,0)</f>
        <v>1</v>
      </c>
      <c r="Y371">
        <f>IF($P371=Y$1,1,0)</f>
        <v>0</v>
      </c>
      <c r="Z371">
        <f>IF($P371=Z$1,1,0)</f>
        <v>0</v>
      </c>
      <c r="AA371">
        <f>IF($P371=AA$1,1,0)</f>
        <v>1</v>
      </c>
      <c r="AB371">
        <f>IF($P371=AB$1,1,0)</f>
        <v>0</v>
      </c>
      <c r="AC371">
        <f>IF($Q371=AC$1,1,0)</f>
        <v>0</v>
      </c>
      <c r="AD371">
        <f>IF($Q371=AD$1,1,0)</f>
        <v>0</v>
      </c>
      <c r="AE371">
        <f>IF($R371=AE$1,1,0)</f>
        <v>1</v>
      </c>
      <c r="AF371">
        <f>IF($R371=AF$1,1,0)</f>
        <v>0</v>
      </c>
      <c r="AG371">
        <f>IF($R371=AG$1,1,0)</f>
        <v>0</v>
      </c>
      <c r="AH371">
        <f>IF($R371=AH$1,1,0)</f>
        <v>0</v>
      </c>
      <c r="AI371">
        <f>IF($R371=AI$1,1,0)</f>
        <v>0</v>
      </c>
      <c r="AJ371">
        <f>IF($R371=AJ$1,1,0)</f>
        <v>0</v>
      </c>
      <c r="AK371">
        <f>IF($R371=AK$1,1,0)</f>
        <v>0</v>
      </c>
      <c r="AL371">
        <f>IF($R371=AL$1,1,0)</f>
        <v>0</v>
      </c>
      <c r="AM371">
        <f>IF($S371=AM$1,1,0)</f>
        <v>0</v>
      </c>
      <c r="AN371">
        <f>IF($S371=AN$1,1,0)</f>
        <v>0</v>
      </c>
      <c r="AO371">
        <f>IF($S371=AO$1,1,0)</f>
        <v>0</v>
      </c>
      <c r="AP371">
        <f>IF($S371=AP$1,1,0)</f>
        <v>1</v>
      </c>
      <c r="AQ371">
        <f>IF($S371=AQ$1,1,0)</f>
        <v>0</v>
      </c>
      <c r="AR371">
        <f>IF($S371=AR$1,1,0)</f>
        <v>0</v>
      </c>
      <c r="AS371">
        <f>IF($S371=AS$1,1,0)</f>
        <v>0</v>
      </c>
      <c r="AT371">
        <f>IF($S371=AT$1,1,0)</f>
        <v>0</v>
      </c>
      <c r="AU371">
        <f>IF($S371=AU$1,1,0)</f>
        <v>0</v>
      </c>
      <c r="AV371">
        <f>IF($S371=AV$1,1,0)</f>
        <v>0</v>
      </c>
      <c r="AW371">
        <f>IF($S371=AW$1,1,0)</f>
        <v>0</v>
      </c>
      <c r="AX371">
        <f>IF($S371=AX$1,1,0)</f>
        <v>0</v>
      </c>
      <c r="AY371">
        <f>IF($S371=AY$1,1,0)</f>
        <v>0</v>
      </c>
      <c r="AZ371">
        <f>IF($S371=AZ$1,1,0)</f>
        <v>0</v>
      </c>
      <c r="BA371">
        <f>IF($S371=BA$1,1,0)</f>
        <v>0</v>
      </c>
      <c r="BB371">
        <f>IF($S371=BB$1,1,0)</f>
        <v>0</v>
      </c>
      <c r="BC371">
        <f>IF($S371=BC$1,1,0)</f>
        <v>0</v>
      </c>
      <c r="BD371">
        <f>IF($S371=BD$1,1,0)</f>
        <v>0</v>
      </c>
      <c r="BE371">
        <f>IF($S371=BE$1,1,0)</f>
        <v>0</v>
      </c>
      <c r="BF371">
        <f>IF($S371=BF$1,1,0)</f>
        <v>0</v>
      </c>
      <c r="BG371">
        <f>IF($S371=BG$1,1,0)</f>
        <v>0</v>
      </c>
      <c r="BH371">
        <f>IF($S371=BH$1,1,0)</f>
        <v>0</v>
      </c>
      <c r="BI371">
        <f>IF($S371=BI$1,1,0)</f>
        <v>0</v>
      </c>
      <c r="BJ371">
        <f>IF($S371=BJ$1,1,0)</f>
        <v>0</v>
      </c>
    </row>
    <row r="372" spans="1:62" x14ac:dyDescent="0.25">
      <c r="A372">
        <v>370</v>
      </c>
      <c r="B372">
        <v>1</v>
      </c>
      <c r="C372">
        <v>1</v>
      </c>
      <c r="D372" t="s">
        <v>548</v>
      </c>
      <c r="E372" t="s">
        <v>17</v>
      </c>
      <c r="F372">
        <v>24</v>
      </c>
      <c r="G372">
        <v>0</v>
      </c>
      <c r="H372">
        <v>0</v>
      </c>
      <c r="I372" t="s">
        <v>549</v>
      </c>
      <c r="J372">
        <v>69.3</v>
      </c>
      <c r="K372" t="s">
        <v>550</v>
      </c>
      <c r="L372" t="s">
        <v>20</v>
      </c>
      <c r="M372" t="s">
        <v>1759</v>
      </c>
      <c r="N372" t="str">
        <f>IF(ISNUMBER(I372),"xxx ",SUBSTITUTE(SUBSTITUTE(I372,"/",""),".",""))</f>
        <v>PC 17477</v>
      </c>
      <c r="O372" t="str">
        <f>LEFT(N372,FIND(" ",N372))</f>
        <v xml:space="preserve">PC </v>
      </c>
      <c r="P372" t="str">
        <f>VLOOKUP(M372,Extract_Title!$A$2:$B$20,2,0)</f>
        <v>Mrs</v>
      </c>
      <c r="Q372" t="str">
        <f>IF(L372="","S",L372)</f>
        <v>C</v>
      </c>
      <c r="R372" t="str">
        <f>IF(K372="","M",LEFT(K372,1))</f>
        <v>B</v>
      </c>
      <c r="S372" t="str">
        <f>VLOOKUP(O372,Clean_tckt!$E$3:$F$38,2,0)</f>
        <v xml:space="preserve">PC </v>
      </c>
      <c r="T372" s="1">
        <f t="shared" si="19"/>
        <v>69.3</v>
      </c>
      <c r="U372">
        <f t="shared" si="20"/>
        <v>24</v>
      </c>
      <c r="V372">
        <f>SUM(G372:H372,1)</f>
        <v>1</v>
      </c>
      <c r="W372">
        <f t="shared" si="21"/>
        <v>0</v>
      </c>
      <c r="X372">
        <f>IF(V372=1,1,0)</f>
        <v>1</v>
      </c>
      <c r="Y372">
        <f>IF($P372=Y$1,1,0)</f>
        <v>0</v>
      </c>
      <c r="Z372">
        <f>IF($P372=Z$1,1,0)</f>
        <v>1</v>
      </c>
      <c r="AA372">
        <f>IF($P372=AA$1,1,0)</f>
        <v>0</v>
      </c>
      <c r="AB372">
        <f>IF($P372=AB$1,1,0)</f>
        <v>0</v>
      </c>
      <c r="AC372">
        <f>IF($Q372=AC$1,1,0)</f>
        <v>0</v>
      </c>
      <c r="AD372">
        <f>IF($Q372=AD$1,1,0)</f>
        <v>1</v>
      </c>
      <c r="AE372">
        <f>IF($R372=AE$1,1,0)</f>
        <v>0</v>
      </c>
      <c r="AF372">
        <f>IF($R372=AF$1,1,0)</f>
        <v>0</v>
      </c>
      <c r="AG372">
        <f>IF($R372=AG$1,1,0)</f>
        <v>0</v>
      </c>
      <c r="AH372">
        <f>IF($R372=AH$1,1,0)</f>
        <v>0</v>
      </c>
      <c r="AI372">
        <f>IF($R372=AI$1,1,0)</f>
        <v>0</v>
      </c>
      <c r="AJ372">
        <f>IF($R372=AJ$1,1,0)</f>
        <v>0</v>
      </c>
      <c r="AK372">
        <f>IF($R372=AK$1,1,0)</f>
        <v>1</v>
      </c>
      <c r="AL372">
        <f>IF($R372=AL$1,1,0)</f>
        <v>0</v>
      </c>
      <c r="AM372">
        <f>IF($S372=AM$1,1,0)</f>
        <v>0</v>
      </c>
      <c r="AN372">
        <f>IF($S372=AN$1,1,0)</f>
        <v>1</v>
      </c>
      <c r="AO372">
        <f>IF($S372=AO$1,1,0)</f>
        <v>0</v>
      </c>
      <c r="AP372">
        <f>IF($S372=AP$1,1,0)</f>
        <v>0</v>
      </c>
      <c r="AQ372">
        <f>IF($S372=AQ$1,1,0)</f>
        <v>0</v>
      </c>
      <c r="AR372">
        <f>IF($S372=AR$1,1,0)</f>
        <v>0</v>
      </c>
      <c r="AS372">
        <f>IF($S372=AS$1,1,0)</f>
        <v>0</v>
      </c>
      <c r="AT372">
        <f>IF($S372=AT$1,1,0)</f>
        <v>0</v>
      </c>
      <c r="AU372">
        <f>IF($S372=AU$1,1,0)</f>
        <v>0</v>
      </c>
      <c r="AV372">
        <f>IF($S372=AV$1,1,0)</f>
        <v>0</v>
      </c>
      <c r="AW372">
        <f>IF($S372=AW$1,1,0)</f>
        <v>0</v>
      </c>
      <c r="AX372">
        <f>IF($S372=AX$1,1,0)</f>
        <v>0</v>
      </c>
      <c r="AY372">
        <f>IF($S372=AY$1,1,0)</f>
        <v>0</v>
      </c>
      <c r="AZ372">
        <f>IF($S372=AZ$1,1,0)</f>
        <v>0</v>
      </c>
      <c r="BA372">
        <f>IF($S372=BA$1,1,0)</f>
        <v>0</v>
      </c>
      <c r="BB372">
        <f>IF($S372=BB$1,1,0)</f>
        <v>0</v>
      </c>
      <c r="BC372">
        <f>IF($S372=BC$1,1,0)</f>
        <v>0</v>
      </c>
      <c r="BD372">
        <f>IF($S372=BD$1,1,0)</f>
        <v>0</v>
      </c>
      <c r="BE372">
        <f>IF($S372=BE$1,1,0)</f>
        <v>0</v>
      </c>
      <c r="BF372">
        <f>IF($S372=BF$1,1,0)</f>
        <v>0</v>
      </c>
      <c r="BG372">
        <f>IF($S372=BG$1,1,0)</f>
        <v>0</v>
      </c>
      <c r="BH372">
        <f>IF($S372=BH$1,1,0)</f>
        <v>0</v>
      </c>
      <c r="BI372">
        <f>IF($S372=BI$1,1,0)</f>
        <v>0</v>
      </c>
      <c r="BJ372">
        <f>IF($S372=BJ$1,1,0)</f>
        <v>0</v>
      </c>
    </row>
    <row r="373" spans="1:62" x14ac:dyDescent="0.25">
      <c r="A373">
        <v>371</v>
      </c>
      <c r="B373">
        <v>1</v>
      </c>
      <c r="C373">
        <v>1</v>
      </c>
      <c r="D373" t="s">
        <v>551</v>
      </c>
      <c r="E373" t="s">
        <v>13</v>
      </c>
      <c r="F373">
        <v>25</v>
      </c>
      <c r="G373">
        <v>1</v>
      </c>
      <c r="H373">
        <v>0</v>
      </c>
      <c r="I373">
        <v>11765</v>
      </c>
      <c r="J373">
        <v>55.441699999999997</v>
      </c>
      <c r="K373" t="s">
        <v>552</v>
      </c>
      <c r="L373" t="s">
        <v>20</v>
      </c>
      <c r="M373" t="s">
        <v>1751</v>
      </c>
      <c r="N373" t="str">
        <f>IF(ISNUMBER(I373),"xxx ",SUBSTITUTE(SUBSTITUTE(I373,"/",""),".",""))</f>
        <v xml:space="preserve">xxx </v>
      </c>
      <c r="O373" t="str">
        <f>LEFT(N373,FIND(" ",N373))</f>
        <v xml:space="preserve">xxx </v>
      </c>
      <c r="P373" t="str">
        <f>VLOOKUP(M373,Extract_Title!$A$2:$B$20,2,0)</f>
        <v>Mr</v>
      </c>
      <c r="Q373" t="str">
        <f>IF(L373="","S",L373)</f>
        <v>C</v>
      </c>
      <c r="R373" t="str">
        <f>IF(K373="","M",LEFT(K373,1))</f>
        <v>E</v>
      </c>
      <c r="S373" t="str">
        <f>VLOOKUP(O373,Clean_tckt!$E$3:$F$38,2,0)</f>
        <v xml:space="preserve">xxx </v>
      </c>
      <c r="T373" s="1">
        <f t="shared" si="19"/>
        <v>55.441699999999997</v>
      </c>
      <c r="U373">
        <f t="shared" si="20"/>
        <v>25</v>
      </c>
      <c r="V373">
        <f>SUM(G373:H373,1)</f>
        <v>2</v>
      </c>
      <c r="W373">
        <f t="shared" si="21"/>
        <v>1</v>
      </c>
      <c r="X373">
        <f>IF(V373=1,1,0)</f>
        <v>0</v>
      </c>
      <c r="Y373">
        <f>IF($P373=Y$1,1,0)</f>
        <v>1</v>
      </c>
      <c r="Z373">
        <f>IF($P373=Z$1,1,0)</f>
        <v>0</v>
      </c>
      <c r="AA373">
        <f>IF($P373=AA$1,1,0)</f>
        <v>0</v>
      </c>
      <c r="AB373">
        <f>IF($P373=AB$1,1,0)</f>
        <v>0</v>
      </c>
      <c r="AC373">
        <f>IF($Q373=AC$1,1,0)</f>
        <v>0</v>
      </c>
      <c r="AD373">
        <f>IF($Q373=AD$1,1,0)</f>
        <v>1</v>
      </c>
      <c r="AE373">
        <f>IF($R373=AE$1,1,0)</f>
        <v>0</v>
      </c>
      <c r="AF373">
        <f>IF($R373=AF$1,1,0)</f>
        <v>0</v>
      </c>
      <c r="AG373">
        <f>IF($R373=AG$1,1,0)</f>
        <v>1</v>
      </c>
      <c r="AH373">
        <f>IF($R373=AH$1,1,0)</f>
        <v>0</v>
      </c>
      <c r="AI373">
        <f>IF($R373=AI$1,1,0)</f>
        <v>0</v>
      </c>
      <c r="AJ373">
        <f>IF($R373=AJ$1,1,0)</f>
        <v>0</v>
      </c>
      <c r="AK373">
        <f>IF($R373=AK$1,1,0)</f>
        <v>0</v>
      </c>
      <c r="AL373">
        <f>IF($R373=AL$1,1,0)</f>
        <v>0</v>
      </c>
      <c r="AM373">
        <f>IF($S373=AM$1,1,0)</f>
        <v>0</v>
      </c>
      <c r="AN373">
        <f>IF($S373=AN$1,1,0)</f>
        <v>0</v>
      </c>
      <c r="AO373">
        <f>IF($S373=AO$1,1,0)</f>
        <v>0</v>
      </c>
      <c r="AP373">
        <f>IF($S373=AP$1,1,0)</f>
        <v>1</v>
      </c>
      <c r="AQ373">
        <f>IF($S373=AQ$1,1,0)</f>
        <v>0</v>
      </c>
      <c r="AR373">
        <f>IF($S373=AR$1,1,0)</f>
        <v>0</v>
      </c>
      <c r="AS373">
        <f>IF($S373=AS$1,1,0)</f>
        <v>0</v>
      </c>
      <c r="AT373">
        <f>IF($S373=AT$1,1,0)</f>
        <v>0</v>
      </c>
      <c r="AU373">
        <f>IF($S373=AU$1,1,0)</f>
        <v>0</v>
      </c>
      <c r="AV373">
        <f>IF($S373=AV$1,1,0)</f>
        <v>0</v>
      </c>
      <c r="AW373">
        <f>IF($S373=AW$1,1,0)</f>
        <v>0</v>
      </c>
      <c r="AX373">
        <f>IF($S373=AX$1,1,0)</f>
        <v>0</v>
      </c>
      <c r="AY373">
        <f>IF($S373=AY$1,1,0)</f>
        <v>0</v>
      </c>
      <c r="AZ373">
        <f>IF($S373=AZ$1,1,0)</f>
        <v>0</v>
      </c>
      <c r="BA373">
        <f>IF($S373=BA$1,1,0)</f>
        <v>0</v>
      </c>
      <c r="BB373">
        <f>IF($S373=BB$1,1,0)</f>
        <v>0</v>
      </c>
      <c r="BC373">
        <f>IF($S373=BC$1,1,0)</f>
        <v>0</v>
      </c>
      <c r="BD373">
        <f>IF($S373=BD$1,1,0)</f>
        <v>0</v>
      </c>
      <c r="BE373">
        <f>IF($S373=BE$1,1,0)</f>
        <v>0</v>
      </c>
      <c r="BF373">
        <f>IF($S373=BF$1,1,0)</f>
        <v>0</v>
      </c>
      <c r="BG373">
        <f>IF($S373=BG$1,1,0)</f>
        <v>0</v>
      </c>
      <c r="BH373">
        <f>IF($S373=BH$1,1,0)</f>
        <v>0</v>
      </c>
      <c r="BI373">
        <f>IF($S373=BI$1,1,0)</f>
        <v>0</v>
      </c>
      <c r="BJ373">
        <f>IF($S373=BJ$1,1,0)</f>
        <v>0</v>
      </c>
    </row>
    <row r="374" spans="1:62" x14ac:dyDescent="0.25">
      <c r="A374">
        <v>372</v>
      </c>
      <c r="B374">
        <v>0</v>
      </c>
      <c r="C374">
        <v>3</v>
      </c>
      <c r="D374" t="s">
        <v>553</v>
      </c>
      <c r="E374" t="s">
        <v>13</v>
      </c>
      <c r="F374">
        <v>18</v>
      </c>
      <c r="G374">
        <v>1</v>
      </c>
      <c r="H374">
        <v>0</v>
      </c>
      <c r="I374">
        <v>3101267</v>
      </c>
      <c r="J374">
        <v>6.4958</v>
      </c>
      <c r="L374" t="s">
        <v>15</v>
      </c>
      <c r="M374" t="s">
        <v>1751</v>
      </c>
      <c r="N374" t="str">
        <f>IF(ISNUMBER(I374),"xxx ",SUBSTITUTE(SUBSTITUTE(I374,"/",""),".",""))</f>
        <v xml:space="preserve">xxx </v>
      </c>
      <c r="O374" t="str">
        <f>LEFT(N374,FIND(" ",N374))</f>
        <v xml:space="preserve">xxx </v>
      </c>
      <c r="P374" t="str">
        <f>VLOOKUP(M374,Extract_Title!$A$2:$B$20,2,0)</f>
        <v>Mr</v>
      </c>
      <c r="Q374" t="str">
        <f>IF(L374="","S",L374)</f>
        <v>S</v>
      </c>
      <c r="R374" t="str">
        <f>IF(K374="","M",LEFT(K374,1))</f>
        <v>M</v>
      </c>
      <c r="S374" t="str">
        <f>VLOOKUP(O374,Clean_tckt!$E$3:$F$38,2,0)</f>
        <v xml:space="preserve">xxx </v>
      </c>
      <c r="T374" s="1">
        <f t="shared" si="19"/>
        <v>6.4958</v>
      </c>
      <c r="U374">
        <f t="shared" si="20"/>
        <v>18</v>
      </c>
      <c r="V374">
        <f>SUM(G374:H374,1)</f>
        <v>2</v>
      </c>
      <c r="W374">
        <f t="shared" si="21"/>
        <v>1</v>
      </c>
      <c r="X374">
        <f>IF(V374=1,1,0)</f>
        <v>0</v>
      </c>
      <c r="Y374">
        <f>IF($P374=Y$1,1,0)</f>
        <v>1</v>
      </c>
      <c r="Z374">
        <f>IF($P374=Z$1,1,0)</f>
        <v>0</v>
      </c>
      <c r="AA374">
        <f>IF($P374=AA$1,1,0)</f>
        <v>0</v>
      </c>
      <c r="AB374">
        <f>IF($P374=AB$1,1,0)</f>
        <v>0</v>
      </c>
      <c r="AC374">
        <f>IF($Q374=AC$1,1,0)</f>
        <v>1</v>
      </c>
      <c r="AD374">
        <f>IF($Q374=AD$1,1,0)</f>
        <v>0</v>
      </c>
      <c r="AE374">
        <f>IF($R374=AE$1,1,0)</f>
        <v>1</v>
      </c>
      <c r="AF374">
        <f>IF($R374=AF$1,1,0)</f>
        <v>0</v>
      </c>
      <c r="AG374">
        <f>IF($R374=AG$1,1,0)</f>
        <v>0</v>
      </c>
      <c r="AH374">
        <f>IF($R374=AH$1,1,0)</f>
        <v>0</v>
      </c>
      <c r="AI374">
        <f>IF($R374=AI$1,1,0)</f>
        <v>0</v>
      </c>
      <c r="AJ374">
        <f>IF($R374=AJ$1,1,0)</f>
        <v>0</v>
      </c>
      <c r="AK374">
        <f>IF($R374=AK$1,1,0)</f>
        <v>0</v>
      </c>
      <c r="AL374">
        <f>IF($R374=AL$1,1,0)</f>
        <v>0</v>
      </c>
      <c r="AM374">
        <f>IF($S374=AM$1,1,0)</f>
        <v>0</v>
      </c>
      <c r="AN374">
        <f>IF($S374=AN$1,1,0)</f>
        <v>0</v>
      </c>
      <c r="AO374">
        <f>IF($S374=AO$1,1,0)</f>
        <v>0</v>
      </c>
      <c r="AP374">
        <f>IF($S374=AP$1,1,0)</f>
        <v>1</v>
      </c>
      <c r="AQ374">
        <f>IF($S374=AQ$1,1,0)</f>
        <v>0</v>
      </c>
      <c r="AR374">
        <f>IF($S374=AR$1,1,0)</f>
        <v>0</v>
      </c>
      <c r="AS374">
        <f>IF($S374=AS$1,1,0)</f>
        <v>0</v>
      </c>
      <c r="AT374">
        <f>IF($S374=AT$1,1,0)</f>
        <v>0</v>
      </c>
      <c r="AU374">
        <f>IF($S374=AU$1,1,0)</f>
        <v>0</v>
      </c>
      <c r="AV374">
        <f>IF($S374=AV$1,1,0)</f>
        <v>0</v>
      </c>
      <c r="AW374">
        <f>IF($S374=AW$1,1,0)</f>
        <v>0</v>
      </c>
      <c r="AX374">
        <f>IF($S374=AX$1,1,0)</f>
        <v>0</v>
      </c>
      <c r="AY374">
        <f>IF($S374=AY$1,1,0)</f>
        <v>0</v>
      </c>
      <c r="AZ374">
        <f>IF($S374=AZ$1,1,0)</f>
        <v>0</v>
      </c>
      <c r="BA374">
        <f>IF($S374=BA$1,1,0)</f>
        <v>0</v>
      </c>
      <c r="BB374">
        <f>IF($S374=BB$1,1,0)</f>
        <v>0</v>
      </c>
      <c r="BC374">
        <f>IF($S374=BC$1,1,0)</f>
        <v>0</v>
      </c>
      <c r="BD374">
        <f>IF($S374=BD$1,1,0)</f>
        <v>0</v>
      </c>
      <c r="BE374">
        <f>IF($S374=BE$1,1,0)</f>
        <v>0</v>
      </c>
      <c r="BF374">
        <f>IF($S374=BF$1,1,0)</f>
        <v>0</v>
      </c>
      <c r="BG374">
        <f>IF($S374=BG$1,1,0)</f>
        <v>0</v>
      </c>
      <c r="BH374">
        <f>IF($S374=BH$1,1,0)</f>
        <v>0</v>
      </c>
      <c r="BI374">
        <f>IF($S374=BI$1,1,0)</f>
        <v>0</v>
      </c>
      <c r="BJ374">
        <f>IF($S374=BJ$1,1,0)</f>
        <v>0</v>
      </c>
    </row>
    <row r="375" spans="1:62" x14ac:dyDescent="0.25">
      <c r="A375">
        <v>373</v>
      </c>
      <c r="B375">
        <v>0</v>
      </c>
      <c r="C375">
        <v>3</v>
      </c>
      <c r="D375" t="s">
        <v>554</v>
      </c>
      <c r="E375" t="s">
        <v>13</v>
      </c>
      <c r="F375">
        <v>19</v>
      </c>
      <c r="G375">
        <v>0</v>
      </c>
      <c r="H375">
        <v>0</v>
      </c>
      <c r="I375">
        <v>323951</v>
      </c>
      <c r="J375">
        <v>8.0500000000000007</v>
      </c>
      <c r="L375" t="s">
        <v>15</v>
      </c>
      <c r="M375" t="s">
        <v>1751</v>
      </c>
      <c r="N375" t="str">
        <f>IF(ISNUMBER(I375),"xxx ",SUBSTITUTE(SUBSTITUTE(I375,"/",""),".",""))</f>
        <v xml:space="preserve">xxx </v>
      </c>
      <c r="O375" t="str">
        <f>LEFT(N375,FIND(" ",N375))</f>
        <v xml:space="preserve">xxx </v>
      </c>
      <c r="P375" t="str">
        <f>VLOOKUP(M375,Extract_Title!$A$2:$B$20,2,0)</f>
        <v>Mr</v>
      </c>
      <c r="Q375" t="str">
        <f>IF(L375="","S",L375)</f>
        <v>S</v>
      </c>
      <c r="R375" t="str">
        <f>IF(K375="","M",LEFT(K375,1))</f>
        <v>M</v>
      </c>
      <c r="S375" t="str">
        <f>VLOOKUP(O375,Clean_tckt!$E$3:$F$38,2,0)</f>
        <v xml:space="preserve">xxx </v>
      </c>
      <c r="T375" s="1">
        <f t="shared" si="19"/>
        <v>8.0500000000000007</v>
      </c>
      <c r="U375">
        <f t="shared" si="20"/>
        <v>19</v>
      </c>
      <c r="V375">
        <f>SUM(G375:H375,1)</f>
        <v>1</v>
      </c>
      <c r="W375">
        <f t="shared" si="21"/>
        <v>1</v>
      </c>
      <c r="X375">
        <f>IF(V375=1,1,0)</f>
        <v>1</v>
      </c>
      <c r="Y375">
        <f>IF($P375=Y$1,1,0)</f>
        <v>1</v>
      </c>
      <c r="Z375">
        <f>IF($P375=Z$1,1,0)</f>
        <v>0</v>
      </c>
      <c r="AA375">
        <f>IF($P375=AA$1,1,0)</f>
        <v>0</v>
      </c>
      <c r="AB375">
        <f>IF($P375=AB$1,1,0)</f>
        <v>0</v>
      </c>
      <c r="AC375">
        <f>IF($Q375=AC$1,1,0)</f>
        <v>1</v>
      </c>
      <c r="AD375">
        <f>IF($Q375=AD$1,1,0)</f>
        <v>0</v>
      </c>
      <c r="AE375">
        <f>IF($R375=AE$1,1,0)</f>
        <v>1</v>
      </c>
      <c r="AF375">
        <f>IF($R375=AF$1,1,0)</f>
        <v>0</v>
      </c>
      <c r="AG375">
        <f>IF($R375=AG$1,1,0)</f>
        <v>0</v>
      </c>
      <c r="AH375">
        <f>IF($R375=AH$1,1,0)</f>
        <v>0</v>
      </c>
      <c r="AI375">
        <f>IF($R375=AI$1,1,0)</f>
        <v>0</v>
      </c>
      <c r="AJ375">
        <f>IF($R375=AJ$1,1,0)</f>
        <v>0</v>
      </c>
      <c r="AK375">
        <f>IF($R375=AK$1,1,0)</f>
        <v>0</v>
      </c>
      <c r="AL375">
        <f>IF($R375=AL$1,1,0)</f>
        <v>0</v>
      </c>
      <c r="AM375">
        <f>IF($S375=AM$1,1,0)</f>
        <v>0</v>
      </c>
      <c r="AN375">
        <f>IF($S375=AN$1,1,0)</f>
        <v>0</v>
      </c>
      <c r="AO375">
        <f>IF($S375=AO$1,1,0)</f>
        <v>0</v>
      </c>
      <c r="AP375">
        <f>IF($S375=AP$1,1,0)</f>
        <v>1</v>
      </c>
      <c r="AQ375">
        <f>IF($S375=AQ$1,1,0)</f>
        <v>0</v>
      </c>
      <c r="AR375">
        <f>IF($S375=AR$1,1,0)</f>
        <v>0</v>
      </c>
      <c r="AS375">
        <f>IF($S375=AS$1,1,0)</f>
        <v>0</v>
      </c>
      <c r="AT375">
        <f>IF($S375=AT$1,1,0)</f>
        <v>0</v>
      </c>
      <c r="AU375">
        <f>IF($S375=AU$1,1,0)</f>
        <v>0</v>
      </c>
      <c r="AV375">
        <f>IF($S375=AV$1,1,0)</f>
        <v>0</v>
      </c>
      <c r="AW375">
        <f>IF($S375=AW$1,1,0)</f>
        <v>0</v>
      </c>
      <c r="AX375">
        <f>IF($S375=AX$1,1,0)</f>
        <v>0</v>
      </c>
      <c r="AY375">
        <f>IF($S375=AY$1,1,0)</f>
        <v>0</v>
      </c>
      <c r="AZ375">
        <f>IF($S375=AZ$1,1,0)</f>
        <v>0</v>
      </c>
      <c r="BA375">
        <f>IF($S375=BA$1,1,0)</f>
        <v>0</v>
      </c>
      <c r="BB375">
        <f>IF($S375=BB$1,1,0)</f>
        <v>0</v>
      </c>
      <c r="BC375">
        <f>IF($S375=BC$1,1,0)</f>
        <v>0</v>
      </c>
      <c r="BD375">
        <f>IF($S375=BD$1,1,0)</f>
        <v>0</v>
      </c>
      <c r="BE375">
        <f>IF($S375=BE$1,1,0)</f>
        <v>0</v>
      </c>
      <c r="BF375">
        <f>IF($S375=BF$1,1,0)</f>
        <v>0</v>
      </c>
      <c r="BG375">
        <f>IF($S375=BG$1,1,0)</f>
        <v>0</v>
      </c>
      <c r="BH375">
        <f>IF($S375=BH$1,1,0)</f>
        <v>0</v>
      </c>
      <c r="BI375">
        <f>IF($S375=BI$1,1,0)</f>
        <v>0</v>
      </c>
      <c r="BJ375">
        <f>IF($S375=BJ$1,1,0)</f>
        <v>0</v>
      </c>
    </row>
    <row r="376" spans="1:62" x14ac:dyDescent="0.25">
      <c r="A376">
        <v>374</v>
      </c>
      <c r="B376">
        <v>0</v>
      </c>
      <c r="C376">
        <v>1</v>
      </c>
      <c r="D376" t="s">
        <v>555</v>
      </c>
      <c r="E376" t="s">
        <v>13</v>
      </c>
      <c r="F376">
        <v>22</v>
      </c>
      <c r="G376">
        <v>0</v>
      </c>
      <c r="H376">
        <v>0</v>
      </c>
      <c r="I376" t="s">
        <v>409</v>
      </c>
      <c r="J376">
        <v>135.63329999999999</v>
      </c>
      <c r="L376" t="s">
        <v>20</v>
      </c>
      <c r="M376" t="s">
        <v>1751</v>
      </c>
      <c r="N376" t="str">
        <f>IF(ISNUMBER(I376),"xxx ",SUBSTITUTE(SUBSTITUTE(I376,"/",""),".",""))</f>
        <v>PC 17760</v>
      </c>
      <c r="O376" t="str">
        <f>LEFT(N376,FIND(" ",N376))</f>
        <v xml:space="preserve">PC </v>
      </c>
      <c r="P376" t="str">
        <f>VLOOKUP(M376,Extract_Title!$A$2:$B$20,2,0)</f>
        <v>Mr</v>
      </c>
      <c r="Q376" t="str">
        <f>IF(L376="","S",L376)</f>
        <v>C</v>
      </c>
      <c r="R376" t="str">
        <f>IF(K376="","M",LEFT(K376,1))</f>
        <v>M</v>
      </c>
      <c r="S376" t="str">
        <f>VLOOKUP(O376,Clean_tckt!$E$3:$F$38,2,0)</f>
        <v xml:space="preserve">PC </v>
      </c>
      <c r="T376" s="1">
        <f t="shared" si="19"/>
        <v>135.63329999999999</v>
      </c>
      <c r="U376">
        <f t="shared" si="20"/>
        <v>22</v>
      </c>
      <c r="V376">
        <f>SUM(G376:H376,1)</f>
        <v>1</v>
      </c>
      <c r="W376">
        <f t="shared" si="21"/>
        <v>1</v>
      </c>
      <c r="X376">
        <f>IF(V376=1,1,0)</f>
        <v>1</v>
      </c>
      <c r="Y376">
        <f>IF($P376=Y$1,1,0)</f>
        <v>1</v>
      </c>
      <c r="Z376">
        <f>IF($P376=Z$1,1,0)</f>
        <v>0</v>
      </c>
      <c r="AA376">
        <f>IF($P376=AA$1,1,0)</f>
        <v>0</v>
      </c>
      <c r="AB376">
        <f>IF($P376=AB$1,1,0)</f>
        <v>0</v>
      </c>
      <c r="AC376">
        <f>IF($Q376=AC$1,1,0)</f>
        <v>0</v>
      </c>
      <c r="AD376">
        <f>IF($Q376=AD$1,1,0)</f>
        <v>1</v>
      </c>
      <c r="AE376">
        <f>IF($R376=AE$1,1,0)</f>
        <v>1</v>
      </c>
      <c r="AF376">
        <f>IF($R376=AF$1,1,0)</f>
        <v>0</v>
      </c>
      <c r="AG376">
        <f>IF($R376=AG$1,1,0)</f>
        <v>0</v>
      </c>
      <c r="AH376">
        <f>IF($R376=AH$1,1,0)</f>
        <v>0</v>
      </c>
      <c r="AI376">
        <f>IF($R376=AI$1,1,0)</f>
        <v>0</v>
      </c>
      <c r="AJ376">
        <f>IF($R376=AJ$1,1,0)</f>
        <v>0</v>
      </c>
      <c r="AK376">
        <f>IF($R376=AK$1,1,0)</f>
        <v>0</v>
      </c>
      <c r="AL376">
        <f>IF($R376=AL$1,1,0)</f>
        <v>0</v>
      </c>
      <c r="AM376">
        <f>IF($S376=AM$1,1,0)</f>
        <v>0</v>
      </c>
      <c r="AN376">
        <f>IF($S376=AN$1,1,0)</f>
        <v>1</v>
      </c>
      <c r="AO376">
        <f>IF($S376=AO$1,1,0)</f>
        <v>0</v>
      </c>
      <c r="AP376">
        <f>IF($S376=AP$1,1,0)</f>
        <v>0</v>
      </c>
      <c r="AQ376">
        <f>IF($S376=AQ$1,1,0)</f>
        <v>0</v>
      </c>
      <c r="AR376">
        <f>IF($S376=AR$1,1,0)</f>
        <v>0</v>
      </c>
      <c r="AS376">
        <f>IF($S376=AS$1,1,0)</f>
        <v>0</v>
      </c>
      <c r="AT376">
        <f>IF($S376=AT$1,1,0)</f>
        <v>0</v>
      </c>
      <c r="AU376">
        <f>IF($S376=AU$1,1,0)</f>
        <v>0</v>
      </c>
      <c r="AV376">
        <f>IF($S376=AV$1,1,0)</f>
        <v>0</v>
      </c>
      <c r="AW376">
        <f>IF($S376=AW$1,1,0)</f>
        <v>0</v>
      </c>
      <c r="AX376">
        <f>IF($S376=AX$1,1,0)</f>
        <v>0</v>
      </c>
      <c r="AY376">
        <f>IF($S376=AY$1,1,0)</f>
        <v>0</v>
      </c>
      <c r="AZ376">
        <f>IF($S376=AZ$1,1,0)</f>
        <v>0</v>
      </c>
      <c r="BA376">
        <f>IF($S376=BA$1,1,0)</f>
        <v>0</v>
      </c>
      <c r="BB376">
        <f>IF($S376=BB$1,1,0)</f>
        <v>0</v>
      </c>
      <c r="BC376">
        <f>IF($S376=BC$1,1,0)</f>
        <v>0</v>
      </c>
      <c r="BD376">
        <f>IF($S376=BD$1,1,0)</f>
        <v>0</v>
      </c>
      <c r="BE376">
        <f>IF($S376=BE$1,1,0)</f>
        <v>0</v>
      </c>
      <c r="BF376">
        <f>IF($S376=BF$1,1,0)</f>
        <v>0</v>
      </c>
      <c r="BG376">
        <f>IF($S376=BG$1,1,0)</f>
        <v>0</v>
      </c>
      <c r="BH376">
        <f>IF($S376=BH$1,1,0)</f>
        <v>0</v>
      </c>
      <c r="BI376">
        <f>IF($S376=BI$1,1,0)</f>
        <v>0</v>
      </c>
      <c r="BJ376">
        <f>IF($S376=BJ$1,1,0)</f>
        <v>0</v>
      </c>
    </row>
    <row r="377" spans="1:62" x14ac:dyDescent="0.25">
      <c r="A377">
        <v>375</v>
      </c>
      <c r="B377">
        <v>0</v>
      </c>
      <c r="C377">
        <v>3</v>
      </c>
      <c r="D377" t="s">
        <v>556</v>
      </c>
      <c r="E377" t="s">
        <v>17</v>
      </c>
      <c r="F377">
        <v>3</v>
      </c>
      <c r="G377">
        <v>3</v>
      </c>
      <c r="H377">
        <v>1</v>
      </c>
      <c r="I377">
        <v>349909</v>
      </c>
      <c r="J377">
        <v>21.074999999999999</v>
      </c>
      <c r="L377" t="s">
        <v>15</v>
      </c>
      <c r="M377" t="s">
        <v>1753</v>
      </c>
      <c r="N377" t="str">
        <f>IF(ISNUMBER(I377),"xxx ",SUBSTITUTE(SUBSTITUTE(I377,"/",""),".",""))</f>
        <v xml:space="preserve">xxx </v>
      </c>
      <c r="O377" t="str">
        <f>LEFT(N377,FIND(" ",N377))</f>
        <v xml:space="preserve">xxx </v>
      </c>
      <c r="P377" t="str">
        <f>VLOOKUP(M377,Extract_Title!$A$2:$B$20,2,0)</f>
        <v>Miss</v>
      </c>
      <c r="Q377" t="str">
        <f>IF(L377="","S",L377)</f>
        <v>S</v>
      </c>
      <c r="R377" t="str">
        <f>IF(K377="","M",LEFT(K377,1))</f>
        <v>M</v>
      </c>
      <c r="S377" t="str">
        <f>VLOOKUP(O377,Clean_tckt!$E$3:$F$38,2,0)</f>
        <v xml:space="preserve">xxx </v>
      </c>
      <c r="T377" s="1">
        <f t="shared" si="19"/>
        <v>21.074999999999999</v>
      </c>
      <c r="U377">
        <f t="shared" si="20"/>
        <v>3</v>
      </c>
      <c r="V377">
        <f>SUM(G377:H377,1)</f>
        <v>5</v>
      </c>
      <c r="W377">
        <f t="shared" si="21"/>
        <v>0</v>
      </c>
      <c r="X377">
        <f>IF(V377=1,1,0)</f>
        <v>0</v>
      </c>
      <c r="Y377">
        <f>IF($P377=Y$1,1,0)</f>
        <v>0</v>
      </c>
      <c r="Z377">
        <f>IF($P377=Z$1,1,0)</f>
        <v>0</v>
      </c>
      <c r="AA377">
        <f>IF($P377=AA$1,1,0)</f>
        <v>1</v>
      </c>
      <c r="AB377">
        <f>IF($P377=AB$1,1,0)</f>
        <v>0</v>
      </c>
      <c r="AC377">
        <f>IF($Q377=AC$1,1,0)</f>
        <v>1</v>
      </c>
      <c r="AD377">
        <f>IF($Q377=AD$1,1,0)</f>
        <v>0</v>
      </c>
      <c r="AE377">
        <f>IF($R377=AE$1,1,0)</f>
        <v>1</v>
      </c>
      <c r="AF377">
        <f>IF($R377=AF$1,1,0)</f>
        <v>0</v>
      </c>
      <c r="AG377">
        <f>IF($R377=AG$1,1,0)</f>
        <v>0</v>
      </c>
      <c r="AH377">
        <f>IF($R377=AH$1,1,0)</f>
        <v>0</v>
      </c>
      <c r="AI377">
        <f>IF($R377=AI$1,1,0)</f>
        <v>0</v>
      </c>
      <c r="AJ377">
        <f>IF($R377=AJ$1,1,0)</f>
        <v>0</v>
      </c>
      <c r="AK377">
        <f>IF($R377=AK$1,1,0)</f>
        <v>0</v>
      </c>
      <c r="AL377">
        <f>IF($R377=AL$1,1,0)</f>
        <v>0</v>
      </c>
      <c r="AM377">
        <f>IF($S377=AM$1,1,0)</f>
        <v>0</v>
      </c>
      <c r="AN377">
        <f>IF($S377=AN$1,1,0)</f>
        <v>0</v>
      </c>
      <c r="AO377">
        <f>IF($S377=AO$1,1,0)</f>
        <v>0</v>
      </c>
      <c r="AP377">
        <f>IF($S377=AP$1,1,0)</f>
        <v>1</v>
      </c>
      <c r="AQ377">
        <f>IF($S377=AQ$1,1,0)</f>
        <v>0</v>
      </c>
      <c r="AR377">
        <f>IF($S377=AR$1,1,0)</f>
        <v>0</v>
      </c>
      <c r="AS377">
        <f>IF($S377=AS$1,1,0)</f>
        <v>0</v>
      </c>
      <c r="AT377">
        <f>IF($S377=AT$1,1,0)</f>
        <v>0</v>
      </c>
      <c r="AU377">
        <f>IF($S377=AU$1,1,0)</f>
        <v>0</v>
      </c>
      <c r="AV377">
        <f>IF($S377=AV$1,1,0)</f>
        <v>0</v>
      </c>
      <c r="AW377">
        <f>IF($S377=AW$1,1,0)</f>
        <v>0</v>
      </c>
      <c r="AX377">
        <f>IF($S377=AX$1,1,0)</f>
        <v>0</v>
      </c>
      <c r="AY377">
        <f>IF($S377=AY$1,1,0)</f>
        <v>0</v>
      </c>
      <c r="AZ377">
        <f>IF($S377=AZ$1,1,0)</f>
        <v>0</v>
      </c>
      <c r="BA377">
        <f>IF($S377=BA$1,1,0)</f>
        <v>0</v>
      </c>
      <c r="BB377">
        <f>IF($S377=BB$1,1,0)</f>
        <v>0</v>
      </c>
      <c r="BC377">
        <f>IF($S377=BC$1,1,0)</f>
        <v>0</v>
      </c>
      <c r="BD377">
        <f>IF($S377=BD$1,1,0)</f>
        <v>0</v>
      </c>
      <c r="BE377">
        <f>IF($S377=BE$1,1,0)</f>
        <v>0</v>
      </c>
      <c r="BF377">
        <f>IF($S377=BF$1,1,0)</f>
        <v>0</v>
      </c>
      <c r="BG377">
        <f>IF($S377=BG$1,1,0)</f>
        <v>0</v>
      </c>
      <c r="BH377">
        <f>IF($S377=BH$1,1,0)</f>
        <v>0</v>
      </c>
      <c r="BI377">
        <f>IF($S377=BI$1,1,0)</f>
        <v>0</v>
      </c>
      <c r="BJ377">
        <f>IF($S377=BJ$1,1,0)</f>
        <v>0</v>
      </c>
    </row>
    <row r="378" spans="1:62" x14ac:dyDescent="0.25">
      <c r="A378">
        <v>376</v>
      </c>
      <c r="B378">
        <v>1</v>
      </c>
      <c r="C378">
        <v>1</v>
      </c>
      <c r="D378" t="s">
        <v>557</v>
      </c>
      <c r="E378" t="s">
        <v>17</v>
      </c>
      <c r="G378">
        <v>1</v>
      </c>
      <c r="H378">
        <v>0</v>
      </c>
      <c r="I378" t="s">
        <v>69</v>
      </c>
      <c r="J378">
        <v>82.1708</v>
      </c>
      <c r="L378" t="s">
        <v>20</v>
      </c>
      <c r="M378" t="s">
        <v>1752</v>
      </c>
      <c r="N378" t="str">
        <f>IF(ISNUMBER(I378),"xxx ",SUBSTITUTE(SUBSTITUTE(I378,"/",""),".",""))</f>
        <v>PC 17604</v>
      </c>
      <c r="O378" t="str">
        <f>LEFT(N378,FIND(" ",N378))</f>
        <v xml:space="preserve">PC </v>
      </c>
      <c r="P378" t="str">
        <f>VLOOKUP(M378,Extract_Title!$A$2:$B$20,2,0)</f>
        <v>Mrs</v>
      </c>
      <c r="Q378" t="str">
        <f>IF(L378="","S",L378)</f>
        <v>C</v>
      </c>
      <c r="R378" t="str">
        <f>IF(K378="","M",LEFT(K378,1))</f>
        <v>M</v>
      </c>
      <c r="S378" t="str">
        <f>VLOOKUP(O378,Clean_tckt!$E$3:$F$38,2,0)</f>
        <v xml:space="preserve">PC </v>
      </c>
      <c r="T378" s="1">
        <f t="shared" si="19"/>
        <v>82.1708</v>
      </c>
      <c r="U378">
        <f t="shared" si="20"/>
        <v>0</v>
      </c>
      <c r="V378">
        <f>SUM(G378:H378,1)</f>
        <v>2</v>
      </c>
      <c r="W378">
        <f t="shared" si="21"/>
        <v>0</v>
      </c>
      <c r="X378">
        <f>IF(V378=1,1,0)</f>
        <v>0</v>
      </c>
      <c r="Y378">
        <f>IF($P378=Y$1,1,0)</f>
        <v>0</v>
      </c>
      <c r="Z378">
        <f>IF($P378=Z$1,1,0)</f>
        <v>1</v>
      </c>
      <c r="AA378">
        <f>IF($P378=AA$1,1,0)</f>
        <v>0</v>
      </c>
      <c r="AB378">
        <f>IF($P378=AB$1,1,0)</f>
        <v>0</v>
      </c>
      <c r="AC378">
        <f>IF($Q378=AC$1,1,0)</f>
        <v>0</v>
      </c>
      <c r="AD378">
        <f>IF($Q378=AD$1,1,0)</f>
        <v>1</v>
      </c>
      <c r="AE378">
        <f>IF($R378=AE$1,1,0)</f>
        <v>1</v>
      </c>
      <c r="AF378">
        <f>IF($R378=AF$1,1,0)</f>
        <v>0</v>
      </c>
      <c r="AG378">
        <f>IF($R378=AG$1,1,0)</f>
        <v>0</v>
      </c>
      <c r="AH378">
        <f>IF($R378=AH$1,1,0)</f>
        <v>0</v>
      </c>
      <c r="AI378">
        <f>IF($R378=AI$1,1,0)</f>
        <v>0</v>
      </c>
      <c r="AJ378">
        <f>IF($R378=AJ$1,1,0)</f>
        <v>0</v>
      </c>
      <c r="AK378">
        <f>IF($R378=AK$1,1,0)</f>
        <v>0</v>
      </c>
      <c r="AL378">
        <f>IF($R378=AL$1,1,0)</f>
        <v>0</v>
      </c>
      <c r="AM378">
        <f>IF($S378=AM$1,1,0)</f>
        <v>0</v>
      </c>
      <c r="AN378">
        <f>IF($S378=AN$1,1,0)</f>
        <v>1</v>
      </c>
      <c r="AO378">
        <f>IF($S378=AO$1,1,0)</f>
        <v>0</v>
      </c>
      <c r="AP378">
        <f>IF($S378=AP$1,1,0)</f>
        <v>0</v>
      </c>
      <c r="AQ378">
        <f>IF($S378=AQ$1,1,0)</f>
        <v>0</v>
      </c>
      <c r="AR378">
        <f>IF($S378=AR$1,1,0)</f>
        <v>0</v>
      </c>
      <c r="AS378">
        <f>IF($S378=AS$1,1,0)</f>
        <v>0</v>
      </c>
      <c r="AT378">
        <f>IF($S378=AT$1,1,0)</f>
        <v>0</v>
      </c>
      <c r="AU378">
        <f>IF($S378=AU$1,1,0)</f>
        <v>0</v>
      </c>
      <c r="AV378">
        <f>IF($S378=AV$1,1,0)</f>
        <v>0</v>
      </c>
      <c r="AW378">
        <f>IF($S378=AW$1,1,0)</f>
        <v>0</v>
      </c>
      <c r="AX378">
        <f>IF($S378=AX$1,1,0)</f>
        <v>0</v>
      </c>
      <c r="AY378">
        <f>IF($S378=AY$1,1,0)</f>
        <v>0</v>
      </c>
      <c r="AZ378">
        <f>IF($S378=AZ$1,1,0)</f>
        <v>0</v>
      </c>
      <c r="BA378">
        <f>IF($S378=BA$1,1,0)</f>
        <v>0</v>
      </c>
      <c r="BB378">
        <f>IF($S378=BB$1,1,0)</f>
        <v>0</v>
      </c>
      <c r="BC378">
        <f>IF($S378=BC$1,1,0)</f>
        <v>0</v>
      </c>
      <c r="BD378">
        <f>IF($S378=BD$1,1,0)</f>
        <v>0</v>
      </c>
      <c r="BE378">
        <f>IF($S378=BE$1,1,0)</f>
        <v>0</v>
      </c>
      <c r="BF378">
        <f>IF($S378=BF$1,1,0)</f>
        <v>0</v>
      </c>
      <c r="BG378">
        <f>IF($S378=BG$1,1,0)</f>
        <v>0</v>
      </c>
      <c r="BH378">
        <f>IF($S378=BH$1,1,0)</f>
        <v>0</v>
      </c>
      <c r="BI378">
        <f>IF($S378=BI$1,1,0)</f>
        <v>0</v>
      </c>
      <c r="BJ378">
        <f>IF($S378=BJ$1,1,0)</f>
        <v>0</v>
      </c>
    </row>
    <row r="379" spans="1:62" x14ac:dyDescent="0.25">
      <c r="A379">
        <v>377</v>
      </c>
      <c r="B379">
        <v>1</v>
      </c>
      <c r="C379">
        <v>3</v>
      </c>
      <c r="D379" t="s">
        <v>558</v>
      </c>
      <c r="E379" t="s">
        <v>17</v>
      </c>
      <c r="F379">
        <v>22</v>
      </c>
      <c r="G379">
        <v>0</v>
      </c>
      <c r="H379">
        <v>0</v>
      </c>
      <c r="I379" t="s">
        <v>559</v>
      </c>
      <c r="J379">
        <v>7.25</v>
      </c>
      <c r="L379" t="s">
        <v>15</v>
      </c>
      <c r="M379" t="s">
        <v>1753</v>
      </c>
      <c r="N379" t="str">
        <f>IF(ISNUMBER(I379),"xxx ",SUBSTITUTE(SUBSTITUTE(I379,"/",""),".",""))</f>
        <v>C 7077</v>
      </c>
      <c r="O379" t="str">
        <f>LEFT(N379,FIND(" ",N379))</f>
        <v xml:space="preserve">C </v>
      </c>
      <c r="P379" t="str">
        <f>VLOOKUP(M379,Extract_Title!$A$2:$B$20,2,0)</f>
        <v>Miss</v>
      </c>
      <c r="Q379" t="str">
        <f>IF(L379="","S",L379)</f>
        <v>S</v>
      </c>
      <c r="R379" t="str">
        <f>IF(K379="","M",LEFT(K379,1))</f>
        <v>M</v>
      </c>
      <c r="S379" t="str">
        <f>VLOOKUP(O379,Clean_tckt!$E$3:$F$38,2,0)</f>
        <v xml:space="preserve">C </v>
      </c>
      <c r="T379" s="1">
        <f t="shared" si="19"/>
        <v>7.25</v>
      </c>
      <c r="U379">
        <f t="shared" si="20"/>
        <v>22</v>
      </c>
      <c r="V379">
        <f>SUM(G379:H379,1)</f>
        <v>1</v>
      </c>
      <c r="W379">
        <f t="shared" si="21"/>
        <v>0</v>
      </c>
      <c r="X379">
        <f>IF(V379=1,1,0)</f>
        <v>1</v>
      </c>
      <c r="Y379">
        <f>IF($P379=Y$1,1,0)</f>
        <v>0</v>
      </c>
      <c r="Z379">
        <f>IF($P379=Z$1,1,0)</f>
        <v>0</v>
      </c>
      <c r="AA379">
        <f>IF($P379=AA$1,1,0)</f>
        <v>1</v>
      </c>
      <c r="AB379">
        <f>IF($P379=AB$1,1,0)</f>
        <v>0</v>
      </c>
      <c r="AC379">
        <f>IF($Q379=AC$1,1,0)</f>
        <v>1</v>
      </c>
      <c r="AD379">
        <f>IF($Q379=AD$1,1,0)</f>
        <v>0</v>
      </c>
      <c r="AE379">
        <f>IF($R379=AE$1,1,0)</f>
        <v>1</v>
      </c>
      <c r="AF379">
        <f>IF($R379=AF$1,1,0)</f>
        <v>0</v>
      </c>
      <c r="AG379">
        <f>IF($R379=AG$1,1,0)</f>
        <v>0</v>
      </c>
      <c r="AH379">
        <f>IF($R379=AH$1,1,0)</f>
        <v>0</v>
      </c>
      <c r="AI379">
        <f>IF($R379=AI$1,1,0)</f>
        <v>0</v>
      </c>
      <c r="AJ379">
        <f>IF($R379=AJ$1,1,0)</f>
        <v>0</v>
      </c>
      <c r="AK379">
        <f>IF($R379=AK$1,1,0)</f>
        <v>0</v>
      </c>
      <c r="AL379">
        <f>IF($R379=AL$1,1,0)</f>
        <v>0</v>
      </c>
      <c r="AM379">
        <f>IF($S379=AM$1,1,0)</f>
        <v>0</v>
      </c>
      <c r="AN379">
        <f>IF($S379=AN$1,1,0)</f>
        <v>0</v>
      </c>
      <c r="AO379">
        <f>IF($S379=AO$1,1,0)</f>
        <v>0</v>
      </c>
      <c r="AP379">
        <f>IF($S379=AP$1,1,0)</f>
        <v>0</v>
      </c>
      <c r="AQ379">
        <f>IF($S379=AQ$1,1,0)</f>
        <v>0</v>
      </c>
      <c r="AR379">
        <f>IF($S379=AR$1,1,0)</f>
        <v>0</v>
      </c>
      <c r="AS379">
        <f>IF($S379=AS$1,1,0)</f>
        <v>0</v>
      </c>
      <c r="AT379">
        <f>IF($S379=AT$1,1,0)</f>
        <v>0</v>
      </c>
      <c r="AU379">
        <f>IF($S379=AU$1,1,0)</f>
        <v>0</v>
      </c>
      <c r="AV379">
        <f>IF($S379=AV$1,1,0)</f>
        <v>0</v>
      </c>
      <c r="AW379">
        <f>IF($S379=AW$1,1,0)</f>
        <v>0</v>
      </c>
      <c r="AX379">
        <f>IF($S379=AX$1,1,0)</f>
        <v>0</v>
      </c>
      <c r="AY379">
        <f>IF($S379=AY$1,1,0)</f>
        <v>0</v>
      </c>
      <c r="AZ379">
        <f>IF($S379=AZ$1,1,0)</f>
        <v>0</v>
      </c>
      <c r="BA379">
        <f>IF($S379=BA$1,1,0)</f>
        <v>1</v>
      </c>
      <c r="BB379">
        <f>IF($S379=BB$1,1,0)</f>
        <v>0</v>
      </c>
      <c r="BC379">
        <f>IF($S379=BC$1,1,0)</f>
        <v>0</v>
      </c>
      <c r="BD379">
        <f>IF($S379=BD$1,1,0)</f>
        <v>0</v>
      </c>
      <c r="BE379">
        <f>IF($S379=BE$1,1,0)</f>
        <v>0</v>
      </c>
      <c r="BF379">
        <f>IF($S379=BF$1,1,0)</f>
        <v>0</v>
      </c>
      <c r="BG379">
        <f>IF($S379=BG$1,1,0)</f>
        <v>0</v>
      </c>
      <c r="BH379">
        <f>IF($S379=BH$1,1,0)</f>
        <v>0</v>
      </c>
      <c r="BI379">
        <f>IF($S379=BI$1,1,0)</f>
        <v>0</v>
      </c>
      <c r="BJ379">
        <f>IF($S379=BJ$1,1,0)</f>
        <v>0</v>
      </c>
    </row>
    <row r="380" spans="1:62" x14ac:dyDescent="0.25">
      <c r="A380">
        <v>378</v>
      </c>
      <c r="B380">
        <v>0</v>
      </c>
      <c r="C380">
        <v>1</v>
      </c>
      <c r="D380" t="s">
        <v>560</v>
      </c>
      <c r="E380" t="s">
        <v>13</v>
      </c>
      <c r="F380">
        <v>27</v>
      </c>
      <c r="G380">
        <v>0</v>
      </c>
      <c r="H380">
        <v>2</v>
      </c>
      <c r="I380">
        <v>113503</v>
      </c>
      <c r="J380">
        <v>211.5</v>
      </c>
      <c r="K380" t="s">
        <v>561</v>
      </c>
      <c r="L380" t="s">
        <v>20</v>
      </c>
      <c r="M380" t="s">
        <v>1751</v>
      </c>
      <c r="N380" t="str">
        <f>IF(ISNUMBER(I380),"xxx ",SUBSTITUTE(SUBSTITUTE(I380,"/",""),".",""))</f>
        <v xml:space="preserve">xxx </v>
      </c>
      <c r="O380" t="str">
        <f>LEFT(N380,FIND(" ",N380))</f>
        <v xml:space="preserve">xxx </v>
      </c>
      <c r="P380" t="str">
        <f>VLOOKUP(M380,Extract_Title!$A$2:$B$20,2,0)</f>
        <v>Mr</v>
      </c>
      <c r="Q380" t="str">
        <f>IF(L380="","S",L380)</f>
        <v>C</v>
      </c>
      <c r="R380" t="str">
        <f>IF(K380="","M",LEFT(K380,1))</f>
        <v>C</v>
      </c>
      <c r="S380" t="str">
        <f>VLOOKUP(O380,Clean_tckt!$E$3:$F$38,2,0)</f>
        <v xml:space="preserve">xxx </v>
      </c>
      <c r="T380" s="1">
        <f t="shared" si="19"/>
        <v>211.5</v>
      </c>
      <c r="U380">
        <f t="shared" si="20"/>
        <v>27</v>
      </c>
      <c r="V380">
        <f>SUM(G380:H380,1)</f>
        <v>3</v>
      </c>
      <c r="W380">
        <f t="shared" si="21"/>
        <v>1</v>
      </c>
      <c r="X380">
        <f>IF(V380=1,1,0)</f>
        <v>0</v>
      </c>
      <c r="Y380">
        <f>IF($P380=Y$1,1,0)</f>
        <v>1</v>
      </c>
      <c r="Z380">
        <f>IF($P380=Z$1,1,0)</f>
        <v>0</v>
      </c>
      <c r="AA380">
        <f>IF($P380=AA$1,1,0)</f>
        <v>0</v>
      </c>
      <c r="AB380">
        <f>IF($P380=AB$1,1,0)</f>
        <v>0</v>
      </c>
      <c r="AC380">
        <f>IF($Q380=AC$1,1,0)</f>
        <v>0</v>
      </c>
      <c r="AD380">
        <f>IF($Q380=AD$1,1,0)</f>
        <v>1</v>
      </c>
      <c r="AE380">
        <f>IF($R380=AE$1,1,0)</f>
        <v>0</v>
      </c>
      <c r="AF380">
        <f>IF($R380=AF$1,1,0)</f>
        <v>1</v>
      </c>
      <c r="AG380">
        <f>IF($R380=AG$1,1,0)</f>
        <v>0</v>
      </c>
      <c r="AH380">
        <f>IF($R380=AH$1,1,0)</f>
        <v>0</v>
      </c>
      <c r="AI380">
        <f>IF($R380=AI$1,1,0)</f>
        <v>0</v>
      </c>
      <c r="AJ380">
        <f>IF($R380=AJ$1,1,0)</f>
        <v>0</v>
      </c>
      <c r="AK380">
        <f>IF($R380=AK$1,1,0)</f>
        <v>0</v>
      </c>
      <c r="AL380">
        <f>IF($R380=AL$1,1,0)</f>
        <v>0</v>
      </c>
      <c r="AM380">
        <f>IF($S380=AM$1,1,0)</f>
        <v>0</v>
      </c>
      <c r="AN380">
        <f>IF($S380=AN$1,1,0)</f>
        <v>0</v>
      </c>
      <c r="AO380">
        <f>IF($S380=AO$1,1,0)</f>
        <v>0</v>
      </c>
      <c r="AP380">
        <f>IF($S380=AP$1,1,0)</f>
        <v>1</v>
      </c>
      <c r="AQ380">
        <f>IF($S380=AQ$1,1,0)</f>
        <v>0</v>
      </c>
      <c r="AR380">
        <f>IF($S380=AR$1,1,0)</f>
        <v>0</v>
      </c>
      <c r="AS380">
        <f>IF($S380=AS$1,1,0)</f>
        <v>0</v>
      </c>
      <c r="AT380">
        <f>IF($S380=AT$1,1,0)</f>
        <v>0</v>
      </c>
      <c r="AU380">
        <f>IF($S380=AU$1,1,0)</f>
        <v>0</v>
      </c>
      <c r="AV380">
        <f>IF($S380=AV$1,1,0)</f>
        <v>0</v>
      </c>
      <c r="AW380">
        <f>IF($S380=AW$1,1,0)</f>
        <v>0</v>
      </c>
      <c r="AX380">
        <f>IF($S380=AX$1,1,0)</f>
        <v>0</v>
      </c>
      <c r="AY380">
        <f>IF($S380=AY$1,1,0)</f>
        <v>0</v>
      </c>
      <c r="AZ380">
        <f>IF($S380=AZ$1,1,0)</f>
        <v>0</v>
      </c>
      <c r="BA380">
        <f>IF($S380=BA$1,1,0)</f>
        <v>0</v>
      </c>
      <c r="BB380">
        <f>IF($S380=BB$1,1,0)</f>
        <v>0</v>
      </c>
      <c r="BC380">
        <f>IF($S380=BC$1,1,0)</f>
        <v>0</v>
      </c>
      <c r="BD380">
        <f>IF($S380=BD$1,1,0)</f>
        <v>0</v>
      </c>
      <c r="BE380">
        <f>IF($S380=BE$1,1,0)</f>
        <v>0</v>
      </c>
      <c r="BF380">
        <f>IF($S380=BF$1,1,0)</f>
        <v>0</v>
      </c>
      <c r="BG380">
        <f>IF($S380=BG$1,1,0)</f>
        <v>0</v>
      </c>
      <c r="BH380">
        <f>IF($S380=BH$1,1,0)</f>
        <v>0</v>
      </c>
      <c r="BI380">
        <f>IF($S380=BI$1,1,0)</f>
        <v>0</v>
      </c>
      <c r="BJ380">
        <f>IF($S380=BJ$1,1,0)</f>
        <v>0</v>
      </c>
    </row>
    <row r="381" spans="1:62" x14ac:dyDescent="0.25">
      <c r="A381">
        <v>379</v>
      </c>
      <c r="B381">
        <v>0</v>
      </c>
      <c r="C381">
        <v>3</v>
      </c>
      <c r="D381" t="s">
        <v>562</v>
      </c>
      <c r="E381" t="s">
        <v>13</v>
      </c>
      <c r="F381">
        <v>20</v>
      </c>
      <c r="G381">
        <v>0</v>
      </c>
      <c r="H381">
        <v>0</v>
      </c>
      <c r="I381">
        <v>2648</v>
      </c>
      <c r="J381">
        <v>4.0125000000000002</v>
      </c>
      <c r="L381" t="s">
        <v>20</v>
      </c>
      <c r="M381" t="s">
        <v>1751</v>
      </c>
      <c r="N381" t="str">
        <f>IF(ISNUMBER(I381),"xxx ",SUBSTITUTE(SUBSTITUTE(I381,"/",""),".",""))</f>
        <v xml:space="preserve">xxx </v>
      </c>
      <c r="O381" t="str">
        <f>LEFT(N381,FIND(" ",N381))</f>
        <v xml:space="preserve">xxx </v>
      </c>
      <c r="P381" t="str">
        <f>VLOOKUP(M381,Extract_Title!$A$2:$B$20,2,0)</f>
        <v>Mr</v>
      </c>
      <c r="Q381" t="str">
        <f>IF(L381="","S",L381)</f>
        <v>C</v>
      </c>
      <c r="R381" t="str">
        <f>IF(K381="","M",LEFT(K381,1))</f>
        <v>M</v>
      </c>
      <c r="S381" t="str">
        <f>VLOOKUP(O381,Clean_tckt!$E$3:$F$38,2,0)</f>
        <v xml:space="preserve">xxx </v>
      </c>
      <c r="T381" s="1">
        <f t="shared" si="19"/>
        <v>4.0125000000000002</v>
      </c>
      <c r="U381">
        <f t="shared" si="20"/>
        <v>20</v>
      </c>
      <c r="V381">
        <f>SUM(G381:H381,1)</f>
        <v>1</v>
      </c>
      <c r="W381">
        <f t="shared" si="21"/>
        <v>1</v>
      </c>
      <c r="X381">
        <f>IF(V381=1,1,0)</f>
        <v>1</v>
      </c>
      <c r="Y381">
        <f>IF($P381=Y$1,1,0)</f>
        <v>1</v>
      </c>
      <c r="Z381">
        <f>IF($P381=Z$1,1,0)</f>
        <v>0</v>
      </c>
      <c r="AA381">
        <f>IF($P381=AA$1,1,0)</f>
        <v>0</v>
      </c>
      <c r="AB381">
        <f>IF($P381=AB$1,1,0)</f>
        <v>0</v>
      </c>
      <c r="AC381">
        <f>IF($Q381=AC$1,1,0)</f>
        <v>0</v>
      </c>
      <c r="AD381">
        <f>IF($Q381=AD$1,1,0)</f>
        <v>1</v>
      </c>
      <c r="AE381">
        <f>IF($R381=AE$1,1,0)</f>
        <v>1</v>
      </c>
      <c r="AF381">
        <f>IF($R381=AF$1,1,0)</f>
        <v>0</v>
      </c>
      <c r="AG381">
        <f>IF($R381=AG$1,1,0)</f>
        <v>0</v>
      </c>
      <c r="AH381">
        <f>IF($R381=AH$1,1,0)</f>
        <v>0</v>
      </c>
      <c r="AI381">
        <f>IF($R381=AI$1,1,0)</f>
        <v>0</v>
      </c>
      <c r="AJ381">
        <f>IF($R381=AJ$1,1,0)</f>
        <v>0</v>
      </c>
      <c r="AK381">
        <f>IF($R381=AK$1,1,0)</f>
        <v>0</v>
      </c>
      <c r="AL381">
        <f>IF($R381=AL$1,1,0)</f>
        <v>0</v>
      </c>
      <c r="AM381">
        <f>IF($S381=AM$1,1,0)</f>
        <v>0</v>
      </c>
      <c r="AN381">
        <f>IF($S381=AN$1,1,0)</f>
        <v>0</v>
      </c>
      <c r="AO381">
        <f>IF($S381=AO$1,1,0)</f>
        <v>0</v>
      </c>
      <c r="AP381">
        <f>IF($S381=AP$1,1,0)</f>
        <v>1</v>
      </c>
      <c r="AQ381">
        <f>IF($S381=AQ$1,1,0)</f>
        <v>0</v>
      </c>
      <c r="AR381">
        <f>IF($S381=AR$1,1,0)</f>
        <v>0</v>
      </c>
      <c r="AS381">
        <f>IF($S381=AS$1,1,0)</f>
        <v>0</v>
      </c>
      <c r="AT381">
        <f>IF($S381=AT$1,1,0)</f>
        <v>0</v>
      </c>
      <c r="AU381">
        <f>IF($S381=AU$1,1,0)</f>
        <v>0</v>
      </c>
      <c r="AV381">
        <f>IF($S381=AV$1,1,0)</f>
        <v>0</v>
      </c>
      <c r="AW381">
        <f>IF($S381=AW$1,1,0)</f>
        <v>0</v>
      </c>
      <c r="AX381">
        <f>IF($S381=AX$1,1,0)</f>
        <v>0</v>
      </c>
      <c r="AY381">
        <f>IF($S381=AY$1,1,0)</f>
        <v>0</v>
      </c>
      <c r="AZ381">
        <f>IF($S381=AZ$1,1,0)</f>
        <v>0</v>
      </c>
      <c r="BA381">
        <f>IF($S381=BA$1,1,0)</f>
        <v>0</v>
      </c>
      <c r="BB381">
        <f>IF($S381=BB$1,1,0)</f>
        <v>0</v>
      </c>
      <c r="BC381">
        <f>IF($S381=BC$1,1,0)</f>
        <v>0</v>
      </c>
      <c r="BD381">
        <f>IF($S381=BD$1,1,0)</f>
        <v>0</v>
      </c>
      <c r="BE381">
        <f>IF($S381=BE$1,1,0)</f>
        <v>0</v>
      </c>
      <c r="BF381">
        <f>IF($S381=BF$1,1,0)</f>
        <v>0</v>
      </c>
      <c r="BG381">
        <f>IF($S381=BG$1,1,0)</f>
        <v>0</v>
      </c>
      <c r="BH381">
        <f>IF($S381=BH$1,1,0)</f>
        <v>0</v>
      </c>
      <c r="BI381">
        <f>IF($S381=BI$1,1,0)</f>
        <v>0</v>
      </c>
      <c r="BJ381">
        <f>IF($S381=BJ$1,1,0)</f>
        <v>0</v>
      </c>
    </row>
    <row r="382" spans="1:62" x14ac:dyDescent="0.25">
      <c r="A382">
        <v>380</v>
      </c>
      <c r="B382">
        <v>0</v>
      </c>
      <c r="C382">
        <v>3</v>
      </c>
      <c r="D382" t="s">
        <v>563</v>
      </c>
      <c r="E382" t="s">
        <v>13</v>
      </c>
      <c r="F382">
        <v>19</v>
      </c>
      <c r="G382">
        <v>0</v>
      </c>
      <c r="H382">
        <v>0</v>
      </c>
      <c r="I382">
        <v>347069</v>
      </c>
      <c r="J382">
        <v>7.7750000000000004</v>
      </c>
      <c r="L382" t="s">
        <v>15</v>
      </c>
      <c r="M382" t="s">
        <v>1751</v>
      </c>
      <c r="N382" t="str">
        <f>IF(ISNUMBER(I382),"xxx ",SUBSTITUTE(SUBSTITUTE(I382,"/",""),".",""))</f>
        <v xml:space="preserve">xxx </v>
      </c>
      <c r="O382" t="str">
        <f>LEFT(N382,FIND(" ",N382))</f>
        <v xml:space="preserve">xxx </v>
      </c>
      <c r="P382" t="str">
        <f>VLOOKUP(M382,Extract_Title!$A$2:$B$20,2,0)</f>
        <v>Mr</v>
      </c>
      <c r="Q382" t="str">
        <f>IF(L382="","S",L382)</f>
        <v>S</v>
      </c>
      <c r="R382" t="str">
        <f>IF(K382="","M",LEFT(K382,1))</f>
        <v>M</v>
      </c>
      <c r="S382" t="str">
        <f>VLOOKUP(O382,Clean_tckt!$E$3:$F$38,2,0)</f>
        <v xml:space="preserve">xxx </v>
      </c>
      <c r="T382" s="1">
        <f t="shared" si="19"/>
        <v>7.7750000000000004</v>
      </c>
      <c r="U382">
        <f t="shared" si="20"/>
        <v>19</v>
      </c>
      <c r="V382">
        <f>SUM(G382:H382,1)</f>
        <v>1</v>
      </c>
      <c r="W382">
        <f t="shared" si="21"/>
        <v>1</v>
      </c>
      <c r="X382">
        <f>IF(V382=1,1,0)</f>
        <v>1</v>
      </c>
      <c r="Y382">
        <f>IF($P382=Y$1,1,0)</f>
        <v>1</v>
      </c>
      <c r="Z382">
        <f>IF($P382=Z$1,1,0)</f>
        <v>0</v>
      </c>
      <c r="AA382">
        <f>IF($P382=AA$1,1,0)</f>
        <v>0</v>
      </c>
      <c r="AB382">
        <f>IF($P382=AB$1,1,0)</f>
        <v>0</v>
      </c>
      <c r="AC382">
        <f>IF($Q382=AC$1,1,0)</f>
        <v>1</v>
      </c>
      <c r="AD382">
        <f>IF($Q382=AD$1,1,0)</f>
        <v>0</v>
      </c>
      <c r="AE382">
        <f>IF($R382=AE$1,1,0)</f>
        <v>1</v>
      </c>
      <c r="AF382">
        <f>IF($R382=AF$1,1,0)</f>
        <v>0</v>
      </c>
      <c r="AG382">
        <f>IF($R382=AG$1,1,0)</f>
        <v>0</v>
      </c>
      <c r="AH382">
        <f>IF($R382=AH$1,1,0)</f>
        <v>0</v>
      </c>
      <c r="AI382">
        <f>IF($R382=AI$1,1,0)</f>
        <v>0</v>
      </c>
      <c r="AJ382">
        <f>IF($R382=AJ$1,1,0)</f>
        <v>0</v>
      </c>
      <c r="AK382">
        <f>IF($R382=AK$1,1,0)</f>
        <v>0</v>
      </c>
      <c r="AL382">
        <f>IF($R382=AL$1,1,0)</f>
        <v>0</v>
      </c>
      <c r="AM382">
        <f>IF($S382=AM$1,1,0)</f>
        <v>0</v>
      </c>
      <c r="AN382">
        <f>IF($S382=AN$1,1,0)</f>
        <v>0</v>
      </c>
      <c r="AO382">
        <f>IF($S382=AO$1,1,0)</f>
        <v>0</v>
      </c>
      <c r="AP382">
        <f>IF($S382=AP$1,1,0)</f>
        <v>1</v>
      </c>
      <c r="AQ382">
        <f>IF($S382=AQ$1,1,0)</f>
        <v>0</v>
      </c>
      <c r="AR382">
        <f>IF($S382=AR$1,1,0)</f>
        <v>0</v>
      </c>
      <c r="AS382">
        <f>IF($S382=AS$1,1,0)</f>
        <v>0</v>
      </c>
      <c r="AT382">
        <f>IF($S382=AT$1,1,0)</f>
        <v>0</v>
      </c>
      <c r="AU382">
        <f>IF($S382=AU$1,1,0)</f>
        <v>0</v>
      </c>
      <c r="AV382">
        <f>IF($S382=AV$1,1,0)</f>
        <v>0</v>
      </c>
      <c r="AW382">
        <f>IF($S382=AW$1,1,0)</f>
        <v>0</v>
      </c>
      <c r="AX382">
        <f>IF($S382=AX$1,1,0)</f>
        <v>0</v>
      </c>
      <c r="AY382">
        <f>IF($S382=AY$1,1,0)</f>
        <v>0</v>
      </c>
      <c r="AZ382">
        <f>IF($S382=AZ$1,1,0)</f>
        <v>0</v>
      </c>
      <c r="BA382">
        <f>IF($S382=BA$1,1,0)</f>
        <v>0</v>
      </c>
      <c r="BB382">
        <f>IF($S382=BB$1,1,0)</f>
        <v>0</v>
      </c>
      <c r="BC382">
        <f>IF($S382=BC$1,1,0)</f>
        <v>0</v>
      </c>
      <c r="BD382">
        <f>IF($S382=BD$1,1,0)</f>
        <v>0</v>
      </c>
      <c r="BE382">
        <f>IF($S382=BE$1,1,0)</f>
        <v>0</v>
      </c>
      <c r="BF382">
        <f>IF($S382=BF$1,1,0)</f>
        <v>0</v>
      </c>
      <c r="BG382">
        <f>IF($S382=BG$1,1,0)</f>
        <v>0</v>
      </c>
      <c r="BH382">
        <f>IF($S382=BH$1,1,0)</f>
        <v>0</v>
      </c>
      <c r="BI382">
        <f>IF($S382=BI$1,1,0)</f>
        <v>0</v>
      </c>
      <c r="BJ382">
        <f>IF($S382=BJ$1,1,0)</f>
        <v>0</v>
      </c>
    </row>
    <row r="383" spans="1:62" x14ac:dyDescent="0.25">
      <c r="A383">
        <v>381</v>
      </c>
      <c r="B383">
        <v>1</v>
      </c>
      <c r="C383">
        <v>1</v>
      </c>
      <c r="D383" t="s">
        <v>564</v>
      </c>
      <c r="E383" t="s">
        <v>17</v>
      </c>
      <c r="F383">
        <v>42</v>
      </c>
      <c r="G383">
        <v>0</v>
      </c>
      <c r="H383">
        <v>0</v>
      </c>
      <c r="I383" t="s">
        <v>565</v>
      </c>
      <c r="J383">
        <v>227.52500000000001</v>
      </c>
      <c r="L383" t="s">
        <v>20</v>
      </c>
      <c r="M383" t="s">
        <v>1753</v>
      </c>
      <c r="N383" t="str">
        <f>IF(ISNUMBER(I383),"xxx ",SUBSTITUTE(SUBSTITUTE(I383,"/",""),".",""))</f>
        <v>PC 17757</v>
      </c>
      <c r="O383" t="str">
        <f>LEFT(N383,FIND(" ",N383))</f>
        <v xml:space="preserve">PC </v>
      </c>
      <c r="P383" t="str">
        <f>VLOOKUP(M383,Extract_Title!$A$2:$B$20,2,0)</f>
        <v>Miss</v>
      </c>
      <c r="Q383" t="str">
        <f>IF(L383="","S",L383)</f>
        <v>C</v>
      </c>
      <c r="R383" t="str">
        <f>IF(K383="","M",LEFT(K383,1))</f>
        <v>M</v>
      </c>
      <c r="S383" t="str">
        <f>VLOOKUP(O383,Clean_tckt!$E$3:$F$38,2,0)</f>
        <v xml:space="preserve">PC </v>
      </c>
      <c r="T383" s="1">
        <f t="shared" si="19"/>
        <v>227.52500000000001</v>
      </c>
      <c r="U383">
        <f t="shared" si="20"/>
        <v>42</v>
      </c>
      <c r="V383">
        <f>SUM(G383:H383,1)</f>
        <v>1</v>
      </c>
      <c r="W383">
        <f t="shared" si="21"/>
        <v>0</v>
      </c>
      <c r="X383">
        <f>IF(V383=1,1,0)</f>
        <v>1</v>
      </c>
      <c r="Y383">
        <f>IF($P383=Y$1,1,0)</f>
        <v>0</v>
      </c>
      <c r="Z383">
        <f>IF($P383=Z$1,1,0)</f>
        <v>0</v>
      </c>
      <c r="AA383">
        <f>IF($P383=AA$1,1,0)</f>
        <v>1</v>
      </c>
      <c r="AB383">
        <f>IF($P383=AB$1,1,0)</f>
        <v>0</v>
      </c>
      <c r="AC383">
        <f>IF($Q383=AC$1,1,0)</f>
        <v>0</v>
      </c>
      <c r="AD383">
        <f>IF($Q383=AD$1,1,0)</f>
        <v>1</v>
      </c>
      <c r="AE383">
        <f>IF($R383=AE$1,1,0)</f>
        <v>1</v>
      </c>
      <c r="AF383">
        <f>IF($R383=AF$1,1,0)</f>
        <v>0</v>
      </c>
      <c r="AG383">
        <f>IF($R383=AG$1,1,0)</f>
        <v>0</v>
      </c>
      <c r="AH383">
        <f>IF($R383=AH$1,1,0)</f>
        <v>0</v>
      </c>
      <c r="AI383">
        <f>IF($R383=AI$1,1,0)</f>
        <v>0</v>
      </c>
      <c r="AJ383">
        <f>IF($R383=AJ$1,1,0)</f>
        <v>0</v>
      </c>
      <c r="AK383">
        <f>IF($R383=AK$1,1,0)</f>
        <v>0</v>
      </c>
      <c r="AL383">
        <f>IF($R383=AL$1,1,0)</f>
        <v>0</v>
      </c>
      <c r="AM383">
        <f>IF($S383=AM$1,1,0)</f>
        <v>0</v>
      </c>
      <c r="AN383">
        <f>IF($S383=AN$1,1,0)</f>
        <v>1</v>
      </c>
      <c r="AO383">
        <f>IF($S383=AO$1,1,0)</f>
        <v>0</v>
      </c>
      <c r="AP383">
        <f>IF($S383=AP$1,1,0)</f>
        <v>0</v>
      </c>
      <c r="AQ383">
        <f>IF($S383=AQ$1,1,0)</f>
        <v>0</v>
      </c>
      <c r="AR383">
        <f>IF($S383=AR$1,1,0)</f>
        <v>0</v>
      </c>
      <c r="AS383">
        <f>IF($S383=AS$1,1,0)</f>
        <v>0</v>
      </c>
      <c r="AT383">
        <f>IF($S383=AT$1,1,0)</f>
        <v>0</v>
      </c>
      <c r="AU383">
        <f>IF($S383=AU$1,1,0)</f>
        <v>0</v>
      </c>
      <c r="AV383">
        <f>IF($S383=AV$1,1,0)</f>
        <v>0</v>
      </c>
      <c r="AW383">
        <f>IF($S383=AW$1,1,0)</f>
        <v>0</v>
      </c>
      <c r="AX383">
        <f>IF($S383=AX$1,1,0)</f>
        <v>0</v>
      </c>
      <c r="AY383">
        <f>IF($S383=AY$1,1,0)</f>
        <v>0</v>
      </c>
      <c r="AZ383">
        <f>IF($S383=AZ$1,1,0)</f>
        <v>0</v>
      </c>
      <c r="BA383">
        <f>IF($S383=BA$1,1,0)</f>
        <v>0</v>
      </c>
      <c r="BB383">
        <f>IF($S383=BB$1,1,0)</f>
        <v>0</v>
      </c>
      <c r="BC383">
        <f>IF($S383=BC$1,1,0)</f>
        <v>0</v>
      </c>
      <c r="BD383">
        <f>IF($S383=BD$1,1,0)</f>
        <v>0</v>
      </c>
      <c r="BE383">
        <f>IF($S383=BE$1,1,0)</f>
        <v>0</v>
      </c>
      <c r="BF383">
        <f>IF($S383=BF$1,1,0)</f>
        <v>0</v>
      </c>
      <c r="BG383">
        <f>IF($S383=BG$1,1,0)</f>
        <v>0</v>
      </c>
      <c r="BH383">
        <f>IF($S383=BH$1,1,0)</f>
        <v>0</v>
      </c>
      <c r="BI383">
        <f>IF($S383=BI$1,1,0)</f>
        <v>0</v>
      </c>
      <c r="BJ383">
        <f>IF($S383=BJ$1,1,0)</f>
        <v>0</v>
      </c>
    </row>
    <row r="384" spans="1:62" x14ac:dyDescent="0.25">
      <c r="A384">
        <v>382</v>
      </c>
      <c r="B384">
        <v>1</v>
      </c>
      <c r="C384">
        <v>3</v>
      </c>
      <c r="D384" t="s">
        <v>566</v>
      </c>
      <c r="E384" t="s">
        <v>17</v>
      </c>
      <c r="F384">
        <v>1</v>
      </c>
      <c r="G384">
        <v>0</v>
      </c>
      <c r="H384">
        <v>2</v>
      </c>
      <c r="I384">
        <v>2653</v>
      </c>
      <c r="J384">
        <v>15.7417</v>
      </c>
      <c r="L384" t="s">
        <v>20</v>
      </c>
      <c r="M384" t="s">
        <v>1753</v>
      </c>
      <c r="N384" t="str">
        <f>IF(ISNUMBER(I384),"xxx ",SUBSTITUTE(SUBSTITUTE(I384,"/",""),".",""))</f>
        <v xml:space="preserve">xxx </v>
      </c>
      <c r="O384" t="str">
        <f>LEFT(N384,FIND(" ",N384))</f>
        <v xml:space="preserve">xxx </v>
      </c>
      <c r="P384" t="str">
        <f>VLOOKUP(M384,Extract_Title!$A$2:$B$20,2,0)</f>
        <v>Miss</v>
      </c>
      <c r="Q384" t="str">
        <f>IF(L384="","S",L384)</f>
        <v>C</v>
      </c>
      <c r="R384" t="str">
        <f>IF(K384="","M",LEFT(K384,1))</f>
        <v>M</v>
      </c>
      <c r="S384" t="str">
        <f>VLOOKUP(O384,Clean_tckt!$E$3:$F$38,2,0)</f>
        <v xml:space="preserve">xxx </v>
      </c>
      <c r="T384" s="1">
        <f t="shared" si="19"/>
        <v>15.7417</v>
      </c>
      <c r="U384">
        <f t="shared" si="20"/>
        <v>1</v>
      </c>
      <c r="V384">
        <f>SUM(G384:H384,1)</f>
        <v>3</v>
      </c>
      <c r="W384">
        <f t="shared" si="21"/>
        <v>0</v>
      </c>
      <c r="X384">
        <f>IF(V384=1,1,0)</f>
        <v>0</v>
      </c>
      <c r="Y384">
        <f>IF($P384=Y$1,1,0)</f>
        <v>0</v>
      </c>
      <c r="Z384">
        <f>IF($P384=Z$1,1,0)</f>
        <v>0</v>
      </c>
      <c r="AA384">
        <f>IF($P384=AA$1,1,0)</f>
        <v>1</v>
      </c>
      <c r="AB384">
        <f>IF($P384=AB$1,1,0)</f>
        <v>0</v>
      </c>
      <c r="AC384">
        <f>IF($Q384=AC$1,1,0)</f>
        <v>0</v>
      </c>
      <c r="AD384">
        <f>IF($Q384=AD$1,1,0)</f>
        <v>1</v>
      </c>
      <c r="AE384">
        <f>IF($R384=AE$1,1,0)</f>
        <v>1</v>
      </c>
      <c r="AF384">
        <f>IF($R384=AF$1,1,0)</f>
        <v>0</v>
      </c>
      <c r="AG384">
        <f>IF($R384=AG$1,1,0)</f>
        <v>0</v>
      </c>
      <c r="AH384">
        <f>IF($R384=AH$1,1,0)</f>
        <v>0</v>
      </c>
      <c r="AI384">
        <f>IF($R384=AI$1,1,0)</f>
        <v>0</v>
      </c>
      <c r="AJ384">
        <f>IF($R384=AJ$1,1,0)</f>
        <v>0</v>
      </c>
      <c r="AK384">
        <f>IF($R384=AK$1,1,0)</f>
        <v>0</v>
      </c>
      <c r="AL384">
        <f>IF($R384=AL$1,1,0)</f>
        <v>0</v>
      </c>
      <c r="AM384">
        <f>IF($S384=AM$1,1,0)</f>
        <v>0</v>
      </c>
      <c r="AN384">
        <f>IF($S384=AN$1,1,0)</f>
        <v>0</v>
      </c>
      <c r="AO384">
        <f>IF($S384=AO$1,1,0)</f>
        <v>0</v>
      </c>
      <c r="AP384">
        <f>IF($S384=AP$1,1,0)</f>
        <v>1</v>
      </c>
      <c r="AQ384">
        <f>IF($S384=AQ$1,1,0)</f>
        <v>0</v>
      </c>
      <c r="AR384">
        <f>IF($S384=AR$1,1,0)</f>
        <v>0</v>
      </c>
      <c r="AS384">
        <f>IF($S384=AS$1,1,0)</f>
        <v>0</v>
      </c>
      <c r="AT384">
        <f>IF($S384=AT$1,1,0)</f>
        <v>0</v>
      </c>
      <c r="AU384">
        <f>IF($S384=AU$1,1,0)</f>
        <v>0</v>
      </c>
      <c r="AV384">
        <f>IF($S384=AV$1,1,0)</f>
        <v>0</v>
      </c>
      <c r="AW384">
        <f>IF($S384=AW$1,1,0)</f>
        <v>0</v>
      </c>
      <c r="AX384">
        <f>IF($S384=AX$1,1,0)</f>
        <v>0</v>
      </c>
      <c r="AY384">
        <f>IF($S384=AY$1,1,0)</f>
        <v>0</v>
      </c>
      <c r="AZ384">
        <f>IF($S384=AZ$1,1,0)</f>
        <v>0</v>
      </c>
      <c r="BA384">
        <f>IF($S384=BA$1,1,0)</f>
        <v>0</v>
      </c>
      <c r="BB384">
        <f>IF($S384=BB$1,1,0)</f>
        <v>0</v>
      </c>
      <c r="BC384">
        <f>IF($S384=BC$1,1,0)</f>
        <v>0</v>
      </c>
      <c r="BD384">
        <f>IF($S384=BD$1,1,0)</f>
        <v>0</v>
      </c>
      <c r="BE384">
        <f>IF($S384=BE$1,1,0)</f>
        <v>0</v>
      </c>
      <c r="BF384">
        <f>IF($S384=BF$1,1,0)</f>
        <v>0</v>
      </c>
      <c r="BG384">
        <f>IF($S384=BG$1,1,0)</f>
        <v>0</v>
      </c>
      <c r="BH384">
        <f>IF($S384=BH$1,1,0)</f>
        <v>0</v>
      </c>
      <c r="BI384">
        <f>IF($S384=BI$1,1,0)</f>
        <v>0</v>
      </c>
      <c r="BJ384">
        <f>IF($S384=BJ$1,1,0)</f>
        <v>0</v>
      </c>
    </row>
    <row r="385" spans="1:62" x14ac:dyDescent="0.25">
      <c r="A385">
        <v>383</v>
      </c>
      <c r="B385">
        <v>0</v>
      </c>
      <c r="C385">
        <v>3</v>
      </c>
      <c r="D385" t="s">
        <v>567</v>
      </c>
      <c r="E385" t="s">
        <v>13</v>
      </c>
      <c r="F385">
        <v>32</v>
      </c>
      <c r="G385">
        <v>0</v>
      </c>
      <c r="H385">
        <v>0</v>
      </c>
      <c r="I385" t="s">
        <v>568</v>
      </c>
      <c r="J385">
        <v>7.9249999999999998</v>
      </c>
      <c r="L385" t="s">
        <v>15</v>
      </c>
      <c r="M385" t="s">
        <v>1751</v>
      </c>
      <c r="N385" t="str">
        <f>IF(ISNUMBER(I385),"xxx ",SUBSTITUTE(SUBSTITUTE(I385,"/",""),".",""))</f>
        <v>STONO 2 3101293</v>
      </c>
      <c r="O385" t="str">
        <f>LEFT(N385,FIND(" ",N385))</f>
        <v xml:space="preserve">STONO </v>
      </c>
      <c r="P385" t="str">
        <f>VLOOKUP(M385,Extract_Title!$A$2:$B$20,2,0)</f>
        <v>Mr</v>
      </c>
      <c r="Q385" t="str">
        <f>IF(L385="","S",L385)</f>
        <v>S</v>
      </c>
      <c r="R385" t="str">
        <f>IF(K385="","M",LEFT(K385,1))</f>
        <v>M</v>
      </c>
      <c r="S385" t="str">
        <f>VLOOKUP(O385,Clean_tckt!$E$3:$F$38,2,0)</f>
        <v xml:space="preserve">STONO </v>
      </c>
      <c r="T385" s="1">
        <f t="shared" si="19"/>
        <v>7.9249999999999998</v>
      </c>
      <c r="U385">
        <f t="shared" si="20"/>
        <v>32</v>
      </c>
      <c r="V385">
        <f>SUM(G385:H385,1)</f>
        <v>1</v>
      </c>
      <c r="W385">
        <f t="shared" si="21"/>
        <v>1</v>
      </c>
      <c r="X385">
        <f>IF(V385=1,1,0)</f>
        <v>1</v>
      </c>
      <c r="Y385">
        <f>IF($P385=Y$1,1,0)</f>
        <v>1</v>
      </c>
      <c r="Z385">
        <f>IF($P385=Z$1,1,0)</f>
        <v>0</v>
      </c>
      <c r="AA385">
        <f>IF($P385=AA$1,1,0)</f>
        <v>0</v>
      </c>
      <c r="AB385">
        <f>IF($P385=AB$1,1,0)</f>
        <v>0</v>
      </c>
      <c r="AC385">
        <f>IF($Q385=AC$1,1,0)</f>
        <v>1</v>
      </c>
      <c r="AD385">
        <f>IF($Q385=AD$1,1,0)</f>
        <v>0</v>
      </c>
      <c r="AE385">
        <f>IF($R385=AE$1,1,0)</f>
        <v>1</v>
      </c>
      <c r="AF385">
        <f>IF($R385=AF$1,1,0)</f>
        <v>0</v>
      </c>
      <c r="AG385">
        <f>IF($R385=AG$1,1,0)</f>
        <v>0</v>
      </c>
      <c r="AH385">
        <f>IF($R385=AH$1,1,0)</f>
        <v>0</v>
      </c>
      <c r="AI385">
        <f>IF($R385=AI$1,1,0)</f>
        <v>0</v>
      </c>
      <c r="AJ385">
        <f>IF($R385=AJ$1,1,0)</f>
        <v>0</v>
      </c>
      <c r="AK385">
        <f>IF($R385=AK$1,1,0)</f>
        <v>0</v>
      </c>
      <c r="AL385">
        <f>IF($R385=AL$1,1,0)</f>
        <v>0</v>
      </c>
      <c r="AM385">
        <f>IF($S385=AM$1,1,0)</f>
        <v>0</v>
      </c>
      <c r="AN385">
        <f>IF($S385=AN$1,1,0)</f>
        <v>0</v>
      </c>
      <c r="AO385">
        <f>IF($S385=AO$1,1,0)</f>
        <v>0</v>
      </c>
      <c r="AP385">
        <f>IF($S385=AP$1,1,0)</f>
        <v>0</v>
      </c>
      <c r="AQ385">
        <f>IF($S385=AQ$1,1,0)</f>
        <v>0</v>
      </c>
      <c r="AR385">
        <f>IF($S385=AR$1,1,0)</f>
        <v>0</v>
      </c>
      <c r="AS385">
        <f>IF($S385=AS$1,1,0)</f>
        <v>0</v>
      </c>
      <c r="AT385">
        <f>IF($S385=AT$1,1,0)</f>
        <v>0</v>
      </c>
      <c r="AU385">
        <f>IF($S385=AU$1,1,0)</f>
        <v>0</v>
      </c>
      <c r="AV385">
        <f>IF($S385=AV$1,1,0)</f>
        <v>0</v>
      </c>
      <c r="AW385">
        <f>IF($S385=AW$1,1,0)</f>
        <v>0</v>
      </c>
      <c r="AX385">
        <f>IF($S385=AX$1,1,0)</f>
        <v>0</v>
      </c>
      <c r="AY385">
        <f>IF($S385=AY$1,1,0)</f>
        <v>0</v>
      </c>
      <c r="AZ385">
        <f>IF($S385=AZ$1,1,0)</f>
        <v>1</v>
      </c>
      <c r="BA385">
        <f>IF($S385=BA$1,1,0)</f>
        <v>0</v>
      </c>
      <c r="BB385">
        <f>IF($S385=BB$1,1,0)</f>
        <v>0</v>
      </c>
      <c r="BC385">
        <f>IF($S385=BC$1,1,0)</f>
        <v>0</v>
      </c>
      <c r="BD385">
        <f>IF($S385=BD$1,1,0)</f>
        <v>0</v>
      </c>
      <c r="BE385">
        <f>IF($S385=BE$1,1,0)</f>
        <v>0</v>
      </c>
      <c r="BF385">
        <f>IF($S385=BF$1,1,0)</f>
        <v>0</v>
      </c>
      <c r="BG385">
        <f>IF($S385=BG$1,1,0)</f>
        <v>0</v>
      </c>
      <c r="BH385">
        <f>IF($S385=BH$1,1,0)</f>
        <v>0</v>
      </c>
      <c r="BI385">
        <f>IF($S385=BI$1,1,0)</f>
        <v>0</v>
      </c>
      <c r="BJ385">
        <f>IF($S385=BJ$1,1,0)</f>
        <v>0</v>
      </c>
    </row>
    <row r="386" spans="1:62" x14ac:dyDescent="0.25">
      <c r="A386">
        <v>384</v>
      </c>
      <c r="B386">
        <v>1</v>
      </c>
      <c r="C386">
        <v>1</v>
      </c>
      <c r="D386" t="s">
        <v>569</v>
      </c>
      <c r="E386" t="s">
        <v>17</v>
      </c>
      <c r="F386">
        <v>35</v>
      </c>
      <c r="G386">
        <v>1</v>
      </c>
      <c r="H386">
        <v>0</v>
      </c>
      <c r="I386">
        <v>113789</v>
      </c>
      <c r="J386">
        <v>52</v>
      </c>
      <c r="L386" t="s">
        <v>15</v>
      </c>
      <c r="M386" t="s">
        <v>1752</v>
      </c>
      <c r="N386" t="str">
        <f>IF(ISNUMBER(I386),"xxx ",SUBSTITUTE(SUBSTITUTE(I386,"/",""),".",""))</f>
        <v xml:space="preserve">xxx </v>
      </c>
      <c r="O386" t="str">
        <f>LEFT(N386,FIND(" ",N386))</f>
        <v xml:space="preserve">xxx </v>
      </c>
      <c r="P386" t="str">
        <f>VLOOKUP(M386,Extract_Title!$A$2:$B$20,2,0)</f>
        <v>Mrs</v>
      </c>
      <c r="Q386" t="str">
        <f>IF(L386="","S",L386)</f>
        <v>S</v>
      </c>
      <c r="R386" t="str">
        <f>IF(K386="","M",LEFT(K386,1))</f>
        <v>M</v>
      </c>
      <c r="S386" t="str">
        <f>VLOOKUP(O386,Clean_tckt!$E$3:$F$38,2,0)</f>
        <v xml:space="preserve">xxx </v>
      </c>
      <c r="T386" s="1">
        <f t="shared" si="19"/>
        <v>52</v>
      </c>
      <c r="U386">
        <f t="shared" si="20"/>
        <v>35</v>
      </c>
      <c r="V386">
        <f>SUM(G386:H386,1)</f>
        <v>2</v>
      </c>
      <c r="W386">
        <f t="shared" si="21"/>
        <v>0</v>
      </c>
      <c r="X386">
        <f>IF(V386=1,1,0)</f>
        <v>0</v>
      </c>
      <c r="Y386">
        <f>IF($P386=Y$1,1,0)</f>
        <v>0</v>
      </c>
      <c r="Z386">
        <f>IF($P386=Z$1,1,0)</f>
        <v>1</v>
      </c>
      <c r="AA386">
        <f>IF($P386=AA$1,1,0)</f>
        <v>0</v>
      </c>
      <c r="AB386">
        <f>IF($P386=AB$1,1,0)</f>
        <v>0</v>
      </c>
      <c r="AC386">
        <f>IF($Q386=AC$1,1,0)</f>
        <v>1</v>
      </c>
      <c r="AD386">
        <f>IF($Q386=AD$1,1,0)</f>
        <v>0</v>
      </c>
      <c r="AE386">
        <f>IF($R386=AE$1,1,0)</f>
        <v>1</v>
      </c>
      <c r="AF386">
        <f>IF($R386=AF$1,1,0)</f>
        <v>0</v>
      </c>
      <c r="AG386">
        <f>IF($R386=AG$1,1,0)</f>
        <v>0</v>
      </c>
      <c r="AH386">
        <f>IF($R386=AH$1,1,0)</f>
        <v>0</v>
      </c>
      <c r="AI386">
        <f>IF($R386=AI$1,1,0)</f>
        <v>0</v>
      </c>
      <c r="AJ386">
        <f>IF($R386=AJ$1,1,0)</f>
        <v>0</v>
      </c>
      <c r="AK386">
        <f>IF($R386=AK$1,1,0)</f>
        <v>0</v>
      </c>
      <c r="AL386">
        <f>IF($R386=AL$1,1,0)</f>
        <v>0</v>
      </c>
      <c r="AM386">
        <f>IF($S386=AM$1,1,0)</f>
        <v>0</v>
      </c>
      <c r="AN386">
        <f>IF($S386=AN$1,1,0)</f>
        <v>0</v>
      </c>
      <c r="AO386">
        <f>IF($S386=AO$1,1,0)</f>
        <v>0</v>
      </c>
      <c r="AP386">
        <f>IF($S386=AP$1,1,0)</f>
        <v>1</v>
      </c>
      <c r="AQ386">
        <f>IF($S386=AQ$1,1,0)</f>
        <v>0</v>
      </c>
      <c r="AR386">
        <f>IF($S386=AR$1,1,0)</f>
        <v>0</v>
      </c>
      <c r="AS386">
        <f>IF($S386=AS$1,1,0)</f>
        <v>0</v>
      </c>
      <c r="AT386">
        <f>IF($S386=AT$1,1,0)</f>
        <v>0</v>
      </c>
      <c r="AU386">
        <f>IF($S386=AU$1,1,0)</f>
        <v>0</v>
      </c>
      <c r="AV386">
        <f>IF($S386=AV$1,1,0)</f>
        <v>0</v>
      </c>
      <c r="AW386">
        <f>IF($S386=AW$1,1,0)</f>
        <v>0</v>
      </c>
      <c r="AX386">
        <f>IF($S386=AX$1,1,0)</f>
        <v>0</v>
      </c>
      <c r="AY386">
        <f>IF($S386=AY$1,1,0)</f>
        <v>0</v>
      </c>
      <c r="AZ386">
        <f>IF($S386=AZ$1,1,0)</f>
        <v>0</v>
      </c>
      <c r="BA386">
        <f>IF($S386=BA$1,1,0)</f>
        <v>0</v>
      </c>
      <c r="BB386">
        <f>IF($S386=BB$1,1,0)</f>
        <v>0</v>
      </c>
      <c r="BC386">
        <f>IF($S386=BC$1,1,0)</f>
        <v>0</v>
      </c>
      <c r="BD386">
        <f>IF($S386=BD$1,1,0)</f>
        <v>0</v>
      </c>
      <c r="BE386">
        <f>IF($S386=BE$1,1,0)</f>
        <v>0</v>
      </c>
      <c r="BF386">
        <f>IF($S386=BF$1,1,0)</f>
        <v>0</v>
      </c>
      <c r="BG386">
        <f>IF($S386=BG$1,1,0)</f>
        <v>0</v>
      </c>
      <c r="BH386">
        <f>IF($S386=BH$1,1,0)</f>
        <v>0</v>
      </c>
      <c r="BI386">
        <f>IF($S386=BI$1,1,0)</f>
        <v>0</v>
      </c>
      <c r="BJ386">
        <f>IF($S386=BJ$1,1,0)</f>
        <v>0</v>
      </c>
    </row>
    <row r="387" spans="1:62" x14ac:dyDescent="0.25">
      <c r="A387">
        <v>385</v>
      </c>
      <c r="B387">
        <v>0</v>
      </c>
      <c r="C387">
        <v>3</v>
      </c>
      <c r="D387" t="s">
        <v>570</v>
      </c>
      <c r="E387" t="s">
        <v>13</v>
      </c>
      <c r="G387">
        <v>0</v>
      </c>
      <c r="H387">
        <v>0</v>
      </c>
      <c r="I387">
        <v>349227</v>
      </c>
      <c r="J387">
        <v>7.8958000000000004</v>
      </c>
      <c r="L387" t="s">
        <v>15</v>
      </c>
      <c r="M387" t="s">
        <v>1751</v>
      </c>
      <c r="N387" t="str">
        <f>IF(ISNUMBER(I387),"xxx ",SUBSTITUTE(SUBSTITUTE(I387,"/",""),".",""))</f>
        <v xml:space="preserve">xxx </v>
      </c>
      <c r="O387" t="str">
        <f>LEFT(N387,FIND(" ",N387))</f>
        <v xml:space="preserve">xxx </v>
      </c>
      <c r="P387" t="str">
        <f>VLOOKUP(M387,Extract_Title!$A$2:$B$20,2,0)</f>
        <v>Mr</v>
      </c>
      <c r="Q387" t="str">
        <f>IF(L387="","S",L387)</f>
        <v>S</v>
      </c>
      <c r="R387" t="str">
        <f>IF(K387="","M",LEFT(K387,1))</f>
        <v>M</v>
      </c>
      <c r="S387" t="str">
        <f>VLOOKUP(O387,Clean_tckt!$E$3:$F$38,2,0)</f>
        <v xml:space="preserve">xxx </v>
      </c>
      <c r="T387" s="1">
        <f t="shared" ref="T387:T450" si="22">IF(J387="",MEDIAN(Fare),J387)</f>
        <v>7.8958000000000004</v>
      </c>
      <c r="U387">
        <f t="shared" ref="U387:U450" si="23">IF(F387="",SUMIFS(Avg_age,Pclass_Age,A392,Sex_Age,B392),F387)</f>
        <v>0</v>
      </c>
      <c r="V387">
        <f>SUM(G387:H387,1)</f>
        <v>1</v>
      </c>
      <c r="W387">
        <f t="shared" si="21"/>
        <v>1</v>
      </c>
      <c r="X387">
        <f>IF(V387=1,1,0)</f>
        <v>1</v>
      </c>
      <c r="Y387">
        <f>IF($P387=Y$1,1,0)</f>
        <v>1</v>
      </c>
      <c r="Z387">
        <f>IF($P387=Z$1,1,0)</f>
        <v>0</v>
      </c>
      <c r="AA387">
        <f>IF($P387=AA$1,1,0)</f>
        <v>0</v>
      </c>
      <c r="AB387">
        <f>IF($P387=AB$1,1,0)</f>
        <v>0</v>
      </c>
      <c r="AC387">
        <f>IF($Q387=AC$1,1,0)</f>
        <v>1</v>
      </c>
      <c r="AD387">
        <f>IF($Q387=AD$1,1,0)</f>
        <v>0</v>
      </c>
      <c r="AE387">
        <f>IF($R387=AE$1,1,0)</f>
        <v>1</v>
      </c>
      <c r="AF387">
        <f>IF($R387=AF$1,1,0)</f>
        <v>0</v>
      </c>
      <c r="AG387">
        <f>IF($R387=AG$1,1,0)</f>
        <v>0</v>
      </c>
      <c r="AH387">
        <f>IF($R387=AH$1,1,0)</f>
        <v>0</v>
      </c>
      <c r="AI387">
        <f>IF($R387=AI$1,1,0)</f>
        <v>0</v>
      </c>
      <c r="AJ387">
        <f>IF($R387=AJ$1,1,0)</f>
        <v>0</v>
      </c>
      <c r="AK387">
        <f>IF($R387=AK$1,1,0)</f>
        <v>0</v>
      </c>
      <c r="AL387">
        <f>IF($R387=AL$1,1,0)</f>
        <v>0</v>
      </c>
      <c r="AM387">
        <f>IF($S387=AM$1,1,0)</f>
        <v>0</v>
      </c>
      <c r="AN387">
        <f>IF($S387=AN$1,1,0)</f>
        <v>0</v>
      </c>
      <c r="AO387">
        <f>IF($S387=AO$1,1,0)</f>
        <v>0</v>
      </c>
      <c r="AP387">
        <f>IF($S387=AP$1,1,0)</f>
        <v>1</v>
      </c>
      <c r="AQ387">
        <f>IF($S387=AQ$1,1,0)</f>
        <v>0</v>
      </c>
      <c r="AR387">
        <f>IF($S387=AR$1,1,0)</f>
        <v>0</v>
      </c>
      <c r="AS387">
        <f>IF($S387=AS$1,1,0)</f>
        <v>0</v>
      </c>
      <c r="AT387">
        <f>IF($S387=AT$1,1,0)</f>
        <v>0</v>
      </c>
      <c r="AU387">
        <f>IF($S387=AU$1,1,0)</f>
        <v>0</v>
      </c>
      <c r="AV387">
        <f>IF($S387=AV$1,1,0)</f>
        <v>0</v>
      </c>
      <c r="AW387">
        <f>IF($S387=AW$1,1,0)</f>
        <v>0</v>
      </c>
      <c r="AX387">
        <f>IF($S387=AX$1,1,0)</f>
        <v>0</v>
      </c>
      <c r="AY387">
        <f>IF($S387=AY$1,1,0)</f>
        <v>0</v>
      </c>
      <c r="AZ387">
        <f>IF($S387=AZ$1,1,0)</f>
        <v>0</v>
      </c>
      <c r="BA387">
        <f>IF($S387=BA$1,1,0)</f>
        <v>0</v>
      </c>
      <c r="BB387">
        <f>IF($S387=BB$1,1,0)</f>
        <v>0</v>
      </c>
      <c r="BC387">
        <f>IF($S387=BC$1,1,0)</f>
        <v>0</v>
      </c>
      <c r="BD387">
        <f>IF($S387=BD$1,1,0)</f>
        <v>0</v>
      </c>
      <c r="BE387">
        <f>IF($S387=BE$1,1,0)</f>
        <v>0</v>
      </c>
      <c r="BF387">
        <f>IF($S387=BF$1,1,0)</f>
        <v>0</v>
      </c>
      <c r="BG387">
        <f>IF($S387=BG$1,1,0)</f>
        <v>0</v>
      </c>
      <c r="BH387">
        <f>IF($S387=BH$1,1,0)</f>
        <v>0</v>
      </c>
      <c r="BI387">
        <f>IF($S387=BI$1,1,0)</f>
        <v>0</v>
      </c>
      <c r="BJ387">
        <f>IF($S387=BJ$1,1,0)</f>
        <v>0</v>
      </c>
    </row>
    <row r="388" spans="1:62" x14ac:dyDescent="0.25">
      <c r="A388">
        <v>386</v>
      </c>
      <c r="B388">
        <v>0</v>
      </c>
      <c r="C388">
        <v>2</v>
      </c>
      <c r="D388" t="s">
        <v>571</v>
      </c>
      <c r="E388" t="s">
        <v>13</v>
      </c>
      <c r="F388">
        <v>18</v>
      </c>
      <c r="G388">
        <v>0</v>
      </c>
      <c r="H388">
        <v>0</v>
      </c>
      <c r="I388" t="s">
        <v>126</v>
      </c>
      <c r="J388">
        <v>73.5</v>
      </c>
      <c r="L388" t="s">
        <v>15</v>
      </c>
      <c r="M388" t="s">
        <v>1751</v>
      </c>
      <c r="N388" t="str">
        <f>IF(ISNUMBER(I388),"xxx ",SUBSTITUTE(SUBSTITUTE(I388,"/",""),".",""))</f>
        <v>SOC 14879</v>
      </c>
      <c r="O388" t="str">
        <f>LEFT(N388,FIND(" ",N388))</f>
        <v xml:space="preserve">SOC </v>
      </c>
      <c r="P388" t="str">
        <f>VLOOKUP(M388,Extract_Title!$A$2:$B$20,2,0)</f>
        <v>Mr</v>
      </c>
      <c r="Q388" t="str">
        <f>IF(L388="","S",L388)</f>
        <v>S</v>
      </c>
      <c r="R388" t="str">
        <f>IF(K388="","M",LEFT(K388,1))</f>
        <v>M</v>
      </c>
      <c r="S388" t="str">
        <f>VLOOKUP(O388,Clean_tckt!$E$3:$F$38,2,0)</f>
        <v xml:space="preserve">SOC </v>
      </c>
      <c r="T388" s="1">
        <f t="shared" si="22"/>
        <v>73.5</v>
      </c>
      <c r="U388">
        <f t="shared" si="23"/>
        <v>18</v>
      </c>
      <c r="V388">
        <f>SUM(G388:H388,1)</f>
        <v>1</v>
      </c>
      <c r="W388">
        <f t="shared" ref="W388:W451" si="24">IF(E388="male",1,0)</f>
        <v>1</v>
      </c>
      <c r="X388">
        <f>IF(V388=1,1,0)</f>
        <v>1</v>
      </c>
      <c r="Y388">
        <f>IF($P388=Y$1,1,0)</f>
        <v>1</v>
      </c>
      <c r="Z388">
        <f>IF($P388=Z$1,1,0)</f>
        <v>0</v>
      </c>
      <c r="AA388">
        <f>IF($P388=AA$1,1,0)</f>
        <v>0</v>
      </c>
      <c r="AB388">
        <f>IF($P388=AB$1,1,0)</f>
        <v>0</v>
      </c>
      <c r="AC388">
        <f>IF($Q388=AC$1,1,0)</f>
        <v>1</v>
      </c>
      <c r="AD388">
        <f>IF($Q388=AD$1,1,0)</f>
        <v>0</v>
      </c>
      <c r="AE388">
        <f>IF($R388=AE$1,1,0)</f>
        <v>1</v>
      </c>
      <c r="AF388">
        <f>IF($R388=AF$1,1,0)</f>
        <v>0</v>
      </c>
      <c r="AG388">
        <f>IF($R388=AG$1,1,0)</f>
        <v>0</v>
      </c>
      <c r="AH388">
        <f>IF($R388=AH$1,1,0)</f>
        <v>0</v>
      </c>
      <c r="AI388">
        <f>IF($R388=AI$1,1,0)</f>
        <v>0</v>
      </c>
      <c r="AJ388">
        <f>IF($R388=AJ$1,1,0)</f>
        <v>0</v>
      </c>
      <c r="AK388">
        <f>IF($R388=AK$1,1,0)</f>
        <v>0</v>
      </c>
      <c r="AL388">
        <f>IF($R388=AL$1,1,0)</f>
        <v>0</v>
      </c>
      <c r="AM388">
        <f>IF($S388=AM$1,1,0)</f>
        <v>0</v>
      </c>
      <c r="AN388">
        <f>IF($S388=AN$1,1,0)</f>
        <v>0</v>
      </c>
      <c r="AO388">
        <f>IF($S388=AO$1,1,0)</f>
        <v>0</v>
      </c>
      <c r="AP388">
        <f>IF($S388=AP$1,1,0)</f>
        <v>0</v>
      </c>
      <c r="AQ388">
        <f>IF($S388=AQ$1,1,0)</f>
        <v>0</v>
      </c>
      <c r="AR388">
        <f>IF($S388=AR$1,1,0)</f>
        <v>0</v>
      </c>
      <c r="AS388">
        <f>IF($S388=AS$1,1,0)</f>
        <v>0</v>
      </c>
      <c r="AT388">
        <f>IF($S388=AT$1,1,0)</f>
        <v>0</v>
      </c>
      <c r="AU388">
        <f>IF($S388=AU$1,1,0)</f>
        <v>0</v>
      </c>
      <c r="AV388">
        <f>IF($S388=AV$1,1,0)</f>
        <v>1</v>
      </c>
      <c r="AW388">
        <f>IF($S388=AW$1,1,0)</f>
        <v>0</v>
      </c>
      <c r="AX388">
        <f>IF($S388=AX$1,1,0)</f>
        <v>0</v>
      </c>
      <c r="AY388">
        <f>IF($S388=AY$1,1,0)</f>
        <v>0</v>
      </c>
      <c r="AZ388">
        <f>IF($S388=AZ$1,1,0)</f>
        <v>0</v>
      </c>
      <c r="BA388">
        <f>IF($S388=BA$1,1,0)</f>
        <v>0</v>
      </c>
      <c r="BB388">
        <f>IF($S388=BB$1,1,0)</f>
        <v>0</v>
      </c>
      <c r="BC388">
        <f>IF($S388=BC$1,1,0)</f>
        <v>0</v>
      </c>
      <c r="BD388">
        <f>IF($S388=BD$1,1,0)</f>
        <v>0</v>
      </c>
      <c r="BE388">
        <f>IF($S388=BE$1,1,0)</f>
        <v>0</v>
      </c>
      <c r="BF388">
        <f>IF($S388=BF$1,1,0)</f>
        <v>0</v>
      </c>
      <c r="BG388">
        <f>IF($S388=BG$1,1,0)</f>
        <v>0</v>
      </c>
      <c r="BH388">
        <f>IF($S388=BH$1,1,0)</f>
        <v>0</v>
      </c>
      <c r="BI388">
        <f>IF($S388=BI$1,1,0)</f>
        <v>0</v>
      </c>
      <c r="BJ388">
        <f>IF($S388=BJ$1,1,0)</f>
        <v>0</v>
      </c>
    </row>
    <row r="389" spans="1:62" x14ac:dyDescent="0.25">
      <c r="A389">
        <v>387</v>
      </c>
      <c r="B389">
        <v>0</v>
      </c>
      <c r="C389">
        <v>3</v>
      </c>
      <c r="D389" t="s">
        <v>572</v>
      </c>
      <c r="E389" t="s">
        <v>13</v>
      </c>
      <c r="F389">
        <v>1</v>
      </c>
      <c r="G389">
        <v>5</v>
      </c>
      <c r="H389">
        <v>2</v>
      </c>
      <c r="I389" t="s">
        <v>105</v>
      </c>
      <c r="J389">
        <v>46.9</v>
      </c>
      <c r="L389" t="s">
        <v>15</v>
      </c>
      <c r="M389" t="s">
        <v>1754</v>
      </c>
      <c r="N389" t="str">
        <f>IF(ISNUMBER(I389),"xxx ",SUBSTITUTE(SUBSTITUTE(I389,"/",""),".",""))</f>
        <v>CA 2144</v>
      </c>
      <c r="O389" t="str">
        <f>LEFT(N389,FIND(" ",N389))</f>
        <v xml:space="preserve">CA </v>
      </c>
      <c r="P389" t="str">
        <f>VLOOKUP(M389,Extract_Title!$A$2:$B$20,2,0)</f>
        <v>Master</v>
      </c>
      <c r="Q389" t="str">
        <f>IF(L389="","S",L389)</f>
        <v>S</v>
      </c>
      <c r="R389" t="str">
        <f>IF(K389="","M",LEFT(K389,1))</f>
        <v>M</v>
      </c>
      <c r="S389" t="str">
        <f>VLOOKUP(O389,Clean_tckt!$E$3:$F$38,2,0)</f>
        <v xml:space="preserve">CA </v>
      </c>
      <c r="T389" s="1">
        <f t="shared" si="22"/>
        <v>46.9</v>
      </c>
      <c r="U389">
        <f t="shared" si="23"/>
        <v>1</v>
      </c>
      <c r="V389">
        <f>SUM(G389:H389,1)</f>
        <v>8</v>
      </c>
      <c r="W389">
        <f t="shared" si="24"/>
        <v>1</v>
      </c>
      <c r="X389">
        <f>IF(V389=1,1,0)</f>
        <v>0</v>
      </c>
      <c r="Y389">
        <f>IF($P389=Y$1,1,0)</f>
        <v>0</v>
      </c>
      <c r="Z389">
        <f>IF($P389=Z$1,1,0)</f>
        <v>0</v>
      </c>
      <c r="AA389">
        <f>IF($P389=AA$1,1,0)</f>
        <v>0</v>
      </c>
      <c r="AB389">
        <f>IF($P389=AB$1,1,0)</f>
        <v>1</v>
      </c>
      <c r="AC389">
        <f>IF($Q389=AC$1,1,0)</f>
        <v>1</v>
      </c>
      <c r="AD389">
        <f>IF($Q389=AD$1,1,0)</f>
        <v>0</v>
      </c>
      <c r="AE389">
        <f>IF($R389=AE$1,1,0)</f>
        <v>1</v>
      </c>
      <c r="AF389">
        <f>IF($R389=AF$1,1,0)</f>
        <v>0</v>
      </c>
      <c r="AG389">
        <f>IF($R389=AG$1,1,0)</f>
        <v>0</v>
      </c>
      <c r="AH389">
        <f>IF($R389=AH$1,1,0)</f>
        <v>0</v>
      </c>
      <c r="AI389">
        <f>IF($R389=AI$1,1,0)</f>
        <v>0</v>
      </c>
      <c r="AJ389">
        <f>IF($R389=AJ$1,1,0)</f>
        <v>0</v>
      </c>
      <c r="AK389">
        <f>IF($R389=AK$1,1,0)</f>
        <v>0</v>
      </c>
      <c r="AL389">
        <f>IF($R389=AL$1,1,0)</f>
        <v>0</v>
      </c>
      <c r="AM389">
        <f>IF($S389=AM$1,1,0)</f>
        <v>0</v>
      </c>
      <c r="AN389">
        <f>IF($S389=AN$1,1,0)</f>
        <v>0</v>
      </c>
      <c r="AO389">
        <f>IF($S389=AO$1,1,0)</f>
        <v>0</v>
      </c>
      <c r="AP389">
        <f>IF($S389=AP$1,1,0)</f>
        <v>0</v>
      </c>
      <c r="AQ389">
        <f>IF($S389=AQ$1,1,0)</f>
        <v>0</v>
      </c>
      <c r="AR389">
        <f>IF($S389=AR$1,1,0)</f>
        <v>1</v>
      </c>
      <c r="AS389">
        <f>IF($S389=AS$1,1,0)</f>
        <v>0</v>
      </c>
      <c r="AT389">
        <f>IF($S389=AT$1,1,0)</f>
        <v>0</v>
      </c>
      <c r="AU389">
        <f>IF($S389=AU$1,1,0)</f>
        <v>0</v>
      </c>
      <c r="AV389">
        <f>IF($S389=AV$1,1,0)</f>
        <v>0</v>
      </c>
      <c r="AW389">
        <f>IF($S389=AW$1,1,0)</f>
        <v>0</v>
      </c>
      <c r="AX389">
        <f>IF($S389=AX$1,1,0)</f>
        <v>0</v>
      </c>
      <c r="AY389">
        <f>IF($S389=AY$1,1,0)</f>
        <v>0</v>
      </c>
      <c r="AZ389">
        <f>IF($S389=AZ$1,1,0)</f>
        <v>0</v>
      </c>
      <c r="BA389">
        <f>IF($S389=BA$1,1,0)</f>
        <v>0</v>
      </c>
      <c r="BB389">
        <f>IF($S389=BB$1,1,0)</f>
        <v>0</v>
      </c>
      <c r="BC389">
        <f>IF($S389=BC$1,1,0)</f>
        <v>0</v>
      </c>
      <c r="BD389">
        <f>IF($S389=BD$1,1,0)</f>
        <v>0</v>
      </c>
      <c r="BE389">
        <f>IF($S389=BE$1,1,0)</f>
        <v>0</v>
      </c>
      <c r="BF389">
        <f>IF($S389=BF$1,1,0)</f>
        <v>0</v>
      </c>
      <c r="BG389">
        <f>IF($S389=BG$1,1,0)</f>
        <v>0</v>
      </c>
      <c r="BH389">
        <f>IF($S389=BH$1,1,0)</f>
        <v>0</v>
      </c>
      <c r="BI389">
        <f>IF($S389=BI$1,1,0)</f>
        <v>0</v>
      </c>
      <c r="BJ389">
        <f>IF($S389=BJ$1,1,0)</f>
        <v>0</v>
      </c>
    </row>
    <row r="390" spans="1:62" x14ac:dyDescent="0.25">
      <c r="A390">
        <v>388</v>
      </c>
      <c r="B390">
        <v>1</v>
      </c>
      <c r="C390">
        <v>2</v>
      </c>
      <c r="D390" t="s">
        <v>573</v>
      </c>
      <c r="E390" t="s">
        <v>17</v>
      </c>
      <c r="F390">
        <v>36</v>
      </c>
      <c r="G390">
        <v>0</v>
      </c>
      <c r="H390">
        <v>0</v>
      </c>
      <c r="I390">
        <v>27849</v>
      </c>
      <c r="J390">
        <v>13</v>
      </c>
      <c r="L390" t="s">
        <v>15</v>
      </c>
      <c r="M390" t="s">
        <v>1753</v>
      </c>
      <c r="N390" t="str">
        <f>IF(ISNUMBER(I390),"xxx ",SUBSTITUTE(SUBSTITUTE(I390,"/",""),".",""))</f>
        <v xml:space="preserve">xxx </v>
      </c>
      <c r="O390" t="str">
        <f>LEFT(N390,FIND(" ",N390))</f>
        <v xml:space="preserve">xxx </v>
      </c>
      <c r="P390" t="str">
        <f>VLOOKUP(M390,Extract_Title!$A$2:$B$20,2,0)</f>
        <v>Miss</v>
      </c>
      <c r="Q390" t="str">
        <f>IF(L390="","S",L390)</f>
        <v>S</v>
      </c>
      <c r="R390" t="str">
        <f>IF(K390="","M",LEFT(K390,1))</f>
        <v>M</v>
      </c>
      <c r="S390" t="str">
        <f>VLOOKUP(O390,Clean_tckt!$E$3:$F$38,2,0)</f>
        <v xml:space="preserve">xxx </v>
      </c>
      <c r="T390" s="1">
        <f t="shared" si="22"/>
        <v>13</v>
      </c>
      <c r="U390">
        <f t="shared" si="23"/>
        <v>36</v>
      </c>
      <c r="V390">
        <f>SUM(G390:H390,1)</f>
        <v>1</v>
      </c>
      <c r="W390">
        <f t="shared" si="24"/>
        <v>0</v>
      </c>
      <c r="X390">
        <f>IF(V390=1,1,0)</f>
        <v>1</v>
      </c>
      <c r="Y390">
        <f>IF($P390=Y$1,1,0)</f>
        <v>0</v>
      </c>
      <c r="Z390">
        <f>IF($P390=Z$1,1,0)</f>
        <v>0</v>
      </c>
      <c r="AA390">
        <f>IF($P390=AA$1,1,0)</f>
        <v>1</v>
      </c>
      <c r="AB390">
        <f>IF($P390=AB$1,1,0)</f>
        <v>0</v>
      </c>
      <c r="AC390">
        <f>IF($Q390=AC$1,1,0)</f>
        <v>1</v>
      </c>
      <c r="AD390">
        <f>IF($Q390=AD$1,1,0)</f>
        <v>0</v>
      </c>
      <c r="AE390">
        <f>IF($R390=AE$1,1,0)</f>
        <v>1</v>
      </c>
      <c r="AF390">
        <f>IF($R390=AF$1,1,0)</f>
        <v>0</v>
      </c>
      <c r="AG390">
        <f>IF($R390=AG$1,1,0)</f>
        <v>0</v>
      </c>
      <c r="AH390">
        <f>IF($R390=AH$1,1,0)</f>
        <v>0</v>
      </c>
      <c r="AI390">
        <f>IF($R390=AI$1,1,0)</f>
        <v>0</v>
      </c>
      <c r="AJ390">
        <f>IF($R390=AJ$1,1,0)</f>
        <v>0</v>
      </c>
      <c r="AK390">
        <f>IF($R390=AK$1,1,0)</f>
        <v>0</v>
      </c>
      <c r="AL390">
        <f>IF($R390=AL$1,1,0)</f>
        <v>0</v>
      </c>
      <c r="AM390">
        <f>IF($S390=AM$1,1,0)</f>
        <v>0</v>
      </c>
      <c r="AN390">
        <f>IF($S390=AN$1,1,0)</f>
        <v>0</v>
      </c>
      <c r="AO390">
        <f>IF($S390=AO$1,1,0)</f>
        <v>0</v>
      </c>
      <c r="AP390">
        <f>IF($S390=AP$1,1,0)</f>
        <v>1</v>
      </c>
      <c r="AQ390">
        <f>IF($S390=AQ$1,1,0)</f>
        <v>0</v>
      </c>
      <c r="AR390">
        <f>IF($S390=AR$1,1,0)</f>
        <v>0</v>
      </c>
      <c r="AS390">
        <f>IF($S390=AS$1,1,0)</f>
        <v>0</v>
      </c>
      <c r="AT390">
        <f>IF($S390=AT$1,1,0)</f>
        <v>0</v>
      </c>
      <c r="AU390">
        <f>IF($S390=AU$1,1,0)</f>
        <v>0</v>
      </c>
      <c r="AV390">
        <f>IF($S390=AV$1,1,0)</f>
        <v>0</v>
      </c>
      <c r="AW390">
        <f>IF($S390=AW$1,1,0)</f>
        <v>0</v>
      </c>
      <c r="AX390">
        <f>IF($S390=AX$1,1,0)</f>
        <v>0</v>
      </c>
      <c r="AY390">
        <f>IF($S390=AY$1,1,0)</f>
        <v>0</v>
      </c>
      <c r="AZ390">
        <f>IF($S390=AZ$1,1,0)</f>
        <v>0</v>
      </c>
      <c r="BA390">
        <f>IF($S390=BA$1,1,0)</f>
        <v>0</v>
      </c>
      <c r="BB390">
        <f>IF($S390=BB$1,1,0)</f>
        <v>0</v>
      </c>
      <c r="BC390">
        <f>IF($S390=BC$1,1,0)</f>
        <v>0</v>
      </c>
      <c r="BD390">
        <f>IF($S390=BD$1,1,0)</f>
        <v>0</v>
      </c>
      <c r="BE390">
        <f>IF($S390=BE$1,1,0)</f>
        <v>0</v>
      </c>
      <c r="BF390">
        <f>IF($S390=BF$1,1,0)</f>
        <v>0</v>
      </c>
      <c r="BG390">
        <f>IF($S390=BG$1,1,0)</f>
        <v>0</v>
      </c>
      <c r="BH390">
        <f>IF($S390=BH$1,1,0)</f>
        <v>0</v>
      </c>
      <c r="BI390">
        <f>IF($S390=BI$1,1,0)</f>
        <v>0</v>
      </c>
      <c r="BJ390">
        <f>IF($S390=BJ$1,1,0)</f>
        <v>0</v>
      </c>
    </row>
    <row r="391" spans="1:62" x14ac:dyDescent="0.25">
      <c r="A391">
        <v>389</v>
      </c>
      <c r="B391">
        <v>0</v>
      </c>
      <c r="C391">
        <v>3</v>
      </c>
      <c r="D391" t="s">
        <v>574</v>
      </c>
      <c r="E391" t="s">
        <v>13</v>
      </c>
      <c r="G391">
        <v>0</v>
      </c>
      <c r="H391">
        <v>0</v>
      </c>
      <c r="I391">
        <v>367655</v>
      </c>
      <c r="J391">
        <v>7.7291999999999996</v>
      </c>
      <c r="L391" t="s">
        <v>27</v>
      </c>
      <c r="M391" t="s">
        <v>1751</v>
      </c>
      <c r="N391" t="str">
        <f>IF(ISNUMBER(I391),"xxx ",SUBSTITUTE(SUBSTITUTE(I391,"/",""),".",""))</f>
        <v xml:space="preserve">xxx </v>
      </c>
      <c r="O391" t="str">
        <f>LEFT(N391,FIND(" ",N391))</f>
        <v xml:space="preserve">xxx </v>
      </c>
      <c r="P391" t="str">
        <f>VLOOKUP(M391,Extract_Title!$A$2:$B$20,2,0)</f>
        <v>Mr</v>
      </c>
      <c r="Q391" t="str">
        <f>IF(L391="","S",L391)</f>
        <v>Q</v>
      </c>
      <c r="R391" t="str">
        <f>IF(K391="","M",LEFT(K391,1))</f>
        <v>M</v>
      </c>
      <c r="S391" t="str">
        <f>VLOOKUP(O391,Clean_tckt!$E$3:$F$38,2,0)</f>
        <v xml:space="preserve">xxx </v>
      </c>
      <c r="T391" s="1">
        <f t="shared" si="22"/>
        <v>7.7291999999999996</v>
      </c>
      <c r="U391">
        <f t="shared" si="23"/>
        <v>0</v>
      </c>
      <c r="V391">
        <f>SUM(G391:H391,1)</f>
        <v>1</v>
      </c>
      <c r="W391">
        <f t="shared" si="24"/>
        <v>1</v>
      </c>
      <c r="X391">
        <f>IF(V391=1,1,0)</f>
        <v>1</v>
      </c>
      <c r="Y391">
        <f>IF($P391=Y$1,1,0)</f>
        <v>1</v>
      </c>
      <c r="Z391">
        <f>IF($P391=Z$1,1,0)</f>
        <v>0</v>
      </c>
      <c r="AA391">
        <f>IF($P391=AA$1,1,0)</f>
        <v>0</v>
      </c>
      <c r="AB391">
        <f>IF($P391=AB$1,1,0)</f>
        <v>0</v>
      </c>
      <c r="AC391">
        <f>IF($Q391=AC$1,1,0)</f>
        <v>0</v>
      </c>
      <c r="AD391">
        <f>IF($Q391=AD$1,1,0)</f>
        <v>0</v>
      </c>
      <c r="AE391">
        <f>IF($R391=AE$1,1,0)</f>
        <v>1</v>
      </c>
      <c r="AF391">
        <f>IF($R391=AF$1,1,0)</f>
        <v>0</v>
      </c>
      <c r="AG391">
        <f>IF($R391=AG$1,1,0)</f>
        <v>0</v>
      </c>
      <c r="AH391">
        <f>IF($R391=AH$1,1,0)</f>
        <v>0</v>
      </c>
      <c r="AI391">
        <f>IF($R391=AI$1,1,0)</f>
        <v>0</v>
      </c>
      <c r="AJ391">
        <f>IF($R391=AJ$1,1,0)</f>
        <v>0</v>
      </c>
      <c r="AK391">
        <f>IF($R391=AK$1,1,0)</f>
        <v>0</v>
      </c>
      <c r="AL391">
        <f>IF($R391=AL$1,1,0)</f>
        <v>0</v>
      </c>
      <c r="AM391">
        <f>IF($S391=AM$1,1,0)</f>
        <v>0</v>
      </c>
      <c r="AN391">
        <f>IF($S391=AN$1,1,0)</f>
        <v>0</v>
      </c>
      <c r="AO391">
        <f>IF($S391=AO$1,1,0)</f>
        <v>0</v>
      </c>
      <c r="AP391">
        <f>IF($S391=AP$1,1,0)</f>
        <v>1</v>
      </c>
      <c r="AQ391">
        <f>IF($S391=AQ$1,1,0)</f>
        <v>0</v>
      </c>
      <c r="AR391">
        <f>IF($S391=AR$1,1,0)</f>
        <v>0</v>
      </c>
      <c r="AS391">
        <f>IF($S391=AS$1,1,0)</f>
        <v>0</v>
      </c>
      <c r="AT391">
        <f>IF($S391=AT$1,1,0)</f>
        <v>0</v>
      </c>
      <c r="AU391">
        <f>IF($S391=AU$1,1,0)</f>
        <v>0</v>
      </c>
      <c r="AV391">
        <f>IF($S391=AV$1,1,0)</f>
        <v>0</v>
      </c>
      <c r="AW391">
        <f>IF($S391=AW$1,1,0)</f>
        <v>0</v>
      </c>
      <c r="AX391">
        <f>IF($S391=AX$1,1,0)</f>
        <v>0</v>
      </c>
      <c r="AY391">
        <f>IF($S391=AY$1,1,0)</f>
        <v>0</v>
      </c>
      <c r="AZ391">
        <f>IF($S391=AZ$1,1,0)</f>
        <v>0</v>
      </c>
      <c r="BA391">
        <f>IF($S391=BA$1,1,0)</f>
        <v>0</v>
      </c>
      <c r="BB391">
        <f>IF($S391=BB$1,1,0)</f>
        <v>0</v>
      </c>
      <c r="BC391">
        <f>IF($S391=BC$1,1,0)</f>
        <v>0</v>
      </c>
      <c r="BD391">
        <f>IF($S391=BD$1,1,0)</f>
        <v>0</v>
      </c>
      <c r="BE391">
        <f>IF($S391=BE$1,1,0)</f>
        <v>0</v>
      </c>
      <c r="BF391">
        <f>IF($S391=BF$1,1,0)</f>
        <v>0</v>
      </c>
      <c r="BG391">
        <f>IF($S391=BG$1,1,0)</f>
        <v>0</v>
      </c>
      <c r="BH391">
        <f>IF($S391=BH$1,1,0)</f>
        <v>0</v>
      </c>
      <c r="BI391">
        <f>IF($S391=BI$1,1,0)</f>
        <v>0</v>
      </c>
      <c r="BJ391">
        <f>IF($S391=BJ$1,1,0)</f>
        <v>0</v>
      </c>
    </row>
    <row r="392" spans="1:62" x14ac:dyDescent="0.25">
      <c r="A392">
        <v>390</v>
      </c>
      <c r="B392">
        <v>1</v>
      </c>
      <c r="C392">
        <v>2</v>
      </c>
      <c r="D392" t="s">
        <v>575</v>
      </c>
      <c r="E392" t="s">
        <v>17</v>
      </c>
      <c r="F392">
        <v>17</v>
      </c>
      <c r="G392">
        <v>0</v>
      </c>
      <c r="H392">
        <v>0</v>
      </c>
      <c r="I392" t="s">
        <v>576</v>
      </c>
      <c r="J392">
        <v>12</v>
      </c>
      <c r="L392" t="s">
        <v>20</v>
      </c>
      <c r="M392" t="s">
        <v>1753</v>
      </c>
      <c r="N392" t="str">
        <f>IF(ISNUMBER(I392),"xxx ",SUBSTITUTE(SUBSTITUTE(I392,"/",""),".",""))</f>
        <v>SC 1748</v>
      </c>
      <c r="O392" t="str">
        <f>LEFT(N392,FIND(" ",N392))</f>
        <v xml:space="preserve">SC </v>
      </c>
      <c r="P392" t="str">
        <f>VLOOKUP(M392,Extract_Title!$A$2:$B$20,2,0)</f>
        <v>Miss</v>
      </c>
      <c r="Q392" t="str">
        <f>IF(L392="","S",L392)</f>
        <v>C</v>
      </c>
      <c r="R392" t="str">
        <f>IF(K392="","M",LEFT(K392,1))</f>
        <v>M</v>
      </c>
      <c r="S392" t="str">
        <f>VLOOKUP(O392,Clean_tckt!$E$3:$F$38,2,0)</f>
        <v xml:space="preserve">SC </v>
      </c>
      <c r="T392" s="1">
        <f t="shared" si="22"/>
        <v>12</v>
      </c>
      <c r="U392">
        <f t="shared" si="23"/>
        <v>17</v>
      </c>
      <c r="V392">
        <f>SUM(G392:H392,1)</f>
        <v>1</v>
      </c>
      <c r="W392">
        <f t="shared" si="24"/>
        <v>0</v>
      </c>
      <c r="X392">
        <f>IF(V392=1,1,0)</f>
        <v>1</v>
      </c>
      <c r="Y392">
        <f>IF($P392=Y$1,1,0)</f>
        <v>0</v>
      </c>
      <c r="Z392">
        <f>IF($P392=Z$1,1,0)</f>
        <v>0</v>
      </c>
      <c r="AA392">
        <f>IF($P392=AA$1,1,0)</f>
        <v>1</v>
      </c>
      <c r="AB392">
        <f>IF($P392=AB$1,1,0)</f>
        <v>0</v>
      </c>
      <c r="AC392">
        <f>IF($Q392=AC$1,1,0)</f>
        <v>0</v>
      </c>
      <c r="AD392">
        <f>IF($Q392=AD$1,1,0)</f>
        <v>1</v>
      </c>
      <c r="AE392">
        <f>IF($R392=AE$1,1,0)</f>
        <v>1</v>
      </c>
      <c r="AF392">
        <f>IF($R392=AF$1,1,0)</f>
        <v>0</v>
      </c>
      <c r="AG392">
        <f>IF($R392=AG$1,1,0)</f>
        <v>0</v>
      </c>
      <c r="AH392">
        <f>IF($R392=AH$1,1,0)</f>
        <v>0</v>
      </c>
      <c r="AI392">
        <f>IF($R392=AI$1,1,0)</f>
        <v>0</v>
      </c>
      <c r="AJ392">
        <f>IF($R392=AJ$1,1,0)</f>
        <v>0</v>
      </c>
      <c r="AK392">
        <f>IF($R392=AK$1,1,0)</f>
        <v>0</v>
      </c>
      <c r="AL392">
        <f>IF($R392=AL$1,1,0)</f>
        <v>0</v>
      </c>
      <c r="AM392">
        <f>IF($S392=AM$1,1,0)</f>
        <v>0</v>
      </c>
      <c r="AN392">
        <f>IF($S392=AN$1,1,0)</f>
        <v>0</v>
      </c>
      <c r="AO392">
        <f>IF($S392=AO$1,1,0)</f>
        <v>0</v>
      </c>
      <c r="AP392">
        <f>IF($S392=AP$1,1,0)</f>
        <v>0</v>
      </c>
      <c r="AQ392">
        <f>IF($S392=AQ$1,1,0)</f>
        <v>0</v>
      </c>
      <c r="AR392">
        <f>IF($S392=AR$1,1,0)</f>
        <v>0</v>
      </c>
      <c r="AS392">
        <f>IF($S392=AS$1,1,0)</f>
        <v>0</v>
      </c>
      <c r="AT392">
        <f>IF($S392=AT$1,1,0)</f>
        <v>0</v>
      </c>
      <c r="AU392">
        <f>IF($S392=AU$1,1,0)</f>
        <v>0</v>
      </c>
      <c r="AV392">
        <f>IF($S392=AV$1,1,0)</f>
        <v>0</v>
      </c>
      <c r="AW392">
        <f>IF($S392=AW$1,1,0)</f>
        <v>0</v>
      </c>
      <c r="AX392">
        <f>IF($S392=AX$1,1,0)</f>
        <v>0</v>
      </c>
      <c r="AY392">
        <f>IF($S392=AY$1,1,0)</f>
        <v>0</v>
      </c>
      <c r="AZ392">
        <f>IF($S392=AZ$1,1,0)</f>
        <v>0</v>
      </c>
      <c r="BA392">
        <f>IF($S392=BA$1,1,0)</f>
        <v>0</v>
      </c>
      <c r="BB392">
        <f>IF($S392=BB$1,1,0)</f>
        <v>0</v>
      </c>
      <c r="BC392">
        <f>IF($S392=BC$1,1,0)</f>
        <v>0</v>
      </c>
      <c r="BD392">
        <f>IF($S392=BD$1,1,0)</f>
        <v>0</v>
      </c>
      <c r="BE392">
        <f>IF($S392=BE$1,1,0)</f>
        <v>0</v>
      </c>
      <c r="BF392">
        <f>IF($S392=BF$1,1,0)</f>
        <v>1</v>
      </c>
      <c r="BG392">
        <f>IF($S392=BG$1,1,0)</f>
        <v>0</v>
      </c>
      <c r="BH392">
        <f>IF($S392=BH$1,1,0)</f>
        <v>0</v>
      </c>
      <c r="BI392">
        <f>IF($S392=BI$1,1,0)</f>
        <v>0</v>
      </c>
      <c r="BJ392">
        <f>IF($S392=BJ$1,1,0)</f>
        <v>0</v>
      </c>
    </row>
    <row r="393" spans="1:62" x14ac:dyDescent="0.25">
      <c r="A393">
        <v>391</v>
      </c>
      <c r="B393">
        <v>1</v>
      </c>
      <c r="C393">
        <v>1</v>
      </c>
      <c r="D393" t="s">
        <v>577</v>
      </c>
      <c r="E393" t="s">
        <v>13</v>
      </c>
      <c r="F393">
        <v>36</v>
      </c>
      <c r="G393">
        <v>1</v>
      </c>
      <c r="H393">
        <v>2</v>
      </c>
      <c r="I393">
        <v>113760</v>
      </c>
      <c r="J393">
        <v>120</v>
      </c>
      <c r="K393" t="s">
        <v>578</v>
      </c>
      <c r="L393" t="s">
        <v>15</v>
      </c>
      <c r="M393" t="s">
        <v>1751</v>
      </c>
      <c r="N393" t="str">
        <f>IF(ISNUMBER(I393),"xxx ",SUBSTITUTE(SUBSTITUTE(I393,"/",""),".",""))</f>
        <v xml:space="preserve">xxx </v>
      </c>
      <c r="O393" t="str">
        <f>LEFT(N393,FIND(" ",N393))</f>
        <v xml:space="preserve">xxx </v>
      </c>
      <c r="P393" t="str">
        <f>VLOOKUP(M393,Extract_Title!$A$2:$B$20,2,0)</f>
        <v>Mr</v>
      </c>
      <c r="Q393" t="str">
        <f>IF(L393="","S",L393)</f>
        <v>S</v>
      </c>
      <c r="R393" t="str">
        <f>IF(K393="","M",LEFT(K393,1))</f>
        <v>B</v>
      </c>
      <c r="S393" t="str">
        <f>VLOOKUP(O393,Clean_tckt!$E$3:$F$38,2,0)</f>
        <v xml:space="preserve">xxx </v>
      </c>
      <c r="T393" s="1">
        <f t="shared" si="22"/>
        <v>120</v>
      </c>
      <c r="U393">
        <f t="shared" si="23"/>
        <v>36</v>
      </c>
      <c r="V393">
        <f>SUM(G393:H393,1)</f>
        <v>4</v>
      </c>
      <c r="W393">
        <f t="shared" si="24"/>
        <v>1</v>
      </c>
      <c r="X393">
        <f>IF(V393=1,1,0)</f>
        <v>0</v>
      </c>
      <c r="Y393">
        <f>IF($P393=Y$1,1,0)</f>
        <v>1</v>
      </c>
      <c r="Z393">
        <f>IF($P393=Z$1,1,0)</f>
        <v>0</v>
      </c>
      <c r="AA393">
        <f>IF($P393=AA$1,1,0)</f>
        <v>0</v>
      </c>
      <c r="AB393">
        <f>IF($P393=AB$1,1,0)</f>
        <v>0</v>
      </c>
      <c r="AC393">
        <f>IF($Q393=AC$1,1,0)</f>
        <v>1</v>
      </c>
      <c r="AD393">
        <f>IF($Q393=AD$1,1,0)</f>
        <v>0</v>
      </c>
      <c r="AE393">
        <f>IF($R393=AE$1,1,0)</f>
        <v>0</v>
      </c>
      <c r="AF393">
        <f>IF($R393=AF$1,1,0)</f>
        <v>0</v>
      </c>
      <c r="AG393">
        <f>IF($R393=AG$1,1,0)</f>
        <v>0</v>
      </c>
      <c r="AH393">
        <f>IF($R393=AH$1,1,0)</f>
        <v>0</v>
      </c>
      <c r="AI393">
        <f>IF($R393=AI$1,1,0)</f>
        <v>0</v>
      </c>
      <c r="AJ393">
        <f>IF($R393=AJ$1,1,0)</f>
        <v>0</v>
      </c>
      <c r="AK393">
        <f>IF($R393=AK$1,1,0)</f>
        <v>1</v>
      </c>
      <c r="AL393">
        <f>IF($R393=AL$1,1,0)</f>
        <v>0</v>
      </c>
      <c r="AM393">
        <f>IF($S393=AM$1,1,0)</f>
        <v>0</v>
      </c>
      <c r="AN393">
        <f>IF($S393=AN$1,1,0)</f>
        <v>0</v>
      </c>
      <c r="AO393">
        <f>IF($S393=AO$1,1,0)</f>
        <v>0</v>
      </c>
      <c r="AP393">
        <f>IF($S393=AP$1,1,0)</f>
        <v>1</v>
      </c>
      <c r="AQ393">
        <f>IF($S393=AQ$1,1,0)</f>
        <v>0</v>
      </c>
      <c r="AR393">
        <f>IF($S393=AR$1,1,0)</f>
        <v>0</v>
      </c>
      <c r="AS393">
        <f>IF($S393=AS$1,1,0)</f>
        <v>0</v>
      </c>
      <c r="AT393">
        <f>IF($S393=AT$1,1,0)</f>
        <v>0</v>
      </c>
      <c r="AU393">
        <f>IF($S393=AU$1,1,0)</f>
        <v>0</v>
      </c>
      <c r="AV393">
        <f>IF($S393=AV$1,1,0)</f>
        <v>0</v>
      </c>
      <c r="AW393">
        <f>IF($S393=AW$1,1,0)</f>
        <v>0</v>
      </c>
      <c r="AX393">
        <f>IF($S393=AX$1,1,0)</f>
        <v>0</v>
      </c>
      <c r="AY393">
        <f>IF($S393=AY$1,1,0)</f>
        <v>0</v>
      </c>
      <c r="AZ393">
        <f>IF($S393=AZ$1,1,0)</f>
        <v>0</v>
      </c>
      <c r="BA393">
        <f>IF($S393=BA$1,1,0)</f>
        <v>0</v>
      </c>
      <c r="BB393">
        <f>IF($S393=BB$1,1,0)</f>
        <v>0</v>
      </c>
      <c r="BC393">
        <f>IF($S393=BC$1,1,0)</f>
        <v>0</v>
      </c>
      <c r="BD393">
        <f>IF($S393=BD$1,1,0)</f>
        <v>0</v>
      </c>
      <c r="BE393">
        <f>IF($S393=BE$1,1,0)</f>
        <v>0</v>
      </c>
      <c r="BF393">
        <f>IF($S393=BF$1,1,0)</f>
        <v>0</v>
      </c>
      <c r="BG393">
        <f>IF($S393=BG$1,1,0)</f>
        <v>0</v>
      </c>
      <c r="BH393">
        <f>IF($S393=BH$1,1,0)</f>
        <v>0</v>
      </c>
      <c r="BI393">
        <f>IF($S393=BI$1,1,0)</f>
        <v>0</v>
      </c>
      <c r="BJ393">
        <f>IF($S393=BJ$1,1,0)</f>
        <v>0</v>
      </c>
    </row>
    <row r="394" spans="1:62" x14ac:dyDescent="0.25">
      <c r="A394">
        <v>392</v>
      </c>
      <c r="B394">
        <v>1</v>
      </c>
      <c r="C394">
        <v>3</v>
      </c>
      <c r="D394" t="s">
        <v>579</v>
      </c>
      <c r="E394" t="s">
        <v>13</v>
      </c>
      <c r="F394">
        <v>21</v>
      </c>
      <c r="G394">
        <v>0</v>
      </c>
      <c r="H394">
        <v>0</v>
      </c>
      <c r="I394">
        <v>350034</v>
      </c>
      <c r="J394">
        <v>7.7957999999999998</v>
      </c>
      <c r="L394" t="s">
        <v>15</v>
      </c>
      <c r="M394" t="s">
        <v>1751</v>
      </c>
      <c r="N394" t="str">
        <f>IF(ISNUMBER(I394),"xxx ",SUBSTITUTE(SUBSTITUTE(I394,"/",""),".",""))</f>
        <v xml:space="preserve">xxx </v>
      </c>
      <c r="O394" t="str">
        <f>LEFT(N394,FIND(" ",N394))</f>
        <v xml:space="preserve">xxx </v>
      </c>
      <c r="P394" t="str">
        <f>VLOOKUP(M394,Extract_Title!$A$2:$B$20,2,0)</f>
        <v>Mr</v>
      </c>
      <c r="Q394" t="str">
        <f>IF(L394="","S",L394)</f>
        <v>S</v>
      </c>
      <c r="R394" t="str">
        <f>IF(K394="","M",LEFT(K394,1))</f>
        <v>M</v>
      </c>
      <c r="S394" t="str">
        <f>VLOOKUP(O394,Clean_tckt!$E$3:$F$38,2,0)</f>
        <v xml:space="preserve">xxx </v>
      </c>
      <c r="T394" s="1">
        <f t="shared" si="22"/>
        <v>7.7957999999999998</v>
      </c>
      <c r="U394">
        <f t="shared" si="23"/>
        <v>21</v>
      </c>
      <c r="V394">
        <f>SUM(G394:H394,1)</f>
        <v>1</v>
      </c>
      <c r="W394">
        <f t="shared" si="24"/>
        <v>1</v>
      </c>
      <c r="X394">
        <f>IF(V394=1,1,0)</f>
        <v>1</v>
      </c>
      <c r="Y394">
        <f>IF($P394=Y$1,1,0)</f>
        <v>1</v>
      </c>
      <c r="Z394">
        <f>IF($P394=Z$1,1,0)</f>
        <v>0</v>
      </c>
      <c r="AA394">
        <f>IF($P394=AA$1,1,0)</f>
        <v>0</v>
      </c>
      <c r="AB394">
        <f>IF($P394=AB$1,1,0)</f>
        <v>0</v>
      </c>
      <c r="AC394">
        <f>IF($Q394=AC$1,1,0)</f>
        <v>1</v>
      </c>
      <c r="AD394">
        <f>IF($Q394=AD$1,1,0)</f>
        <v>0</v>
      </c>
      <c r="AE394">
        <f>IF($R394=AE$1,1,0)</f>
        <v>1</v>
      </c>
      <c r="AF394">
        <f>IF($R394=AF$1,1,0)</f>
        <v>0</v>
      </c>
      <c r="AG394">
        <f>IF($R394=AG$1,1,0)</f>
        <v>0</v>
      </c>
      <c r="AH394">
        <f>IF($R394=AH$1,1,0)</f>
        <v>0</v>
      </c>
      <c r="AI394">
        <f>IF($R394=AI$1,1,0)</f>
        <v>0</v>
      </c>
      <c r="AJ394">
        <f>IF($R394=AJ$1,1,0)</f>
        <v>0</v>
      </c>
      <c r="AK394">
        <f>IF($R394=AK$1,1,0)</f>
        <v>0</v>
      </c>
      <c r="AL394">
        <f>IF($R394=AL$1,1,0)</f>
        <v>0</v>
      </c>
      <c r="AM394">
        <f>IF($S394=AM$1,1,0)</f>
        <v>0</v>
      </c>
      <c r="AN394">
        <f>IF($S394=AN$1,1,0)</f>
        <v>0</v>
      </c>
      <c r="AO394">
        <f>IF($S394=AO$1,1,0)</f>
        <v>0</v>
      </c>
      <c r="AP394">
        <f>IF($S394=AP$1,1,0)</f>
        <v>1</v>
      </c>
      <c r="AQ394">
        <f>IF($S394=AQ$1,1,0)</f>
        <v>0</v>
      </c>
      <c r="AR394">
        <f>IF($S394=AR$1,1,0)</f>
        <v>0</v>
      </c>
      <c r="AS394">
        <f>IF($S394=AS$1,1,0)</f>
        <v>0</v>
      </c>
      <c r="AT394">
        <f>IF($S394=AT$1,1,0)</f>
        <v>0</v>
      </c>
      <c r="AU394">
        <f>IF($S394=AU$1,1,0)</f>
        <v>0</v>
      </c>
      <c r="AV394">
        <f>IF($S394=AV$1,1,0)</f>
        <v>0</v>
      </c>
      <c r="AW394">
        <f>IF($S394=AW$1,1,0)</f>
        <v>0</v>
      </c>
      <c r="AX394">
        <f>IF($S394=AX$1,1,0)</f>
        <v>0</v>
      </c>
      <c r="AY394">
        <f>IF($S394=AY$1,1,0)</f>
        <v>0</v>
      </c>
      <c r="AZ394">
        <f>IF($S394=AZ$1,1,0)</f>
        <v>0</v>
      </c>
      <c r="BA394">
        <f>IF($S394=BA$1,1,0)</f>
        <v>0</v>
      </c>
      <c r="BB394">
        <f>IF($S394=BB$1,1,0)</f>
        <v>0</v>
      </c>
      <c r="BC394">
        <f>IF($S394=BC$1,1,0)</f>
        <v>0</v>
      </c>
      <c r="BD394">
        <f>IF($S394=BD$1,1,0)</f>
        <v>0</v>
      </c>
      <c r="BE394">
        <f>IF($S394=BE$1,1,0)</f>
        <v>0</v>
      </c>
      <c r="BF394">
        <f>IF($S394=BF$1,1,0)</f>
        <v>0</v>
      </c>
      <c r="BG394">
        <f>IF($S394=BG$1,1,0)</f>
        <v>0</v>
      </c>
      <c r="BH394">
        <f>IF($S394=BH$1,1,0)</f>
        <v>0</v>
      </c>
      <c r="BI394">
        <f>IF($S394=BI$1,1,0)</f>
        <v>0</v>
      </c>
      <c r="BJ394">
        <f>IF($S394=BJ$1,1,0)</f>
        <v>0</v>
      </c>
    </row>
    <row r="395" spans="1:62" x14ac:dyDescent="0.25">
      <c r="A395">
        <v>393</v>
      </c>
      <c r="B395">
        <v>0</v>
      </c>
      <c r="C395">
        <v>3</v>
      </c>
      <c r="D395" t="s">
        <v>580</v>
      </c>
      <c r="E395" t="s">
        <v>13</v>
      </c>
      <c r="F395">
        <v>28</v>
      </c>
      <c r="G395">
        <v>2</v>
      </c>
      <c r="H395">
        <v>0</v>
      </c>
      <c r="I395">
        <v>3101277</v>
      </c>
      <c r="J395">
        <v>7.9249999999999998</v>
      </c>
      <c r="L395" t="s">
        <v>15</v>
      </c>
      <c r="M395" t="s">
        <v>1751</v>
      </c>
      <c r="N395" t="str">
        <f>IF(ISNUMBER(I395),"xxx ",SUBSTITUTE(SUBSTITUTE(I395,"/",""),".",""))</f>
        <v xml:space="preserve">xxx </v>
      </c>
      <c r="O395" t="str">
        <f>LEFT(N395,FIND(" ",N395))</f>
        <v xml:space="preserve">xxx </v>
      </c>
      <c r="P395" t="str">
        <f>VLOOKUP(M395,Extract_Title!$A$2:$B$20,2,0)</f>
        <v>Mr</v>
      </c>
      <c r="Q395" t="str">
        <f>IF(L395="","S",L395)</f>
        <v>S</v>
      </c>
      <c r="R395" t="str">
        <f>IF(K395="","M",LEFT(K395,1))</f>
        <v>M</v>
      </c>
      <c r="S395" t="str">
        <f>VLOOKUP(O395,Clean_tckt!$E$3:$F$38,2,0)</f>
        <v xml:space="preserve">xxx </v>
      </c>
      <c r="T395" s="1">
        <f t="shared" si="22"/>
        <v>7.9249999999999998</v>
      </c>
      <c r="U395">
        <f t="shared" si="23"/>
        <v>28</v>
      </c>
      <c r="V395">
        <f>SUM(G395:H395,1)</f>
        <v>3</v>
      </c>
      <c r="W395">
        <f t="shared" si="24"/>
        <v>1</v>
      </c>
      <c r="X395">
        <f>IF(V395=1,1,0)</f>
        <v>0</v>
      </c>
      <c r="Y395">
        <f>IF($P395=Y$1,1,0)</f>
        <v>1</v>
      </c>
      <c r="Z395">
        <f>IF($P395=Z$1,1,0)</f>
        <v>0</v>
      </c>
      <c r="AA395">
        <f>IF($P395=AA$1,1,0)</f>
        <v>0</v>
      </c>
      <c r="AB395">
        <f>IF($P395=AB$1,1,0)</f>
        <v>0</v>
      </c>
      <c r="AC395">
        <f>IF($Q395=AC$1,1,0)</f>
        <v>1</v>
      </c>
      <c r="AD395">
        <f>IF($Q395=AD$1,1,0)</f>
        <v>0</v>
      </c>
      <c r="AE395">
        <f>IF($R395=AE$1,1,0)</f>
        <v>1</v>
      </c>
      <c r="AF395">
        <f>IF($R395=AF$1,1,0)</f>
        <v>0</v>
      </c>
      <c r="AG395">
        <f>IF($R395=AG$1,1,0)</f>
        <v>0</v>
      </c>
      <c r="AH395">
        <f>IF($R395=AH$1,1,0)</f>
        <v>0</v>
      </c>
      <c r="AI395">
        <f>IF($R395=AI$1,1,0)</f>
        <v>0</v>
      </c>
      <c r="AJ395">
        <f>IF($R395=AJ$1,1,0)</f>
        <v>0</v>
      </c>
      <c r="AK395">
        <f>IF($R395=AK$1,1,0)</f>
        <v>0</v>
      </c>
      <c r="AL395">
        <f>IF($R395=AL$1,1,0)</f>
        <v>0</v>
      </c>
      <c r="AM395">
        <f>IF($S395=AM$1,1,0)</f>
        <v>0</v>
      </c>
      <c r="AN395">
        <f>IF($S395=AN$1,1,0)</f>
        <v>0</v>
      </c>
      <c r="AO395">
        <f>IF($S395=AO$1,1,0)</f>
        <v>0</v>
      </c>
      <c r="AP395">
        <f>IF($S395=AP$1,1,0)</f>
        <v>1</v>
      </c>
      <c r="AQ395">
        <f>IF($S395=AQ$1,1,0)</f>
        <v>0</v>
      </c>
      <c r="AR395">
        <f>IF($S395=AR$1,1,0)</f>
        <v>0</v>
      </c>
      <c r="AS395">
        <f>IF($S395=AS$1,1,0)</f>
        <v>0</v>
      </c>
      <c r="AT395">
        <f>IF($S395=AT$1,1,0)</f>
        <v>0</v>
      </c>
      <c r="AU395">
        <f>IF($S395=AU$1,1,0)</f>
        <v>0</v>
      </c>
      <c r="AV395">
        <f>IF($S395=AV$1,1,0)</f>
        <v>0</v>
      </c>
      <c r="AW395">
        <f>IF($S395=AW$1,1,0)</f>
        <v>0</v>
      </c>
      <c r="AX395">
        <f>IF($S395=AX$1,1,0)</f>
        <v>0</v>
      </c>
      <c r="AY395">
        <f>IF($S395=AY$1,1,0)</f>
        <v>0</v>
      </c>
      <c r="AZ395">
        <f>IF($S395=AZ$1,1,0)</f>
        <v>0</v>
      </c>
      <c r="BA395">
        <f>IF($S395=BA$1,1,0)</f>
        <v>0</v>
      </c>
      <c r="BB395">
        <f>IF($S395=BB$1,1,0)</f>
        <v>0</v>
      </c>
      <c r="BC395">
        <f>IF($S395=BC$1,1,0)</f>
        <v>0</v>
      </c>
      <c r="BD395">
        <f>IF($S395=BD$1,1,0)</f>
        <v>0</v>
      </c>
      <c r="BE395">
        <f>IF($S395=BE$1,1,0)</f>
        <v>0</v>
      </c>
      <c r="BF395">
        <f>IF($S395=BF$1,1,0)</f>
        <v>0</v>
      </c>
      <c r="BG395">
        <f>IF($S395=BG$1,1,0)</f>
        <v>0</v>
      </c>
      <c r="BH395">
        <f>IF($S395=BH$1,1,0)</f>
        <v>0</v>
      </c>
      <c r="BI395">
        <f>IF($S395=BI$1,1,0)</f>
        <v>0</v>
      </c>
      <c r="BJ395">
        <f>IF($S395=BJ$1,1,0)</f>
        <v>0</v>
      </c>
    </row>
    <row r="396" spans="1:62" x14ac:dyDescent="0.25">
      <c r="A396">
        <v>394</v>
      </c>
      <c r="B396">
        <v>1</v>
      </c>
      <c r="C396">
        <v>1</v>
      </c>
      <c r="D396" t="s">
        <v>581</v>
      </c>
      <c r="E396" t="s">
        <v>17</v>
      </c>
      <c r="F396">
        <v>23</v>
      </c>
      <c r="G396">
        <v>1</v>
      </c>
      <c r="H396">
        <v>0</v>
      </c>
      <c r="I396">
        <v>35273</v>
      </c>
      <c r="J396">
        <v>113.27500000000001</v>
      </c>
      <c r="K396" t="s">
        <v>328</v>
      </c>
      <c r="L396" t="s">
        <v>20</v>
      </c>
      <c r="M396" t="s">
        <v>1753</v>
      </c>
      <c r="N396" t="str">
        <f>IF(ISNUMBER(I396),"xxx ",SUBSTITUTE(SUBSTITUTE(I396,"/",""),".",""))</f>
        <v xml:space="preserve">xxx </v>
      </c>
      <c r="O396" t="str">
        <f>LEFT(N396,FIND(" ",N396))</f>
        <v xml:space="preserve">xxx </v>
      </c>
      <c r="P396" t="str">
        <f>VLOOKUP(M396,Extract_Title!$A$2:$B$20,2,0)</f>
        <v>Miss</v>
      </c>
      <c r="Q396" t="str">
        <f>IF(L396="","S",L396)</f>
        <v>C</v>
      </c>
      <c r="R396" t="str">
        <f>IF(K396="","M",LEFT(K396,1))</f>
        <v>D</v>
      </c>
      <c r="S396" t="str">
        <f>VLOOKUP(O396,Clean_tckt!$E$3:$F$38,2,0)</f>
        <v xml:space="preserve">xxx </v>
      </c>
      <c r="T396" s="1">
        <f t="shared" si="22"/>
        <v>113.27500000000001</v>
      </c>
      <c r="U396">
        <f t="shared" si="23"/>
        <v>23</v>
      </c>
      <c r="V396">
        <f>SUM(G396:H396,1)</f>
        <v>2</v>
      </c>
      <c r="W396">
        <f t="shared" si="24"/>
        <v>0</v>
      </c>
      <c r="X396">
        <f>IF(V396=1,1,0)</f>
        <v>0</v>
      </c>
      <c r="Y396">
        <f>IF($P396=Y$1,1,0)</f>
        <v>0</v>
      </c>
      <c r="Z396">
        <f>IF($P396=Z$1,1,0)</f>
        <v>0</v>
      </c>
      <c r="AA396">
        <f>IF($P396=AA$1,1,0)</f>
        <v>1</v>
      </c>
      <c r="AB396">
        <f>IF($P396=AB$1,1,0)</f>
        <v>0</v>
      </c>
      <c r="AC396">
        <f>IF($Q396=AC$1,1,0)</f>
        <v>0</v>
      </c>
      <c r="AD396">
        <f>IF($Q396=AD$1,1,0)</f>
        <v>1</v>
      </c>
      <c r="AE396">
        <f>IF($R396=AE$1,1,0)</f>
        <v>0</v>
      </c>
      <c r="AF396">
        <f>IF($R396=AF$1,1,0)</f>
        <v>0</v>
      </c>
      <c r="AG396">
        <f>IF($R396=AG$1,1,0)</f>
        <v>0</v>
      </c>
      <c r="AH396">
        <f>IF($R396=AH$1,1,0)</f>
        <v>0</v>
      </c>
      <c r="AI396">
        <f>IF($R396=AI$1,1,0)</f>
        <v>1</v>
      </c>
      <c r="AJ396">
        <f>IF($R396=AJ$1,1,0)</f>
        <v>0</v>
      </c>
      <c r="AK396">
        <f>IF($R396=AK$1,1,0)</f>
        <v>0</v>
      </c>
      <c r="AL396">
        <f>IF($R396=AL$1,1,0)</f>
        <v>0</v>
      </c>
      <c r="AM396">
        <f>IF($S396=AM$1,1,0)</f>
        <v>0</v>
      </c>
      <c r="AN396">
        <f>IF($S396=AN$1,1,0)</f>
        <v>0</v>
      </c>
      <c r="AO396">
        <f>IF($S396=AO$1,1,0)</f>
        <v>0</v>
      </c>
      <c r="AP396">
        <f>IF($S396=AP$1,1,0)</f>
        <v>1</v>
      </c>
      <c r="AQ396">
        <f>IF($S396=AQ$1,1,0)</f>
        <v>0</v>
      </c>
      <c r="AR396">
        <f>IF($S396=AR$1,1,0)</f>
        <v>0</v>
      </c>
      <c r="AS396">
        <f>IF($S396=AS$1,1,0)</f>
        <v>0</v>
      </c>
      <c r="AT396">
        <f>IF($S396=AT$1,1,0)</f>
        <v>0</v>
      </c>
      <c r="AU396">
        <f>IF($S396=AU$1,1,0)</f>
        <v>0</v>
      </c>
      <c r="AV396">
        <f>IF($S396=AV$1,1,0)</f>
        <v>0</v>
      </c>
      <c r="AW396">
        <f>IF($S396=AW$1,1,0)</f>
        <v>0</v>
      </c>
      <c r="AX396">
        <f>IF($S396=AX$1,1,0)</f>
        <v>0</v>
      </c>
      <c r="AY396">
        <f>IF($S396=AY$1,1,0)</f>
        <v>0</v>
      </c>
      <c r="AZ396">
        <f>IF($S396=AZ$1,1,0)</f>
        <v>0</v>
      </c>
      <c r="BA396">
        <f>IF($S396=BA$1,1,0)</f>
        <v>0</v>
      </c>
      <c r="BB396">
        <f>IF($S396=BB$1,1,0)</f>
        <v>0</v>
      </c>
      <c r="BC396">
        <f>IF($S396=BC$1,1,0)</f>
        <v>0</v>
      </c>
      <c r="BD396">
        <f>IF($S396=BD$1,1,0)</f>
        <v>0</v>
      </c>
      <c r="BE396">
        <f>IF($S396=BE$1,1,0)</f>
        <v>0</v>
      </c>
      <c r="BF396">
        <f>IF($S396=BF$1,1,0)</f>
        <v>0</v>
      </c>
      <c r="BG396">
        <f>IF($S396=BG$1,1,0)</f>
        <v>0</v>
      </c>
      <c r="BH396">
        <f>IF($S396=BH$1,1,0)</f>
        <v>0</v>
      </c>
      <c r="BI396">
        <f>IF($S396=BI$1,1,0)</f>
        <v>0</v>
      </c>
      <c r="BJ396">
        <f>IF($S396=BJ$1,1,0)</f>
        <v>0</v>
      </c>
    </row>
    <row r="397" spans="1:62" x14ac:dyDescent="0.25">
      <c r="A397">
        <v>395</v>
      </c>
      <c r="B397">
        <v>1</v>
      </c>
      <c r="C397">
        <v>3</v>
      </c>
      <c r="D397" t="s">
        <v>582</v>
      </c>
      <c r="E397" t="s">
        <v>17</v>
      </c>
      <c r="F397">
        <v>24</v>
      </c>
      <c r="G397">
        <v>0</v>
      </c>
      <c r="H397">
        <v>2</v>
      </c>
      <c r="I397" t="s">
        <v>34</v>
      </c>
      <c r="J397">
        <v>16.7</v>
      </c>
      <c r="K397" t="s">
        <v>35</v>
      </c>
      <c r="L397" t="s">
        <v>15</v>
      </c>
      <c r="M397" t="s">
        <v>1752</v>
      </c>
      <c r="N397" t="str">
        <f>IF(ISNUMBER(I397),"xxx ",SUBSTITUTE(SUBSTITUTE(I397,"/",""),".",""))</f>
        <v>PP 9549</v>
      </c>
      <c r="O397" t="str">
        <f>LEFT(N397,FIND(" ",N397))</f>
        <v xml:space="preserve">PP </v>
      </c>
      <c r="P397" t="str">
        <f>VLOOKUP(M397,Extract_Title!$A$2:$B$20,2,0)</f>
        <v>Mrs</v>
      </c>
      <c r="Q397" t="str">
        <f>IF(L397="","S",L397)</f>
        <v>S</v>
      </c>
      <c r="R397" t="str">
        <f>IF(K397="","M",LEFT(K397,1))</f>
        <v>G</v>
      </c>
      <c r="S397" t="str">
        <f>VLOOKUP(O397,Clean_tckt!$E$3:$F$38,2,0)</f>
        <v xml:space="preserve">PP </v>
      </c>
      <c r="T397" s="1">
        <f t="shared" si="22"/>
        <v>16.7</v>
      </c>
      <c r="U397">
        <f t="shared" si="23"/>
        <v>24</v>
      </c>
      <c r="V397">
        <f>SUM(G397:H397,1)</f>
        <v>3</v>
      </c>
      <c r="W397">
        <f t="shared" si="24"/>
        <v>0</v>
      </c>
      <c r="X397">
        <f>IF(V397=1,1,0)</f>
        <v>0</v>
      </c>
      <c r="Y397">
        <f>IF($P397=Y$1,1,0)</f>
        <v>0</v>
      </c>
      <c r="Z397">
        <f>IF($P397=Z$1,1,0)</f>
        <v>1</v>
      </c>
      <c r="AA397">
        <f>IF($P397=AA$1,1,0)</f>
        <v>0</v>
      </c>
      <c r="AB397">
        <f>IF($P397=AB$1,1,0)</f>
        <v>0</v>
      </c>
      <c r="AC397">
        <f>IF($Q397=AC$1,1,0)</f>
        <v>1</v>
      </c>
      <c r="AD397">
        <f>IF($Q397=AD$1,1,0)</f>
        <v>0</v>
      </c>
      <c r="AE397">
        <f>IF($R397=AE$1,1,0)</f>
        <v>0</v>
      </c>
      <c r="AF397">
        <f>IF($R397=AF$1,1,0)</f>
        <v>0</v>
      </c>
      <c r="AG397">
        <f>IF($R397=AG$1,1,0)</f>
        <v>0</v>
      </c>
      <c r="AH397">
        <f>IF($R397=AH$1,1,0)</f>
        <v>1</v>
      </c>
      <c r="AI397">
        <f>IF($R397=AI$1,1,0)</f>
        <v>0</v>
      </c>
      <c r="AJ397">
        <f>IF($R397=AJ$1,1,0)</f>
        <v>0</v>
      </c>
      <c r="AK397">
        <f>IF($R397=AK$1,1,0)</f>
        <v>0</v>
      </c>
      <c r="AL397">
        <f>IF($R397=AL$1,1,0)</f>
        <v>0</v>
      </c>
      <c r="AM397">
        <f>IF($S397=AM$1,1,0)</f>
        <v>0</v>
      </c>
      <c r="AN397">
        <f>IF($S397=AN$1,1,0)</f>
        <v>0</v>
      </c>
      <c r="AO397">
        <f>IF($S397=AO$1,1,0)</f>
        <v>0</v>
      </c>
      <c r="AP397">
        <f>IF($S397=AP$1,1,0)</f>
        <v>0</v>
      </c>
      <c r="AQ397">
        <f>IF($S397=AQ$1,1,0)</f>
        <v>1</v>
      </c>
      <c r="AR397">
        <f>IF($S397=AR$1,1,0)</f>
        <v>0</v>
      </c>
      <c r="AS397">
        <f>IF($S397=AS$1,1,0)</f>
        <v>0</v>
      </c>
      <c r="AT397">
        <f>IF($S397=AT$1,1,0)</f>
        <v>0</v>
      </c>
      <c r="AU397">
        <f>IF($S397=AU$1,1,0)</f>
        <v>0</v>
      </c>
      <c r="AV397">
        <f>IF($S397=AV$1,1,0)</f>
        <v>0</v>
      </c>
      <c r="AW397">
        <f>IF($S397=AW$1,1,0)</f>
        <v>0</v>
      </c>
      <c r="AX397">
        <f>IF($S397=AX$1,1,0)</f>
        <v>0</v>
      </c>
      <c r="AY397">
        <f>IF($S397=AY$1,1,0)</f>
        <v>0</v>
      </c>
      <c r="AZ397">
        <f>IF($S397=AZ$1,1,0)</f>
        <v>0</v>
      </c>
      <c r="BA397">
        <f>IF($S397=BA$1,1,0)</f>
        <v>0</v>
      </c>
      <c r="BB397">
        <f>IF($S397=BB$1,1,0)</f>
        <v>0</v>
      </c>
      <c r="BC397">
        <f>IF($S397=BC$1,1,0)</f>
        <v>0</v>
      </c>
      <c r="BD397">
        <f>IF($S397=BD$1,1,0)</f>
        <v>0</v>
      </c>
      <c r="BE397">
        <f>IF($S397=BE$1,1,0)</f>
        <v>0</v>
      </c>
      <c r="BF397">
        <f>IF($S397=BF$1,1,0)</f>
        <v>0</v>
      </c>
      <c r="BG397">
        <f>IF($S397=BG$1,1,0)</f>
        <v>0</v>
      </c>
      <c r="BH397">
        <f>IF($S397=BH$1,1,0)</f>
        <v>0</v>
      </c>
      <c r="BI397">
        <f>IF($S397=BI$1,1,0)</f>
        <v>0</v>
      </c>
      <c r="BJ397">
        <f>IF($S397=BJ$1,1,0)</f>
        <v>0</v>
      </c>
    </row>
    <row r="398" spans="1:62" x14ac:dyDescent="0.25">
      <c r="A398">
        <v>396</v>
      </c>
      <c r="B398">
        <v>0</v>
      </c>
      <c r="C398">
        <v>3</v>
      </c>
      <c r="D398" t="s">
        <v>583</v>
      </c>
      <c r="E398" t="s">
        <v>13</v>
      </c>
      <c r="F398">
        <v>22</v>
      </c>
      <c r="G398">
        <v>0</v>
      </c>
      <c r="H398">
        <v>0</v>
      </c>
      <c r="I398">
        <v>350052</v>
      </c>
      <c r="J398">
        <v>7.7957999999999998</v>
      </c>
      <c r="L398" t="s">
        <v>15</v>
      </c>
      <c r="M398" t="s">
        <v>1751</v>
      </c>
      <c r="N398" t="str">
        <f>IF(ISNUMBER(I398),"xxx ",SUBSTITUTE(SUBSTITUTE(I398,"/",""),".",""))</f>
        <v xml:space="preserve">xxx </v>
      </c>
      <c r="O398" t="str">
        <f>LEFT(N398,FIND(" ",N398))</f>
        <v xml:space="preserve">xxx </v>
      </c>
      <c r="P398" t="str">
        <f>VLOOKUP(M398,Extract_Title!$A$2:$B$20,2,0)</f>
        <v>Mr</v>
      </c>
      <c r="Q398" t="str">
        <f>IF(L398="","S",L398)</f>
        <v>S</v>
      </c>
      <c r="R398" t="str">
        <f>IF(K398="","M",LEFT(K398,1))</f>
        <v>M</v>
      </c>
      <c r="S398" t="str">
        <f>VLOOKUP(O398,Clean_tckt!$E$3:$F$38,2,0)</f>
        <v xml:space="preserve">xxx </v>
      </c>
      <c r="T398" s="1">
        <f t="shared" si="22"/>
        <v>7.7957999999999998</v>
      </c>
      <c r="U398">
        <f t="shared" si="23"/>
        <v>22</v>
      </c>
      <c r="V398">
        <f>SUM(G398:H398,1)</f>
        <v>1</v>
      </c>
      <c r="W398">
        <f t="shared" si="24"/>
        <v>1</v>
      </c>
      <c r="X398">
        <f>IF(V398=1,1,0)</f>
        <v>1</v>
      </c>
      <c r="Y398">
        <f>IF($P398=Y$1,1,0)</f>
        <v>1</v>
      </c>
      <c r="Z398">
        <f>IF($P398=Z$1,1,0)</f>
        <v>0</v>
      </c>
      <c r="AA398">
        <f>IF($P398=AA$1,1,0)</f>
        <v>0</v>
      </c>
      <c r="AB398">
        <f>IF($P398=AB$1,1,0)</f>
        <v>0</v>
      </c>
      <c r="AC398">
        <f>IF($Q398=AC$1,1,0)</f>
        <v>1</v>
      </c>
      <c r="AD398">
        <f>IF($Q398=AD$1,1,0)</f>
        <v>0</v>
      </c>
      <c r="AE398">
        <f>IF($R398=AE$1,1,0)</f>
        <v>1</v>
      </c>
      <c r="AF398">
        <f>IF($R398=AF$1,1,0)</f>
        <v>0</v>
      </c>
      <c r="AG398">
        <f>IF($R398=AG$1,1,0)</f>
        <v>0</v>
      </c>
      <c r="AH398">
        <f>IF($R398=AH$1,1,0)</f>
        <v>0</v>
      </c>
      <c r="AI398">
        <f>IF($R398=AI$1,1,0)</f>
        <v>0</v>
      </c>
      <c r="AJ398">
        <f>IF($R398=AJ$1,1,0)</f>
        <v>0</v>
      </c>
      <c r="AK398">
        <f>IF($R398=AK$1,1,0)</f>
        <v>0</v>
      </c>
      <c r="AL398">
        <f>IF($R398=AL$1,1,0)</f>
        <v>0</v>
      </c>
      <c r="AM398">
        <f>IF($S398=AM$1,1,0)</f>
        <v>0</v>
      </c>
      <c r="AN398">
        <f>IF($S398=AN$1,1,0)</f>
        <v>0</v>
      </c>
      <c r="AO398">
        <f>IF($S398=AO$1,1,0)</f>
        <v>0</v>
      </c>
      <c r="AP398">
        <f>IF($S398=AP$1,1,0)</f>
        <v>1</v>
      </c>
      <c r="AQ398">
        <f>IF($S398=AQ$1,1,0)</f>
        <v>0</v>
      </c>
      <c r="AR398">
        <f>IF($S398=AR$1,1,0)</f>
        <v>0</v>
      </c>
      <c r="AS398">
        <f>IF($S398=AS$1,1,0)</f>
        <v>0</v>
      </c>
      <c r="AT398">
        <f>IF($S398=AT$1,1,0)</f>
        <v>0</v>
      </c>
      <c r="AU398">
        <f>IF($S398=AU$1,1,0)</f>
        <v>0</v>
      </c>
      <c r="AV398">
        <f>IF($S398=AV$1,1,0)</f>
        <v>0</v>
      </c>
      <c r="AW398">
        <f>IF($S398=AW$1,1,0)</f>
        <v>0</v>
      </c>
      <c r="AX398">
        <f>IF($S398=AX$1,1,0)</f>
        <v>0</v>
      </c>
      <c r="AY398">
        <f>IF($S398=AY$1,1,0)</f>
        <v>0</v>
      </c>
      <c r="AZ398">
        <f>IF($S398=AZ$1,1,0)</f>
        <v>0</v>
      </c>
      <c r="BA398">
        <f>IF($S398=BA$1,1,0)</f>
        <v>0</v>
      </c>
      <c r="BB398">
        <f>IF($S398=BB$1,1,0)</f>
        <v>0</v>
      </c>
      <c r="BC398">
        <f>IF($S398=BC$1,1,0)</f>
        <v>0</v>
      </c>
      <c r="BD398">
        <f>IF($S398=BD$1,1,0)</f>
        <v>0</v>
      </c>
      <c r="BE398">
        <f>IF($S398=BE$1,1,0)</f>
        <v>0</v>
      </c>
      <c r="BF398">
        <f>IF($S398=BF$1,1,0)</f>
        <v>0</v>
      </c>
      <c r="BG398">
        <f>IF($S398=BG$1,1,0)</f>
        <v>0</v>
      </c>
      <c r="BH398">
        <f>IF($S398=BH$1,1,0)</f>
        <v>0</v>
      </c>
      <c r="BI398">
        <f>IF($S398=BI$1,1,0)</f>
        <v>0</v>
      </c>
      <c r="BJ398">
        <f>IF($S398=BJ$1,1,0)</f>
        <v>0</v>
      </c>
    </row>
    <row r="399" spans="1:62" x14ac:dyDescent="0.25">
      <c r="A399">
        <v>397</v>
      </c>
      <c r="B399">
        <v>0</v>
      </c>
      <c r="C399">
        <v>3</v>
      </c>
      <c r="D399" t="s">
        <v>584</v>
      </c>
      <c r="E399" t="s">
        <v>17</v>
      </c>
      <c r="F399">
        <v>31</v>
      </c>
      <c r="G399">
        <v>0</v>
      </c>
      <c r="H399">
        <v>0</v>
      </c>
      <c r="I399">
        <v>350407</v>
      </c>
      <c r="J399">
        <v>7.8541999999999996</v>
      </c>
      <c r="L399" t="s">
        <v>15</v>
      </c>
      <c r="M399" t="s">
        <v>1753</v>
      </c>
      <c r="N399" t="str">
        <f>IF(ISNUMBER(I399),"xxx ",SUBSTITUTE(SUBSTITUTE(I399,"/",""),".",""))</f>
        <v xml:space="preserve">xxx </v>
      </c>
      <c r="O399" t="str">
        <f>LEFT(N399,FIND(" ",N399))</f>
        <v xml:space="preserve">xxx </v>
      </c>
      <c r="P399" t="str">
        <f>VLOOKUP(M399,Extract_Title!$A$2:$B$20,2,0)</f>
        <v>Miss</v>
      </c>
      <c r="Q399" t="str">
        <f>IF(L399="","S",L399)</f>
        <v>S</v>
      </c>
      <c r="R399" t="str">
        <f>IF(K399="","M",LEFT(K399,1))</f>
        <v>M</v>
      </c>
      <c r="S399" t="str">
        <f>VLOOKUP(O399,Clean_tckt!$E$3:$F$38,2,0)</f>
        <v xml:space="preserve">xxx </v>
      </c>
      <c r="T399" s="1">
        <f t="shared" si="22"/>
        <v>7.8541999999999996</v>
      </c>
      <c r="U399">
        <f t="shared" si="23"/>
        <v>31</v>
      </c>
      <c r="V399">
        <f>SUM(G399:H399,1)</f>
        <v>1</v>
      </c>
      <c r="W399">
        <f t="shared" si="24"/>
        <v>0</v>
      </c>
      <c r="X399">
        <f>IF(V399=1,1,0)</f>
        <v>1</v>
      </c>
      <c r="Y399">
        <f>IF($P399=Y$1,1,0)</f>
        <v>0</v>
      </c>
      <c r="Z399">
        <f>IF($P399=Z$1,1,0)</f>
        <v>0</v>
      </c>
      <c r="AA399">
        <f>IF($P399=AA$1,1,0)</f>
        <v>1</v>
      </c>
      <c r="AB399">
        <f>IF($P399=AB$1,1,0)</f>
        <v>0</v>
      </c>
      <c r="AC399">
        <f>IF($Q399=AC$1,1,0)</f>
        <v>1</v>
      </c>
      <c r="AD399">
        <f>IF($Q399=AD$1,1,0)</f>
        <v>0</v>
      </c>
      <c r="AE399">
        <f>IF($R399=AE$1,1,0)</f>
        <v>1</v>
      </c>
      <c r="AF399">
        <f>IF($R399=AF$1,1,0)</f>
        <v>0</v>
      </c>
      <c r="AG399">
        <f>IF($R399=AG$1,1,0)</f>
        <v>0</v>
      </c>
      <c r="AH399">
        <f>IF($R399=AH$1,1,0)</f>
        <v>0</v>
      </c>
      <c r="AI399">
        <f>IF($R399=AI$1,1,0)</f>
        <v>0</v>
      </c>
      <c r="AJ399">
        <f>IF($R399=AJ$1,1,0)</f>
        <v>0</v>
      </c>
      <c r="AK399">
        <f>IF($R399=AK$1,1,0)</f>
        <v>0</v>
      </c>
      <c r="AL399">
        <f>IF($R399=AL$1,1,0)</f>
        <v>0</v>
      </c>
      <c r="AM399">
        <f>IF($S399=AM$1,1,0)</f>
        <v>0</v>
      </c>
      <c r="AN399">
        <f>IF($S399=AN$1,1,0)</f>
        <v>0</v>
      </c>
      <c r="AO399">
        <f>IF($S399=AO$1,1,0)</f>
        <v>0</v>
      </c>
      <c r="AP399">
        <f>IF($S399=AP$1,1,0)</f>
        <v>1</v>
      </c>
      <c r="AQ399">
        <f>IF($S399=AQ$1,1,0)</f>
        <v>0</v>
      </c>
      <c r="AR399">
        <f>IF($S399=AR$1,1,0)</f>
        <v>0</v>
      </c>
      <c r="AS399">
        <f>IF($S399=AS$1,1,0)</f>
        <v>0</v>
      </c>
      <c r="AT399">
        <f>IF($S399=AT$1,1,0)</f>
        <v>0</v>
      </c>
      <c r="AU399">
        <f>IF($S399=AU$1,1,0)</f>
        <v>0</v>
      </c>
      <c r="AV399">
        <f>IF($S399=AV$1,1,0)</f>
        <v>0</v>
      </c>
      <c r="AW399">
        <f>IF($S399=AW$1,1,0)</f>
        <v>0</v>
      </c>
      <c r="AX399">
        <f>IF($S399=AX$1,1,0)</f>
        <v>0</v>
      </c>
      <c r="AY399">
        <f>IF($S399=AY$1,1,0)</f>
        <v>0</v>
      </c>
      <c r="AZ399">
        <f>IF($S399=AZ$1,1,0)</f>
        <v>0</v>
      </c>
      <c r="BA399">
        <f>IF($S399=BA$1,1,0)</f>
        <v>0</v>
      </c>
      <c r="BB399">
        <f>IF($S399=BB$1,1,0)</f>
        <v>0</v>
      </c>
      <c r="BC399">
        <f>IF($S399=BC$1,1,0)</f>
        <v>0</v>
      </c>
      <c r="BD399">
        <f>IF($S399=BD$1,1,0)</f>
        <v>0</v>
      </c>
      <c r="BE399">
        <f>IF($S399=BE$1,1,0)</f>
        <v>0</v>
      </c>
      <c r="BF399">
        <f>IF($S399=BF$1,1,0)</f>
        <v>0</v>
      </c>
      <c r="BG399">
        <f>IF($S399=BG$1,1,0)</f>
        <v>0</v>
      </c>
      <c r="BH399">
        <f>IF($S399=BH$1,1,0)</f>
        <v>0</v>
      </c>
      <c r="BI399">
        <f>IF($S399=BI$1,1,0)</f>
        <v>0</v>
      </c>
      <c r="BJ399">
        <f>IF($S399=BJ$1,1,0)</f>
        <v>0</v>
      </c>
    </row>
    <row r="400" spans="1:62" x14ac:dyDescent="0.25">
      <c r="A400">
        <v>398</v>
      </c>
      <c r="B400">
        <v>0</v>
      </c>
      <c r="C400">
        <v>2</v>
      </c>
      <c r="D400" t="s">
        <v>585</v>
      </c>
      <c r="E400" t="s">
        <v>13</v>
      </c>
      <c r="F400">
        <v>46</v>
      </c>
      <c r="G400">
        <v>0</v>
      </c>
      <c r="H400">
        <v>0</v>
      </c>
      <c r="I400">
        <v>28403</v>
      </c>
      <c r="J400">
        <v>26</v>
      </c>
      <c r="L400" t="s">
        <v>15</v>
      </c>
      <c r="M400" t="s">
        <v>1751</v>
      </c>
      <c r="N400" t="str">
        <f>IF(ISNUMBER(I400),"xxx ",SUBSTITUTE(SUBSTITUTE(I400,"/",""),".",""))</f>
        <v xml:space="preserve">xxx </v>
      </c>
      <c r="O400" t="str">
        <f>LEFT(N400,FIND(" ",N400))</f>
        <v xml:space="preserve">xxx </v>
      </c>
      <c r="P400" t="str">
        <f>VLOOKUP(M400,Extract_Title!$A$2:$B$20,2,0)</f>
        <v>Mr</v>
      </c>
      <c r="Q400" t="str">
        <f>IF(L400="","S",L400)</f>
        <v>S</v>
      </c>
      <c r="R400" t="str">
        <f>IF(K400="","M",LEFT(K400,1))</f>
        <v>M</v>
      </c>
      <c r="S400" t="str">
        <f>VLOOKUP(O400,Clean_tckt!$E$3:$F$38,2,0)</f>
        <v xml:space="preserve">xxx </v>
      </c>
      <c r="T400" s="1">
        <f t="shared" si="22"/>
        <v>26</v>
      </c>
      <c r="U400">
        <f t="shared" si="23"/>
        <v>46</v>
      </c>
      <c r="V400">
        <f>SUM(G400:H400,1)</f>
        <v>1</v>
      </c>
      <c r="W400">
        <f t="shared" si="24"/>
        <v>1</v>
      </c>
      <c r="X400">
        <f>IF(V400=1,1,0)</f>
        <v>1</v>
      </c>
      <c r="Y400">
        <f>IF($P400=Y$1,1,0)</f>
        <v>1</v>
      </c>
      <c r="Z400">
        <f>IF($P400=Z$1,1,0)</f>
        <v>0</v>
      </c>
      <c r="AA400">
        <f>IF($P400=AA$1,1,0)</f>
        <v>0</v>
      </c>
      <c r="AB400">
        <f>IF($P400=AB$1,1,0)</f>
        <v>0</v>
      </c>
      <c r="AC400">
        <f>IF($Q400=AC$1,1,0)</f>
        <v>1</v>
      </c>
      <c r="AD400">
        <f>IF($Q400=AD$1,1,0)</f>
        <v>0</v>
      </c>
      <c r="AE400">
        <f>IF($R400=AE$1,1,0)</f>
        <v>1</v>
      </c>
      <c r="AF400">
        <f>IF($R400=AF$1,1,0)</f>
        <v>0</v>
      </c>
      <c r="AG400">
        <f>IF($R400=AG$1,1,0)</f>
        <v>0</v>
      </c>
      <c r="AH400">
        <f>IF($R400=AH$1,1,0)</f>
        <v>0</v>
      </c>
      <c r="AI400">
        <f>IF($R400=AI$1,1,0)</f>
        <v>0</v>
      </c>
      <c r="AJ400">
        <f>IF($R400=AJ$1,1,0)</f>
        <v>0</v>
      </c>
      <c r="AK400">
        <f>IF($R400=AK$1,1,0)</f>
        <v>0</v>
      </c>
      <c r="AL400">
        <f>IF($R400=AL$1,1,0)</f>
        <v>0</v>
      </c>
      <c r="AM400">
        <f>IF($S400=AM$1,1,0)</f>
        <v>0</v>
      </c>
      <c r="AN400">
        <f>IF($S400=AN$1,1,0)</f>
        <v>0</v>
      </c>
      <c r="AO400">
        <f>IF($S400=AO$1,1,0)</f>
        <v>0</v>
      </c>
      <c r="AP400">
        <f>IF($S400=AP$1,1,0)</f>
        <v>1</v>
      </c>
      <c r="AQ400">
        <f>IF($S400=AQ$1,1,0)</f>
        <v>0</v>
      </c>
      <c r="AR400">
        <f>IF($S400=AR$1,1,0)</f>
        <v>0</v>
      </c>
      <c r="AS400">
        <f>IF($S400=AS$1,1,0)</f>
        <v>0</v>
      </c>
      <c r="AT400">
        <f>IF($S400=AT$1,1,0)</f>
        <v>0</v>
      </c>
      <c r="AU400">
        <f>IF($S400=AU$1,1,0)</f>
        <v>0</v>
      </c>
      <c r="AV400">
        <f>IF($S400=AV$1,1,0)</f>
        <v>0</v>
      </c>
      <c r="AW400">
        <f>IF($S400=AW$1,1,0)</f>
        <v>0</v>
      </c>
      <c r="AX400">
        <f>IF($S400=AX$1,1,0)</f>
        <v>0</v>
      </c>
      <c r="AY400">
        <f>IF($S400=AY$1,1,0)</f>
        <v>0</v>
      </c>
      <c r="AZ400">
        <f>IF($S400=AZ$1,1,0)</f>
        <v>0</v>
      </c>
      <c r="BA400">
        <f>IF($S400=BA$1,1,0)</f>
        <v>0</v>
      </c>
      <c r="BB400">
        <f>IF($S400=BB$1,1,0)</f>
        <v>0</v>
      </c>
      <c r="BC400">
        <f>IF($S400=BC$1,1,0)</f>
        <v>0</v>
      </c>
      <c r="BD400">
        <f>IF($S400=BD$1,1,0)</f>
        <v>0</v>
      </c>
      <c r="BE400">
        <f>IF($S400=BE$1,1,0)</f>
        <v>0</v>
      </c>
      <c r="BF400">
        <f>IF($S400=BF$1,1,0)</f>
        <v>0</v>
      </c>
      <c r="BG400">
        <f>IF($S400=BG$1,1,0)</f>
        <v>0</v>
      </c>
      <c r="BH400">
        <f>IF($S400=BH$1,1,0)</f>
        <v>0</v>
      </c>
      <c r="BI400">
        <f>IF($S400=BI$1,1,0)</f>
        <v>0</v>
      </c>
      <c r="BJ400">
        <f>IF($S400=BJ$1,1,0)</f>
        <v>0</v>
      </c>
    </row>
    <row r="401" spans="1:62" x14ac:dyDescent="0.25">
      <c r="A401">
        <v>399</v>
      </c>
      <c r="B401">
        <v>0</v>
      </c>
      <c r="C401">
        <v>2</v>
      </c>
      <c r="D401" t="s">
        <v>586</v>
      </c>
      <c r="E401" t="s">
        <v>13</v>
      </c>
      <c r="F401">
        <v>23</v>
      </c>
      <c r="G401">
        <v>0</v>
      </c>
      <c r="H401">
        <v>0</v>
      </c>
      <c r="I401">
        <v>244278</v>
      </c>
      <c r="J401">
        <v>10.5</v>
      </c>
      <c r="L401" t="s">
        <v>15</v>
      </c>
      <c r="M401" t="s">
        <v>1758</v>
      </c>
      <c r="N401" t="str">
        <f>IF(ISNUMBER(I401),"xxx ",SUBSTITUTE(SUBSTITUTE(I401,"/",""),".",""))</f>
        <v xml:space="preserve">xxx </v>
      </c>
      <c r="O401" t="str">
        <f>LEFT(N401,FIND(" ",N401))</f>
        <v xml:space="preserve">xxx </v>
      </c>
      <c r="P401" t="str">
        <f>VLOOKUP(M401,Extract_Title!$A$2:$B$20,2,0)</f>
        <v>Royalty</v>
      </c>
      <c r="Q401" t="str">
        <f>IF(L401="","S",L401)</f>
        <v>S</v>
      </c>
      <c r="R401" t="str">
        <f>IF(K401="","M",LEFT(K401,1))</f>
        <v>M</v>
      </c>
      <c r="S401" t="str">
        <f>VLOOKUP(O401,Clean_tckt!$E$3:$F$38,2,0)</f>
        <v xml:space="preserve">xxx </v>
      </c>
      <c r="T401" s="1">
        <f t="shared" si="22"/>
        <v>10.5</v>
      </c>
      <c r="U401">
        <f t="shared" si="23"/>
        <v>23</v>
      </c>
      <c r="V401">
        <f>SUM(G401:H401,1)</f>
        <v>1</v>
      </c>
      <c r="W401">
        <f t="shared" si="24"/>
        <v>1</v>
      </c>
      <c r="X401">
        <f>IF(V401=1,1,0)</f>
        <v>1</v>
      </c>
      <c r="Y401">
        <f>IF($P401=Y$1,1,0)</f>
        <v>0</v>
      </c>
      <c r="Z401">
        <f>IF($P401=Z$1,1,0)</f>
        <v>0</v>
      </c>
      <c r="AA401">
        <f>IF($P401=AA$1,1,0)</f>
        <v>0</v>
      </c>
      <c r="AB401">
        <f>IF($P401=AB$1,1,0)</f>
        <v>0</v>
      </c>
      <c r="AC401">
        <f>IF($Q401=AC$1,1,0)</f>
        <v>1</v>
      </c>
      <c r="AD401">
        <f>IF($Q401=AD$1,1,0)</f>
        <v>0</v>
      </c>
      <c r="AE401">
        <f>IF($R401=AE$1,1,0)</f>
        <v>1</v>
      </c>
      <c r="AF401">
        <f>IF($R401=AF$1,1,0)</f>
        <v>0</v>
      </c>
      <c r="AG401">
        <f>IF($R401=AG$1,1,0)</f>
        <v>0</v>
      </c>
      <c r="AH401">
        <f>IF($R401=AH$1,1,0)</f>
        <v>0</v>
      </c>
      <c r="AI401">
        <f>IF($R401=AI$1,1,0)</f>
        <v>0</v>
      </c>
      <c r="AJ401">
        <f>IF($R401=AJ$1,1,0)</f>
        <v>0</v>
      </c>
      <c r="AK401">
        <f>IF($R401=AK$1,1,0)</f>
        <v>0</v>
      </c>
      <c r="AL401">
        <f>IF($R401=AL$1,1,0)</f>
        <v>0</v>
      </c>
      <c r="AM401">
        <f>IF($S401=AM$1,1,0)</f>
        <v>0</v>
      </c>
      <c r="AN401">
        <f>IF($S401=AN$1,1,0)</f>
        <v>0</v>
      </c>
      <c r="AO401">
        <f>IF($S401=AO$1,1,0)</f>
        <v>0</v>
      </c>
      <c r="AP401">
        <f>IF($S401=AP$1,1,0)</f>
        <v>1</v>
      </c>
      <c r="AQ401">
        <f>IF($S401=AQ$1,1,0)</f>
        <v>0</v>
      </c>
      <c r="AR401">
        <f>IF($S401=AR$1,1,0)</f>
        <v>0</v>
      </c>
      <c r="AS401">
        <f>IF($S401=AS$1,1,0)</f>
        <v>0</v>
      </c>
      <c r="AT401">
        <f>IF($S401=AT$1,1,0)</f>
        <v>0</v>
      </c>
      <c r="AU401">
        <f>IF($S401=AU$1,1,0)</f>
        <v>0</v>
      </c>
      <c r="AV401">
        <f>IF($S401=AV$1,1,0)</f>
        <v>0</v>
      </c>
      <c r="AW401">
        <f>IF($S401=AW$1,1,0)</f>
        <v>0</v>
      </c>
      <c r="AX401">
        <f>IF($S401=AX$1,1,0)</f>
        <v>0</v>
      </c>
      <c r="AY401">
        <f>IF($S401=AY$1,1,0)</f>
        <v>0</v>
      </c>
      <c r="AZ401">
        <f>IF($S401=AZ$1,1,0)</f>
        <v>0</v>
      </c>
      <c r="BA401">
        <f>IF($S401=BA$1,1,0)</f>
        <v>0</v>
      </c>
      <c r="BB401">
        <f>IF($S401=BB$1,1,0)</f>
        <v>0</v>
      </c>
      <c r="BC401">
        <f>IF($S401=BC$1,1,0)</f>
        <v>0</v>
      </c>
      <c r="BD401">
        <f>IF($S401=BD$1,1,0)</f>
        <v>0</v>
      </c>
      <c r="BE401">
        <f>IF($S401=BE$1,1,0)</f>
        <v>0</v>
      </c>
      <c r="BF401">
        <f>IF($S401=BF$1,1,0)</f>
        <v>0</v>
      </c>
      <c r="BG401">
        <f>IF($S401=BG$1,1,0)</f>
        <v>0</v>
      </c>
      <c r="BH401">
        <f>IF($S401=BH$1,1,0)</f>
        <v>0</v>
      </c>
      <c r="BI401">
        <f>IF($S401=BI$1,1,0)</f>
        <v>0</v>
      </c>
      <c r="BJ401">
        <f>IF($S401=BJ$1,1,0)</f>
        <v>0</v>
      </c>
    </row>
    <row r="402" spans="1:62" x14ac:dyDescent="0.25">
      <c r="A402">
        <v>400</v>
      </c>
      <c r="B402">
        <v>1</v>
      </c>
      <c r="C402">
        <v>2</v>
      </c>
      <c r="D402" t="s">
        <v>587</v>
      </c>
      <c r="E402" t="s">
        <v>17</v>
      </c>
      <c r="F402">
        <v>28</v>
      </c>
      <c r="G402">
        <v>0</v>
      </c>
      <c r="H402">
        <v>0</v>
      </c>
      <c r="I402">
        <v>240929</v>
      </c>
      <c r="J402">
        <v>12.65</v>
      </c>
      <c r="L402" t="s">
        <v>15</v>
      </c>
      <c r="M402" t="s">
        <v>1752</v>
      </c>
      <c r="N402" t="str">
        <f>IF(ISNUMBER(I402),"xxx ",SUBSTITUTE(SUBSTITUTE(I402,"/",""),".",""))</f>
        <v xml:space="preserve">xxx </v>
      </c>
      <c r="O402" t="str">
        <f>LEFT(N402,FIND(" ",N402))</f>
        <v xml:space="preserve">xxx </v>
      </c>
      <c r="P402" t="str">
        <f>VLOOKUP(M402,Extract_Title!$A$2:$B$20,2,0)</f>
        <v>Mrs</v>
      </c>
      <c r="Q402" t="str">
        <f>IF(L402="","S",L402)</f>
        <v>S</v>
      </c>
      <c r="R402" t="str">
        <f>IF(K402="","M",LEFT(K402,1))</f>
        <v>M</v>
      </c>
      <c r="S402" t="str">
        <f>VLOOKUP(O402,Clean_tckt!$E$3:$F$38,2,0)</f>
        <v xml:space="preserve">xxx </v>
      </c>
      <c r="T402" s="1">
        <f t="shared" si="22"/>
        <v>12.65</v>
      </c>
      <c r="U402">
        <f t="shared" si="23"/>
        <v>28</v>
      </c>
      <c r="V402">
        <f>SUM(G402:H402,1)</f>
        <v>1</v>
      </c>
      <c r="W402">
        <f t="shared" si="24"/>
        <v>0</v>
      </c>
      <c r="X402">
        <f>IF(V402=1,1,0)</f>
        <v>1</v>
      </c>
      <c r="Y402">
        <f>IF($P402=Y$1,1,0)</f>
        <v>0</v>
      </c>
      <c r="Z402">
        <f>IF($P402=Z$1,1,0)</f>
        <v>1</v>
      </c>
      <c r="AA402">
        <f>IF($P402=AA$1,1,0)</f>
        <v>0</v>
      </c>
      <c r="AB402">
        <f>IF($P402=AB$1,1,0)</f>
        <v>0</v>
      </c>
      <c r="AC402">
        <f>IF($Q402=AC$1,1,0)</f>
        <v>1</v>
      </c>
      <c r="AD402">
        <f>IF($Q402=AD$1,1,0)</f>
        <v>0</v>
      </c>
      <c r="AE402">
        <f>IF($R402=AE$1,1,0)</f>
        <v>1</v>
      </c>
      <c r="AF402">
        <f>IF($R402=AF$1,1,0)</f>
        <v>0</v>
      </c>
      <c r="AG402">
        <f>IF($R402=AG$1,1,0)</f>
        <v>0</v>
      </c>
      <c r="AH402">
        <f>IF($R402=AH$1,1,0)</f>
        <v>0</v>
      </c>
      <c r="AI402">
        <f>IF($R402=AI$1,1,0)</f>
        <v>0</v>
      </c>
      <c r="AJ402">
        <f>IF($R402=AJ$1,1,0)</f>
        <v>0</v>
      </c>
      <c r="AK402">
        <f>IF($R402=AK$1,1,0)</f>
        <v>0</v>
      </c>
      <c r="AL402">
        <f>IF($R402=AL$1,1,0)</f>
        <v>0</v>
      </c>
      <c r="AM402">
        <f>IF($S402=AM$1,1,0)</f>
        <v>0</v>
      </c>
      <c r="AN402">
        <f>IF($S402=AN$1,1,0)</f>
        <v>0</v>
      </c>
      <c r="AO402">
        <f>IF($S402=AO$1,1,0)</f>
        <v>0</v>
      </c>
      <c r="AP402">
        <f>IF($S402=AP$1,1,0)</f>
        <v>1</v>
      </c>
      <c r="AQ402">
        <f>IF($S402=AQ$1,1,0)</f>
        <v>0</v>
      </c>
      <c r="AR402">
        <f>IF($S402=AR$1,1,0)</f>
        <v>0</v>
      </c>
      <c r="AS402">
        <f>IF($S402=AS$1,1,0)</f>
        <v>0</v>
      </c>
      <c r="AT402">
        <f>IF($S402=AT$1,1,0)</f>
        <v>0</v>
      </c>
      <c r="AU402">
        <f>IF($S402=AU$1,1,0)</f>
        <v>0</v>
      </c>
      <c r="AV402">
        <f>IF($S402=AV$1,1,0)</f>
        <v>0</v>
      </c>
      <c r="AW402">
        <f>IF($S402=AW$1,1,0)</f>
        <v>0</v>
      </c>
      <c r="AX402">
        <f>IF($S402=AX$1,1,0)</f>
        <v>0</v>
      </c>
      <c r="AY402">
        <f>IF($S402=AY$1,1,0)</f>
        <v>0</v>
      </c>
      <c r="AZ402">
        <f>IF($S402=AZ$1,1,0)</f>
        <v>0</v>
      </c>
      <c r="BA402">
        <f>IF($S402=BA$1,1,0)</f>
        <v>0</v>
      </c>
      <c r="BB402">
        <f>IF($S402=BB$1,1,0)</f>
        <v>0</v>
      </c>
      <c r="BC402">
        <f>IF($S402=BC$1,1,0)</f>
        <v>0</v>
      </c>
      <c r="BD402">
        <f>IF($S402=BD$1,1,0)</f>
        <v>0</v>
      </c>
      <c r="BE402">
        <f>IF($S402=BE$1,1,0)</f>
        <v>0</v>
      </c>
      <c r="BF402">
        <f>IF($S402=BF$1,1,0)</f>
        <v>0</v>
      </c>
      <c r="BG402">
        <f>IF($S402=BG$1,1,0)</f>
        <v>0</v>
      </c>
      <c r="BH402">
        <f>IF($S402=BH$1,1,0)</f>
        <v>0</v>
      </c>
      <c r="BI402">
        <f>IF($S402=BI$1,1,0)</f>
        <v>0</v>
      </c>
      <c r="BJ402">
        <f>IF($S402=BJ$1,1,0)</f>
        <v>0</v>
      </c>
    </row>
    <row r="403" spans="1:62" x14ac:dyDescent="0.25">
      <c r="A403">
        <v>401</v>
      </c>
      <c r="B403">
        <v>1</v>
      </c>
      <c r="C403">
        <v>3</v>
      </c>
      <c r="D403" t="s">
        <v>588</v>
      </c>
      <c r="E403" t="s">
        <v>13</v>
      </c>
      <c r="F403">
        <v>39</v>
      </c>
      <c r="G403">
        <v>0</v>
      </c>
      <c r="H403">
        <v>0</v>
      </c>
      <c r="I403" t="s">
        <v>589</v>
      </c>
      <c r="J403">
        <v>7.9249999999999998</v>
      </c>
      <c r="L403" t="s">
        <v>15</v>
      </c>
      <c r="M403" t="s">
        <v>1751</v>
      </c>
      <c r="N403" t="str">
        <f>IF(ISNUMBER(I403),"xxx ",SUBSTITUTE(SUBSTITUTE(I403,"/",""),".",""))</f>
        <v>STONO 2 3101289</v>
      </c>
      <c r="O403" t="str">
        <f>LEFT(N403,FIND(" ",N403))</f>
        <v xml:space="preserve">STONO </v>
      </c>
      <c r="P403" t="str">
        <f>VLOOKUP(M403,Extract_Title!$A$2:$B$20,2,0)</f>
        <v>Mr</v>
      </c>
      <c r="Q403" t="str">
        <f>IF(L403="","S",L403)</f>
        <v>S</v>
      </c>
      <c r="R403" t="str">
        <f>IF(K403="","M",LEFT(K403,1))</f>
        <v>M</v>
      </c>
      <c r="S403" t="str">
        <f>VLOOKUP(O403,Clean_tckt!$E$3:$F$38,2,0)</f>
        <v xml:space="preserve">STONO </v>
      </c>
      <c r="T403" s="1">
        <f t="shared" si="22"/>
        <v>7.9249999999999998</v>
      </c>
      <c r="U403">
        <f t="shared" si="23"/>
        <v>39</v>
      </c>
      <c r="V403">
        <f>SUM(G403:H403,1)</f>
        <v>1</v>
      </c>
      <c r="W403">
        <f t="shared" si="24"/>
        <v>1</v>
      </c>
      <c r="X403">
        <f>IF(V403=1,1,0)</f>
        <v>1</v>
      </c>
      <c r="Y403">
        <f>IF($P403=Y$1,1,0)</f>
        <v>1</v>
      </c>
      <c r="Z403">
        <f>IF($P403=Z$1,1,0)</f>
        <v>0</v>
      </c>
      <c r="AA403">
        <f>IF($P403=AA$1,1,0)</f>
        <v>0</v>
      </c>
      <c r="AB403">
        <f>IF($P403=AB$1,1,0)</f>
        <v>0</v>
      </c>
      <c r="AC403">
        <f>IF($Q403=AC$1,1,0)</f>
        <v>1</v>
      </c>
      <c r="AD403">
        <f>IF($Q403=AD$1,1,0)</f>
        <v>0</v>
      </c>
      <c r="AE403">
        <f>IF($R403=AE$1,1,0)</f>
        <v>1</v>
      </c>
      <c r="AF403">
        <f>IF($R403=AF$1,1,0)</f>
        <v>0</v>
      </c>
      <c r="AG403">
        <f>IF($R403=AG$1,1,0)</f>
        <v>0</v>
      </c>
      <c r="AH403">
        <f>IF($R403=AH$1,1,0)</f>
        <v>0</v>
      </c>
      <c r="AI403">
        <f>IF($R403=AI$1,1,0)</f>
        <v>0</v>
      </c>
      <c r="AJ403">
        <f>IF($R403=AJ$1,1,0)</f>
        <v>0</v>
      </c>
      <c r="AK403">
        <f>IF($R403=AK$1,1,0)</f>
        <v>0</v>
      </c>
      <c r="AL403">
        <f>IF($R403=AL$1,1,0)</f>
        <v>0</v>
      </c>
      <c r="AM403">
        <f>IF($S403=AM$1,1,0)</f>
        <v>0</v>
      </c>
      <c r="AN403">
        <f>IF($S403=AN$1,1,0)</f>
        <v>0</v>
      </c>
      <c r="AO403">
        <f>IF($S403=AO$1,1,0)</f>
        <v>0</v>
      </c>
      <c r="AP403">
        <f>IF($S403=AP$1,1,0)</f>
        <v>0</v>
      </c>
      <c r="AQ403">
        <f>IF($S403=AQ$1,1,0)</f>
        <v>0</v>
      </c>
      <c r="AR403">
        <f>IF($S403=AR$1,1,0)</f>
        <v>0</v>
      </c>
      <c r="AS403">
        <f>IF($S403=AS$1,1,0)</f>
        <v>0</v>
      </c>
      <c r="AT403">
        <f>IF($S403=AT$1,1,0)</f>
        <v>0</v>
      </c>
      <c r="AU403">
        <f>IF($S403=AU$1,1,0)</f>
        <v>0</v>
      </c>
      <c r="AV403">
        <f>IF($S403=AV$1,1,0)</f>
        <v>0</v>
      </c>
      <c r="AW403">
        <f>IF($S403=AW$1,1,0)</f>
        <v>0</v>
      </c>
      <c r="AX403">
        <f>IF($S403=AX$1,1,0)</f>
        <v>0</v>
      </c>
      <c r="AY403">
        <f>IF($S403=AY$1,1,0)</f>
        <v>0</v>
      </c>
      <c r="AZ403">
        <f>IF($S403=AZ$1,1,0)</f>
        <v>1</v>
      </c>
      <c r="BA403">
        <f>IF($S403=BA$1,1,0)</f>
        <v>0</v>
      </c>
      <c r="BB403">
        <f>IF($S403=BB$1,1,0)</f>
        <v>0</v>
      </c>
      <c r="BC403">
        <f>IF($S403=BC$1,1,0)</f>
        <v>0</v>
      </c>
      <c r="BD403">
        <f>IF($S403=BD$1,1,0)</f>
        <v>0</v>
      </c>
      <c r="BE403">
        <f>IF($S403=BE$1,1,0)</f>
        <v>0</v>
      </c>
      <c r="BF403">
        <f>IF($S403=BF$1,1,0)</f>
        <v>0</v>
      </c>
      <c r="BG403">
        <f>IF($S403=BG$1,1,0)</f>
        <v>0</v>
      </c>
      <c r="BH403">
        <f>IF($S403=BH$1,1,0)</f>
        <v>0</v>
      </c>
      <c r="BI403">
        <f>IF($S403=BI$1,1,0)</f>
        <v>0</v>
      </c>
      <c r="BJ403">
        <f>IF($S403=BJ$1,1,0)</f>
        <v>0</v>
      </c>
    </row>
    <row r="404" spans="1:62" x14ac:dyDescent="0.25">
      <c r="A404">
        <v>402</v>
      </c>
      <c r="B404">
        <v>0</v>
      </c>
      <c r="C404">
        <v>3</v>
      </c>
      <c r="D404" t="s">
        <v>590</v>
      </c>
      <c r="E404" t="s">
        <v>13</v>
      </c>
      <c r="F404">
        <v>26</v>
      </c>
      <c r="G404">
        <v>0</v>
      </c>
      <c r="H404">
        <v>0</v>
      </c>
      <c r="I404">
        <v>341826</v>
      </c>
      <c r="J404">
        <v>8.0500000000000007</v>
      </c>
      <c r="L404" t="s">
        <v>15</v>
      </c>
      <c r="M404" t="s">
        <v>1751</v>
      </c>
      <c r="N404" t="str">
        <f>IF(ISNUMBER(I404),"xxx ",SUBSTITUTE(SUBSTITUTE(I404,"/",""),".",""))</f>
        <v xml:space="preserve">xxx </v>
      </c>
      <c r="O404" t="str">
        <f>LEFT(N404,FIND(" ",N404))</f>
        <v xml:space="preserve">xxx </v>
      </c>
      <c r="P404" t="str">
        <f>VLOOKUP(M404,Extract_Title!$A$2:$B$20,2,0)</f>
        <v>Mr</v>
      </c>
      <c r="Q404" t="str">
        <f>IF(L404="","S",L404)</f>
        <v>S</v>
      </c>
      <c r="R404" t="str">
        <f>IF(K404="","M",LEFT(K404,1))</f>
        <v>M</v>
      </c>
      <c r="S404" t="str">
        <f>VLOOKUP(O404,Clean_tckt!$E$3:$F$38,2,0)</f>
        <v xml:space="preserve">xxx </v>
      </c>
      <c r="T404" s="1">
        <f t="shared" si="22"/>
        <v>8.0500000000000007</v>
      </c>
      <c r="U404">
        <f t="shared" si="23"/>
        <v>26</v>
      </c>
      <c r="V404">
        <f>SUM(G404:H404,1)</f>
        <v>1</v>
      </c>
      <c r="W404">
        <f t="shared" si="24"/>
        <v>1</v>
      </c>
      <c r="X404">
        <f>IF(V404=1,1,0)</f>
        <v>1</v>
      </c>
      <c r="Y404">
        <f>IF($P404=Y$1,1,0)</f>
        <v>1</v>
      </c>
      <c r="Z404">
        <f>IF($P404=Z$1,1,0)</f>
        <v>0</v>
      </c>
      <c r="AA404">
        <f>IF($P404=AA$1,1,0)</f>
        <v>0</v>
      </c>
      <c r="AB404">
        <f>IF($P404=AB$1,1,0)</f>
        <v>0</v>
      </c>
      <c r="AC404">
        <f>IF($Q404=AC$1,1,0)</f>
        <v>1</v>
      </c>
      <c r="AD404">
        <f>IF($Q404=AD$1,1,0)</f>
        <v>0</v>
      </c>
      <c r="AE404">
        <f>IF($R404=AE$1,1,0)</f>
        <v>1</v>
      </c>
      <c r="AF404">
        <f>IF($R404=AF$1,1,0)</f>
        <v>0</v>
      </c>
      <c r="AG404">
        <f>IF($R404=AG$1,1,0)</f>
        <v>0</v>
      </c>
      <c r="AH404">
        <f>IF($R404=AH$1,1,0)</f>
        <v>0</v>
      </c>
      <c r="AI404">
        <f>IF($R404=AI$1,1,0)</f>
        <v>0</v>
      </c>
      <c r="AJ404">
        <f>IF($R404=AJ$1,1,0)</f>
        <v>0</v>
      </c>
      <c r="AK404">
        <f>IF($R404=AK$1,1,0)</f>
        <v>0</v>
      </c>
      <c r="AL404">
        <f>IF($R404=AL$1,1,0)</f>
        <v>0</v>
      </c>
      <c r="AM404">
        <f>IF($S404=AM$1,1,0)</f>
        <v>0</v>
      </c>
      <c r="AN404">
        <f>IF($S404=AN$1,1,0)</f>
        <v>0</v>
      </c>
      <c r="AO404">
        <f>IF($S404=AO$1,1,0)</f>
        <v>0</v>
      </c>
      <c r="AP404">
        <f>IF($S404=AP$1,1,0)</f>
        <v>1</v>
      </c>
      <c r="AQ404">
        <f>IF($S404=AQ$1,1,0)</f>
        <v>0</v>
      </c>
      <c r="AR404">
        <f>IF($S404=AR$1,1,0)</f>
        <v>0</v>
      </c>
      <c r="AS404">
        <f>IF($S404=AS$1,1,0)</f>
        <v>0</v>
      </c>
      <c r="AT404">
        <f>IF($S404=AT$1,1,0)</f>
        <v>0</v>
      </c>
      <c r="AU404">
        <f>IF($S404=AU$1,1,0)</f>
        <v>0</v>
      </c>
      <c r="AV404">
        <f>IF($S404=AV$1,1,0)</f>
        <v>0</v>
      </c>
      <c r="AW404">
        <f>IF($S404=AW$1,1,0)</f>
        <v>0</v>
      </c>
      <c r="AX404">
        <f>IF($S404=AX$1,1,0)</f>
        <v>0</v>
      </c>
      <c r="AY404">
        <f>IF($S404=AY$1,1,0)</f>
        <v>0</v>
      </c>
      <c r="AZ404">
        <f>IF($S404=AZ$1,1,0)</f>
        <v>0</v>
      </c>
      <c r="BA404">
        <f>IF($S404=BA$1,1,0)</f>
        <v>0</v>
      </c>
      <c r="BB404">
        <f>IF($S404=BB$1,1,0)</f>
        <v>0</v>
      </c>
      <c r="BC404">
        <f>IF($S404=BC$1,1,0)</f>
        <v>0</v>
      </c>
      <c r="BD404">
        <f>IF($S404=BD$1,1,0)</f>
        <v>0</v>
      </c>
      <c r="BE404">
        <f>IF($S404=BE$1,1,0)</f>
        <v>0</v>
      </c>
      <c r="BF404">
        <f>IF($S404=BF$1,1,0)</f>
        <v>0</v>
      </c>
      <c r="BG404">
        <f>IF($S404=BG$1,1,0)</f>
        <v>0</v>
      </c>
      <c r="BH404">
        <f>IF($S404=BH$1,1,0)</f>
        <v>0</v>
      </c>
      <c r="BI404">
        <f>IF($S404=BI$1,1,0)</f>
        <v>0</v>
      </c>
      <c r="BJ404">
        <f>IF($S404=BJ$1,1,0)</f>
        <v>0</v>
      </c>
    </row>
    <row r="405" spans="1:62" x14ac:dyDescent="0.25">
      <c r="A405">
        <v>403</v>
      </c>
      <c r="B405">
        <v>0</v>
      </c>
      <c r="C405">
        <v>3</v>
      </c>
      <c r="D405" t="s">
        <v>591</v>
      </c>
      <c r="E405" t="s">
        <v>17</v>
      </c>
      <c r="F405">
        <v>21</v>
      </c>
      <c r="G405">
        <v>1</v>
      </c>
      <c r="H405">
        <v>0</v>
      </c>
      <c r="I405">
        <v>4137</v>
      </c>
      <c r="J405">
        <v>9.8249999999999993</v>
      </c>
      <c r="L405" t="s">
        <v>15</v>
      </c>
      <c r="M405" t="s">
        <v>1753</v>
      </c>
      <c r="N405" t="str">
        <f>IF(ISNUMBER(I405),"xxx ",SUBSTITUTE(SUBSTITUTE(I405,"/",""),".",""))</f>
        <v xml:space="preserve">xxx </v>
      </c>
      <c r="O405" t="str">
        <f>LEFT(N405,FIND(" ",N405))</f>
        <v xml:space="preserve">xxx </v>
      </c>
      <c r="P405" t="str">
        <f>VLOOKUP(M405,Extract_Title!$A$2:$B$20,2,0)</f>
        <v>Miss</v>
      </c>
      <c r="Q405" t="str">
        <f>IF(L405="","S",L405)</f>
        <v>S</v>
      </c>
      <c r="R405" t="str">
        <f>IF(K405="","M",LEFT(K405,1))</f>
        <v>M</v>
      </c>
      <c r="S405" t="str">
        <f>VLOOKUP(O405,Clean_tckt!$E$3:$F$38,2,0)</f>
        <v xml:space="preserve">xxx </v>
      </c>
      <c r="T405" s="1">
        <f t="shared" si="22"/>
        <v>9.8249999999999993</v>
      </c>
      <c r="U405">
        <f t="shared" si="23"/>
        <v>21</v>
      </c>
      <c r="V405">
        <f>SUM(G405:H405,1)</f>
        <v>2</v>
      </c>
      <c r="W405">
        <f t="shared" si="24"/>
        <v>0</v>
      </c>
      <c r="X405">
        <f>IF(V405=1,1,0)</f>
        <v>0</v>
      </c>
      <c r="Y405">
        <f>IF($P405=Y$1,1,0)</f>
        <v>0</v>
      </c>
      <c r="Z405">
        <f>IF($P405=Z$1,1,0)</f>
        <v>0</v>
      </c>
      <c r="AA405">
        <f>IF($P405=AA$1,1,0)</f>
        <v>1</v>
      </c>
      <c r="AB405">
        <f>IF($P405=AB$1,1,0)</f>
        <v>0</v>
      </c>
      <c r="AC405">
        <f>IF($Q405=AC$1,1,0)</f>
        <v>1</v>
      </c>
      <c r="AD405">
        <f>IF($Q405=AD$1,1,0)</f>
        <v>0</v>
      </c>
      <c r="AE405">
        <f>IF($R405=AE$1,1,0)</f>
        <v>1</v>
      </c>
      <c r="AF405">
        <f>IF($R405=AF$1,1,0)</f>
        <v>0</v>
      </c>
      <c r="AG405">
        <f>IF($R405=AG$1,1,0)</f>
        <v>0</v>
      </c>
      <c r="AH405">
        <f>IF($R405=AH$1,1,0)</f>
        <v>0</v>
      </c>
      <c r="AI405">
        <f>IF($R405=AI$1,1,0)</f>
        <v>0</v>
      </c>
      <c r="AJ405">
        <f>IF($R405=AJ$1,1,0)</f>
        <v>0</v>
      </c>
      <c r="AK405">
        <f>IF($R405=AK$1,1,0)</f>
        <v>0</v>
      </c>
      <c r="AL405">
        <f>IF($R405=AL$1,1,0)</f>
        <v>0</v>
      </c>
      <c r="AM405">
        <f>IF($S405=AM$1,1,0)</f>
        <v>0</v>
      </c>
      <c r="AN405">
        <f>IF($S405=AN$1,1,0)</f>
        <v>0</v>
      </c>
      <c r="AO405">
        <f>IF($S405=AO$1,1,0)</f>
        <v>0</v>
      </c>
      <c r="AP405">
        <f>IF($S405=AP$1,1,0)</f>
        <v>1</v>
      </c>
      <c r="AQ405">
        <f>IF($S405=AQ$1,1,0)</f>
        <v>0</v>
      </c>
      <c r="AR405">
        <f>IF($S405=AR$1,1,0)</f>
        <v>0</v>
      </c>
      <c r="AS405">
        <f>IF($S405=AS$1,1,0)</f>
        <v>0</v>
      </c>
      <c r="AT405">
        <f>IF($S405=AT$1,1,0)</f>
        <v>0</v>
      </c>
      <c r="AU405">
        <f>IF($S405=AU$1,1,0)</f>
        <v>0</v>
      </c>
      <c r="AV405">
        <f>IF($S405=AV$1,1,0)</f>
        <v>0</v>
      </c>
      <c r="AW405">
        <f>IF($S405=AW$1,1,0)</f>
        <v>0</v>
      </c>
      <c r="AX405">
        <f>IF($S405=AX$1,1,0)</f>
        <v>0</v>
      </c>
      <c r="AY405">
        <f>IF($S405=AY$1,1,0)</f>
        <v>0</v>
      </c>
      <c r="AZ405">
        <f>IF($S405=AZ$1,1,0)</f>
        <v>0</v>
      </c>
      <c r="BA405">
        <f>IF($S405=BA$1,1,0)</f>
        <v>0</v>
      </c>
      <c r="BB405">
        <f>IF($S405=BB$1,1,0)</f>
        <v>0</v>
      </c>
      <c r="BC405">
        <f>IF($S405=BC$1,1,0)</f>
        <v>0</v>
      </c>
      <c r="BD405">
        <f>IF($S405=BD$1,1,0)</f>
        <v>0</v>
      </c>
      <c r="BE405">
        <f>IF($S405=BE$1,1,0)</f>
        <v>0</v>
      </c>
      <c r="BF405">
        <f>IF($S405=BF$1,1,0)</f>
        <v>0</v>
      </c>
      <c r="BG405">
        <f>IF($S405=BG$1,1,0)</f>
        <v>0</v>
      </c>
      <c r="BH405">
        <f>IF($S405=BH$1,1,0)</f>
        <v>0</v>
      </c>
      <c r="BI405">
        <f>IF($S405=BI$1,1,0)</f>
        <v>0</v>
      </c>
      <c r="BJ405">
        <f>IF($S405=BJ$1,1,0)</f>
        <v>0</v>
      </c>
    </row>
    <row r="406" spans="1:62" x14ac:dyDescent="0.25">
      <c r="A406">
        <v>404</v>
      </c>
      <c r="B406">
        <v>0</v>
      </c>
      <c r="C406">
        <v>3</v>
      </c>
      <c r="D406" t="s">
        <v>592</v>
      </c>
      <c r="E406" t="s">
        <v>13</v>
      </c>
      <c r="F406">
        <v>28</v>
      </c>
      <c r="G406">
        <v>1</v>
      </c>
      <c r="H406">
        <v>0</v>
      </c>
      <c r="I406" t="s">
        <v>224</v>
      </c>
      <c r="J406">
        <v>15.85</v>
      </c>
      <c r="L406" t="s">
        <v>15</v>
      </c>
      <c r="M406" t="s">
        <v>1751</v>
      </c>
      <c r="N406" t="str">
        <f>IF(ISNUMBER(I406),"xxx ",SUBSTITUTE(SUBSTITUTE(I406,"/",""),".",""))</f>
        <v>STONO2 3101279</v>
      </c>
      <c r="O406" t="str">
        <f>LEFT(N406,FIND(" ",N406))</f>
        <v xml:space="preserve">STONO2 </v>
      </c>
      <c r="P406" t="str">
        <f>VLOOKUP(M406,Extract_Title!$A$2:$B$20,2,0)</f>
        <v>Mr</v>
      </c>
      <c r="Q406" t="str">
        <f>IF(L406="","S",L406)</f>
        <v>S</v>
      </c>
      <c r="R406" t="str">
        <f>IF(K406="","M",LEFT(K406,1))</f>
        <v>M</v>
      </c>
      <c r="S406" t="str">
        <f>VLOOKUP(O406,Clean_tckt!$E$3:$F$38,2,0)</f>
        <v xml:space="preserve">STONO2 </v>
      </c>
      <c r="T406" s="1">
        <f t="shared" si="22"/>
        <v>15.85</v>
      </c>
      <c r="U406">
        <f t="shared" si="23"/>
        <v>28</v>
      </c>
      <c r="V406">
        <f>SUM(G406:H406,1)</f>
        <v>2</v>
      </c>
      <c r="W406">
        <f t="shared" si="24"/>
        <v>1</v>
      </c>
      <c r="X406">
        <f>IF(V406=1,1,0)</f>
        <v>0</v>
      </c>
      <c r="Y406">
        <f>IF($P406=Y$1,1,0)</f>
        <v>1</v>
      </c>
      <c r="Z406">
        <f>IF($P406=Z$1,1,0)</f>
        <v>0</v>
      </c>
      <c r="AA406">
        <f>IF($P406=AA$1,1,0)</f>
        <v>0</v>
      </c>
      <c r="AB406">
        <f>IF($P406=AB$1,1,0)</f>
        <v>0</v>
      </c>
      <c r="AC406">
        <f>IF($Q406=AC$1,1,0)</f>
        <v>1</v>
      </c>
      <c r="AD406">
        <f>IF($Q406=AD$1,1,0)</f>
        <v>0</v>
      </c>
      <c r="AE406">
        <f>IF($R406=AE$1,1,0)</f>
        <v>1</v>
      </c>
      <c r="AF406">
        <f>IF($R406=AF$1,1,0)</f>
        <v>0</v>
      </c>
      <c r="AG406">
        <f>IF($R406=AG$1,1,0)</f>
        <v>0</v>
      </c>
      <c r="AH406">
        <f>IF($R406=AH$1,1,0)</f>
        <v>0</v>
      </c>
      <c r="AI406">
        <f>IF($R406=AI$1,1,0)</f>
        <v>0</v>
      </c>
      <c r="AJ406">
        <f>IF($R406=AJ$1,1,0)</f>
        <v>0</v>
      </c>
      <c r="AK406">
        <f>IF($R406=AK$1,1,0)</f>
        <v>0</v>
      </c>
      <c r="AL406">
        <f>IF($R406=AL$1,1,0)</f>
        <v>0</v>
      </c>
      <c r="AM406">
        <f>IF($S406=AM$1,1,0)</f>
        <v>0</v>
      </c>
      <c r="AN406">
        <f>IF($S406=AN$1,1,0)</f>
        <v>0</v>
      </c>
      <c r="AO406">
        <f>IF($S406=AO$1,1,0)</f>
        <v>1</v>
      </c>
      <c r="AP406">
        <f>IF($S406=AP$1,1,0)</f>
        <v>0</v>
      </c>
      <c r="AQ406">
        <f>IF($S406=AQ$1,1,0)</f>
        <v>0</v>
      </c>
      <c r="AR406">
        <f>IF($S406=AR$1,1,0)</f>
        <v>0</v>
      </c>
      <c r="AS406">
        <f>IF($S406=AS$1,1,0)</f>
        <v>0</v>
      </c>
      <c r="AT406">
        <f>IF($S406=AT$1,1,0)</f>
        <v>0</v>
      </c>
      <c r="AU406">
        <f>IF($S406=AU$1,1,0)</f>
        <v>0</v>
      </c>
      <c r="AV406">
        <f>IF($S406=AV$1,1,0)</f>
        <v>0</v>
      </c>
      <c r="AW406">
        <f>IF($S406=AW$1,1,0)</f>
        <v>0</v>
      </c>
      <c r="AX406">
        <f>IF($S406=AX$1,1,0)</f>
        <v>0</v>
      </c>
      <c r="AY406">
        <f>IF($S406=AY$1,1,0)</f>
        <v>0</v>
      </c>
      <c r="AZ406">
        <f>IF($S406=AZ$1,1,0)</f>
        <v>0</v>
      </c>
      <c r="BA406">
        <f>IF($S406=BA$1,1,0)</f>
        <v>0</v>
      </c>
      <c r="BB406">
        <f>IF($S406=BB$1,1,0)</f>
        <v>0</v>
      </c>
      <c r="BC406">
        <f>IF($S406=BC$1,1,0)</f>
        <v>0</v>
      </c>
      <c r="BD406">
        <f>IF($S406=BD$1,1,0)</f>
        <v>0</v>
      </c>
      <c r="BE406">
        <f>IF($S406=BE$1,1,0)</f>
        <v>0</v>
      </c>
      <c r="BF406">
        <f>IF($S406=BF$1,1,0)</f>
        <v>0</v>
      </c>
      <c r="BG406">
        <f>IF($S406=BG$1,1,0)</f>
        <v>0</v>
      </c>
      <c r="BH406">
        <f>IF($S406=BH$1,1,0)</f>
        <v>0</v>
      </c>
      <c r="BI406">
        <f>IF($S406=BI$1,1,0)</f>
        <v>0</v>
      </c>
      <c r="BJ406">
        <f>IF($S406=BJ$1,1,0)</f>
        <v>0</v>
      </c>
    </row>
    <row r="407" spans="1:62" x14ac:dyDescent="0.25">
      <c r="A407">
        <v>405</v>
      </c>
      <c r="B407">
        <v>0</v>
      </c>
      <c r="C407">
        <v>3</v>
      </c>
      <c r="D407" t="s">
        <v>593</v>
      </c>
      <c r="E407" t="s">
        <v>17</v>
      </c>
      <c r="F407">
        <v>20</v>
      </c>
      <c r="G407">
        <v>0</v>
      </c>
      <c r="H407">
        <v>0</v>
      </c>
      <c r="I407">
        <v>315096</v>
      </c>
      <c r="J407">
        <v>8.6624999999999996</v>
      </c>
      <c r="L407" t="s">
        <v>15</v>
      </c>
      <c r="M407" t="s">
        <v>1753</v>
      </c>
      <c r="N407" t="str">
        <f>IF(ISNUMBER(I407),"xxx ",SUBSTITUTE(SUBSTITUTE(I407,"/",""),".",""))</f>
        <v xml:space="preserve">xxx </v>
      </c>
      <c r="O407" t="str">
        <f>LEFT(N407,FIND(" ",N407))</f>
        <v xml:space="preserve">xxx </v>
      </c>
      <c r="P407" t="str">
        <f>VLOOKUP(M407,Extract_Title!$A$2:$B$20,2,0)</f>
        <v>Miss</v>
      </c>
      <c r="Q407" t="str">
        <f>IF(L407="","S",L407)</f>
        <v>S</v>
      </c>
      <c r="R407" t="str">
        <f>IF(K407="","M",LEFT(K407,1))</f>
        <v>M</v>
      </c>
      <c r="S407" t="str">
        <f>VLOOKUP(O407,Clean_tckt!$E$3:$F$38,2,0)</f>
        <v xml:space="preserve">xxx </v>
      </c>
      <c r="T407" s="1">
        <f t="shared" si="22"/>
        <v>8.6624999999999996</v>
      </c>
      <c r="U407">
        <f t="shared" si="23"/>
        <v>20</v>
      </c>
      <c r="V407">
        <f>SUM(G407:H407,1)</f>
        <v>1</v>
      </c>
      <c r="W407">
        <f t="shared" si="24"/>
        <v>0</v>
      </c>
      <c r="X407">
        <f>IF(V407=1,1,0)</f>
        <v>1</v>
      </c>
      <c r="Y407">
        <f>IF($P407=Y$1,1,0)</f>
        <v>0</v>
      </c>
      <c r="Z407">
        <f>IF($P407=Z$1,1,0)</f>
        <v>0</v>
      </c>
      <c r="AA407">
        <f>IF($P407=AA$1,1,0)</f>
        <v>1</v>
      </c>
      <c r="AB407">
        <f>IF($P407=AB$1,1,0)</f>
        <v>0</v>
      </c>
      <c r="AC407">
        <f>IF($Q407=AC$1,1,0)</f>
        <v>1</v>
      </c>
      <c r="AD407">
        <f>IF($Q407=AD$1,1,0)</f>
        <v>0</v>
      </c>
      <c r="AE407">
        <f>IF($R407=AE$1,1,0)</f>
        <v>1</v>
      </c>
      <c r="AF407">
        <f>IF($R407=AF$1,1,0)</f>
        <v>0</v>
      </c>
      <c r="AG407">
        <f>IF($R407=AG$1,1,0)</f>
        <v>0</v>
      </c>
      <c r="AH407">
        <f>IF($R407=AH$1,1,0)</f>
        <v>0</v>
      </c>
      <c r="AI407">
        <f>IF($R407=AI$1,1,0)</f>
        <v>0</v>
      </c>
      <c r="AJ407">
        <f>IF($R407=AJ$1,1,0)</f>
        <v>0</v>
      </c>
      <c r="AK407">
        <f>IF($R407=AK$1,1,0)</f>
        <v>0</v>
      </c>
      <c r="AL407">
        <f>IF($R407=AL$1,1,0)</f>
        <v>0</v>
      </c>
      <c r="AM407">
        <f>IF($S407=AM$1,1,0)</f>
        <v>0</v>
      </c>
      <c r="AN407">
        <f>IF($S407=AN$1,1,0)</f>
        <v>0</v>
      </c>
      <c r="AO407">
        <f>IF($S407=AO$1,1,0)</f>
        <v>0</v>
      </c>
      <c r="AP407">
        <f>IF($S407=AP$1,1,0)</f>
        <v>1</v>
      </c>
      <c r="AQ407">
        <f>IF($S407=AQ$1,1,0)</f>
        <v>0</v>
      </c>
      <c r="AR407">
        <f>IF($S407=AR$1,1,0)</f>
        <v>0</v>
      </c>
      <c r="AS407">
        <f>IF($S407=AS$1,1,0)</f>
        <v>0</v>
      </c>
      <c r="AT407">
        <f>IF($S407=AT$1,1,0)</f>
        <v>0</v>
      </c>
      <c r="AU407">
        <f>IF($S407=AU$1,1,0)</f>
        <v>0</v>
      </c>
      <c r="AV407">
        <f>IF($S407=AV$1,1,0)</f>
        <v>0</v>
      </c>
      <c r="AW407">
        <f>IF($S407=AW$1,1,0)</f>
        <v>0</v>
      </c>
      <c r="AX407">
        <f>IF($S407=AX$1,1,0)</f>
        <v>0</v>
      </c>
      <c r="AY407">
        <f>IF($S407=AY$1,1,0)</f>
        <v>0</v>
      </c>
      <c r="AZ407">
        <f>IF($S407=AZ$1,1,0)</f>
        <v>0</v>
      </c>
      <c r="BA407">
        <f>IF($S407=BA$1,1,0)</f>
        <v>0</v>
      </c>
      <c r="BB407">
        <f>IF($S407=BB$1,1,0)</f>
        <v>0</v>
      </c>
      <c r="BC407">
        <f>IF($S407=BC$1,1,0)</f>
        <v>0</v>
      </c>
      <c r="BD407">
        <f>IF($S407=BD$1,1,0)</f>
        <v>0</v>
      </c>
      <c r="BE407">
        <f>IF($S407=BE$1,1,0)</f>
        <v>0</v>
      </c>
      <c r="BF407">
        <f>IF($S407=BF$1,1,0)</f>
        <v>0</v>
      </c>
      <c r="BG407">
        <f>IF($S407=BG$1,1,0)</f>
        <v>0</v>
      </c>
      <c r="BH407">
        <f>IF($S407=BH$1,1,0)</f>
        <v>0</v>
      </c>
      <c r="BI407">
        <f>IF($S407=BI$1,1,0)</f>
        <v>0</v>
      </c>
      <c r="BJ407">
        <f>IF($S407=BJ$1,1,0)</f>
        <v>0</v>
      </c>
    </row>
    <row r="408" spans="1:62" x14ac:dyDescent="0.25">
      <c r="A408">
        <v>406</v>
      </c>
      <c r="B408">
        <v>0</v>
      </c>
      <c r="C408">
        <v>2</v>
      </c>
      <c r="D408" t="s">
        <v>594</v>
      </c>
      <c r="E408" t="s">
        <v>13</v>
      </c>
      <c r="F408">
        <v>34</v>
      </c>
      <c r="G408">
        <v>1</v>
      </c>
      <c r="H408">
        <v>0</v>
      </c>
      <c r="I408">
        <v>28664</v>
      </c>
      <c r="J408">
        <v>21</v>
      </c>
      <c r="L408" t="s">
        <v>15</v>
      </c>
      <c r="M408" t="s">
        <v>1751</v>
      </c>
      <c r="N408" t="str">
        <f>IF(ISNUMBER(I408),"xxx ",SUBSTITUTE(SUBSTITUTE(I408,"/",""),".",""))</f>
        <v xml:space="preserve">xxx </v>
      </c>
      <c r="O408" t="str">
        <f>LEFT(N408,FIND(" ",N408))</f>
        <v xml:space="preserve">xxx </v>
      </c>
      <c r="P408" t="str">
        <f>VLOOKUP(M408,Extract_Title!$A$2:$B$20,2,0)</f>
        <v>Mr</v>
      </c>
      <c r="Q408" t="str">
        <f>IF(L408="","S",L408)</f>
        <v>S</v>
      </c>
      <c r="R408" t="str">
        <f>IF(K408="","M",LEFT(K408,1))</f>
        <v>M</v>
      </c>
      <c r="S408" t="str">
        <f>VLOOKUP(O408,Clean_tckt!$E$3:$F$38,2,0)</f>
        <v xml:space="preserve">xxx </v>
      </c>
      <c r="T408" s="1">
        <f t="shared" si="22"/>
        <v>21</v>
      </c>
      <c r="U408">
        <f t="shared" si="23"/>
        <v>34</v>
      </c>
      <c r="V408">
        <f>SUM(G408:H408,1)</f>
        <v>2</v>
      </c>
      <c r="W408">
        <f t="shared" si="24"/>
        <v>1</v>
      </c>
      <c r="X408">
        <f>IF(V408=1,1,0)</f>
        <v>0</v>
      </c>
      <c r="Y408">
        <f>IF($P408=Y$1,1,0)</f>
        <v>1</v>
      </c>
      <c r="Z408">
        <f>IF($P408=Z$1,1,0)</f>
        <v>0</v>
      </c>
      <c r="AA408">
        <f>IF($P408=AA$1,1,0)</f>
        <v>0</v>
      </c>
      <c r="AB408">
        <f>IF($P408=AB$1,1,0)</f>
        <v>0</v>
      </c>
      <c r="AC408">
        <f>IF($Q408=AC$1,1,0)</f>
        <v>1</v>
      </c>
      <c r="AD408">
        <f>IF($Q408=AD$1,1,0)</f>
        <v>0</v>
      </c>
      <c r="AE408">
        <f>IF($R408=AE$1,1,0)</f>
        <v>1</v>
      </c>
      <c r="AF408">
        <f>IF($R408=AF$1,1,0)</f>
        <v>0</v>
      </c>
      <c r="AG408">
        <f>IF($R408=AG$1,1,0)</f>
        <v>0</v>
      </c>
      <c r="AH408">
        <f>IF($R408=AH$1,1,0)</f>
        <v>0</v>
      </c>
      <c r="AI408">
        <f>IF($R408=AI$1,1,0)</f>
        <v>0</v>
      </c>
      <c r="AJ408">
        <f>IF($R408=AJ$1,1,0)</f>
        <v>0</v>
      </c>
      <c r="AK408">
        <f>IF($R408=AK$1,1,0)</f>
        <v>0</v>
      </c>
      <c r="AL408">
        <f>IF($R408=AL$1,1,0)</f>
        <v>0</v>
      </c>
      <c r="AM408">
        <f>IF($S408=AM$1,1,0)</f>
        <v>0</v>
      </c>
      <c r="AN408">
        <f>IF($S408=AN$1,1,0)</f>
        <v>0</v>
      </c>
      <c r="AO408">
        <f>IF($S408=AO$1,1,0)</f>
        <v>0</v>
      </c>
      <c r="AP408">
        <f>IF($S408=AP$1,1,0)</f>
        <v>1</v>
      </c>
      <c r="AQ408">
        <f>IF($S408=AQ$1,1,0)</f>
        <v>0</v>
      </c>
      <c r="AR408">
        <f>IF($S408=AR$1,1,0)</f>
        <v>0</v>
      </c>
      <c r="AS408">
        <f>IF($S408=AS$1,1,0)</f>
        <v>0</v>
      </c>
      <c r="AT408">
        <f>IF($S408=AT$1,1,0)</f>
        <v>0</v>
      </c>
      <c r="AU408">
        <f>IF($S408=AU$1,1,0)</f>
        <v>0</v>
      </c>
      <c r="AV408">
        <f>IF($S408=AV$1,1,0)</f>
        <v>0</v>
      </c>
      <c r="AW408">
        <f>IF($S408=AW$1,1,0)</f>
        <v>0</v>
      </c>
      <c r="AX408">
        <f>IF($S408=AX$1,1,0)</f>
        <v>0</v>
      </c>
      <c r="AY408">
        <f>IF($S408=AY$1,1,0)</f>
        <v>0</v>
      </c>
      <c r="AZ408">
        <f>IF($S408=AZ$1,1,0)</f>
        <v>0</v>
      </c>
      <c r="BA408">
        <f>IF($S408=BA$1,1,0)</f>
        <v>0</v>
      </c>
      <c r="BB408">
        <f>IF($S408=BB$1,1,0)</f>
        <v>0</v>
      </c>
      <c r="BC408">
        <f>IF($S408=BC$1,1,0)</f>
        <v>0</v>
      </c>
      <c r="BD408">
        <f>IF($S408=BD$1,1,0)</f>
        <v>0</v>
      </c>
      <c r="BE408">
        <f>IF($S408=BE$1,1,0)</f>
        <v>0</v>
      </c>
      <c r="BF408">
        <f>IF($S408=BF$1,1,0)</f>
        <v>0</v>
      </c>
      <c r="BG408">
        <f>IF($S408=BG$1,1,0)</f>
        <v>0</v>
      </c>
      <c r="BH408">
        <f>IF($S408=BH$1,1,0)</f>
        <v>0</v>
      </c>
      <c r="BI408">
        <f>IF($S408=BI$1,1,0)</f>
        <v>0</v>
      </c>
      <c r="BJ408">
        <f>IF($S408=BJ$1,1,0)</f>
        <v>0</v>
      </c>
    </row>
    <row r="409" spans="1:62" x14ac:dyDescent="0.25">
      <c r="A409">
        <v>407</v>
      </c>
      <c r="B409">
        <v>0</v>
      </c>
      <c r="C409">
        <v>3</v>
      </c>
      <c r="D409" t="s">
        <v>595</v>
      </c>
      <c r="E409" t="s">
        <v>13</v>
      </c>
      <c r="F409">
        <v>51</v>
      </c>
      <c r="G409">
        <v>0</v>
      </c>
      <c r="H409">
        <v>0</v>
      </c>
      <c r="I409">
        <v>347064</v>
      </c>
      <c r="J409">
        <v>7.75</v>
      </c>
      <c r="L409" t="s">
        <v>15</v>
      </c>
      <c r="M409" t="s">
        <v>1751</v>
      </c>
      <c r="N409" t="str">
        <f>IF(ISNUMBER(I409),"xxx ",SUBSTITUTE(SUBSTITUTE(I409,"/",""),".",""))</f>
        <v xml:space="preserve">xxx </v>
      </c>
      <c r="O409" t="str">
        <f>LEFT(N409,FIND(" ",N409))</f>
        <v xml:space="preserve">xxx </v>
      </c>
      <c r="P409" t="str">
        <f>VLOOKUP(M409,Extract_Title!$A$2:$B$20,2,0)</f>
        <v>Mr</v>
      </c>
      <c r="Q409" t="str">
        <f>IF(L409="","S",L409)</f>
        <v>S</v>
      </c>
      <c r="R409" t="str">
        <f>IF(K409="","M",LEFT(K409,1))</f>
        <v>M</v>
      </c>
      <c r="S409" t="str">
        <f>VLOOKUP(O409,Clean_tckt!$E$3:$F$38,2,0)</f>
        <v xml:space="preserve">xxx </v>
      </c>
      <c r="T409" s="1">
        <f t="shared" si="22"/>
        <v>7.75</v>
      </c>
      <c r="U409">
        <f t="shared" si="23"/>
        <v>51</v>
      </c>
      <c r="V409">
        <f>SUM(G409:H409,1)</f>
        <v>1</v>
      </c>
      <c r="W409">
        <f t="shared" si="24"/>
        <v>1</v>
      </c>
      <c r="X409">
        <f>IF(V409=1,1,0)</f>
        <v>1</v>
      </c>
      <c r="Y409">
        <f>IF($P409=Y$1,1,0)</f>
        <v>1</v>
      </c>
      <c r="Z409">
        <f>IF($P409=Z$1,1,0)</f>
        <v>0</v>
      </c>
      <c r="AA409">
        <f>IF($P409=AA$1,1,0)</f>
        <v>0</v>
      </c>
      <c r="AB409">
        <f>IF($P409=AB$1,1,0)</f>
        <v>0</v>
      </c>
      <c r="AC409">
        <f>IF($Q409=AC$1,1,0)</f>
        <v>1</v>
      </c>
      <c r="AD409">
        <f>IF($Q409=AD$1,1,0)</f>
        <v>0</v>
      </c>
      <c r="AE409">
        <f>IF($R409=AE$1,1,0)</f>
        <v>1</v>
      </c>
      <c r="AF409">
        <f>IF($R409=AF$1,1,0)</f>
        <v>0</v>
      </c>
      <c r="AG409">
        <f>IF($R409=AG$1,1,0)</f>
        <v>0</v>
      </c>
      <c r="AH409">
        <f>IF($R409=AH$1,1,0)</f>
        <v>0</v>
      </c>
      <c r="AI409">
        <f>IF($R409=AI$1,1,0)</f>
        <v>0</v>
      </c>
      <c r="AJ409">
        <f>IF($R409=AJ$1,1,0)</f>
        <v>0</v>
      </c>
      <c r="AK409">
        <f>IF($R409=AK$1,1,0)</f>
        <v>0</v>
      </c>
      <c r="AL409">
        <f>IF($R409=AL$1,1,0)</f>
        <v>0</v>
      </c>
      <c r="AM409">
        <f>IF($S409=AM$1,1,0)</f>
        <v>0</v>
      </c>
      <c r="AN409">
        <f>IF($S409=AN$1,1,0)</f>
        <v>0</v>
      </c>
      <c r="AO409">
        <f>IF($S409=AO$1,1,0)</f>
        <v>0</v>
      </c>
      <c r="AP409">
        <f>IF($S409=AP$1,1,0)</f>
        <v>1</v>
      </c>
      <c r="AQ409">
        <f>IF($S409=AQ$1,1,0)</f>
        <v>0</v>
      </c>
      <c r="AR409">
        <f>IF($S409=AR$1,1,0)</f>
        <v>0</v>
      </c>
      <c r="AS409">
        <f>IF($S409=AS$1,1,0)</f>
        <v>0</v>
      </c>
      <c r="AT409">
        <f>IF($S409=AT$1,1,0)</f>
        <v>0</v>
      </c>
      <c r="AU409">
        <f>IF($S409=AU$1,1,0)</f>
        <v>0</v>
      </c>
      <c r="AV409">
        <f>IF($S409=AV$1,1,0)</f>
        <v>0</v>
      </c>
      <c r="AW409">
        <f>IF($S409=AW$1,1,0)</f>
        <v>0</v>
      </c>
      <c r="AX409">
        <f>IF($S409=AX$1,1,0)</f>
        <v>0</v>
      </c>
      <c r="AY409">
        <f>IF($S409=AY$1,1,0)</f>
        <v>0</v>
      </c>
      <c r="AZ409">
        <f>IF($S409=AZ$1,1,0)</f>
        <v>0</v>
      </c>
      <c r="BA409">
        <f>IF($S409=BA$1,1,0)</f>
        <v>0</v>
      </c>
      <c r="BB409">
        <f>IF($S409=BB$1,1,0)</f>
        <v>0</v>
      </c>
      <c r="BC409">
        <f>IF($S409=BC$1,1,0)</f>
        <v>0</v>
      </c>
      <c r="BD409">
        <f>IF($S409=BD$1,1,0)</f>
        <v>0</v>
      </c>
      <c r="BE409">
        <f>IF($S409=BE$1,1,0)</f>
        <v>0</v>
      </c>
      <c r="BF409">
        <f>IF($S409=BF$1,1,0)</f>
        <v>0</v>
      </c>
      <c r="BG409">
        <f>IF($S409=BG$1,1,0)</f>
        <v>0</v>
      </c>
      <c r="BH409">
        <f>IF($S409=BH$1,1,0)</f>
        <v>0</v>
      </c>
      <c r="BI409">
        <f>IF($S409=BI$1,1,0)</f>
        <v>0</v>
      </c>
      <c r="BJ409">
        <f>IF($S409=BJ$1,1,0)</f>
        <v>0</v>
      </c>
    </row>
    <row r="410" spans="1:62" x14ac:dyDescent="0.25">
      <c r="A410">
        <v>408</v>
      </c>
      <c r="B410">
        <v>1</v>
      </c>
      <c r="C410">
        <v>2</v>
      </c>
      <c r="D410" t="s">
        <v>596</v>
      </c>
      <c r="E410" t="s">
        <v>13</v>
      </c>
      <c r="F410">
        <v>3</v>
      </c>
      <c r="G410">
        <v>1</v>
      </c>
      <c r="H410">
        <v>1</v>
      </c>
      <c r="I410">
        <v>29106</v>
      </c>
      <c r="J410">
        <v>18.75</v>
      </c>
      <c r="L410" t="s">
        <v>15</v>
      </c>
      <c r="M410" t="s">
        <v>1754</v>
      </c>
      <c r="N410" t="str">
        <f>IF(ISNUMBER(I410),"xxx ",SUBSTITUTE(SUBSTITUTE(I410,"/",""),".",""))</f>
        <v xml:space="preserve">xxx </v>
      </c>
      <c r="O410" t="str">
        <f>LEFT(N410,FIND(" ",N410))</f>
        <v xml:space="preserve">xxx </v>
      </c>
      <c r="P410" t="str">
        <f>VLOOKUP(M410,Extract_Title!$A$2:$B$20,2,0)</f>
        <v>Master</v>
      </c>
      <c r="Q410" t="str">
        <f>IF(L410="","S",L410)</f>
        <v>S</v>
      </c>
      <c r="R410" t="str">
        <f>IF(K410="","M",LEFT(K410,1))</f>
        <v>M</v>
      </c>
      <c r="S410" t="str">
        <f>VLOOKUP(O410,Clean_tckt!$E$3:$F$38,2,0)</f>
        <v xml:space="preserve">xxx </v>
      </c>
      <c r="T410" s="1">
        <f t="shared" si="22"/>
        <v>18.75</v>
      </c>
      <c r="U410">
        <f t="shared" si="23"/>
        <v>3</v>
      </c>
      <c r="V410">
        <f>SUM(G410:H410,1)</f>
        <v>3</v>
      </c>
      <c r="W410">
        <f t="shared" si="24"/>
        <v>1</v>
      </c>
      <c r="X410">
        <f>IF(V410=1,1,0)</f>
        <v>0</v>
      </c>
      <c r="Y410">
        <f>IF($P410=Y$1,1,0)</f>
        <v>0</v>
      </c>
      <c r="Z410">
        <f>IF($P410=Z$1,1,0)</f>
        <v>0</v>
      </c>
      <c r="AA410">
        <f>IF($P410=AA$1,1,0)</f>
        <v>0</v>
      </c>
      <c r="AB410">
        <f>IF($P410=AB$1,1,0)</f>
        <v>1</v>
      </c>
      <c r="AC410">
        <f>IF($Q410=AC$1,1,0)</f>
        <v>1</v>
      </c>
      <c r="AD410">
        <f>IF($Q410=AD$1,1,0)</f>
        <v>0</v>
      </c>
      <c r="AE410">
        <f>IF($R410=AE$1,1,0)</f>
        <v>1</v>
      </c>
      <c r="AF410">
        <f>IF($R410=AF$1,1,0)</f>
        <v>0</v>
      </c>
      <c r="AG410">
        <f>IF($R410=AG$1,1,0)</f>
        <v>0</v>
      </c>
      <c r="AH410">
        <f>IF($R410=AH$1,1,0)</f>
        <v>0</v>
      </c>
      <c r="AI410">
        <f>IF($R410=AI$1,1,0)</f>
        <v>0</v>
      </c>
      <c r="AJ410">
        <f>IF($R410=AJ$1,1,0)</f>
        <v>0</v>
      </c>
      <c r="AK410">
        <f>IF($R410=AK$1,1,0)</f>
        <v>0</v>
      </c>
      <c r="AL410">
        <f>IF($R410=AL$1,1,0)</f>
        <v>0</v>
      </c>
      <c r="AM410">
        <f>IF($S410=AM$1,1,0)</f>
        <v>0</v>
      </c>
      <c r="AN410">
        <f>IF($S410=AN$1,1,0)</f>
        <v>0</v>
      </c>
      <c r="AO410">
        <f>IF($S410=AO$1,1,0)</f>
        <v>0</v>
      </c>
      <c r="AP410">
        <f>IF($S410=AP$1,1,0)</f>
        <v>1</v>
      </c>
      <c r="AQ410">
        <f>IF($S410=AQ$1,1,0)</f>
        <v>0</v>
      </c>
      <c r="AR410">
        <f>IF($S410=AR$1,1,0)</f>
        <v>0</v>
      </c>
      <c r="AS410">
        <f>IF($S410=AS$1,1,0)</f>
        <v>0</v>
      </c>
      <c r="AT410">
        <f>IF($S410=AT$1,1,0)</f>
        <v>0</v>
      </c>
      <c r="AU410">
        <f>IF($S410=AU$1,1,0)</f>
        <v>0</v>
      </c>
      <c r="AV410">
        <f>IF($S410=AV$1,1,0)</f>
        <v>0</v>
      </c>
      <c r="AW410">
        <f>IF($S410=AW$1,1,0)</f>
        <v>0</v>
      </c>
      <c r="AX410">
        <f>IF($S410=AX$1,1,0)</f>
        <v>0</v>
      </c>
      <c r="AY410">
        <f>IF($S410=AY$1,1,0)</f>
        <v>0</v>
      </c>
      <c r="AZ410">
        <f>IF($S410=AZ$1,1,0)</f>
        <v>0</v>
      </c>
      <c r="BA410">
        <f>IF($S410=BA$1,1,0)</f>
        <v>0</v>
      </c>
      <c r="BB410">
        <f>IF($S410=BB$1,1,0)</f>
        <v>0</v>
      </c>
      <c r="BC410">
        <f>IF($S410=BC$1,1,0)</f>
        <v>0</v>
      </c>
      <c r="BD410">
        <f>IF($S410=BD$1,1,0)</f>
        <v>0</v>
      </c>
      <c r="BE410">
        <f>IF($S410=BE$1,1,0)</f>
        <v>0</v>
      </c>
      <c r="BF410">
        <f>IF($S410=BF$1,1,0)</f>
        <v>0</v>
      </c>
      <c r="BG410">
        <f>IF($S410=BG$1,1,0)</f>
        <v>0</v>
      </c>
      <c r="BH410">
        <f>IF($S410=BH$1,1,0)</f>
        <v>0</v>
      </c>
      <c r="BI410">
        <f>IF($S410=BI$1,1,0)</f>
        <v>0</v>
      </c>
      <c r="BJ410">
        <f>IF($S410=BJ$1,1,0)</f>
        <v>0</v>
      </c>
    </row>
    <row r="411" spans="1:62" x14ac:dyDescent="0.25">
      <c r="A411">
        <v>409</v>
      </c>
      <c r="B411">
        <v>0</v>
      </c>
      <c r="C411">
        <v>3</v>
      </c>
      <c r="D411" t="s">
        <v>597</v>
      </c>
      <c r="E411" t="s">
        <v>13</v>
      </c>
      <c r="F411">
        <v>21</v>
      </c>
      <c r="G411">
        <v>0</v>
      </c>
      <c r="H411">
        <v>0</v>
      </c>
      <c r="I411">
        <v>312992</v>
      </c>
      <c r="J411">
        <v>7.7750000000000004</v>
      </c>
      <c r="L411" t="s">
        <v>15</v>
      </c>
      <c r="M411" t="s">
        <v>1751</v>
      </c>
      <c r="N411" t="str">
        <f>IF(ISNUMBER(I411),"xxx ",SUBSTITUTE(SUBSTITUTE(I411,"/",""),".",""))</f>
        <v xml:space="preserve">xxx </v>
      </c>
      <c r="O411" t="str">
        <f>LEFT(N411,FIND(" ",N411))</f>
        <v xml:space="preserve">xxx </v>
      </c>
      <c r="P411" t="str">
        <f>VLOOKUP(M411,Extract_Title!$A$2:$B$20,2,0)</f>
        <v>Mr</v>
      </c>
      <c r="Q411" t="str">
        <f>IF(L411="","S",L411)</f>
        <v>S</v>
      </c>
      <c r="R411" t="str">
        <f>IF(K411="","M",LEFT(K411,1))</f>
        <v>M</v>
      </c>
      <c r="S411" t="str">
        <f>VLOOKUP(O411,Clean_tckt!$E$3:$F$38,2,0)</f>
        <v xml:space="preserve">xxx </v>
      </c>
      <c r="T411" s="1">
        <f t="shared" si="22"/>
        <v>7.7750000000000004</v>
      </c>
      <c r="U411">
        <f t="shared" si="23"/>
        <v>21</v>
      </c>
      <c r="V411">
        <f>SUM(G411:H411,1)</f>
        <v>1</v>
      </c>
      <c r="W411">
        <f t="shared" si="24"/>
        <v>1</v>
      </c>
      <c r="X411">
        <f>IF(V411=1,1,0)</f>
        <v>1</v>
      </c>
      <c r="Y411">
        <f>IF($P411=Y$1,1,0)</f>
        <v>1</v>
      </c>
      <c r="Z411">
        <f>IF($P411=Z$1,1,0)</f>
        <v>0</v>
      </c>
      <c r="AA411">
        <f>IF($P411=AA$1,1,0)</f>
        <v>0</v>
      </c>
      <c r="AB411">
        <f>IF($P411=AB$1,1,0)</f>
        <v>0</v>
      </c>
      <c r="AC411">
        <f>IF($Q411=AC$1,1,0)</f>
        <v>1</v>
      </c>
      <c r="AD411">
        <f>IF($Q411=AD$1,1,0)</f>
        <v>0</v>
      </c>
      <c r="AE411">
        <f>IF($R411=AE$1,1,0)</f>
        <v>1</v>
      </c>
      <c r="AF411">
        <f>IF($R411=AF$1,1,0)</f>
        <v>0</v>
      </c>
      <c r="AG411">
        <f>IF($R411=AG$1,1,0)</f>
        <v>0</v>
      </c>
      <c r="AH411">
        <f>IF($R411=AH$1,1,0)</f>
        <v>0</v>
      </c>
      <c r="AI411">
        <f>IF($R411=AI$1,1,0)</f>
        <v>0</v>
      </c>
      <c r="AJ411">
        <f>IF($R411=AJ$1,1,0)</f>
        <v>0</v>
      </c>
      <c r="AK411">
        <f>IF($R411=AK$1,1,0)</f>
        <v>0</v>
      </c>
      <c r="AL411">
        <f>IF($R411=AL$1,1,0)</f>
        <v>0</v>
      </c>
      <c r="AM411">
        <f>IF($S411=AM$1,1,0)</f>
        <v>0</v>
      </c>
      <c r="AN411">
        <f>IF($S411=AN$1,1,0)</f>
        <v>0</v>
      </c>
      <c r="AO411">
        <f>IF($S411=AO$1,1,0)</f>
        <v>0</v>
      </c>
      <c r="AP411">
        <f>IF($S411=AP$1,1,0)</f>
        <v>1</v>
      </c>
      <c r="AQ411">
        <f>IF($S411=AQ$1,1,0)</f>
        <v>0</v>
      </c>
      <c r="AR411">
        <f>IF($S411=AR$1,1,0)</f>
        <v>0</v>
      </c>
      <c r="AS411">
        <f>IF($S411=AS$1,1,0)</f>
        <v>0</v>
      </c>
      <c r="AT411">
        <f>IF($S411=AT$1,1,0)</f>
        <v>0</v>
      </c>
      <c r="AU411">
        <f>IF($S411=AU$1,1,0)</f>
        <v>0</v>
      </c>
      <c r="AV411">
        <f>IF($S411=AV$1,1,0)</f>
        <v>0</v>
      </c>
      <c r="AW411">
        <f>IF($S411=AW$1,1,0)</f>
        <v>0</v>
      </c>
      <c r="AX411">
        <f>IF($S411=AX$1,1,0)</f>
        <v>0</v>
      </c>
      <c r="AY411">
        <f>IF($S411=AY$1,1,0)</f>
        <v>0</v>
      </c>
      <c r="AZ411">
        <f>IF($S411=AZ$1,1,0)</f>
        <v>0</v>
      </c>
      <c r="BA411">
        <f>IF($S411=BA$1,1,0)</f>
        <v>0</v>
      </c>
      <c r="BB411">
        <f>IF($S411=BB$1,1,0)</f>
        <v>0</v>
      </c>
      <c r="BC411">
        <f>IF($S411=BC$1,1,0)</f>
        <v>0</v>
      </c>
      <c r="BD411">
        <f>IF($S411=BD$1,1,0)</f>
        <v>0</v>
      </c>
      <c r="BE411">
        <f>IF($S411=BE$1,1,0)</f>
        <v>0</v>
      </c>
      <c r="BF411">
        <f>IF($S411=BF$1,1,0)</f>
        <v>0</v>
      </c>
      <c r="BG411">
        <f>IF($S411=BG$1,1,0)</f>
        <v>0</v>
      </c>
      <c r="BH411">
        <f>IF($S411=BH$1,1,0)</f>
        <v>0</v>
      </c>
      <c r="BI411">
        <f>IF($S411=BI$1,1,0)</f>
        <v>0</v>
      </c>
      <c r="BJ411">
        <f>IF($S411=BJ$1,1,0)</f>
        <v>0</v>
      </c>
    </row>
    <row r="412" spans="1:62" x14ac:dyDescent="0.25">
      <c r="A412">
        <v>410</v>
      </c>
      <c r="B412">
        <v>0</v>
      </c>
      <c r="C412">
        <v>3</v>
      </c>
      <c r="D412" t="s">
        <v>598</v>
      </c>
      <c r="E412" t="s">
        <v>17</v>
      </c>
      <c r="G412">
        <v>3</v>
      </c>
      <c r="H412">
        <v>1</v>
      </c>
      <c r="I412">
        <v>4133</v>
      </c>
      <c r="J412">
        <v>25.466699999999999</v>
      </c>
      <c r="L412" t="s">
        <v>15</v>
      </c>
      <c r="M412" t="s">
        <v>1753</v>
      </c>
      <c r="N412" t="str">
        <f>IF(ISNUMBER(I412),"xxx ",SUBSTITUTE(SUBSTITUTE(I412,"/",""),".",""))</f>
        <v xml:space="preserve">xxx </v>
      </c>
      <c r="O412" t="str">
        <f>LEFT(N412,FIND(" ",N412))</f>
        <v xml:space="preserve">xxx </v>
      </c>
      <c r="P412" t="str">
        <f>VLOOKUP(M412,Extract_Title!$A$2:$B$20,2,0)</f>
        <v>Miss</v>
      </c>
      <c r="Q412" t="str">
        <f>IF(L412="","S",L412)</f>
        <v>S</v>
      </c>
      <c r="R412" t="str">
        <f>IF(K412="","M",LEFT(K412,1))</f>
        <v>M</v>
      </c>
      <c r="S412" t="str">
        <f>VLOOKUP(O412,Clean_tckt!$E$3:$F$38,2,0)</f>
        <v xml:space="preserve">xxx </v>
      </c>
      <c r="T412" s="1">
        <f t="shared" si="22"/>
        <v>25.466699999999999</v>
      </c>
      <c r="U412">
        <f t="shared" si="23"/>
        <v>0</v>
      </c>
      <c r="V412">
        <f>SUM(G412:H412,1)</f>
        <v>5</v>
      </c>
      <c r="W412">
        <f t="shared" si="24"/>
        <v>0</v>
      </c>
      <c r="X412">
        <f>IF(V412=1,1,0)</f>
        <v>0</v>
      </c>
      <c r="Y412">
        <f>IF($P412=Y$1,1,0)</f>
        <v>0</v>
      </c>
      <c r="Z412">
        <f>IF($P412=Z$1,1,0)</f>
        <v>0</v>
      </c>
      <c r="AA412">
        <f>IF($P412=AA$1,1,0)</f>
        <v>1</v>
      </c>
      <c r="AB412">
        <f>IF($P412=AB$1,1,0)</f>
        <v>0</v>
      </c>
      <c r="AC412">
        <f>IF($Q412=AC$1,1,0)</f>
        <v>1</v>
      </c>
      <c r="AD412">
        <f>IF($Q412=AD$1,1,0)</f>
        <v>0</v>
      </c>
      <c r="AE412">
        <f>IF($R412=AE$1,1,0)</f>
        <v>1</v>
      </c>
      <c r="AF412">
        <f>IF($R412=AF$1,1,0)</f>
        <v>0</v>
      </c>
      <c r="AG412">
        <f>IF($R412=AG$1,1,0)</f>
        <v>0</v>
      </c>
      <c r="AH412">
        <f>IF($R412=AH$1,1,0)</f>
        <v>0</v>
      </c>
      <c r="AI412">
        <f>IF($R412=AI$1,1,0)</f>
        <v>0</v>
      </c>
      <c r="AJ412">
        <f>IF($R412=AJ$1,1,0)</f>
        <v>0</v>
      </c>
      <c r="AK412">
        <f>IF($R412=AK$1,1,0)</f>
        <v>0</v>
      </c>
      <c r="AL412">
        <f>IF($R412=AL$1,1,0)</f>
        <v>0</v>
      </c>
      <c r="AM412">
        <f>IF($S412=AM$1,1,0)</f>
        <v>0</v>
      </c>
      <c r="AN412">
        <f>IF($S412=AN$1,1,0)</f>
        <v>0</v>
      </c>
      <c r="AO412">
        <f>IF($S412=AO$1,1,0)</f>
        <v>0</v>
      </c>
      <c r="AP412">
        <f>IF($S412=AP$1,1,0)</f>
        <v>1</v>
      </c>
      <c r="AQ412">
        <f>IF($S412=AQ$1,1,0)</f>
        <v>0</v>
      </c>
      <c r="AR412">
        <f>IF($S412=AR$1,1,0)</f>
        <v>0</v>
      </c>
      <c r="AS412">
        <f>IF($S412=AS$1,1,0)</f>
        <v>0</v>
      </c>
      <c r="AT412">
        <f>IF($S412=AT$1,1,0)</f>
        <v>0</v>
      </c>
      <c r="AU412">
        <f>IF($S412=AU$1,1,0)</f>
        <v>0</v>
      </c>
      <c r="AV412">
        <f>IF($S412=AV$1,1,0)</f>
        <v>0</v>
      </c>
      <c r="AW412">
        <f>IF($S412=AW$1,1,0)</f>
        <v>0</v>
      </c>
      <c r="AX412">
        <f>IF($S412=AX$1,1,0)</f>
        <v>0</v>
      </c>
      <c r="AY412">
        <f>IF($S412=AY$1,1,0)</f>
        <v>0</v>
      </c>
      <c r="AZ412">
        <f>IF($S412=AZ$1,1,0)</f>
        <v>0</v>
      </c>
      <c r="BA412">
        <f>IF($S412=BA$1,1,0)</f>
        <v>0</v>
      </c>
      <c r="BB412">
        <f>IF($S412=BB$1,1,0)</f>
        <v>0</v>
      </c>
      <c r="BC412">
        <f>IF($S412=BC$1,1,0)</f>
        <v>0</v>
      </c>
      <c r="BD412">
        <f>IF($S412=BD$1,1,0)</f>
        <v>0</v>
      </c>
      <c r="BE412">
        <f>IF($S412=BE$1,1,0)</f>
        <v>0</v>
      </c>
      <c r="BF412">
        <f>IF($S412=BF$1,1,0)</f>
        <v>0</v>
      </c>
      <c r="BG412">
        <f>IF($S412=BG$1,1,0)</f>
        <v>0</v>
      </c>
      <c r="BH412">
        <f>IF($S412=BH$1,1,0)</f>
        <v>0</v>
      </c>
      <c r="BI412">
        <f>IF($S412=BI$1,1,0)</f>
        <v>0</v>
      </c>
      <c r="BJ412">
        <f>IF($S412=BJ$1,1,0)</f>
        <v>0</v>
      </c>
    </row>
    <row r="413" spans="1:62" x14ac:dyDescent="0.25">
      <c r="A413">
        <v>411</v>
      </c>
      <c r="B413">
        <v>0</v>
      </c>
      <c r="C413">
        <v>3</v>
      </c>
      <c r="D413" t="s">
        <v>599</v>
      </c>
      <c r="E413" t="s">
        <v>13</v>
      </c>
      <c r="G413">
        <v>0</v>
      </c>
      <c r="H413">
        <v>0</v>
      </c>
      <c r="I413">
        <v>349222</v>
      </c>
      <c r="J413">
        <v>7.8958000000000004</v>
      </c>
      <c r="L413" t="s">
        <v>15</v>
      </c>
      <c r="M413" t="s">
        <v>1751</v>
      </c>
      <c r="N413" t="str">
        <f>IF(ISNUMBER(I413),"xxx ",SUBSTITUTE(SUBSTITUTE(I413,"/",""),".",""))</f>
        <v xml:space="preserve">xxx </v>
      </c>
      <c r="O413" t="str">
        <f>LEFT(N413,FIND(" ",N413))</f>
        <v xml:space="preserve">xxx </v>
      </c>
      <c r="P413" t="str">
        <f>VLOOKUP(M413,Extract_Title!$A$2:$B$20,2,0)</f>
        <v>Mr</v>
      </c>
      <c r="Q413" t="str">
        <f>IF(L413="","S",L413)</f>
        <v>S</v>
      </c>
      <c r="R413" t="str">
        <f>IF(K413="","M",LEFT(K413,1))</f>
        <v>M</v>
      </c>
      <c r="S413" t="str">
        <f>VLOOKUP(O413,Clean_tckt!$E$3:$F$38,2,0)</f>
        <v xml:space="preserve">xxx </v>
      </c>
      <c r="T413" s="1">
        <f t="shared" si="22"/>
        <v>7.8958000000000004</v>
      </c>
      <c r="U413">
        <f t="shared" si="23"/>
        <v>0</v>
      </c>
      <c r="V413">
        <f>SUM(G413:H413,1)</f>
        <v>1</v>
      </c>
      <c r="W413">
        <f t="shared" si="24"/>
        <v>1</v>
      </c>
      <c r="X413">
        <f>IF(V413=1,1,0)</f>
        <v>1</v>
      </c>
      <c r="Y413">
        <f>IF($P413=Y$1,1,0)</f>
        <v>1</v>
      </c>
      <c r="Z413">
        <f>IF($P413=Z$1,1,0)</f>
        <v>0</v>
      </c>
      <c r="AA413">
        <f>IF($P413=AA$1,1,0)</f>
        <v>0</v>
      </c>
      <c r="AB413">
        <f>IF($P413=AB$1,1,0)</f>
        <v>0</v>
      </c>
      <c r="AC413">
        <f>IF($Q413=AC$1,1,0)</f>
        <v>1</v>
      </c>
      <c r="AD413">
        <f>IF($Q413=AD$1,1,0)</f>
        <v>0</v>
      </c>
      <c r="AE413">
        <f>IF($R413=AE$1,1,0)</f>
        <v>1</v>
      </c>
      <c r="AF413">
        <f>IF($R413=AF$1,1,0)</f>
        <v>0</v>
      </c>
      <c r="AG413">
        <f>IF($R413=AG$1,1,0)</f>
        <v>0</v>
      </c>
      <c r="AH413">
        <f>IF($R413=AH$1,1,0)</f>
        <v>0</v>
      </c>
      <c r="AI413">
        <f>IF($R413=AI$1,1,0)</f>
        <v>0</v>
      </c>
      <c r="AJ413">
        <f>IF($R413=AJ$1,1,0)</f>
        <v>0</v>
      </c>
      <c r="AK413">
        <f>IF($R413=AK$1,1,0)</f>
        <v>0</v>
      </c>
      <c r="AL413">
        <f>IF($R413=AL$1,1,0)</f>
        <v>0</v>
      </c>
      <c r="AM413">
        <f>IF($S413=AM$1,1,0)</f>
        <v>0</v>
      </c>
      <c r="AN413">
        <f>IF($S413=AN$1,1,0)</f>
        <v>0</v>
      </c>
      <c r="AO413">
        <f>IF($S413=AO$1,1,0)</f>
        <v>0</v>
      </c>
      <c r="AP413">
        <f>IF($S413=AP$1,1,0)</f>
        <v>1</v>
      </c>
      <c r="AQ413">
        <f>IF($S413=AQ$1,1,0)</f>
        <v>0</v>
      </c>
      <c r="AR413">
        <f>IF($S413=AR$1,1,0)</f>
        <v>0</v>
      </c>
      <c r="AS413">
        <f>IF($S413=AS$1,1,0)</f>
        <v>0</v>
      </c>
      <c r="AT413">
        <f>IF($S413=AT$1,1,0)</f>
        <v>0</v>
      </c>
      <c r="AU413">
        <f>IF($S413=AU$1,1,0)</f>
        <v>0</v>
      </c>
      <c r="AV413">
        <f>IF($S413=AV$1,1,0)</f>
        <v>0</v>
      </c>
      <c r="AW413">
        <f>IF($S413=AW$1,1,0)</f>
        <v>0</v>
      </c>
      <c r="AX413">
        <f>IF($S413=AX$1,1,0)</f>
        <v>0</v>
      </c>
      <c r="AY413">
        <f>IF($S413=AY$1,1,0)</f>
        <v>0</v>
      </c>
      <c r="AZ413">
        <f>IF($S413=AZ$1,1,0)</f>
        <v>0</v>
      </c>
      <c r="BA413">
        <f>IF($S413=BA$1,1,0)</f>
        <v>0</v>
      </c>
      <c r="BB413">
        <f>IF($S413=BB$1,1,0)</f>
        <v>0</v>
      </c>
      <c r="BC413">
        <f>IF($S413=BC$1,1,0)</f>
        <v>0</v>
      </c>
      <c r="BD413">
        <f>IF($S413=BD$1,1,0)</f>
        <v>0</v>
      </c>
      <c r="BE413">
        <f>IF($S413=BE$1,1,0)</f>
        <v>0</v>
      </c>
      <c r="BF413">
        <f>IF($S413=BF$1,1,0)</f>
        <v>0</v>
      </c>
      <c r="BG413">
        <f>IF($S413=BG$1,1,0)</f>
        <v>0</v>
      </c>
      <c r="BH413">
        <f>IF($S413=BH$1,1,0)</f>
        <v>0</v>
      </c>
      <c r="BI413">
        <f>IF($S413=BI$1,1,0)</f>
        <v>0</v>
      </c>
      <c r="BJ413">
        <f>IF($S413=BJ$1,1,0)</f>
        <v>0</v>
      </c>
    </row>
    <row r="414" spans="1:62" x14ac:dyDescent="0.25">
      <c r="A414">
        <v>412</v>
      </c>
      <c r="B414">
        <v>0</v>
      </c>
      <c r="C414">
        <v>3</v>
      </c>
      <c r="D414" t="s">
        <v>600</v>
      </c>
      <c r="E414" t="s">
        <v>13</v>
      </c>
      <c r="G414">
        <v>0</v>
      </c>
      <c r="H414">
        <v>0</v>
      </c>
      <c r="I414">
        <v>394140</v>
      </c>
      <c r="J414">
        <v>6.8582999999999998</v>
      </c>
      <c r="L414" t="s">
        <v>27</v>
      </c>
      <c r="M414" t="s">
        <v>1751</v>
      </c>
      <c r="N414" t="str">
        <f>IF(ISNUMBER(I414),"xxx ",SUBSTITUTE(SUBSTITUTE(I414,"/",""),".",""))</f>
        <v xml:space="preserve">xxx </v>
      </c>
      <c r="O414" t="str">
        <f>LEFT(N414,FIND(" ",N414))</f>
        <v xml:space="preserve">xxx </v>
      </c>
      <c r="P414" t="str">
        <f>VLOOKUP(M414,Extract_Title!$A$2:$B$20,2,0)</f>
        <v>Mr</v>
      </c>
      <c r="Q414" t="str">
        <f>IF(L414="","S",L414)</f>
        <v>Q</v>
      </c>
      <c r="R414" t="str">
        <f>IF(K414="","M",LEFT(K414,1))</f>
        <v>M</v>
      </c>
      <c r="S414" t="str">
        <f>VLOOKUP(O414,Clean_tckt!$E$3:$F$38,2,0)</f>
        <v xml:space="preserve">xxx </v>
      </c>
      <c r="T414" s="1">
        <f t="shared" si="22"/>
        <v>6.8582999999999998</v>
      </c>
      <c r="U414">
        <f t="shared" si="23"/>
        <v>0</v>
      </c>
      <c r="V414">
        <f>SUM(G414:H414,1)</f>
        <v>1</v>
      </c>
      <c r="W414">
        <f t="shared" si="24"/>
        <v>1</v>
      </c>
      <c r="X414">
        <f>IF(V414=1,1,0)</f>
        <v>1</v>
      </c>
      <c r="Y414">
        <f>IF($P414=Y$1,1,0)</f>
        <v>1</v>
      </c>
      <c r="Z414">
        <f>IF($P414=Z$1,1,0)</f>
        <v>0</v>
      </c>
      <c r="AA414">
        <f>IF($P414=AA$1,1,0)</f>
        <v>0</v>
      </c>
      <c r="AB414">
        <f>IF($P414=AB$1,1,0)</f>
        <v>0</v>
      </c>
      <c r="AC414">
        <f>IF($Q414=AC$1,1,0)</f>
        <v>0</v>
      </c>
      <c r="AD414">
        <f>IF($Q414=AD$1,1,0)</f>
        <v>0</v>
      </c>
      <c r="AE414">
        <f>IF($R414=AE$1,1,0)</f>
        <v>1</v>
      </c>
      <c r="AF414">
        <f>IF($R414=AF$1,1,0)</f>
        <v>0</v>
      </c>
      <c r="AG414">
        <f>IF($R414=AG$1,1,0)</f>
        <v>0</v>
      </c>
      <c r="AH414">
        <f>IF($R414=AH$1,1,0)</f>
        <v>0</v>
      </c>
      <c r="AI414">
        <f>IF($R414=AI$1,1,0)</f>
        <v>0</v>
      </c>
      <c r="AJ414">
        <f>IF($R414=AJ$1,1,0)</f>
        <v>0</v>
      </c>
      <c r="AK414">
        <f>IF($R414=AK$1,1,0)</f>
        <v>0</v>
      </c>
      <c r="AL414">
        <f>IF($R414=AL$1,1,0)</f>
        <v>0</v>
      </c>
      <c r="AM414">
        <f>IF($S414=AM$1,1,0)</f>
        <v>0</v>
      </c>
      <c r="AN414">
        <f>IF($S414=AN$1,1,0)</f>
        <v>0</v>
      </c>
      <c r="AO414">
        <f>IF($S414=AO$1,1,0)</f>
        <v>0</v>
      </c>
      <c r="AP414">
        <f>IF($S414=AP$1,1,0)</f>
        <v>1</v>
      </c>
      <c r="AQ414">
        <f>IF($S414=AQ$1,1,0)</f>
        <v>0</v>
      </c>
      <c r="AR414">
        <f>IF($S414=AR$1,1,0)</f>
        <v>0</v>
      </c>
      <c r="AS414">
        <f>IF($S414=AS$1,1,0)</f>
        <v>0</v>
      </c>
      <c r="AT414">
        <f>IF($S414=AT$1,1,0)</f>
        <v>0</v>
      </c>
      <c r="AU414">
        <f>IF($S414=AU$1,1,0)</f>
        <v>0</v>
      </c>
      <c r="AV414">
        <f>IF($S414=AV$1,1,0)</f>
        <v>0</v>
      </c>
      <c r="AW414">
        <f>IF($S414=AW$1,1,0)</f>
        <v>0</v>
      </c>
      <c r="AX414">
        <f>IF($S414=AX$1,1,0)</f>
        <v>0</v>
      </c>
      <c r="AY414">
        <f>IF($S414=AY$1,1,0)</f>
        <v>0</v>
      </c>
      <c r="AZ414">
        <f>IF($S414=AZ$1,1,0)</f>
        <v>0</v>
      </c>
      <c r="BA414">
        <f>IF($S414=BA$1,1,0)</f>
        <v>0</v>
      </c>
      <c r="BB414">
        <f>IF($S414=BB$1,1,0)</f>
        <v>0</v>
      </c>
      <c r="BC414">
        <f>IF($S414=BC$1,1,0)</f>
        <v>0</v>
      </c>
      <c r="BD414">
        <f>IF($S414=BD$1,1,0)</f>
        <v>0</v>
      </c>
      <c r="BE414">
        <f>IF($S414=BE$1,1,0)</f>
        <v>0</v>
      </c>
      <c r="BF414">
        <f>IF($S414=BF$1,1,0)</f>
        <v>0</v>
      </c>
      <c r="BG414">
        <f>IF($S414=BG$1,1,0)</f>
        <v>0</v>
      </c>
      <c r="BH414">
        <f>IF($S414=BH$1,1,0)</f>
        <v>0</v>
      </c>
      <c r="BI414">
        <f>IF($S414=BI$1,1,0)</f>
        <v>0</v>
      </c>
      <c r="BJ414">
        <f>IF($S414=BJ$1,1,0)</f>
        <v>0</v>
      </c>
    </row>
    <row r="415" spans="1:62" x14ac:dyDescent="0.25">
      <c r="A415">
        <v>413</v>
      </c>
      <c r="B415">
        <v>1</v>
      </c>
      <c r="C415">
        <v>1</v>
      </c>
      <c r="D415" t="s">
        <v>601</v>
      </c>
      <c r="E415" t="s">
        <v>17</v>
      </c>
      <c r="F415">
        <v>33</v>
      </c>
      <c r="G415">
        <v>1</v>
      </c>
      <c r="H415">
        <v>0</v>
      </c>
      <c r="I415">
        <v>19928</v>
      </c>
      <c r="J415">
        <v>90</v>
      </c>
      <c r="K415" t="s">
        <v>373</v>
      </c>
      <c r="L415" t="s">
        <v>27</v>
      </c>
      <c r="M415" t="s">
        <v>1753</v>
      </c>
      <c r="N415" t="str">
        <f>IF(ISNUMBER(I415),"xxx ",SUBSTITUTE(SUBSTITUTE(I415,"/",""),".",""))</f>
        <v xml:space="preserve">xxx </v>
      </c>
      <c r="O415" t="str">
        <f>LEFT(N415,FIND(" ",N415))</f>
        <v xml:space="preserve">xxx </v>
      </c>
      <c r="P415" t="str">
        <f>VLOOKUP(M415,Extract_Title!$A$2:$B$20,2,0)</f>
        <v>Miss</v>
      </c>
      <c r="Q415" t="str">
        <f>IF(L415="","S",L415)</f>
        <v>Q</v>
      </c>
      <c r="R415" t="str">
        <f>IF(K415="","M",LEFT(K415,1))</f>
        <v>C</v>
      </c>
      <c r="S415" t="str">
        <f>VLOOKUP(O415,Clean_tckt!$E$3:$F$38,2,0)</f>
        <v xml:space="preserve">xxx </v>
      </c>
      <c r="T415" s="1">
        <f t="shared" si="22"/>
        <v>90</v>
      </c>
      <c r="U415">
        <f t="shared" si="23"/>
        <v>33</v>
      </c>
      <c r="V415">
        <f>SUM(G415:H415,1)</f>
        <v>2</v>
      </c>
      <c r="W415">
        <f t="shared" si="24"/>
        <v>0</v>
      </c>
      <c r="X415">
        <f>IF(V415=1,1,0)</f>
        <v>0</v>
      </c>
      <c r="Y415">
        <f>IF($P415=Y$1,1,0)</f>
        <v>0</v>
      </c>
      <c r="Z415">
        <f>IF($P415=Z$1,1,0)</f>
        <v>0</v>
      </c>
      <c r="AA415">
        <f>IF($P415=AA$1,1,0)</f>
        <v>1</v>
      </c>
      <c r="AB415">
        <f>IF($P415=AB$1,1,0)</f>
        <v>0</v>
      </c>
      <c r="AC415">
        <f>IF($Q415=AC$1,1,0)</f>
        <v>0</v>
      </c>
      <c r="AD415">
        <f>IF($Q415=AD$1,1,0)</f>
        <v>0</v>
      </c>
      <c r="AE415">
        <f>IF($R415=AE$1,1,0)</f>
        <v>0</v>
      </c>
      <c r="AF415">
        <f>IF($R415=AF$1,1,0)</f>
        <v>1</v>
      </c>
      <c r="AG415">
        <f>IF($R415=AG$1,1,0)</f>
        <v>0</v>
      </c>
      <c r="AH415">
        <f>IF($R415=AH$1,1,0)</f>
        <v>0</v>
      </c>
      <c r="AI415">
        <f>IF($R415=AI$1,1,0)</f>
        <v>0</v>
      </c>
      <c r="AJ415">
        <f>IF($R415=AJ$1,1,0)</f>
        <v>0</v>
      </c>
      <c r="AK415">
        <f>IF($R415=AK$1,1,0)</f>
        <v>0</v>
      </c>
      <c r="AL415">
        <f>IF($R415=AL$1,1,0)</f>
        <v>0</v>
      </c>
      <c r="AM415">
        <f>IF($S415=AM$1,1,0)</f>
        <v>0</v>
      </c>
      <c r="AN415">
        <f>IF($S415=AN$1,1,0)</f>
        <v>0</v>
      </c>
      <c r="AO415">
        <f>IF($S415=AO$1,1,0)</f>
        <v>0</v>
      </c>
      <c r="AP415">
        <f>IF($S415=AP$1,1,0)</f>
        <v>1</v>
      </c>
      <c r="AQ415">
        <f>IF($S415=AQ$1,1,0)</f>
        <v>0</v>
      </c>
      <c r="AR415">
        <f>IF($S415=AR$1,1,0)</f>
        <v>0</v>
      </c>
      <c r="AS415">
        <f>IF($S415=AS$1,1,0)</f>
        <v>0</v>
      </c>
      <c r="AT415">
        <f>IF($S415=AT$1,1,0)</f>
        <v>0</v>
      </c>
      <c r="AU415">
        <f>IF($S415=AU$1,1,0)</f>
        <v>0</v>
      </c>
      <c r="AV415">
        <f>IF($S415=AV$1,1,0)</f>
        <v>0</v>
      </c>
      <c r="AW415">
        <f>IF($S415=AW$1,1,0)</f>
        <v>0</v>
      </c>
      <c r="AX415">
        <f>IF($S415=AX$1,1,0)</f>
        <v>0</v>
      </c>
      <c r="AY415">
        <f>IF($S415=AY$1,1,0)</f>
        <v>0</v>
      </c>
      <c r="AZ415">
        <f>IF($S415=AZ$1,1,0)</f>
        <v>0</v>
      </c>
      <c r="BA415">
        <f>IF($S415=BA$1,1,0)</f>
        <v>0</v>
      </c>
      <c r="BB415">
        <f>IF($S415=BB$1,1,0)</f>
        <v>0</v>
      </c>
      <c r="BC415">
        <f>IF($S415=BC$1,1,0)</f>
        <v>0</v>
      </c>
      <c r="BD415">
        <f>IF($S415=BD$1,1,0)</f>
        <v>0</v>
      </c>
      <c r="BE415">
        <f>IF($S415=BE$1,1,0)</f>
        <v>0</v>
      </c>
      <c r="BF415">
        <f>IF($S415=BF$1,1,0)</f>
        <v>0</v>
      </c>
      <c r="BG415">
        <f>IF($S415=BG$1,1,0)</f>
        <v>0</v>
      </c>
      <c r="BH415">
        <f>IF($S415=BH$1,1,0)</f>
        <v>0</v>
      </c>
      <c r="BI415">
        <f>IF($S415=BI$1,1,0)</f>
        <v>0</v>
      </c>
      <c r="BJ415">
        <f>IF($S415=BJ$1,1,0)</f>
        <v>0</v>
      </c>
    </row>
    <row r="416" spans="1:62" x14ac:dyDescent="0.25">
      <c r="A416">
        <v>414</v>
      </c>
      <c r="B416">
        <v>0</v>
      </c>
      <c r="C416">
        <v>2</v>
      </c>
      <c r="D416" t="s">
        <v>602</v>
      </c>
      <c r="E416" t="s">
        <v>13</v>
      </c>
      <c r="G416">
        <v>0</v>
      </c>
      <c r="H416">
        <v>0</v>
      </c>
      <c r="I416">
        <v>239853</v>
      </c>
      <c r="J416">
        <v>0</v>
      </c>
      <c r="L416" t="s">
        <v>15</v>
      </c>
      <c r="M416" t="s">
        <v>1751</v>
      </c>
      <c r="N416" t="str">
        <f>IF(ISNUMBER(I416),"xxx ",SUBSTITUTE(SUBSTITUTE(I416,"/",""),".",""))</f>
        <v xml:space="preserve">xxx </v>
      </c>
      <c r="O416" t="str">
        <f>LEFT(N416,FIND(" ",N416))</f>
        <v xml:space="preserve">xxx </v>
      </c>
      <c r="P416" t="str">
        <f>VLOOKUP(M416,Extract_Title!$A$2:$B$20,2,0)</f>
        <v>Mr</v>
      </c>
      <c r="Q416" t="str">
        <f>IF(L416="","S",L416)</f>
        <v>S</v>
      </c>
      <c r="R416" t="str">
        <f>IF(K416="","M",LEFT(K416,1))</f>
        <v>M</v>
      </c>
      <c r="S416" t="str">
        <f>VLOOKUP(O416,Clean_tckt!$E$3:$F$38,2,0)</f>
        <v xml:space="preserve">xxx </v>
      </c>
      <c r="T416" s="1">
        <f t="shared" si="22"/>
        <v>0</v>
      </c>
      <c r="U416">
        <f t="shared" si="23"/>
        <v>0</v>
      </c>
      <c r="V416">
        <f>SUM(G416:H416,1)</f>
        <v>1</v>
      </c>
      <c r="W416">
        <f t="shared" si="24"/>
        <v>1</v>
      </c>
      <c r="X416">
        <f>IF(V416=1,1,0)</f>
        <v>1</v>
      </c>
      <c r="Y416">
        <f>IF($P416=Y$1,1,0)</f>
        <v>1</v>
      </c>
      <c r="Z416">
        <f>IF($P416=Z$1,1,0)</f>
        <v>0</v>
      </c>
      <c r="AA416">
        <f>IF($P416=AA$1,1,0)</f>
        <v>0</v>
      </c>
      <c r="AB416">
        <f>IF($P416=AB$1,1,0)</f>
        <v>0</v>
      </c>
      <c r="AC416">
        <f>IF($Q416=AC$1,1,0)</f>
        <v>1</v>
      </c>
      <c r="AD416">
        <f>IF($Q416=AD$1,1,0)</f>
        <v>0</v>
      </c>
      <c r="AE416">
        <f>IF($R416=AE$1,1,0)</f>
        <v>1</v>
      </c>
      <c r="AF416">
        <f>IF($R416=AF$1,1,0)</f>
        <v>0</v>
      </c>
      <c r="AG416">
        <f>IF($R416=AG$1,1,0)</f>
        <v>0</v>
      </c>
      <c r="AH416">
        <f>IF($R416=AH$1,1,0)</f>
        <v>0</v>
      </c>
      <c r="AI416">
        <f>IF($R416=AI$1,1,0)</f>
        <v>0</v>
      </c>
      <c r="AJ416">
        <f>IF($R416=AJ$1,1,0)</f>
        <v>0</v>
      </c>
      <c r="AK416">
        <f>IF($R416=AK$1,1,0)</f>
        <v>0</v>
      </c>
      <c r="AL416">
        <f>IF($R416=AL$1,1,0)</f>
        <v>0</v>
      </c>
      <c r="AM416">
        <f>IF($S416=AM$1,1,0)</f>
        <v>0</v>
      </c>
      <c r="AN416">
        <f>IF($S416=AN$1,1,0)</f>
        <v>0</v>
      </c>
      <c r="AO416">
        <f>IF($S416=AO$1,1,0)</f>
        <v>0</v>
      </c>
      <c r="AP416">
        <f>IF($S416=AP$1,1,0)</f>
        <v>1</v>
      </c>
      <c r="AQ416">
        <f>IF($S416=AQ$1,1,0)</f>
        <v>0</v>
      </c>
      <c r="AR416">
        <f>IF($S416=AR$1,1,0)</f>
        <v>0</v>
      </c>
      <c r="AS416">
        <f>IF($S416=AS$1,1,0)</f>
        <v>0</v>
      </c>
      <c r="AT416">
        <f>IF($S416=AT$1,1,0)</f>
        <v>0</v>
      </c>
      <c r="AU416">
        <f>IF($S416=AU$1,1,0)</f>
        <v>0</v>
      </c>
      <c r="AV416">
        <f>IF($S416=AV$1,1,0)</f>
        <v>0</v>
      </c>
      <c r="AW416">
        <f>IF($S416=AW$1,1,0)</f>
        <v>0</v>
      </c>
      <c r="AX416">
        <f>IF($S416=AX$1,1,0)</f>
        <v>0</v>
      </c>
      <c r="AY416">
        <f>IF($S416=AY$1,1,0)</f>
        <v>0</v>
      </c>
      <c r="AZ416">
        <f>IF($S416=AZ$1,1,0)</f>
        <v>0</v>
      </c>
      <c r="BA416">
        <f>IF($S416=BA$1,1,0)</f>
        <v>0</v>
      </c>
      <c r="BB416">
        <f>IF($S416=BB$1,1,0)</f>
        <v>0</v>
      </c>
      <c r="BC416">
        <f>IF($S416=BC$1,1,0)</f>
        <v>0</v>
      </c>
      <c r="BD416">
        <f>IF($S416=BD$1,1,0)</f>
        <v>0</v>
      </c>
      <c r="BE416">
        <f>IF($S416=BE$1,1,0)</f>
        <v>0</v>
      </c>
      <c r="BF416">
        <f>IF($S416=BF$1,1,0)</f>
        <v>0</v>
      </c>
      <c r="BG416">
        <f>IF($S416=BG$1,1,0)</f>
        <v>0</v>
      </c>
      <c r="BH416">
        <f>IF($S416=BH$1,1,0)</f>
        <v>0</v>
      </c>
      <c r="BI416">
        <f>IF($S416=BI$1,1,0)</f>
        <v>0</v>
      </c>
      <c r="BJ416">
        <f>IF($S416=BJ$1,1,0)</f>
        <v>0</v>
      </c>
    </row>
    <row r="417" spans="1:62" x14ac:dyDescent="0.25">
      <c r="A417">
        <v>415</v>
      </c>
      <c r="B417">
        <v>1</v>
      </c>
      <c r="C417">
        <v>3</v>
      </c>
      <c r="D417" t="s">
        <v>603</v>
      </c>
      <c r="E417" t="s">
        <v>13</v>
      </c>
      <c r="F417">
        <v>44</v>
      </c>
      <c r="G417">
        <v>0</v>
      </c>
      <c r="H417">
        <v>0</v>
      </c>
      <c r="I417" t="s">
        <v>604</v>
      </c>
      <c r="J417">
        <v>7.9249999999999998</v>
      </c>
      <c r="L417" t="s">
        <v>15</v>
      </c>
      <c r="M417" t="s">
        <v>1751</v>
      </c>
      <c r="N417" t="str">
        <f>IF(ISNUMBER(I417),"xxx ",SUBSTITUTE(SUBSTITUTE(I417,"/",""),".",""))</f>
        <v>STONO 2 3101269</v>
      </c>
      <c r="O417" t="str">
        <f>LEFT(N417,FIND(" ",N417))</f>
        <v xml:space="preserve">STONO </v>
      </c>
      <c r="P417" t="str">
        <f>VLOOKUP(M417,Extract_Title!$A$2:$B$20,2,0)</f>
        <v>Mr</v>
      </c>
      <c r="Q417" t="str">
        <f>IF(L417="","S",L417)</f>
        <v>S</v>
      </c>
      <c r="R417" t="str">
        <f>IF(K417="","M",LEFT(K417,1))</f>
        <v>M</v>
      </c>
      <c r="S417" t="str">
        <f>VLOOKUP(O417,Clean_tckt!$E$3:$F$38,2,0)</f>
        <v xml:space="preserve">STONO </v>
      </c>
      <c r="T417" s="1">
        <f t="shared" si="22"/>
        <v>7.9249999999999998</v>
      </c>
      <c r="U417">
        <f t="shared" si="23"/>
        <v>44</v>
      </c>
      <c r="V417">
        <f>SUM(G417:H417,1)</f>
        <v>1</v>
      </c>
      <c r="W417">
        <f t="shared" si="24"/>
        <v>1</v>
      </c>
      <c r="X417">
        <f>IF(V417=1,1,0)</f>
        <v>1</v>
      </c>
      <c r="Y417">
        <f>IF($P417=Y$1,1,0)</f>
        <v>1</v>
      </c>
      <c r="Z417">
        <f>IF($P417=Z$1,1,0)</f>
        <v>0</v>
      </c>
      <c r="AA417">
        <f>IF($P417=AA$1,1,0)</f>
        <v>0</v>
      </c>
      <c r="AB417">
        <f>IF($P417=AB$1,1,0)</f>
        <v>0</v>
      </c>
      <c r="AC417">
        <f>IF($Q417=AC$1,1,0)</f>
        <v>1</v>
      </c>
      <c r="AD417">
        <f>IF($Q417=AD$1,1,0)</f>
        <v>0</v>
      </c>
      <c r="AE417">
        <f>IF($R417=AE$1,1,0)</f>
        <v>1</v>
      </c>
      <c r="AF417">
        <f>IF($R417=AF$1,1,0)</f>
        <v>0</v>
      </c>
      <c r="AG417">
        <f>IF($R417=AG$1,1,0)</f>
        <v>0</v>
      </c>
      <c r="AH417">
        <f>IF($R417=AH$1,1,0)</f>
        <v>0</v>
      </c>
      <c r="AI417">
        <f>IF($R417=AI$1,1,0)</f>
        <v>0</v>
      </c>
      <c r="AJ417">
        <f>IF($R417=AJ$1,1,0)</f>
        <v>0</v>
      </c>
      <c r="AK417">
        <f>IF($R417=AK$1,1,0)</f>
        <v>0</v>
      </c>
      <c r="AL417">
        <f>IF($R417=AL$1,1,0)</f>
        <v>0</v>
      </c>
      <c r="AM417">
        <f>IF($S417=AM$1,1,0)</f>
        <v>0</v>
      </c>
      <c r="AN417">
        <f>IF($S417=AN$1,1,0)</f>
        <v>0</v>
      </c>
      <c r="AO417">
        <f>IF($S417=AO$1,1,0)</f>
        <v>0</v>
      </c>
      <c r="AP417">
        <f>IF($S417=AP$1,1,0)</f>
        <v>0</v>
      </c>
      <c r="AQ417">
        <f>IF($S417=AQ$1,1,0)</f>
        <v>0</v>
      </c>
      <c r="AR417">
        <f>IF($S417=AR$1,1,0)</f>
        <v>0</v>
      </c>
      <c r="AS417">
        <f>IF($S417=AS$1,1,0)</f>
        <v>0</v>
      </c>
      <c r="AT417">
        <f>IF($S417=AT$1,1,0)</f>
        <v>0</v>
      </c>
      <c r="AU417">
        <f>IF($S417=AU$1,1,0)</f>
        <v>0</v>
      </c>
      <c r="AV417">
        <f>IF($S417=AV$1,1,0)</f>
        <v>0</v>
      </c>
      <c r="AW417">
        <f>IF($S417=AW$1,1,0)</f>
        <v>0</v>
      </c>
      <c r="AX417">
        <f>IF($S417=AX$1,1,0)</f>
        <v>0</v>
      </c>
      <c r="AY417">
        <f>IF($S417=AY$1,1,0)</f>
        <v>0</v>
      </c>
      <c r="AZ417">
        <f>IF($S417=AZ$1,1,0)</f>
        <v>1</v>
      </c>
      <c r="BA417">
        <f>IF($S417=BA$1,1,0)</f>
        <v>0</v>
      </c>
      <c r="BB417">
        <f>IF($S417=BB$1,1,0)</f>
        <v>0</v>
      </c>
      <c r="BC417">
        <f>IF($S417=BC$1,1,0)</f>
        <v>0</v>
      </c>
      <c r="BD417">
        <f>IF($S417=BD$1,1,0)</f>
        <v>0</v>
      </c>
      <c r="BE417">
        <f>IF($S417=BE$1,1,0)</f>
        <v>0</v>
      </c>
      <c r="BF417">
        <f>IF($S417=BF$1,1,0)</f>
        <v>0</v>
      </c>
      <c r="BG417">
        <f>IF($S417=BG$1,1,0)</f>
        <v>0</v>
      </c>
      <c r="BH417">
        <f>IF($S417=BH$1,1,0)</f>
        <v>0</v>
      </c>
      <c r="BI417">
        <f>IF($S417=BI$1,1,0)</f>
        <v>0</v>
      </c>
      <c r="BJ417">
        <f>IF($S417=BJ$1,1,0)</f>
        <v>0</v>
      </c>
    </row>
    <row r="418" spans="1:62" x14ac:dyDescent="0.25">
      <c r="A418">
        <v>416</v>
      </c>
      <c r="B418">
        <v>0</v>
      </c>
      <c r="C418">
        <v>3</v>
      </c>
      <c r="D418" t="s">
        <v>605</v>
      </c>
      <c r="E418" t="s">
        <v>17</v>
      </c>
      <c r="G418">
        <v>0</v>
      </c>
      <c r="H418">
        <v>0</v>
      </c>
      <c r="I418">
        <v>343095</v>
      </c>
      <c r="J418">
        <v>8.0500000000000007</v>
      </c>
      <c r="L418" t="s">
        <v>15</v>
      </c>
      <c r="M418" t="s">
        <v>1752</v>
      </c>
      <c r="N418" t="str">
        <f>IF(ISNUMBER(I418),"xxx ",SUBSTITUTE(SUBSTITUTE(I418,"/",""),".",""))</f>
        <v xml:space="preserve">xxx </v>
      </c>
      <c r="O418" t="str">
        <f>LEFT(N418,FIND(" ",N418))</f>
        <v xml:space="preserve">xxx </v>
      </c>
      <c r="P418" t="str">
        <f>VLOOKUP(M418,Extract_Title!$A$2:$B$20,2,0)</f>
        <v>Mrs</v>
      </c>
      <c r="Q418" t="str">
        <f>IF(L418="","S",L418)</f>
        <v>S</v>
      </c>
      <c r="R418" t="str">
        <f>IF(K418="","M",LEFT(K418,1))</f>
        <v>M</v>
      </c>
      <c r="S418" t="str">
        <f>VLOOKUP(O418,Clean_tckt!$E$3:$F$38,2,0)</f>
        <v xml:space="preserve">xxx </v>
      </c>
      <c r="T418" s="1">
        <f t="shared" si="22"/>
        <v>8.0500000000000007</v>
      </c>
      <c r="U418">
        <f t="shared" si="23"/>
        <v>0</v>
      </c>
      <c r="V418">
        <f>SUM(G418:H418,1)</f>
        <v>1</v>
      </c>
      <c r="W418">
        <f t="shared" si="24"/>
        <v>0</v>
      </c>
      <c r="X418">
        <f>IF(V418=1,1,0)</f>
        <v>1</v>
      </c>
      <c r="Y418">
        <f>IF($P418=Y$1,1,0)</f>
        <v>0</v>
      </c>
      <c r="Z418">
        <f>IF($P418=Z$1,1,0)</f>
        <v>1</v>
      </c>
      <c r="AA418">
        <f>IF($P418=AA$1,1,0)</f>
        <v>0</v>
      </c>
      <c r="AB418">
        <f>IF($P418=AB$1,1,0)</f>
        <v>0</v>
      </c>
      <c r="AC418">
        <f>IF($Q418=AC$1,1,0)</f>
        <v>1</v>
      </c>
      <c r="AD418">
        <f>IF($Q418=AD$1,1,0)</f>
        <v>0</v>
      </c>
      <c r="AE418">
        <f>IF($R418=AE$1,1,0)</f>
        <v>1</v>
      </c>
      <c r="AF418">
        <f>IF($R418=AF$1,1,0)</f>
        <v>0</v>
      </c>
      <c r="AG418">
        <f>IF($R418=AG$1,1,0)</f>
        <v>0</v>
      </c>
      <c r="AH418">
        <f>IF($R418=AH$1,1,0)</f>
        <v>0</v>
      </c>
      <c r="AI418">
        <f>IF($R418=AI$1,1,0)</f>
        <v>0</v>
      </c>
      <c r="AJ418">
        <f>IF($R418=AJ$1,1,0)</f>
        <v>0</v>
      </c>
      <c r="AK418">
        <f>IF($R418=AK$1,1,0)</f>
        <v>0</v>
      </c>
      <c r="AL418">
        <f>IF($R418=AL$1,1,0)</f>
        <v>0</v>
      </c>
      <c r="AM418">
        <f>IF($S418=AM$1,1,0)</f>
        <v>0</v>
      </c>
      <c r="AN418">
        <f>IF($S418=AN$1,1,0)</f>
        <v>0</v>
      </c>
      <c r="AO418">
        <f>IF($S418=AO$1,1,0)</f>
        <v>0</v>
      </c>
      <c r="AP418">
        <f>IF($S418=AP$1,1,0)</f>
        <v>1</v>
      </c>
      <c r="AQ418">
        <f>IF($S418=AQ$1,1,0)</f>
        <v>0</v>
      </c>
      <c r="AR418">
        <f>IF($S418=AR$1,1,0)</f>
        <v>0</v>
      </c>
      <c r="AS418">
        <f>IF($S418=AS$1,1,0)</f>
        <v>0</v>
      </c>
      <c r="AT418">
        <f>IF($S418=AT$1,1,0)</f>
        <v>0</v>
      </c>
      <c r="AU418">
        <f>IF($S418=AU$1,1,0)</f>
        <v>0</v>
      </c>
      <c r="AV418">
        <f>IF($S418=AV$1,1,0)</f>
        <v>0</v>
      </c>
      <c r="AW418">
        <f>IF($S418=AW$1,1,0)</f>
        <v>0</v>
      </c>
      <c r="AX418">
        <f>IF($S418=AX$1,1,0)</f>
        <v>0</v>
      </c>
      <c r="AY418">
        <f>IF($S418=AY$1,1,0)</f>
        <v>0</v>
      </c>
      <c r="AZ418">
        <f>IF($S418=AZ$1,1,0)</f>
        <v>0</v>
      </c>
      <c r="BA418">
        <f>IF($S418=BA$1,1,0)</f>
        <v>0</v>
      </c>
      <c r="BB418">
        <f>IF($S418=BB$1,1,0)</f>
        <v>0</v>
      </c>
      <c r="BC418">
        <f>IF($S418=BC$1,1,0)</f>
        <v>0</v>
      </c>
      <c r="BD418">
        <f>IF($S418=BD$1,1,0)</f>
        <v>0</v>
      </c>
      <c r="BE418">
        <f>IF($S418=BE$1,1,0)</f>
        <v>0</v>
      </c>
      <c r="BF418">
        <f>IF($S418=BF$1,1,0)</f>
        <v>0</v>
      </c>
      <c r="BG418">
        <f>IF($S418=BG$1,1,0)</f>
        <v>0</v>
      </c>
      <c r="BH418">
        <f>IF($S418=BH$1,1,0)</f>
        <v>0</v>
      </c>
      <c r="BI418">
        <f>IF($S418=BI$1,1,0)</f>
        <v>0</v>
      </c>
      <c r="BJ418">
        <f>IF($S418=BJ$1,1,0)</f>
        <v>0</v>
      </c>
    </row>
    <row r="419" spans="1:62" x14ac:dyDescent="0.25">
      <c r="A419">
        <v>417</v>
      </c>
      <c r="B419">
        <v>1</v>
      </c>
      <c r="C419">
        <v>2</v>
      </c>
      <c r="D419" t="s">
        <v>606</v>
      </c>
      <c r="E419" t="s">
        <v>17</v>
      </c>
      <c r="F419">
        <v>34</v>
      </c>
      <c r="G419">
        <v>1</v>
      </c>
      <c r="H419">
        <v>1</v>
      </c>
      <c r="I419">
        <v>28220</v>
      </c>
      <c r="J419">
        <v>32.5</v>
      </c>
      <c r="L419" t="s">
        <v>15</v>
      </c>
      <c r="M419" t="s">
        <v>1752</v>
      </c>
      <c r="N419" t="str">
        <f>IF(ISNUMBER(I419),"xxx ",SUBSTITUTE(SUBSTITUTE(I419,"/",""),".",""))</f>
        <v xml:space="preserve">xxx </v>
      </c>
      <c r="O419" t="str">
        <f>LEFT(N419,FIND(" ",N419))</f>
        <v xml:space="preserve">xxx </v>
      </c>
      <c r="P419" t="str">
        <f>VLOOKUP(M419,Extract_Title!$A$2:$B$20,2,0)</f>
        <v>Mrs</v>
      </c>
      <c r="Q419" t="str">
        <f>IF(L419="","S",L419)</f>
        <v>S</v>
      </c>
      <c r="R419" t="str">
        <f>IF(K419="","M",LEFT(K419,1))</f>
        <v>M</v>
      </c>
      <c r="S419" t="str">
        <f>VLOOKUP(O419,Clean_tckt!$E$3:$F$38,2,0)</f>
        <v xml:space="preserve">xxx </v>
      </c>
      <c r="T419" s="1">
        <f t="shared" si="22"/>
        <v>32.5</v>
      </c>
      <c r="U419">
        <f t="shared" si="23"/>
        <v>34</v>
      </c>
      <c r="V419">
        <f>SUM(G419:H419,1)</f>
        <v>3</v>
      </c>
      <c r="W419">
        <f t="shared" si="24"/>
        <v>0</v>
      </c>
      <c r="X419">
        <f>IF(V419=1,1,0)</f>
        <v>0</v>
      </c>
      <c r="Y419">
        <f>IF($P419=Y$1,1,0)</f>
        <v>0</v>
      </c>
      <c r="Z419">
        <f>IF($P419=Z$1,1,0)</f>
        <v>1</v>
      </c>
      <c r="AA419">
        <f>IF($P419=AA$1,1,0)</f>
        <v>0</v>
      </c>
      <c r="AB419">
        <f>IF($P419=AB$1,1,0)</f>
        <v>0</v>
      </c>
      <c r="AC419">
        <f>IF($Q419=AC$1,1,0)</f>
        <v>1</v>
      </c>
      <c r="AD419">
        <f>IF($Q419=AD$1,1,0)</f>
        <v>0</v>
      </c>
      <c r="AE419">
        <f>IF($R419=AE$1,1,0)</f>
        <v>1</v>
      </c>
      <c r="AF419">
        <f>IF($R419=AF$1,1,0)</f>
        <v>0</v>
      </c>
      <c r="AG419">
        <f>IF($R419=AG$1,1,0)</f>
        <v>0</v>
      </c>
      <c r="AH419">
        <f>IF($R419=AH$1,1,0)</f>
        <v>0</v>
      </c>
      <c r="AI419">
        <f>IF($R419=AI$1,1,0)</f>
        <v>0</v>
      </c>
      <c r="AJ419">
        <f>IF($R419=AJ$1,1,0)</f>
        <v>0</v>
      </c>
      <c r="AK419">
        <f>IF($R419=AK$1,1,0)</f>
        <v>0</v>
      </c>
      <c r="AL419">
        <f>IF($R419=AL$1,1,0)</f>
        <v>0</v>
      </c>
      <c r="AM419">
        <f>IF($S419=AM$1,1,0)</f>
        <v>0</v>
      </c>
      <c r="AN419">
        <f>IF($S419=AN$1,1,0)</f>
        <v>0</v>
      </c>
      <c r="AO419">
        <f>IF($S419=AO$1,1,0)</f>
        <v>0</v>
      </c>
      <c r="AP419">
        <f>IF($S419=AP$1,1,0)</f>
        <v>1</v>
      </c>
      <c r="AQ419">
        <f>IF($S419=AQ$1,1,0)</f>
        <v>0</v>
      </c>
      <c r="AR419">
        <f>IF($S419=AR$1,1,0)</f>
        <v>0</v>
      </c>
      <c r="AS419">
        <f>IF($S419=AS$1,1,0)</f>
        <v>0</v>
      </c>
      <c r="AT419">
        <f>IF($S419=AT$1,1,0)</f>
        <v>0</v>
      </c>
      <c r="AU419">
        <f>IF($S419=AU$1,1,0)</f>
        <v>0</v>
      </c>
      <c r="AV419">
        <f>IF($S419=AV$1,1,0)</f>
        <v>0</v>
      </c>
      <c r="AW419">
        <f>IF($S419=AW$1,1,0)</f>
        <v>0</v>
      </c>
      <c r="AX419">
        <f>IF($S419=AX$1,1,0)</f>
        <v>0</v>
      </c>
      <c r="AY419">
        <f>IF($S419=AY$1,1,0)</f>
        <v>0</v>
      </c>
      <c r="AZ419">
        <f>IF($S419=AZ$1,1,0)</f>
        <v>0</v>
      </c>
      <c r="BA419">
        <f>IF($S419=BA$1,1,0)</f>
        <v>0</v>
      </c>
      <c r="BB419">
        <f>IF($S419=BB$1,1,0)</f>
        <v>0</v>
      </c>
      <c r="BC419">
        <f>IF($S419=BC$1,1,0)</f>
        <v>0</v>
      </c>
      <c r="BD419">
        <f>IF($S419=BD$1,1,0)</f>
        <v>0</v>
      </c>
      <c r="BE419">
        <f>IF($S419=BE$1,1,0)</f>
        <v>0</v>
      </c>
      <c r="BF419">
        <f>IF($S419=BF$1,1,0)</f>
        <v>0</v>
      </c>
      <c r="BG419">
        <f>IF($S419=BG$1,1,0)</f>
        <v>0</v>
      </c>
      <c r="BH419">
        <f>IF($S419=BH$1,1,0)</f>
        <v>0</v>
      </c>
      <c r="BI419">
        <f>IF($S419=BI$1,1,0)</f>
        <v>0</v>
      </c>
      <c r="BJ419">
        <f>IF($S419=BJ$1,1,0)</f>
        <v>0</v>
      </c>
    </row>
    <row r="420" spans="1:62" x14ac:dyDescent="0.25">
      <c r="A420">
        <v>418</v>
      </c>
      <c r="B420">
        <v>1</v>
      </c>
      <c r="C420">
        <v>2</v>
      </c>
      <c r="D420" t="s">
        <v>607</v>
      </c>
      <c r="E420" t="s">
        <v>17</v>
      </c>
      <c r="F420">
        <v>18</v>
      </c>
      <c r="G420">
        <v>0</v>
      </c>
      <c r="H420">
        <v>2</v>
      </c>
      <c r="I420">
        <v>250652</v>
      </c>
      <c r="J420">
        <v>13</v>
      </c>
      <c r="L420" t="s">
        <v>15</v>
      </c>
      <c r="M420" t="s">
        <v>1753</v>
      </c>
      <c r="N420" t="str">
        <f>IF(ISNUMBER(I420),"xxx ",SUBSTITUTE(SUBSTITUTE(I420,"/",""),".",""))</f>
        <v xml:space="preserve">xxx </v>
      </c>
      <c r="O420" t="str">
        <f>LEFT(N420,FIND(" ",N420))</f>
        <v xml:space="preserve">xxx </v>
      </c>
      <c r="P420" t="str">
        <f>VLOOKUP(M420,Extract_Title!$A$2:$B$20,2,0)</f>
        <v>Miss</v>
      </c>
      <c r="Q420" t="str">
        <f>IF(L420="","S",L420)</f>
        <v>S</v>
      </c>
      <c r="R420" t="str">
        <f>IF(K420="","M",LEFT(K420,1))</f>
        <v>M</v>
      </c>
      <c r="S420" t="str">
        <f>VLOOKUP(O420,Clean_tckt!$E$3:$F$38,2,0)</f>
        <v xml:space="preserve">xxx </v>
      </c>
      <c r="T420" s="1">
        <f t="shared" si="22"/>
        <v>13</v>
      </c>
      <c r="U420">
        <f t="shared" si="23"/>
        <v>18</v>
      </c>
      <c r="V420">
        <f>SUM(G420:H420,1)</f>
        <v>3</v>
      </c>
      <c r="W420">
        <f t="shared" si="24"/>
        <v>0</v>
      </c>
      <c r="X420">
        <f>IF(V420=1,1,0)</f>
        <v>0</v>
      </c>
      <c r="Y420">
        <f>IF($P420=Y$1,1,0)</f>
        <v>0</v>
      </c>
      <c r="Z420">
        <f>IF($P420=Z$1,1,0)</f>
        <v>0</v>
      </c>
      <c r="AA420">
        <f>IF($P420=AA$1,1,0)</f>
        <v>1</v>
      </c>
      <c r="AB420">
        <f>IF($P420=AB$1,1,0)</f>
        <v>0</v>
      </c>
      <c r="AC420">
        <f>IF($Q420=AC$1,1,0)</f>
        <v>1</v>
      </c>
      <c r="AD420">
        <f>IF($Q420=AD$1,1,0)</f>
        <v>0</v>
      </c>
      <c r="AE420">
        <f>IF($R420=AE$1,1,0)</f>
        <v>1</v>
      </c>
      <c r="AF420">
        <f>IF($R420=AF$1,1,0)</f>
        <v>0</v>
      </c>
      <c r="AG420">
        <f>IF($R420=AG$1,1,0)</f>
        <v>0</v>
      </c>
      <c r="AH420">
        <f>IF($R420=AH$1,1,0)</f>
        <v>0</v>
      </c>
      <c r="AI420">
        <f>IF($R420=AI$1,1,0)</f>
        <v>0</v>
      </c>
      <c r="AJ420">
        <f>IF($R420=AJ$1,1,0)</f>
        <v>0</v>
      </c>
      <c r="AK420">
        <f>IF($R420=AK$1,1,0)</f>
        <v>0</v>
      </c>
      <c r="AL420">
        <f>IF($R420=AL$1,1,0)</f>
        <v>0</v>
      </c>
      <c r="AM420">
        <f>IF($S420=AM$1,1,0)</f>
        <v>0</v>
      </c>
      <c r="AN420">
        <f>IF($S420=AN$1,1,0)</f>
        <v>0</v>
      </c>
      <c r="AO420">
        <f>IF($S420=AO$1,1,0)</f>
        <v>0</v>
      </c>
      <c r="AP420">
        <f>IF($S420=AP$1,1,0)</f>
        <v>1</v>
      </c>
      <c r="AQ420">
        <f>IF($S420=AQ$1,1,0)</f>
        <v>0</v>
      </c>
      <c r="AR420">
        <f>IF($S420=AR$1,1,0)</f>
        <v>0</v>
      </c>
      <c r="AS420">
        <f>IF($S420=AS$1,1,0)</f>
        <v>0</v>
      </c>
      <c r="AT420">
        <f>IF($S420=AT$1,1,0)</f>
        <v>0</v>
      </c>
      <c r="AU420">
        <f>IF($S420=AU$1,1,0)</f>
        <v>0</v>
      </c>
      <c r="AV420">
        <f>IF($S420=AV$1,1,0)</f>
        <v>0</v>
      </c>
      <c r="AW420">
        <f>IF($S420=AW$1,1,0)</f>
        <v>0</v>
      </c>
      <c r="AX420">
        <f>IF($S420=AX$1,1,0)</f>
        <v>0</v>
      </c>
      <c r="AY420">
        <f>IF($S420=AY$1,1,0)</f>
        <v>0</v>
      </c>
      <c r="AZ420">
        <f>IF($S420=AZ$1,1,0)</f>
        <v>0</v>
      </c>
      <c r="BA420">
        <f>IF($S420=BA$1,1,0)</f>
        <v>0</v>
      </c>
      <c r="BB420">
        <f>IF($S420=BB$1,1,0)</f>
        <v>0</v>
      </c>
      <c r="BC420">
        <f>IF($S420=BC$1,1,0)</f>
        <v>0</v>
      </c>
      <c r="BD420">
        <f>IF($S420=BD$1,1,0)</f>
        <v>0</v>
      </c>
      <c r="BE420">
        <f>IF($S420=BE$1,1,0)</f>
        <v>0</v>
      </c>
      <c r="BF420">
        <f>IF($S420=BF$1,1,0)</f>
        <v>0</v>
      </c>
      <c r="BG420">
        <f>IF($S420=BG$1,1,0)</f>
        <v>0</v>
      </c>
      <c r="BH420">
        <f>IF($S420=BH$1,1,0)</f>
        <v>0</v>
      </c>
      <c r="BI420">
        <f>IF($S420=BI$1,1,0)</f>
        <v>0</v>
      </c>
      <c r="BJ420">
        <f>IF($S420=BJ$1,1,0)</f>
        <v>0</v>
      </c>
    </row>
    <row r="421" spans="1:62" x14ac:dyDescent="0.25">
      <c r="A421">
        <v>419</v>
      </c>
      <c r="B421">
        <v>0</v>
      </c>
      <c r="C421">
        <v>2</v>
      </c>
      <c r="D421" t="s">
        <v>608</v>
      </c>
      <c r="E421" t="s">
        <v>13</v>
      </c>
      <c r="F421">
        <v>30</v>
      </c>
      <c r="G421">
        <v>0</v>
      </c>
      <c r="H421">
        <v>0</v>
      </c>
      <c r="I421">
        <v>28228</v>
      </c>
      <c r="J421">
        <v>13</v>
      </c>
      <c r="L421" t="s">
        <v>15</v>
      </c>
      <c r="M421" t="s">
        <v>1751</v>
      </c>
      <c r="N421" t="str">
        <f>IF(ISNUMBER(I421),"xxx ",SUBSTITUTE(SUBSTITUTE(I421,"/",""),".",""))</f>
        <v xml:space="preserve">xxx </v>
      </c>
      <c r="O421" t="str">
        <f>LEFT(N421,FIND(" ",N421))</f>
        <v xml:space="preserve">xxx </v>
      </c>
      <c r="P421" t="str">
        <f>VLOOKUP(M421,Extract_Title!$A$2:$B$20,2,0)</f>
        <v>Mr</v>
      </c>
      <c r="Q421" t="str">
        <f>IF(L421="","S",L421)</f>
        <v>S</v>
      </c>
      <c r="R421" t="str">
        <f>IF(K421="","M",LEFT(K421,1))</f>
        <v>M</v>
      </c>
      <c r="S421" t="str">
        <f>VLOOKUP(O421,Clean_tckt!$E$3:$F$38,2,0)</f>
        <v xml:space="preserve">xxx </v>
      </c>
      <c r="T421" s="1">
        <f t="shared" si="22"/>
        <v>13</v>
      </c>
      <c r="U421">
        <f t="shared" si="23"/>
        <v>30</v>
      </c>
      <c r="V421">
        <f>SUM(G421:H421,1)</f>
        <v>1</v>
      </c>
      <c r="W421">
        <f t="shared" si="24"/>
        <v>1</v>
      </c>
      <c r="X421">
        <f>IF(V421=1,1,0)</f>
        <v>1</v>
      </c>
      <c r="Y421">
        <f>IF($P421=Y$1,1,0)</f>
        <v>1</v>
      </c>
      <c r="Z421">
        <f>IF($P421=Z$1,1,0)</f>
        <v>0</v>
      </c>
      <c r="AA421">
        <f>IF($P421=AA$1,1,0)</f>
        <v>0</v>
      </c>
      <c r="AB421">
        <f>IF($P421=AB$1,1,0)</f>
        <v>0</v>
      </c>
      <c r="AC421">
        <f>IF($Q421=AC$1,1,0)</f>
        <v>1</v>
      </c>
      <c r="AD421">
        <f>IF($Q421=AD$1,1,0)</f>
        <v>0</v>
      </c>
      <c r="AE421">
        <f>IF($R421=AE$1,1,0)</f>
        <v>1</v>
      </c>
      <c r="AF421">
        <f>IF($R421=AF$1,1,0)</f>
        <v>0</v>
      </c>
      <c r="AG421">
        <f>IF($R421=AG$1,1,0)</f>
        <v>0</v>
      </c>
      <c r="AH421">
        <f>IF($R421=AH$1,1,0)</f>
        <v>0</v>
      </c>
      <c r="AI421">
        <f>IF($R421=AI$1,1,0)</f>
        <v>0</v>
      </c>
      <c r="AJ421">
        <f>IF($R421=AJ$1,1,0)</f>
        <v>0</v>
      </c>
      <c r="AK421">
        <f>IF($R421=AK$1,1,0)</f>
        <v>0</v>
      </c>
      <c r="AL421">
        <f>IF($R421=AL$1,1,0)</f>
        <v>0</v>
      </c>
      <c r="AM421">
        <f>IF($S421=AM$1,1,0)</f>
        <v>0</v>
      </c>
      <c r="AN421">
        <f>IF($S421=AN$1,1,0)</f>
        <v>0</v>
      </c>
      <c r="AO421">
        <f>IF($S421=AO$1,1,0)</f>
        <v>0</v>
      </c>
      <c r="AP421">
        <f>IF($S421=AP$1,1,0)</f>
        <v>1</v>
      </c>
      <c r="AQ421">
        <f>IF($S421=AQ$1,1,0)</f>
        <v>0</v>
      </c>
      <c r="AR421">
        <f>IF($S421=AR$1,1,0)</f>
        <v>0</v>
      </c>
      <c r="AS421">
        <f>IF($S421=AS$1,1,0)</f>
        <v>0</v>
      </c>
      <c r="AT421">
        <f>IF($S421=AT$1,1,0)</f>
        <v>0</v>
      </c>
      <c r="AU421">
        <f>IF($S421=AU$1,1,0)</f>
        <v>0</v>
      </c>
      <c r="AV421">
        <f>IF($S421=AV$1,1,0)</f>
        <v>0</v>
      </c>
      <c r="AW421">
        <f>IF($S421=AW$1,1,0)</f>
        <v>0</v>
      </c>
      <c r="AX421">
        <f>IF($S421=AX$1,1,0)</f>
        <v>0</v>
      </c>
      <c r="AY421">
        <f>IF($S421=AY$1,1,0)</f>
        <v>0</v>
      </c>
      <c r="AZ421">
        <f>IF($S421=AZ$1,1,0)</f>
        <v>0</v>
      </c>
      <c r="BA421">
        <f>IF($S421=BA$1,1,0)</f>
        <v>0</v>
      </c>
      <c r="BB421">
        <f>IF($S421=BB$1,1,0)</f>
        <v>0</v>
      </c>
      <c r="BC421">
        <f>IF($S421=BC$1,1,0)</f>
        <v>0</v>
      </c>
      <c r="BD421">
        <f>IF($S421=BD$1,1,0)</f>
        <v>0</v>
      </c>
      <c r="BE421">
        <f>IF($S421=BE$1,1,0)</f>
        <v>0</v>
      </c>
      <c r="BF421">
        <f>IF($S421=BF$1,1,0)</f>
        <v>0</v>
      </c>
      <c r="BG421">
        <f>IF($S421=BG$1,1,0)</f>
        <v>0</v>
      </c>
      <c r="BH421">
        <f>IF($S421=BH$1,1,0)</f>
        <v>0</v>
      </c>
      <c r="BI421">
        <f>IF($S421=BI$1,1,0)</f>
        <v>0</v>
      </c>
      <c r="BJ421">
        <f>IF($S421=BJ$1,1,0)</f>
        <v>0</v>
      </c>
    </row>
    <row r="422" spans="1:62" x14ac:dyDescent="0.25">
      <c r="A422">
        <v>420</v>
      </c>
      <c r="B422">
        <v>0</v>
      </c>
      <c r="C422">
        <v>3</v>
      </c>
      <c r="D422" t="s">
        <v>609</v>
      </c>
      <c r="E422" t="s">
        <v>17</v>
      </c>
      <c r="F422">
        <v>10</v>
      </c>
      <c r="G422">
        <v>0</v>
      </c>
      <c r="H422">
        <v>2</v>
      </c>
      <c r="I422">
        <v>345773</v>
      </c>
      <c r="J422">
        <v>24.15</v>
      </c>
      <c r="L422" t="s">
        <v>15</v>
      </c>
      <c r="M422" t="s">
        <v>1753</v>
      </c>
      <c r="N422" t="str">
        <f>IF(ISNUMBER(I422),"xxx ",SUBSTITUTE(SUBSTITUTE(I422,"/",""),".",""))</f>
        <v xml:space="preserve">xxx </v>
      </c>
      <c r="O422" t="str">
        <f>LEFT(N422,FIND(" ",N422))</f>
        <v xml:space="preserve">xxx </v>
      </c>
      <c r="P422" t="str">
        <f>VLOOKUP(M422,Extract_Title!$A$2:$B$20,2,0)</f>
        <v>Miss</v>
      </c>
      <c r="Q422" t="str">
        <f>IF(L422="","S",L422)</f>
        <v>S</v>
      </c>
      <c r="R422" t="str">
        <f>IF(K422="","M",LEFT(K422,1))</f>
        <v>M</v>
      </c>
      <c r="S422" t="str">
        <f>VLOOKUP(O422,Clean_tckt!$E$3:$F$38,2,0)</f>
        <v xml:space="preserve">xxx </v>
      </c>
      <c r="T422" s="1">
        <f t="shared" si="22"/>
        <v>24.15</v>
      </c>
      <c r="U422">
        <f t="shared" si="23"/>
        <v>10</v>
      </c>
      <c r="V422">
        <f>SUM(G422:H422,1)</f>
        <v>3</v>
      </c>
      <c r="W422">
        <f t="shared" si="24"/>
        <v>0</v>
      </c>
      <c r="X422">
        <f>IF(V422=1,1,0)</f>
        <v>0</v>
      </c>
      <c r="Y422">
        <f>IF($P422=Y$1,1,0)</f>
        <v>0</v>
      </c>
      <c r="Z422">
        <f>IF($P422=Z$1,1,0)</f>
        <v>0</v>
      </c>
      <c r="AA422">
        <f>IF($P422=AA$1,1,0)</f>
        <v>1</v>
      </c>
      <c r="AB422">
        <f>IF($P422=AB$1,1,0)</f>
        <v>0</v>
      </c>
      <c r="AC422">
        <f>IF($Q422=AC$1,1,0)</f>
        <v>1</v>
      </c>
      <c r="AD422">
        <f>IF($Q422=AD$1,1,0)</f>
        <v>0</v>
      </c>
      <c r="AE422">
        <f>IF($R422=AE$1,1,0)</f>
        <v>1</v>
      </c>
      <c r="AF422">
        <f>IF($R422=AF$1,1,0)</f>
        <v>0</v>
      </c>
      <c r="AG422">
        <f>IF($R422=AG$1,1,0)</f>
        <v>0</v>
      </c>
      <c r="AH422">
        <f>IF($R422=AH$1,1,0)</f>
        <v>0</v>
      </c>
      <c r="AI422">
        <f>IF($R422=AI$1,1,0)</f>
        <v>0</v>
      </c>
      <c r="AJ422">
        <f>IF($R422=AJ$1,1,0)</f>
        <v>0</v>
      </c>
      <c r="AK422">
        <f>IF($R422=AK$1,1,0)</f>
        <v>0</v>
      </c>
      <c r="AL422">
        <f>IF($R422=AL$1,1,0)</f>
        <v>0</v>
      </c>
      <c r="AM422">
        <f>IF($S422=AM$1,1,0)</f>
        <v>0</v>
      </c>
      <c r="AN422">
        <f>IF($S422=AN$1,1,0)</f>
        <v>0</v>
      </c>
      <c r="AO422">
        <f>IF($S422=AO$1,1,0)</f>
        <v>0</v>
      </c>
      <c r="AP422">
        <f>IF($S422=AP$1,1,0)</f>
        <v>1</v>
      </c>
      <c r="AQ422">
        <f>IF($S422=AQ$1,1,0)</f>
        <v>0</v>
      </c>
      <c r="AR422">
        <f>IF($S422=AR$1,1,0)</f>
        <v>0</v>
      </c>
      <c r="AS422">
        <f>IF($S422=AS$1,1,0)</f>
        <v>0</v>
      </c>
      <c r="AT422">
        <f>IF($S422=AT$1,1,0)</f>
        <v>0</v>
      </c>
      <c r="AU422">
        <f>IF($S422=AU$1,1,0)</f>
        <v>0</v>
      </c>
      <c r="AV422">
        <f>IF($S422=AV$1,1,0)</f>
        <v>0</v>
      </c>
      <c r="AW422">
        <f>IF($S422=AW$1,1,0)</f>
        <v>0</v>
      </c>
      <c r="AX422">
        <f>IF($S422=AX$1,1,0)</f>
        <v>0</v>
      </c>
      <c r="AY422">
        <f>IF($S422=AY$1,1,0)</f>
        <v>0</v>
      </c>
      <c r="AZ422">
        <f>IF($S422=AZ$1,1,0)</f>
        <v>0</v>
      </c>
      <c r="BA422">
        <f>IF($S422=BA$1,1,0)</f>
        <v>0</v>
      </c>
      <c r="BB422">
        <f>IF($S422=BB$1,1,0)</f>
        <v>0</v>
      </c>
      <c r="BC422">
        <f>IF($S422=BC$1,1,0)</f>
        <v>0</v>
      </c>
      <c r="BD422">
        <f>IF($S422=BD$1,1,0)</f>
        <v>0</v>
      </c>
      <c r="BE422">
        <f>IF($S422=BE$1,1,0)</f>
        <v>0</v>
      </c>
      <c r="BF422">
        <f>IF($S422=BF$1,1,0)</f>
        <v>0</v>
      </c>
      <c r="BG422">
        <f>IF($S422=BG$1,1,0)</f>
        <v>0</v>
      </c>
      <c r="BH422">
        <f>IF($S422=BH$1,1,0)</f>
        <v>0</v>
      </c>
      <c r="BI422">
        <f>IF($S422=BI$1,1,0)</f>
        <v>0</v>
      </c>
      <c r="BJ422">
        <f>IF($S422=BJ$1,1,0)</f>
        <v>0</v>
      </c>
    </row>
    <row r="423" spans="1:62" x14ac:dyDescent="0.25">
      <c r="A423">
        <v>421</v>
      </c>
      <c r="B423">
        <v>0</v>
      </c>
      <c r="C423">
        <v>3</v>
      </c>
      <c r="D423" t="s">
        <v>610</v>
      </c>
      <c r="E423" t="s">
        <v>13</v>
      </c>
      <c r="G423">
        <v>0</v>
      </c>
      <c r="H423">
        <v>0</v>
      </c>
      <c r="I423">
        <v>349254</v>
      </c>
      <c r="J423">
        <v>7.8958000000000004</v>
      </c>
      <c r="L423" t="s">
        <v>20</v>
      </c>
      <c r="M423" t="s">
        <v>1751</v>
      </c>
      <c r="N423" t="str">
        <f>IF(ISNUMBER(I423),"xxx ",SUBSTITUTE(SUBSTITUTE(I423,"/",""),".",""))</f>
        <v xml:space="preserve">xxx </v>
      </c>
      <c r="O423" t="str">
        <f>LEFT(N423,FIND(" ",N423))</f>
        <v xml:space="preserve">xxx </v>
      </c>
      <c r="P423" t="str">
        <f>VLOOKUP(M423,Extract_Title!$A$2:$B$20,2,0)</f>
        <v>Mr</v>
      </c>
      <c r="Q423" t="str">
        <f>IF(L423="","S",L423)</f>
        <v>C</v>
      </c>
      <c r="R423" t="str">
        <f>IF(K423="","M",LEFT(K423,1))</f>
        <v>M</v>
      </c>
      <c r="S423" t="str">
        <f>VLOOKUP(O423,Clean_tckt!$E$3:$F$38,2,0)</f>
        <v xml:space="preserve">xxx </v>
      </c>
      <c r="T423" s="1">
        <f t="shared" si="22"/>
        <v>7.8958000000000004</v>
      </c>
      <c r="U423">
        <f t="shared" si="23"/>
        <v>0</v>
      </c>
      <c r="V423">
        <f>SUM(G423:H423,1)</f>
        <v>1</v>
      </c>
      <c r="W423">
        <f t="shared" si="24"/>
        <v>1</v>
      </c>
      <c r="X423">
        <f>IF(V423=1,1,0)</f>
        <v>1</v>
      </c>
      <c r="Y423">
        <f>IF($P423=Y$1,1,0)</f>
        <v>1</v>
      </c>
      <c r="Z423">
        <f>IF($P423=Z$1,1,0)</f>
        <v>0</v>
      </c>
      <c r="AA423">
        <f>IF($P423=AA$1,1,0)</f>
        <v>0</v>
      </c>
      <c r="AB423">
        <f>IF($P423=AB$1,1,0)</f>
        <v>0</v>
      </c>
      <c r="AC423">
        <f>IF($Q423=AC$1,1,0)</f>
        <v>0</v>
      </c>
      <c r="AD423">
        <f>IF($Q423=AD$1,1,0)</f>
        <v>1</v>
      </c>
      <c r="AE423">
        <f>IF($R423=AE$1,1,0)</f>
        <v>1</v>
      </c>
      <c r="AF423">
        <f>IF($R423=AF$1,1,0)</f>
        <v>0</v>
      </c>
      <c r="AG423">
        <f>IF($R423=AG$1,1,0)</f>
        <v>0</v>
      </c>
      <c r="AH423">
        <f>IF($R423=AH$1,1,0)</f>
        <v>0</v>
      </c>
      <c r="AI423">
        <f>IF($R423=AI$1,1,0)</f>
        <v>0</v>
      </c>
      <c r="AJ423">
        <f>IF($R423=AJ$1,1,0)</f>
        <v>0</v>
      </c>
      <c r="AK423">
        <f>IF($R423=AK$1,1,0)</f>
        <v>0</v>
      </c>
      <c r="AL423">
        <f>IF($R423=AL$1,1,0)</f>
        <v>0</v>
      </c>
      <c r="AM423">
        <f>IF($S423=AM$1,1,0)</f>
        <v>0</v>
      </c>
      <c r="AN423">
        <f>IF($S423=AN$1,1,0)</f>
        <v>0</v>
      </c>
      <c r="AO423">
        <f>IF($S423=AO$1,1,0)</f>
        <v>0</v>
      </c>
      <c r="AP423">
        <f>IF($S423=AP$1,1,0)</f>
        <v>1</v>
      </c>
      <c r="AQ423">
        <f>IF($S423=AQ$1,1,0)</f>
        <v>0</v>
      </c>
      <c r="AR423">
        <f>IF($S423=AR$1,1,0)</f>
        <v>0</v>
      </c>
      <c r="AS423">
        <f>IF($S423=AS$1,1,0)</f>
        <v>0</v>
      </c>
      <c r="AT423">
        <f>IF($S423=AT$1,1,0)</f>
        <v>0</v>
      </c>
      <c r="AU423">
        <f>IF($S423=AU$1,1,0)</f>
        <v>0</v>
      </c>
      <c r="AV423">
        <f>IF($S423=AV$1,1,0)</f>
        <v>0</v>
      </c>
      <c r="AW423">
        <f>IF($S423=AW$1,1,0)</f>
        <v>0</v>
      </c>
      <c r="AX423">
        <f>IF($S423=AX$1,1,0)</f>
        <v>0</v>
      </c>
      <c r="AY423">
        <f>IF($S423=AY$1,1,0)</f>
        <v>0</v>
      </c>
      <c r="AZ423">
        <f>IF($S423=AZ$1,1,0)</f>
        <v>0</v>
      </c>
      <c r="BA423">
        <f>IF($S423=BA$1,1,0)</f>
        <v>0</v>
      </c>
      <c r="BB423">
        <f>IF($S423=BB$1,1,0)</f>
        <v>0</v>
      </c>
      <c r="BC423">
        <f>IF($S423=BC$1,1,0)</f>
        <v>0</v>
      </c>
      <c r="BD423">
        <f>IF($S423=BD$1,1,0)</f>
        <v>0</v>
      </c>
      <c r="BE423">
        <f>IF($S423=BE$1,1,0)</f>
        <v>0</v>
      </c>
      <c r="BF423">
        <f>IF($S423=BF$1,1,0)</f>
        <v>0</v>
      </c>
      <c r="BG423">
        <f>IF($S423=BG$1,1,0)</f>
        <v>0</v>
      </c>
      <c r="BH423">
        <f>IF($S423=BH$1,1,0)</f>
        <v>0</v>
      </c>
      <c r="BI423">
        <f>IF($S423=BI$1,1,0)</f>
        <v>0</v>
      </c>
      <c r="BJ423">
        <f>IF($S423=BJ$1,1,0)</f>
        <v>0</v>
      </c>
    </row>
    <row r="424" spans="1:62" x14ac:dyDescent="0.25">
      <c r="A424">
        <v>422</v>
      </c>
      <c r="B424">
        <v>0</v>
      </c>
      <c r="C424">
        <v>3</v>
      </c>
      <c r="D424" t="s">
        <v>611</v>
      </c>
      <c r="E424" t="s">
        <v>13</v>
      </c>
      <c r="F424">
        <v>21</v>
      </c>
      <c r="G424">
        <v>0</v>
      </c>
      <c r="H424">
        <v>0</v>
      </c>
      <c r="I424" t="s">
        <v>612</v>
      </c>
      <c r="J424">
        <v>7.7332999999999998</v>
      </c>
      <c r="L424" t="s">
        <v>27</v>
      </c>
      <c r="M424" t="s">
        <v>1751</v>
      </c>
      <c r="N424" t="str">
        <f>IF(ISNUMBER(I424),"xxx ",SUBSTITUTE(SUBSTITUTE(I424,"/",""),".",""))</f>
        <v>A5 13032</v>
      </c>
      <c r="O424" t="str">
        <f>LEFT(N424,FIND(" ",N424))</f>
        <v xml:space="preserve">A5 </v>
      </c>
      <c r="P424" t="str">
        <f>VLOOKUP(M424,Extract_Title!$A$2:$B$20,2,0)</f>
        <v>Mr</v>
      </c>
      <c r="Q424" t="str">
        <f>IF(L424="","S",L424)</f>
        <v>Q</v>
      </c>
      <c r="R424" t="str">
        <f>IF(K424="","M",LEFT(K424,1))</f>
        <v>M</v>
      </c>
      <c r="S424" t="str">
        <f>VLOOKUP(O424,Clean_tckt!$E$3:$F$38,2,0)</f>
        <v xml:space="preserve">A5 </v>
      </c>
      <c r="T424" s="1">
        <f t="shared" si="22"/>
        <v>7.7332999999999998</v>
      </c>
      <c r="U424">
        <f t="shared" si="23"/>
        <v>21</v>
      </c>
      <c r="V424">
        <f>SUM(G424:H424,1)</f>
        <v>1</v>
      </c>
      <c r="W424">
        <f t="shared" si="24"/>
        <v>1</v>
      </c>
      <c r="X424">
        <f>IF(V424=1,1,0)</f>
        <v>1</v>
      </c>
      <c r="Y424">
        <f>IF($P424=Y$1,1,0)</f>
        <v>1</v>
      </c>
      <c r="Z424">
        <f>IF($P424=Z$1,1,0)</f>
        <v>0</v>
      </c>
      <c r="AA424">
        <f>IF($P424=AA$1,1,0)</f>
        <v>0</v>
      </c>
      <c r="AB424">
        <f>IF($P424=AB$1,1,0)</f>
        <v>0</v>
      </c>
      <c r="AC424">
        <f>IF($Q424=AC$1,1,0)</f>
        <v>0</v>
      </c>
      <c r="AD424">
        <f>IF($Q424=AD$1,1,0)</f>
        <v>0</v>
      </c>
      <c r="AE424">
        <f>IF($R424=AE$1,1,0)</f>
        <v>1</v>
      </c>
      <c r="AF424">
        <f>IF($R424=AF$1,1,0)</f>
        <v>0</v>
      </c>
      <c r="AG424">
        <f>IF($R424=AG$1,1,0)</f>
        <v>0</v>
      </c>
      <c r="AH424">
        <f>IF($R424=AH$1,1,0)</f>
        <v>0</v>
      </c>
      <c r="AI424">
        <f>IF($R424=AI$1,1,0)</f>
        <v>0</v>
      </c>
      <c r="AJ424">
        <f>IF($R424=AJ$1,1,0)</f>
        <v>0</v>
      </c>
      <c r="AK424">
        <f>IF($R424=AK$1,1,0)</f>
        <v>0</v>
      </c>
      <c r="AL424">
        <f>IF($R424=AL$1,1,0)</f>
        <v>0</v>
      </c>
      <c r="AM424">
        <f>IF($S424=AM$1,1,0)</f>
        <v>1</v>
      </c>
      <c r="AN424">
        <f>IF($S424=AN$1,1,0)</f>
        <v>0</v>
      </c>
      <c r="AO424">
        <f>IF($S424=AO$1,1,0)</f>
        <v>0</v>
      </c>
      <c r="AP424">
        <f>IF($S424=AP$1,1,0)</f>
        <v>0</v>
      </c>
      <c r="AQ424">
        <f>IF($S424=AQ$1,1,0)</f>
        <v>0</v>
      </c>
      <c r="AR424">
        <f>IF($S424=AR$1,1,0)</f>
        <v>0</v>
      </c>
      <c r="AS424">
        <f>IF($S424=AS$1,1,0)</f>
        <v>0</v>
      </c>
      <c r="AT424">
        <f>IF($S424=AT$1,1,0)</f>
        <v>0</v>
      </c>
      <c r="AU424">
        <f>IF($S424=AU$1,1,0)</f>
        <v>0</v>
      </c>
      <c r="AV424">
        <f>IF($S424=AV$1,1,0)</f>
        <v>0</v>
      </c>
      <c r="AW424">
        <f>IF($S424=AW$1,1,0)</f>
        <v>0</v>
      </c>
      <c r="AX424">
        <f>IF($S424=AX$1,1,0)</f>
        <v>0</v>
      </c>
      <c r="AY424">
        <f>IF($S424=AY$1,1,0)</f>
        <v>0</v>
      </c>
      <c r="AZ424">
        <f>IF($S424=AZ$1,1,0)</f>
        <v>0</v>
      </c>
      <c r="BA424">
        <f>IF($S424=BA$1,1,0)</f>
        <v>0</v>
      </c>
      <c r="BB424">
        <f>IF($S424=BB$1,1,0)</f>
        <v>0</v>
      </c>
      <c r="BC424">
        <f>IF($S424=BC$1,1,0)</f>
        <v>0</v>
      </c>
      <c r="BD424">
        <f>IF($S424=BD$1,1,0)</f>
        <v>0</v>
      </c>
      <c r="BE424">
        <f>IF($S424=BE$1,1,0)</f>
        <v>0</v>
      </c>
      <c r="BF424">
        <f>IF($S424=BF$1,1,0)</f>
        <v>0</v>
      </c>
      <c r="BG424">
        <f>IF($S424=BG$1,1,0)</f>
        <v>0</v>
      </c>
      <c r="BH424">
        <f>IF($S424=BH$1,1,0)</f>
        <v>0</v>
      </c>
      <c r="BI424">
        <f>IF($S424=BI$1,1,0)</f>
        <v>0</v>
      </c>
      <c r="BJ424">
        <f>IF($S424=BJ$1,1,0)</f>
        <v>0</v>
      </c>
    </row>
    <row r="425" spans="1:62" x14ac:dyDescent="0.25">
      <c r="A425">
        <v>423</v>
      </c>
      <c r="B425">
        <v>0</v>
      </c>
      <c r="C425">
        <v>3</v>
      </c>
      <c r="D425" t="s">
        <v>613</v>
      </c>
      <c r="E425" t="s">
        <v>13</v>
      </c>
      <c r="F425">
        <v>29</v>
      </c>
      <c r="G425">
        <v>0</v>
      </c>
      <c r="H425">
        <v>0</v>
      </c>
      <c r="I425">
        <v>315082</v>
      </c>
      <c r="J425">
        <v>7.875</v>
      </c>
      <c r="L425" t="s">
        <v>15</v>
      </c>
      <c r="M425" t="s">
        <v>1751</v>
      </c>
      <c r="N425" t="str">
        <f>IF(ISNUMBER(I425),"xxx ",SUBSTITUTE(SUBSTITUTE(I425,"/",""),".",""))</f>
        <v xml:space="preserve">xxx </v>
      </c>
      <c r="O425" t="str">
        <f>LEFT(N425,FIND(" ",N425))</f>
        <v xml:space="preserve">xxx </v>
      </c>
      <c r="P425" t="str">
        <f>VLOOKUP(M425,Extract_Title!$A$2:$B$20,2,0)</f>
        <v>Mr</v>
      </c>
      <c r="Q425" t="str">
        <f>IF(L425="","S",L425)</f>
        <v>S</v>
      </c>
      <c r="R425" t="str">
        <f>IF(K425="","M",LEFT(K425,1))</f>
        <v>M</v>
      </c>
      <c r="S425" t="str">
        <f>VLOOKUP(O425,Clean_tckt!$E$3:$F$38,2,0)</f>
        <v xml:space="preserve">xxx </v>
      </c>
      <c r="T425" s="1">
        <f t="shared" si="22"/>
        <v>7.875</v>
      </c>
      <c r="U425">
        <f t="shared" si="23"/>
        <v>29</v>
      </c>
      <c r="V425">
        <f>SUM(G425:H425,1)</f>
        <v>1</v>
      </c>
      <c r="W425">
        <f t="shared" si="24"/>
        <v>1</v>
      </c>
      <c r="X425">
        <f>IF(V425=1,1,0)</f>
        <v>1</v>
      </c>
      <c r="Y425">
        <f>IF($P425=Y$1,1,0)</f>
        <v>1</v>
      </c>
      <c r="Z425">
        <f>IF($P425=Z$1,1,0)</f>
        <v>0</v>
      </c>
      <c r="AA425">
        <f>IF($P425=AA$1,1,0)</f>
        <v>0</v>
      </c>
      <c r="AB425">
        <f>IF($P425=AB$1,1,0)</f>
        <v>0</v>
      </c>
      <c r="AC425">
        <f>IF($Q425=AC$1,1,0)</f>
        <v>1</v>
      </c>
      <c r="AD425">
        <f>IF($Q425=AD$1,1,0)</f>
        <v>0</v>
      </c>
      <c r="AE425">
        <f>IF($R425=AE$1,1,0)</f>
        <v>1</v>
      </c>
      <c r="AF425">
        <f>IF($R425=AF$1,1,0)</f>
        <v>0</v>
      </c>
      <c r="AG425">
        <f>IF($R425=AG$1,1,0)</f>
        <v>0</v>
      </c>
      <c r="AH425">
        <f>IF($R425=AH$1,1,0)</f>
        <v>0</v>
      </c>
      <c r="AI425">
        <f>IF($R425=AI$1,1,0)</f>
        <v>0</v>
      </c>
      <c r="AJ425">
        <f>IF($R425=AJ$1,1,0)</f>
        <v>0</v>
      </c>
      <c r="AK425">
        <f>IF($R425=AK$1,1,0)</f>
        <v>0</v>
      </c>
      <c r="AL425">
        <f>IF($R425=AL$1,1,0)</f>
        <v>0</v>
      </c>
      <c r="AM425">
        <f>IF($S425=AM$1,1,0)</f>
        <v>0</v>
      </c>
      <c r="AN425">
        <f>IF($S425=AN$1,1,0)</f>
        <v>0</v>
      </c>
      <c r="AO425">
        <f>IF($S425=AO$1,1,0)</f>
        <v>0</v>
      </c>
      <c r="AP425">
        <f>IF($S425=AP$1,1,0)</f>
        <v>1</v>
      </c>
      <c r="AQ425">
        <f>IF($S425=AQ$1,1,0)</f>
        <v>0</v>
      </c>
      <c r="AR425">
        <f>IF($S425=AR$1,1,0)</f>
        <v>0</v>
      </c>
      <c r="AS425">
        <f>IF($S425=AS$1,1,0)</f>
        <v>0</v>
      </c>
      <c r="AT425">
        <f>IF($S425=AT$1,1,0)</f>
        <v>0</v>
      </c>
      <c r="AU425">
        <f>IF($S425=AU$1,1,0)</f>
        <v>0</v>
      </c>
      <c r="AV425">
        <f>IF($S425=AV$1,1,0)</f>
        <v>0</v>
      </c>
      <c r="AW425">
        <f>IF($S425=AW$1,1,0)</f>
        <v>0</v>
      </c>
      <c r="AX425">
        <f>IF($S425=AX$1,1,0)</f>
        <v>0</v>
      </c>
      <c r="AY425">
        <f>IF($S425=AY$1,1,0)</f>
        <v>0</v>
      </c>
      <c r="AZ425">
        <f>IF($S425=AZ$1,1,0)</f>
        <v>0</v>
      </c>
      <c r="BA425">
        <f>IF($S425=BA$1,1,0)</f>
        <v>0</v>
      </c>
      <c r="BB425">
        <f>IF($S425=BB$1,1,0)</f>
        <v>0</v>
      </c>
      <c r="BC425">
        <f>IF($S425=BC$1,1,0)</f>
        <v>0</v>
      </c>
      <c r="BD425">
        <f>IF($S425=BD$1,1,0)</f>
        <v>0</v>
      </c>
      <c r="BE425">
        <f>IF($S425=BE$1,1,0)</f>
        <v>0</v>
      </c>
      <c r="BF425">
        <f>IF($S425=BF$1,1,0)</f>
        <v>0</v>
      </c>
      <c r="BG425">
        <f>IF($S425=BG$1,1,0)</f>
        <v>0</v>
      </c>
      <c r="BH425">
        <f>IF($S425=BH$1,1,0)</f>
        <v>0</v>
      </c>
      <c r="BI425">
        <f>IF($S425=BI$1,1,0)</f>
        <v>0</v>
      </c>
      <c r="BJ425">
        <f>IF($S425=BJ$1,1,0)</f>
        <v>0</v>
      </c>
    </row>
    <row r="426" spans="1:62" x14ac:dyDescent="0.25">
      <c r="A426">
        <v>424</v>
      </c>
      <c r="B426">
        <v>0</v>
      </c>
      <c r="C426">
        <v>3</v>
      </c>
      <c r="D426" t="s">
        <v>614</v>
      </c>
      <c r="E426" t="s">
        <v>17</v>
      </c>
      <c r="F426">
        <v>28</v>
      </c>
      <c r="G426">
        <v>1</v>
      </c>
      <c r="H426">
        <v>1</v>
      </c>
      <c r="I426">
        <v>347080</v>
      </c>
      <c r="J426">
        <v>14.4</v>
      </c>
      <c r="L426" t="s">
        <v>15</v>
      </c>
      <c r="M426" t="s">
        <v>1752</v>
      </c>
      <c r="N426" t="str">
        <f>IF(ISNUMBER(I426),"xxx ",SUBSTITUTE(SUBSTITUTE(I426,"/",""),".",""))</f>
        <v xml:space="preserve">xxx </v>
      </c>
      <c r="O426" t="str">
        <f>LEFT(N426,FIND(" ",N426))</f>
        <v xml:space="preserve">xxx </v>
      </c>
      <c r="P426" t="str">
        <f>VLOOKUP(M426,Extract_Title!$A$2:$B$20,2,0)</f>
        <v>Mrs</v>
      </c>
      <c r="Q426" t="str">
        <f>IF(L426="","S",L426)</f>
        <v>S</v>
      </c>
      <c r="R426" t="str">
        <f>IF(K426="","M",LEFT(K426,1))</f>
        <v>M</v>
      </c>
      <c r="S426" t="str">
        <f>VLOOKUP(O426,Clean_tckt!$E$3:$F$38,2,0)</f>
        <v xml:space="preserve">xxx </v>
      </c>
      <c r="T426" s="1">
        <f t="shared" si="22"/>
        <v>14.4</v>
      </c>
      <c r="U426">
        <f t="shared" si="23"/>
        <v>28</v>
      </c>
      <c r="V426">
        <f>SUM(G426:H426,1)</f>
        <v>3</v>
      </c>
      <c r="W426">
        <f t="shared" si="24"/>
        <v>0</v>
      </c>
      <c r="X426">
        <f>IF(V426=1,1,0)</f>
        <v>0</v>
      </c>
      <c r="Y426">
        <f>IF($P426=Y$1,1,0)</f>
        <v>0</v>
      </c>
      <c r="Z426">
        <f>IF($P426=Z$1,1,0)</f>
        <v>1</v>
      </c>
      <c r="AA426">
        <f>IF($P426=AA$1,1,0)</f>
        <v>0</v>
      </c>
      <c r="AB426">
        <f>IF($P426=AB$1,1,0)</f>
        <v>0</v>
      </c>
      <c r="AC426">
        <f>IF($Q426=AC$1,1,0)</f>
        <v>1</v>
      </c>
      <c r="AD426">
        <f>IF($Q426=AD$1,1,0)</f>
        <v>0</v>
      </c>
      <c r="AE426">
        <f>IF($R426=AE$1,1,0)</f>
        <v>1</v>
      </c>
      <c r="AF426">
        <f>IF($R426=AF$1,1,0)</f>
        <v>0</v>
      </c>
      <c r="AG426">
        <f>IF($R426=AG$1,1,0)</f>
        <v>0</v>
      </c>
      <c r="AH426">
        <f>IF($R426=AH$1,1,0)</f>
        <v>0</v>
      </c>
      <c r="AI426">
        <f>IF($R426=AI$1,1,0)</f>
        <v>0</v>
      </c>
      <c r="AJ426">
        <f>IF($R426=AJ$1,1,0)</f>
        <v>0</v>
      </c>
      <c r="AK426">
        <f>IF($R426=AK$1,1,0)</f>
        <v>0</v>
      </c>
      <c r="AL426">
        <f>IF($R426=AL$1,1,0)</f>
        <v>0</v>
      </c>
      <c r="AM426">
        <f>IF($S426=AM$1,1,0)</f>
        <v>0</v>
      </c>
      <c r="AN426">
        <f>IF($S426=AN$1,1,0)</f>
        <v>0</v>
      </c>
      <c r="AO426">
        <f>IF($S426=AO$1,1,0)</f>
        <v>0</v>
      </c>
      <c r="AP426">
        <f>IF($S426=AP$1,1,0)</f>
        <v>1</v>
      </c>
      <c r="AQ426">
        <f>IF($S426=AQ$1,1,0)</f>
        <v>0</v>
      </c>
      <c r="AR426">
        <f>IF($S426=AR$1,1,0)</f>
        <v>0</v>
      </c>
      <c r="AS426">
        <f>IF($S426=AS$1,1,0)</f>
        <v>0</v>
      </c>
      <c r="AT426">
        <f>IF($S426=AT$1,1,0)</f>
        <v>0</v>
      </c>
      <c r="AU426">
        <f>IF($S426=AU$1,1,0)</f>
        <v>0</v>
      </c>
      <c r="AV426">
        <f>IF($S426=AV$1,1,0)</f>
        <v>0</v>
      </c>
      <c r="AW426">
        <f>IF($S426=AW$1,1,0)</f>
        <v>0</v>
      </c>
      <c r="AX426">
        <f>IF($S426=AX$1,1,0)</f>
        <v>0</v>
      </c>
      <c r="AY426">
        <f>IF($S426=AY$1,1,0)</f>
        <v>0</v>
      </c>
      <c r="AZ426">
        <f>IF($S426=AZ$1,1,0)</f>
        <v>0</v>
      </c>
      <c r="BA426">
        <f>IF($S426=BA$1,1,0)</f>
        <v>0</v>
      </c>
      <c r="BB426">
        <f>IF($S426=BB$1,1,0)</f>
        <v>0</v>
      </c>
      <c r="BC426">
        <f>IF($S426=BC$1,1,0)</f>
        <v>0</v>
      </c>
      <c r="BD426">
        <f>IF($S426=BD$1,1,0)</f>
        <v>0</v>
      </c>
      <c r="BE426">
        <f>IF($S426=BE$1,1,0)</f>
        <v>0</v>
      </c>
      <c r="BF426">
        <f>IF($S426=BF$1,1,0)</f>
        <v>0</v>
      </c>
      <c r="BG426">
        <f>IF($S426=BG$1,1,0)</f>
        <v>0</v>
      </c>
      <c r="BH426">
        <f>IF($S426=BH$1,1,0)</f>
        <v>0</v>
      </c>
      <c r="BI426">
        <f>IF($S426=BI$1,1,0)</f>
        <v>0</v>
      </c>
      <c r="BJ426">
        <f>IF($S426=BJ$1,1,0)</f>
        <v>0</v>
      </c>
    </row>
    <row r="427" spans="1:62" x14ac:dyDescent="0.25">
      <c r="A427">
        <v>425</v>
      </c>
      <c r="B427">
        <v>0</v>
      </c>
      <c r="C427">
        <v>3</v>
      </c>
      <c r="D427" t="s">
        <v>615</v>
      </c>
      <c r="E427" t="s">
        <v>13</v>
      </c>
      <c r="F427">
        <v>18</v>
      </c>
      <c r="G427">
        <v>1</v>
      </c>
      <c r="H427">
        <v>1</v>
      </c>
      <c r="I427">
        <v>370129</v>
      </c>
      <c r="J427">
        <v>20.212499999999999</v>
      </c>
      <c r="L427" t="s">
        <v>15</v>
      </c>
      <c r="M427" t="s">
        <v>1751</v>
      </c>
      <c r="N427" t="str">
        <f>IF(ISNUMBER(I427),"xxx ",SUBSTITUTE(SUBSTITUTE(I427,"/",""),".",""))</f>
        <v xml:space="preserve">xxx </v>
      </c>
      <c r="O427" t="str">
        <f>LEFT(N427,FIND(" ",N427))</f>
        <v xml:space="preserve">xxx </v>
      </c>
      <c r="P427" t="str">
        <f>VLOOKUP(M427,Extract_Title!$A$2:$B$20,2,0)</f>
        <v>Mr</v>
      </c>
      <c r="Q427" t="str">
        <f>IF(L427="","S",L427)</f>
        <v>S</v>
      </c>
      <c r="R427" t="str">
        <f>IF(K427="","M",LEFT(K427,1))</f>
        <v>M</v>
      </c>
      <c r="S427" t="str">
        <f>VLOOKUP(O427,Clean_tckt!$E$3:$F$38,2,0)</f>
        <v xml:space="preserve">xxx </v>
      </c>
      <c r="T427" s="1">
        <f t="shared" si="22"/>
        <v>20.212499999999999</v>
      </c>
      <c r="U427">
        <f t="shared" si="23"/>
        <v>18</v>
      </c>
      <c r="V427">
        <f>SUM(G427:H427,1)</f>
        <v>3</v>
      </c>
      <c r="W427">
        <f t="shared" si="24"/>
        <v>1</v>
      </c>
      <c r="X427">
        <f>IF(V427=1,1,0)</f>
        <v>0</v>
      </c>
      <c r="Y427">
        <f>IF($P427=Y$1,1,0)</f>
        <v>1</v>
      </c>
      <c r="Z427">
        <f>IF($P427=Z$1,1,0)</f>
        <v>0</v>
      </c>
      <c r="AA427">
        <f>IF($P427=AA$1,1,0)</f>
        <v>0</v>
      </c>
      <c r="AB427">
        <f>IF($P427=AB$1,1,0)</f>
        <v>0</v>
      </c>
      <c r="AC427">
        <f>IF($Q427=AC$1,1,0)</f>
        <v>1</v>
      </c>
      <c r="AD427">
        <f>IF($Q427=AD$1,1,0)</f>
        <v>0</v>
      </c>
      <c r="AE427">
        <f>IF($R427=AE$1,1,0)</f>
        <v>1</v>
      </c>
      <c r="AF427">
        <f>IF($R427=AF$1,1,0)</f>
        <v>0</v>
      </c>
      <c r="AG427">
        <f>IF($R427=AG$1,1,0)</f>
        <v>0</v>
      </c>
      <c r="AH427">
        <f>IF($R427=AH$1,1,0)</f>
        <v>0</v>
      </c>
      <c r="AI427">
        <f>IF($R427=AI$1,1,0)</f>
        <v>0</v>
      </c>
      <c r="AJ427">
        <f>IF($R427=AJ$1,1,0)</f>
        <v>0</v>
      </c>
      <c r="AK427">
        <f>IF($R427=AK$1,1,0)</f>
        <v>0</v>
      </c>
      <c r="AL427">
        <f>IF($R427=AL$1,1,0)</f>
        <v>0</v>
      </c>
      <c r="AM427">
        <f>IF($S427=AM$1,1,0)</f>
        <v>0</v>
      </c>
      <c r="AN427">
        <f>IF($S427=AN$1,1,0)</f>
        <v>0</v>
      </c>
      <c r="AO427">
        <f>IF($S427=AO$1,1,0)</f>
        <v>0</v>
      </c>
      <c r="AP427">
        <f>IF($S427=AP$1,1,0)</f>
        <v>1</v>
      </c>
      <c r="AQ427">
        <f>IF($S427=AQ$1,1,0)</f>
        <v>0</v>
      </c>
      <c r="AR427">
        <f>IF($S427=AR$1,1,0)</f>
        <v>0</v>
      </c>
      <c r="AS427">
        <f>IF($S427=AS$1,1,0)</f>
        <v>0</v>
      </c>
      <c r="AT427">
        <f>IF($S427=AT$1,1,0)</f>
        <v>0</v>
      </c>
      <c r="AU427">
        <f>IF($S427=AU$1,1,0)</f>
        <v>0</v>
      </c>
      <c r="AV427">
        <f>IF($S427=AV$1,1,0)</f>
        <v>0</v>
      </c>
      <c r="AW427">
        <f>IF($S427=AW$1,1,0)</f>
        <v>0</v>
      </c>
      <c r="AX427">
        <f>IF($S427=AX$1,1,0)</f>
        <v>0</v>
      </c>
      <c r="AY427">
        <f>IF($S427=AY$1,1,0)</f>
        <v>0</v>
      </c>
      <c r="AZ427">
        <f>IF($S427=AZ$1,1,0)</f>
        <v>0</v>
      </c>
      <c r="BA427">
        <f>IF($S427=BA$1,1,0)</f>
        <v>0</v>
      </c>
      <c r="BB427">
        <f>IF($S427=BB$1,1,0)</f>
        <v>0</v>
      </c>
      <c r="BC427">
        <f>IF($S427=BC$1,1,0)</f>
        <v>0</v>
      </c>
      <c r="BD427">
        <f>IF($S427=BD$1,1,0)</f>
        <v>0</v>
      </c>
      <c r="BE427">
        <f>IF($S427=BE$1,1,0)</f>
        <v>0</v>
      </c>
      <c r="BF427">
        <f>IF($S427=BF$1,1,0)</f>
        <v>0</v>
      </c>
      <c r="BG427">
        <f>IF($S427=BG$1,1,0)</f>
        <v>0</v>
      </c>
      <c r="BH427">
        <f>IF($S427=BH$1,1,0)</f>
        <v>0</v>
      </c>
      <c r="BI427">
        <f>IF($S427=BI$1,1,0)</f>
        <v>0</v>
      </c>
      <c r="BJ427">
        <f>IF($S427=BJ$1,1,0)</f>
        <v>0</v>
      </c>
    </row>
    <row r="428" spans="1:62" x14ac:dyDescent="0.25">
      <c r="A428">
        <v>426</v>
      </c>
      <c r="B428">
        <v>0</v>
      </c>
      <c r="C428">
        <v>3</v>
      </c>
      <c r="D428" t="s">
        <v>616</v>
      </c>
      <c r="E428" t="s">
        <v>13</v>
      </c>
      <c r="G428">
        <v>0</v>
      </c>
      <c r="H428">
        <v>0</v>
      </c>
      <c r="I428" t="s">
        <v>617</v>
      </c>
      <c r="J428">
        <v>7.25</v>
      </c>
      <c r="L428" t="s">
        <v>15</v>
      </c>
      <c r="M428" t="s">
        <v>1751</v>
      </c>
      <c r="N428" t="str">
        <f>IF(ISNUMBER(I428),"xxx ",SUBSTITUTE(SUBSTITUTE(I428,"/",""),".",""))</f>
        <v>A4 34244</v>
      </c>
      <c r="O428" t="str">
        <f>LEFT(N428,FIND(" ",N428))</f>
        <v xml:space="preserve">A4 </v>
      </c>
      <c r="P428" t="str">
        <f>VLOOKUP(M428,Extract_Title!$A$2:$B$20,2,0)</f>
        <v>Mr</v>
      </c>
      <c r="Q428" t="str">
        <f>IF(L428="","S",L428)</f>
        <v>S</v>
      </c>
      <c r="R428" t="str">
        <f>IF(K428="","M",LEFT(K428,1))</f>
        <v>M</v>
      </c>
      <c r="S428" t="str">
        <f>VLOOKUP(O428,Clean_tckt!$E$3:$F$38,2,0)</f>
        <v xml:space="preserve">A4 </v>
      </c>
      <c r="T428" s="1">
        <f t="shared" si="22"/>
        <v>7.25</v>
      </c>
      <c r="U428">
        <f t="shared" si="23"/>
        <v>0</v>
      </c>
      <c r="V428">
        <f>SUM(G428:H428,1)</f>
        <v>1</v>
      </c>
      <c r="W428">
        <f t="shared" si="24"/>
        <v>1</v>
      </c>
      <c r="X428">
        <f>IF(V428=1,1,0)</f>
        <v>1</v>
      </c>
      <c r="Y428">
        <f>IF($P428=Y$1,1,0)</f>
        <v>1</v>
      </c>
      <c r="Z428">
        <f>IF($P428=Z$1,1,0)</f>
        <v>0</v>
      </c>
      <c r="AA428">
        <f>IF($P428=AA$1,1,0)</f>
        <v>0</v>
      </c>
      <c r="AB428">
        <f>IF($P428=AB$1,1,0)</f>
        <v>0</v>
      </c>
      <c r="AC428">
        <f>IF($Q428=AC$1,1,0)</f>
        <v>1</v>
      </c>
      <c r="AD428">
        <f>IF($Q428=AD$1,1,0)</f>
        <v>0</v>
      </c>
      <c r="AE428">
        <f>IF($R428=AE$1,1,0)</f>
        <v>1</v>
      </c>
      <c r="AF428">
        <f>IF($R428=AF$1,1,0)</f>
        <v>0</v>
      </c>
      <c r="AG428">
        <f>IF($R428=AG$1,1,0)</f>
        <v>0</v>
      </c>
      <c r="AH428">
        <f>IF($R428=AH$1,1,0)</f>
        <v>0</v>
      </c>
      <c r="AI428">
        <f>IF($R428=AI$1,1,0)</f>
        <v>0</v>
      </c>
      <c r="AJ428">
        <f>IF($R428=AJ$1,1,0)</f>
        <v>0</v>
      </c>
      <c r="AK428">
        <f>IF($R428=AK$1,1,0)</f>
        <v>0</v>
      </c>
      <c r="AL428">
        <f>IF($R428=AL$1,1,0)</f>
        <v>0</v>
      </c>
      <c r="AM428">
        <f>IF($S428=AM$1,1,0)</f>
        <v>0</v>
      </c>
      <c r="AN428">
        <f>IF($S428=AN$1,1,0)</f>
        <v>0</v>
      </c>
      <c r="AO428">
        <f>IF($S428=AO$1,1,0)</f>
        <v>0</v>
      </c>
      <c r="AP428">
        <f>IF($S428=AP$1,1,0)</f>
        <v>0</v>
      </c>
      <c r="AQ428">
        <f>IF($S428=AQ$1,1,0)</f>
        <v>0</v>
      </c>
      <c r="AR428">
        <f>IF($S428=AR$1,1,0)</f>
        <v>0</v>
      </c>
      <c r="AS428">
        <f>IF($S428=AS$1,1,0)</f>
        <v>0</v>
      </c>
      <c r="AT428">
        <f>IF($S428=AT$1,1,0)</f>
        <v>0</v>
      </c>
      <c r="AU428">
        <f>IF($S428=AU$1,1,0)</f>
        <v>1</v>
      </c>
      <c r="AV428">
        <f>IF($S428=AV$1,1,0)</f>
        <v>0</v>
      </c>
      <c r="AW428">
        <f>IF($S428=AW$1,1,0)</f>
        <v>0</v>
      </c>
      <c r="AX428">
        <f>IF($S428=AX$1,1,0)</f>
        <v>0</v>
      </c>
      <c r="AY428">
        <f>IF($S428=AY$1,1,0)</f>
        <v>0</v>
      </c>
      <c r="AZ428">
        <f>IF($S428=AZ$1,1,0)</f>
        <v>0</v>
      </c>
      <c r="BA428">
        <f>IF($S428=BA$1,1,0)</f>
        <v>0</v>
      </c>
      <c r="BB428">
        <f>IF($S428=BB$1,1,0)</f>
        <v>0</v>
      </c>
      <c r="BC428">
        <f>IF($S428=BC$1,1,0)</f>
        <v>0</v>
      </c>
      <c r="BD428">
        <f>IF($S428=BD$1,1,0)</f>
        <v>0</v>
      </c>
      <c r="BE428">
        <f>IF($S428=BE$1,1,0)</f>
        <v>0</v>
      </c>
      <c r="BF428">
        <f>IF($S428=BF$1,1,0)</f>
        <v>0</v>
      </c>
      <c r="BG428">
        <f>IF($S428=BG$1,1,0)</f>
        <v>0</v>
      </c>
      <c r="BH428">
        <f>IF($S428=BH$1,1,0)</f>
        <v>0</v>
      </c>
      <c r="BI428">
        <f>IF($S428=BI$1,1,0)</f>
        <v>0</v>
      </c>
      <c r="BJ428">
        <f>IF($S428=BJ$1,1,0)</f>
        <v>0</v>
      </c>
    </row>
    <row r="429" spans="1:62" x14ac:dyDescent="0.25">
      <c r="A429">
        <v>427</v>
      </c>
      <c r="B429">
        <v>1</v>
      </c>
      <c r="C429">
        <v>2</v>
      </c>
      <c r="D429" t="s">
        <v>618</v>
      </c>
      <c r="E429" t="s">
        <v>17</v>
      </c>
      <c r="F429">
        <v>28</v>
      </c>
      <c r="G429">
        <v>1</v>
      </c>
      <c r="H429">
        <v>0</v>
      </c>
      <c r="I429">
        <v>2003</v>
      </c>
      <c r="J429">
        <v>26</v>
      </c>
      <c r="L429" t="s">
        <v>15</v>
      </c>
      <c r="M429" t="s">
        <v>1752</v>
      </c>
      <c r="N429" t="str">
        <f>IF(ISNUMBER(I429),"xxx ",SUBSTITUTE(SUBSTITUTE(I429,"/",""),".",""))</f>
        <v xml:space="preserve">xxx </v>
      </c>
      <c r="O429" t="str">
        <f>LEFT(N429,FIND(" ",N429))</f>
        <v xml:space="preserve">xxx </v>
      </c>
      <c r="P429" t="str">
        <f>VLOOKUP(M429,Extract_Title!$A$2:$B$20,2,0)</f>
        <v>Mrs</v>
      </c>
      <c r="Q429" t="str">
        <f>IF(L429="","S",L429)</f>
        <v>S</v>
      </c>
      <c r="R429" t="str">
        <f>IF(K429="","M",LEFT(K429,1))</f>
        <v>M</v>
      </c>
      <c r="S429" t="str">
        <f>VLOOKUP(O429,Clean_tckt!$E$3:$F$38,2,0)</f>
        <v xml:space="preserve">xxx </v>
      </c>
      <c r="T429" s="1">
        <f t="shared" si="22"/>
        <v>26</v>
      </c>
      <c r="U429">
        <f t="shared" si="23"/>
        <v>28</v>
      </c>
      <c r="V429">
        <f>SUM(G429:H429,1)</f>
        <v>2</v>
      </c>
      <c r="W429">
        <f t="shared" si="24"/>
        <v>0</v>
      </c>
      <c r="X429">
        <f>IF(V429=1,1,0)</f>
        <v>0</v>
      </c>
      <c r="Y429">
        <f>IF($P429=Y$1,1,0)</f>
        <v>0</v>
      </c>
      <c r="Z429">
        <f>IF($P429=Z$1,1,0)</f>
        <v>1</v>
      </c>
      <c r="AA429">
        <f>IF($P429=AA$1,1,0)</f>
        <v>0</v>
      </c>
      <c r="AB429">
        <f>IF($P429=AB$1,1,0)</f>
        <v>0</v>
      </c>
      <c r="AC429">
        <f>IF($Q429=AC$1,1,0)</f>
        <v>1</v>
      </c>
      <c r="AD429">
        <f>IF($Q429=AD$1,1,0)</f>
        <v>0</v>
      </c>
      <c r="AE429">
        <f>IF($R429=AE$1,1,0)</f>
        <v>1</v>
      </c>
      <c r="AF429">
        <f>IF($R429=AF$1,1,0)</f>
        <v>0</v>
      </c>
      <c r="AG429">
        <f>IF($R429=AG$1,1,0)</f>
        <v>0</v>
      </c>
      <c r="AH429">
        <f>IF($R429=AH$1,1,0)</f>
        <v>0</v>
      </c>
      <c r="AI429">
        <f>IF($R429=AI$1,1,0)</f>
        <v>0</v>
      </c>
      <c r="AJ429">
        <f>IF($R429=AJ$1,1,0)</f>
        <v>0</v>
      </c>
      <c r="AK429">
        <f>IF($R429=AK$1,1,0)</f>
        <v>0</v>
      </c>
      <c r="AL429">
        <f>IF($R429=AL$1,1,0)</f>
        <v>0</v>
      </c>
      <c r="AM429">
        <f>IF($S429=AM$1,1,0)</f>
        <v>0</v>
      </c>
      <c r="AN429">
        <f>IF($S429=AN$1,1,0)</f>
        <v>0</v>
      </c>
      <c r="AO429">
        <f>IF($S429=AO$1,1,0)</f>
        <v>0</v>
      </c>
      <c r="AP429">
        <f>IF($S429=AP$1,1,0)</f>
        <v>1</v>
      </c>
      <c r="AQ429">
        <f>IF($S429=AQ$1,1,0)</f>
        <v>0</v>
      </c>
      <c r="AR429">
        <f>IF($S429=AR$1,1,0)</f>
        <v>0</v>
      </c>
      <c r="AS429">
        <f>IF($S429=AS$1,1,0)</f>
        <v>0</v>
      </c>
      <c r="AT429">
        <f>IF($S429=AT$1,1,0)</f>
        <v>0</v>
      </c>
      <c r="AU429">
        <f>IF($S429=AU$1,1,0)</f>
        <v>0</v>
      </c>
      <c r="AV429">
        <f>IF($S429=AV$1,1,0)</f>
        <v>0</v>
      </c>
      <c r="AW429">
        <f>IF($S429=AW$1,1,0)</f>
        <v>0</v>
      </c>
      <c r="AX429">
        <f>IF($S429=AX$1,1,0)</f>
        <v>0</v>
      </c>
      <c r="AY429">
        <f>IF($S429=AY$1,1,0)</f>
        <v>0</v>
      </c>
      <c r="AZ429">
        <f>IF($S429=AZ$1,1,0)</f>
        <v>0</v>
      </c>
      <c r="BA429">
        <f>IF($S429=BA$1,1,0)</f>
        <v>0</v>
      </c>
      <c r="BB429">
        <f>IF($S429=BB$1,1,0)</f>
        <v>0</v>
      </c>
      <c r="BC429">
        <f>IF($S429=BC$1,1,0)</f>
        <v>0</v>
      </c>
      <c r="BD429">
        <f>IF($S429=BD$1,1,0)</f>
        <v>0</v>
      </c>
      <c r="BE429">
        <f>IF($S429=BE$1,1,0)</f>
        <v>0</v>
      </c>
      <c r="BF429">
        <f>IF($S429=BF$1,1,0)</f>
        <v>0</v>
      </c>
      <c r="BG429">
        <f>IF($S429=BG$1,1,0)</f>
        <v>0</v>
      </c>
      <c r="BH429">
        <f>IF($S429=BH$1,1,0)</f>
        <v>0</v>
      </c>
      <c r="BI429">
        <f>IF($S429=BI$1,1,0)</f>
        <v>0</v>
      </c>
      <c r="BJ429">
        <f>IF($S429=BJ$1,1,0)</f>
        <v>0</v>
      </c>
    </row>
    <row r="430" spans="1:62" x14ac:dyDescent="0.25">
      <c r="A430">
        <v>428</v>
      </c>
      <c r="B430">
        <v>1</v>
      </c>
      <c r="C430">
        <v>2</v>
      </c>
      <c r="D430" t="s">
        <v>619</v>
      </c>
      <c r="E430" t="s">
        <v>17</v>
      </c>
      <c r="F430">
        <v>19</v>
      </c>
      <c r="G430">
        <v>0</v>
      </c>
      <c r="H430">
        <v>0</v>
      </c>
      <c r="I430">
        <v>250655</v>
      </c>
      <c r="J430">
        <v>26</v>
      </c>
      <c r="L430" t="s">
        <v>15</v>
      </c>
      <c r="M430" t="s">
        <v>1753</v>
      </c>
      <c r="N430" t="str">
        <f>IF(ISNUMBER(I430),"xxx ",SUBSTITUTE(SUBSTITUTE(I430,"/",""),".",""))</f>
        <v xml:space="preserve">xxx </v>
      </c>
      <c r="O430" t="str">
        <f>LEFT(N430,FIND(" ",N430))</f>
        <v xml:space="preserve">xxx </v>
      </c>
      <c r="P430" t="str">
        <f>VLOOKUP(M430,Extract_Title!$A$2:$B$20,2,0)</f>
        <v>Miss</v>
      </c>
      <c r="Q430" t="str">
        <f>IF(L430="","S",L430)</f>
        <v>S</v>
      </c>
      <c r="R430" t="str">
        <f>IF(K430="","M",LEFT(K430,1))</f>
        <v>M</v>
      </c>
      <c r="S430" t="str">
        <f>VLOOKUP(O430,Clean_tckt!$E$3:$F$38,2,0)</f>
        <v xml:space="preserve">xxx </v>
      </c>
      <c r="T430" s="1">
        <f t="shared" si="22"/>
        <v>26</v>
      </c>
      <c r="U430">
        <f t="shared" si="23"/>
        <v>19</v>
      </c>
      <c r="V430">
        <f>SUM(G430:H430,1)</f>
        <v>1</v>
      </c>
      <c r="W430">
        <f t="shared" si="24"/>
        <v>0</v>
      </c>
      <c r="X430">
        <f>IF(V430=1,1,0)</f>
        <v>1</v>
      </c>
      <c r="Y430">
        <f>IF($P430=Y$1,1,0)</f>
        <v>0</v>
      </c>
      <c r="Z430">
        <f>IF($P430=Z$1,1,0)</f>
        <v>0</v>
      </c>
      <c r="AA430">
        <f>IF($P430=AA$1,1,0)</f>
        <v>1</v>
      </c>
      <c r="AB430">
        <f>IF($P430=AB$1,1,0)</f>
        <v>0</v>
      </c>
      <c r="AC430">
        <f>IF($Q430=AC$1,1,0)</f>
        <v>1</v>
      </c>
      <c r="AD430">
        <f>IF($Q430=AD$1,1,0)</f>
        <v>0</v>
      </c>
      <c r="AE430">
        <f>IF($R430=AE$1,1,0)</f>
        <v>1</v>
      </c>
      <c r="AF430">
        <f>IF($R430=AF$1,1,0)</f>
        <v>0</v>
      </c>
      <c r="AG430">
        <f>IF($R430=AG$1,1,0)</f>
        <v>0</v>
      </c>
      <c r="AH430">
        <f>IF($R430=AH$1,1,0)</f>
        <v>0</v>
      </c>
      <c r="AI430">
        <f>IF($R430=AI$1,1,0)</f>
        <v>0</v>
      </c>
      <c r="AJ430">
        <f>IF($R430=AJ$1,1,0)</f>
        <v>0</v>
      </c>
      <c r="AK430">
        <f>IF($R430=AK$1,1,0)</f>
        <v>0</v>
      </c>
      <c r="AL430">
        <f>IF($R430=AL$1,1,0)</f>
        <v>0</v>
      </c>
      <c r="AM430">
        <f>IF($S430=AM$1,1,0)</f>
        <v>0</v>
      </c>
      <c r="AN430">
        <f>IF($S430=AN$1,1,0)</f>
        <v>0</v>
      </c>
      <c r="AO430">
        <f>IF($S430=AO$1,1,0)</f>
        <v>0</v>
      </c>
      <c r="AP430">
        <f>IF($S430=AP$1,1,0)</f>
        <v>1</v>
      </c>
      <c r="AQ430">
        <f>IF($S430=AQ$1,1,0)</f>
        <v>0</v>
      </c>
      <c r="AR430">
        <f>IF($S430=AR$1,1,0)</f>
        <v>0</v>
      </c>
      <c r="AS430">
        <f>IF($S430=AS$1,1,0)</f>
        <v>0</v>
      </c>
      <c r="AT430">
        <f>IF($S430=AT$1,1,0)</f>
        <v>0</v>
      </c>
      <c r="AU430">
        <f>IF($S430=AU$1,1,0)</f>
        <v>0</v>
      </c>
      <c r="AV430">
        <f>IF($S430=AV$1,1,0)</f>
        <v>0</v>
      </c>
      <c r="AW430">
        <f>IF($S430=AW$1,1,0)</f>
        <v>0</v>
      </c>
      <c r="AX430">
        <f>IF($S430=AX$1,1,0)</f>
        <v>0</v>
      </c>
      <c r="AY430">
        <f>IF($S430=AY$1,1,0)</f>
        <v>0</v>
      </c>
      <c r="AZ430">
        <f>IF($S430=AZ$1,1,0)</f>
        <v>0</v>
      </c>
      <c r="BA430">
        <f>IF($S430=BA$1,1,0)</f>
        <v>0</v>
      </c>
      <c r="BB430">
        <f>IF($S430=BB$1,1,0)</f>
        <v>0</v>
      </c>
      <c r="BC430">
        <f>IF($S430=BC$1,1,0)</f>
        <v>0</v>
      </c>
      <c r="BD430">
        <f>IF($S430=BD$1,1,0)</f>
        <v>0</v>
      </c>
      <c r="BE430">
        <f>IF($S430=BE$1,1,0)</f>
        <v>0</v>
      </c>
      <c r="BF430">
        <f>IF($S430=BF$1,1,0)</f>
        <v>0</v>
      </c>
      <c r="BG430">
        <f>IF($S430=BG$1,1,0)</f>
        <v>0</v>
      </c>
      <c r="BH430">
        <f>IF($S430=BH$1,1,0)</f>
        <v>0</v>
      </c>
      <c r="BI430">
        <f>IF($S430=BI$1,1,0)</f>
        <v>0</v>
      </c>
      <c r="BJ430">
        <f>IF($S430=BJ$1,1,0)</f>
        <v>0</v>
      </c>
    </row>
    <row r="431" spans="1:62" x14ac:dyDescent="0.25">
      <c r="A431">
        <v>429</v>
      </c>
      <c r="B431">
        <v>0</v>
      </c>
      <c r="C431">
        <v>3</v>
      </c>
      <c r="D431" t="s">
        <v>620</v>
      </c>
      <c r="E431" t="s">
        <v>13</v>
      </c>
      <c r="G431">
        <v>0</v>
      </c>
      <c r="H431">
        <v>0</v>
      </c>
      <c r="I431">
        <v>364851</v>
      </c>
      <c r="J431">
        <v>7.75</v>
      </c>
      <c r="L431" t="s">
        <v>27</v>
      </c>
      <c r="M431" t="s">
        <v>1751</v>
      </c>
      <c r="N431" t="str">
        <f>IF(ISNUMBER(I431),"xxx ",SUBSTITUTE(SUBSTITUTE(I431,"/",""),".",""))</f>
        <v xml:space="preserve">xxx </v>
      </c>
      <c r="O431" t="str">
        <f>LEFT(N431,FIND(" ",N431))</f>
        <v xml:space="preserve">xxx </v>
      </c>
      <c r="P431" t="str">
        <f>VLOOKUP(M431,Extract_Title!$A$2:$B$20,2,0)</f>
        <v>Mr</v>
      </c>
      <c r="Q431" t="str">
        <f>IF(L431="","S",L431)</f>
        <v>Q</v>
      </c>
      <c r="R431" t="str">
        <f>IF(K431="","M",LEFT(K431,1))</f>
        <v>M</v>
      </c>
      <c r="S431" t="str">
        <f>VLOOKUP(O431,Clean_tckt!$E$3:$F$38,2,0)</f>
        <v xml:space="preserve">xxx </v>
      </c>
      <c r="T431" s="1">
        <f t="shared" si="22"/>
        <v>7.75</v>
      </c>
      <c r="U431">
        <f t="shared" si="23"/>
        <v>0</v>
      </c>
      <c r="V431">
        <f>SUM(G431:H431,1)</f>
        <v>1</v>
      </c>
      <c r="W431">
        <f t="shared" si="24"/>
        <v>1</v>
      </c>
      <c r="X431">
        <f>IF(V431=1,1,0)</f>
        <v>1</v>
      </c>
      <c r="Y431">
        <f>IF($P431=Y$1,1,0)</f>
        <v>1</v>
      </c>
      <c r="Z431">
        <f>IF($P431=Z$1,1,0)</f>
        <v>0</v>
      </c>
      <c r="AA431">
        <f>IF($P431=AA$1,1,0)</f>
        <v>0</v>
      </c>
      <c r="AB431">
        <f>IF($P431=AB$1,1,0)</f>
        <v>0</v>
      </c>
      <c r="AC431">
        <f>IF($Q431=AC$1,1,0)</f>
        <v>0</v>
      </c>
      <c r="AD431">
        <f>IF($Q431=AD$1,1,0)</f>
        <v>0</v>
      </c>
      <c r="AE431">
        <f>IF($R431=AE$1,1,0)</f>
        <v>1</v>
      </c>
      <c r="AF431">
        <f>IF($R431=AF$1,1,0)</f>
        <v>0</v>
      </c>
      <c r="AG431">
        <f>IF($R431=AG$1,1,0)</f>
        <v>0</v>
      </c>
      <c r="AH431">
        <f>IF($R431=AH$1,1,0)</f>
        <v>0</v>
      </c>
      <c r="AI431">
        <f>IF($R431=AI$1,1,0)</f>
        <v>0</v>
      </c>
      <c r="AJ431">
        <f>IF($R431=AJ$1,1,0)</f>
        <v>0</v>
      </c>
      <c r="AK431">
        <f>IF($R431=AK$1,1,0)</f>
        <v>0</v>
      </c>
      <c r="AL431">
        <f>IF($R431=AL$1,1,0)</f>
        <v>0</v>
      </c>
      <c r="AM431">
        <f>IF($S431=AM$1,1,0)</f>
        <v>0</v>
      </c>
      <c r="AN431">
        <f>IF($S431=AN$1,1,0)</f>
        <v>0</v>
      </c>
      <c r="AO431">
        <f>IF($S431=AO$1,1,0)</f>
        <v>0</v>
      </c>
      <c r="AP431">
        <f>IF($S431=AP$1,1,0)</f>
        <v>1</v>
      </c>
      <c r="AQ431">
        <f>IF($S431=AQ$1,1,0)</f>
        <v>0</v>
      </c>
      <c r="AR431">
        <f>IF($S431=AR$1,1,0)</f>
        <v>0</v>
      </c>
      <c r="AS431">
        <f>IF($S431=AS$1,1,0)</f>
        <v>0</v>
      </c>
      <c r="AT431">
        <f>IF($S431=AT$1,1,0)</f>
        <v>0</v>
      </c>
      <c r="AU431">
        <f>IF($S431=AU$1,1,0)</f>
        <v>0</v>
      </c>
      <c r="AV431">
        <f>IF($S431=AV$1,1,0)</f>
        <v>0</v>
      </c>
      <c r="AW431">
        <f>IF($S431=AW$1,1,0)</f>
        <v>0</v>
      </c>
      <c r="AX431">
        <f>IF($S431=AX$1,1,0)</f>
        <v>0</v>
      </c>
      <c r="AY431">
        <f>IF($S431=AY$1,1,0)</f>
        <v>0</v>
      </c>
      <c r="AZ431">
        <f>IF($S431=AZ$1,1,0)</f>
        <v>0</v>
      </c>
      <c r="BA431">
        <f>IF($S431=BA$1,1,0)</f>
        <v>0</v>
      </c>
      <c r="BB431">
        <f>IF($S431=BB$1,1,0)</f>
        <v>0</v>
      </c>
      <c r="BC431">
        <f>IF($S431=BC$1,1,0)</f>
        <v>0</v>
      </c>
      <c r="BD431">
        <f>IF($S431=BD$1,1,0)</f>
        <v>0</v>
      </c>
      <c r="BE431">
        <f>IF($S431=BE$1,1,0)</f>
        <v>0</v>
      </c>
      <c r="BF431">
        <f>IF($S431=BF$1,1,0)</f>
        <v>0</v>
      </c>
      <c r="BG431">
        <f>IF($S431=BG$1,1,0)</f>
        <v>0</v>
      </c>
      <c r="BH431">
        <f>IF($S431=BH$1,1,0)</f>
        <v>0</v>
      </c>
      <c r="BI431">
        <f>IF($S431=BI$1,1,0)</f>
        <v>0</v>
      </c>
      <c r="BJ431">
        <f>IF($S431=BJ$1,1,0)</f>
        <v>0</v>
      </c>
    </row>
    <row r="432" spans="1:62" x14ac:dyDescent="0.25">
      <c r="A432">
        <v>430</v>
      </c>
      <c r="B432">
        <v>1</v>
      </c>
      <c r="C432">
        <v>3</v>
      </c>
      <c r="D432" t="s">
        <v>621</v>
      </c>
      <c r="E432" t="s">
        <v>13</v>
      </c>
      <c r="F432">
        <v>32</v>
      </c>
      <c r="G432">
        <v>0</v>
      </c>
      <c r="H432">
        <v>0</v>
      </c>
      <c r="I432" t="s">
        <v>622</v>
      </c>
      <c r="J432">
        <v>8.0500000000000007</v>
      </c>
      <c r="K432" t="s">
        <v>623</v>
      </c>
      <c r="L432" t="s">
        <v>15</v>
      </c>
      <c r="M432" t="s">
        <v>1751</v>
      </c>
      <c r="N432" t="str">
        <f>IF(ISNUMBER(I432),"xxx ",SUBSTITUTE(SUBSTITUTE(I432,"/",""),".",""))</f>
        <v>SOTONOQ 392078</v>
      </c>
      <c r="O432" t="str">
        <f>LEFT(N432,FIND(" ",N432))</f>
        <v xml:space="preserve">SOTONOQ </v>
      </c>
      <c r="P432" t="str">
        <f>VLOOKUP(M432,Extract_Title!$A$2:$B$20,2,0)</f>
        <v>Mr</v>
      </c>
      <c r="Q432" t="str">
        <f>IF(L432="","S",L432)</f>
        <v>S</v>
      </c>
      <c r="R432" t="str">
        <f>IF(K432="","M",LEFT(K432,1))</f>
        <v>E</v>
      </c>
      <c r="S432" t="str">
        <f>VLOOKUP(O432,Clean_tckt!$E$3:$F$38,2,0)</f>
        <v xml:space="preserve">SOTONOQ </v>
      </c>
      <c r="T432" s="1">
        <f t="shared" si="22"/>
        <v>8.0500000000000007</v>
      </c>
      <c r="U432">
        <f t="shared" si="23"/>
        <v>32</v>
      </c>
      <c r="V432">
        <f>SUM(G432:H432,1)</f>
        <v>1</v>
      </c>
      <c r="W432">
        <f t="shared" si="24"/>
        <v>1</v>
      </c>
      <c r="X432">
        <f>IF(V432=1,1,0)</f>
        <v>1</v>
      </c>
      <c r="Y432">
        <f>IF($P432=Y$1,1,0)</f>
        <v>1</v>
      </c>
      <c r="Z432">
        <f>IF($P432=Z$1,1,0)</f>
        <v>0</v>
      </c>
      <c r="AA432">
        <f>IF($P432=AA$1,1,0)</f>
        <v>0</v>
      </c>
      <c r="AB432">
        <f>IF($P432=AB$1,1,0)</f>
        <v>0</v>
      </c>
      <c r="AC432">
        <f>IF($Q432=AC$1,1,0)</f>
        <v>1</v>
      </c>
      <c r="AD432">
        <f>IF($Q432=AD$1,1,0)</f>
        <v>0</v>
      </c>
      <c r="AE432">
        <f>IF($R432=AE$1,1,0)</f>
        <v>0</v>
      </c>
      <c r="AF432">
        <f>IF($R432=AF$1,1,0)</f>
        <v>0</v>
      </c>
      <c r="AG432">
        <f>IF($R432=AG$1,1,0)</f>
        <v>1</v>
      </c>
      <c r="AH432">
        <f>IF($R432=AH$1,1,0)</f>
        <v>0</v>
      </c>
      <c r="AI432">
        <f>IF($R432=AI$1,1,0)</f>
        <v>0</v>
      </c>
      <c r="AJ432">
        <f>IF($R432=AJ$1,1,0)</f>
        <v>0</v>
      </c>
      <c r="AK432">
        <f>IF($R432=AK$1,1,0)</f>
        <v>0</v>
      </c>
      <c r="AL432">
        <f>IF($R432=AL$1,1,0)</f>
        <v>0</v>
      </c>
      <c r="AM432">
        <f>IF($S432=AM$1,1,0)</f>
        <v>0</v>
      </c>
      <c r="AN432">
        <f>IF($S432=AN$1,1,0)</f>
        <v>0</v>
      </c>
      <c r="AO432">
        <f>IF($S432=AO$1,1,0)</f>
        <v>0</v>
      </c>
      <c r="AP432">
        <f>IF($S432=AP$1,1,0)</f>
        <v>0</v>
      </c>
      <c r="AQ432">
        <f>IF($S432=AQ$1,1,0)</f>
        <v>0</v>
      </c>
      <c r="AR432">
        <f>IF($S432=AR$1,1,0)</f>
        <v>0</v>
      </c>
      <c r="AS432">
        <f>IF($S432=AS$1,1,0)</f>
        <v>0</v>
      </c>
      <c r="AT432">
        <f>IF($S432=AT$1,1,0)</f>
        <v>0</v>
      </c>
      <c r="AU432">
        <f>IF($S432=AU$1,1,0)</f>
        <v>0</v>
      </c>
      <c r="AV432">
        <f>IF($S432=AV$1,1,0)</f>
        <v>0</v>
      </c>
      <c r="AW432">
        <f>IF($S432=AW$1,1,0)</f>
        <v>0</v>
      </c>
      <c r="AX432">
        <f>IF($S432=AX$1,1,0)</f>
        <v>1</v>
      </c>
      <c r="AY432">
        <f>IF($S432=AY$1,1,0)</f>
        <v>0</v>
      </c>
      <c r="AZ432">
        <f>IF($S432=AZ$1,1,0)</f>
        <v>0</v>
      </c>
      <c r="BA432">
        <f>IF($S432=BA$1,1,0)</f>
        <v>0</v>
      </c>
      <c r="BB432">
        <f>IF($S432=BB$1,1,0)</f>
        <v>0</v>
      </c>
      <c r="BC432">
        <f>IF($S432=BC$1,1,0)</f>
        <v>0</v>
      </c>
      <c r="BD432">
        <f>IF($S432=BD$1,1,0)</f>
        <v>0</v>
      </c>
      <c r="BE432">
        <f>IF($S432=BE$1,1,0)</f>
        <v>0</v>
      </c>
      <c r="BF432">
        <f>IF($S432=BF$1,1,0)</f>
        <v>0</v>
      </c>
      <c r="BG432">
        <f>IF($S432=BG$1,1,0)</f>
        <v>0</v>
      </c>
      <c r="BH432">
        <f>IF($S432=BH$1,1,0)</f>
        <v>0</v>
      </c>
      <c r="BI432">
        <f>IF($S432=BI$1,1,0)</f>
        <v>0</v>
      </c>
      <c r="BJ432">
        <f>IF($S432=BJ$1,1,0)</f>
        <v>0</v>
      </c>
    </row>
    <row r="433" spans="1:62" x14ac:dyDescent="0.25">
      <c r="A433">
        <v>431</v>
      </c>
      <c r="B433">
        <v>1</v>
      </c>
      <c r="C433">
        <v>1</v>
      </c>
      <c r="D433" t="s">
        <v>624</v>
      </c>
      <c r="E433" t="s">
        <v>13</v>
      </c>
      <c r="F433">
        <v>28</v>
      </c>
      <c r="G433">
        <v>0</v>
      </c>
      <c r="H433">
        <v>0</v>
      </c>
      <c r="I433">
        <v>110564</v>
      </c>
      <c r="J433">
        <v>26.55</v>
      </c>
      <c r="K433" t="s">
        <v>98</v>
      </c>
      <c r="L433" t="s">
        <v>15</v>
      </c>
      <c r="M433" t="s">
        <v>1751</v>
      </c>
      <c r="N433" t="str">
        <f>IF(ISNUMBER(I433),"xxx ",SUBSTITUTE(SUBSTITUTE(I433,"/",""),".",""))</f>
        <v xml:space="preserve">xxx </v>
      </c>
      <c r="O433" t="str">
        <f>LEFT(N433,FIND(" ",N433))</f>
        <v xml:space="preserve">xxx </v>
      </c>
      <c r="P433" t="str">
        <f>VLOOKUP(M433,Extract_Title!$A$2:$B$20,2,0)</f>
        <v>Mr</v>
      </c>
      <c r="Q433" t="str">
        <f>IF(L433="","S",L433)</f>
        <v>S</v>
      </c>
      <c r="R433" t="str">
        <f>IF(K433="","M",LEFT(K433,1))</f>
        <v>C</v>
      </c>
      <c r="S433" t="str">
        <f>VLOOKUP(O433,Clean_tckt!$E$3:$F$38,2,0)</f>
        <v xml:space="preserve">xxx </v>
      </c>
      <c r="T433" s="1">
        <f t="shared" si="22"/>
        <v>26.55</v>
      </c>
      <c r="U433">
        <f t="shared" si="23"/>
        <v>28</v>
      </c>
      <c r="V433">
        <f>SUM(G433:H433,1)</f>
        <v>1</v>
      </c>
      <c r="W433">
        <f t="shared" si="24"/>
        <v>1</v>
      </c>
      <c r="X433">
        <f>IF(V433=1,1,0)</f>
        <v>1</v>
      </c>
      <c r="Y433">
        <f>IF($P433=Y$1,1,0)</f>
        <v>1</v>
      </c>
      <c r="Z433">
        <f>IF($P433=Z$1,1,0)</f>
        <v>0</v>
      </c>
      <c r="AA433">
        <f>IF($P433=AA$1,1,0)</f>
        <v>0</v>
      </c>
      <c r="AB433">
        <f>IF($P433=AB$1,1,0)</f>
        <v>0</v>
      </c>
      <c r="AC433">
        <f>IF($Q433=AC$1,1,0)</f>
        <v>1</v>
      </c>
      <c r="AD433">
        <f>IF($Q433=AD$1,1,0)</f>
        <v>0</v>
      </c>
      <c r="AE433">
        <f>IF($R433=AE$1,1,0)</f>
        <v>0</v>
      </c>
      <c r="AF433">
        <f>IF($R433=AF$1,1,0)</f>
        <v>1</v>
      </c>
      <c r="AG433">
        <f>IF($R433=AG$1,1,0)</f>
        <v>0</v>
      </c>
      <c r="AH433">
        <f>IF($R433=AH$1,1,0)</f>
        <v>0</v>
      </c>
      <c r="AI433">
        <f>IF($R433=AI$1,1,0)</f>
        <v>0</v>
      </c>
      <c r="AJ433">
        <f>IF($R433=AJ$1,1,0)</f>
        <v>0</v>
      </c>
      <c r="AK433">
        <f>IF($R433=AK$1,1,0)</f>
        <v>0</v>
      </c>
      <c r="AL433">
        <f>IF($R433=AL$1,1,0)</f>
        <v>0</v>
      </c>
      <c r="AM433">
        <f>IF($S433=AM$1,1,0)</f>
        <v>0</v>
      </c>
      <c r="AN433">
        <f>IF($S433=AN$1,1,0)</f>
        <v>0</v>
      </c>
      <c r="AO433">
        <f>IF($S433=AO$1,1,0)</f>
        <v>0</v>
      </c>
      <c r="AP433">
        <f>IF($S433=AP$1,1,0)</f>
        <v>1</v>
      </c>
      <c r="AQ433">
        <f>IF($S433=AQ$1,1,0)</f>
        <v>0</v>
      </c>
      <c r="AR433">
        <f>IF($S433=AR$1,1,0)</f>
        <v>0</v>
      </c>
      <c r="AS433">
        <f>IF($S433=AS$1,1,0)</f>
        <v>0</v>
      </c>
      <c r="AT433">
        <f>IF($S433=AT$1,1,0)</f>
        <v>0</v>
      </c>
      <c r="AU433">
        <f>IF($S433=AU$1,1,0)</f>
        <v>0</v>
      </c>
      <c r="AV433">
        <f>IF($S433=AV$1,1,0)</f>
        <v>0</v>
      </c>
      <c r="AW433">
        <f>IF($S433=AW$1,1,0)</f>
        <v>0</v>
      </c>
      <c r="AX433">
        <f>IF($S433=AX$1,1,0)</f>
        <v>0</v>
      </c>
      <c r="AY433">
        <f>IF($S433=AY$1,1,0)</f>
        <v>0</v>
      </c>
      <c r="AZ433">
        <f>IF($S433=AZ$1,1,0)</f>
        <v>0</v>
      </c>
      <c r="BA433">
        <f>IF($S433=BA$1,1,0)</f>
        <v>0</v>
      </c>
      <c r="BB433">
        <f>IF($S433=BB$1,1,0)</f>
        <v>0</v>
      </c>
      <c r="BC433">
        <f>IF($S433=BC$1,1,0)</f>
        <v>0</v>
      </c>
      <c r="BD433">
        <f>IF($S433=BD$1,1,0)</f>
        <v>0</v>
      </c>
      <c r="BE433">
        <f>IF($S433=BE$1,1,0)</f>
        <v>0</v>
      </c>
      <c r="BF433">
        <f>IF($S433=BF$1,1,0)</f>
        <v>0</v>
      </c>
      <c r="BG433">
        <f>IF($S433=BG$1,1,0)</f>
        <v>0</v>
      </c>
      <c r="BH433">
        <f>IF($S433=BH$1,1,0)</f>
        <v>0</v>
      </c>
      <c r="BI433">
        <f>IF($S433=BI$1,1,0)</f>
        <v>0</v>
      </c>
      <c r="BJ433">
        <f>IF($S433=BJ$1,1,0)</f>
        <v>0</v>
      </c>
    </row>
    <row r="434" spans="1:62" x14ac:dyDescent="0.25">
      <c r="A434">
        <v>432</v>
      </c>
      <c r="B434">
        <v>1</v>
      </c>
      <c r="C434">
        <v>3</v>
      </c>
      <c r="D434" t="s">
        <v>625</v>
      </c>
      <c r="E434" t="s">
        <v>17</v>
      </c>
      <c r="G434">
        <v>1</v>
      </c>
      <c r="H434">
        <v>0</v>
      </c>
      <c r="I434">
        <v>376564</v>
      </c>
      <c r="J434">
        <v>16.100000000000001</v>
      </c>
      <c r="L434" t="s">
        <v>15</v>
      </c>
      <c r="M434" t="s">
        <v>1752</v>
      </c>
      <c r="N434" t="str">
        <f>IF(ISNUMBER(I434),"xxx ",SUBSTITUTE(SUBSTITUTE(I434,"/",""),".",""))</f>
        <v xml:space="preserve">xxx </v>
      </c>
      <c r="O434" t="str">
        <f>LEFT(N434,FIND(" ",N434))</f>
        <v xml:space="preserve">xxx </v>
      </c>
      <c r="P434" t="str">
        <f>VLOOKUP(M434,Extract_Title!$A$2:$B$20,2,0)</f>
        <v>Mrs</v>
      </c>
      <c r="Q434" t="str">
        <f>IF(L434="","S",L434)</f>
        <v>S</v>
      </c>
      <c r="R434" t="str">
        <f>IF(K434="","M",LEFT(K434,1))</f>
        <v>M</v>
      </c>
      <c r="S434" t="str">
        <f>VLOOKUP(O434,Clean_tckt!$E$3:$F$38,2,0)</f>
        <v xml:space="preserve">xxx </v>
      </c>
      <c r="T434" s="1">
        <f t="shared" si="22"/>
        <v>16.100000000000001</v>
      </c>
      <c r="U434">
        <f t="shared" si="23"/>
        <v>0</v>
      </c>
      <c r="V434">
        <f>SUM(G434:H434,1)</f>
        <v>2</v>
      </c>
      <c r="W434">
        <f t="shared" si="24"/>
        <v>0</v>
      </c>
      <c r="X434">
        <f>IF(V434=1,1,0)</f>
        <v>0</v>
      </c>
      <c r="Y434">
        <f>IF($P434=Y$1,1,0)</f>
        <v>0</v>
      </c>
      <c r="Z434">
        <f>IF($P434=Z$1,1,0)</f>
        <v>1</v>
      </c>
      <c r="AA434">
        <f>IF($P434=AA$1,1,0)</f>
        <v>0</v>
      </c>
      <c r="AB434">
        <f>IF($P434=AB$1,1,0)</f>
        <v>0</v>
      </c>
      <c r="AC434">
        <f>IF($Q434=AC$1,1,0)</f>
        <v>1</v>
      </c>
      <c r="AD434">
        <f>IF($Q434=AD$1,1,0)</f>
        <v>0</v>
      </c>
      <c r="AE434">
        <f>IF($R434=AE$1,1,0)</f>
        <v>1</v>
      </c>
      <c r="AF434">
        <f>IF($R434=AF$1,1,0)</f>
        <v>0</v>
      </c>
      <c r="AG434">
        <f>IF($R434=AG$1,1,0)</f>
        <v>0</v>
      </c>
      <c r="AH434">
        <f>IF($R434=AH$1,1,0)</f>
        <v>0</v>
      </c>
      <c r="AI434">
        <f>IF($R434=AI$1,1,0)</f>
        <v>0</v>
      </c>
      <c r="AJ434">
        <f>IF($R434=AJ$1,1,0)</f>
        <v>0</v>
      </c>
      <c r="AK434">
        <f>IF($R434=AK$1,1,0)</f>
        <v>0</v>
      </c>
      <c r="AL434">
        <f>IF($R434=AL$1,1,0)</f>
        <v>0</v>
      </c>
      <c r="AM434">
        <f>IF($S434=AM$1,1,0)</f>
        <v>0</v>
      </c>
      <c r="AN434">
        <f>IF($S434=AN$1,1,0)</f>
        <v>0</v>
      </c>
      <c r="AO434">
        <f>IF($S434=AO$1,1,0)</f>
        <v>0</v>
      </c>
      <c r="AP434">
        <f>IF($S434=AP$1,1,0)</f>
        <v>1</v>
      </c>
      <c r="AQ434">
        <f>IF($S434=AQ$1,1,0)</f>
        <v>0</v>
      </c>
      <c r="AR434">
        <f>IF($S434=AR$1,1,0)</f>
        <v>0</v>
      </c>
      <c r="AS434">
        <f>IF($S434=AS$1,1,0)</f>
        <v>0</v>
      </c>
      <c r="AT434">
        <f>IF($S434=AT$1,1,0)</f>
        <v>0</v>
      </c>
      <c r="AU434">
        <f>IF($S434=AU$1,1,0)</f>
        <v>0</v>
      </c>
      <c r="AV434">
        <f>IF($S434=AV$1,1,0)</f>
        <v>0</v>
      </c>
      <c r="AW434">
        <f>IF($S434=AW$1,1,0)</f>
        <v>0</v>
      </c>
      <c r="AX434">
        <f>IF($S434=AX$1,1,0)</f>
        <v>0</v>
      </c>
      <c r="AY434">
        <f>IF($S434=AY$1,1,0)</f>
        <v>0</v>
      </c>
      <c r="AZ434">
        <f>IF($S434=AZ$1,1,0)</f>
        <v>0</v>
      </c>
      <c r="BA434">
        <f>IF($S434=BA$1,1,0)</f>
        <v>0</v>
      </c>
      <c r="BB434">
        <f>IF($S434=BB$1,1,0)</f>
        <v>0</v>
      </c>
      <c r="BC434">
        <f>IF($S434=BC$1,1,0)</f>
        <v>0</v>
      </c>
      <c r="BD434">
        <f>IF($S434=BD$1,1,0)</f>
        <v>0</v>
      </c>
      <c r="BE434">
        <f>IF($S434=BE$1,1,0)</f>
        <v>0</v>
      </c>
      <c r="BF434">
        <f>IF($S434=BF$1,1,0)</f>
        <v>0</v>
      </c>
      <c r="BG434">
        <f>IF($S434=BG$1,1,0)</f>
        <v>0</v>
      </c>
      <c r="BH434">
        <f>IF($S434=BH$1,1,0)</f>
        <v>0</v>
      </c>
      <c r="BI434">
        <f>IF($S434=BI$1,1,0)</f>
        <v>0</v>
      </c>
      <c r="BJ434">
        <f>IF($S434=BJ$1,1,0)</f>
        <v>0</v>
      </c>
    </row>
    <row r="435" spans="1:62" x14ac:dyDescent="0.25">
      <c r="A435">
        <v>433</v>
      </c>
      <c r="B435">
        <v>1</v>
      </c>
      <c r="C435">
        <v>2</v>
      </c>
      <c r="D435" t="s">
        <v>626</v>
      </c>
      <c r="E435" t="s">
        <v>17</v>
      </c>
      <c r="F435">
        <v>42</v>
      </c>
      <c r="G435">
        <v>1</v>
      </c>
      <c r="H435">
        <v>0</v>
      </c>
      <c r="I435" t="s">
        <v>627</v>
      </c>
      <c r="J435">
        <v>26</v>
      </c>
      <c r="L435" t="s">
        <v>15</v>
      </c>
      <c r="M435" t="s">
        <v>1752</v>
      </c>
      <c r="N435" t="str">
        <f>IF(ISNUMBER(I435),"xxx ",SUBSTITUTE(SUBSTITUTE(I435,"/",""),".",""))</f>
        <v>SCAH 3085</v>
      </c>
      <c r="O435" t="str">
        <f>LEFT(N435,FIND(" ",N435))</f>
        <v xml:space="preserve">SCAH </v>
      </c>
      <c r="P435" t="str">
        <f>VLOOKUP(M435,Extract_Title!$A$2:$B$20,2,0)</f>
        <v>Mrs</v>
      </c>
      <c r="Q435" t="str">
        <f>IF(L435="","S",L435)</f>
        <v>S</v>
      </c>
      <c r="R435" t="str">
        <f>IF(K435="","M",LEFT(K435,1))</f>
        <v>M</v>
      </c>
      <c r="S435" t="str">
        <f>VLOOKUP(O435,Clean_tckt!$E$3:$F$38,2,0)</f>
        <v xml:space="preserve">SCAH </v>
      </c>
      <c r="T435" s="1">
        <f t="shared" si="22"/>
        <v>26</v>
      </c>
      <c r="U435">
        <f t="shared" si="23"/>
        <v>42</v>
      </c>
      <c r="V435">
        <f>SUM(G435:H435,1)</f>
        <v>2</v>
      </c>
      <c r="W435">
        <f t="shared" si="24"/>
        <v>0</v>
      </c>
      <c r="X435">
        <f>IF(V435=1,1,0)</f>
        <v>0</v>
      </c>
      <c r="Y435">
        <f>IF($P435=Y$1,1,0)</f>
        <v>0</v>
      </c>
      <c r="Z435">
        <f>IF($P435=Z$1,1,0)</f>
        <v>1</v>
      </c>
      <c r="AA435">
        <f>IF($P435=AA$1,1,0)</f>
        <v>0</v>
      </c>
      <c r="AB435">
        <f>IF($P435=AB$1,1,0)</f>
        <v>0</v>
      </c>
      <c r="AC435">
        <f>IF($Q435=AC$1,1,0)</f>
        <v>1</v>
      </c>
      <c r="AD435">
        <f>IF($Q435=AD$1,1,0)</f>
        <v>0</v>
      </c>
      <c r="AE435">
        <f>IF($R435=AE$1,1,0)</f>
        <v>1</v>
      </c>
      <c r="AF435">
        <f>IF($R435=AF$1,1,0)</f>
        <v>0</v>
      </c>
      <c r="AG435">
        <f>IF($R435=AG$1,1,0)</f>
        <v>0</v>
      </c>
      <c r="AH435">
        <f>IF($R435=AH$1,1,0)</f>
        <v>0</v>
      </c>
      <c r="AI435">
        <f>IF($R435=AI$1,1,0)</f>
        <v>0</v>
      </c>
      <c r="AJ435">
        <f>IF($R435=AJ$1,1,0)</f>
        <v>0</v>
      </c>
      <c r="AK435">
        <f>IF($R435=AK$1,1,0)</f>
        <v>0</v>
      </c>
      <c r="AL435">
        <f>IF($R435=AL$1,1,0)</f>
        <v>0</v>
      </c>
      <c r="AM435">
        <f>IF($S435=AM$1,1,0)</f>
        <v>0</v>
      </c>
      <c r="AN435">
        <f>IF($S435=AN$1,1,0)</f>
        <v>0</v>
      </c>
      <c r="AO435">
        <f>IF($S435=AO$1,1,0)</f>
        <v>0</v>
      </c>
      <c r="AP435">
        <f>IF($S435=AP$1,1,0)</f>
        <v>0</v>
      </c>
      <c r="AQ435">
        <f>IF($S435=AQ$1,1,0)</f>
        <v>0</v>
      </c>
      <c r="AR435">
        <f>IF($S435=AR$1,1,0)</f>
        <v>0</v>
      </c>
      <c r="AS435">
        <f>IF($S435=AS$1,1,0)</f>
        <v>0</v>
      </c>
      <c r="AT435">
        <f>IF($S435=AT$1,1,0)</f>
        <v>0</v>
      </c>
      <c r="AU435">
        <f>IF($S435=AU$1,1,0)</f>
        <v>0</v>
      </c>
      <c r="AV435">
        <f>IF($S435=AV$1,1,0)</f>
        <v>0</v>
      </c>
      <c r="AW435">
        <f>IF($S435=AW$1,1,0)</f>
        <v>0</v>
      </c>
      <c r="AX435">
        <f>IF($S435=AX$1,1,0)</f>
        <v>0</v>
      </c>
      <c r="AY435">
        <f>IF($S435=AY$1,1,0)</f>
        <v>0</v>
      </c>
      <c r="AZ435">
        <f>IF($S435=AZ$1,1,0)</f>
        <v>0</v>
      </c>
      <c r="BA435">
        <f>IF($S435=BA$1,1,0)</f>
        <v>0</v>
      </c>
      <c r="BB435">
        <f>IF($S435=BB$1,1,0)</f>
        <v>0</v>
      </c>
      <c r="BC435">
        <f>IF($S435=BC$1,1,0)</f>
        <v>0</v>
      </c>
      <c r="BD435">
        <f>IF($S435=BD$1,1,0)</f>
        <v>0</v>
      </c>
      <c r="BE435">
        <f>IF($S435=BE$1,1,0)</f>
        <v>0</v>
      </c>
      <c r="BF435">
        <f>IF($S435=BF$1,1,0)</f>
        <v>0</v>
      </c>
      <c r="BG435">
        <f>IF($S435=BG$1,1,0)</f>
        <v>1</v>
      </c>
      <c r="BH435">
        <f>IF($S435=BH$1,1,0)</f>
        <v>0</v>
      </c>
      <c r="BI435">
        <f>IF($S435=BI$1,1,0)</f>
        <v>0</v>
      </c>
      <c r="BJ435">
        <f>IF($S435=BJ$1,1,0)</f>
        <v>0</v>
      </c>
    </row>
    <row r="436" spans="1:62" x14ac:dyDescent="0.25">
      <c r="A436">
        <v>434</v>
      </c>
      <c r="B436">
        <v>0</v>
      </c>
      <c r="C436">
        <v>3</v>
      </c>
      <c r="D436" t="s">
        <v>628</v>
      </c>
      <c r="E436" t="s">
        <v>13</v>
      </c>
      <c r="F436">
        <v>17</v>
      </c>
      <c r="G436">
        <v>0</v>
      </c>
      <c r="H436">
        <v>0</v>
      </c>
      <c r="I436" t="s">
        <v>629</v>
      </c>
      <c r="J436">
        <v>7.125</v>
      </c>
      <c r="L436" t="s">
        <v>15</v>
      </c>
      <c r="M436" t="s">
        <v>1751</v>
      </c>
      <c r="N436" t="str">
        <f>IF(ISNUMBER(I436),"xxx ",SUBSTITUTE(SUBSTITUTE(I436,"/",""),".",""))</f>
        <v>STONO 2 3101274</v>
      </c>
      <c r="O436" t="str">
        <f>LEFT(N436,FIND(" ",N436))</f>
        <v xml:space="preserve">STONO </v>
      </c>
      <c r="P436" t="str">
        <f>VLOOKUP(M436,Extract_Title!$A$2:$B$20,2,0)</f>
        <v>Mr</v>
      </c>
      <c r="Q436" t="str">
        <f>IF(L436="","S",L436)</f>
        <v>S</v>
      </c>
      <c r="R436" t="str">
        <f>IF(K436="","M",LEFT(K436,1))</f>
        <v>M</v>
      </c>
      <c r="S436" t="str">
        <f>VLOOKUP(O436,Clean_tckt!$E$3:$F$38,2,0)</f>
        <v xml:space="preserve">STONO </v>
      </c>
      <c r="T436" s="1">
        <f t="shared" si="22"/>
        <v>7.125</v>
      </c>
      <c r="U436">
        <f t="shared" si="23"/>
        <v>17</v>
      </c>
      <c r="V436">
        <f>SUM(G436:H436,1)</f>
        <v>1</v>
      </c>
      <c r="W436">
        <f t="shared" si="24"/>
        <v>1</v>
      </c>
      <c r="X436">
        <f>IF(V436=1,1,0)</f>
        <v>1</v>
      </c>
      <c r="Y436">
        <f>IF($P436=Y$1,1,0)</f>
        <v>1</v>
      </c>
      <c r="Z436">
        <f>IF($P436=Z$1,1,0)</f>
        <v>0</v>
      </c>
      <c r="AA436">
        <f>IF($P436=AA$1,1,0)</f>
        <v>0</v>
      </c>
      <c r="AB436">
        <f>IF($P436=AB$1,1,0)</f>
        <v>0</v>
      </c>
      <c r="AC436">
        <f>IF($Q436=AC$1,1,0)</f>
        <v>1</v>
      </c>
      <c r="AD436">
        <f>IF($Q436=AD$1,1,0)</f>
        <v>0</v>
      </c>
      <c r="AE436">
        <f>IF($R436=AE$1,1,0)</f>
        <v>1</v>
      </c>
      <c r="AF436">
        <f>IF($R436=AF$1,1,0)</f>
        <v>0</v>
      </c>
      <c r="AG436">
        <f>IF($R436=AG$1,1,0)</f>
        <v>0</v>
      </c>
      <c r="AH436">
        <f>IF($R436=AH$1,1,0)</f>
        <v>0</v>
      </c>
      <c r="AI436">
        <f>IF($R436=AI$1,1,0)</f>
        <v>0</v>
      </c>
      <c r="AJ436">
        <f>IF($R436=AJ$1,1,0)</f>
        <v>0</v>
      </c>
      <c r="AK436">
        <f>IF($R436=AK$1,1,0)</f>
        <v>0</v>
      </c>
      <c r="AL436">
        <f>IF($R436=AL$1,1,0)</f>
        <v>0</v>
      </c>
      <c r="AM436">
        <f>IF($S436=AM$1,1,0)</f>
        <v>0</v>
      </c>
      <c r="AN436">
        <f>IF($S436=AN$1,1,0)</f>
        <v>0</v>
      </c>
      <c r="AO436">
        <f>IF($S436=AO$1,1,0)</f>
        <v>0</v>
      </c>
      <c r="AP436">
        <f>IF($S436=AP$1,1,0)</f>
        <v>0</v>
      </c>
      <c r="AQ436">
        <f>IF($S436=AQ$1,1,0)</f>
        <v>0</v>
      </c>
      <c r="AR436">
        <f>IF($S436=AR$1,1,0)</f>
        <v>0</v>
      </c>
      <c r="AS436">
        <f>IF($S436=AS$1,1,0)</f>
        <v>0</v>
      </c>
      <c r="AT436">
        <f>IF($S436=AT$1,1,0)</f>
        <v>0</v>
      </c>
      <c r="AU436">
        <f>IF($S436=AU$1,1,0)</f>
        <v>0</v>
      </c>
      <c r="AV436">
        <f>IF($S436=AV$1,1,0)</f>
        <v>0</v>
      </c>
      <c r="AW436">
        <f>IF($S436=AW$1,1,0)</f>
        <v>0</v>
      </c>
      <c r="AX436">
        <f>IF($S436=AX$1,1,0)</f>
        <v>0</v>
      </c>
      <c r="AY436">
        <f>IF($S436=AY$1,1,0)</f>
        <v>0</v>
      </c>
      <c r="AZ436">
        <f>IF($S436=AZ$1,1,0)</f>
        <v>1</v>
      </c>
      <c r="BA436">
        <f>IF($S436=BA$1,1,0)</f>
        <v>0</v>
      </c>
      <c r="BB436">
        <f>IF($S436=BB$1,1,0)</f>
        <v>0</v>
      </c>
      <c r="BC436">
        <f>IF($S436=BC$1,1,0)</f>
        <v>0</v>
      </c>
      <c r="BD436">
        <f>IF($S436=BD$1,1,0)</f>
        <v>0</v>
      </c>
      <c r="BE436">
        <f>IF($S436=BE$1,1,0)</f>
        <v>0</v>
      </c>
      <c r="BF436">
        <f>IF($S436=BF$1,1,0)</f>
        <v>0</v>
      </c>
      <c r="BG436">
        <f>IF($S436=BG$1,1,0)</f>
        <v>0</v>
      </c>
      <c r="BH436">
        <f>IF($S436=BH$1,1,0)</f>
        <v>0</v>
      </c>
      <c r="BI436">
        <f>IF($S436=BI$1,1,0)</f>
        <v>0</v>
      </c>
      <c r="BJ436">
        <f>IF($S436=BJ$1,1,0)</f>
        <v>0</v>
      </c>
    </row>
    <row r="437" spans="1:62" x14ac:dyDescent="0.25">
      <c r="A437">
        <v>435</v>
      </c>
      <c r="B437">
        <v>0</v>
      </c>
      <c r="C437">
        <v>1</v>
      </c>
      <c r="D437" t="s">
        <v>630</v>
      </c>
      <c r="E437" t="s">
        <v>13</v>
      </c>
      <c r="F437">
        <v>50</v>
      </c>
      <c r="G437">
        <v>1</v>
      </c>
      <c r="H437">
        <v>0</v>
      </c>
      <c r="I437">
        <v>13507</v>
      </c>
      <c r="J437">
        <v>55.9</v>
      </c>
      <c r="K437" t="s">
        <v>631</v>
      </c>
      <c r="L437" t="s">
        <v>15</v>
      </c>
      <c r="M437" t="s">
        <v>1751</v>
      </c>
      <c r="N437" t="str">
        <f>IF(ISNUMBER(I437),"xxx ",SUBSTITUTE(SUBSTITUTE(I437,"/",""),".",""))</f>
        <v xml:space="preserve">xxx </v>
      </c>
      <c r="O437" t="str">
        <f>LEFT(N437,FIND(" ",N437))</f>
        <v xml:space="preserve">xxx </v>
      </c>
      <c r="P437" t="str">
        <f>VLOOKUP(M437,Extract_Title!$A$2:$B$20,2,0)</f>
        <v>Mr</v>
      </c>
      <c r="Q437" t="str">
        <f>IF(L437="","S",L437)</f>
        <v>S</v>
      </c>
      <c r="R437" t="str">
        <f>IF(K437="","M",LEFT(K437,1))</f>
        <v>E</v>
      </c>
      <c r="S437" t="str">
        <f>VLOOKUP(O437,Clean_tckt!$E$3:$F$38,2,0)</f>
        <v xml:space="preserve">xxx </v>
      </c>
      <c r="T437" s="1">
        <f t="shared" si="22"/>
        <v>55.9</v>
      </c>
      <c r="U437">
        <f t="shared" si="23"/>
        <v>50</v>
      </c>
      <c r="V437">
        <f>SUM(G437:H437,1)</f>
        <v>2</v>
      </c>
      <c r="W437">
        <f t="shared" si="24"/>
        <v>1</v>
      </c>
      <c r="X437">
        <f>IF(V437=1,1,0)</f>
        <v>0</v>
      </c>
      <c r="Y437">
        <f>IF($P437=Y$1,1,0)</f>
        <v>1</v>
      </c>
      <c r="Z437">
        <f>IF($P437=Z$1,1,0)</f>
        <v>0</v>
      </c>
      <c r="AA437">
        <f>IF($P437=AA$1,1,0)</f>
        <v>0</v>
      </c>
      <c r="AB437">
        <f>IF($P437=AB$1,1,0)</f>
        <v>0</v>
      </c>
      <c r="AC437">
        <f>IF($Q437=AC$1,1,0)</f>
        <v>1</v>
      </c>
      <c r="AD437">
        <f>IF($Q437=AD$1,1,0)</f>
        <v>0</v>
      </c>
      <c r="AE437">
        <f>IF($R437=AE$1,1,0)</f>
        <v>0</v>
      </c>
      <c r="AF437">
        <f>IF($R437=AF$1,1,0)</f>
        <v>0</v>
      </c>
      <c r="AG437">
        <f>IF($R437=AG$1,1,0)</f>
        <v>1</v>
      </c>
      <c r="AH437">
        <f>IF($R437=AH$1,1,0)</f>
        <v>0</v>
      </c>
      <c r="AI437">
        <f>IF($R437=AI$1,1,0)</f>
        <v>0</v>
      </c>
      <c r="AJ437">
        <f>IF($R437=AJ$1,1,0)</f>
        <v>0</v>
      </c>
      <c r="AK437">
        <f>IF($R437=AK$1,1,0)</f>
        <v>0</v>
      </c>
      <c r="AL437">
        <f>IF($R437=AL$1,1,0)</f>
        <v>0</v>
      </c>
      <c r="AM437">
        <f>IF($S437=AM$1,1,0)</f>
        <v>0</v>
      </c>
      <c r="AN437">
        <f>IF($S437=AN$1,1,0)</f>
        <v>0</v>
      </c>
      <c r="AO437">
        <f>IF($S437=AO$1,1,0)</f>
        <v>0</v>
      </c>
      <c r="AP437">
        <f>IF($S437=AP$1,1,0)</f>
        <v>1</v>
      </c>
      <c r="AQ437">
        <f>IF($S437=AQ$1,1,0)</f>
        <v>0</v>
      </c>
      <c r="AR437">
        <f>IF($S437=AR$1,1,0)</f>
        <v>0</v>
      </c>
      <c r="AS437">
        <f>IF($S437=AS$1,1,0)</f>
        <v>0</v>
      </c>
      <c r="AT437">
        <f>IF($S437=AT$1,1,0)</f>
        <v>0</v>
      </c>
      <c r="AU437">
        <f>IF($S437=AU$1,1,0)</f>
        <v>0</v>
      </c>
      <c r="AV437">
        <f>IF($S437=AV$1,1,0)</f>
        <v>0</v>
      </c>
      <c r="AW437">
        <f>IF($S437=AW$1,1,0)</f>
        <v>0</v>
      </c>
      <c r="AX437">
        <f>IF($S437=AX$1,1,0)</f>
        <v>0</v>
      </c>
      <c r="AY437">
        <f>IF($S437=AY$1,1,0)</f>
        <v>0</v>
      </c>
      <c r="AZ437">
        <f>IF($S437=AZ$1,1,0)</f>
        <v>0</v>
      </c>
      <c r="BA437">
        <f>IF($S437=BA$1,1,0)</f>
        <v>0</v>
      </c>
      <c r="BB437">
        <f>IF($S437=BB$1,1,0)</f>
        <v>0</v>
      </c>
      <c r="BC437">
        <f>IF($S437=BC$1,1,0)</f>
        <v>0</v>
      </c>
      <c r="BD437">
        <f>IF($S437=BD$1,1,0)</f>
        <v>0</v>
      </c>
      <c r="BE437">
        <f>IF($S437=BE$1,1,0)</f>
        <v>0</v>
      </c>
      <c r="BF437">
        <f>IF($S437=BF$1,1,0)</f>
        <v>0</v>
      </c>
      <c r="BG437">
        <f>IF($S437=BG$1,1,0)</f>
        <v>0</v>
      </c>
      <c r="BH437">
        <f>IF($S437=BH$1,1,0)</f>
        <v>0</v>
      </c>
      <c r="BI437">
        <f>IF($S437=BI$1,1,0)</f>
        <v>0</v>
      </c>
      <c r="BJ437">
        <f>IF($S437=BJ$1,1,0)</f>
        <v>0</v>
      </c>
    </row>
    <row r="438" spans="1:62" x14ac:dyDescent="0.25">
      <c r="A438">
        <v>436</v>
      </c>
      <c r="B438">
        <v>1</v>
      </c>
      <c r="C438">
        <v>1</v>
      </c>
      <c r="D438" t="s">
        <v>632</v>
      </c>
      <c r="E438" t="s">
        <v>17</v>
      </c>
      <c r="F438">
        <v>14</v>
      </c>
      <c r="G438">
        <v>1</v>
      </c>
      <c r="H438">
        <v>2</v>
      </c>
      <c r="I438">
        <v>113760</v>
      </c>
      <c r="J438">
        <v>120</v>
      </c>
      <c r="K438" t="s">
        <v>578</v>
      </c>
      <c r="L438" t="s">
        <v>15</v>
      </c>
      <c r="M438" t="s">
        <v>1753</v>
      </c>
      <c r="N438" t="str">
        <f>IF(ISNUMBER(I438),"xxx ",SUBSTITUTE(SUBSTITUTE(I438,"/",""),".",""))</f>
        <v xml:space="preserve">xxx </v>
      </c>
      <c r="O438" t="str">
        <f>LEFT(N438,FIND(" ",N438))</f>
        <v xml:space="preserve">xxx </v>
      </c>
      <c r="P438" t="str">
        <f>VLOOKUP(M438,Extract_Title!$A$2:$B$20,2,0)</f>
        <v>Miss</v>
      </c>
      <c r="Q438" t="str">
        <f>IF(L438="","S",L438)</f>
        <v>S</v>
      </c>
      <c r="R438" t="str">
        <f>IF(K438="","M",LEFT(K438,1))</f>
        <v>B</v>
      </c>
      <c r="S438" t="str">
        <f>VLOOKUP(O438,Clean_tckt!$E$3:$F$38,2,0)</f>
        <v xml:space="preserve">xxx </v>
      </c>
      <c r="T438" s="1">
        <f t="shared" si="22"/>
        <v>120</v>
      </c>
      <c r="U438">
        <f t="shared" si="23"/>
        <v>14</v>
      </c>
      <c r="V438">
        <f>SUM(G438:H438,1)</f>
        <v>4</v>
      </c>
      <c r="W438">
        <f t="shared" si="24"/>
        <v>0</v>
      </c>
      <c r="X438">
        <f>IF(V438=1,1,0)</f>
        <v>0</v>
      </c>
      <c r="Y438">
        <f>IF($P438=Y$1,1,0)</f>
        <v>0</v>
      </c>
      <c r="Z438">
        <f>IF($P438=Z$1,1,0)</f>
        <v>0</v>
      </c>
      <c r="AA438">
        <f>IF($P438=AA$1,1,0)</f>
        <v>1</v>
      </c>
      <c r="AB438">
        <f>IF($P438=AB$1,1,0)</f>
        <v>0</v>
      </c>
      <c r="AC438">
        <f>IF($Q438=AC$1,1,0)</f>
        <v>1</v>
      </c>
      <c r="AD438">
        <f>IF($Q438=AD$1,1,0)</f>
        <v>0</v>
      </c>
      <c r="AE438">
        <f>IF($R438=AE$1,1,0)</f>
        <v>0</v>
      </c>
      <c r="AF438">
        <f>IF($R438=AF$1,1,0)</f>
        <v>0</v>
      </c>
      <c r="AG438">
        <f>IF($R438=AG$1,1,0)</f>
        <v>0</v>
      </c>
      <c r="AH438">
        <f>IF($R438=AH$1,1,0)</f>
        <v>0</v>
      </c>
      <c r="AI438">
        <f>IF($R438=AI$1,1,0)</f>
        <v>0</v>
      </c>
      <c r="AJ438">
        <f>IF($R438=AJ$1,1,0)</f>
        <v>0</v>
      </c>
      <c r="AK438">
        <f>IF($R438=AK$1,1,0)</f>
        <v>1</v>
      </c>
      <c r="AL438">
        <f>IF($R438=AL$1,1,0)</f>
        <v>0</v>
      </c>
      <c r="AM438">
        <f>IF($S438=AM$1,1,0)</f>
        <v>0</v>
      </c>
      <c r="AN438">
        <f>IF($S438=AN$1,1,0)</f>
        <v>0</v>
      </c>
      <c r="AO438">
        <f>IF($S438=AO$1,1,0)</f>
        <v>0</v>
      </c>
      <c r="AP438">
        <f>IF($S438=AP$1,1,0)</f>
        <v>1</v>
      </c>
      <c r="AQ438">
        <f>IF($S438=AQ$1,1,0)</f>
        <v>0</v>
      </c>
      <c r="AR438">
        <f>IF($S438=AR$1,1,0)</f>
        <v>0</v>
      </c>
      <c r="AS438">
        <f>IF($S438=AS$1,1,0)</f>
        <v>0</v>
      </c>
      <c r="AT438">
        <f>IF($S438=AT$1,1,0)</f>
        <v>0</v>
      </c>
      <c r="AU438">
        <f>IF($S438=AU$1,1,0)</f>
        <v>0</v>
      </c>
      <c r="AV438">
        <f>IF($S438=AV$1,1,0)</f>
        <v>0</v>
      </c>
      <c r="AW438">
        <f>IF($S438=AW$1,1,0)</f>
        <v>0</v>
      </c>
      <c r="AX438">
        <f>IF($S438=AX$1,1,0)</f>
        <v>0</v>
      </c>
      <c r="AY438">
        <f>IF($S438=AY$1,1,0)</f>
        <v>0</v>
      </c>
      <c r="AZ438">
        <f>IF($S438=AZ$1,1,0)</f>
        <v>0</v>
      </c>
      <c r="BA438">
        <f>IF($S438=BA$1,1,0)</f>
        <v>0</v>
      </c>
      <c r="BB438">
        <f>IF($S438=BB$1,1,0)</f>
        <v>0</v>
      </c>
      <c r="BC438">
        <f>IF($S438=BC$1,1,0)</f>
        <v>0</v>
      </c>
      <c r="BD438">
        <f>IF($S438=BD$1,1,0)</f>
        <v>0</v>
      </c>
      <c r="BE438">
        <f>IF($S438=BE$1,1,0)</f>
        <v>0</v>
      </c>
      <c r="BF438">
        <f>IF($S438=BF$1,1,0)</f>
        <v>0</v>
      </c>
      <c r="BG438">
        <f>IF($S438=BG$1,1,0)</f>
        <v>0</v>
      </c>
      <c r="BH438">
        <f>IF($S438=BH$1,1,0)</f>
        <v>0</v>
      </c>
      <c r="BI438">
        <f>IF($S438=BI$1,1,0)</f>
        <v>0</v>
      </c>
      <c r="BJ438">
        <f>IF($S438=BJ$1,1,0)</f>
        <v>0</v>
      </c>
    </row>
    <row r="439" spans="1:62" x14ac:dyDescent="0.25">
      <c r="A439">
        <v>437</v>
      </c>
      <c r="B439">
        <v>0</v>
      </c>
      <c r="C439">
        <v>3</v>
      </c>
      <c r="D439" t="s">
        <v>633</v>
      </c>
      <c r="E439" t="s">
        <v>17</v>
      </c>
      <c r="F439">
        <v>21</v>
      </c>
      <c r="G439">
        <v>2</v>
      </c>
      <c r="H439">
        <v>2</v>
      </c>
      <c r="I439" t="s">
        <v>143</v>
      </c>
      <c r="J439">
        <v>34.375</v>
      </c>
      <c r="L439" t="s">
        <v>15</v>
      </c>
      <c r="M439" t="s">
        <v>1753</v>
      </c>
      <c r="N439" t="str">
        <f>IF(ISNUMBER(I439),"xxx ",SUBSTITUTE(SUBSTITUTE(I439,"/",""),".",""))</f>
        <v>WC 6608</v>
      </c>
      <c r="O439" t="str">
        <f>LEFT(N439,FIND(" ",N439))</f>
        <v xml:space="preserve">WC </v>
      </c>
      <c r="P439" t="str">
        <f>VLOOKUP(M439,Extract_Title!$A$2:$B$20,2,0)</f>
        <v>Miss</v>
      </c>
      <c r="Q439" t="str">
        <f>IF(L439="","S",L439)</f>
        <v>S</v>
      </c>
      <c r="R439" t="str">
        <f>IF(K439="","M",LEFT(K439,1))</f>
        <v>M</v>
      </c>
      <c r="S439" t="str">
        <f>VLOOKUP(O439,Clean_tckt!$E$3:$F$38,2,0)</f>
        <v xml:space="preserve">WC </v>
      </c>
      <c r="T439" s="1">
        <f t="shared" si="22"/>
        <v>34.375</v>
      </c>
      <c r="U439">
        <f t="shared" si="23"/>
        <v>21</v>
      </c>
      <c r="V439">
        <f>SUM(G439:H439,1)</f>
        <v>5</v>
      </c>
      <c r="W439">
        <f t="shared" si="24"/>
        <v>0</v>
      </c>
      <c r="X439">
        <f>IF(V439=1,1,0)</f>
        <v>0</v>
      </c>
      <c r="Y439">
        <f>IF($P439=Y$1,1,0)</f>
        <v>0</v>
      </c>
      <c r="Z439">
        <f>IF($P439=Z$1,1,0)</f>
        <v>0</v>
      </c>
      <c r="AA439">
        <f>IF($P439=AA$1,1,0)</f>
        <v>1</v>
      </c>
      <c r="AB439">
        <f>IF($P439=AB$1,1,0)</f>
        <v>0</v>
      </c>
      <c r="AC439">
        <f>IF($Q439=AC$1,1,0)</f>
        <v>1</v>
      </c>
      <c r="AD439">
        <f>IF($Q439=AD$1,1,0)</f>
        <v>0</v>
      </c>
      <c r="AE439">
        <f>IF($R439=AE$1,1,0)</f>
        <v>1</v>
      </c>
      <c r="AF439">
        <f>IF($R439=AF$1,1,0)</f>
        <v>0</v>
      </c>
      <c r="AG439">
        <f>IF($R439=AG$1,1,0)</f>
        <v>0</v>
      </c>
      <c r="AH439">
        <f>IF($R439=AH$1,1,0)</f>
        <v>0</v>
      </c>
      <c r="AI439">
        <f>IF($R439=AI$1,1,0)</f>
        <v>0</v>
      </c>
      <c r="AJ439">
        <f>IF($R439=AJ$1,1,0)</f>
        <v>0</v>
      </c>
      <c r="AK439">
        <f>IF($R439=AK$1,1,0)</f>
        <v>0</v>
      </c>
      <c r="AL439">
        <f>IF($R439=AL$1,1,0)</f>
        <v>0</v>
      </c>
      <c r="AM439">
        <f>IF($S439=AM$1,1,0)</f>
        <v>0</v>
      </c>
      <c r="AN439">
        <f>IF($S439=AN$1,1,0)</f>
        <v>0</v>
      </c>
      <c r="AO439">
        <f>IF($S439=AO$1,1,0)</f>
        <v>0</v>
      </c>
      <c r="AP439">
        <f>IF($S439=AP$1,1,0)</f>
        <v>0</v>
      </c>
      <c r="AQ439">
        <f>IF($S439=AQ$1,1,0)</f>
        <v>0</v>
      </c>
      <c r="AR439">
        <f>IF($S439=AR$1,1,0)</f>
        <v>0</v>
      </c>
      <c r="AS439">
        <f>IF($S439=AS$1,1,0)</f>
        <v>0</v>
      </c>
      <c r="AT439">
        <f>IF($S439=AT$1,1,0)</f>
        <v>0</v>
      </c>
      <c r="AU439">
        <f>IF($S439=AU$1,1,0)</f>
        <v>0</v>
      </c>
      <c r="AV439">
        <f>IF($S439=AV$1,1,0)</f>
        <v>0</v>
      </c>
      <c r="AW439">
        <f>IF($S439=AW$1,1,0)</f>
        <v>1</v>
      </c>
      <c r="AX439">
        <f>IF($S439=AX$1,1,0)</f>
        <v>0</v>
      </c>
      <c r="AY439">
        <f>IF($S439=AY$1,1,0)</f>
        <v>0</v>
      </c>
      <c r="AZ439">
        <f>IF($S439=AZ$1,1,0)</f>
        <v>0</v>
      </c>
      <c r="BA439">
        <f>IF($S439=BA$1,1,0)</f>
        <v>0</v>
      </c>
      <c r="BB439">
        <f>IF($S439=BB$1,1,0)</f>
        <v>0</v>
      </c>
      <c r="BC439">
        <f>IF($S439=BC$1,1,0)</f>
        <v>0</v>
      </c>
      <c r="BD439">
        <f>IF($S439=BD$1,1,0)</f>
        <v>0</v>
      </c>
      <c r="BE439">
        <f>IF($S439=BE$1,1,0)</f>
        <v>0</v>
      </c>
      <c r="BF439">
        <f>IF($S439=BF$1,1,0)</f>
        <v>0</v>
      </c>
      <c r="BG439">
        <f>IF($S439=BG$1,1,0)</f>
        <v>0</v>
      </c>
      <c r="BH439">
        <f>IF($S439=BH$1,1,0)</f>
        <v>0</v>
      </c>
      <c r="BI439">
        <f>IF($S439=BI$1,1,0)</f>
        <v>0</v>
      </c>
      <c r="BJ439">
        <f>IF($S439=BJ$1,1,0)</f>
        <v>0</v>
      </c>
    </row>
    <row r="440" spans="1:62" x14ac:dyDescent="0.25">
      <c r="A440">
        <v>438</v>
      </c>
      <c r="B440">
        <v>1</v>
      </c>
      <c r="C440">
        <v>2</v>
      </c>
      <c r="D440" t="s">
        <v>634</v>
      </c>
      <c r="E440" t="s">
        <v>17</v>
      </c>
      <c r="F440">
        <v>24</v>
      </c>
      <c r="G440">
        <v>2</v>
      </c>
      <c r="H440">
        <v>3</v>
      </c>
      <c r="I440">
        <v>29106</v>
      </c>
      <c r="J440">
        <v>18.75</v>
      </c>
      <c r="L440" t="s">
        <v>15</v>
      </c>
      <c r="M440" t="s">
        <v>1752</v>
      </c>
      <c r="N440" t="str">
        <f>IF(ISNUMBER(I440),"xxx ",SUBSTITUTE(SUBSTITUTE(I440,"/",""),".",""))</f>
        <v xml:space="preserve">xxx </v>
      </c>
      <c r="O440" t="str">
        <f>LEFT(N440,FIND(" ",N440))</f>
        <v xml:space="preserve">xxx </v>
      </c>
      <c r="P440" t="str">
        <f>VLOOKUP(M440,Extract_Title!$A$2:$B$20,2,0)</f>
        <v>Mrs</v>
      </c>
      <c r="Q440" t="str">
        <f>IF(L440="","S",L440)</f>
        <v>S</v>
      </c>
      <c r="R440" t="str">
        <f>IF(K440="","M",LEFT(K440,1))</f>
        <v>M</v>
      </c>
      <c r="S440" t="str">
        <f>VLOOKUP(O440,Clean_tckt!$E$3:$F$38,2,0)</f>
        <v xml:space="preserve">xxx </v>
      </c>
      <c r="T440" s="1">
        <f t="shared" si="22"/>
        <v>18.75</v>
      </c>
      <c r="U440">
        <f t="shared" si="23"/>
        <v>24</v>
      </c>
      <c r="V440">
        <f>SUM(G440:H440,1)</f>
        <v>6</v>
      </c>
      <c r="W440">
        <f t="shared" si="24"/>
        <v>0</v>
      </c>
      <c r="X440">
        <f>IF(V440=1,1,0)</f>
        <v>0</v>
      </c>
      <c r="Y440">
        <f>IF($P440=Y$1,1,0)</f>
        <v>0</v>
      </c>
      <c r="Z440">
        <f>IF($P440=Z$1,1,0)</f>
        <v>1</v>
      </c>
      <c r="AA440">
        <f>IF($P440=AA$1,1,0)</f>
        <v>0</v>
      </c>
      <c r="AB440">
        <f>IF($P440=AB$1,1,0)</f>
        <v>0</v>
      </c>
      <c r="AC440">
        <f>IF($Q440=AC$1,1,0)</f>
        <v>1</v>
      </c>
      <c r="AD440">
        <f>IF($Q440=AD$1,1,0)</f>
        <v>0</v>
      </c>
      <c r="AE440">
        <f>IF($R440=AE$1,1,0)</f>
        <v>1</v>
      </c>
      <c r="AF440">
        <f>IF($R440=AF$1,1,0)</f>
        <v>0</v>
      </c>
      <c r="AG440">
        <f>IF($R440=AG$1,1,0)</f>
        <v>0</v>
      </c>
      <c r="AH440">
        <f>IF($R440=AH$1,1,0)</f>
        <v>0</v>
      </c>
      <c r="AI440">
        <f>IF($R440=AI$1,1,0)</f>
        <v>0</v>
      </c>
      <c r="AJ440">
        <f>IF($R440=AJ$1,1,0)</f>
        <v>0</v>
      </c>
      <c r="AK440">
        <f>IF($R440=AK$1,1,0)</f>
        <v>0</v>
      </c>
      <c r="AL440">
        <f>IF($R440=AL$1,1,0)</f>
        <v>0</v>
      </c>
      <c r="AM440">
        <f>IF($S440=AM$1,1,0)</f>
        <v>0</v>
      </c>
      <c r="AN440">
        <f>IF($S440=AN$1,1,0)</f>
        <v>0</v>
      </c>
      <c r="AO440">
        <f>IF($S440=AO$1,1,0)</f>
        <v>0</v>
      </c>
      <c r="AP440">
        <f>IF($S440=AP$1,1,0)</f>
        <v>1</v>
      </c>
      <c r="AQ440">
        <f>IF($S440=AQ$1,1,0)</f>
        <v>0</v>
      </c>
      <c r="AR440">
        <f>IF($S440=AR$1,1,0)</f>
        <v>0</v>
      </c>
      <c r="AS440">
        <f>IF($S440=AS$1,1,0)</f>
        <v>0</v>
      </c>
      <c r="AT440">
        <f>IF($S440=AT$1,1,0)</f>
        <v>0</v>
      </c>
      <c r="AU440">
        <f>IF($S440=AU$1,1,0)</f>
        <v>0</v>
      </c>
      <c r="AV440">
        <f>IF($S440=AV$1,1,0)</f>
        <v>0</v>
      </c>
      <c r="AW440">
        <f>IF($S440=AW$1,1,0)</f>
        <v>0</v>
      </c>
      <c r="AX440">
        <f>IF($S440=AX$1,1,0)</f>
        <v>0</v>
      </c>
      <c r="AY440">
        <f>IF($S440=AY$1,1,0)</f>
        <v>0</v>
      </c>
      <c r="AZ440">
        <f>IF($S440=AZ$1,1,0)</f>
        <v>0</v>
      </c>
      <c r="BA440">
        <f>IF($S440=BA$1,1,0)</f>
        <v>0</v>
      </c>
      <c r="BB440">
        <f>IF($S440=BB$1,1,0)</f>
        <v>0</v>
      </c>
      <c r="BC440">
        <f>IF($S440=BC$1,1,0)</f>
        <v>0</v>
      </c>
      <c r="BD440">
        <f>IF($S440=BD$1,1,0)</f>
        <v>0</v>
      </c>
      <c r="BE440">
        <f>IF($S440=BE$1,1,0)</f>
        <v>0</v>
      </c>
      <c r="BF440">
        <f>IF($S440=BF$1,1,0)</f>
        <v>0</v>
      </c>
      <c r="BG440">
        <f>IF($S440=BG$1,1,0)</f>
        <v>0</v>
      </c>
      <c r="BH440">
        <f>IF($S440=BH$1,1,0)</f>
        <v>0</v>
      </c>
      <c r="BI440">
        <f>IF($S440=BI$1,1,0)</f>
        <v>0</v>
      </c>
      <c r="BJ440">
        <f>IF($S440=BJ$1,1,0)</f>
        <v>0</v>
      </c>
    </row>
    <row r="441" spans="1:62" x14ac:dyDescent="0.25">
      <c r="A441">
        <v>439</v>
      </c>
      <c r="B441">
        <v>0</v>
      </c>
      <c r="C441">
        <v>1</v>
      </c>
      <c r="D441" t="s">
        <v>635</v>
      </c>
      <c r="E441" t="s">
        <v>13</v>
      </c>
      <c r="F441">
        <v>64</v>
      </c>
      <c r="G441">
        <v>1</v>
      </c>
      <c r="H441">
        <v>4</v>
      </c>
      <c r="I441">
        <v>19950</v>
      </c>
      <c r="J441">
        <v>263</v>
      </c>
      <c r="K441" t="s">
        <v>57</v>
      </c>
      <c r="L441" t="s">
        <v>15</v>
      </c>
      <c r="M441" t="s">
        <v>1751</v>
      </c>
      <c r="N441" t="str">
        <f>IF(ISNUMBER(I441),"xxx ",SUBSTITUTE(SUBSTITUTE(I441,"/",""),".",""))</f>
        <v xml:space="preserve">xxx </v>
      </c>
      <c r="O441" t="str">
        <f>LEFT(N441,FIND(" ",N441))</f>
        <v xml:space="preserve">xxx </v>
      </c>
      <c r="P441" t="str">
        <f>VLOOKUP(M441,Extract_Title!$A$2:$B$20,2,0)</f>
        <v>Mr</v>
      </c>
      <c r="Q441" t="str">
        <f>IF(L441="","S",L441)</f>
        <v>S</v>
      </c>
      <c r="R441" t="str">
        <f>IF(K441="","M",LEFT(K441,1))</f>
        <v>C</v>
      </c>
      <c r="S441" t="str">
        <f>VLOOKUP(O441,Clean_tckt!$E$3:$F$38,2,0)</f>
        <v xml:space="preserve">xxx </v>
      </c>
      <c r="T441" s="1">
        <f t="shared" si="22"/>
        <v>263</v>
      </c>
      <c r="U441">
        <f t="shared" si="23"/>
        <v>64</v>
      </c>
      <c r="V441">
        <f>SUM(G441:H441,1)</f>
        <v>6</v>
      </c>
      <c r="W441">
        <f t="shared" si="24"/>
        <v>1</v>
      </c>
      <c r="X441">
        <f>IF(V441=1,1,0)</f>
        <v>0</v>
      </c>
      <c r="Y441">
        <f>IF($P441=Y$1,1,0)</f>
        <v>1</v>
      </c>
      <c r="Z441">
        <f>IF($P441=Z$1,1,0)</f>
        <v>0</v>
      </c>
      <c r="AA441">
        <f>IF($P441=AA$1,1,0)</f>
        <v>0</v>
      </c>
      <c r="AB441">
        <f>IF($P441=AB$1,1,0)</f>
        <v>0</v>
      </c>
      <c r="AC441">
        <f>IF($Q441=AC$1,1,0)</f>
        <v>1</v>
      </c>
      <c r="AD441">
        <f>IF($Q441=AD$1,1,0)</f>
        <v>0</v>
      </c>
      <c r="AE441">
        <f>IF($R441=AE$1,1,0)</f>
        <v>0</v>
      </c>
      <c r="AF441">
        <f>IF($R441=AF$1,1,0)</f>
        <v>1</v>
      </c>
      <c r="AG441">
        <f>IF($R441=AG$1,1,0)</f>
        <v>0</v>
      </c>
      <c r="AH441">
        <f>IF($R441=AH$1,1,0)</f>
        <v>0</v>
      </c>
      <c r="AI441">
        <f>IF($R441=AI$1,1,0)</f>
        <v>0</v>
      </c>
      <c r="AJ441">
        <f>IF($R441=AJ$1,1,0)</f>
        <v>0</v>
      </c>
      <c r="AK441">
        <f>IF($R441=AK$1,1,0)</f>
        <v>0</v>
      </c>
      <c r="AL441">
        <f>IF($R441=AL$1,1,0)</f>
        <v>0</v>
      </c>
      <c r="AM441">
        <f>IF($S441=AM$1,1,0)</f>
        <v>0</v>
      </c>
      <c r="AN441">
        <f>IF($S441=AN$1,1,0)</f>
        <v>0</v>
      </c>
      <c r="AO441">
        <f>IF($S441=AO$1,1,0)</f>
        <v>0</v>
      </c>
      <c r="AP441">
        <f>IF($S441=AP$1,1,0)</f>
        <v>1</v>
      </c>
      <c r="AQ441">
        <f>IF($S441=AQ$1,1,0)</f>
        <v>0</v>
      </c>
      <c r="AR441">
        <f>IF($S441=AR$1,1,0)</f>
        <v>0</v>
      </c>
      <c r="AS441">
        <f>IF($S441=AS$1,1,0)</f>
        <v>0</v>
      </c>
      <c r="AT441">
        <f>IF($S441=AT$1,1,0)</f>
        <v>0</v>
      </c>
      <c r="AU441">
        <f>IF($S441=AU$1,1,0)</f>
        <v>0</v>
      </c>
      <c r="AV441">
        <f>IF($S441=AV$1,1,0)</f>
        <v>0</v>
      </c>
      <c r="AW441">
        <f>IF($S441=AW$1,1,0)</f>
        <v>0</v>
      </c>
      <c r="AX441">
        <f>IF($S441=AX$1,1,0)</f>
        <v>0</v>
      </c>
      <c r="AY441">
        <f>IF($S441=AY$1,1,0)</f>
        <v>0</v>
      </c>
      <c r="AZ441">
        <f>IF($S441=AZ$1,1,0)</f>
        <v>0</v>
      </c>
      <c r="BA441">
        <f>IF($S441=BA$1,1,0)</f>
        <v>0</v>
      </c>
      <c r="BB441">
        <f>IF($S441=BB$1,1,0)</f>
        <v>0</v>
      </c>
      <c r="BC441">
        <f>IF($S441=BC$1,1,0)</f>
        <v>0</v>
      </c>
      <c r="BD441">
        <f>IF($S441=BD$1,1,0)</f>
        <v>0</v>
      </c>
      <c r="BE441">
        <f>IF($S441=BE$1,1,0)</f>
        <v>0</v>
      </c>
      <c r="BF441">
        <f>IF($S441=BF$1,1,0)</f>
        <v>0</v>
      </c>
      <c r="BG441">
        <f>IF($S441=BG$1,1,0)</f>
        <v>0</v>
      </c>
      <c r="BH441">
        <f>IF($S441=BH$1,1,0)</f>
        <v>0</v>
      </c>
      <c r="BI441">
        <f>IF($S441=BI$1,1,0)</f>
        <v>0</v>
      </c>
      <c r="BJ441">
        <f>IF($S441=BJ$1,1,0)</f>
        <v>0</v>
      </c>
    </row>
    <row r="442" spans="1:62" x14ac:dyDescent="0.25">
      <c r="A442">
        <v>440</v>
      </c>
      <c r="B442">
        <v>0</v>
      </c>
      <c r="C442">
        <v>2</v>
      </c>
      <c r="D442" t="s">
        <v>636</v>
      </c>
      <c r="E442" t="s">
        <v>13</v>
      </c>
      <c r="F442">
        <v>31</v>
      </c>
      <c r="G442">
        <v>0</v>
      </c>
      <c r="H442">
        <v>0</v>
      </c>
      <c r="I442" t="s">
        <v>637</v>
      </c>
      <c r="J442">
        <v>10.5</v>
      </c>
      <c r="L442" t="s">
        <v>15</v>
      </c>
      <c r="M442" t="s">
        <v>1751</v>
      </c>
      <c r="N442" t="str">
        <f>IF(ISNUMBER(I442),"xxx ",SUBSTITUTE(SUBSTITUTE(I442,"/",""),".",""))</f>
        <v>CA 18723</v>
      </c>
      <c r="O442" t="str">
        <f>LEFT(N442,FIND(" ",N442))</f>
        <v xml:space="preserve">CA </v>
      </c>
      <c r="P442" t="str">
        <f>VLOOKUP(M442,Extract_Title!$A$2:$B$20,2,0)</f>
        <v>Mr</v>
      </c>
      <c r="Q442" t="str">
        <f>IF(L442="","S",L442)</f>
        <v>S</v>
      </c>
      <c r="R442" t="str">
        <f>IF(K442="","M",LEFT(K442,1))</f>
        <v>M</v>
      </c>
      <c r="S442" t="str">
        <f>VLOOKUP(O442,Clean_tckt!$E$3:$F$38,2,0)</f>
        <v xml:space="preserve">CA </v>
      </c>
      <c r="T442" s="1">
        <f t="shared" si="22"/>
        <v>10.5</v>
      </c>
      <c r="U442">
        <f t="shared" si="23"/>
        <v>31</v>
      </c>
      <c r="V442">
        <f>SUM(G442:H442,1)</f>
        <v>1</v>
      </c>
      <c r="W442">
        <f t="shared" si="24"/>
        <v>1</v>
      </c>
      <c r="X442">
        <f>IF(V442=1,1,0)</f>
        <v>1</v>
      </c>
      <c r="Y442">
        <f>IF($P442=Y$1,1,0)</f>
        <v>1</v>
      </c>
      <c r="Z442">
        <f>IF($P442=Z$1,1,0)</f>
        <v>0</v>
      </c>
      <c r="AA442">
        <f>IF($P442=AA$1,1,0)</f>
        <v>0</v>
      </c>
      <c r="AB442">
        <f>IF($P442=AB$1,1,0)</f>
        <v>0</v>
      </c>
      <c r="AC442">
        <f>IF($Q442=AC$1,1,0)</f>
        <v>1</v>
      </c>
      <c r="AD442">
        <f>IF($Q442=AD$1,1,0)</f>
        <v>0</v>
      </c>
      <c r="AE442">
        <f>IF($R442=AE$1,1,0)</f>
        <v>1</v>
      </c>
      <c r="AF442">
        <f>IF($R442=AF$1,1,0)</f>
        <v>0</v>
      </c>
      <c r="AG442">
        <f>IF($R442=AG$1,1,0)</f>
        <v>0</v>
      </c>
      <c r="AH442">
        <f>IF($R442=AH$1,1,0)</f>
        <v>0</v>
      </c>
      <c r="AI442">
        <f>IF($R442=AI$1,1,0)</f>
        <v>0</v>
      </c>
      <c r="AJ442">
        <f>IF($R442=AJ$1,1,0)</f>
        <v>0</v>
      </c>
      <c r="AK442">
        <f>IF($R442=AK$1,1,0)</f>
        <v>0</v>
      </c>
      <c r="AL442">
        <f>IF($R442=AL$1,1,0)</f>
        <v>0</v>
      </c>
      <c r="AM442">
        <f>IF($S442=AM$1,1,0)</f>
        <v>0</v>
      </c>
      <c r="AN442">
        <f>IF($S442=AN$1,1,0)</f>
        <v>0</v>
      </c>
      <c r="AO442">
        <f>IF($S442=AO$1,1,0)</f>
        <v>0</v>
      </c>
      <c r="AP442">
        <f>IF($S442=AP$1,1,0)</f>
        <v>0</v>
      </c>
      <c r="AQ442">
        <f>IF($S442=AQ$1,1,0)</f>
        <v>0</v>
      </c>
      <c r="AR442">
        <f>IF($S442=AR$1,1,0)</f>
        <v>1</v>
      </c>
      <c r="AS442">
        <f>IF($S442=AS$1,1,0)</f>
        <v>0</v>
      </c>
      <c r="AT442">
        <f>IF($S442=AT$1,1,0)</f>
        <v>0</v>
      </c>
      <c r="AU442">
        <f>IF($S442=AU$1,1,0)</f>
        <v>0</v>
      </c>
      <c r="AV442">
        <f>IF($S442=AV$1,1,0)</f>
        <v>0</v>
      </c>
      <c r="AW442">
        <f>IF($S442=AW$1,1,0)</f>
        <v>0</v>
      </c>
      <c r="AX442">
        <f>IF($S442=AX$1,1,0)</f>
        <v>0</v>
      </c>
      <c r="AY442">
        <f>IF($S442=AY$1,1,0)</f>
        <v>0</v>
      </c>
      <c r="AZ442">
        <f>IF($S442=AZ$1,1,0)</f>
        <v>0</v>
      </c>
      <c r="BA442">
        <f>IF($S442=BA$1,1,0)</f>
        <v>0</v>
      </c>
      <c r="BB442">
        <f>IF($S442=BB$1,1,0)</f>
        <v>0</v>
      </c>
      <c r="BC442">
        <f>IF($S442=BC$1,1,0)</f>
        <v>0</v>
      </c>
      <c r="BD442">
        <f>IF($S442=BD$1,1,0)</f>
        <v>0</v>
      </c>
      <c r="BE442">
        <f>IF($S442=BE$1,1,0)</f>
        <v>0</v>
      </c>
      <c r="BF442">
        <f>IF($S442=BF$1,1,0)</f>
        <v>0</v>
      </c>
      <c r="BG442">
        <f>IF($S442=BG$1,1,0)</f>
        <v>0</v>
      </c>
      <c r="BH442">
        <f>IF($S442=BH$1,1,0)</f>
        <v>0</v>
      </c>
      <c r="BI442">
        <f>IF($S442=BI$1,1,0)</f>
        <v>0</v>
      </c>
      <c r="BJ442">
        <f>IF($S442=BJ$1,1,0)</f>
        <v>0</v>
      </c>
    </row>
    <row r="443" spans="1:62" x14ac:dyDescent="0.25">
      <c r="A443">
        <v>441</v>
      </c>
      <c r="B443">
        <v>1</v>
      </c>
      <c r="C443">
        <v>2</v>
      </c>
      <c r="D443" t="s">
        <v>638</v>
      </c>
      <c r="E443" t="s">
        <v>17</v>
      </c>
      <c r="F443">
        <v>45</v>
      </c>
      <c r="G443">
        <v>1</v>
      </c>
      <c r="H443">
        <v>1</v>
      </c>
      <c r="I443" t="s">
        <v>477</v>
      </c>
      <c r="J443">
        <v>26.25</v>
      </c>
      <c r="L443" t="s">
        <v>15</v>
      </c>
      <c r="M443" t="s">
        <v>1752</v>
      </c>
      <c r="N443" t="str">
        <f>IF(ISNUMBER(I443),"xxx ",SUBSTITUTE(SUBSTITUTE(I443,"/",""),".",""))</f>
        <v>FCC 13529</v>
      </c>
      <c r="O443" t="str">
        <f>LEFT(N443,FIND(" ",N443))</f>
        <v xml:space="preserve">FCC </v>
      </c>
      <c r="P443" t="str">
        <f>VLOOKUP(M443,Extract_Title!$A$2:$B$20,2,0)</f>
        <v>Mrs</v>
      </c>
      <c r="Q443" t="str">
        <f>IF(L443="","S",L443)</f>
        <v>S</v>
      </c>
      <c r="R443" t="str">
        <f>IF(K443="","M",LEFT(K443,1))</f>
        <v>M</v>
      </c>
      <c r="S443" t="str">
        <f>VLOOKUP(O443,Clean_tckt!$E$3:$F$38,2,0)</f>
        <v xml:space="preserve">FCC </v>
      </c>
      <c r="T443" s="1">
        <f t="shared" si="22"/>
        <v>26.25</v>
      </c>
      <c r="U443">
        <f t="shared" si="23"/>
        <v>45</v>
      </c>
      <c r="V443">
        <f>SUM(G443:H443,1)</f>
        <v>3</v>
      </c>
      <c r="W443">
        <f t="shared" si="24"/>
        <v>0</v>
      </c>
      <c r="X443">
        <f>IF(V443=1,1,0)</f>
        <v>0</v>
      </c>
      <c r="Y443">
        <f>IF($P443=Y$1,1,0)</f>
        <v>0</v>
      </c>
      <c r="Z443">
        <f>IF($P443=Z$1,1,0)</f>
        <v>1</v>
      </c>
      <c r="AA443">
        <f>IF($P443=AA$1,1,0)</f>
        <v>0</v>
      </c>
      <c r="AB443">
        <f>IF($P443=AB$1,1,0)</f>
        <v>0</v>
      </c>
      <c r="AC443">
        <f>IF($Q443=AC$1,1,0)</f>
        <v>1</v>
      </c>
      <c r="AD443">
        <f>IF($Q443=AD$1,1,0)</f>
        <v>0</v>
      </c>
      <c r="AE443">
        <f>IF($R443=AE$1,1,0)</f>
        <v>1</v>
      </c>
      <c r="AF443">
        <f>IF($R443=AF$1,1,0)</f>
        <v>0</v>
      </c>
      <c r="AG443">
        <f>IF($R443=AG$1,1,0)</f>
        <v>0</v>
      </c>
      <c r="AH443">
        <f>IF($R443=AH$1,1,0)</f>
        <v>0</v>
      </c>
      <c r="AI443">
        <f>IF($R443=AI$1,1,0)</f>
        <v>0</v>
      </c>
      <c r="AJ443">
        <f>IF($R443=AJ$1,1,0)</f>
        <v>0</v>
      </c>
      <c r="AK443">
        <f>IF($R443=AK$1,1,0)</f>
        <v>0</v>
      </c>
      <c r="AL443">
        <f>IF($R443=AL$1,1,0)</f>
        <v>0</v>
      </c>
      <c r="AM443">
        <f>IF($S443=AM$1,1,0)</f>
        <v>0</v>
      </c>
      <c r="AN443">
        <f>IF($S443=AN$1,1,0)</f>
        <v>0</v>
      </c>
      <c r="AO443">
        <f>IF($S443=AO$1,1,0)</f>
        <v>0</v>
      </c>
      <c r="AP443">
        <f>IF($S443=AP$1,1,0)</f>
        <v>0</v>
      </c>
      <c r="AQ443">
        <f>IF($S443=AQ$1,1,0)</f>
        <v>0</v>
      </c>
      <c r="AR443">
        <f>IF($S443=AR$1,1,0)</f>
        <v>0</v>
      </c>
      <c r="AS443">
        <f>IF($S443=AS$1,1,0)</f>
        <v>0</v>
      </c>
      <c r="AT443">
        <f>IF($S443=AT$1,1,0)</f>
        <v>0</v>
      </c>
      <c r="AU443">
        <f>IF($S443=AU$1,1,0)</f>
        <v>0</v>
      </c>
      <c r="AV443">
        <f>IF($S443=AV$1,1,0)</f>
        <v>0</v>
      </c>
      <c r="AW443">
        <f>IF($S443=AW$1,1,0)</f>
        <v>0</v>
      </c>
      <c r="AX443">
        <f>IF($S443=AX$1,1,0)</f>
        <v>0</v>
      </c>
      <c r="AY443">
        <f>IF($S443=AY$1,1,0)</f>
        <v>0</v>
      </c>
      <c r="AZ443">
        <f>IF($S443=AZ$1,1,0)</f>
        <v>0</v>
      </c>
      <c r="BA443">
        <f>IF($S443=BA$1,1,0)</f>
        <v>0</v>
      </c>
      <c r="BB443">
        <f>IF($S443=BB$1,1,0)</f>
        <v>0</v>
      </c>
      <c r="BC443">
        <f>IF($S443=BC$1,1,0)</f>
        <v>1</v>
      </c>
      <c r="BD443">
        <f>IF($S443=BD$1,1,0)</f>
        <v>0</v>
      </c>
      <c r="BE443">
        <f>IF($S443=BE$1,1,0)</f>
        <v>0</v>
      </c>
      <c r="BF443">
        <f>IF($S443=BF$1,1,0)</f>
        <v>0</v>
      </c>
      <c r="BG443">
        <f>IF($S443=BG$1,1,0)</f>
        <v>0</v>
      </c>
      <c r="BH443">
        <f>IF($S443=BH$1,1,0)</f>
        <v>0</v>
      </c>
      <c r="BI443">
        <f>IF($S443=BI$1,1,0)</f>
        <v>0</v>
      </c>
      <c r="BJ443">
        <f>IF($S443=BJ$1,1,0)</f>
        <v>0</v>
      </c>
    </row>
    <row r="444" spans="1:62" x14ac:dyDescent="0.25">
      <c r="A444">
        <v>442</v>
      </c>
      <c r="B444">
        <v>0</v>
      </c>
      <c r="C444">
        <v>3</v>
      </c>
      <c r="D444" t="s">
        <v>639</v>
      </c>
      <c r="E444" t="s">
        <v>13</v>
      </c>
      <c r="F444">
        <v>20</v>
      </c>
      <c r="G444">
        <v>0</v>
      </c>
      <c r="H444">
        <v>0</v>
      </c>
      <c r="I444">
        <v>345769</v>
      </c>
      <c r="J444">
        <v>9.5</v>
      </c>
      <c r="L444" t="s">
        <v>15</v>
      </c>
      <c r="M444" t="s">
        <v>1751</v>
      </c>
      <c r="N444" t="str">
        <f>IF(ISNUMBER(I444),"xxx ",SUBSTITUTE(SUBSTITUTE(I444,"/",""),".",""))</f>
        <v xml:space="preserve">xxx </v>
      </c>
      <c r="O444" t="str">
        <f>LEFT(N444,FIND(" ",N444))</f>
        <v xml:space="preserve">xxx </v>
      </c>
      <c r="P444" t="str">
        <f>VLOOKUP(M444,Extract_Title!$A$2:$B$20,2,0)</f>
        <v>Mr</v>
      </c>
      <c r="Q444" t="str">
        <f>IF(L444="","S",L444)</f>
        <v>S</v>
      </c>
      <c r="R444" t="str">
        <f>IF(K444="","M",LEFT(K444,1))</f>
        <v>M</v>
      </c>
      <c r="S444" t="str">
        <f>VLOOKUP(O444,Clean_tckt!$E$3:$F$38,2,0)</f>
        <v xml:space="preserve">xxx </v>
      </c>
      <c r="T444" s="1">
        <f t="shared" si="22"/>
        <v>9.5</v>
      </c>
      <c r="U444">
        <f t="shared" si="23"/>
        <v>20</v>
      </c>
      <c r="V444">
        <f>SUM(G444:H444,1)</f>
        <v>1</v>
      </c>
      <c r="W444">
        <f t="shared" si="24"/>
        <v>1</v>
      </c>
      <c r="X444">
        <f>IF(V444=1,1,0)</f>
        <v>1</v>
      </c>
      <c r="Y444">
        <f>IF($P444=Y$1,1,0)</f>
        <v>1</v>
      </c>
      <c r="Z444">
        <f>IF($P444=Z$1,1,0)</f>
        <v>0</v>
      </c>
      <c r="AA444">
        <f>IF($P444=AA$1,1,0)</f>
        <v>0</v>
      </c>
      <c r="AB444">
        <f>IF($P444=AB$1,1,0)</f>
        <v>0</v>
      </c>
      <c r="AC444">
        <f>IF($Q444=AC$1,1,0)</f>
        <v>1</v>
      </c>
      <c r="AD444">
        <f>IF($Q444=AD$1,1,0)</f>
        <v>0</v>
      </c>
      <c r="AE444">
        <f>IF($R444=AE$1,1,0)</f>
        <v>1</v>
      </c>
      <c r="AF444">
        <f>IF($R444=AF$1,1,0)</f>
        <v>0</v>
      </c>
      <c r="AG444">
        <f>IF($R444=AG$1,1,0)</f>
        <v>0</v>
      </c>
      <c r="AH444">
        <f>IF($R444=AH$1,1,0)</f>
        <v>0</v>
      </c>
      <c r="AI444">
        <f>IF($R444=AI$1,1,0)</f>
        <v>0</v>
      </c>
      <c r="AJ444">
        <f>IF($R444=AJ$1,1,0)</f>
        <v>0</v>
      </c>
      <c r="AK444">
        <f>IF($R444=AK$1,1,0)</f>
        <v>0</v>
      </c>
      <c r="AL444">
        <f>IF($R444=AL$1,1,0)</f>
        <v>0</v>
      </c>
      <c r="AM444">
        <f>IF($S444=AM$1,1,0)</f>
        <v>0</v>
      </c>
      <c r="AN444">
        <f>IF($S444=AN$1,1,0)</f>
        <v>0</v>
      </c>
      <c r="AO444">
        <f>IF($S444=AO$1,1,0)</f>
        <v>0</v>
      </c>
      <c r="AP444">
        <f>IF($S444=AP$1,1,0)</f>
        <v>1</v>
      </c>
      <c r="AQ444">
        <f>IF($S444=AQ$1,1,0)</f>
        <v>0</v>
      </c>
      <c r="AR444">
        <f>IF($S444=AR$1,1,0)</f>
        <v>0</v>
      </c>
      <c r="AS444">
        <f>IF($S444=AS$1,1,0)</f>
        <v>0</v>
      </c>
      <c r="AT444">
        <f>IF($S444=AT$1,1,0)</f>
        <v>0</v>
      </c>
      <c r="AU444">
        <f>IF($S444=AU$1,1,0)</f>
        <v>0</v>
      </c>
      <c r="AV444">
        <f>IF($S444=AV$1,1,0)</f>
        <v>0</v>
      </c>
      <c r="AW444">
        <f>IF($S444=AW$1,1,0)</f>
        <v>0</v>
      </c>
      <c r="AX444">
        <f>IF($S444=AX$1,1,0)</f>
        <v>0</v>
      </c>
      <c r="AY444">
        <f>IF($S444=AY$1,1,0)</f>
        <v>0</v>
      </c>
      <c r="AZ444">
        <f>IF($S444=AZ$1,1,0)</f>
        <v>0</v>
      </c>
      <c r="BA444">
        <f>IF($S444=BA$1,1,0)</f>
        <v>0</v>
      </c>
      <c r="BB444">
        <f>IF($S444=BB$1,1,0)</f>
        <v>0</v>
      </c>
      <c r="BC444">
        <f>IF($S444=BC$1,1,0)</f>
        <v>0</v>
      </c>
      <c r="BD444">
        <f>IF($S444=BD$1,1,0)</f>
        <v>0</v>
      </c>
      <c r="BE444">
        <f>IF($S444=BE$1,1,0)</f>
        <v>0</v>
      </c>
      <c r="BF444">
        <f>IF($S444=BF$1,1,0)</f>
        <v>0</v>
      </c>
      <c r="BG444">
        <f>IF($S444=BG$1,1,0)</f>
        <v>0</v>
      </c>
      <c r="BH444">
        <f>IF($S444=BH$1,1,0)</f>
        <v>0</v>
      </c>
      <c r="BI444">
        <f>IF($S444=BI$1,1,0)</f>
        <v>0</v>
      </c>
      <c r="BJ444">
        <f>IF($S444=BJ$1,1,0)</f>
        <v>0</v>
      </c>
    </row>
    <row r="445" spans="1:62" x14ac:dyDescent="0.25">
      <c r="A445">
        <v>443</v>
      </c>
      <c r="B445">
        <v>0</v>
      </c>
      <c r="C445">
        <v>3</v>
      </c>
      <c r="D445" t="s">
        <v>640</v>
      </c>
      <c r="E445" t="s">
        <v>13</v>
      </c>
      <c r="F445">
        <v>25</v>
      </c>
      <c r="G445">
        <v>1</v>
      </c>
      <c r="H445">
        <v>0</v>
      </c>
      <c r="I445">
        <v>347076</v>
      </c>
      <c r="J445">
        <v>7.7750000000000004</v>
      </c>
      <c r="L445" t="s">
        <v>15</v>
      </c>
      <c r="M445" t="s">
        <v>1751</v>
      </c>
      <c r="N445" t="str">
        <f>IF(ISNUMBER(I445),"xxx ",SUBSTITUTE(SUBSTITUTE(I445,"/",""),".",""))</f>
        <v xml:space="preserve">xxx </v>
      </c>
      <c r="O445" t="str">
        <f>LEFT(N445,FIND(" ",N445))</f>
        <v xml:space="preserve">xxx </v>
      </c>
      <c r="P445" t="str">
        <f>VLOOKUP(M445,Extract_Title!$A$2:$B$20,2,0)</f>
        <v>Mr</v>
      </c>
      <c r="Q445" t="str">
        <f>IF(L445="","S",L445)</f>
        <v>S</v>
      </c>
      <c r="R445" t="str">
        <f>IF(K445="","M",LEFT(K445,1))</f>
        <v>M</v>
      </c>
      <c r="S445" t="str">
        <f>VLOOKUP(O445,Clean_tckt!$E$3:$F$38,2,0)</f>
        <v xml:space="preserve">xxx </v>
      </c>
      <c r="T445" s="1">
        <f t="shared" si="22"/>
        <v>7.7750000000000004</v>
      </c>
      <c r="U445">
        <f t="shared" si="23"/>
        <v>25</v>
      </c>
      <c r="V445">
        <f>SUM(G445:H445,1)</f>
        <v>2</v>
      </c>
      <c r="W445">
        <f t="shared" si="24"/>
        <v>1</v>
      </c>
      <c r="X445">
        <f>IF(V445=1,1,0)</f>
        <v>0</v>
      </c>
      <c r="Y445">
        <f>IF($P445=Y$1,1,0)</f>
        <v>1</v>
      </c>
      <c r="Z445">
        <f>IF($P445=Z$1,1,0)</f>
        <v>0</v>
      </c>
      <c r="AA445">
        <f>IF($P445=AA$1,1,0)</f>
        <v>0</v>
      </c>
      <c r="AB445">
        <f>IF($P445=AB$1,1,0)</f>
        <v>0</v>
      </c>
      <c r="AC445">
        <f>IF($Q445=AC$1,1,0)</f>
        <v>1</v>
      </c>
      <c r="AD445">
        <f>IF($Q445=AD$1,1,0)</f>
        <v>0</v>
      </c>
      <c r="AE445">
        <f>IF($R445=AE$1,1,0)</f>
        <v>1</v>
      </c>
      <c r="AF445">
        <f>IF($R445=AF$1,1,0)</f>
        <v>0</v>
      </c>
      <c r="AG445">
        <f>IF($R445=AG$1,1,0)</f>
        <v>0</v>
      </c>
      <c r="AH445">
        <f>IF($R445=AH$1,1,0)</f>
        <v>0</v>
      </c>
      <c r="AI445">
        <f>IF($R445=AI$1,1,0)</f>
        <v>0</v>
      </c>
      <c r="AJ445">
        <f>IF($R445=AJ$1,1,0)</f>
        <v>0</v>
      </c>
      <c r="AK445">
        <f>IF($R445=AK$1,1,0)</f>
        <v>0</v>
      </c>
      <c r="AL445">
        <f>IF($R445=AL$1,1,0)</f>
        <v>0</v>
      </c>
      <c r="AM445">
        <f>IF($S445=AM$1,1,0)</f>
        <v>0</v>
      </c>
      <c r="AN445">
        <f>IF($S445=AN$1,1,0)</f>
        <v>0</v>
      </c>
      <c r="AO445">
        <f>IF($S445=AO$1,1,0)</f>
        <v>0</v>
      </c>
      <c r="AP445">
        <f>IF($S445=AP$1,1,0)</f>
        <v>1</v>
      </c>
      <c r="AQ445">
        <f>IF($S445=AQ$1,1,0)</f>
        <v>0</v>
      </c>
      <c r="AR445">
        <f>IF($S445=AR$1,1,0)</f>
        <v>0</v>
      </c>
      <c r="AS445">
        <f>IF($S445=AS$1,1,0)</f>
        <v>0</v>
      </c>
      <c r="AT445">
        <f>IF($S445=AT$1,1,0)</f>
        <v>0</v>
      </c>
      <c r="AU445">
        <f>IF($S445=AU$1,1,0)</f>
        <v>0</v>
      </c>
      <c r="AV445">
        <f>IF($S445=AV$1,1,0)</f>
        <v>0</v>
      </c>
      <c r="AW445">
        <f>IF($S445=AW$1,1,0)</f>
        <v>0</v>
      </c>
      <c r="AX445">
        <f>IF($S445=AX$1,1,0)</f>
        <v>0</v>
      </c>
      <c r="AY445">
        <f>IF($S445=AY$1,1,0)</f>
        <v>0</v>
      </c>
      <c r="AZ445">
        <f>IF($S445=AZ$1,1,0)</f>
        <v>0</v>
      </c>
      <c r="BA445">
        <f>IF($S445=BA$1,1,0)</f>
        <v>0</v>
      </c>
      <c r="BB445">
        <f>IF($S445=BB$1,1,0)</f>
        <v>0</v>
      </c>
      <c r="BC445">
        <f>IF($S445=BC$1,1,0)</f>
        <v>0</v>
      </c>
      <c r="BD445">
        <f>IF($S445=BD$1,1,0)</f>
        <v>0</v>
      </c>
      <c r="BE445">
        <f>IF($S445=BE$1,1,0)</f>
        <v>0</v>
      </c>
      <c r="BF445">
        <f>IF($S445=BF$1,1,0)</f>
        <v>0</v>
      </c>
      <c r="BG445">
        <f>IF($S445=BG$1,1,0)</f>
        <v>0</v>
      </c>
      <c r="BH445">
        <f>IF($S445=BH$1,1,0)</f>
        <v>0</v>
      </c>
      <c r="BI445">
        <f>IF($S445=BI$1,1,0)</f>
        <v>0</v>
      </c>
      <c r="BJ445">
        <f>IF($S445=BJ$1,1,0)</f>
        <v>0</v>
      </c>
    </row>
    <row r="446" spans="1:62" x14ac:dyDescent="0.25">
      <c r="A446">
        <v>444</v>
      </c>
      <c r="B446">
        <v>1</v>
      </c>
      <c r="C446">
        <v>2</v>
      </c>
      <c r="D446" t="s">
        <v>641</v>
      </c>
      <c r="E446" t="s">
        <v>17</v>
      </c>
      <c r="F446">
        <v>28</v>
      </c>
      <c r="G446">
        <v>0</v>
      </c>
      <c r="H446">
        <v>0</v>
      </c>
      <c r="I446">
        <v>230434</v>
      </c>
      <c r="J446">
        <v>13</v>
      </c>
      <c r="L446" t="s">
        <v>15</v>
      </c>
      <c r="M446" t="s">
        <v>1755</v>
      </c>
      <c r="N446" t="str">
        <f>IF(ISNUMBER(I446),"xxx ",SUBSTITUTE(SUBSTITUTE(I446,"/",""),".",""))</f>
        <v xml:space="preserve">xxx </v>
      </c>
      <c r="O446" t="str">
        <f>LEFT(N446,FIND(" ",N446))</f>
        <v xml:space="preserve">xxx </v>
      </c>
      <c r="P446" t="str">
        <f>VLOOKUP(M446,Extract_Title!$A$2:$B$20,2,0)</f>
        <v>Miss</v>
      </c>
      <c r="Q446" t="str">
        <f>IF(L446="","S",L446)</f>
        <v>S</v>
      </c>
      <c r="R446" t="str">
        <f>IF(K446="","M",LEFT(K446,1))</f>
        <v>M</v>
      </c>
      <c r="S446" t="str">
        <f>VLOOKUP(O446,Clean_tckt!$E$3:$F$38,2,0)</f>
        <v xml:space="preserve">xxx </v>
      </c>
      <c r="T446" s="1">
        <f t="shared" si="22"/>
        <v>13</v>
      </c>
      <c r="U446">
        <f t="shared" si="23"/>
        <v>28</v>
      </c>
      <c r="V446">
        <f>SUM(G446:H446,1)</f>
        <v>1</v>
      </c>
      <c r="W446">
        <f t="shared" si="24"/>
        <v>0</v>
      </c>
      <c r="X446">
        <f>IF(V446=1,1,0)</f>
        <v>1</v>
      </c>
      <c r="Y446">
        <f>IF($P446=Y$1,1,0)</f>
        <v>0</v>
      </c>
      <c r="Z446">
        <f>IF($P446=Z$1,1,0)</f>
        <v>0</v>
      </c>
      <c r="AA446">
        <f>IF($P446=AA$1,1,0)</f>
        <v>1</v>
      </c>
      <c r="AB446">
        <f>IF($P446=AB$1,1,0)</f>
        <v>0</v>
      </c>
      <c r="AC446">
        <f>IF($Q446=AC$1,1,0)</f>
        <v>1</v>
      </c>
      <c r="AD446">
        <f>IF($Q446=AD$1,1,0)</f>
        <v>0</v>
      </c>
      <c r="AE446">
        <f>IF($R446=AE$1,1,0)</f>
        <v>1</v>
      </c>
      <c r="AF446">
        <f>IF($R446=AF$1,1,0)</f>
        <v>0</v>
      </c>
      <c r="AG446">
        <f>IF($R446=AG$1,1,0)</f>
        <v>0</v>
      </c>
      <c r="AH446">
        <f>IF($R446=AH$1,1,0)</f>
        <v>0</v>
      </c>
      <c r="AI446">
        <f>IF($R446=AI$1,1,0)</f>
        <v>0</v>
      </c>
      <c r="AJ446">
        <f>IF($R446=AJ$1,1,0)</f>
        <v>0</v>
      </c>
      <c r="AK446">
        <f>IF($R446=AK$1,1,0)</f>
        <v>0</v>
      </c>
      <c r="AL446">
        <f>IF($R446=AL$1,1,0)</f>
        <v>0</v>
      </c>
      <c r="AM446">
        <f>IF($S446=AM$1,1,0)</f>
        <v>0</v>
      </c>
      <c r="AN446">
        <f>IF($S446=AN$1,1,0)</f>
        <v>0</v>
      </c>
      <c r="AO446">
        <f>IF($S446=AO$1,1,0)</f>
        <v>0</v>
      </c>
      <c r="AP446">
        <f>IF($S446=AP$1,1,0)</f>
        <v>1</v>
      </c>
      <c r="AQ446">
        <f>IF($S446=AQ$1,1,0)</f>
        <v>0</v>
      </c>
      <c r="AR446">
        <f>IF($S446=AR$1,1,0)</f>
        <v>0</v>
      </c>
      <c r="AS446">
        <f>IF($S446=AS$1,1,0)</f>
        <v>0</v>
      </c>
      <c r="AT446">
        <f>IF($S446=AT$1,1,0)</f>
        <v>0</v>
      </c>
      <c r="AU446">
        <f>IF($S446=AU$1,1,0)</f>
        <v>0</v>
      </c>
      <c r="AV446">
        <f>IF($S446=AV$1,1,0)</f>
        <v>0</v>
      </c>
      <c r="AW446">
        <f>IF($S446=AW$1,1,0)</f>
        <v>0</v>
      </c>
      <c r="AX446">
        <f>IF($S446=AX$1,1,0)</f>
        <v>0</v>
      </c>
      <c r="AY446">
        <f>IF($S446=AY$1,1,0)</f>
        <v>0</v>
      </c>
      <c r="AZ446">
        <f>IF($S446=AZ$1,1,0)</f>
        <v>0</v>
      </c>
      <c r="BA446">
        <f>IF($S446=BA$1,1,0)</f>
        <v>0</v>
      </c>
      <c r="BB446">
        <f>IF($S446=BB$1,1,0)</f>
        <v>0</v>
      </c>
      <c r="BC446">
        <f>IF($S446=BC$1,1,0)</f>
        <v>0</v>
      </c>
      <c r="BD446">
        <f>IF($S446=BD$1,1,0)</f>
        <v>0</v>
      </c>
      <c r="BE446">
        <f>IF($S446=BE$1,1,0)</f>
        <v>0</v>
      </c>
      <c r="BF446">
        <f>IF($S446=BF$1,1,0)</f>
        <v>0</v>
      </c>
      <c r="BG446">
        <f>IF($S446=BG$1,1,0)</f>
        <v>0</v>
      </c>
      <c r="BH446">
        <f>IF($S446=BH$1,1,0)</f>
        <v>0</v>
      </c>
      <c r="BI446">
        <f>IF($S446=BI$1,1,0)</f>
        <v>0</v>
      </c>
      <c r="BJ446">
        <f>IF($S446=BJ$1,1,0)</f>
        <v>0</v>
      </c>
    </row>
    <row r="447" spans="1:62" x14ac:dyDescent="0.25">
      <c r="A447">
        <v>445</v>
      </c>
      <c r="B447">
        <v>1</v>
      </c>
      <c r="C447">
        <v>3</v>
      </c>
      <c r="D447" t="s">
        <v>642</v>
      </c>
      <c r="E447" t="s">
        <v>13</v>
      </c>
      <c r="G447">
        <v>0</v>
      </c>
      <c r="H447">
        <v>0</v>
      </c>
      <c r="I447">
        <v>65306</v>
      </c>
      <c r="J447">
        <v>8.1125000000000007</v>
      </c>
      <c r="L447" t="s">
        <v>15</v>
      </c>
      <c r="M447" t="s">
        <v>1751</v>
      </c>
      <c r="N447" t="str">
        <f>IF(ISNUMBER(I447),"xxx ",SUBSTITUTE(SUBSTITUTE(I447,"/",""),".",""))</f>
        <v xml:space="preserve">xxx </v>
      </c>
      <c r="O447" t="str">
        <f>LEFT(N447,FIND(" ",N447))</f>
        <v xml:space="preserve">xxx </v>
      </c>
      <c r="P447" t="str">
        <f>VLOOKUP(M447,Extract_Title!$A$2:$B$20,2,0)</f>
        <v>Mr</v>
      </c>
      <c r="Q447" t="str">
        <f>IF(L447="","S",L447)</f>
        <v>S</v>
      </c>
      <c r="R447" t="str">
        <f>IF(K447="","M",LEFT(K447,1))</f>
        <v>M</v>
      </c>
      <c r="S447" t="str">
        <f>VLOOKUP(O447,Clean_tckt!$E$3:$F$38,2,0)</f>
        <v xml:space="preserve">xxx </v>
      </c>
      <c r="T447" s="1">
        <f t="shared" si="22"/>
        <v>8.1125000000000007</v>
      </c>
      <c r="U447">
        <f t="shared" si="23"/>
        <v>0</v>
      </c>
      <c r="V447">
        <f>SUM(G447:H447,1)</f>
        <v>1</v>
      </c>
      <c r="W447">
        <f t="shared" si="24"/>
        <v>1</v>
      </c>
      <c r="X447">
        <f>IF(V447=1,1,0)</f>
        <v>1</v>
      </c>
      <c r="Y447">
        <f>IF($P447=Y$1,1,0)</f>
        <v>1</v>
      </c>
      <c r="Z447">
        <f>IF($P447=Z$1,1,0)</f>
        <v>0</v>
      </c>
      <c r="AA447">
        <f>IF($P447=AA$1,1,0)</f>
        <v>0</v>
      </c>
      <c r="AB447">
        <f>IF($P447=AB$1,1,0)</f>
        <v>0</v>
      </c>
      <c r="AC447">
        <f>IF($Q447=AC$1,1,0)</f>
        <v>1</v>
      </c>
      <c r="AD447">
        <f>IF($Q447=AD$1,1,0)</f>
        <v>0</v>
      </c>
      <c r="AE447">
        <f>IF($R447=AE$1,1,0)</f>
        <v>1</v>
      </c>
      <c r="AF447">
        <f>IF($R447=AF$1,1,0)</f>
        <v>0</v>
      </c>
      <c r="AG447">
        <f>IF($R447=AG$1,1,0)</f>
        <v>0</v>
      </c>
      <c r="AH447">
        <f>IF($R447=AH$1,1,0)</f>
        <v>0</v>
      </c>
      <c r="AI447">
        <f>IF($R447=AI$1,1,0)</f>
        <v>0</v>
      </c>
      <c r="AJ447">
        <f>IF($R447=AJ$1,1,0)</f>
        <v>0</v>
      </c>
      <c r="AK447">
        <f>IF($R447=AK$1,1,0)</f>
        <v>0</v>
      </c>
      <c r="AL447">
        <f>IF($R447=AL$1,1,0)</f>
        <v>0</v>
      </c>
      <c r="AM447">
        <f>IF($S447=AM$1,1,0)</f>
        <v>0</v>
      </c>
      <c r="AN447">
        <f>IF($S447=AN$1,1,0)</f>
        <v>0</v>
      </c>
      <c r="AO447">
        <f>IF($S447=AO$1,1,0)</f>
        <v>0</v>
      </c>
      <c r="AP447">
        <f>IF($S447=AP$1,1,0)</f>
        <v>1</v>
      </c>
      <c r="AQ447">
        <f>IF($S447=AQ$1,1,0)</f>
        <v>0</v>
      </c>
      <c r="AR447">
        <f>IF($S447=AR$1,1,0)</f>
        <v>0</v>
      </c>
      <c r="AS447">
        <f>IF($S447=AS$1,1,0)</f>
        <v>0</v>
      </c>
      <c r="AT447">
        <f>IF($S447=AT$1,1,0)</f>
        <v>0</v>
      </c>
      <c r="AU447">
        <f>IF($S447=AU$1,1,0)</f>
        <v>0</v>
      </c>
      <c r="AV447">
        <f>IF($S447=AV$1,1,0)</f>
        <v>0</v>
      </c>
      <c r="AW447">
        <f>IF($S447=AW$1,1,0)</f>
        <v>0</v>
      </c>
      <c r="AX447">
        <f>IF($S447=AX$1,1,0)</f>
        <v>0</v>
      </c>
      <c r="AY447">
        <f>IF($S447=AY$1,1,0)</f>
        <v>0</v>
      </c>
      <c r="AZ447">
        <f>IF($S447=AZ$1,1,0)</f>
        <v>0</v>
      </c>
      <c r="BA447">
        <f>IF($S447=BA$1,1,0)</f>
        <v>0</v>
      </c>
      <c r="BB447">
        <f>IF($S447=BB$1,1,0)</f>
        <v>0</v>
      </c>
      <c r="BC447">
        <f>IF($S447=BC$1,1,0)</f>
        <v>0</v>
      </c>
      <c r="BD447">
        <f>IF($S447=BD$1,1,0)</f>
        <v>0</v>
      </c>
      <c r="BE447">
        <f>IF($S447=BE$1,1,0)</f>
        <v>0</v>
      </c>
      <c r="BF447">
        <f>IF($S447=BF$1,1,0)</f>
        <v>0</v>
      </c>
      <c r="BG447">
        <f>IF($S447=BG$1,1,0)</f>
        <v>0</v>
      </c>
      <c r="BH447">
        <f>IF($S447=BH$1,1,0)</f>
        <v>0</v>
      </c>
      <c r="BI447">
        <f>IF($S447=BI$1,1,0)</f>
        <v>0</v>
      </c>
      <c r="BJ447">
        <f>IF($S447=BJ$1,1,0)</f>
        <v>0</v>
      </c>
    </row>
    <row r="448" spans="1:62" x14ac:dyDescent="0.25">
      <c r="A448">
        <v>446</v>
      </c>
      <c r="B448">
        <v>1</v>
      </c>
      <c r="C448">
        <v>1</v>
      </c>
      <c r="D448" t="s">
        <v>643</v>
      </c>
      <c r="E448" t="s">
        <v>13</v>
      </c>
      <c r="F448">
        <v>4</v>
      </c>
      <c r="G448">
        <v>0</v>
      </c>
      <c r="H448">
        <v>2</v>
      </c>
      <c r="I448">
        <v>33638</v>
      </c>
      <c r="J448">
        <v>81.8583</v>
      </c>
      <c r="K448" t="s">
        <v>644</v>
      </c>
      <c r="L448" t="s">
        <v>15</v>
      </c>
      <c r="M448" t="s">
        <v>1754</v>
      </c>
      <c r="N448" t="str">
        <f>IF(ISNUMBER(I448),"xxx ",SUBSTITUTE(SUBSTITUTE(I448,"/",""),".",""))</f>
        <v xml:space="preserve">xxx </v>
      </c>
      <c r="O448" t="str">
        <f>LEFT(N448,FIND(" ",N448))</f>
        <v xml:space="preserve">xxx </v>
      </c>
      <c r="P448" t="str">
        <f>VLOOKUP(M448,Extract_Title!$A$2:$B$20,2,0)</f>
        <v>Master</v>
      </c>
      <c r="Q448" t="str">
        <f>IF(L448="","S",L448)</f>
        <v>S</v>
      </c>
      <c r="R448" t="str">
        <f>IF(K448="","M",LEFT(K448,1))</f>
        <v>A</v>
      </c>
      <c r="S448" t="str">
        <f>VLOOKUP(O448,Clean_tckt!$E$3:$F$38,2,0)</f>
        <v xml:space="preserve">xxx </v>
      </c>
      <c r="T448" s="1">
        <f t="shared" si="22"/>
        <v>81.8583</v>
      </c>
      <c r="U448">
        <f t="shared" si="23"/>
        <v>4</v>
      </c>
      <c r="V448">
        <f>SUM(G448:H448,1)</f>
        <v>3</v>
      </c>
      <c r="W448">
        <f t="shared" si="24"/>
        <v>1</v>
      </c>
      <c r="X448">
        <f>IF(V448=1,1,0)</f>
        <v>0</v>
      </c>
      <c r="Y448">
        <f>IF($P448=Y$1,1,0)</f>
        <v>0</v>
      </c>
      <c r="Z448">
        <f>IF($P448=Z$1,1,0)</f>
        <v>0</v>
      </c>
      <c r="AA448">
        <f>IF($P448=AA$1,1,0)</f>
        <v>0</v>
      </c>
      <c r="AB448">
        <f>IF($P448=AB$1,1,0)</f>
        <v>1</v>
      </c>
      <c r="AC448">
        <f>IF($Q448=AC$1,1,0)</f>
        <v>1</v>
      </c>
      <c r="AD448">
        <f>IF($Q448=AD$1,1,0)</f>
        <v>0</v>
      </c>
      <c r="AE448">
        <f>IF($R448=AE$1,1,0)</f>
        <v>0</v>
      </c>
      <c r="AF448">
        <f>IF($R448=AF$1,1,0)</f>
        <v>0</v>
      </c>
      <c r="AG448">
        <f>IF($R448=AG$1,1,0)</f>
        <v>0</v>
      </c>
      <c r="AH448">
        <f>IF($R448=AH$1,1,0)</f>
        <v>0</v>
      </c>
      <c r="AI448">
        <f>IF($R448=AI$1,1,0)</f>
        <v>0</v>
      </c>
      <c r="AJ448">
        <f>IF($R448=AJ$1,1,0)</f>
        <v>1</v>
      </c>
      <c r="AK448">
        <f>IF($R448=AK$1,1,0)</f>
        <v>0</v>
      </c>
      <c r="AL448">
        <f>IF($R448=AL$1,1,0)</f>
        <v>0</v>
      </c>
      <c r="AM448">
        <f>IF($S448=AM$1,1,0)</f>
        <v>0</v>
      </c>
      <c r="AN448">
        <f>IF($S448=AN$1,1,0)</f>
        <v>0</v>
      </c>
      <c r="AO448">
        <f>IF($S448=AO$1,1,0)</f>
        <v>0</v>
      </c>
      <c r="AP448">
        <f>IF($S448=AP$1,1,0)</f>
        <v>1</v>
      </c>
      <c r="AQ448">
        <f>IF($S448=AQ$1,1,0)</f>
        <v>0</v>
      </c>
      <c r="AR448">
        <f>IF($S448=AR$1,1,0)</f>
        <v>0</v>
      </c>
      <c r="AS448">
        <f>IF($S448=AS$1,1,0)</f>
        <v>0</v>
      </c>
      <c r="AT448">
        <f>IF($S448=AT$1,1,0)</f>
        <v>0</v>
      </c>
      <c r="AU448">
        <f>IF($S448=AU$1,1,0)</f>
        <v>0</v>
      </c>
      <c r="AV448">
        <f>IF($S448=AV$1,1,0)</f>
        <v>0</v>
      </c>
      <c r="AW448">
        <f>IF($S448=AW$1,1,0)</f>
        <v>0</v>
      </c>
      <c r="AX448">
        <f>IF($S448=AX$1,1,0)</f>
        <v>0</v>
      </c>
      <c r="AY448">
        <f>IF($S448=AY$1,1,0)</f>
        <v>0</v>
      </c>
      <c r="AZ448">
        <f>IF($S448=AZ$1,1,0)</f>
        <v>0</v>
      </c>
      <c r="BA448">
        <f>IF($S448=BA$1,1,0)</f>
        <v>0</v>
      </c>
      <c r="BB448">
        <f>IF($S448=BB$1,1,0)</f>
        <v>0</v>
      </c>
      <c r="BC448">
        <f>IF($S448=BC$1,1,0)</f>
        <v>0</v>
      </c>
      <c r="BD448">
        <f>IF($S448=BD$1,1,0)</f>
        <v>0</v>
      </c>
      <c r="BE448">
        <f>IF($S448=BE$1,1,0)</f>
        <v>0</v>
      </c>
      <c r="BF448">
        <f>IF($S448=BF$1,1,0)</f>
        <v>0</v>
      </c>
      <c r="BG448">
        <f>IF($S448=BG$1,1,0)</f>
        <v>0</v>
      </c>
      <c r="BH448">
        <f>IF($S448=BH$1,1,0)</f>
        <v>0</v>
      </c>
      <c r="BI448">
        <f>IF($S448=BI$1,1,0)</f>
        <v>0</v>
      </c>
      <c r="BJ448">
        <f>IF($S448=BJ$1,1,0)</f>
        <v>0</v>
      </c>
    </row>
    <row r="449" spans="1:62" x14ac:dyDescent="0.25">
      <c r="A449">
        <v>447</v>
      </c>
      <c r="B449">
        <v>1</v>
      </c>
      <c r="C449">
        <v>2</v>
      </c>
      <c r="D449" t="s">
        <v>645</v>
      </c>
      <c r="E449" t="s">
        <v>17</v>
      </c>
      <c r="F449">
        <v>13</v>
      </c>
      <c r="G449">
        <v>0</v>
      </c>
      <c r="H449">
        <v>1</v>
      </c>
      <c r="I449">
        <v>250644</v>
      </c>
      <c r="J449">
        <v>19.5</v>
      </c>
      <c r="L449" t="s">
        <v>15</v>
      </c>
      <c r="M449" t="s">
        <v>1753</v>
      </c>
      <c r="N449" t="str">
        <f>IF(ISNUMBER(I449),"xxx ",SUBSTITUTE(SUBSTITUTE(I449,"/",""),".",""))</f>
        <v xml:space="preserve">xxx </v>
      </c>
      <c r="O449" t="str">
        <f>LEFT(N449,FIND(" ",N449))</f>
        <v xml:space="preserve">xxx </v>
      </c>
      <c r="P449" t="str">
        <f>VLOOKUP(M449,Extract_Title!$A$2:$B$20,2,0)</f>
        <v>Miss</v>
      </c>
      <c r="Q449" t="str">
        <f>IF(L449="","S",L449)</f>
        <v>S</v>
      </c>
      <c r="R449" t="str">
        <f>IF(K449="","M",LEFT(K449,1))</f>
        <v>M</v>
      </c>
      <c r="S449" t="str">
        <f>VLOOKUP(O449,Clean_tckt!$E$3:$F$38,2,0)</f>
        <v xml:space="preserve">xxx </v>
      </c>
      <c r="T449" s="1">
        <f t="shared" si="22"/>
        <v>19.5</v>
      </c>
      <c r="U449">
        <f t="shared" si="23"/>
        <v>13</v>
      </c>
      <c r="V449">
        <f>SUM(G449:H449,1)</f>
        <v>2</v>
      </c>
      <c r="W449">
        <f t="shared" si="24"/>
        <v>0</v>
      </c>
      <c r="X449">
        <f>IF(V449=1,1,0)</f>
        <v>0</v>
      </c>
      <c r="Y449">
        <f>IF($P449=Y$1,1,0)</f>
        <v>0</v>
      </c>
      <c r="Z449">
        <f>IF($P449=Z$1,1,0)</f>
        <v>0</v>
      </c>
      <c r="AA449">
        <f>IF($P449=AA$1,1,0)</f>
        <v>1</v>
      </c>
      <c r="AB449">
        <f>IF($P449=AB$1,1,0)</f>
        <v>0</v>
      </c>
      <c r="AC449">
        <f>IF($Q449=AC$1,1,0)</f>
        <v>1</v>
      </c>
      <c r="AD449">
        <f>IF($Q449=AD$1,1,0)</f>
        <v>0</v>
      </c>
      <c r="AE449">
        <f>IF($R449=AE$1,1,0)</f>
        <v>1</v>
      </c>
      <c r="AF449">
        <f>IF($R449=AF$1,1,0)</f>
        <v>0</v>
      </c>
      <c r="AG449">
        <f>IF($R449=AG$1,1,0)</f>
        <v>0</v>
      </c>
      <c r="AH449">
        <f>IF($R449=AH$1,1,0)</f>
        <v>0</v>
      </c>
      <c r="AI449">
        <f>IF($R449=AI$1,1,0)</f>
        <v>0</v>
      </c>
      <c r="AJ449">
        <f>IF($R449=AJ$1,1,0)</f>
        <v>0</v>
      </c>
      <c r="AK449">
        <f>IF($R449=AK$1,1,0)</f>
        <v>0</v>
      </c>
      <c r="AL449">
        <f>IF($R449=AL$1,1,0)</f>
        <v>0</v>
      </c>
      <c r="AM449">
        <f>IF($S449=AM$1,1,0)</f>
        <v>0</v>
      </c>
      <c r="AN449">
        <f>IF($S449=AN$1,1,0)</f>
        <v>0</v>
      </c>
      <c r="AO449">
        <f>IF($S449=AO$1,1,0)</f>
        <v>0</v>
      </c>
      <c r="AP449">
        <f>IF($S449=AP$1,1,0)</f>
        <v>1</v>
      </c>
      <c r="AQ449">
        <f>IF($S449=AQ$1,1,0)</f>
        <v>0</v>
      </c>
      <c r="AR449">
        <f>IF($S449=AR$1,1,0)</f>
        <v>0</v>
      </c>
      <c r="AS449">
        <f>IF($S449=AS$1,1,0)</f>
        <v>0</v>
      </c>
      <c r="AT449">
        <f>IF($S449=AT$1,1,0)</f>
        <v>0</v>
      </c>
      <c r="AU449">
        <f>IF($S449=AU$1,1,0)</f>
        <v>0</v>
      </c>
      <c r="AV449">
        <f>IF($S449=AV$1,1,0)</f>
        <v>0</v>
      </c>
      <c r="AW449">
        <f>IF($S449=AW$1,1,0)</f>
        <v>0</v>
      </c>
      <c r="AX449">
        <f>IF($S449=AX$1,1,0)</f>
        <v>0</v>
      </c>
      <c r="AY449">
        <f>IF($S449=AY$1,1,0)</f>
        <v>0</v>
      </c>
      <c r="AZ449">
        <f>IF($S449=AZ$1,1,0)</f>
        <v>0</v>
      </c>
      <c r="BA449">
        <f>IF($S449=BA$1,1,0)</f>
        <v>0</v>
      </c>
      <c r="BB449">
        <f>IF($S449=BB$1,1,0)</f>
        <v>0</v>
      </c>
      <c r="BC449">
        <f>IF($S449=BC$1,1,0)</f>
        <v>0</v>
      </c>
      <c r="BD449">
        <f>IF($S449=BD$1,1,0)</f>
        <v>0</v>
      </c>
      <c r="BE449">
        <f>IF($S449=BE$1,1,0)</f>
        <v>0</v>
      </c>
      <c r="BF449">
        <f>IF($S449=BF$1,1,0)</f>
        <v>0</v>
      </c>
      <c r="BG449">
        <f>IF($S449=BG$1,1,0)</f>
        <v>0</v>
      </c>
      <c r="BH449">
        <f>IF($S449=BH$1,1,0)</f>
        <v>0</v>
      </c>
      <c r="BI449">
        <f>IF($S449=BI$1,1,0)</f>
        <v>0</v>
      </c>
      <c r="BJ449">
        <f>IF($S449=BJ$1,1,0)</f>
        <v>0</v>
      </c>
    </row>
    <row r="450" spans="1:62" x14ac:dyDescent="0.25">
      <c r="A450">
        <v>448</v>
      </c>
      <c r="B450">
        <v>1</v>
      </c>
      <c r="C450">
        <v>1</v>
      </c>
      <c r="D450" t="s">
        <v>646</v>
      </c>
      <c r="E450" t="s">
        <v>13</v>
      </c>
      <c r="F450">
        <v>34</v>
      </c>
      <c r="G450">
        <v>0</v>
      </c>
      <c r="H450">
        <v>0</v>
      </c>
      <c r="I450">
        <v>113794</v>
      </c>
      <c r="J450">
        <v>26.55</v>
      </c>
      <c r="L450" t="s">
        <v>15</v>
      </c>
      <c r="M450" t="s">
        <v>1751</v>
      </c>
      <c r="N450" t="str">
        <f>IF(ISNUMBER(I450),"xxx ",SUBSTITUTE(SUBSTITUTE(I450,"/",""),".",""))</f>
        <v xml:space="preserve">xxx </v>
      </c>
      <c r="O450" t="str">
        <f>LEFT(N450,FIND(" ",N450))</f>
        <v xml:space="preserve">xxx </v>
      </c>
      <c r="P450" t="str">
        <f>VLOOKUP(M450,Extract_Title!$A$2:$B$20,2,0)</f>
        <v>Mr</v>
      </c>
      <c r="Q450" t="str">
        <f>IF(L450="","S",L450)</f>
        <v>S</v>
      </c>
      <c r="R450" t="str">
        <f>IF(K450="","M",LEFT(K450,1))</f>
        <v>M</v>
      </c>
      <c r="S450" t="str">
        <f>VLOOKUP(O450,Clean_tckt!$E$3:$F$38,2,0)</f>
        <v xml:space="preserve">xxx </v>
      </c>
      <c r="T450" s="1">
        <f t="shared" si="22"/>
        <v>26.55</v>
      </c>
      <c r="U450">
        <f t="shared" si="23"/>
        <v>34</v>
      </c>
      <c r="V450">
        <f>SUM(G450:H450,1)</f>
        <v>1</v>
      </c>
      <c r="W450">
        <f t="shared" si="24"/>
        <v>1</v>
      </c>
      <c r="X450">
        <f>IF(V450=1,1,0)</f>
        <v>1</v>
      </c>
      <c r="Y450">
        <f>IF($P450=Y$1,1,0)</f>
        <v>1</v>
      </c>
      <c r="Z450">
        <f>IF($P450=Z$1,1,0)</f>
        <v>0</v>
      </c>
      <c r="AA450">
        <f>IF($P450=AA$1,1,0)</f>
        <v>0</v>
      </c>
      <c r="AB450">
        <f>IF($P450=AB$1,1,0)</f>
        <v>0</v>
      </c>
      <c r="AC450">
        <f>IF($Q450=AC$1,1,0)</f>
        <v>1</v>
      </c>
      <c r="AD450">
        <f>IF($Q450=AD$1,1,0)</f>
        <v>0</v>
      </c>
      <c r="AE450">
        <f>IF($R450=AE$1,1,0)</f>
        <v>1</v>
      </c>
      <c r="AF450">
        <f>IF($R450=AF$1,1,0)</f>
        <v>0</v>
      </c>
      <c r="AG450">
        <f>IF($R450=AG$1,1,0)</f>
        <v>0</v>
      </c>
      <c r="AH450">
        <f>IF($R450=AH$1,1,0)</f>
        <v>0</v>
      </c>
      <c r="AI450">
        <f>IF($R450=AI$1,1,0)</f>
        <v>0</v>
      </c>
      <c r="AJ450">
        <f>IF($R450=AJ$1,1,0)</f>
        <v>0</v>
      </c>
      <c r="AK450">
        <f>IF($R450=AK$1,1,0)</f>
        <v>0</v>
      </c>
      <c r="AL450">
        <f>IF($R450=AL$1,1,0)</f>
        <v>0</v>
      </c>
      <c r="AM450">
        <f>IF($S450=AM$1,1,0)</f>
        <v>0</v>
      </c>
      <c r="AN450">
        <f>IF($S450=AN$1,1,0)</f>
        <v>0</v>
      </c>
      <c r="AO450">
        <f>IF($S450=AO$1,1,0)</f>
        <v>0</v>
      </c>
      <c r="AP450">
        <f>IF($S450=AP$1,1,0)</f>
        <v>1</v>
      </c>
      <c r="AQ450">
        <f>IF($S450=AQ$1,1,0)</f>
        <v>0</v>
      </c>
      <c r="AR450">
        <f>IF($S450=AR$1,1,0)</f>
        <v>0</v>
      </c>
      <c r="AS450">
        <f>IF($S450=AS$1,1,0)</f>
        <v>0</v>
      </c>
      <c r="AT450">
        <f>IF($S450=AT$1,1,0)</f>
        <v>0</v>
      </c>
      <c r="AU450">
        <f>IF($S450=AU$1,1,0)</f>
        <v>0</v>
      </c>
      <c r="AV450">
        <f>IF($S450=AV$1,1,0)</f>
        <v>0</v>
      </c>
      <c r="AW450">
        <f>IF($S450=AW$1,1,0)</f>
        <v>0</v>
      </c>
      <c r="AX450">
        <f>IF($S450=AX$1,1,0)</f>
        <v>0</v>
      </c>
      <c r="AY450">
        <f>IF($S450=AY$1,1,0)</f>
        <v>0</v>
      </c>
      <c r="AZ450">
        <f>IF($S450=AZ$1,1,0)</f>
        <v>0</v>
      </c>
      <c r="BA450">
        <f>IF($S450=BA$1,1,0)</f>
        <v>0</v>
      </c>
      <c r="BB450">
        <f>IF($S450=BB$1,1,0)</f>
        <v>0</v>
      </c>
      <c r="BC450">
        <f>IF($S450=BC$1,1,0)</f>
        <v>0</v>
      </c>
      <c r="BD450">
        <f>IF($S450=BD$1,1,0)</f>
        <v>0</v>
      </c>
      <c r="BE450">
        <f>IF($S450=BE$1,1,0)</f>
        <v>0</v>
      </c>
      <c r="BF450">
        <f>IF($S450=BF$1,1,0)</f>
        <v>0</v>
      </c>
      <c r="BG450">
        <f>IF($S450=BG$1,1,0)</f>
        <v>0</v>
      </c>
      <c r="BH450">
        <f>IF($S450=BH$1,1,0)</f>
        <v>0</v>
      </c>
      <c r="BI450">
        <f>IF($S450=BI$1,1,0)</f>
        <v>0</v>
      </c>
      <c r="BJ450">
        <f>IF($S450=BJ$1,1,0)</f>
        <v>0</v>
      </c>
    </row>
    <row r="451" spans="1:62" x14ac:dyDescent="0.25">
      <c r="A451">
        <v>449</v>
      </c>
      <c r="B451">
        <v>1</v>
      </c>
      <c r="C451">
        <v>3</v>
      </c>
      <c r="D451" t="s">
        <v>647</v>
      </c>
      <c r="E451" t="s">
        <v>17</v>
      </c>
      <c r="F451">
        <v>5</v>
      </c>
      <c r="G451">
        <v>2</v>
      </c>
      <c r="H451">
        <v>1</v>
      </c>
      <c r="I451">
        <v>2666</v>
      </c>
      <c r="J451">
        <v>19.258299999999998</v>
      </c>
      <c r="L451" t="s">
        <v>20</v>
      </c>
      <c r="M451" t="s">
        <v>1753</v>
      </c>
      <c r="N451" t="str">
        <f>IF(ISNUMBER(I451),"xxx ",SUBSTITUTE(SUBSTITUTE(I451,"/",""),".",""))</f>
        <v xml:space="preserve">xxx </v>
      </c>
      <c r="O451" t="str">
        <f>LEFT(N451,FIND(" ",N451))</f>
        <v xml:space="preserve">xxx </v>
      </c>
      <c r="P451" t="str">
        <f>VLOOKUP(M451,Extract_Title!$A$2:$B$20,2,0)</f>
        <v>Miss</v>
      </c>
      <c r="Q451" t="str">
        <f>IF(L451="","S",L451)</f>
        <v>C</v>
      </c>
      <c r="R451" t="str">
        <f>IF(K451="","M",LEFT(K451,1))</f>
        <v>M</v>
      </c>
      <c r="S451" t="str">
        <f>VLOOKUP(O451,Clean_tckt!$E$3:$F$38,2,0)</f>
        <v xml:space="preserve">xxx </v>
      </c>
      <c r="T451" s="1">
        <f t="shared" ref="T451:T514" si="25">IF(J451="",MEDIAN(Fare),J451)</f>
        <v>19.258299999999998</v>
      </c>
      <c r="U451">
        <f t="shared" ref="U451:U514" si="26">IF(F451="",SUMIFS(Avg_age,Pclass_Age,A456,Sex_Age,B456),F451)</f>
        <v>5</v>
      </c>
      <c r="V451">
        <f>SUM(G451:H451,1)</f>
        <v>4</v>
      </c>
      <c r="W451">
        <f t="shared" si="24"/>
        <v>0</v>
      </c>
      <c r="X451">
        <f>IF(V451=1,1,0)</f>
        <v>0</v>
      </c>
      <c r="Y451">
        <f>IF($P451=Y$1,1,0)</f>
        <v>0</v>
      </c>
      <c r="Z451">
        <f>IF($P451=Z$1,1,0)</f>
        <v>0</v>
      </c>
      <c r="AA451">
        <f>IF($P451=AA$1,1,0)</f>
        <v>1</v>
      </c>
      <c r="AB451">
        <f>IF($P451=AB$1,1,0)</f>
        <v>0</v>
      </c>
      <c r="AC451">
        <f>IF($Q451=AC$1,1,0)</f>
        <v>0</v>
      </c>
      <c r="AD451">
        <f>IF($Q451=AD$1,1,0)</f>
        <v>1</v>
      </c>
      <c r="AE451">
        <f>IF($R451=AE$1,1,0)</f>
        <v>1</v>
      </c>
      <c r="AF451">
        <f>IF($R451=AF$1,1,0)</f>
        <v>0</v>
      </c>
      <c r="AG451">
        <f>IF($R451=AG$1,1,0)</f>
        <v>0</v>
      </c>
      <c r="AH451">
        <f>IF($R451=AH$1,1,0)</f>
        <v>0</v>
      </c>
      <c r="AI451">
        <f>IF($R451=AI$1,1,0)</f>
        <v>0</v>
      </c>
      <c r="AJ451">
        <f>IF($R451=AJ$1,1,0)</f>
        <v>0</v>
      </c>
      <c r="AK451">
        <f>IF($R451=AK$1,1,0)</f>
        <v>0</v>
      </c>
      <c r="AL451">
        <f>IF($R451=AL$1,1,0)</f>
        <v>0</v>
      </c>
      <c r="AM451">
        <f>IF($S451=AM$1,1,0)</f>
        <v>0</v>
      </c>
      <c r="AN451">
        <f>IF($S451=AN$1,1,0)</f>
        <v>0</v>
      </c>
      <c r="AO451">
        <f>IF($S451=AO$1,1,0)</f>
        <v>0</v>
      </c>
      <c r="AP451">
        <f>IF($S451=AP$1,1,0)</f>
        <v>1</v>
      </c>
      <c r="AQ451">
        <f>IF($S451=AQ$1,1,0)</f>
        <v>0</v>
      </c>
      <c r="AR451">
        <f>IF($S451=AR$1,1,0)</f>
        <v>0</v>
      </c>
      <c r="AS451">
        <f>IF($S451=AS$1,1,0)</f>
        <v>0</v>
      </c>
      <c r="AT451">
        <f>IF($S451=AT$1,1,0)</f>
        <v>0</v>
      </c>
      <c r="AU451">
        <f>IF($S451=AU$1,1,0)</f>
        <v>0</v>
      </c>
      <c r="AV451">
        <f>IF($S451=AV$1,1,0)</f>
        <v>0</v>
      </c>
      <c r="AW451">
        <f>IF($S451=AW$1,1,0)</f>
        <v>0</v>
      </c>
      <c r="AX451">
        <f>IF($S451=AX$1,1,0)</f>
        <v>0</v>
      </c>
      <c r="AY451">
        <f>IF($S451=AY$1,1,0)</f>
        <v>0</v>
      </c>
      <c r="AZ451">
        <f>IF($S451=AZ$1,1,0)</f>
        <v>0</v>
      </c>
      <c r="BA451">
        <f>IF($S451=BA$1,1,0)</f>
        <v>0</v>
      </c>
      <c r="BB451">
        <f>IF($S451=BB$1,1,0)</f>
        <v>0</v>
      </c>
      <c r="BC451">
        <f>IF($S451=BC$1,1,0)</f>
        <v>0</v>
      </c>
      <c r="BD451">
        <f>IF($S451=BD$1,1,0)</f>
        <v>0</v>
      </c>
      <c r="BE451">
        <f>IF($S451=BE$1,1,0)</f>
        <v>0</v>
      </c>
      <c r="BF451">
        <f>IF($S451=BF$1,1,0)</f>
        <v>0</v>
      </c>
      <c r="BG451">
        <f>IF($S451=BG$1,1,0)</f>
        <v>0</v>
      </c>
      <c r="BH451">
        <f>IF($S451=BH$1,1,0)</f>
        <v>0</v>
      </c>
      <c r="BI451">
        <f>IF($S451=BI$1,1,0)</f>
        <v>0</v>
      </c>
      <c r="BJ451">
        <f>IF($S451=BJ$1,1,0)</f>
        <v>0</v>
      </c>
    </row>
    <row r="452" spans="1:62" x14ac:dyDescent="0.25">
      <c r="A452">
        <v>450</v>
      </c>
      <c r="B452">
        <v>1</v>
      </c>
      <c r="C452">
        <v>1</v>
      </c>
      <c r="D452" t="s">
        <v>648</v>
      </c>
      <c r="E452" t="s">
        <v>13</v>
      </c>
      <c r="F452">
        <v>52</v>
      </c>
      <c r="G452">
        <v>0</v>
      </c>
      <c r="H452">
        <v>0</v>
      </c>
      <c r="I452">
        <v>113786</v>
      </c>
      <c r="J452">
        <v>30.5</v>
      </c>
      <c r="K452" t="s">
        <v>649</v>
      </c>
      <c r="L452" t="s">
        <v>15</v>
      </c>
      <c r="M452" t="s">
        <v>1760</v>
      </c>
      <c r="N452" t="str">
        <f>IF(ISNUMBER(I452),"xxx ",SUBSTITUTE(SUBSTITUTE(I452,"/",""),".",""))</f>
        <v xml:space="preserve">xxx </v>
      </c>
      <c r="O452" t="str">
        <f>LEFT(N452,FIND(" ",N452))</f>
        <v xml:space="preserve">xxx </v>
      </c>
      <c r="P452" t="str">
        <f>VLOOKUP(M452,Extract_Title!$A$2:$B$20,2,0)</f>
        <v>Royalty</v>
      </c>
      <c r="Q452" t="str">
        <f>IF(L452="","S",L452)</f>
        <v>S</v>
      </c>
      <c r="R452" t="str">
        <f>IF(K452="","M",LEFT(K452,1))</f>
        <v>C</v>
      </c>
      <c r="S452" t="str">
        <f>VLOOKUP(O452,Clean_tckt!$E$3:$F$38,2,0)</f>
        <v xml:space="preserve">xxx </v>
      </c>
      <c r="T452" s="1">
        <f t="shared" si="25"/>
        <v>30.5</v>
      </c>
      <c r="U452">
        <f t="shared" si="26"/>
        <v>52</v>
      </c>
      <c r="V452">
        <f>SUM(G452:H452,1)</f>
        <v>1</v>
      </c>
      <c r="W452">
        <f t="shared" ref="W452:W515" si="27">IF(E452="male",1,0)</f>
        <v>1</v>
      </c>
      <c r="X452">
        <f>IF(V452=1,1,0)</f>
        <v>1</v>
      </c>
      <c r="Y452">
        <f>IF($P452=Y$1,1,0)</f>
        <v>0</v>
      </c>
      <c r="Z452">
        <f>IF($P452=Z$1,1,0)</f>
        <v>0</v>
      </c>
      <c r="AA452">
        <f>IF($P452=AA$1,1,0)</f>
        <v>0</v>
      </c>
      <c r="AB452">
        <f>IF($P452=AB$1,1,0)</f>
        <v>0</v>
      </c>
      <c r="AC452">
        <f>IF($Q452=AC$1,1,0)</f>
        <v>1</v>
      </c>
      <c r="AD452">
        <f>IF($Q452=AD$1,1,0)</f>
        <v>0</v>
      </c>
      <c r="AE452">
        <f>IF($R452=AE$1,1,0)</f>
        <v>0</v>
      </c>
      <c r="AF452">
        <f>IF($R452=AF$1,1,0)</f>
        <v>1</v>
      </c>
      <c r="AG452">
        <f>IF($R452=AG$1,1,0)</f>
        <v>0</v>
      </c>
      <c r="AH452">
        <f>IF($R452=AH$1,1,0)</f>
        <v>0</v>
      </c>
      <c r="AI452">
        <f>IF($R452=AI$1,1,0)</f>
        <v>0</v>
      </c>
      <c r="AJ452">
        <f>IF($R452=AJ$1,1,0)</f>
        <v>0</v>
      </c>
      <c r="AK452">
        <f>IF($R452=AK$1,1,0)</f>
        <v>0</v>
      </c>
      <c r="AL452">
        <f>IF($R452=AL$1,1,0)</f>
        <v>0</v>
      </c>
      <c r="AM452">
        <f>IF($S452=AM$1,1,0)</f>
        <v>0</v>
      </c>
      <c r="AN452">
        <f>IF($S452=AN$1,1,0)</f>
        <v>0</v>
      </c>
      <c r="AO452">
        <f>IF($S452=AO$1,1,0)</f>
        <v>0</v>
      </c>
      <c r="AP452">
        <f>IF($S452=AP$1,1,0)</f>
        <v>1</v>
      </c>
      <c r="AQ452">
        <f>IF($S452=AQ$1,1,0)</f>
        <v>0</v>
      </c>
      <c r="AR452">
        <f>IF($S452=AR$1,1,0)</f>
        <v>0</v>
      </c>
      <c r="AS452">
        <f>IF($S452=AS$1,1,0)</f>
        <v>0</v>
      </c>
      <c r="AT452">
        <f>IF($S452=AT$1,1,0)</f>
        <v>0</v>
      </c>
      <c r="AU452">
        <f>IF($S452=AU$1,1,0)</f>
        <v>0</v>
      </c>
      <c r="AV452">
        <f>IF($S452=AV$1,1,0)</f>
        <v>0</v>
      </c>
      <c r="AW452">
        <f>IF($S452=AW$1,1,0)</f>
        <v>0</v>
      </c>
      <c r="AX452">
        <f>IF($S452=AX$1,1,0)</f>
        <v>0</v>
      </c>
      <c r="AY452">
        <f>IF($S452=AY$1,1,0)</f>
        <v>0</v>
      </c>
      <c r="AZ452">
        <f>IF($S452=AZ$1,1,0)</f>
        <v>0</v>
      </c>
      <c r="BA452">
        <f>IF($S452=BA$1,1,0)</f>
        <v>0</v>
      </c>
      <c r="BB452">
        <f>IF($S452=BB$1,1,0)</f>
        <v>0</v>
      </c>
      <c r="BC452">
        <f>IF($S452=BC$1,1,0)</f>
        <v>0</v>
      </c>
      <c r="BD452">
        <f>IF($S452=BD$1,1,0)</f>
        <v>0</v>
      </c>
      <c r="BE452">
        <f>IF($S452=BE$1,1,0)</f>
        <v>0</v>
      </c>
      <c r="BF452">
        <f>IF($S452=BF$1,1,0)</f>
        <v>0</v>
      </c>
      <c r="BG452">
        <f>IF($S452=BG$1,1,0)</f>
        <v>0</v>
      </c>
      <c r="BH452">
        <f>IF($S452=BH$1,1,0)</f>
        <v>0</v>
      </c>
      <c r="BI452">
        <f>IF($S452=BI$1,1,0)</f>
        <v>0</v>
      </c>
      <c r="BJ452">
        <f>IF($S452=BJ$1,1,0)</f>
        <v>0</v>
      </c>
    </row>
    <row r="453" spans="1:62" x14ac:dyDescent="0.25">
      <c r="A453">
        <v>451</v>
      </c>
      <c r="B453">
        <v>0</v>
      </c>
      <c r="C453">
        <v>2</v>
      </c>
      <c r="D453" t="s">
        <v>650</v>
      </c>
      <c r="E453" t="s">
        <v>13</v>
      </c>
      <c r="F453">
        <v>36</v>
      </c>
      <c r="G453">
        <v>1</v>
      </c>
      <c r="H453">
        <v>2</v>
      </c>
      <c r="I453" t="s">
        <v>103</v>
      </c>
      <c r="J453">
        <v>27.75</v>
      </c>
      <c r="L453" t="s">
        <v>15</v>
      </c>
      <c r="M453" t="s">
        <v>1751</v>
      </c>
      <c r="N453" t="str">
        <f>IF(ISNUMBER(I453),"xxx ",SUBSTITUTE(SUBSTITUTE(I453,"/",""),".",""))</f>
        <v>CA 34651</v>
      </c>
      <c r="O453" t="str">
        <f>LEFT(N453,FIND(" ",N453))</f>
        <v xml:space="preserve">CA </v>
      </c>
      <c r="P453" t="str">
        <f>VLOOKUP(M453,Extract_Title!$A$2:$B$20,2,0)</f>
        <v>Mr</v>
      </c>
      <c r="Q453" t="str">
        <f>IF(L453="","S",L453)</f>
        <v>S</v>
      </c>
      <c r="R453" t="str">
        <f>IF(K453="","M",LEFT(K453,1))</f>
        <v>M</v>
      </c>
      <c r="S453" t="str">
        <f>VLOOKUP(O453,Clean_tckt!$E$3:$F$38,2,0)</f>
        <v xml:space="preserve">CA </v>
      </c>
      <c r="T453" s="1">
        <f t="shared" si="25"/>
        <v>27.75</v>
      </c>
      <c r="U453">
        <f t="shared" si="26"/>
        <v>36</v>
      </c>
      <c r="V453">
        <f>SUM(G453:H453,1)</f>
        <v>4</v>
      </c>
      <c r="W453">
        <f t="shared" si="27"/>
        <v>1</v>
      </c>
      <c r="X453">
        <f>IF(V453=1,1,0)</f>
        <v>0</v>
      </c>
      <c r="Y453">
        <f>IF($P453=Y$1,1,0)</f>
        <v>1</v>
      </c>
      <c r="Z453">
        <f>IF($P453=Z$1,1,0)</f>
        <v>0</v>
      </c>
      <c r="AA453">
        <f>IF($P453=AA$1,1,0)</f>
        <v>0</v>
      </c>
      <c r="AB453">
        <f>IF($P453=AB$1,1,0)</f>
        <v>0</v>
      </c>
      <c r="AC453">
        <f>IF($Q453=AC$1,1,0)</f>
        <v>1</v>
      </c>
      <c r="AD453">
        <f>IF($Q453=AD$1,1,0)</f>
        <v>0</v>
      </c>
      <c r="AE453">
        <f>IF($R453=AE$1,1,0)</f>
        <v>1</v>
      </c>
      <c r="AF453">
        <f>IF($R453=AF$1,1,0)</f>
        <v>0</v>
      </c>
      <c r="AG453">
        <f>IF($R453=AG$1,1,0)</f>
        <v>0</v>
      </c>
      <c r="AH453">
        <f>IF($R453=AH$1,1,0)</f>
        <v>0</v>
      </c>
      <c r="AI453">
        <f>IF($R453=AI$1,1,0)</f>
        <v>0</v>
      </c>
      <c r="AJ453">
        <f>IF($R453=AJ$1,1,0)</f>
        <v>0</v>
      </c>
      <c r="AK453">
        <f>IF($R453=AK$1,1,0)</f>
        <v>0</v>
      </c>
      <c r="AL453">
        <f>IF($R453=AL$1,1,0)</f>
        <v>0</v>
      </c>
      <c r="AM453">
        <f>IF($S453=AM$1,1,0)</f>
        <v>0</v>
      </c>
      <c r="AN453">
        <f>IF($S453=AN$1,1,0)</f>
        <v>0</v>
      </c>
      <c r="AO453">
        <f>IF($S453=AO$1,1,0)</f>
        <v>0</v>
      </c>
      <c r="AP453">
        <f>IF($S453=AP$1,1,0)</f>
        <v>0</v>
      </c>
      <c r="AQ453">
        <f>IF($S453=AQ$1,1,0)</f>
        <v>0</v>
      </c>
      <c r="AR453">
        <f>IF($S453=AR$1,1,0)</f>
        <v>1</v>
      </c>
      <c r="AS453">
        <f>IF($S453=AS$1,1,0)</f>
        <v>0</v>
      </c>
      <c r="AT453">
        <f>IF($S453=AT$1,1,0)</f>
        <v>0</v>
      </c>
      <c r="AU453">
        <f>IF($S453=AU$1,1,0)</f>
        <v>0</v>
      </c>
      <c r="AV453">
        <f>IF($S453=AV$1,1,0)</f>
        <v>0</v>
      </c>
      <c r="AW453">
        <f>IF($S453=AW$1,1,0)</f>
        <v>0</v>
      </c>
      <c r="AX453">
        <f>IF($S453=AX$1,1,0)</f>
        <v>0</v>
      </c>
      <c r="AY453">
        <f>IF($S453=AY$1,1,0)</f>
        <v>0</v>
      </c>
      <c r="AZ453">
        <f>IF($S453=AZ$1,1,0)</f>
        <v>0</v>
      </c>
      <c r="BA453">
        <f>IF($S453=BA$1,1,0)</f>
        <v>0</v>
      </c>
      <c r="BB453">
        <f>IF($S453=BB$1,1,0)</f>
        <v>0</v>
      </c>
      <c r="BC453">
        <f>IF($S453=BC$1,1,0)</f>
        <v>0</v>
      </c>
      <c r="BD453">
        <f>IF($S453=BD$1,1,0)</f>
        <v>0</v>
      </c>
      <c r="BE453">
        <f>IF($S453=BE$1,1,0)</f>
        <v>0</v>
      </c>
      <c r="BF453">
        <f>IF($S453=BF$1,1,0)</f>
        <v>0</v>
      </c>
      <c r="BG453">
        <f>IF($S453=BG$1,1,0)</f>
        <v>0</v>
      </c>
      <c r="BH453">
        <f>IF($S453=BH$1,1,0)</f>
        <v>0</v>
      </c>
      <c r="BI453">
        <f>IF($S453=BI$1,1,0)</f>
        <v>0</v>
      </c>
      <c r="BJ453">
        <f>IF($S453=BJ$1,1,0)</f>
        <v>0</v>
      </c>
    </row>
    <row r="454" spans="1:62" x14ac:dyDescent="0.25">
      <c r="A454">
        <v>452</v>
      </c>
      <c r="B454">
        <v>0</v>
      </c>
      <c r="C454">
        <v>3</v>
      </c>
      <c r="D454" t="s">
        <v>651</v>
      </c>
      <c r="E454" t="s">
        <v>13</v>
      </c>
      <c r="G454">
        <v>1</v>
      </c>
      <c r="H454">
        <v>0</v>
      </c>
      <c r="I454">
        <v>65303</v>
      </c>
      <c r="J454">
        <v>19.966699999999999</v>
      </c>
      <c r="L454" t="s">
        <v>15</v>
      </c>
      <c r="M454" t="s">
        <v>1751</v>
      </c>
      <c r="N454" t="str">
        <f>IF(ISNUMBER(I454),"xxx ",SUBSTITUTE(SUBSTITUTE(I454,"/",""),".",""))</f>
        <v xml:space="preserve">xxx </v>
      </c>
      <c r="O454" t="str">
        <f>LEFT(N454,FIND(" ",N454))</f>
        <v xml:space="preserve">xxx </v>
      </c>
      <c r="P454" t="str">
        <f>VLOOKUP(M454,Extract_Title!$A$2:$B$20,2,0)</f>
        <v>Mr</v>
      </c>
      <c r="Q454" t="str">
        <f>IF(L454="","S",L454)</f>
        <v>S</v>
      </c>
      <c r="R454" t="str">
        <f>IF(K454="","M",LEFT(K454,1))</f>
        <v>M</v>
      </c>
      <c r="S454" t="str">
        <f>VLOOKUP(O454,Clean_tckt!$E$3:$F$38,2,0)</f>
        <v xml:space="preserve">xxx </v>
      </c>
      <c r="T454" s="1">
        <f t="shared" si="25"/>
        <v>19.966699999999999</v>
      </c>
      <c r="U454">
        <f t="shared" si="26"/>
        <v>0</v>
      </c>
      <c r="V454">
        <f>SUM(G454:H454,1)</f>
        <v>2</v>
      </c>
      <c r="W454">
        <f t="shared" si="27"/>
        <v>1</v>
      </c>
      <c r="X454">
        <f>IF(V454=1,1,0)</f>
        <v>0</v>
      </c>
      <c r="Y454">
        <f>IF($P454=Y$1,1,0)</f>
        <v>1</v>
      </c>
      <c r="Z454">
        <f>IF($P454=Z$1,1,0)</f>
        <v>0</v>
      </c>
      <c r="AA454">
        <f>IF($P454=AA$1,1,0)</f>
        <v>0</v>
      </c>
      <c r="AB454">
        <f>IF($P454=AB$1,1,0)</f>
        <v>0</v>
      </c>
      <c r="AC454">
        <f>IF($Q454=AC$1,1,0)</f>
        <v>1</v>
      </c>
      <c r="AD454">
        <f>IF($Q454=AD$1,1,0)</f>
        <v>0</v>
      </c>
      <c r="AE454">
        <f>IF($R454=AE$1,1,0)</f>
        <v>1</v>
      </c>
      <c r="AF454">
        <f>IF($R454=AF$1,1,0)</f>
        <v>0</v>
      </c>
      <c r="AG454">
        <f>IF($R454=AG$1,1,0)</f>
        <v>0</v>
      </c>
      <c r="AH454">
        <f>IF($R454=AH$1,1,0)</f>
        <v>0</v>
      </c>
      <c r="AI454">
        <f>IF($R454=AI$1,1,0)</f>
        <v>0</v>
      </c>
      <c r="AJ454">
        <f>IF($R454=AJ$1,1,0)</f>
        <v>0</v>
      </c>
      <c r="AK454">
        <f>IF($R454=AK$1,1,0)</f>
        <v>0</v>
      </c>
      <c r="AL454">
        <f>IF($R454=AL$1,1,0)</f>
        <v>0</v>
      </c>
      <c r="AM454">
        <f>IF($S454=AM$1,1,0)</f>
        <v>0</v>
      </c>
      <c r="AN454">
        <f>IF($S454=AN$1,1,0)</f>
        <v>0</v>
      </c>
      <c r="AO454">
        <f>IF($S454=AO$1,1,0)</f>
        <v>0</v>
      </c>
      <c r="AP454">
        <f>IF($S454=AP$1,1,0)</f>
        <v>1</v>
      </c>
      <c r="AQ454">
        <f>IF($S454=AQ$1,1,0)</f>
        <v>0</v>
      </c>
      <c r="AR454">
        <f>IF($S454=AR$1,1,0)</f>
        <v>0</v>
      </c>
      <c r="AS454">
        <f>IF($S454=AS$1,1,0)</f>
        <v>0</v>
      </c>
      <c r="AT454">
        <f>IF($S454=AT$1,1,0)</f>
        <v>0</v>
      </c>
      <c r="AU454">
        <f>IF($S454=AU$1,1,0)</f>
        <v>0</v>
      </c>
      <c r="AV454">
        <f>IF($S454=AV$1,1,0)</f>
        <v>0</v>
      </c>
      <c r="AW454">
        <f>IF($S454=AW$1,1,0)</f>
        <v>0</v>
      </c>
      <c r="AX454">
        <f>IF($S454=AX$1,1,0)</f>
        <v>0</v>
      </c>
      <c r="AY454">
        <f>IF($S454=AY$1,1,0)</f>
        <v>0</v>
      </c>
      <c r="AZ454">
        <f>IF($S454=AZ$1,1,0)</f>
        <v>0</v>
      </c>
      <c r="BA454">
        <f>IF($S454=BA$1,1,0)</f>
        <v>0</v>
      </c>
      <c r="BB454">
        <f>IF($S454=BB$1,1,0)</f>
        <v>0</v>
      </c>
      <c r="BC454">
        <f>IF($S454=BC$1,1,0)</f>
        <v>0</v>
      </c>
      <c r="BD454">
        <f>IF($S454=BD$1,1,0)</f>
        <v>0</v>
      </c>
      <c r="BE454">
        <f>IF($S454=BE$1,1,0)</f>
        <v>0</v>
      </c>
      <c r="BF454">
        <f>IF($S454=BF$1,1,0)</f>
        <v>0</v>
      </c>
      <c r="BG454">
        <f>IF($S454=BG$1,1,0)</f>
        <v>0</v>
      </c>
      <c r="BH454">
        <f>IF($S454=BH$1,1,0)</f>
        <v>0</v>
      </c>
      <c r="BI454">
        <f>IF($S454=BI$1,1,0)</f>
        <v>0</v>
      </c>
      <c r="BJ454">
        <f>IF($S454=BJ$1,1,0)</f>
        <v>0</v>
      </c>
    </row>
    <row r="455" spans="1:62" x14ac:dyDescent="0.25">
      <c r="A455">
        <v>453</v>
      </c>
      <c r="B455">
        <v>0</v>
      </c>
      <c r="C455">
        <v>1</v>
      </c>
      <c r="D455" t="s">
        <v>652</v>
      </c>
      <c r="E455" t="s">
        <v>13</v>
      </c>
      <c r="F455">
        <v>30</v>
      </c>
      <c r="G455">
        <v>0</v>
      </c>
      <c r="H455">
        <v>0</v>
      </c>
      <c r="I455">
        <v>113051</v>
      </c>
      <c r="J455">
        <v>27.75</v>
      </c>
      <c r="K455" t="s">
        <v>653</v>
      </c>
      <c r="L455" t="s">
        <v>20</v>
      </c>
      <c r="M455" t="s">
        <v>1751</v>
      </c>
      <c r="N455" t="str">
        <f>IF(ISNUMBER(I455),"xxx ",SUBSTITUTE(SUBSTITUTE(I455,"/",""),".",""))</f>
        <v xml:space="preserve">xxx </v>
      </c>
      <c r="O455" t="str">
        <f>LEFT(N455,FIND(" ",N455))</f>
        <v xml:space="preserve">xxx </v>
      </c>
      <c r="P455" t="str">
        <f>VLOOKUP(M455,Extract_Title!$A$2:$B$20,2,0)</f>
        <v>Mr</v>
      </c>
      <c r="Q455" t="str">
        <f>IF(L455="","S",L455)</f>
        <v>C</v>
      </c>
      <c r="R455" t="str">
        <f>IF(K455="","M",LEFT(K455,1))</f>
        <v>C</v>
      </c>
      <c r="S455" t="str">
        <f>VLOOKUP(O455,Clean_tckt!$E$3:$F$38,2,0)</f>
        <v xml:space="preserve">xxx </v>
      </c>
      <c r="T455" s="1">
        <f t="shared" si="25"/>
        <v>27.75</v>
      </c>
      <c r="U455">
        <f t="shared" si="26"/>
        <v>30</v>
      </c>
      <c r="V455">
        <f>SUM(G455:H455,1)</f>
        <v>1</v>
      </c>
      <c r="W455">
        <f t="shared" si="27"/>
        <v>1</v>
      </c>
      <c r="X455">
        <f>IF(V455=1,1,0)</f>
        <v>1</v>
      </c>
      <c r="Y455">
        <f>IF($P455=Y$1,1,0)</f>
        <v>1</v>
      </c>
      <c r="Z455">
        <f>IF($P455=Z$1,1,0)</f>
        <v>0</v>
      </c>
      <c r="AA455">
        <f>IF($P455=AA$1,1,0)</f>
        <v>0</v>
      </c>
      <c r="AB455">
        <f>IF($P455=AB$1,1,0)</f>
        <v>0</v>
      </c>
      <c r="AC455">
        <f>IF($Q455=AC$1,1,0)</f>
        <v>0</v>
      </c>
      <c r="AD455">
        <f>IF($Q455=AD$1,1,0)</f>
        <v>1</v>
      </c>
      <c r="AE455">
        <f>IF($R455=AE$1,1,0)</f>
        <v>0</v>
      </c>
      <c r="AF455">
        <f>IF($R455=AF$1,1,0)</f>
        <v>1</v>
      </c>
      <c r="AG455">
        <f>IF($R455=AG$1,1,0)</f>
        <v>0</v>
      </c>
      <c r="AH455">
        <f>IF($R455=AH$1,1,0)</f>
        <v>0</v>
      </c>
      <c r="AI455">
        <f>IF($R455=AI$1,1,0)</f>
        <v>0</v>
      </c>
      <c r="AJ455">
        <f>IF($R455=AJ$1,1,0)</f>
        <v>0</v>
      </c>
      <c r="AK455">
        <f>IF($R455=AK$1,1,0)</f>
        <v>0</v>
      </c>
      <c r="AL455">
        <f>IF($R455=AL$1,1,0)</f>
        <v>0</v>
      </c>
      <c r="AM455">
        <f>IF($S455=AM$1,1,0)</f>
        <v>0</v>
      </c>
      <c r="AN455">
        <f>IF($S455=AN$1,1,0)</f>
        <v>0</v>
      </c>
      <c r="AO455">
        <f>IF($S455=AO$1,1,0)</f>
        <v>0</v>
      </c>
      <c r="AP455">
        <f>IF($S455=AP$1,1,0)</f>
        <v>1</v>
      </c>
      <c r="AQ455">
        <f>IF($S455=AQ$1,1,0)</f>
        <v>0</v>
      </c>
      <c r="AR455">
        <f>IF($S455=AR$1,1,0)</f>
        <v>0</v>
      </c>
      <c r="AS455">
        <f>IF($S455=AS$1,1,0)</f>
        <v>0</v>
      </c>
      <c r="AT455">
        <f>IF($S455=AT$1,1,0)</f>
        <v>0</v>
      </c>
      <c r="AU455">
        <f>IF($S455=AU$1,1,0)</f>
        <v>0</v>
      </c>
      <c r="AV455">
        <f>IF($S455=AV$1,1,0)</f>
        <v>0</v>
      </c>
      <c r="AW455">
        <f>IF($S455=AW$1,1,0)</f>
        <v>0</v>
      </c>
      <c r="AX455">
        <f>IF($S455=AX$1,1,0)</f>
        <v>0</v>
      </c>
      <c r="AY455">
        <f>IF($S455=AY$1,1,0)</f>
        <v>0</v>
      </c>
      <c r="AZ455">
        <f>IF($S455=AZ$1,1,0)</f>
        <v>0</v>
      </c>
      <c r="BA455">
        <f>IF($S455=BA$1,1,0)</f>
        <v>0</v>
      </c>
      <c r="BB455">
        <f>IF($S455=BB$1,1,0)</f>
        <v>0</v>
      </c>
      <c r="BC455">
        <f>IF($S455=BC$1,1,0)</f>
        <v>0</v>
      </c>
      <c r="BD455">
        <f>IF($S455=BD$1,1,0)</f>
        <v>0</v>
      </c>
      <c r="BE455">
        <f>IF($S455=BE$1,1,0)</f>
        <v>0</v>
      </c>
      <c r="BF455">
        <f>IF($S455=BF$1,1,0)</f>
        <v>0</v>
      </c>
      <c r="BG455">
        <f>IF($S455=BG$1,1,0)</f>
        <v>0</v>
      </c>
      <c r="BH455">
        <f>IF($S455=BH$1,1,0)</f>
        <v>0</v>
      </c>
      <c r="BI455">
        <f>IF($S455=BI$1,1,0)</f>
        <v>0</v>
      </c>
      <c r="BJ455">
        <f>IF($S455=BJ$1,1,0)</f>
        <v>0</v>
      </c>
    </row>
    <row r="456" spans="1:62" x14ac:dyDescent="0.25">
      <c r="A456">
        <v>454</v>
      </c>
      <c r="B456">
        <v>1</v>
      </c>
      <c r="C456">
        <v>1</v>
      </c>
      <c r="D456" t="s">
        <v>654</v>
      </c>
      <c r="E456" t="s">
        <v>13</v>
      </c>
      <c r="F456">
        <v>49</v>
      </c>
      <c r="G456">
        <v>1</v>
      </c>
      <c r="H456">
        <v>0</v>
      </c>
      <c r="I456">
        <v>17453</v>
      </c>
      <c r="J456">
        <v>89.104200000000006</v>
      </c>
      <c r="K456" t="s">
        <v>655</v>
      </c>
      <c r="L456" t="s">
        <v>20</v>
      </c>
      <c r="M456" t="s">
        <v>1751</v>
      </c>
      <c r="N456" t="str">
        <f>IF(ISNUMBER(I456),"xxx ",SUBSTITUTE(SUBSTITUTE(I456,"/",""),".",""))</f>
        <v xml:space="preserve">xxx </v>
      </c>
      <c r="O456" t="str">
        <f>LEFT(N456,FIND(" ",N456))</f>
        <v xml:space="preserve">xxx </v>
      </c>
      <c r="P456" t="str">
        <f>VLOOKUP(M456,Extract_Title!$A$2:$B$20,2,0)</f>
        <v>Mr</v>
      </c>
      <c r="Q456" t="str">
        <f>IF(L456="","S",L456)</f>
        <v>C</v>
      </c>
      <c r="R456" t="str">
        <f>IF(K456="","M",LEFT(K456,1))</f>
        <v>C</v>
      </c>
      <c r="S456" t="str">
        <f>VLOOKUP(O456,Clean_tckt!$E$3:$F$38,2,0)</f>
        <v xml:space="preserve">xxx </v>
      </c>
      <c r="T456" s="1">
        <f t="shared" si="25"/>
        <v>89.104200000000006</v>
      </c>
      <c r="U456">
        <f t="shared" si="26"/>
        <v>49</v>
      </c>
      <c r="V456">
        <f>SUM(G456:H456,1)</f>
        <v>2</v>
      </c>
      <c r="W456">
        <f t="shared" si="27"/>
        <v>1</v>
      </c>
      <c r="X456">
        <f>IF(V456=1,1,0)</f>
        <v>0</v>
      </c>
      <c r="Y456">
        <f>IF($P456=Y$1,1,0)</f>
        <v>1</v>
      </c>
      <c r="Z456">
        <f>IF($P456=Z$1,1,0)</f>
        <v>0</v>
      </c>
      <c r="AA456">
        <f>IF($P456=AA$1,1,0)</f>
        <v>0</v>
      </c>
      <c r="AB456">
        <f>IF($P456=AB$1,1,0)</f>
        <v>0</v>
      </c>
      <c r="AC456">
        <f>IF($Q456=AC$1,1,0)</f>
        <v>0</v>
      </c>
      <c r="AD456">
        <f>IF($Q456=AD$1,1,0)</f>
        <v>1</v>
      </c>
      <c r="AE456">
        <f>IF($R456=AE$1,1,0)</f>
        <v>0</v>
      </c>
      <c r="AF456">
        <f>IF($R456=AF$1,1,0)</f>
        <v>1</v>
      </c>
      <c r="AG456">
        <f>IF($R456=AG$1,1,0)</f>
        <v>0</v>
      </c>
      <c r="AH456">
        <f>IF($R456=AH$1,1,0)</f>
        <v>0</v>
      </c>
      <c r="AI456">
        <f>IF($R456=AI$1,1,0)</f>
        <v>0</v>
      </c>
      <c r="AJ456">
        <f>IF($R456=AJ$1,1,0)</f>
        <v>0</v>
      </c>
      <c r="AK456">
        <f>IF($R456=AK$1,1,0)</f>
        <v>0</v>
      </c>
      <c r="AL456">
        <f>IF($R456=AL$1,1,0)</f>
        <v>0</v>
      </c>
      <c r="AM456">
        <f>IF($S456=AM$1,1,0)</f>
        <v>0</v>
      </c>
      <c r="AN456">
        <f>IF($S456=AN$1,1,0)</f>
        <v>0</v>
      </c>
      <c r="AO456">
        <f>IF($S456=AO$1,1,0)</f>
        <v>0</v>
      </c>
      <c r="AP456">
        <f>IF($S456=AP$1,1,0)</f>
        <v>1</v>
      </c>
      <c r="AQ456">
        <f>IF($S456=AQ$1,1,0)</f>
        <v>0</v>
      </c>
      <c r="AR456">
        <f>IF($S456=AR$1,1,0)</f>
        <v>0</v>
      </c>
      <c r="AS456">
        <f>IF($S456=AS$1,1,0)</f>
        <v>0</v>
      </c>
      <c r="AT456">
        <f>IF($S456=AT$1,1,0)</f>
        <v>0</v>
      </c>
      <c r="AU456">
        <f>IF($S456=AU$1,1,0)</f>
        <v>0</v>
      </c>
      <c r="AV456">
        <f>IF($S456=AV$1,1,0)</f>
        <v>0</v>
      </c>
      <c r="AW456">
        <f>IF($S456=AW$1,1,0)</f>
        <v>0</v>
      </c>
      <c r="AX456">
        <f>IF($S456=AX$1,1,0)</f>
        <v>0</v>
      </c>
      <c r="AY456">
        <f>IF($S456=AY$1,1,0)</f>
        <v>0</v>
      </c>
      <c r="AZ456">
        <f>IF($S456=AZ$1,1,0)</f>
        <v>0</v>
      </c>
      <c r="BA456">
        <f>IF($S456=BA$1,1,0)</f>
        <v>0</v>
      </c>
      <c r="BB456">
        <f>IF($S456=BB$1,1,0)</f>
        <v>0</v>
      </c>
      <c r="BC456">
        <f>IF($S456=BC$1,1,0)</f>
        <v>0</v>
      </c>
      <c r="BD456">
        <f>IF($S456=BD$1,1,0)</f>
        <v>0</v>
      </c>
      <c r="BE456">
        <f>IF($S456=BE$1,1,0)</f>
        <v>0</v>
      </c>
      <c r="BF456">
        <f>IF($S456=BF$1,1,0)</f>
        <v>0</v>
      </c>
      <c r="BG456">
        <f>IF($S456=BG$1,1,0)</f>
        <v>0</v>
      </c>
      <c r="BH456">
        <f>IF($S456=BH$1,1,0)</f>
        <v>0</v>
      </c>
      <c r="BI456">
        <f>IF($S456=BI$1,1,0)</f>
        <v>0</v>
      </c>
      <c r="BJ456">
        <f>IF($S456=BJ$1,1,0)</f>
        <v>0</v>
      </c>
    </row>
    <row r="457" spans="1:62" x14ac:dyDescent="0.25">
      <c r="A457">
        <v>455</v>
      </c>
      <c r="B457">
        <v>0</v>
      </c>
      <c r="C457">
        <v>3</v>
      </c>
      <c r="D457" t="s">
        <v>656</v>
      </c>
      <c r="E457" t="s">
        <v>13</v>
      </c>
      <c r="G457">
        <v>0</v>
      </c>
      <c r="H457">
        <v>0</v>
      </c>
      <c r="I457" t="s">
        <v>657</v>
      </c>
      <c r="J457">
        <v>8.0500000000000007</v>
      </c>
      <c r="L457" t="s">
        <v>15</v>
      </c>
      <c r="M457" t="s">
        <v>1751</v>
      </c>
      <c r="N457" t="str">
        <f>IF(ISNUMBER(I457),"xxx ",SUBSTITUTE(SUBSTITUTE(I457,"/",""),".",""))</f>
        <v>A5 2817</v>
      </c>
      <c r="O457" t="str">
        <f>LEFT(N457,FIND(" ",N457))</f>
        <v xml:space="preserve">A5 </v>
      </c>
      <c r="P457" t="str">
        <f>VLOOKUP(M457,Extract_Title!$A$2:$B$20,2,0)</f>
        <v>Mr</v>
      </c>
      <c r="Q457" t="str">
        <f>IF(L457="","S",L457)</f>
        <v>S</v>
      </c>
      <c r="R457" t="str">
        <f>IF(K457="","M",LEFT(K457,1))</f>
        <v>M</v>
      </c>
      <c r="S457" t="str">
        <f>VLOOKUP(O457,Clean_tckt!$E$3:$F$38,2,0)</f>
        <v xml:space="preserve">A5 </v>
      </c>
      <c r="T457" s="1">
        <f t="shared" si="25"/>
        <v>8.0500000000000007</v>
      </c>
      <c r="U457">
        <f t="shared" si="26"/>
        <v>0</v>
      </c>
      <c r="V457">
        <f>SUM(G457:H457,1)</f>
        <v>1</v>
      </c>
      <c r="W457">
        <f t="shared" si="27"/>
        <v>1</v>
      </c>
      <c r="X457">
        <f>IF(V457=1,1,0)</f>
        <v>1</v>
      </c>
      <c r="Y457">
        <f>IF($P457=Y$1,1,0)</f>
        <v>1</v>
      </c>
      <c r="Z457">
        <f>IF($P457=Z$1,1,0)</f>
        <v>0</v>
      </c>
      <c r="AA457">
        <f>IF($P457=AA$1,1,0)</f>
        <v>0</v>
      </c>
      <c r="AB457">
        <f>IF($P457=AB$1,1,0)</f>
        <v>0</v>
      </c>
      <c r="AC457">
        <f>IF($Q457=AC$1,1,0)</f>
        <v>1</v>
      </c>
      <c r="AD457">
        <f>IF($Q457=AD$1,1,0)</f>
        <v>0</v>
      </c>
      <c r="AE457">
        <f>IF($R457=AE$1,1,0)</f>
        <v>1</v>
      </c>
      <c r="AF457">
        <f>IF($R457=AF$1,1,0)</f>
        <v>0</v>
      </c>
      <c r="AG457">
        <f>IF($R457=AG$1,1,0)</f>
        <v>0</v>
      </c>
      <c r="AH457">
        <f>IF($R457=AH$1,1,0)</f>
        <v>0</v>
      </c>
      <c r="AI457">
        <f>IF($R457=AI$1,1,0)</f>
        <v>0</v>
      </c>
      <c r="AJ457">
        <f>IF($R457=AJ$1,1,0)</f>
        <v>0</v>
      </c>
      <c r="AK457">
        <f>IF($R457=AK$1,1,0)</f>
        <v>0</v>
      </c>
      <c r="AL457">
        <f>IF($R457=AL$1,1,0)</f>
        <v>0</v>
      </c>
      <c r="AM457">
        <f>IF($S457=AM$1,1,0)</f>
        <v>1</v>
      </c>
      <c r="AN457">
        <f>IF($S457=AN$1,1,0)</f>
        <v>0</v>
      </c>
      <c r="AO457">
        <f>IF($S457=AO$1,1,0)</f>
        <v>0</v>
      </c>
      <c r="AP457">
        <f>IF($S457=AP$1,1,0)</f>
        <v>0</v>
      </c>
      <c r="AQ457">
        <f>IF($S457=AQ$1,1,0)</f>
        <v>0</v>
      </c>
      <c r="AR457">
        <f>IF($S457=AR$1,1,0)</f>
        <v>0</v>
      </c>
      <c r="AS457">
        <f>IF($S457=AS$1,1,0)</f>
        <v>0</v>
      </c>
      <c r="AT457">
        <f>IF($S457=AT$1,1,0)</f>
        <v>0</v>
      </c>
      <c r="AU457">
        <f>IF($S457=AU$1,1,0)</f>
        <v>0</v>
      </c>
      <c r="AV457">
        <f>IF($S457=AV$1,1,0)</f>
        <v>0</v>
      </c>
      <c r="AW457">
        <f>IF($S457=AW$1,1,0)</f>
        <v>0</v>
      </c>
      <c r="AX457">
        <f>IF($S457=AX$1,1,0)</f>
        <v>0</v>
      </c>
      <c r="AY457">
        <f>IF($S457=AY$1,1,0)</f>
        <v>0</v>
      </c>
      <c r="AZ457">
        <f>IF($S457=AZ$1,1,0)</f>
        <v>0</v>
      </c>
      <c r="BA457">
        <f>IF($S457=BA$1,1,0)</f>
        <v>0</v>
      </c>
      <c r="BB457">
        <f>IF($S457=BB$1,1,0)</f>
        <v>0</v>
      </c>
      <c r="BC457">
        <f>IF($S457=BC$1,1,0)</f>
        <v>0</v>
      </c>
      <c r="BD457">
        <f>IF($S457=BD$1,1,0)</f>
        <v>0</v>
      </c>
      <c r="BE457">
        <f>IF($S457=BE$1,1,0)</f>
        <v>0</v>
      </c>
      <c r="BF457">
        <f>IF($S457=BF$1,1,0)</f>
        <v>0</v>
      </c>
      <c r="BG457">
        <f>IF($S457=BG$1,1,0)</f>
        <v>0</v>
      </c>
      <c r="BH457">
        <f>IF($S457=BH$1,1,0)</f>
        <v>0</v>
      </c>
      <c r="BI457">
        <f>IF($S457=BI$1,1,0)</f>
        <v>0</v>
      </c>
      <c r="BJ457">
        <f>IF($S457=BJ$1,1,0)</f>
        <v>0</v>
      </c>
    </row>
    <row r="458" spans="1:62" x14ac:dyDescent="0.25">
      <c r="A458">
        <v>456</v>
      </c>
      <c r="B458">
        <v>1</v>
      </c>
      <c r="C458">
        <v>3</v>
      </c>
      <c r="D458" t="s">
        <v>658</v>
      </c>
      <c r="E458" t="s">
        <v>13</v>
      </c>
      <c r="F458">
        <v>29</v>
      </c>
      <c r="G458">
        <v>0</v>
      </c>
      <c r="H458">
        <v>0</v>
      </c>
      <c r="I458">
        <v>349240</v>
      </c>
      <c r="J458">
        <v>7.8958000000000004</v>
      </c>
      <c r="L458" t="s">
        <v>20</v>
      </c>
      <c r="M458" t="s">
        <v>1751</v>
      </c>
      <c r="N458" t="str">
        <f>IF(ISNUMBER(I458),"xxx ",SUBSTITUTE(SUBSTITUTE(I458,"/",""),".",""))</f>
        <v xml:space="preserve">xxx </v>
      </c>
      <c r="O458" t="str">
        <f>LEFT(N458,FIND(" ",N458))</f>
        <v xml:space="preserve">xxx </v>
      </c>
      <c r="P458" t="str">
        <f>VLOOKUP(M458,Extract_Title!$A$2:$B$20,2,0)</f>
        <v>Mr</v>
      </c>
      <c r="Q458" t="str">
        <f>IF(L458="","S",L458)</f>
        <v>C</v>
      </c>
      <c r="R458" t="str">
        <f>IF(K458="","M",LEFT(K458,1))</f>
        <v>M</v>
      </c>
      <c r="S458" t="str">
        <f>VLOOKUP(O458,Clean_tckt!$E$3:$F$38,2,0)</f>
        <v xml:space="preserve">xxx </v>
      </c>
      <c r="T458" s="1">
        <f t="shared" si="25"/>
        <v>7.8958000000000004</v>
      </c>
      <c r="U458">
        <f t="shared" si="26"/>
        <v>29</v>
      </c>
      <c r="V458">
        <f>SUM(G458:H458,1)</f>
        <v>1</v>
      </c>
      <c r="W458">
        <f t="shared" si="27"/>
        <v>1</v>
      </c>
      <c r="X458">
        <f>IF(V458=1,1,0)</f>
        <v>1</v>
      </c>
      <c r="Y458">
        <f>IF($P458=Y$1,1,0)</f>
        <v>1</v>
      </c>
      <c r="Z458">
        <f>IF($P458=Z$1,1,0)</f>
        <v>0</v>
      </c>
      <c r="AA458">
        <f>IF($P458=AA$1,1,0)</f>
        <v>0</v>
      </c>
      <c r="AB458">
        <f>IF($P458=AB$1,1,0)</f>
        <v>0</v>
      </c>
      <c r="AC458">
        <f>IF($Q458=AC$1,1,0)</f>
        <v>0</v>
      </c>
      <c r="AD458">
        <f>IF($Q458=AD$1,1,0)</f>
        <v>1</v>
      </c>
      <c r="AE458">
        <f>IF($R458=AE$1,1,0)</f>
        <v>1</v>
      </c>
      <c r="AF458">
        <f>IF($R458=AF$1,1,0)</f>
        <v>0</v>
      </c>
      <c r="AG458">
        <f>IF($R458=AG$1,1,0)</f>
        <v>0</v>
      </c>
      <c r="AH458">
        <f>IF($R458=AH$1,1,0)</f>
        <v>0</v>
      </c>
      <c r="AI458">
        <f>IF($R458=AI$1,1,0)</f>
        <v>0</v>
      </c>
      <c r="AJ458">
        <f>IF($R458=AJ$1,1,0)</f>
        <v>0</v>
      </c>
      <c r="AK458">
        <f>IF($R458=AK$1,1,0)</f>
        <v>0</v>
      </c>
      <c r="AL458">
        <f>IF($R458=AL$1,1,0)</f>
        <v>0</v>
      </c>
      <c r="AM458">
        <f>IF($S458=AM$1,1,0)</f>
        <v>0</v>
      </c>
      <c r="AN458">
        <f>IF($S458=AN$1,1,0)</f>
        <v>0</v>
      </c>
      <c r="AO458">
        <f>IF($S458=AO$1,1,0)</f>
        <v>0</v>
      </c>
      <c r="AP458">
        <f>IF($S458=AP$1,1,0)</f>
        <v>1</v>
      </c>
      <c r="AQ458">
        <f>IF($S458=AQ$1,1,0)</f>
        <v>0</v>
      </c>
      <c r="AR458">
        <f>IF($S458=AR$1,1,0)</f>
        <v>0</v>
      </c>
      <c r="AS458">
        <f>IF($S458=AS$1,1,0)</f>
        <v>0</v>
      </c>
      <c r="AT458">
        <f>IF($S458=AT$1,1,0)</f>
        <v>0</v>
      </c>
      <c r="AU458">
        <f>IF($S458=AU$1,1,0)</f>
        <v>0</v>
      </c>
      <c r="AV458">
        <f>IF($S458=AV$1,1,0)</f>
        <v>0</v>
      </c>
      <c r="AW458">
        <f>IF($S458=AW$1,1,0)</f>
        <v>0</v>
      </c>
      <c r="AX458">
        <f>IF($S458=AX$1,1,0)</f>
        <v>0</v>
      </c>
      <c r="AY458">
        <f>IF($S458=AY$1,1,0)</f>
        <v>0</v>
      </c>
      <c r="AZ458">
        <f>IF($S458=AZ$1,1,0)</f>
        <v>0</v>
      </c>
      <c r="BA458">
        <f>IF($S458=BA$1,1,0)</f>
        <v>0</v>
      </c>
      <c r="BB458">
        <f>IF($S458=BB$1,1,0)</f>
        <v>0</v>
      </c>
      <c r="BC458">
        <f>IF($S458=BC$1,1,0)</f>
        <v>0</v>
      </c>
      <c r="BD458">
        <f>IF($S458=BD$1,1,0)</f>
        <v>0</v>
      </c>
      <c r="BE458">
        <f>IF($S458=BE$1,1,0)</f>
        <v>0</v>
      </c>
      <c r="BF458">
        <f>IF($S458=BF$1,1,0)</f>
        <v>0</v>
      </c>
      <c r="BG458">
        <f>IF($S458=BG$1,1,0)</f>
        <v>0</v>
      </c>
      <c r="BH458">
        <f>IF($S458=BH$1,1,0)</f>
        <v>0</v>
      </c>
      <c r="BI458">
        <f>IF($S458=BI$1,1,0)</f>
        <v>0</v>
      </c>
      <c r="BJ458">
        <f>IF($S458=BJ$1,1,0)</f>
        <v>0</v>
      </c>
    </row>
    <row r="459" spans="1:62" x14ac:dyDescent="0.25">
      <c r="A459">
        <v>457</v>
      </c>
      <c r="B459">
        <v>0</v>
      </c>
      <c r="C459">
        <v>1</v>
      </c>
      <c r="D459" t="s">
        <v>659</v>
      </c>
      <c r="E459" t="s">
        <v>13</v>
      </c>
      <c r="F459">
        <v>65</v>
      </c>
      <c r="G459">
        <v>0</v>
      </c>
      <c r="H459">
        <v>0</v>
      </c>
      <c r="I459">
        <v>13509</v>
      </c>
      <c r="J459">
        <v>26.55</v>
      </c>
      <c r="K459" t="s">
        <v>660</v>
      </c>
      <c r="L459" t="s">
        <v>15</v>
      </c>
      <c r="M459" t="s">
        <v>1751</v>
      </c>
      <c r="N459" t="str">
        <f>IF(ISNUMBER(I459),"xxx ",SUBSTITUTE(SUBSTITUTE(I459,"/",""),".",""))</f>
        <v xml:space="preserve">xxx </v>
      </c>
      <c r="O459" t="str">
        <f>LEFT(N459,FIND(" ",N459))</f>
        <v xml:space="preserve">xxx </v>
      </c>
      <c r="P459" t="str">
        <f>VLOOKUP(M459,Extract_Title!$A$2:$B$20,2,0)</f>
        <v>Mr</v>
      </c>
      <c r="Q459" t="str">
        <f>IF(L459="","S",L459)</f>
        <v>S</v>
      </c>
      <c r="R459" t="str">
        <f>IF(K459="","M",LEFT(K459,1))</f>
        <v>E</v>
      </c>
      <c r="S459" t="str">
        <f>VLOOKUP(O459,Clean_tckt!$E$3:$F$38,2,0)</f>
        <v xml:space="preserve">xxx </v>
      </c>
      <c r="T459" s="1">
        <f t="shared" si="25"/>
        <v>26.55</v>
      </c>
      <c r="U459">
        <f t="shared" si="26"/>
        <v>65</v>
      </c>
      <c r="V459">
        <f>SUM(G459:H459,1)</f>
        <v>1</v>
      </c>
      <c r="W459">
        <f t="shared" si="27"/>
        <v>1</v>
      </c>
      <c r="X459">
        <f>IF(V459=1,1,0)</f>
        <v>1</v>
      </c>
      <c r="Y459">
        <f>IF($P459=Y$1,1,0)</f>
        <v>1</v>
      </c>
      <c r="Z459">
        <f>IF($P459=Z$1,1,0)</f>
        <v>0</v>
      </c>
      <c r="AA459">
        <f>IF($P459=AA$1,1,0)</f>
        <v>0</v>
      </c>
      <c r="AB459">
        <f>IF($P459=AB$1,1,0)</f>
        <v>0</v>
      </c>
      <c r="AC459">
        <f>IF($Q459=AC$1,1,0)</f>
        <v>1</v>
      </c>
      <c r="AD459">
        <f>IF($Q459=AD$1,1,0)</f>
        <v>0</v>
      </c>
      <c r="AE459">
        <f>IF($R459=AE$1,1,0)</f>
        <v>0</v>
      </c>
      <c r="AF459">
        <f>IF($R459=AF$1,1,0)</f>
        <v>0</v>
      </c>
      <c r="AG459">
        <f>IF($R459=AG$1,1,0)</f>
        <v>1</v>
      </c>
      <c r="AH459">
        <f>IF($R459=AH$1,1,0)</f>
        <v>0</v>
      </c>
      <c r="AI459">
        <f>IF($R459=AI$1,1,0)</f>
        <v>0</v>
      </c>
      <c r="AJ459">
        <f>IF($R459=AJ$1,1,0)</f>
        <v>0</v>
      </c>
      <c r="AK459">
        <f>IF($R459=AK$1,1,0)</f>
        <v>0</v>
      </c>
      <c r="AL459">
        <f>IF($R459=AL$1,1,0)</f>
        <v>0</v>
      </c>
      <c r="AM459">
        <f>IF($S459=AM$1,1,0)</f>
        <v>0</v>
      </c>
      <c r="AN459">
        <f>IF($S459=AN$1,1,0)</f>
        <v>0</v>
      </c>
      <c r="AO459">
        <f>IF($S459=AO$1,1,0)</f>
        <v>0</v>
      </c>
      <c r="AP459">
        <f>IF($S459=AP$1,1,0)</f>
        <v>1</v>
      </c>
      <c r="AQ459">
        <f>IF($S459=AQ$1,1,0)</f>
        <v>0</v>
      </c>
      <c r="AR459">
        <f>IF($S459=AR$1,1,0)</f>
        <v>0</v>
      </c>
      <c r="AS459">
        <f>IF($S459=AS$1,1,0)</f>
        <v>0</v>
      </c>
      <c r="AT459">
        <f>IF($S459=AT$1,1,0)</f>
        <v>0</v>
      </c>
      <c r="AU459">
        <f>IF($S459=AU$1,1,0)</f>
        <v>0</v>
      </c>
      <c r="AV459">
        <f>IF($S459=AV$1,1,0)</f>
        <v>0</v>
      </c>
      <c r="AW459">
        <f>IF($S459=AW$1,1,0)</f>
        <v>0</v>
      </c>
      <c r="AX459">
        <f>IF($S459=AX$1,1,0)</f>
        <v>0</v>
      </c>
      <c r="AY459">
        <f>IF($S459=AY$1,1,0)</f>
        <v>0</v>
      </c>
      <c r="AZ459">
        <f>IF($S459=AZ$1,1,0)</f>
        <v>0</v>
      </c>
      <c r="BA459">
        <f>IF($S459=BA$1,1,0)</f>
        <v>0</v>
      </c>
      <c r="BB459">
        <f>IF($S459=BB$1,1,0)</f>
        <v>0</v>
      </c>
      <c r="BC459">
        <f>IF($S459=BC$1,1,0)</f>
        <v>0</v>
      </c>
      <c r="BD459">
        <f>IF($S459=BD$1,1,0)</f>
        <v>0</v>
      </c>
      <c r="BE459">
        <f>IF($S459=BE$1,1,0)</f>
        <v>0</v>
      </c>
      <c r="BF459">
        <f>IF($S459=BF$1,1,0)</f>
        <v>0</v>
      </c>
      <c r="BG459">
        <f>IF($S459=BG$1,1,0)</f>
        <v>0</v>
      </c>
      <c r="BH459">
        <f>IF($S459=BH$1,1,0)</f>
        <v>0</v>
      </c>
      <c r="BI459">
        <f>IF($S459=BI$1,1,0)</f>
        <v>0</v>
      </c>
      <c r="BJ459">
        <f>IF($S459=BJ$1,1,0)</f>
        <v>0</v>
      </c>
    </row>
    <row r="460" spans="1:62" x14ac:dyDescent="0.25">
      <c r="A460">
        <v>458</v>
      </c>
      <c r="B460">
        <v>1</v>
      </c>
      <c r="C460">
        <v>1</v>
      </c>
      <c r="D460" t="s">
        <v>661</v>
      </c>
      <c r="E460" t="s">
        <v>17</v>
      </c>
      <c r="G460">
        <v>1</v>
      </c>
      <c r="H460">
        <v>0</v>
      </c>
      <c r="I460">
        <v>17464</v>
      </c>
      <c r="J460">
        <v>51.862499999999997</v>
      </c>
      <c r="K460" t="s">
        <v>662</v>
      </c>
      <c r="L460" t="s">
        <v>15</v>
      </c>
      <c r="M460" t="s">
        <v>1752</v>
      </c>
      <c r="N460" t="str">
        <f>IF(ISNUMBER(I460),"xxx ",SUBSTITUTE(SUBSTITUTE(I460,"/",""),".",""))</f>
        <v xml:space="preserve">xxx </v>
      </c>
      <c r="O460" t="str">
        <f>LEFT(N460,FIND(" ",N460))</f>
        <v xml:space="preserve">xxx </v>
      </c>
      <c r="P460" t="str">
        <f>VLOOKUP(M460,Extract_Title!$A$2:$B$20,2,0)</f>
        <v>Mrs</v>
      </c>
      <c r="Q460" t="str">
        <f>IF(L460="","S",L460)</f>
        <v>S</v>
      </c>
      <c r="R460" t="str">
        <f>IF(K460="","M",LEFT(K460,1))</f>
        <v>D</v>
      </c>
      <c r="S460" t="str">
        <f>VLOOKUP(O460,Clean_tckt!$E$3:$F$38,2,0)</f>
        <v xml:space="preserve">xxx </v>
      </c>
      <c r="T460" s="1">
        <f t="shared" si="25"/>
        <v>51.862499999999997</v>
      </c>
      <c r="U460">
        <f t="shared" si="26"/>
        <v>0</v>
      </c>
      <c r="V460">
        <f>SUM(G460:H460,1)</f>
        <v>2</v>
      </c>
      <c r="W460">
        <f t="shared" si="27"/>
        <v>0</v>
      </c>
      <c r="X460">
        <f>IF(V460=1,1,0)</f>
        <v>0</v>
      </c>
      <c r="Y460">
        <f>IF($P460=Y$1,1,0)</f>
        <v>0</v>
      </c>
      <c r="Z460">
        <f>IF($P460=Z$1,1,0)</f>
        <v>1</v>
      </c>
      <c r="AA460">
        <f>IF($P460=AA$1,1,0)</f>
        <v>0</v>
      </c>
      <c r="AB460">
        <f>IF($P460=AB$1,1,0)</f>
        <v>0</v>
      </c>
      <c r="AC460">
        <f>IF($Q460=AC$1,1,0)</f>
        <v>1</v>
      </c>
      <c r="AD460">
        <f>IF($Q460=AD$1,1,0)</f>
        <v>0</v>
      </c>
      <c r="AE460">
        <f>IF($R460=AE$1,1,0)</f>
        <v>0</v>
      </c>
      <c r="AF460">
        <f>IF($R460=AF$1,1,0)</f>
        <v>0</v>
      </c>
      <c r="AG460">
        <f>IF($R460=AG$1,1,0)</f>
        <v>0</v>
      </c>
      <c r="AH460">
        <f>IF($R460=AH$1,1,0)</f>
        <v>0</v>
      </c>
      <c r="AI460">
        <f>IF($R460=AI$1,1,0)</f>
        <v>1</v>
      </c>
      <c r="AJ460">
        <f>IF($R460=AJ$1,1,0)</f>
        <v>0</v>
      </c>
      <c r="AK460">
        <f>IF($R460=AK$1,1,0)</f>
        <v>0</v>
      </c>
      <c r="AL460">
        <f>IF($R460=AL$1,1,0)</f>
        <v>0</v>
      </c>
      <c r="AM460">
        <f>IF($S460=AM$1,1,0)</f>
        <v>0</v>
      </c>
      <c r="AN460">
        <f>IF($S460=AN$1,1,0)</f>
        <v>0</v>
      </c>
      <c r="AO460">
        <f>IF($S460=AO$1,1,0)</f>
        <v>0</v>
      </c>
      <c r="AP460">
        <f>IF($S460=AP$1,1,0)</f>
        <v>1</v>
      </c>
      <c r="AQ460">
        <f>IF($S460=AQ$1,1,0)</f>
        <v>0</v>
      </c>
      <c r="AR460">
        <f>IF($S460=AR$1,1,0)</f>
        <v>0</v>
      </c>
      <c r="AS460">
        <f>IF($S460=AS$1,1,0)</f>
        <v>0</v>
      </c>
      <c r="AT460">
        <f>IF($S460=AT$1,1,0)</f>
        <v>0</v>
      </c>
      <c r="AU460">
        <f>IF($S460=AU$1,1,0)</f>
        <v>0</v>
      </c>
      <c r="AV460">
        <f>IF($S460=AV$1,1,0)</f>
        <v>0</v>
      </c>
      <c r="AW460">
        <f>IF($S460=AW$1,1,0)</f>
        <v>0</v>
      </c>
      <c r="AX460">
        <f>IF($S460=AX$1,1,0)</f>
        <v>0</v>
      </c>
      <c r="AY460">
        <f>IF($S460=AY$1,1,0)</f>
        <v>0</v>
      </c>
      <c r="AZ460">
        <f>IF($S460=AZ$1,1,0)</f>
        <v>0</v>
      </c>
      <c r="BA460">
        <f>IF($S460=BA$1,1,0)</f>
        <v>0</v>
      </c>
      <c r="BB460">
        <f>IF($S460=BB$1,1,0)</f>
        <v>0</v>
      </c>
      <c r="BC460">
        <f>IF($S460=BC$1,1,0)</f>
        <v>0</v>
      </c>
      <c r="BD460">
        <f>IF($S460=BD$1,1,0)</f>
        <v>0</v>
      </c>
      <c r="BE460">
        <f>IF($S460=BE$1,1,0)</f>
        <v>0</v>
      </c>
      <c r="BF460">
        <f>IF($S460=BF$1,1,0)</f>
        <v>0</v>
      </c>
      <c r="BG460">
        <f>IF($S460=BG$1,1,0)</f>
        <v>0</v>
      </c>
      <c r="BH460">
        <f>IF($S460=BH$1,1,0)</f>
        <v>0</v>
      </c>
      <c r="BI460">
        <f>IF($S460=BI$1,1,0)</f>
        <v>0</v>
      </c>
      <c r="BJ460">
        <f>IF($S460=BJ$1,1,0)</f>
        <v>0</v>
      </c>
    </row>
    <row r="461" spans="1:62" x14ac:dyDescent="0.25">
      <c r="A461">
        <v>459</v>
      </c>
      <c r="B461">
        <v>1</v>
      </c>
      <c r="C461">
        <v>2</v>
      </c>
      <c r="D461" t="s">
        <v>663</v>
      </c>
      <c r="E461" t="s">
        <v>17</v>
      </c>
      <c r="F461">
        <v>50</v>
      </c>
      <c r="G461">
        <v>0</v>
      </c>
      <c r="H461">
        <v>0</v>
      </c>
      <c r="I461" t="s">
        <v>664</v>
      </c>
      <c r="J461">
        <v>10.5</v>
      </c>
      <c r="L461" t="s">
        <v>15</v>
      </c>
      <c r="M461" t="s">
        <v>1753</v>
      </c>
      <c r="N461" t="str">
        <f>IF(ISNUMBER(I461),"xxx ",SUBSTITUTE(SUBSTITUTE(I461,"/",""),".",""))</f>
        <v>FCC 13531</v>
      </c>
      <c r="O461" t="str">
        <f>LEFT(N461,FIND(" ",N461))</f>
        <v xml:space="preserve">FCC </v>
      </c>
      <c r="P461" t="str">
        <f>VLOOKUP(M461,Extract_Title!$A$2:$B$20,2,0)</f>
        <v>Miss</v>
      </c>
      <c r="Q461" t="str">
        <f>IF(L461="","S",L461)</f>
        <v>S</v>
      </c>
      <c r="R461" t="str">
        <f>IF(K461="","M",LEFT(K461,1))</f>
        <v>M</v>
      </c>
      <c r="S461" t="str">
        <f>VLOOKUP(O461,Clean_tckt!$E$3:$F$38,2,0)</f>
        <v xml:space="preserve">FCC </v>
      </c>
      <c r="T461" s="1">
        <f t="shared" si="25"/>
        <v>10.5</v>
      </c>
      <c r="U461">
        <f t="shared" si="26"/>
        <v>50</v>
      </c>
      <c r="V461">
        <f>SUM(G461:H461,1)</f>
        <v>1</v>
      </c>
      <c r="W461">
        <f t="shared" si="27"/>
        <v>0</v>
      </c>
      <c r="X461">
        <f>IF(V461=1,1,0)</f>
        <v>1</v>
      </c>
      <c r="Y461">
        <f>IF($P461=Y$1,1,0)</f>
        <v>0</v>
      </c>
      <c r="Z461">
        <f>IF($P461=Z$1,1,0)</f>
        <v>0</v>
      </c>
      <c r="AA461">
        <f>IF($P461=AA$1,1,0)</f>
        <v>1</v>
      </c>
      <c r="AB461">
        <f>IF($P461=AB$1,1,0)</f>
        <v>0</v>
      </c>
      <c r="AC461">
        <f>IF($Q461=AC$1,1,0)</f>
        <v>1</v>
      </c>
      <c r="AD461">
        <f>IF($Q461=AD$1,1,0)</f>
        <v>0</v>
      </c>
      <c r="AE461">
        <f>IF($R461=AE$1,1,0)</f>
        <v>1</v>
      </c>
      <c r="AF461">
        <f>IF($R461=AF$1,1,0)</f>
        <v>0</v>
      </c>
      <c r="AG461">
        <f>IF($R461=AG$1,1,0)</f>
        <v>0</v>
      </c>
      <c r="AH461">
        <f>IF($R461=AH$1,1,0)</f>
        <v>0</v>
      </c>
      <c r="AI461">
        <f>IF($R461=AI$1,1,0)</f>
        <v>0</v>
      </c>
      <c r="AJ461">
        <f>IF($R461=AJ$1,1,0)</f>
        <v>0</v>
      </c>
      <c r="AK461">
        <f>IF($R461=AK$1,1,0)</f>
        <v>0</v>
      </c>
      <c r="AL461">
        <f>IF($R461=AL$1,1,0)</f>
        <v>0</v>
      </c>
      <c r="AM461">
        <f>IF($S461=AM$1,1,0)</f>
        <v>0</v>
      </c>
      <c r="AN461">
        <f>IF($S461=AN$1,1,0)</f>
        <v>0</v>
      </c>
      <c r="AO461">
        <f>IF($S461=AO$1,1,0)</f>
        <v>0</v>
      </c>
      <c r="AP461">
        <f>IF($S461=AP$1,1,0)</f>
        <v>0</v>
      </c>
      <c r="AQ461">
        <f>IF($S461=AQ$1,1,0)</f>
        <v>0</v>
      </c>
      <c r="AR461">
        <f>IF($S461=AR$1,1,0)</f>
        <v>0</v>
      </c>
      <c r="AS461">
        <f>IF($S461=AS$1,1,0)</f>
        <v>0</v>
      </c>
      <c r="AT461">
        <f>IF($S461=AT$1,1,0)</f>
        <v>0</v>
      </c>
      <c r="AU461">
        <f>IF($S461=AU$1,1,0)</f>
        <v>0</v>
      </c>
      <c r="AV461">
        <f>IF($S461=AV$1,1,0)</f>
        <v>0</v>
      </c>
      <c r="AW461">
        <f>IF($S461=AW$1,1,0)</f>
        <v>0</v>
      </c>
      <c r="AX461">
        <f>IF($S461=AX$1,1,0)</f>
        <v>0</v>
      </c>
      <c r="AY461">
        <f>IF($S461=AY$1,1,0)</f>
        <v>0</v>
      </c>
      <c r="AZ461">
        <f>IF($S461=AZ$1,1,0)</f>
        <v>0</v>
      </c>
      <c r="BA461">
        <f>IF($S461=BA$1,1,0)</f>
        <v>0</v>
      </c>
      <c r="BB461">
        <f>IF($S461=BB$1,1,0)</f>
        <v>0</v>
      </c>
      <c r="BC461">
        <f>IF($S461=BC$1,1,0)</f>
        <v>1</v>
      </c>
      <c r="BD461">
        <f>IF($S461=BD$1,1,0)</f>
        <v>0</v>
      </c>
      <c r="BE461">
        <f>IF($S461=BE$1,1,0)</f>
        <v>0</v>
      </c>
      <c r="BF461">
        <f>IF($S461=BF$1,1,0)</f>
        <v>0</v>
      </c>
      <c r="BG461">
        <f>IF($S461=BG$1,1,0)</f>
        <v>0</v>
      </c>
      <c r="BH461">
        <f>IF($S461=BH$1,1,0)</f>
        <v>0</v>
      </c>
      <c r="BI461">
        <f>IF($S461=BI$1,1,0)</f>
        <v>0</v>
      </c>
      <c r="BJ461">
        <f>IF($S461=BJ$1,1,0)</f>
        <v>0</v>
      </c>
    </row>
    <row r="462" spans="1:62" x14ac:dyDescent="0.25">
      <c r="A462">
        <v>460</v>
      </c>
      <c r="B462">
        <v>0</v>
      </c>
      <c r="C462">
        <v>3</v>
      </c>
      <c r="D462" t="s">
        <v>665</v>
      </c>
      <c r="E462" t="s">
        <v>13</v>
      </c>
      <c r="G462">
        <v>0</v>
      </c>
      <c r="H462">
        <v>0</v>
      </c>
      <c r="I462">
        <v>371060</v>
      </c>
      <c r="J462">
        <v>7.75</v>
      </c>
      <c r="L462" t="s">
        <v>27</v>
      </c>
      <c r="M462" t="s">
        <v>1751</v>
      </c>
      <c r="N462" t="str">
        <f>IF(ISNUMBER(I462),"xxx ",SUBSTITUTE(SUBSTITUTE(I462,"/",""),".",""))</f>
        <v xml:space="preserve">xxx </v>
      </c>
      <c r="O462" t="str">
        <f>LEFT(N462,FIND(" ",N462))</f>
        <v xml:space="preserve">xxx </v>
      </c>
      <c r="P462" t="str">
        <f>VLOOKUP(M462,Extract_Title!$A$2:$B$20,2,0)</f>
        <v>Mr</v>
      </c>
      <c r="Q462" t="str">
        <f>IF(L462="","S",L462)</f>
        <v>Q</v>
      </c>
      <c r="R462" t="str">
        <f>IF(K462="","M",LEFT(K462,1))</f>
        <v>M</v>
      </c>
      <c r="S462" t="str">
        <f>VLOOKUP(O462,Clean_tckt!$E$3:$F$38,2,0)</f>
        <v xml:space="preserve">xxx </v>
      </c>
      <c r="T462" s="1">
        <f t="shared" si="25"/>
        <v>7.75</v>
      </c>
      <c r="U462">
        <f t="shared" si="26"/>
        <v>0</v>
      </c>
      <c r="V462">
        <f>SUM(G462:H462,1)</f>
        <v>1</v>
      </c>
      <c r="W462">
        <f t="shared" si="27"/>
        <v>1</v>
      </c>
      <c r="X462">
        <f>IF(V462=1,1,0)</f>
        <v>1</v>
      </c>
      <c r="Y462">
        <f>IF($P462=Y$1,1,0)</f>
        <v>1</v>
      </c>
      <c r="Z462">
        <f>IF($P462=Z$1,1,0)</f>
        <v>0</v>
      </c>
      <c r="AA462">
        <f>IF($P462=AA$1,1,0)</f>
        <v>0</v>
      </c>
      <c r="AB462">
        <f>IF($P462=AB$1,1,0)</f>
        <v>0</v>
      </c>
      <c r="AC462">
        <f>IF($Q462=AC$1,1,0)</f>
        <v>0</v>
      </c>
      <c r="AD462">
        <f>IF($Q462=AD$1,1,0)</f>
        <v>0</v>
      </c>
      <c r="AE462">
        <f>IF($R462=AE$1,1,0)</f>
        <v>1</v>
      </c>
      <c r="AF462">
        <f>IF($R462=AF$1,1,0)</f>
        <v>0</v>
      </c>
      <c r="AG462">
        <f>IF($R462=AG$1,1,0)</f>
        <v>0</v>
      </c>
      <c r="AH462">
        <f>IF($R462=AH$1,1,0)</f>
        <v>0</v>
      </c>
      <c r="AI462">
        <f>IF($R462=AI$1,1,0)</f>
        <v>0</v>
      </c>
      <c r="AJ462">
        <f>IF($R462=AJ$1,1,0)</f>
        <v>0</v>
      </c>
      <c r="AK462">
        <f>IF($R462=AK$1,1,0)</f>
        <v>0</v>
      </c>
      <c r="AL462">
        <f>IF($R462=AL$1,1,0)</f>
        <v>0</v>
      </c>
      <c r="AM462">
        <f>IF($S462=AM$1,1,0)</f>
        <v>0</v>
      </c>
      <c r="AN462">
        <f>IF($S462=AN$1,1,0)</f>
        <v>0</v>
      </c>
      <c r="AO462">
        <f>IF($S462=AO$1,1,0)</f>
        <v>0</v>
      </c>
      <c r="AP462">
        <f>IF($S462=AP$1,1,0)</f>
        <v>1</v>
      </c>
      <c r="AQ462">
        <f>IF($S462=AQ$1,1,0)</f>
        <v>0</v>
      </c>
      <c r="AR462">
        <f>IF($S462=AR$1,1,0)</f>
        <v>0</v>
      </c>
      <c r="AS462">
        <f>IF($S462=AS$1,1,0)</f>
        <v>0</v>
      </c>
      <c r="AT462">
        <f>IF($S462=AT$1,1,0)</f>
        <v>0</v>
      </c>
      <c r="AU462">
        <f>IF($S462=AU$1,1,0)</f>
        <v>0</v>
      </c>
      <c r="AV462">
        <f>IF($S462=AV$1,1,0)</f>
        <v>0</v>
      </c>
      <c r="AW462">
        <f>IF($S462=AW$1,1,0)</f>
        <v>0</v>
      </c>
      <c r="AX462">
        <f>IF($S462=AX$1,1,0)</f>
        <v>0</v>
      </c>
      <c r="AY462">
        <f>IF($S462=AY$1,1,0)</f>
        <v>0</v>
      </c>
      <c r="AZ462">
        <f>IF($S462=AZ$1,1,0)</f>
        <v>0</v>
      </c>
      <c r="BA462">
        <f>IF($S462=BA$1,1,0)</f>
        <v>0</v>
      </c>
      <c r="BB462">
        <f>IF($S462=BB$1,1,0)</f>
        <v>0</v>
      </c>
      <c r="BC462">
        <f>IF($S462=BC$1,1,0)</f>
        <v>0</v>
      </c>
      <c r="BD462">
        <f>IF($S462=BD$1,1,0)</f>
        <v>0</v>
      </c>
      <c r="BE462">
        <f>IF($S462=BE$1,1,0)</f>
        <v>0</v>
      </c>
      <c r="BF462">
        <f>IF($S462=BF$1,1,0)</f>
        <v>0</v>
      </c>
      <c r="BG462">
        <f>IF($S462=BG$1,1,0)</f>
        <v>0</v>
      </c>
      <c r="BH462">
        <f>IF($S462=BH$1,1,0)</f>
        <v>0</v>
      </c>
      <c r="BI462">
        <f>IF($S462=BI$1,1,0)</f>
        <v>0</v>
      </c>
      <c r="BJ462">
        <f>IF($S462=BJ$1,1,0)</f>
        <v>0</v>
      </c>
    </row>
    <row r="463" spans="1:62" x14ac:dyDescent="0.25">
      <c r="A463">
        <v>461</v>
      </c>
      <c r="B463">
        <v>1</v>
      </c>
      <c r="C463">
        <v>1</v>
      </c>
      <c r="D463" t="s">
        <v>666</v>
      </c>
      <c r="E463" t="s">
        <v>13</v>
      </c>
      <c r="F463">
        <v>48</v>
      </c>
      <c r="G463">
        <v>0</v>
      </c>
      <c r="H463">
        <v>0</v>
      </c>
      <c r="I463">
        <v>19952</v>
      </c>
      <c r="J463">
        <v>26.55</v>
      </c>
      <c r="K463" t="s">
        <v>667</v>
      </c>
      <c r="L463" t="s">
        <v>15</v>
      </c>
      <c r="M463" t="s">
        <v>1751</v>
      </c>
      <c r="N463" t="str">
        <f>IF(ISNUMBER(I463),"xxx ",SUBSTITUTE(SUBSTITUTE(I463,"/",""),".",""))</f>
        <v xml:space="preserve">xxx </v>
      </c>
      <c r="O463" t="str">
        <f>LEFT(N463,FIND(" ",N463))</f>
        <v xml:space="preserve">xxx </v>
      </c>
      <c r="P463" t="str">
        <f>VLOOKUP(M463,Extract_Title!$A$2:$B$20,2,0)</f>
        <v>Mr</v>
      </c>
      <c r="Q463" t="str">
        <f>IF(L463="","S",L463)</f>
        <v>S</v>
      </c>
      <c r="R463" t="str">
        <f>IF(K463="","M",LEFT(K463,1))</f>
        <v>E</v>
      </c>
      <c r="S463" t="str">
        <f>VLOOKUP(O463,Clean_tckt!$E$3:$F$38,2,0)</f>
        <v xml:space="preserve">xxx </v>
      </c>
      <c r="T463" s="1">
        <f t="shared" si="25"/>
        <v>26.55</v>
      </c>
      <c r="U463">
        <f t="shared" si="26"/>
        <v>48</v>
      </c>
      <c r="V463">
        <f>SUM(G463:H463,1)</f>
        <v>1</v>
      </c>
      <c r="W463">
        <f t="shared" si="27"/>
        <v>1</v>
      </c>
      <c r="X463">
        <f>IF(V463=1,1,0)</f>
        <v>1</v>
      </c>
      <c r="Y463">
        <f>IF($P463=Y$1,1,0)</f>
        <v>1</v>
      </c>
      <c r="Z463">
        <f>IF($P463=Z$1,1,0)</f>
        <v>0</v>
      </c>
      <c r="AA463">
        <f>IF($P463=AA$1,1,0)</f>
        <v>0</v>
      </c>
      <c r="AB463">
        <f>IF($P463=AB$1,1,0)</f>
        <v>0</v>
      </c>
      <c r="AC463">
        <f>IF($Q463=AC$1,1,0)</f>
        <v>1</v>
      </c>
      <c r="AD463">
        <f>IF($Q463=AD$1,1,0)</f>
        <v>0</v>
      </c>
      <c r="AE463">
        <f>IF($R463=AE$1,1,0)</f>
        <v>0</v>
      </c>
      <c r="AF463">
        <f>IF($R463=AF$1,1,0)</f>
        <v>0</v>
      </c>
      <c r="AG463">
        <f>IF($R463=AG$1,1,0)</f>
        <v>1</v>
      </c>
      <c r="AH463">
        <f>IF($R463=AH$1,1,0)</f>
        <v>0</v>
      </c>
      <c r="AI463">
        <f>IF($R463=AI$1,1,0)</f>
        <v>0</v>
      </c>
      <c r="AJ463">
        <f>IF($R463=AJ$1,1,0)</f>
        <v>0</v>
      </c>
      <c r="AK463">
        <f>IF($R463=AK$1,1,0)</f>
        <v>0</v>
      </c>
      <c r="AL463">
        <f>IF($R463=AL$1,1,0)</f>
        <v>0</v>
      </c>
      <c r="AM463">
        <f>IF($S463=AM$1,1,0)</f>
        <v>0</v>
      </c>
      <c r="AN463">
        <f>IF($S463=AN$1,1,0)</f>
        <v>0</v>
      </c>
      <c r="AO463">
        <f>IF($S463=AO$1,1,0)</f>
        <v>0</v>
      </c>
      <c r="AP463">
        <f>IF($S463=AP$1,1,0)</f>
        <v>1</v>
      </c>
      <c r="AQ463">
        <f>IF($S463=AQ$1,1,0)</f>
        <v>0</v>
      </c>
      <c r="AR463">
        <f>IF($S463=AR$1,1,0)</f>
        <v>0</v>
      </c>
      <c r="AS463">
        <f>IF($S463=AS$1,1,0)</f>
        <v>0</v>
      </c>
      <c r="AT463">
        <f>IF($S463=AT$1,1,0)</f>
        <v>0</v>
      </c>
      <c r="AU463">
        <f>IF($S463=AU$1,1,0)</f>
        <v>0</v>
      </c>
      <c r="AV463">
        <f>IF($S463=AV$1,1,0)</f>
        <v>0</v>
      </c>
      <c r="AW463">
        <f>IF($S463=AW$1,1,0)</f>
        <v>0</v>
      </c>
      <c r="AX463">
        <f>IF($S463=AX$1,1,0)</f>
        <v>0</v>
      </c>
      <c r="AY463">
        <f>IF($S463=AY$1,1,0)</f>
        <v>0</v>
      </c>
      <c r="AZ463">
        <f>IF($S463=AZ$1,1,0)</f>
        <v>0</v>
      </c>
      <c r="BA463">
        <f>IF($S463=BA$1,1,0)</f>
        <v>0</v>
      </c>
      <c r="BB463">
        <f>IF($S463=BB$1,1,0)</f>
        <v>0</v>
      </c>
      <c r="BC463">
        <f>IF($S463=BC$1,1,0)</f>
        <v>0</v>
      </c>
      <c r="BD463">
        <f>IF($S463=BD$1,1,0)</f>
        <v>0</v>
      </c>
      <c r="BE463">
        <f>IF($S463=BE$1,1,0)</f>
        <v>0</v>
      </c>
      <c r="BF463">
        <f>IF($S463=BF$1,1,0)</f>
        <v>0</v>
      </c>
      <c r="BG463">
        <f>IF($S463=BG$1,1,0)</f>
        <v>0</v>
      </c>
      <c r="BH463">
        <f>IF($S463=BH$1,1,0)</f>
        <v>0</v>
      </c>
      <c r="BI463">
        <f>IF($S463=BI$1,1,0)</f>
        <v>0</v>
      </c>
      <c r="BJ463">
        <f>IF($S463=BJ$1,1,0)</f>
        <v>0</v>
      </c>
    </row>
    <row r="464" spans="1:62" x14ac:dyDescent="0.25">
      <c r="A464">
        <v>462</v>
      </c>
      <c r="B464">
        <v>0</v>
      </c>
      <c r="C464">
        <v>3</v>
      </c>
      <c r="D464" t="s">
        <v>668</v>
      </c>
      <c r="E464" t="s">
        <v>13</v>
      </c>
      <c r="F464">
        <v>34</v>
      </c>
      <c r="G464">
        <v>0</v>
      </c>
      <c r="H464">
        <v>0</v>
      </c>
      <c r="I464">
        <v>364506</v>
      </c>
      <c r="J464">
        <v>8.0500000000000007</v>
      </c>
      <c r="L464" t="s">
        <v>15</v>
      </c>
      <c r="M464" t="s">
        <v>1751</v>
      </c>
      <c r="N464" t="str">
        <f>IF(ISNUMBER(I464),"xxx ",SUBSTITUTE(SUBSTITUTE(I464,"/",""),".",""))</f>
        <v xml:space="preserve">xxx </v>
      </c>
      <c r="O464" t="str">
        <f>LEFT(N464,FIND(" ",N464))</f>
        <v xml:space="preserve">xxx </v>
      </c>
      <c r="P464" t="str">
        <f>VLOOKUP(M464,Extract_Title!$A$2:$B$20,2,0)</f>
        <v>Mr</v>
      </c>
      <c r="Q464" t="str">
        <f>IF(L464="","S",L464)</f>
        <v>S</v>
      </c>
      <c r="R464" t="str">
        <f>IF(K464="","M",LEFT(K464,1))</f>
        <v>M</v>
      </c>
      <c r="S464" t="str">
        <f>VLOOKUP(O464,Clean_tckt!$E$3:$F$38,2,0)</f>
        <v xml:space="preserve">xxx </v>
      </c>
      <c r="T464" s="1">
        <f t="shared" si="25"/>
        <v>8.0500000000000007</v>
      </c>
      <c r="U464">
        <f t="shared" si="26"/>
        <v>34</v>
      </c>
      <c r="V464">
        <f>SUM(G464:H464,1)</f>
        <v>1</v>
      </c>
      <c r="W464">
        <f t="shared" si="27"/>
        <v>1</v>
      </c>
      <c r="X464">
        <f>IF(V464=1,1,0)</f>
        <v>1</v>
      </c>
      <c r="Y464">
        <f>IF($P464=Y$1,1,0)</f>
        <v>1</v>
      </c>
      <c r="Z464">
        <f>IF($P464=Z$1,1,0)</f>
        <v>0</v>
      </c>
      <c r="AA464">
        <f>IF($P464=AA$1,1,0)</f>
        <v>0</v>
      </c>
      <c r="AB464">
        <f>IF($P464=AB$1,1,0)</f>
        <v>0</v>
      </c>
      <c r="AC464">
        <f>IF($Q464=AC$1,1,0)</f>
        <v>1</v>
      </c>
      <c r="AD464">
        <f>IF($Q464=AD$1,1,0)</f>
        <v>0</v>
      </c>
      <c r="AE464">
        <f>IF($R464=AE$1,1,0)</f>
        <v>1</v>
      </c>
      <c r="AF464">
        <f>IF($R464=AF$1,1,0)</f>
        <v>0</v>
      </c>
      <c r="AG464">
        <f>IF($R464=AG$1,1,0)</f>
        <v>0</v>
      </c>
      <c r="AH464">
        <f>IF($R464=AH$1,1,0)</f>
        <v>0</v>
      </c>
      <c r="AI464">
        <f>IF($R464=AI$1,1,0)</f>
        <v>0</v>
      </c>
      <c r="AJ464">
        <f>IF($R464=AJ$1,1,0)</f>
        <v>0</v>
      </c>
      <c r="AK464">
        <f>IF($R464=AK$1,1,0)</f>
        <v>0</v>
      </c>
      <c r="AL464">
        <f>IF($R464=AL$1,1,0)</f>
        <v>0</v>
      </c>
      <c r="AM464">
        <f>IF($S464=AM$1,1,0)</f>
        <v>0</v>
      </c>
      <c r="AN464">
        <f>IF($S464=AN$1,1,0)</f>
        <v>0</v>
      </c>
      <c r="AO464">
        <f>IF($S464=AO$1,1,0)</f>
        <v>0</v>
      </c>
      <c r="AP464">
        <f>IF($S464=AP$1,1,0)</f>
        <v>1</v>
      </c>
      <c r="AQ464">
        <f>IF($S464=AQ$1,1,0)</f>
        <v>0</v>
      </c>
      <c r="AR464">
        <f>IF($S464=AR$1,1,0)</f>
        <v>0</v>
      </c>
      <c r="AS464">
        <f>IF($S464=AS$1,1,0)</f>
        <v>0</v>
      </c>
      <c r="AT464">
        <f>IF($S464=AT$1,1,0)</f>
        <v>0</v>
      </c>
      <c r="AU464">
        <f>IF($S464=AU$1,1,0)</f>
        <v>0</v>
      </c>
      <c r="AV464">
        <f>IF($S464=AV$1,1,0)</f>
        <v>0</v>
      </c>
      <c r="AW464">
        <f>IF($S464=AW$1,1,0)</f>
        <v>0</v>
      </c>
      <c r="AX464">
        <f>IF($S464=AX$1,1,0)</f>
        <v>0</v>
      </c>
      <c r="AY464">
        <f>IF($S464=AY$1,1,0)</f>
        <v>0</v>
      </c>
      <c r="AZ464">
        <f>IF($S464=AZ$1,1,0)</f>
        <v>0</v>
      </c>
      <c r="BA464">
        <f>IF($S464=BA$1,1,0)</f>
        <v>0</v>
      </c>
      <c r="BB464">
        <f>IF($S464=BB$1,1,0)</f>
        <v>0</v>
      </c>
      <c r="BC464">
        <f>IF($S464=BC$1,1,0)</f>
        <v>0</v>
      </c>
      <c r="BD464">
        <f>IF($S464=BD$1,1,0)</f>
        <v>0</v>
      </c>
      <c r="BE464">
        <f>IF($S464=BE$1,1,0)</f>
        <v>0</v>
      </c>
      <c r="BF464">
        <f>IF($S464=BF$1,1,0)</f>
        <v>0</v>
      </c>
      <c r="BG464">
        <f>IF($S464=BG$1,1,0)</f>
        <v>0</v>
      </c>
      <c r="BH464">
        <f>IF($S464=BH$1,1,0)</f>
        <v>0</v>
      </c>
      <c r="BI464">
        <f>IF($S464=BI$1,1,0)</f>
        <v>0</v>
      </c>
      <c r="BJ464">
        <f>IF($S464=BJ$1,1,0)</f>
        <v>0</v>
      </c>
    </row>
    <row r="465" spans="1:62" x14ac:dyDescent="0.25">
      <c r="A465">
        <v>463</v>
      </c>
      <c r="B465">
        <v>0</v>
      </c>
      <c r="C465">
        <v>1</v>
      </c>
      <c r="D465" t="s">
        <v>669</v>
      </c>
      <c r="E465" t="s">
        <v>13</v>
      </c>
      <c r="F465">
        <v>47</v>
      </c>
      <c r="G465">
        <v>0</v>
      </c>
      <c r="H465">
        <v>0</v>
      </c>
      <c r="I465">
        <v>111320</v>
      </c>
      <c r="J465">
        <v>38.5</v>
      </c>
      <c r="K465" t="s">
        <v>670</v>
      </c>
      <c r="L465" t="s">
        <v>15</v>
      </c>
      <c r="M465" t="s">
        <v>1751</v>
      </c>
      <c r="N465" t="str">
        <f>IF(ISNUMBER(I465),"xxx ",SUBSTITUTE(SUBSTITUTE(I465,"/",""),".",""))</f>
        <v xml:space="preserve">xxx </v>
      </c>
      <c r="O465" t="str">
        <f>LEFT(N465,FIND(" ",N465))</f>
        <v xml:space="preserve">xxx </v>
      </c>
      <c r="P465" t="str">
        <f>VLOOKUP(M465,Extract_Title!$A$2:$B$20,2,0)</f>
        <v>Mr</v>
      </c>
      <c r="Q465" t="str">
        <f>IF(L465="","S",L465)</f>
        <v>S</v>
      </c>
      <c r="R465" t="str">
        <f>IF(K465="","M",LEFT(K465,1))</f>
        <v>E</v>
      </c>
      <c r="S465" t="str">
        <f>VLOOKUP(O465,Clean_tckt!$E$3:$F$38,2,0)</f>
        <v xml:space="preserve">xxx </v>
      </c>
      <c r="T465" s="1">
        <f t="shared" si="25"/>
        <v>38.5</v>
      </c>
      <c r="U465">
        <f t="shared" si="26"/>
        <v>47</v>
      </c>
      <c r="V465">
        <f>SUM(G465:H465,1)</f>
        <v>1</v>
      </c>
      <c r="W465">
        <f t="shared" si="27"/>
        <v>1</v>
      </c>
      <c r="X465">
        <f>IF(V465=1,1,0)</f>
        <v>1</v>
      </c>
      <c r="Y465">
        <f>IF($P465=Y$1,1,0)</f>
        <v>1</v>
      </c>
      <c r="Z465">
        <f>IF($P465=Z$1,1,0)</f>
        <v>0</v>
      </c>
      <c r="AA465">
        <f>IF($P465=AA$1,1,0)</f>
        <v>0</v>
      </c>
      <c r="AB465">
        <f>IF($P465=AB$1,1,0)</f>
        <v>0</v>
      </c>
      <c r="AC465">
        <f>IF($Q465=AC$1,1,0)</f>
        <v>1</v>
      </c>
      <c r="AD465">
        <f>IF($Q465=AD$1,1,0)</f>
        <v>0</v>
      </c>
      <c r="AE465">
        <f>IF($R465=AE$1,1,0)</f>
        <v>0</v>
      </c>
      <c r="AF465">
        <f>IF($R465=AF$1,1,0)</f>
        <v>0</v>
      </c>
      <c r="AG465">
        <f>IF($R465=AG$1,1,0)</f>
        <v>1</v>
      </c>
      <c r="AH465">
        <f>IF($R465=AH$1,1,0)</f>
        <v>0</v>
      </c>
      <c r="AI465">
        <f>IF($R465=AI$1,1,0)</f>
        <v>0</v>
      </c>
      <c r="AJ465">
        <f>IF($R465=AJ$1,1,0)</f>
        <v>0</v>
      </c>
      <c r="AK465">
        <f>IF($R465=AK$1,1,0)</f>
        <v>0</v>
      </c>
      <c r="AL465">
        <f>IF($R465=AL$1,1,0)</f>
        <v>0</v>
      </c>
      <c r="AM465">
        <f>IF($S465=AM$1,1,0)</f>
        <v>0</v>
      </c>
      <c r="AN465">
        <f>IF($S465=AN$1,1,0)</f>
        <v>0</v>
      </c>
      <c r="AO465">
        <f>IF($S465=AO$1,1,0)</f>
        <v>0</v>
      </c>
      <c r="AP465">
        <f>IF($S465=AP$1,1,0)</f>
        <v>1</v>
      </c>
      <c r="AQ465">
        <f>IF($S465=AQ$1,1,0)</f>
        <v>0</v>
      </c>
      <c r="AR465">
        <f>IF($S465=AR$1,1,0)</f>
        <v>0</v>
      </c>
      <c r="AS465">
        <f>IF($S465=AS$1,1,0)</f>
        <v>0</v>
      </c>
      <c r="AT465">
        <f>IF($S465=AT$1,1,0)</f>
        <v>0</v>
      </c>
      <c r="AU465">
        <f>IF($S465=AU$1,1,0)</f>
        <v>0</v>
      </c>
      <c r="AV465">
        <f>IF($S465=AV$1,1,0)</f>
        <v>0</v>
      </c>
      <c r="AW465">
        <f>IF($S465=AW$1,1,0)</f>
        <v>0</v>
      </c>
      <c r="AX465">
        <f>IF($S465=AX$1,1,0)</f>
        <v>0</v>
      </c>
      <c r="AY465">
        <f>IF($S465=AY$1,1,0)</f>
        <v>0</v>
      </c>
      <c r="AZ465">
        <f>IF($S465=AZ$1,1,0)</f>
        <v>0</v>
      </c>
      <c r="BA465">
        <f>IF($S465=BA$1,1,0)</f>
        <v>0</v>
      </c>
      <c r="BB465">
        <f>IF($S465=BB$1,1,0)</f>
        <v>0</v>
      </c>
      <c r="BC465">
        <f>IF($S465=BC$1,1,0)</f>
        <v>0</v>
      </c>
      <c r="BD465">
        <f>IF($S465=BD$1,1,0)</f>
        <v>0</v>
      </c>
      <c r="BE465">
        <f>IF($S465=BE$1,1,0)</f>
        <v>0</v>
      </c>
      <c r="BF465">
        <f>IF($S465=BF$1,1,0)</f>
        <v>0</v>
      </c>
      <c r="BG465">
        <f>IF($S465=BG$1,1,0)</f>
        <v>0</v>
      </c>
      <c r="BH465">
        <f>IF($S465=BH$1,1,0)</f>
        <v>0</v>
      </c>
      <c r="BI465">
        <f>IF($S465=BI$1,1,0)</f>
        <v>0</v>
      </c>
      <c r="BJ465">
        <f>IF($S465=BJ$1,1,0)</f>
        <v>0</v>
      </c>
    </row>
    <row r="466" spans="1:62" x14ac:dyDescent="0.25">
      <c r="A466">
        <v>464</v>
      </c>
      <c r="B466">
        <v>0</v>
      </c>
      <c r="C466">
        <v>2</v>
      </c>
      <c r="D466" t="s">
        <v>671</v>
      </c>
      <c r="E466" t="s">
        <v>13</v>
      </c>
      <c r="F466">
        <v>48</v>
      </c>
      <c r="G466">
        <v>0</v>
      </c>
      <c r="H466">
        <v>0</v>
      </c>
      <c r="I466">
        <v>234360</v>
      </c>
      <c r="J466">
        <v>13</v>
      </c>
      <c r="L466" t="s">
        <v>15</v>
      </c>
      <c r="M466" t="s">
        <v>1751</v>
      </c>
      <c r="N466" t="str">
        <f>IF(ISNUMBER(I466),"xxx ",SUBSTITUTE(SUBSTITUTE(I466,"/",""),".",""))</f>
        <v xml:space="preserve">xxx </v>
      </c>
      <c r="O466" t="str">
        <f>LEFT(N466,FIND(" ",N466))</f>
        <v xml:space="preserve">xxx </v>
      </c>
      <c r="P466" t="str">
        <f>VLOOKUP(M466,Extract_Title!$A$2:$B$20,2,0)</f>
        <v>Mr</v>
      </c>
      <c r="Q466" t="str">
        <f>IF(L466="","S",L466)</f>
        <v>S</v>
      </c>
      <c r="R466" t="str">
        <f>IF(K466="","M",LEFT(K466,1))</f>
        <v>M</v>
      </c>
      <c r="S466" t="str">
        <f>VLOOKUP(O466,Clean_tckt!$E$3:$F$38,2,0)</f>
        <v xml:space="preserve">xxx </v>
      </c>
      <c r="T466" s="1">
        <f t="shared" si="25"/>
        <v>13</v>
      </c>
      <c r="U466">
        <f t="shared" si="26"/>
        <v>48</v>
      </c>
      <c r="V466">
        <f>SUM(G466:H466,1)</f>
        <v>1</v>
      </c>
      <c r="W466">
        <f t="shared" si="27"/>
        <v>1</v>
      </c>
      <c r="X466">
        <f>IF(V466=1,1,0)</f>
        <v>1</v>
      </c>
      <c r="Y466">
        <f>IF($P466=Y$1,1,0)</f>
        <v>1</v>
      </c>
      <c r="Z466">
        <f>IF($P466=Z$1,1,0)</f>
        <v>0</v>
      </c>
      <c r="AA466">
        <f>IF($P466=AA$1,1,0)</f>
        <v>0</v>
      </c>
      <c r="AB466">
        <f>IF($P466=AB$1,1,0)</f>
        <v>0</v>
      </c>
      <c r="AC466">
        <f>IF($Q466=AC$1,1,0)</f>
        <v>1</v>
      </c>
      <c r="AD466">
        <f>IF($Q466=AD$1,1,0)</f>
        <v>0</v>
      </c>
      <c r="AE466">
        <f>IF($R466=AE$1,1,0)</f>
        <v>1</v>
      </c>
      <c r="AF466">
        <f>IF($R466=AF$1,1,0)</f>
        <v>0</v>
      </c>
      <c r="AG466">
        <f>IF($R466=AG$1,1,0)</f>
        <v>0</v>
      </c>
      <c r="AH466">
        <f>IF($R466=AH$1,1,0)</f>
        <v>0</v>
      </c>
      <c r="AI466">
        <f>IF($R466=AI$1,1,0)</f>
        <v>0</v>
      </c>
      <c r="AJ466">
        <f>IF($R466=AJ$1,1,0)</f>
        <v>0</v>
      </c>
      <c r="AK466">
        <f>IF($R466=AK$1,1,0)</f>
        <v>0</v>
      </c>
      <c r="AL466">
        <f>IF($R466=AL$1,1,0)</f>
        <v>0</v>
      </c>
      <c r="AM466">
        <f>IF($S466=AM$1,1,0)</f>
        <v>0</v>
      </c>
      <c r="AN466">
        <f>IF($S466=AN$1,1,0)</f>
        <v>0</v>
      </c>
      <c r="AO466">
        <f>IF($S466=AO$1,1,0)</f>
        <v>0</v>
      </c>
      <c r="AP466">
        <f>IF($S466=AP$1,1,0)</f>
        <v>1</v>
      </c>
      <c r="AQ466">
        <f>IF($S466=AQ$1,1,0)</f>
        <v>0</v>
      </c>
      <c r="AR466">
        <f>IF($S466=AR$1,1,0)</f>
        <v>0</v>
      </c>
      <c r="AS466">
        <f>IF($S466=AS$1,1,0)</f>
        <v>0</v>
      </c>
      <c r="AT466">
        <f>IF($S466=AT$1,1,0)</f>
        <v>0</v>
      </c>
      <c r="AU466">
        <f>IF($S466=AU$1,1,0)</f>
        <v>0</v>
      </c>
      <c r="AV466">
        <f>IF($S466=AV$1,1,0)</f>
        <v>0</v>
      </c>
      <c r="AW466">
        <f>IF($S466=AW$1,1,0)</f>
        <v>0</v>
      </c>
      <c r="AX466">
        <f>IF($S466=AX$1,1,0)</f>
        <v>0</v>
      </c>
      <c r="AY466">
        <f>IF($S466=AY$1,1,0)</f>
        <v>0</v>
      </c>
      <c r="AZ466">
        <f>IF($S466=AZ$1,1,0)</f>
        <v>0</v>
      </c>
      <c r="BA466">
        <f>IF($S466=BA$1,1,0)</f>
        <v>0</v>
      </c>
      <c r="BB466">
        <f>IF($S466=BB$1,1,0)</f>
        <v>0</v>
      </c>
      <c r="BC466">
        <f>IF($S466=BC$1,1,0)</f>
        <v>0</v>
      </c>
      <c r="BD466">
        <f>IF($S466=BD$1,1,0)</f>
        <v>0</v>
      </c>
      <c r="BE466">
        <f>IF($S466=BE$1,1,0)</f>
        <v>0</v>
      </c>
      <c r="BF466">
        <f>IF($S466=BF$1,1,0)</f>
        <v>0</v>
      </c>
      <c r="BG466">
        <f>IF($S466=BG$1,1,0)</f>
        <v>0</v>
      </c>
      <c r="BH466">
        <f>IF($S466=BH$1,1,0)</f>
        <v>0</v>
      </c>
      <c r="BI466">
        <f>IF($S466=BI$1,1,0)</f>
        <v>0</v>
      </c>
      <c r="BJ466">
        <f>IF($S466=BJ$1,1,0)</f>
        <v>0</v>
      </c>
    </row>
    <row r="467" spans="1:62" x14ac:dyDescent="0.25">
      <c r="A467">
        <v>465</v>
      </c>
      <c r="B467">
        <v>0</v>
      </c>
      <c r="C467">
        <v>3</v>
      </c>
      <c r="D467" t="s">
        <v>672</v>
      </c>
      <c r="E467" t="s">
        <v>13</v>
      </c>
      <c r="G467">
        <v>0</v>
      </c>
      <c r="H467">
        <v>0</v>
      </c>
      <c r="I467" t="s">
        <v>673</v>
      </c>
      <c r="J467">
        <v>8.0500000000000007</v>
      </c>
      <c r="L467" t="s">
        <v>15</v>
      </c>
      <c r="M467" t="s">
        <v>1751</v>
      </c>
      <c r="N467" t="str">
        <f>IF(ISNUMBER(I467),"xxx ",SUBSTITUTE(SUBSTITUTE(I467,"/",""),".",""))</f>
        <v>AS 2816</v>
      </c>
      <c r="O467" t="str">
        <f>LEFT(N467,FIND(" ",N467))</f>
        <v xml:space="preserve">AS </v>
      </c>
      <c r="P467" t="str">
        <f>VLOOKUP(M467,Extract_Title!$A$2:$B$20,2,0)</f>
        <v>Mr</v>
      </c>
      <c r="Q467" t="str">
        <f>IF(L467="","S",L467)</f>
        <v>S</v>
      </c>
      <c r="R467" t="str">
        <f>IF(K467="","M",LEFT(K467,1))</f>
        <v>M</v>
      </c>
      <c r="S467" t="str">
        <f>VLOOKUP(O467,Clean_tckt!$E$3:$F$38,2,0)</f>
        <v>Single</v>
      </c>
      <c r="T467" s="1">
        <f t="shared" si="25"/>
        <v>8.0500000000000007</v>
      </c>
      <c r="U467">
        <f t="shared" si="26"/>
        <v>0</v>
      </c>
      <c r="V467">
        <f>SUM(G467:H467,1)</f>
        <v>1</v>
      </c>
      <c r="W467">
        <f t="shared" si="27"/>
        <v>1</v>
      </c>
      <c r="X467">
        <f>IF(V467=1,1,0)</f>
        <v>1</v>
      </c>
      <c r="Y467">
        <f>IF($P467=Y$1,1,0)</f>
        <v>1</v>
      </c>
      <c r="Z467">
        <f>IF($P467=Z$1,1,0)</f>
        <v>0</v>
      </c>
      <c r="AA467">
        <f>IF($P467=AA$1,1,0)</f>
        <v>0</v>
      </c>
      <c r="AB467">
        <f>IF($P467=AB$1,1,0)</f>
        <v>0</v>
      </c>
      <c r="AC467">
        <f>IF($Q467=AC$1,1,0)</f>
        <v>1</v>
      </c>
      <c r="AD467">
        <f>IF($Q467=AD$1,1,0)</f>
        <v>0</v>
      </c>
      <c r="AE467">
        <f>IF($R467=AE$1,1,0)</f>
        <v>1</v>
      </c>
      <c r="AF467">
        <f>IF($R467=AF$1,1,0)</f>
        <v>0</v>
      </c>
      <c r="AG467">
        <f>IF($R467=AG$1,1,0)</f>
        <v>0</v>
      </c>
      <c r="AH467">
        <f>IF($R467=AH$1,1,0)</f>
        <v>0</v>
      </c>
      <c r="AI467">
        <f>IF($R467=AI$1,1,0)</f>
        <v>0</v>
      </c>
      <c r="AJ467">
        <f>IF($R467=AJ$1,1,0)</f>
        <v>0</v>
      </c>
      <c r="AK467">
        <f>IF($R467=AK$1,1,0)</f>
        <v>0</v>
      </c>
      <c r="AL467">
        <f>IF($R467=AL$1,1,0)</f>
        <v>0</v>
      </c>
      <c r="AM467">
        <f>IF($S467=AM$1,1,0)</f>
        <v>0</v>
      </c>
      <c r="AN467">
        <f>IF($S467=AN$1,1,0)</f>
        <v>0</v>
      </c>
      <c r="AO467">
        <f>IF($S467=AO$1,1,0)</f>
        <v>0</v>
      </c>
      <c r="AP467">
        <f>IF($S467=AP$1,1,0)</f>
        <v>0</v>
      </c>
      <c r="AQ467">
        <f>IF($S467=AQ$1,1,0)</f>
        <v>0</v>
      </c>
      <c r="AR467">
        <f>IF($S467=AR$1,1,0)</f>
        <v>0</v>
      </c>
      <c r="AS467">
        <f>IF($S467=AS$1,1,0)</f>
        <v>0</v>
      </c>
      <c r="AT467">
        <f>IF($S467=AT$1,1,0)</f>
        <v>0</v>
      </c>
      <c r="AU467">
        <f>IF($S467=AU$1,1,0)</f>
        <v>0</v>
      </c>
      <c r="AV467">
        <f>IF($S467=AV$1,1,0)</f>
        <v>0</v>
      </c>
      <c r="AW467">
        <f>IF($S467=AW$1,1,0)</f>
        <v>0</v>
      </c>
      <c r="AX467">
        <f>IF($S467=AX$1,1,0)</f>
        <v>0</v>
      </c>
      <c r="AY467">
        <f>IF($S467=AY$1,1,0)</f>
        <v>0</v>
      </c>
      <c r="AZ467">
        <f>IF($S467=AZ$1,1,0)</f>
        <v>0</v>
      </c>
      <c r="BA467">
        <f>IF($S467=BA$1,1,0)</f>
        <v>0</v>
      </c>
      <c r="BB467">
        <f>IF($S467=BB$1,1,0)</f>
        <v>0</v>
      </c>
      <c r="BC467">
        <f>IF($S467=BC$1,1,0)</f>
        <v>0</v>
      </c>
      <c r="BD467">
        <f>IF($S467=BD$1,1,0)</f>
        <v>0</v>
      </c>
      <c r="BE467">
        <f>IF($S467=BE$1,1,0)</f>
        <v>0</v>
      </c>
      <c r="BF467">
        <f>IF($S467=BF$1,1,0)</f>
        <v>0</v>
      </c>
      <c r="BG467">
        <f>IF($S467=BG$1,1,0)</f>
        <v>0</v>
      </c>
      <c r="BH467">
        <f>IF($S467=BH$1,1,0)</f>
        <v>0</v>
      </c>
      <c r="BI467">
        <f>IF($S467=BI$1,1,0)</f>
        <v>0</v>
      </c>
      <c r="BJ467">
        <f>IF($S467=BJ$1,1,0)</f>
        <v>0</v>
      </c>
    </row>
    <row r="468" spans="1:62" x14ac:dyDescent="0.25">
      <c r="A468">
        <v>466</v>
      </c>
      <c r="B468">
        <v>0</v>
      </c>
      <c r="C468">
        <v>3</v>
      </c>
      <c r="D468" t="s">
        <v>674</v>
      </c>
      <c r="E468" t="s">
        <v>13</v>
      </c>
      <c r="F468">
        <v>38</v>
      </c>
      <c r="G468">
        <v>0</v>
      </c>
      <c r="H468">
        <v>0</v>
      </c>
      <c r="I468" t="s">
        <v>675</v>
      </c>
      <c r="J468">
        <v>7.05</v>
      </c>
      <c r="L468" t="s">
        <v>15</v>
      </c>
      <c r="M468" t="s">
        <v>1751</v>
      </c>
      <c r="N468" t="str">
        <f>IF(ISNUMBER(I468),"xxx ",SUBSTITUTE(SUBSTITUTE(I468,"/",""),".",""))</f>
        <v>SOTONOQ 3101306</v>
      </c>
      <c r="O468" t="str">
        <f>LEFT(N468,FIND(" ",N468))</f>
        <v xml:space="preserve">SOTONOQ </v>
      </c>
      <c r="P468" t="str">
        <f>VLOOKUP(M468,Extract_Title!$A$2:$B$20,2,0)</f>
        <v>Mr</v>
      </c>
      <c r="Q468" t="str">
        <f>IF(L468="","S",L468)</f>
        <v>S</v>
      </c>
      <c r="R468" t="str">
        <f>IF(K468="","M",LEFT(K468,1))</f>
        <v>M</v>
      </c>
      <c r="S468" t="str">
        <f>VLOOKUP(O468,Clean_tckt!$E$3:$F$38,2,0)</f>
        <v xml:space="preserve">SOTONOQ </v>
      </c>
      <c r="T468" s="1">
        <f t="shared" si="25"/>
        <v>7.05</v>
      </c>
      <c r="U468">
        <f t="shared" si="26"/>
        <v>38</v>
      </c>
      <c r="V468">
        <f>SUM(G468:H468,1)</f>
        <v>1</v>
      </c>
      <c r="W468">
        <f t="shared" si="27"/>
        <v>1</v>
      </c>
      <c r="X468">
        <f>IF(V468=1,1,0)</f>
        <v>1</v>
      </c>
      <c r="Y468">
        <f>IF($P468=Y$1,1,0)</f>
        <v>1</v>
      </c>
      <c r="Z468">
        <f>IF($P468=Z$1,1,0)</f>
        <v>0</v>
      </c>
      <c r="AA468">
        <f>IF($P468=AA$1,1,0)</f>
        <v>0</v>
      </c>
      <c r="AB468">
        <f>IF($P468=AB$1,1,0)</f>
        <v>0</v>
      </c>
      <c r="AC468">
        <f>IF($Q468=AC$1,1,0)</f>
        <v>1</v>
      </c>
      <c r="AD468">
        <f>IF($Q468=AD$1,1,0)</f>
        <v>0</v>
      </c>
      <c r="AE468">
        <f>IF($R468=AE$1,1,0)</f>
        <v>1</v>
      </c>
      <c r="AF468">
        <f>IF($R468=AF$1,1,0)</f>
        <v>0</v>
      </c>
      <c r="AG468">
        <f>IF($R468=AG$1,1,0)</f>
        <v>0</v>
      </c>
      <c r="AH468">
        <f>IF($R468=AH$1,1,0)</f>
        <v>0</v>
      </c>
      <c r="AI468">
        <f>IF($R468=AI$1,1,0)</f>
        <v>0</v>
      </c>
      <c r="AJ468">
        <f>IF($R468=AJ$1,1,0)</f>
        <v>0</v>
      </c>
      <c r="AK468">
        <f>IF($R468=AK$1,1,0)</f>
        <v>0</v>
      </c>
      <c r="AL468">
        <f>IF($R468=AL$1,1,0)</f>
        <v>0</v>
      </c>
      <c r="AM468">
        <f>IF($S468=AM$1,1,0)</f>
        <v>0</v>
      </c>
      <c r="AN468">
        <f>IF($S468=AN$1,1,0)</f>
        <v>0</v>
      </c>
      <c r="AO468">
        <f>IF($S468=AO$1,1,0)</f>
        <v>0</v>
      </c>
      <c r="AP468">
        <f>IF($S468=AP$1,1,0)</f>
        <v>0</v>
      </c>
      <c r="AQ468">
        <f>IF($S468=AQ$1,1,0)</f>
        <v>0</v>
      </c>
      <c r="AR468">
        <f>IF($S468=AR$1,1,0)</f>
        <v>0</v>
      </c>
      <c r="AS468">
        <f>IF($S468=AS$1,1,0)</f>
        <v>0</v>
      </c>
      <c r="AT468">
        <f>IF($S468=AT$1,1,0)</f>
        <v>0</v>
      </c>
      <c r="AU468">
        <f>IF($S468=AU$1,1,0)</f>
        <v>0</v>
      </c>
      <c r="AV468">
        <f>IF($S468=AV$1,1,0)</f>
        <v>0</v>
      </c>
      <c r="AW468">
        <f>IF($S468=AW$1,1,0)</f>
        <v>0</v>
      </c>
      <c r="AX468">
        <f>IF($S468=AX$1,1,0)</f>
        <v>1</v>
      </c>
      <c r="AY468">
        <f>IF($S468=AY$1,1,0)</f>
        <v>0</v>
      </c>
      <c r="AZ468">
        <f>IF($S468=AZ$1,1,0)</f>
        <v>0</v>
      </c>
      <c r="BA468">
        <f>IF($S468=BA$1,1,0)</f>
        <v>0</v>
      </c>
      <c r="BB468">
        <f>IF($S468=BB$1,1,0)</f>
        <v>0</v>
      </c>
      <c r="BC468">
        <f>IF($S468=BC$1,1,0)</f>
        <v>0</v>
      </c>
      <c r="BD468">
        <f>IF($S468=BD$1,1,0)</f>
        <v>0</v>
      </c>
      <c r="BE468">
        <f>IF($S468=BE$1,1,0)</f>
        <v>0</v>
      </c>
      <c r="BF468">
        <f>IF($S468=BF$1,1,0)</f>
        <v>0</v>
      </c>
      <c r="BG468">
        <f>IF($S468=BG$1,1,0)</f>
        <v>0</v>
      </c>
      <c r="BH468">
        <f>IF($S468=BH$1,1,0)</f>
        <v>0</v>
      </c>
      <c r="BI468">
        <f>IF($S468=BI$1,1,0)</f>
        <v>0</v>
      </c>
      <c r="BJ468">
        <f>IF($S468=BJ$1,1,0)</f>
        <v>0</v>
      </c>
    </row>
    <row r="469" spans="1:62" x14ac:dyDescent="0.25">
      <c r="A469">
        <v>467</v>
      </c>
      <c r="B469">
        <v>0</v>
      </c>
      <c r="C469">
        <v>2</v>
      </c>
      <c r="D469" t="s">
        <v>676</v>
      </c>
      <c r="E469" t="s">
        <v>13</v>
      </c>
      <c r="G469">
        <v>0</v>
      </c>
      <c r="H469">
        <v>0</v>
      </c>
      <c r="I469">
        <v>239853</v>
      </c>
      <c r="J469">
        <v>0</v>
      </c>
      <c r="L469" t="s">
        <v>15</v>
      </c>
      <c r="M469" t="s">
        <v>1751</v>
      </c>
      <c r="N469" t="str">
        <f>IF(ISNUMBER(I469),"xxx ",SUBSTITUTE(SUBSTITUTE(I469,"/",""),".",""))</f>
        <v xml:space="preserve">xxx </v>
      </c>
      <c r="O469" t="str">
        <f>LEFT(N469,FIND(" ",N469))</f>
        <v xml:space="preserve">xxx </v>
      </c>
      <c r="P469" t="str">
        <f>VLOOKUP(M469,Extract_Title!$A$2:$B$20,2,0)</f>
        <v>Mr</v>
      </c>
      <c r="Q469" t="str">
        <f>IF(L469="","S",L469)</f>
        <v>S</v>
      </c>
      <c r="R469" t="str">
        <f>IF(K469="","M",LEFT(K469,1))</f>
        <v>M</v>
      </c>
      <c r="S469" t="str">
        <f>VLOOKUP(O469,Clean_tckt!$E$3:$F$38,2,0)</f>
        <v xml:space="preserve">xxx </v>
      </c>
      <c r="T469" s="1">
        <f t="shared" si="25"/>
        <v>0</v>
      </c>
      <c r="U469">
        <f t="shared" si="26"/>
        <v>0</v>
      </c>
      <c r="V469">
        <f>SUM(G469:H469,1)</f>
        <v>1</v>
      </c>
      <c r="W469">
        <f t="shared" si="27"/>
        <v>1</v>
      </c>
      <c r="X469">
        <f>IF(V469=1,1,0)</f>
        <v>1</v>
      </c>
      <c r="Y469">
        <f>IF($P469=Y$1,1,0)</f>
        <v>1</v>
      </c>
      <c r="Z469">
        <f>IF($P469=Z$1,1,0)</f>
        <v>0</v>
      </c>
      <c r="AA469">
        <f>IF($P469=AA$1,1,0)</f>
        <v>0</v>
      </c>
      <c r="AB469">
        <f>IF($P469=AB$1,1,0)</f>
        <v>0</v>
      </c>
      <c r="AC469">
        <f>IF($Q469=AC$1,1,0)</f>
        <v>1</v>
      </c>
      <c r="AD469">
        <f>IF($Q469=AD$1,1,0)</f>
        <v>0</v>
      </c>
      <c r="AE469">
        <f>IF($R469=AE$1,1,0)</f>
        <v>1</v>
      </c>
      <c r="AF469">
        <f>IF($R469=AF$1,1,0)</f>
        <v>0</v>
      </c>
      <c r="AG469">
        <f>IF($R469=AG$1,1,0)</f>
        <v>0</v>
      </c>
      <c r="AH469">
        <f>IF($R469=AH$1,1,0)</f>
        <v>0</v>
      </c>
      <c r="AI469">
        <f>IF($R469=AI$1,1,0)</f>
        <v>0</v>
      </c>
      <c r="AJ469">
        <f>IF($R469=AJ$1,1,0)</f>
        <v>0</v>
      </c>
      <c r="AK469">
        <f>IF($R469=AK$1,1,0)</f>
        <v>0</v>
      </c>
      <c r="AL469">
        <f>IF($R469=AL$1,1,0)</f>
        <v>0</v>
      </c>
      <c r="AM469">
        <f>IF($S469=AM$1,1,0)</f>
        <v>0</v>
      </c>
      <c r="AN469">
        <f>IF($S469=AN$1,1,0)</f>
        <v>0</v>
      </c>
      <c r="AO469">
        <f>IF($S469=AO$1,1,0)</f>
        <v>0</v>
      </c>
      <c r="AP469">
        <f>IF($S469=AP$1,1,0)</f>
        <v>1</v>
      </c>
      <c r="AQ469">
        <f>IF($S469=AQ$1,1,0)</f>
        <v>0</v>
      </c>
      <c r="AR469">
        <f>IF($S469=AR$1,1,0)</f>
        <v>0</v>
      </c>
      <c r="AS469">
        <f>IF($S469=AS$1,1,0)</f>
        <v>0</v>
      </c>
      <c r="AT469">
        <f>IF($S469=AT$1,1,0)</f>
        <v>0</v>
      </c>
      <c r="AU469">
        <f>IF($S469=AU$1,1,0)</f>
        <v>0</v>
      </c>
      <c r="AV469">
        <f>IF($S469=AV$1,1,0)</f>
        <v>0</v>
      </c>
      <c r="AW469">
        <f>IF($S469=AW$1,1,0)</f>
        <v>0</v>
      </c>
      <c r="AX469">
        <f>IF($S469=AX$1,1,0)</f>
        <v>0</v>
      </c>
      <c r="AY469">
        <f>IF($S469=AY$1,1,0)</f>
        <v>0</v>
      </c>
      <c r="AZ469">
        <f>IF($S469=AZ$1,1,0)</f>
        <v>0</v>
      </c>
      <c r="BA469">
        <f>IF($S469=BA$1,1,0)</f>
        <v>0</v>
      </c>
      <c r="BB469">
        <f>IF($S469=BB$1,1,0)</f>
        <v>0</v>
      </c>
      <c r="BC469">
        <f>IF($S469=BC$1,1,0)</f>
        <v>0</v>
      </c>
      <c r="BD469">
        <f>IF($S469=BD$1,1,0)</f>
        <v>0</v>
      </c>
      <c r="BE469">
        <f>IF($S469=BE$1,1,0)</f>
        <v>0</v>
      </c>
      <c r="BF469">
        <f>IF($S469=BF$1,1,0)</f>
        <v>0</v>
      </c>
      <c r="BG469">
        <f>IF($S469=BG$1,1,0)</f>
        <v>0</v>
      </c>
      <c r="BH469">
        <f>IF($S469=BH$1,1,0)</f>
        <v>0</v>
      </c>
      <c r="BI469">
        <f>IF($S469=BI$1,1,0)</f>
        <v>0</v>
      </c>
      <c r="BJ469">
        <f>IF($S469=BJ$1,1,0)</f>
        <v>0</v>
      </c>
    </row>
    <row r="470" spans="1:62" x14ac:dyDescent="0.25">
      <c r="A470">
        <v>468</v>
      </c>
      <c r="B470">
        <v>0</v>
      </c>
      <c r="C470">
        <v>1</v>
      </c>
      <c r="D470" t="s">
        <v>677</v>
      </c>
      <c r="E470" t="s">
        <v>13</v>
      </c>
      <c r="F470">
        <v>56</v>
      </c>
      <c r="G470">
        <v>0</v>
      </c>
      <c r="H470">
        <v>0</v>
      </c>
      <c r="I470">
        <v>113792</v>
      </c>
      <c r="J470">
        <v>26.55</v>
      </c>
      <c r="L470" t="s">
        <v>15</v>
      </c>
      <c r="M470" t="s">
        <v>1751</v>
      </c>
      <c r="N470" t="str">
        <f>IF(ISNUMBER(I470),"xxx ",SUBSTITUTE(SUBSTITUTE(I470,"/",""),".",""))</f>
        <v xml:space="preserve">xxx </v>
      </c>
      <c r="O470" t="str">
        <f>LEFT(N470,FIND(" ",N470))</f>
        <v xml:space="preserve">xxx </v>
      </c>
      <c r="P470" t="str">
        <f>VLOOKUP(M470,Extract_Title!$A$2:$B$20,2,0)</f>
        <v>Mr</v>
      </c>
      <c r="Q470" t="str">
        <f>IF(L470="","S",L470)</f>
        <v>S</v>
      </c>
      <c r="R470" t="str">
        <f>IF(K470="","M",LEFT(K470,1))</f>
        <v>M</v>
      </c>
      <c r="S470" t="str">
        <f>VLOOKUP(O470,Clean_tckt!$E$3:$F$38,2,0)</f>
        <v xml:space="preserve">xxx </v>
      </c>
      <c r="T470" s="1">
        <f t="shared" si="25"/>
        <v>26.55</v>
      </c>
      <c r="U470">
        <f t="shared" si="26"/>
        <v>56</v>
      </c>
      <c r="V470">
        <f>SUM(G470:H470,1)</f>
        <v>1</v>
      </c>
      <c r="W470">
        <f t="shared" si="27"/>
        <v>1</v>
      </c>
      <c r="X470">
        <f>IF(V470=1,1,0)</f>
        <v>1</v>
      </c>
      <c r="Y470">
        <f>IF($P470=Y$1,1,0)</f>
        <v>1</v>
      </c>
      <c r="Z470">
        <f>IF($P470=Z$1,1,0)</f>
        <v>0</v>
      </c>
      <c r="AA470">
        <f>IF($P470=AA$1,1,0)</f>
        <v>0</v>
      </c>
      <c r="AB470">
        <f>IF($P470=AB$1,1,0)</f>
        <v>0</v>
      </c>
      <c r="AC470">
        <f>IF($Q470=AC$1,1,0)</f>
        <v>1</v>
      </c>
      <c r="AD470">
        <f>IF($Q470=AD$1,1,0)</f>
        <v>0</v>
      </c>
      <c r="AE470">
        <f>IF($R470=AE$1,1,0)</f>
        <v>1</v>
      </c>
      <c r="AF470">
        <f>IF($R470=AF$1,1,0)</f>
        <v>0</v>
      </c>
      <c r="AG470">
        <f>IF($R470=AG$1,1,0)</f>
        <v>0</v>
      </c>
      <c r="AH470">
        <f>IF($R470=AH$1,1,0)</f>
        <v>0</v>
      </c>
      <c r="AI470">
        <f>IF($R470=AI$1,1,0)</f>
        <v>0</v>
      </c>
      <c r="AJ470">
        <f>IF($R470=AJ$1,1,0)</f>
        <v>0</v>
      </c>
      <c r="AK470">
        <f>IF($R470=AK$1,1,0)</f>
        <v>0</v>
      </c>
      <c r="AL470">
        <f>IF($R470=AL$1,1,0)</f>
        <v>0</v>
      </c>
      <c r="AM470">
        <f>IF($S470=AM$1,1,0)</f>
        <v>0</v>
      </c>
      <c r="AN470">
        <f>IF($S470=AN$1,1,0)</f>
        <v>0</v>
      </c>
      <c r="AO470">
        <f>IF($S470=AO$1,1,0)</f>
        <v>0</v>
      </c>
      <c r="AP470">
        <f>IF($S470=AP$1,1,0)</f>
        <v>1</v>
      </c>
      <c r="AQ470">
        <f>IF($S470=AQ$1,1,0)</f>
        <v>0</v>
      </c>
      <c r="AR470">
        <f>IF($S470=AR$1,1,0)</f>
        <v>0</v>
      </c>
      <c r="AS470">
        <f>IF($S470=AS$1,1,0)</f>
        <v>0</v>
      </c>
      <c r="AT470">
        <f>IF($S470=AT$1,1,0)</f>
        <v>0</v>
      </c>
      <c r="AU470">
        <f>IF($S470=AU$1,1,0)</f>
        <v>0</v>
      </c>
      <c r="AV470">
        <f>IF($S470=AV$1,1,0)</f>
        <v>0</v>
      </c>
      <c r="AW470">
        <f>IF($S470=AW$1,1,0)</f>
        <v>0</v>
      </c>
      <c r="AX470">
        <f>IF($S470=AX$1,1,0)</f>
        <v>0</v>
      </c>
      <c r="AY470">
        <f>IF($S470=AY$1,1,0)</f>
        <v>0</v>
      </c>
      <c r="AZ470">
        <f>IF($S470=AZ$1,1,0)</f>
        <v>0</v>
      </c>
      <c r="BA470">
        <f>IF($S470=BA$1,1,0)</f>
        <v>0</v>
      </c>
      <c r="BB470">
        <f>IF($S470=BB$1,1,0)</f>
        <v>0</v>
      </c>
      <c r="BC470">
        <f>IF($S470=BC$1,1,0)</f>
        <v>0</v>
      </c>
      <c r="BD470">
        <f>IF($S470=BD$1,1,0)</f>
        <v>0</v>
      </c>
      <c r="BE470">
        <f>IF($S470=BE$1,1,0)</f>
        <v>0</v>
      </c>
      <c r="BF470">
        <f>IF($S470=BF$1,1,0)</f>
        <v>0</v>
      </c>
      <c r="BG470">
        <f>IF($S470=BG$1,1,0)</f>
        <v>0</v>
      </c>
      <c r="BH470">
        <f>IF($S470=BH$1,1,0)</f>
        <v>0</v>
      </c>
      <c r="BI470">
        <f>IF($S470=BI$1,1,0)</f>
        <v>0</v>
      </c>
      <c r="BJ470">
        <f>IF($S470=BJ$1,1,0)</f>
        <v>0</v>
      </c>
    </row>
    <row r="471" spans="1:62" x14ac:dyDescent="0.25">
      <c r="A471">
        <v>469</v>
      </c>
      <c r="B471">
        <v>0</v>
      </c>
      <c r="C471">
        <v>3</v>
      </c>
      <c r="D471" t="s">
        <v>678</v>
      </c>
      <c r="E471" t="s">
        <v>13</v>
      </c>
      <c r="G471">
        <v>0</v>
      </c>
      <c r="H471">
        <v>0</v>
      </c>
      <c r="I471">
        <v>36209</v>
      </c>
      <c r="J471">
        <v>7.7249999999999996</v>
      </c>
      <c r="L471" t="s">
        <v>27</v>
      </c>
      <c r="M471" t="s">
        <v>1751</v>
      </c>
      <c r="N471" t="str">
        <f>IF(ISNUMBER(I471),"xxx ",SUBSTITUTE(SUBSTITUTE(I471,"/",""),".",""))</f>
        <v xml:space="preserve">xxx </v>
      </c>
      <c r="O471" t="str">
        <f>LEFT(N471,FIND(" ",N471))</f>
        <v xml:space="preserve">xxx </v>
      </c>
      <c r="P471" t="str">
        <f>VLOOKUP(M471,Extract_Title!$A$2:$B$20,2,0)</f>
        <v>Mr</v>
      </c>
      <c r="Q471" t="str">
        <f>IF(L471="","S",L471)</f>
        <v>Q</v>
      </c>
      <c r="R471" t="str">
        <f>IF(K471="","M",LEFT(K471,1))</f>
        <v>M</v>
      </c>
      <c r="S471" t="str">
        <f>VLOOKUP(O471,Clean_tckt!$E$3:$F$38,2,0)</f>
        <v xml:space="preserve">xxx </v>
      </c>
      <c r="T471" s="1">
        <f t="shared" si="25"/>
        <v>7.7249999999999996</v>
      </c>
      <c r="U471">
        <f t="shared" si="26"/>
        <v>0</v>
      </c>
      <c r="V471">
        <f>SUM(G471:H471,1)</f>
        <v>1</v>
      </c>
      <c r="W471">
        <f t="shared" si="27"/>
        <v>1</v>
      </c>
      <c r="X471">
        <f>IF(V471=1,1,0)</f>
        <v>1</v>
      </c>
      <c r="Y471">
        <f>IF($P471=Y$1,1,0)</f>
        <v>1</v>
      </c>
      <c r="Z471">
        <f>IF($P471=Z$1,1,0)</f>
        <v>0</v>
      </c>
      <c r="AA471">
        <f>IF($P471=AA$1,1,0)</f>
        <v>0</v>
      </c>
      <c r="AB471">
        <f>IF($P471=AB$1,1,0)</f>
        <v>0</v>
      </c>
      <c r="AC471">
        <f>IF($Q471=AC$1,1,0)</f>
        <v>0</v>
      </c>
      <c r="AD471">
        <f>IF($Q471=AD$1,1,0)</f>
        <v>0</v>
      </c>
      <c r="AE471">
        <f>IF($R471=AE$1,1,0)</f>
        <v>1</v>
      </c>
      <c r="AF471">
        <f>IF($R471=AF$1,1,0)</f>
        <v>0</v>
      </c>
      <c r="AG471">
        <f>IF($R471=AG$1,1,0)</f>
        <v>0</v>
      </c>
      <c r="AH471">
        <f>IF($R471=AH$1,1,0)</f>
        <v>0</v>
      </c>
      <c r="AI471">
        <f>IF($R471=AI$1,1,0)</f>
        <v>0</v>
      </c>
      <c r="AJ471">
        <f>IF($R471=AJ$1,1,0)</f>
        <v>0</v>
      </c>
      <c r="AK471">
        <f>IF($R471=AK$1,1,0)</f>
        <v>0</v>
      </c>
      <c r="AL471">
        <f>IF($R471=AL$1,1,0)</f>
        <v>0</v>
      </c>
      <c r="AM471">
        <f>IF($S471=AM$1,1,0)</f>
        <v>0</v>
      </c>
      <c r="AN471">
        <f>IF($S471=AN$1,1,0)</f>
        <v>0</v>
      </c>
      <c r="AO471">
        <f>IF($S471=AO$1,1,0)</f>
        <v>0</v>
      </c>
      <c r="AP471">
        <f>IF($S471=AP$1,1,0)</f>
        <v>1</v>
      </c>
      <c r="AQ471">
        <f>IF($S471=AQ$1,1,0)</f>
        <v>0</v>
      </c>
      <c r="AR471">
        <f>IF($S471=AR$1,1,0)</f>
        <v>0</v>
      </c>
      <c r="AS471">
        <f>IF($S471=AS$1,1,0)</f>
        <v>0</v>
      </c>
      <c r="AT471">
        <f>IF($S471=AT$1,1,0)</f>
        <v>0</v>
      </c>
      <c r="AU471">
        <f>IF($S471=AU$1,1,0)</f>
        <v>0</v>
      </c>
      <c r="AV471">
        <f>IF($S471=AV$1,1,0)</f>
        <v>0</v>
      </c>
      <c r="AW471">
        <f>IF($S471=AW$1,1,0)</f>
        <v>0</v>
      </c>
      <c r="AX471">
        <f>IF($S471=AX$1,1,0)</f>
        <v>0</v>
      </c>
      <c r="AY471">
        <f>IF($S471=AY$1,1,0)</f>
        <v>0</v>
      </c>
      <c r="AZ471">
        <f>IF($S471=AZ$1,1,0)</f>
        <v>0</v>
      </c>
      <c r="BA471">
        <f>IF($S471=BA$1,1,0)</f>
        <v>0</v>
      </c>
      <c r="BB471">
        <f>IF($S471=BB$1,1,0)</f>
        <v>0</v>
      </c>
      <c r="BC471">
        <f>IF($S471=BC$1,1,0)</f>
        <v>0</v>
      </c>
      <c r="BD471">
        <f>IF($S471=BD$1,1,0)</f>
        <v>0</v>
      </c>
      <c r="BE471">
        <f>IF($S471=BE$1,1,0)</f>
        <v>0</v>
      </c>
      <c r="BF471">
        <f>IF($S471=BF$1,1,0)</f>
        <v>0</v>
      </c>
      <c r="BG471">
        <f>IF($S471=BG$1,1,0)</f>
        <v>0</v>
      </c>
      <c r="BH471">
        <f>IF($S471=BH$1,1,0)</f>
        <v>0</v>
      </c>
      <c r="BI471">
        <f>IF($S471=BI$1,1,0)</f>
        <v>0</v>
      </c>
      <c r="BJ471">
        <f>IF($S471=BJ$1,1,0)</f>
        <v>0</v>
      </c>
    </row>
    <row r="472" spans="1:62" x14ac:dyDescent="0.25">
      <c r="A472">
        <v>470</v>
      </c>
      <c r="B472">
        <v>1</v>
      </c>
      <c r="C472">
        <v>3</v>
      </c>
      <c r="D472" t="s">
        <v>679</v>
      </c>
      <c r="E472" t="s">
        <v>17</v>
      </c>
      <c r="F472">
        <v>0.75</v>
      </c>
      <c r="G472">
        <v>2</v>
      </c>
      <c r="H472">
        <v>1</v>
      </c>
      <c r="I472">
        <v>2666</v>
      </c>
      <c r="J472">
        <v>19.258299999999998</v>
      </c>
      <c r="L472" t="s">
        <v>20</v>
      </c>
      <c r="M472" t="s">
        <v>1753</v>
      </c>
      <c r="N472" t="str">
        <f>IF(ISNUMBER(I472),"xxx ",SUBSTITUTE(SUBSTITUTE(I472,"/",""),".",""))</f>
        <v xml:space="preserve">xxx </v>
      </c>
      <c r="O472" t="str">
        <f>LEFT(N472,FIND(" ",N472))</f>
        <v xml:space="preserve">xxx </v>
      </c>
      <c r="P472" t="str">
        <f>VLOOKUP(M472,Extract_Title!$A$2:$B$20,2,0)</f>
        <v>Miss</v>
      </c>
      <c r="Q472" t="str">
        <f>IF(L472="","S",L472)</f>
        <v>C</v>
      </c>
      <c r="R472" t="str">
        <f>IF(K472="","M",LEFT(K472,1))</f>
        <v>M</v>
      </c>
      <c r="S472" t="str">
        <f>VLOOKUP(O472,Clean_tckt!$E$3:$F$38,2,0)</f>
        <v xml:space="preserve">xxx </v>
      </c>
      <c r="T472" s="1">
        <f t="shared" si="25"/>
        <v>19.258299999999998</v>
      </c>
      <c r="U472">
        <f t="shared" si="26"/>
        <v>0.75</v>
      </c>
      <c r="V472">
        <f>SUM(G472:H472,1)</f>
        <v>4</v>
      </c>
      <c r="W472">
        <f t="shared" si="27"/>
        <v>0</v>
      </c>
      <c r="X472">
        <f>IF(V472=1,1,0)</f>
        <v>0</v>
      </c>
      <c r="Y472">
        <f>IF($P472=Y$1,1,0)</f>
        <v>0</v>
      </c>
      <c r="Z472">
        <f>IF($P472=Z$1,1,0)</f>
        <v>0</v>
      </c>
      <c r="AA472">
        <f>IF($P472=AA$1,1,0)</f>
        <v>1</v>
      </c>
      <c r="AB472">
        <f>IF($P472=AB$1,1,0)</f>
        <v>0</v>
      </c>
      <c r="AC472">
        <f>IF($Q472=AC$1,1,0)</f>
        <v>0</v>
      </c>
      <c r="AD472">
        <f>IF($Q472=AD$1,1,0)</f>
        <v>1</v>
      </c>
      <c r="AE472">
        <f>IF($R472=AE$1,1,0)</f>
        <v>1</v>
      </c>
      <c r="AF472">
        <f>IF($R472=AF$1,1,0)</f>
        <v>0</v>
      </c>
      <c r="AG472">
        <f>IF($R472=AG$1,1,0)</f>
        <v>0</v>
      </c>
      <c r="AH472">
        <f>IF($R472=AH$1,1,0)</f>
        <v>0</v>
      </c>
      <c r="AI472">
        <f>IF($R472=AI$1,1,0)</f>
        <v>0</v>
      </c>
      <c r="AJ472">
        <f>IF($R472=AJ$1,1,0)</f>
        <v>0</v>
      </c>
      <c r="AK472">
        <f>IF($R472=AK$1,1,0)</f>
        <v>0</v>
      </c>
      <c r="AL472">
        <f>IF($R472=AL$1,1,0)</f>
        <v>0</v>
      </c>
      <c r="AM472">
        <f>IF($S472=AM$1,1,0)</f>
        <v>0</v>
      </c>
      <c r="AN472">
        <f>IF($S472=AN$1,1,0)</f>
        <v>0</v>
      </c>
      <c r="AO472">
        <f>IF($S472=AO$1,1,0)</f>
        <v>0</v>
      </c>
      <c r="AP472">
        <f>IF($S472=AP$1,1,0)</f>
        <v>1</v>
      </c>
      <c r="AQ472">
        <f>IF($S472=AQ$1,1,0)</f>
        <v>0</v>
      </c>
      <c r="AR472">
        <f>IF($S472=AR$1,1,0)</f>
        <v>0</v>
      </c>
      <c r="AS472">
        <f>IF($S472=AS$1,1,0)</f>
        <v>0</v>
      </c>
      <c r="AT472">
        <f>IF($S472=AT$1,1,0)</f>
        <v>0</v>
      </c>
      <c r="AU472">
        <f>IF($S472=AU$1,1,0)</f>
        <v>0</v>
      </c>
      <c r="AV472">
        <f>IF($S472=AV$1,1,0)</f>
        <v>0</v>
      </c>
      <c r="AW472">
        <f>IF($S472=AW$1,1,0)</f>
        <v>0</v>
      </c>
      <c r="AX472">
        <f>IF($S472=AX$1,1,0)</f>
        <v>0</v>
      </c>
      <c r="AY472">
        <f>IF($S472=AY$1,1,0)</f>
        <v>0</v>
      </c>
      <c r="AZ472">
        <f>IF($S472=AZ$1,1,0)</f>
        <v>0</v>
      </c>
      <c r="BA472">
        <f>IF($S472=BA$1,1,0)</f>
        <v>0</v>
      </c>
      <c r="BB472">
        <f>IF($S472=BB$1,1,0)</f>
        <v>0</v>
      </c>
      <c r="BC472">
        <f>IF($S472=BC$1,1,0)</f>
        <v>0</v>
      </c>
      <c r="BD472">
        <f>IF($S472=BD$1,1,0)</f>
        <v>0</v>
      </c>
      <c r="BE472">
        <f>IF($S472=BE$1,1,0)</f>
        <v>0</v>
      </c>
      <c r="BF472">
        <f>IF($S472=BF$1,1,0)</f>
        <v>0</v>
      </c>
      <c r="BG472">
        <f>IF($S472=BG$1,1,0)</f>
        <v>0</v>
      </c>
      <c r="BH472">
        <f>IF($S472=BH$1,1,0)</f>
        <v>0</v>
      </c>
      <c r="BI472">
        <f>IF($S472=BI$1,1,0)</f>
        <v>0</v>
      </c>
      <c r="BJ472">
        <f>IF($S472=BJ$1,1,0)</f>
        <v>0</v>
      </c>
    </row>
    <row r="473" spans="1:62" x14ac:dyDescent="0.25">
      <c r="A473">
        <v>471</v>
      </c>
      <c r="B473">
        <v>0</v>
      </c>
      <c r="C473">
        <v>3</v>
      </c>
      <c r="D473" t="s">
        <v>680</v>
      </c>
      <c r="E473" t="s">
        <v>13</v>
      </c>
      <c r="G473">
        <v>0</v>
      </c>
      <c r="H473">
        <v>0</v>
      </c>
      <c r="I473">
        <v>323592</v>
      </c>
      <c r="J473">
        <v>7.25</v>
      </c>
      <c r="L473" t="s">
        <v>15</v>
      </c>
      <c r="M473" t="s">
        <v>1751</v>
      </c>
      <c r="N473" t="str">
        <f>IF(ISNUMBER(I473),"xxx ",SUBSTITUTE(SUBSTITUTE(I473,"/",""),".",""))</f>
        <v xml:space="preserve">xxx </v>
      </c>
      <c r="O473" t="str">
        <f>LEFT(N473,FIND(" ",N473))</f>
        <v xml:space="preserve">xxx </v>
      </c>
      <c r="P473" t="str">
        <f>VLOOKUP(M473,Extract_Title!$A$2:$B$20,2,0)</f>
        <v>Mr</v>
      </c>
      <c r="Q473" t="str">
        <f>IF(L473="","S",L473)</f>
        <v>S</v>
      </c>
      <c r="R473" t="str">
        <f>IF(K473="","M",LEFT(K473,1))</f>
        <v>M</v>
      </c>
      <c r="S473" t="str">
        <f>VLOOKUP(O473,Clean_tckt!$E$3:$F$38,2,0)</f>
        <v xml:space="preserve">xxx </v>
      </c>
      <c r="T473" s="1">
        <f t="shared" si="25"/>
        <v>7.25</v>
      </c>
      <c r="U473">
        <f t="shared" si="26"/>
        <v>0</v>
      </c>
      <c r="V473">
        <f>SUM(G473:H473,1)</f>
        <v>1</v>
      </c>
      <c r="W473">
        <f t="shared" si="27"/>
        <v>1</v>
      </c>
      <c r="X473">
        <f>IF(V473=1,1,0)</f>
        <v>1</v>
      </c>
      <c r="Y473">
        <f>IF($P473=Y$1,1,0)</f>
        <v>1</v>
      </c>
      <c r="Z473">
        <f>IF($P473=Z$1,1,0)</f>
        <v>0</v>
      </c>
      <c r="AA473">
        <f>IF($P473=AA$1,1,0)</f>
        <v>0</v>
      </c>
      <c r="AB473">
        <f>IF($P473=AB$1,1,0)</f>
        <v>0</v>
      </c>
      <c r="AC473">
        <f>IF($Q473=AC$1,1,0)</f>
        <v>1</v>
      </c>
      <c r="AD473">
        <f>IF($Q473=AD$1,1,0)</f>
        <v>0</v>
      </c>
      <c r="AE473">
        <f>IF($R473=AE$1,1,0)</f>
        <v>1</v>
      </c>
      <c r="AF473">
        <f>IF($R473=AF$1,1,0)</f>
        <v>0</v>
      </c>
      <c r="AG473">
        <f>IF($R473=AG$1,1,0)</f>
        <v>0</v>
      </c>
      <c r="AH473">
        <f>IF($R473=AH$1,1,0)</f>
        <v>0</v>
      </c>
      <c r="AI473">
        <f>IF($R473=AI$1,1,0)</f>
        <v>0</v>
      </c>
      <c r="AJ473">
        <f>IF($R473=AJ$1,1,0)</f>
        <v>0</v>
      </c>
      <c r="AK473">
        <f>IF($R473=AK$1,1,0)</f>
        <v>0</v>
      </c>
      <c r="AL473">
        <f>IF($R473=AL$1,1,0)</f>
        <v>0</v>
      </c>
      <c r="AM473">
        <f>IF($S473=AM$1,1,0)</f>
        <v>0</v>
      </c>
      <c r="AN473">
        <f>IF($S473=AN$1,1,0)</f>
        <v>0</v>
      </c>
      <c r="AO473">
        <f>IF($S473=AO$1,1,0)</f>
        <v>0</v>
      </c>
      <c r="AP473">
        <f>IF($S473=AP$1,1,0)</f>
        <v>1</v>
      </c>
      <c r="AQ473">
        <f>IF($S473=AQ$1,1,0)</f>
        <v>0</v>
      </c>
      <c r="AR473">
        <f>IF($S473=AR$1,1,0)</f>
        <v>0</v>
      </c>
      <c r="AS473">
        <f>IF($S473=AS$1,1,0)</f>
        <v>0</v>
      </c>
      <c r="AT473">
        <f>IF($S473=AT$1,1,0)</f>
        <v>0</v>
      </c>
      <c r="AU473">
        <f>IF($S473=AU$1,1,0)</f>
        <v>0</v>
      </c>
      <c r="AV473">
        <f>IF($S473=AV$1,1,0)</f>
        <v>0</v>
      </c>
      <c r="AW473">
        <f>IF($S473=AW$1,1,0)</f>
        <v>0</v>
      </c>
      <c r="AX473">
        <f>IF($S473=AX$1,1,0)</f>
        <v>0</v>
      </c>
      <c r="AY473">
        <f>IF($S473=AY$1,1,0)</f>
        <v>0</v>
      </c>
      <c r="AZ473">
        <f>IF($S473=AZ$1,1,0)</f>
        <v>0</v>
      </c>
      <c r="BA473">
        <f>IF($S473=BA$1,1,0)</f>
        <v>0</v>
      </c>
      <c r="BB473">
        <f>IF($S473=BB$1,1,0)</f>
        <v>0</v>
      </c>
      <c r="BC473">
        <f>IF($S473=BC$1,1,0)</f>
        <v>0</v>
      </c>
      <c r="BD473">
        <f>IF($S473=BD$1,1,0)</f>
        <v>0</v>
      </c>
      <c r="BE473">
        <f>IF($S473=BE$1,1,0)</f>
        <v>0</v>
      </c>
      <c r="BF473">
        <f>IF($S473=BF$1,1,0)</f>
        <v>0</v>
      </c>
      <c r="BG473">
        <f>IF($S473=BG$1,1,0)</f>
        <v>0</v>
      </c>
      <c r="BH473">
        <f>IF($S473=BH$1,1,0)</f>
        <v>0</v>
      </c>
      <c r="BI473">
        <f>IF($S473=BI$1,1,0)</f>
        <v>0</v>
      </c>
      <c r="BJ473">
        <f>IF($S473=BJ$1,1,0)</f>
        <v>0</v>
      </c>
    </row>
    <row r="474" spans="1:62" x14ac:dyDescent="0.25">
      <c r="A474">
        <v>472</v>
      </c>
      <c r="B474">
        <v>0</v>
      </c>
      <c r="C474">
        <v>3</v>
      </c>
      <c r="D474" t="s">
        <v>681</v>
      </c>
      <c r="E474" t="s">
        <v>13</v>
      </c>
      <c r="F474">
        <v>38</v>
      </c>
      <c r="G474">
        <v>0</v>
      </c>
      <c r="H474">
        <v>0</v>
      </c>
      <c r="I474">
        <v>315089</v>
      </c>
      <c r="J474">
        <v>8.6624999999999996</v>
      </c>
      <c r="L474" t="s">
        <v>15</v>
      </c>
      <c r="M474" t="s">
        <v>1751</v>
      </c>
      <c r="N474" t="str">
        <f>IF(ISNUMBER(I474),"xxx ",SUBSTITUTE(SUBSTITUTE(I474,"/",""),".",""))</f>
        <v xml:space="preserve">xxx </v>
      </c>
      <c r="O474" t="str">
        <f>LEFT(N474,FIND(" ",N474))</f>
        <v xml:space="preserve">xxx </v>
      </c>
      <c r="P474" t="str">
        <f>VLOOKUP(M474,Extract_Title!$A$2:$B$20,2,0)</f>
        <v>Mr</v>
      </c>
      <c r="Q474" t="str">
        <f>IF(L474="","S",L474)</f>
        <v>S</v>
      </c>
      <c r="R474" t="str">
        <f>IF(K474="","M",LEFT(K474,1))</f>
        <v>M</v>
      </c>
      <c r="S474" t="str">
        <f>VLOOKUP(O474,Clean_tckt!$E$3:$F$38,2,0)</f>
        <v xml:space="preserve">xxx </v>
      </c>
      <c r="T474" s="1">
        <f t="shared" si="25"/>
        <v>8.6624999999999996</v>
      </c>
      <c r="U474">
        <f t="shared" si="26"/>
        <v>38</v>
      </c>
      <c r="V474">
        <f>SUM(G474:H474,1)</f>
        <v>1</v>
      </c>
      <c r="W474">
        <f t="shared" si="27"/>
        <v>1</v>
      </c>
      <c r="X474">
        <f>IF(V474=1,1,0)</f>
        <v>1</v>
      </c>
      <c r="Y474">
        <f>IF($P474=Y$1,1,0)</f>
        <v>1</v>
      </c>
      <c r="Z474">
        <f>IF($P474=Z$1,1,0)</f>
        <v>0</v>
      </c>
      <c r="AA474">
        <f>IF($P474=AA$1,1,0)</f>
        <v>0</v>
      </c>
      <c r="AB474">
        <f>IF($P474=AB$1,1,0)</f>
        <v>0</v>
      </c>
      <c r="AC474">
        <f>IF($Q474=AC$1,1,0)</f>
        <v>1</v>
      </c>
      <c r="AD474">
        <f>IF($Q474=AD$1,1,0)</f>
        <v>0</v>
      </c>
      <c r="AE474">
        <f>IF($R474=AE$1,1,0)</f>
        <v>1</v>
      </c>
      <c r="AF474">
        <f>IF($R474=AF$1,1,0)</f>
        <v>0</v>
      </c>
      <c r="AG474">
        <f>IF($R474=AG$1,1,0)</f>
        <v>0</v>
      </c>
      <c r="AH474">
        <f>IF($R474=AH$1,1,0)</f>
        <v>0</v>
      </c>
      <c r="AI474">
        <f>IF($R474=AI$1,1,0)</f>
        <v>0</v>
      </c>
      <c r="AJ474">
        <f>IF($R474=AJ$1,1,0)</f>
        <v>0</v>
      </c>
      <c r="AK474">
        <f>IF($R474=AK$1,1,0)</f>
        <v>0</v>
      </c>
      <c r="AL474">
        <f>IF($R474=AL$1,1,0)</f>
        <v>0</v>
      </c>
      <c r="AM474">
        <f>IF($S474=AM$1,1,0)</f>
        <v>0</v>
      </c>
      <c r="AN474">
        <f>IF($S474=AN$1,1,0)</f>
        <v>0</v>
      </c>
      <c r="AO474">
        <f>IF($S474=AO$1,1,0)</f>
        <v>0</v>
      </c>
      <c r="AP474">
        <f>IF($S474=AP$1,1,0)</f>
        <v>1</v>
      </c>
      <c r="AQ474">
        <f>IF($S474=AQ$1,1,0)</f>
        <v>0</v>
      </c>
      <c r="AR474">
        <f>IF($S474=AR$1,1,0)</f>
        <v>0</v>
      </c>
      <c r="AS474">
        <f>IF($S474=AS$1,1,0)</f>
        <v>0</v>
      </c>
      <c r="AT474">
        <f>IF($S474=AT$1,1,0)</f>
        <v>0</v>
      </c>
      <c r="AU474">
        <f>IF($S474=AU$1,1,0)</f>
        <v>0</v>
      </c>
      <c r="AV474">
        <f>IF($S474=AV$1,1,0)</f>
        <v>0</v>
      </c>
      <c r="AW474">
        <f>IF($S474=AW$1,1,0)</f>
        <v>0</v>
      </c>
      <c r="AX474">
        <f>IF($S474=AX$1,1,0)</f>
        <v>0</v>
      </c>
      <c r="AY474">
        <f>IF($S474=AY$1,1,0)</f>
        <v>0</v>
      </c>
      <c r="AZ474">
        <f>IF($S474=AZ$1,1,0)</f>
        <v>0</v>
      </c>
      <c r="BA474">
        <f>IF($S474=BA$1,1,0)</f>
        <v>0</v>
      </c>
      <c r="BB474">
        <f>IF($S474=BB$1,1,0)</f>
        <v>0</v>
      </c>
      <c r="BC474">
        <f>IF($S474=BC$1,1,0)</f>
        <v>0</v>
      </c>
      <c r="BD474">
        <f>IF($S474=BD$1,1,0)</f>
        <v>0</v>
      </c>
      <c r="BE474">
        <f>IF($S474=BE$1,1,0)</f>
        <v>0</v>
      </c>
      <c r="BF474">
        <f>IF($S474=BF$1,1,0)</f>
        <v>0</v>
      </c>
      <c r="BG474">
        <f>IF($S474=BG$1,1,0)</f>
        <v>0</v>
      </c>
      <c r="BH474">
        <f>IF($S474=BH$1,1,0)</f>
        <v>0</v>
      </c>
      <c r="BI474">
        <f>IF($S474=BI$1,1,0)</f>
        <v>0</v>
      </c>
      <c r="BJ474">
        <f>IF($S474=BJ$1,1,0)</f>
        <v>0</v>
      </c>
    </row>
    <row r="475" spans="1:62" x14ac:dyDescent="0.25">
      <c r="A475">
        <v>473</v>
      </c>
      <c r="B475">
        <v>1</v>
      </c>
      <c r="C475">
        <v>2</v>
      </c>
      <c r="D475" t="s">
        <v>682</v>
      </c>
      <c r="E475" t="s">
        <v>17</v>
      </c>
      <c r="F475">
        <v>33</v>
      </c>
      <c r="G475">
        <v>1</v>
      </c>
      <c r="H475">
        <v>2</v>
      </c>
      <c r="I475" t="s">
        <v>103</v>
      </c>
      <c r="J475">
        <v>27.75</v>
      </c>
      <c r="L475" t="s">
        <v>15</v>
      </c>
      <c r="M475" t="s">
        <v>1752</v>
      </c>
      <c r="N475" t="str">
        <f>IF(ISNUMBER(I475),"xxx ",SUBSTITUTE(SUBSTITUTE(I475,"/",""),".",""))</f>
        <v>CA 34651</v>
      </c>
      <c r="O475" t="str">
        <f>LEFT(N475,FIND(" ",N475))</f>
        <v xml:space="preserve">CA </v>
      </c>
      <c r="P475" t="str">
        <f>VLOOKUP(M475,Extract_Title!$A$2:$B$20,2,0)</f>
        <v>Mrs</v>
      </c>
      <c r="Q475" t="str">
        <f>IF(L475="","S",L475)</f>
        <v>S</v>
      </c>
      <c r="R475" t="str">
        <f>IF(K475="","M",LEFT(K475,1))</f>
        <v>M</v>
      </c>
      <c r="S475" t="str">
        <f>VLOOKUP(O475,Clean_tckt!$E$3:$F$38,2,0)</f>
        <v xml:space="preserve">CA </v>
      </c>
      <c r="T475" s="1">
        <f t="shared" si="25"/>
        <v>27.75</v>
      </c>
      <c r="U475">
        <f t="shared" si="26"/>
        <v>33</v>
      </c>
      <c r="V475">
        <f>SUM(G475:H475,1)</f>
        <v>4</v>
      </c>
      <c r="W475">
        <f t="shared" si="27"/>
        <v>0</v>
      </c>
      <c r="X475">
        <f>IF(V475=1,1,0)</f>
        <v>0</v>
      </c>
      <c r="Y475">
        <f>IF($P475=Y$1,1,0)</f>
        <v>0</v>
      </c>
      <c r="Z475">
        <f>IF($P475=Z$1,1,0)</f>
        <v>1</v>
      </c>
      <c r="AA475">
        <f>IF($P475=AA$1,1,0)</f>
        <v>0</v>
      </c>
      <c r="AB475">
        <f>IF($P475=AB$1,1,0)</f>
        <v>0</v>
      </c>
      <c r="AC475">
        <f>IF($Q475=AC$1,1,0)</f>
        <v>1</v>
      </c>
      <c r="AD475">
        <f>IF($Q475=AD$1,1,0)</f>
        <v>0</v>
      </c>
      <c r="AE475">
        <f>IF($R475=AE$1,1,0)</f>
        <v>1</v>
      </c>
      <c r="AF475">
        <f>IF($R475=AF$1,1,0)</f>
        <v>0</v>
      </c>
      <c r="AG475">
        <f>IF($R475=AG$1,1,0)</f>
        <v>0</v>
      </c>
      <c r="AH475">
        <f>IF($R475=AH$1,1,0)</f>
        <v>0</v>
      </c>
      <c r="AI475">
        <f>IF($R475=AI$1,1,0)</f>
        <v>0</v>
      </c>
      <c r="AJ475">
        <f>IF($R475=AJ$1,1,0)</f>
        <v>0</v>
      </c>
      <c r="AK475">
        <f>IF($R475=AK$1,1,0)</f>
        <v>0</v>
      </c>
      <c r="AL475">
        <f>IF($R475=AL$1,1,0)</f>
        <v>0</v>
      </c>
      <c r="AM475">
        <f>IF($S475=AM$1,1,0)</f>
        <v>0</v>
      </c>
      <c r="AN475">
        <f>IF($S475=AN$1,1,0)</f>
        <v>0</v>
      </c>
      <c r="AO475">
        <f>IF($S475=AO$1,1,0)</f>
        <v>0</v>
      </c>
      <c r="AP475">
        <f>IF($S475=AP$1,1,0)</f>
        <v>0</v>
      </c>
      <c r="AQ475">
        <f>IF($S475=AQ$1,1,0)</f>
        <v>0</v>
      </c>
      <c r="AR475">
        <f>IF($S475=AR$1,1,0)</f>
        <v>1</v>
      </c>
      <c r="AS475">
        <f>IF($S475=AS$1,1,0)</f>
        <v>0</v>
      </c>
      <c r="AT475">
        <f>IF($S475=AT$1,1,0)</f>
        <v>0</v>
      </c>
      <c r="AU475">
        <f>IF($S475=AU$1,1,0)</f>
        <v>0</v>
      </c>
      <c r="AV475">
        <f>IF($S475=AV$1,1,0)</f>
        <v>0</v>
      </c>
      <c r="AW475">
        <f>IF($S475=AW$1,1,0)</f>
        <v>0</v>
      </c>
      <c r="AX475">
        <f>IF($S475=AX$1,1,0)</f>
        <v>0</v>
      </c>
      <c r="AY475">
        <f>IF($S475=AY$1,1,0)</f>
        <v>0</v>
      </c>
      <c r="AZ475">
        <f>IF($S475=AZ$1,1,0)</f>
        <v>0</v>
      </c>
      <c r="BA475">
        <f>IF($S475=BA$1,1,0)</f>
        <v>0</v>
      </c>
      <c r="BB475">
        <f>IF($S475=BB$1,1,0)</f>
        <v>0</v>
      </c>
      <c r="BC475">
        <f>IF($S475=BC$1,1,0)</f>
        <v>0</v>
      </c>
      <c r="BD475">
        <f>IF($S475=BD$1,1,0)</f>
        <v>0</v>
      </c>
      <c r="BE475">
        <f>IF($S475=BE$1,1,0)</f>
        <v>0</v>
      </c>
      <c r="BF475">
        <f>IF($S475=BF$1,1,0)</f>
        <v>0</v>
      </c>
      <c r="BG475">
        <f>IF($S475=BG$1,1,0)</f>
        <v>0</v>
      </c>
      <c r="BH475">
        <f>IF($S475=BH$1,1,0)</f>
        <v>0</v>
      </c>
      <c r="BI475">
        <f>IF($S475=BI$1,1,0)</f>
        <v>0</v>
      </c>
      <c r="BJ475">
        <f>IF($S475=BJ$1,1,0)</f>
        <v>0</v>
      </c>
    </row>
    <row r="476" spans="1:62" x14ac:dyDescent="0.25">
      <c r="A476">
        <v>474</v>
      </c>
      <c r="B476">
        <v>1</v>
      </c>
      <c r="C476">
        <v>2</v>
      </c>
      <c r="D476" t="s">
        <v>683</v>
      </c>
      <c r="E476" t="s">
        <v>17</v>
      </c>
      <c r="F476">
        <v>23</v>
      </c>
      <c r="G476">
        <v>0</v>
      </c>
      <c r="H476">
        <v>0</v>
      </c>
      <c r="I476" t="s">
        <v>684</v>
      </c>
      <c r="J476">
        <v>13.791700000000001</v>
      </c>
      <c r="K476" t="s">
        <v>442</v>
      </c>
      <c r="L476" t="s">
        <v>20</v>
      </c>
      <c r="M476" t="s">
        <v>1752</v>
      </c>
      <c r="N476" t="str">
        <f>IF(ISNUMBER(I476),"xxx ",SUBSTITUTE(SUBSTITUTE(I476,"/",""),".",""))</f>
        <v>SCAH Basle 541</v>
      </c>
      <c r="O476" t="str">
        <f>LEFT(N476,FIND(" ",N476))</f>
        <v xml:space="preserve">SCAH </v>
      </c>
      <c r="P476" t="str">
        <f>VLOOKUP(M476,Extract_Title!$A$2:$B$20,2,0)</f>
        <v>Mrs</v>
      </c>
      <c r="Q476" t="str">
        <f>IF(L476="","S",L476)</f>
        <v>C</v>
      </c>
      <c r="R476" t="str">
        <f>IF(K476="","M",LEFT(K476,1))</f>
        <v>D</v>
      </c>
      <c r="S476" t="str">
        <f>VLOOKUP(O476,Clean_tckt!$E$3:$F$38,2,0)</f>
        <v xml:space="preserve">SCAH </v>
      </c>
      <c r="T476" s="1">
        <f t="shared" si="25"/>
        <v>13.791700000000001</v>
      </c>
      <c r="U476">
        <f t="shared" si="26"/>
        <v>23</v>
      </c>
      <c r="V476">
        <f>SUM(G476:H476,1)</f>
        <v>1</v>
      </c>
      <c r="W476">
        <f t="shared" si="27"/>
        <v>0</v>
      </c>
      <c r="X476">
        <f>IF(V476=1,1,0)</f>
        <v>1</v>
      </c>
      <c r="Y476">
        <f>IF($P476=Y$1,1,0)</f>
        <v>0</v>
      </c>
      <c r="Z476">
        <f>IF($P476=Z$1,1,0)</f>
        <v>1</v>
      </c>
      <c r="AA476">
        <f>IF($P476=AA$1,1,0)</f>
        <v>0</v>
      </c>
      <c r="AB476">
        <f>IF($P476=AB$1,1,0)</f>
        <v>0</v>
      </c>
      <c r="AC476">
        <f>IF($Q476=AC$1,1,0)</f>
        <v>0</v>
      </c>
      <c r="AD476">
        <f>IF($Q476=AD$1,1,0)</f>
        <v>1</v>
      </c>
      <c r="AE476">
        <f>IF($R476=AE$1,1,0)</f>
        <v>0</v>
      </c>
      <c r="AF476">
        <f>IF($R476=AF$1,1,0)</f>
        <v>0</v>
      </c>
      <c r="AG476">
        <f>IF($R476=AG$1,1,0)</f>
        <v>0</v>
      </c>
      <c r="AH476">
        <f>IF($R476=AH$1,1,0)</f>
        <v>0</v>
      </c>
      <c r="AI476">
        <f>IF($R476=AI$1,1,0)</f>
        <v>1</v>
      </c>
      <c r="AJ476">
        <f>IF($R476=AJ$1,1,0)</f>
        <v>0</v>
      </c>
      <c r="AK476">
        <f>IF($R476=AK$1,1,0)</f>
        <v>0</v>
      </c>
      <c r="AL476">
        <f>IF($R476=AL$1,1,0)</f>
        <v>0</v>
      </c>
      <c r="AM476">
        <f>IF($S476=AM$1,1,0)</f>
        <v>0</v>
      </c>
      <c r="AN476">
        <f>IF($S476=AN$1,1,0)</f>
        <v>0</v>
      </c>
      <c r="AO476">
        <f>IF($S476=AO$1,1,0)</f>
        <v>0</v>
      </c>
      <c r="AP476">
        <f>IF($S476=AP$1,1,0)</f>
        <v>0</v>
      </c>
      <c r="AQ476">
        <f>IF($S476=AQ$1,1,0)</f>
        <v>0</v>
      </c>
      <c r="AR476">
        <f>IF($S476=AR$1,1,0)</f>
        <v>0</v>
      </c>
      <c r="AS476">
        <f>IF($S476=AS$1,1,0)</f>
        <v>0</v>
      </c>
      <c r="AT476">
        <f>IF($S476=AT$1,1,0)</f>
        <v>0</v>
      </c>
      <c r="AU476">
        <f>IF($S476=AU$1,1,0)</f>
        <v>0</v>
      </c>
      <c r="AV476">
        <f>IF($S476=AV$1,1,0)</f>
        <v>0</v>
      </c>
      <c r="AW476">
        <f>IF($S476=AW$1,1,0)</f>
        <v>0</v>
      </c>
      <c r="AX476">
        <f>IF($S476=AX$1,1,0)</f>
        <v>0</v>
      </c>
      <c r="AY476">
        <f>IF($S476=AY$1,1,0)</f>
        <v>0</v>
      </c>
      <c r="AZ476">
        <f>IF($S476=AZ$1,1,0)</f>
        <v>0</v>
      </c>
      <c r="BA476">
        <f>IF($S476=BA$1,1,0)</f>
        <v>0</v>
      </c>
      <c r="BB476">
        <f>IF($S476=BB$1,1,0)</f>
        <v>0</v>
      </c>
      <c r="BC476">
        <f>IF($S476=BC$1,1,0)</f>
        <v>0</v>
      </c>
      <c r="BD476">
        <f>IF($S476=BD$1,1,0)</f>
        <v>0</v>
      </c>
      <c r="BE476">
        <f>IF($S476=BE$1,1,0)</f>
        <v>0</v>
      </c>
      <c r="BF476">
        <f>IF($S476=BF$1,1,0)</f>
        <v>0</v>
      </c>
      <c r="BG476">
        <f>IF($S476=BG$1,1,0)</f>
        <v>1</v>
      </c>
      <c r="BH476">
        <f>IF($S476=BH$1,1,0)</f>
        <v>0</v>
      </c>
      <c r="BI476">
        <f>IF($S476=BI$1,1,0)</f>
        <v>0</v>
      </c>
      <c r="BJ476">
        <f>IF($S476=BJ$1,1,0)</f>
        <v>0</v>
      </c>
    </row>
    <row r="477" spans="1:62" x14ac:dyDescent="0.25">
      <c r="A477">
        <v>475</v>
      </c>
      <c r="B477">
        <v>0</v>
      </c>
      <c r="C477">
        <v>3</v>
      </c>
      <c r="D477" t="s">
        <v>685</v>
      </c>
      <c r="E477" t="s">
        <v>17</v>
      </c>
      <c r="F477">
        <v>22</v>
      </c>
      <c r="G477">
        <v>0</v>
      </c>
      <c r="H477">
        <v>0</v>
      </c>
      <c r="I477">
        <v>7553</v>
      </c>
      <c r="J477">
        <v>9.8375000000000004</v>
      </c>
      <c r="L477" t="s">
        <v>15</v>
      </c>
      <c r="M477" t="s">
        <v>1753</v>
      </c>
      <c r="N477" t="str">
        <f>IF(ISNUMBER(I477),"xxx ",SUBSTITUTE(SUBSTITUTE(I477,"/",""),".",""))</f>
        <v xml:space="preserve">xxx </v>
      </c>
      <c r="O477" t="str">
        <f>LEFT(N477,FIND(" ",N477))</f>
        <v xml:space="preserve">xxx </v>
      </c>
      <c r="P477" t="str">
        <f>VLOOKUP(M477,Extract_Title!$A$2:$B$20,2,0)</f>
        <v>Miss</v>
      </c>
      <c r="Q477" t="str">
        <f>IF(L477="","S",L477)</f>
        <v>S</v>
      </c>
      <c r="R477" t="str">
        <f>IF(K477="","M",LEFT(K477,1))</f>
        <v>M</v>
      </c>
      <c r="S477" t="str">
        <f>VLOOKUP(O477,Clean_tckt!$E$3:$F$38,2,0)</f>
        <v xml:space="preserve">xxx </v>
      </c>
      <c r="T477" s="1">
        <f t="shared" si="25"/>
        <v>9.8375000000000004</v>
      </c>
      <c r="U477">
        <f t="shared" si="26"/>
        <v>22</v>
      </c>
      <c r="V477">
        <f>SUM(G477:H477,1)</f>
        <v>1</v>
      </c>
      <c r="W477">
        <f t="shared" si="27"/>
        <v>0</v>
      </c>
      <c r="X477">
        <f>IF(V477=1,1,0)</f>
        <v>1</v>
      </c>
      <c r="Y477">
        <f>IF($P477=Y$1,1,0)</f>
        <v>0</v>
      </c>
      <c r="Z477">
        <f>IF($P477=Z$1,1,0)</f>
        <v>0</v>
      </c>
      <c r="AA477">
        <f>IF($P477=AA$1,1,0)</f>
        <v>1</v>
      </c>
      <c r="AB477">
        <f>IF($P477=AB$1,1,0)</f>
        <v>0</v>
      </c>
      <c r="AC477">
        <f>IF($Q477=AC$1,1,0)</f>
        <v>1</v>
      </c>
      <c r="AD477">
        <f>IF($Q477=AD$1,1,0)</f>
        <v>0</v>
      </c>
      <c r="AE477">
        <f>IF($R477=AE$1,1,0)</f>
        <v>1</v>
      </c>
      <c r="AF477">
        <f>IF($R477=AF$1,1,0)</f>
        <v>0</v>
      </c>
      <c r="AG477">
        <f>IF($R477=AG$1,1,0)</f>
        <v>0</v>
      </c>
      <c r="AH477">
        <f>IF($R477=AH$1,1,0)</f>
        <v>0</v>
      </c>
      <c r="AI477">
        <f>IF($R477=AI$1,1,0)</f>
        <v>0</v>
      </c>
      <c r="AJ477">
        <f>IF($R477=AJ$1,1,0)</f>
        <v>0</v>
      </c>
      <c r="AK477">
        <f>IF($R477=AK$1,1,0)</f>
        <v>0</v>
      </c>
      <c r="AL477">
        <f>IF($R477=AL$1,1,0)</f>
        <v>0</v>
      </c>
      <c r="AM477">
        <f>IF($S477=AM$1,1,0)</f>
        <v>0</v>
      </c>
      <c r="AN477">
        <f>IF($S477=AN$1,1,0)</f>
        <v>0</v>
      </c>
      <c r="AO477">
        <f>IF($S477=AO$1,1,0)</f>
        <v>0</v>
      </c>
      <c r="AP477">
        <f>IF($S477=AP$1,1,0)</f>
        <v>1</v>
      </c>
      <c r="AQ477">
        <f>IF($S477=AQ$1,1,0)</f>
        <v>0</v>
      </c>
      <c r="AR477">
        <f>IF($S477=AR$1,1,0)</f>
        <v>0</v>
      </c>
      <c r="AS477">
        <f>IF($S477=AS$1,1,0)</f>
        <v>0</v>
      </c>
      <c r="AT477">
        <f>IF($S477=AT$1,1,0)</f>
        <v>0</v>
      </c>
      <c r="AU477">
        <f>IF($S477=AU$1,1,0)</f>
        <v>0</v>
      </c>
      <c r="AV477">
        <f>IF($S477=AV$1,1,0)</f>
        <v>0</v>
      </c>
      <c r="AW477">
        <f>IF($S477=AW$1,1,0)</f>
        <v>0</v>
      </c>
      <c r="AX477">
        <f>IF($S477=AX$1,1,0)</f>
        <v>0</v>
      </c>
      <c r="AY477">
        <f>IF($S477=AY$1,1,0)</f>
        <v>0</v>
      </c>
      <c r="AZ477">
        <f>IF($S477=AZ$1,1,0)</f>
        <v>0</v>
      </c>
      <c r="BA477">
        <f>IF($S477=BA$1,1,0)</f>
        <v>0</v>
      </c>
      <c r="BB477">
        <f>IF($S477=BB$1,1,0)</f>
        <v>0</v>
      </c>
      <c r="BC477">
        <f>IF($S477=BC$1,1,0)</f>
        <v>0</v>
      </c>
      <c r="BD477">
        <f>IF($S477=BD$1,1,0)</f>
        <v>0</v>
      </c>
      <c r="BE477">
        <f>IF($S477=BE$1,1,0)</f>
        <v>0</v>
      </c>
      <c r="BF477">
        <f>IF($S477=BF$1,1,0)</f>
        <v>0</v>
      </c>
      <c r="BG477">
        <f>IF($S477=BG$1,1,0)</f>
        <v>0</v>
      </c>
      <c r="BH477">
        <f>IF($S477=BH$1,1,0)</f>
        <v>0</v>
      </c>
      <c r="BI477">
        <f>IF($S477=BI$1,1,0)</f>
        <v>0</v>
      </c>
      <c r="BJ477">
        <f>IF($S477=BJ$1,1,0)</f>
        <v>0</v>
      </c>
    </row>
    <row r="478" spans="1:62" x14ac:dyDescent="0.25">
      <c r="A478">
        <v>476</v>
      </c>
      <c r="B478">
        <v>0</v>
      </c>
      <c r="C478">
        <v>1</v>
      </c>
      <c r="D478" t="s">
        <v>686</v>
      </c>
      <c r="E478" t="s">
        <v>13</v>
      </c>
      <c r="G478">
        <v>0</v>
      </c>
      <c r="H478">
        <v>0</v>
      </c>
      <c r="I478">
        <v>110465</v>
      </c>
      <c r="J478">
        <v>52</v>
      </c>
      <c r="K478" t="s">
        <v>687</v>
      </c>
      <c r="L478" t="s">
        <v>15</v>
      </c>
      <c r="M478" t="s">
        <v>1751</v>
      </c>
      <c r="N478" t="str">
        <f>IF(ISNUMBER(I478),"xxx ",SUBSTITUTE(SUBSTITUTE(I478,"/",""),".",""))</f>
        <v xml:space="preserve">xxx </v>
      </c>
      <c r="O478" t="str">
        <f>LEFT(N478,FIND(" ",N478))</f>
        <v xml:space="preserve">xxx </v>
      </c>
      <c r="P478" t="str">
        <f>VLOOKUP(M478,Extract_Title!$A$2:$B$20,2,0)</f>
        <v>Mr</v>
      </c>
      <c r="Q478" t="str">
        <f>IF(L478="","S",L478)</f>
        <v>S</v>
      </c>
      <c r="R478" t="str">
        <f>IF(K478="","M",LEFT(K478,1))</f>
        <v>A</v>
      </c>
      <c r="S478" t="str">
        <f>VLOOKUP(O478,Clean_tckt!$E$3:$F$38,2,0)</f>
        <v xml:space="preserve">xxx </v>
      </c>
      <c r="T478" s="1">
        <f t="shared" si="25"/>
        <v>52</v>
      </c>
      <c r="U478">
        <f t="shared" si="26"/>
        <v>0</v>
      </c>
      <c r="V478">
        <f>SUM(G478:H478,1)</f>
        <v>1</v>
      </c>
      <c r="W478">
        <f t="shared" si="27"/>
        <v>1</v>
      </c>
      <c r="X478">
        <f>IF(V478=1,1,0)</f>
        <v>1</v>
      </c>
      <c r="Y478">
        <f>IF($P478=Y$1,1,0)</f>
        <v>1</v>
      </c>
      <c r="Z478">
        <f>IF($P478=Z$1,1,0)</f>
        <v>0</v>
      </c>
      <c r="AA478">
        <f>IF($P478=AA$1,1,0)</f>
        <v>0</v>
      </c>
      <c r="AB478">
        <f>IF($P478=AB$1,1,0)</f>
        <v>0</v>
      </c>
      <c r="AC478">
        <f>IF($Q478=AC$1,1,0)</f>
        <v>1</v>
      </c>
      <c r="AD478">
        <f>IF($Q478=AD$1,1,0)</f>
        <v>0</v>
      </c>
      <c r="AE478">
        <f>IF($R478=AE$1,1,0)</f>
        <v>0</v>
      </c>
      <c r="AF478">
        <f>IF($R478=AF$1,1,0)</f>
        <v>0</v>
      </c>
      <c r="AG478">
        <f>IF($R478=AG$1,1,0)</f>
        <v>0</v>
      </c>
      <c r="AH478">
        <f>IF($R478=AH$1,1,0)</f>
        <v>0</v>
      </c>
      <c r="AI478">
        <f>IF($R478=AI$1,1,0)</f>
        <v>0</v>
      </c>
      <c r="AJ478">
        <f>IF($R478=AJ$1,1,0)</f>
        <v>1</v>
      </c>
      <c r="AK478">
        <f>IF($R478=AK$1,1,0)</f>
        <v>0</v>
      </c>
      <c r="AL478">
        <f>IF($R478=AL$1,1,0)</f>
        <v>0</v>
      </c>
      <c r="AM478">
        <f>IF($S478=AM$1,1,0)</f>
        <v>0</v>
      </c>
      <c r="AN478">
        <f>IF($S478=AN$1,1,0)</f>
        <v>0</v>
      </c>
      <c r="AO478">
        <f>IF($S478=AO$1,1,0)</f>
        <v>0</v>
      </c>
      <c r="AP478">
        <f>IF($S478=AP$1,1,0)</f>
        <v>1</v>
      </c>
      <c r="AQ478">
        <f>IF($S478=AQ$1,1,0)</f>
        <v>0</v>
      </c>
      <c r="AR478">
        <f>IF($S478=AR$1,1,0)</f>
        <v>0</v>
      </c>
      <c r="AS478">
        <f>IF($S478=AS$1,1,0)</f>
        <v>0</v>
      </c>
      <c r="AT478">
        <f>IF($S478=AT$1,1,0)</f>
        <v>0</v>
      </c>
      <c r="AU478">
        <f>IF($S478=AU$1,1,0)</f>
        <v>0</v>
      </c>
      <c r="AV478">
        <f>IF($S478=AV$1,1,0)</f>
        <v>0</v>
      </c>
      <c r="AW478">
        <f>IF($S478=AW$1,1,0)</f>
        <v>0</v>
      </c>
      <c r="AX478">
        <f>IF($S478=AX$1,1,0)</f>
        <v>0</v>
      </c>
      <c r="AY478">
        <f>IF($S478=AY$1,1,0)</f>
        <v>0</v>
      </c>
      <c r="AZ478">
        <f>IF($S478=AZ$1,1,0)</f>
        <v>0</v>
      </c>
      <c r="BA478">
        <f>IF($S478=BA$1,1,0)</f>
        <v>0</v>
      </c>
      <c r="BB478">
        <f>IF($S478=BB$1,1,0)</f>
        <v>0</v>
      </c>
      <c r="BC478">
        <f>IF($S478=BC$1,1,0)</f>
        <v>0</v>
      </c>
      <c r="BD478">
        <f>IF($S478=BD$1,1,0)</f>
        <v>0</v>
      </c>
      <c r="BE478">
        <f>IF($S478=BE$1,1,0)</f>
        <v>0</v>
      </c>
      <c r="BF478">
        <f>IF($S478=BF$1,1,0)</f>
        <v>0</v>
      </c>
      <c r="BG478">
        <f>IF($S478=BG$1,1,0)</f>
        <v>0</v>
      </c>
      <c r="BH478">
        <f>IF($S478=BH$1,1,0)</f>
        <v>0</v>
      </c>
      <c r="BI478">
        <f>IF($S478=BI$1,1,0)</f>
        <v>0</v>
      </c>
      <c r="BJ478">
        <f>IF($S478=BJ$1,1,0)</f>
        <v>0</v>
      </c>
    </row>
    <row r="479" spans="1:62" x14ac:dyDescent="0.25">
      <c r="A479">
        <v>477</v>
      </c>
      <c r="B479">
        <v>0</v>
      </c>
      <c r="C479">
        <v>2</v>
      </c>
      <c r="D479" t="s">
        <v>688</v>
      </c>
      <c r="E479" t="s">
        <v>13</v>
      </c>
      <c r="F479">
        <v>34</v>
      </c>
      <c r="G479">
        <v>1</v>
      </c>
      <c r="H479">
        <v>0</v>
      </c>
      <c r="I479">
        <v>31027</v>
      </c>
      <c r="J479">
        <v>21</v>
      </c>
      <c r="L479" t="s">
        <v>15</v>
      </c>
      <c r="M479" t="s">
        <v>1751</v>
      </c>
      <c r="N479" t="str">
        <f>IF(ISNUMBER(I479),"xxx ",SUBSTITUTE(SUBSTITUTE(I479,"/",""),".",""))</f>
        <v xml:space="preserve">xxx </v>
      </c>
      <c r="O479" t="str">
        <f>LEFT(N479,FIND(" ",N479))</f>
        <v xml:space="preserve">xxx </v>
      </c>
      <c r="P479" t="str">
        <f>VLOOKUP(M479,Extract_Title!$A$2:$B$20,2,0)</f>
        <v>Mr</v>
      </c>
      <c r="Q479" t="str">
        <f>IF(L479="","S",L479)</f>
        <v>S</v>
      </c>
      <c r="R479" t="str">
        <f>IF(K479="","M",LEFT(K479,1))</f>
        <v>M</v>
      </c>
      <c r="S479" t="str">
        <f>VLOOKUP(O479,Clean_tckt!$E$3:$F$38,2,0)</f>
        <v xml:space="preserve">xxx </v>
      </c>
      <c r="T479" s="1">
        <f t="shared" si="25"/>
        <v>21</v>
      </c>
      <c r="U479">
        <f t="shared" si="26"/>
        <v>34</v>
      </c>
      <c r="V479">
        <f>SUM(G479:H479,1)</f>
        <v>2</v>
      </c>
      <c r="W479">
        <f t="shared" si="27"/>
        <v>1</v>
      </c>
      <c r="X479">
        <f>IF(V479=1,1,0)</f>
        <v>0</v>
      </c>
      <c r="Y479">
        <f>IF($P479=Y$1,1,0)</f>
        <v>1</v>
      </c>
      <c r="Z479">
        <f>IF($P479=Z$1,1,0)</f>
        <v>0</v>
      </c>
      <c r="AA479">
        <f>IF($P479=AA$1,1,0)</f>
        <v>0</v>
      </c>
      <c r="AB479">
        <f>IF($P479=AB$1,1,0)</f>
        <v>0</v>
      </c>
      <c r="AC479">
        <f>IF($Q479=AC$1,1,0)</f>
        <v>1</v>
      </c>
      <c r="AD479">
        <f>IF($Q479=AD$1,1,0)</f>
        <v>0</v>
      </c>
      <c r="AE479">
        <f>IF($R479=AE$1,1,0)</f>
        <v>1</v>
      </c>
      <c r="AF479">
        <f>IF($R479=AF$1,1,0)</f>
        <v>0</v>
      </c>
      <c r="AG479">
        <f>IF($R479=AG$1,1,0)</f>
        <v>0</v>
      </c>
      <c r="AH479">
        <f>IF($R479=AH$1,1,0)</f>
        <v>0</v>
      </c>
      <c r="AI479">
        <f>IF($R479=AI$1,1,0)</f>
        <v>0</v>
      </c>
      <c r="AJ479">
        <f>IF($R479=AJ$1,1,0)</f>
        <v>0</v>
      </c>
      <c r="AK479">
        <f>IF($R479=AK$1,1,0)</f>
        <v>0</v>
      </c>
      <c r="AL479">
        <f>IF($R479=AL$1,1,0)</f>
        <v>0</v>
      </c>
      <c r="AM479">
        <f>IF($S479=AM$1,1,0)</f>
        <v>0</v>
      </c>
      <c r="AN479">
        <f>IF($S479=AN$1,1,0)</f>
        <v>0</v>
      </c>
      <c r="AO479">
        <f>IF($S479=AO$1,1,0)</f>
        <v>0</v>
      </c>
      <c r="AP479">
        <f>IF($S479=AP$1,1,0)</f>
        <v>1</v>
      </c>
      <c r="AQ479">
        <f>IF($S479=AQ$1,1,0)</f>
        <v>0</v>
      </c>
      <c r="AR479">
        <f>IF($S479=AR$1,1,0)</f>
        <v>0</v>
      </c>
      <c r="AS479">
        <f>IF($S479=AS$1,1,0)</f>
        <v>0</v>
      </c>
      <c r="AT479">
        <f>IF($S479=AT$1,1,0)</f>
        <v>0</v>
      </c>
      <c r="AU479">
        <f>IF($S479=AU$1,1,0)</f>
        <v>0</v>
      </c>
      <c r="AV479">
        <f>IF($S479=AV$1,1,0)</f>
        <v>0</v>
      </c>
      <c r="AW479">
        <f>IF($S479=AW$1,1,0)</f>
        <v>0</v>
      </c>
      <c r="AX479">
        <f>IF($S479=AX$1,1,0)</f>
        <v>0</v>
      </c>
      <c r="AY479">
        <f>IF($S479=AY$1,1,0)</f>
        <v>0</v>
      </c>
      <c r="AZ479">
        <f>IF($S479=AZ$1,1,0)</f>
        <v>0</v>
      </c>
      <c r="BA479">
        <f>IF($S479=BA$1,1,0)</f>
        <v>0</v>
      </c>
      <c r="BB479">
        <f>IF($S479=BB$1,1,0)</f>
        <v>0</v>
      </c>
      <c r="BC479">
        <f>IF($S479=BC$1,1,0)</f>
        <v>0</v>
      </c>
      <c r="BD479">
        <f>IF($S479=BD$1,1,0)</f>
        <v>0</v>
      </c>
      <c r="BE479">
        <f>IF($S479=BE$1,1,0)</f>
        <v>0</v>
      </c>
      <c r="BF479">
        <f>IF($S479=BF$1,1,0)</f>
        <v>0</v>
      </c>
      <c r="BG479">
        <f>IF($S479=BG$1,1,0)</f>
        <v>0</v>
      </c>
      <c r="BH479">
        <f>IF($S479=BH$1,1,0)</f>
        <v>0</v>
      </c>
      <c r="BI479">
        <f>IF($S479=BI$1,1,0)</f>
        <v>0</v>
      </c>
      <c r="BJ479">
        <f>IF($S479=BJ$1,1,0)</f>
        <v>0</v>
      </c>
    </row>
    <row r="480" spans="1:62" x14ac:dyDescent="0.25">
      <c r="A480">
        <v>478</v>
      </c>
      <c r="B480">
        <v>0</v>
      </c>
      <c r="C480">
        <v>3</v>
      </c>
      <c r="D480" t="s">
        <v>689</v>
      </c>
      <c r="E480" t="s">
        <v>13</v>
      </c>
      <c r="F480">
        <v>29</v>
      </c>
      <c r="G480">
        <v>1</v>
      </c>
      <c r="H480">
        <v>0</v>
      </c>
      <c r="I480">
        <v>3460</v>
      </c>
      <c r="J480">
        <v>7.0457999999999998</v>
      </c>
      <c r="L480" t="s">
        <v>15</v>
      </c>
      <c r="M480" t="s">
        <v>1751</v>
      </c>
      <c r="N480" t="str">
        <f>IF(ISNUMBER(I480),"xxx ",SUBSTITUTE(SUBSTITUTE(I480,"/",""),".",""))</f>
        <v xml:space="preserve">xxx </v>
      </c>
      <c r="O480" t="str">
        <f>LEFT(N480,FIND(" ",N480))</f>
        <v xml:space="preserve">xxx </v>
      </c>
      <c r="P480" t="str">
        <f>VLOOKUP(M480,Extract_Title!$A$2:$B$20,2,0)</f>
        <v>Mr</v>
      </c>
      <c r="Q480" t="str">
        <f>IF(L480="","S",L480)</f>
        <v>S</v>
      </c>
      <c r="R480" t="str">
        <f>IF(K480="","M",LEFT(K480,1))</f>
        <v>M</v>
      </c>
      <c r="S480" t="str">
        <f>VLOOKUP(O480,Clean_tckt!$E$3:$F$38,2,0)</f>
        <v xml:space="preserve">xxx </v>
      </c>
      <c r="T480" s="1">
        <f t="shared" si="25"/>
        <v>7.0457999999999998</v>
      </c>
      <c r="U480">
        <f t="shared" si="26"/>
        <v>29</v>
      </c>
      <c r="V480">
        <f>SUM(G480:H480,1)</f>
        <v>2</v>
      </c>
      <c r="W480">
        <f t="shared" si="27"/>
        <v>1</v>
      </c>
      <c r="X480">
        <f>IF(V480=1,1,0)</f>
        <v>0</v>
      </c>
      <c r="Y480">
        <f>IF($P480=Y$1,1,0)</f>
        <v>1</v>
      </c>
      <c r="Z480">
        <f>IF($P480=Z$1,1,0)</f>
        <v>0</v>
      </c>
      <c r="AA480">
        <f>IF($P480=AA$1,1,0)</f>
        <v>0</v>
      </c>
      <c r="AB480">
        <f>IF($P480=AB$1,1,0)</f>
        <v>0</v>
      </c>
      <c r="AC480">
        <f>IF($Q480=AC$1,1,0)</f>
        <v>1</v>
      </c>
      <c r="AD480">
        <f>IF($Q480=AD$1,1,0)</f>
        <v>0</v>
      </c>
      <c r="AE480">
        <f>IF($R480=AE$1,1,0)</f>
        <v>1</v>
      </c>
      <c r="AF480">
        <f>IF($R480=AF$1,1,0)</f>
        <v>0</v>
      </c>
      <c r="AG480">
        <f>IF($R480=AG$1,1,0)</f>
        <v>0</v>
      </c>
      <c r="AH480">
        <f>IF($R480=AH$1,1,0)</f>
        <v>0</v>
      </c>
      <c r="AI480">
        <f>IF($R480=AI$1,1,0)</f>
        <v>0</v>
      </c>
      <c r="AJ480">
        <f>IF($R480=AJ$1,1,0)</f>
        <v>0</v>
      </c>
      <c r="AK480">
        <f>IF($R480=AK$1,1,0)</f>
        <v>0</v>
      </c>
      <c r="AL480">
        <f>IF($R480=AL$1,1,0)</f>
        <v>0</v>
      </c>
      <c r="AM480">
        <f>IF($S480=AM$1,1,0)</f>
        <v>0</v>
      </c>
      <c r="AN480">
        <f>IF($S480=AN$1,1,0)</f>
        <v>0</v>
      </c>
      <c r="AO480">
        <f>IF($S480=AO$1,1,0)</f>
        <v>0</v>
      </c>
      <c r="AP480">
        <f>IF($S480=AP$1,1,0)</f>
        <v>1</v>
      </c>
      <c r="AQ480">
        <f>IF($S480=AQ$1,1,0)</f>
        <v>0</v>
      </c>
      <c r="AR480">
        <f>IF($S480=AR$1,1,0)</f>
        <v>0</v>
      </c>
      <c r="AS480">
        <f>IF($S480=AS$1,1,0)</f>
        <v>0</v>
      </c>
      <c r="AT480">
        <f>IF($S480=AT$1,1,0)</f>
        <v>0</v>
      </c>
      <c r="AU480">
        <f>IF($S480=AU$1,1,0)</f>
        <v>0</v>
      </c>
      <c r="AV480">
        <f>IF($S480=AV$1,1,0)</f>
        <v>0</v>
      </c>
      <c r="AW480">
        <f>IF($S480=AW$1,1,0)</f>
        <v>0</v>
      </c>
      <c r="AX480">
        <f>IF($S480=AX$1,1,0)</f>
        <v>0</v>
      </c>
      <c r="AY480">
        <f>IF($S480=AY$1,1,0)</f>
        <v>0</v>
      </c>
      <c r="AZ480">
        <f>IF($S480=AZ$1,1,0)</f>
        <v>0</v>
      </c>
      <c r="BA480">
        <f>IF($S480=BA$1,1,0)</f>
        <v>0</v>
      </c>
      <c r="BB480">
        <f>IF($S480=BB$1,1,0)</f>
        <v>0</v>
      </c>
      <c r="BC480">
        <f>IF($S480=BC$1,1,0)</f>
        <v>0</v>
      </c>
      <c r="BD480">
        <f>IF($S480=BD$1,1,0)</f>
        <v>0</v>
      </c>
      <c r="BE480">
        <f>IF($S480=BE$1,1,0)</f>
        <v>0</v>
      </c>
      <c r="BF480">
        <f>IF($S480=BF$1,1,0)</f>
        <v>0</v>
      </c>
      <c r="BG480">
        <f>IF($S480=BG$1,1,0)</f>
        <v>0</v>
      </c>
      <c r="BH480">
        <f>IF($S480=BH$1,1,0)</f>
        <v>0</v>
      </c>
      <c r="BI480">
        <f>IF($S480=BI$1,1,0)</f>
        <v>0</v>
      </c>
      <c r="BJ480">
        <f>IF($S480=BJ$1,1,0)</f>
        <v>0</v>
      </c>
    </row>
    <row r="481" spans="1:62" x14ac:dyDescent="0.25">
      <c r="A481">
        <v>479</v>
      </c>
      <c r="B481">
        <v>0</v>
      </c>
      <c r="C481">
        <v>3</v>
      </c>
      <c r="D481" t="s">
        <v>690</v>
      </c>
      <c r="E481" t="s">
        <v>13</v>
      </c>
      <c r="F481">
        <v>22</v>
      </c>
      <c r="G481">
        <v>0</v>
      </c>
      <c r="H481">
        <v>0</v>
      </c>
      <c r="I481">
        <v>350060</v>
      </c>
      <c r="J481">
        <v>7.5208000000000004</v>
      </c>
      <c r="L481" t="s">
        <v>15</v>
      </c>
      <c r="M481" t="s">
        <v>1751</v>
      </c>
      <c r="N481" t="str">
        <f>IF(ISNUMBER(I481),"xxx ",SUBSTITUTE(SUBSTITUTE(I481,"/",""),".",""))</f>
        <v xml:space="preserve">xxx </v>
      </c>
      <c r="O481" t="str">
        <f>LEFT(N481,FIND(" ",N481))</f>
        <v xml:space="preserve">xxx </v>
      </c>
      <c r="P481" t="str">
        <f>VLOOKUP(M481,Extract_Title!$A$2:$B$20,2,0)</f>
        <v>Mr</v>
      </c>
      <c r="Q481" t="str">
        <f>IF(L481="","S",L481)</f>
        <v>S</v>
      </c>
      <c r="R481" t="str">
        <f>IF(K481="","M",LEFT(K481,1))</f>
        <v>M</v>
      </c>
      <c r="S481" t="str">
        <f>VLOOKUP(O481,Clean_tckt!$E$3:$F$38,2,0)</f>
        <v xml:space="preserve">xxx </v>
      </c>
      <c r="T481" s="1">
        <f t="shared" si="25"/>
        <v>7.5208000000000004</v>
      </c>
      <c r="U481">
        <f t="shared" si="26"/>
        <v>22</v>
      </c>
      <c r="V481">
        <f>SUM(G481:H481,1)</f>
        <v>1</v>
      </c>
      <c r="W481">
        <f t="shared" si="27"/>
        <v>1</v>
      </c>
      <c r="X481">
        <f>IF(V481=1,1,0)</f>
        <v>1</v>
      </c>
      <c r="Y481">
        <f>IF($P481=Y$1,1,0)</f>
        <v>1</v>
      </c>
      <c r="Z481">
        <f>IF($P481=Z$1,1,0)</f>
        <v>0</v>
      </c>
      <c r="AA481">
        <f>IF($P481=AA$1,1,0)</f>
        <v>0</v>
      </c>
      <c r="AB481">
        <f>IF($P481=AB$1,1,0)</f>
        <v>0</v>
      </c>
      <c r="AC481">
        <f>IF($Q481=AC$1,1,0)</f>
        <v>1</v>
      </c>
      <c r="AD481">
        <f>IF($Q481=AD$1,1,0)</f>
        <v>0</v>
      </c>
      <c r="AE481">
        <f>IF($R481=AE$1,1,0)</f>
        <v>1</v>
      </c>
      <c r="AF481">
        <f>IF($R481=AF$1,1,0)</f>
        <v>0</v>
      </c>
      <c r="AG481">
        <f>IF($R481=AG$1,1,0)</f>
        <v>0</v>
      </c>
      <c r="AH481">
        <f>IF($R481=AH$1,1,0)</f>
        <v>0</v>
      </c>
      <c r="AI481">
        <f>IF($R481=AI$1,1,0)</f>
        <v>0</v>
      </c>
      <c r="AJ481">
        <f>IF($R481=AJ$1,1,0)</f>
        <v>0</v>
      </c>
      <c r="AK481">
        <f>IF($R481=AK$1,1,0)</f>
        <v>0</v>
      </c>
      <c r="AL481">
        <f>IF($R481=AL$1,1,0)</f>
        <v>0</v>
      </c>
      <c r="AM481">
        <f>IF($S481=AM$1,1,0)</f>
        <v>0</v>
      </c>
      <c r="AN481">
        <f>IF($S481=AN$1,1,0)</f>
        <v>0</v>
      </c>
      <c r="AO481">
        <f>IF($S481=AO$1,1,0)</f>
        <v>0</v>
      </c>
      <c r="AP481">
        <f>IF($S481=AP$1,1,0)</f>
        <v>1</v>
      </c>
      <c r="AQ481">
        <f>IF($S481=AQ$1,1,0)</f>
        <v>0</v>
      </c>
      <c r="AR481">
        <f>IF($S481=AR$1,1,0)</f>
        <v>0</v>
      </c>
      <c r="AS481">
        <f>IF($S481=AS$1,1,0)</f>
        <v>0</v>
      </c>
      <c r="AT481">
        <f>IF($S481=AT$1,1,0)</f>
        <v>0</v>
      </c>
      <c r="AU481">
        <f>IF($S481=AU$1,1,0)</f>
        <v>0</v>
      </c>
      <c r="AV481">
        <f>IF($S481=AV$1,1,0)</f>
        <v>0</v>
      </c>
      <c r="AW481">
        <f>IF($S481=AW$1,1,0)</f>
        <v>0</v>
      </c>
      <c r="AX481">
        <f>IF($S481=AX$1,1,0)</f>
        <v>0</v>
      </c>
      <c r="AY481">
        <f>IF($S481=AY$1,1,0)</f>
        <v>0</v>
      </c>
      <c r="AZ481">
        <f>IF($S481=AZ$1,1,0)</f>
        <v>0</v>
      </c>
      <c r="BA481">
        <f>IF($S481=BA$1,1,0)</f>
        <v>0</v>
      </c>
      <c r="BB481">
        <f>IF($S481=BB$1,1,0)</f>
        <v>0</v>
      </c>
      <c r="BC481">
        <f>IF($S481=BC$1,1,0)</f>
        <v>0</v>
      </c>
      <c r="BD481">
        <f>IF($S481=BD$1,1,0)</f>
        <v>0</v>
      </c>
      <c r="BE481">
        <f>IF($S481=BE$1,1,0)</f>
        <v>0</v>
      </c>
      <c r="BF481">
        <f>IF($S481=BF$1,1,0)</f>
        <v>0</v>
      </c>
      <c r="BG481">
        <f>IF($S481=BG$1,1,0)</f>
        <v>0</v>
      </c>
      <c r="BH481">
        <f>IF($S481=BH$1,1,0)</f>
        <v>0</v>
      </c>
      <c r="BI481">
        <f>IF($S481=BI$1,1,0)</f>
        <v>0</v>
      </c>
      <c r="BJ481">
        <f>IF($S481=BJ$1,1,0)</f>
        <v>0</v>
      </c>
    </row>
    <row r="482" spans="1:62" x14ac:dyDescent="0.25">
      <c r="A482">
        <v>480</v>
      </c>
      <c r="B482">
        <v>1</v>
      </c>
      <c r="C482">
        <v>3</v>
      </c>
      <c r="D482" t="s">
        <v>691</v>
      </c>
      <c r="E482" t="s">
        <v>17</v>
      </c>
      <c r="F482">
        <v>2</v>
      </c>
      <c r="G482">
        <v>0</v>
      </c>
      <c r="H482">
        <v>1</v>
      </c>
      <c r="I482">
        <v>3101298</v>
      </c>
      <c r="J482">
        <v>12.2875</v>
      </c>
      <c r="L482" t="s">
        <v>15</v>
      </c>
      <c r="M482" t="s">
        <v>1753</v>
      </c>
      <c r="N482" t="str">
        <f>IF(ISNUMBER(I482),"xxx ",SUBSTITUTE(SUBSTITUTE(I482,"/",""),".",""))</f>
        <v xml:space="preserve">xxx </v>
      </c>
      <c r="O482" t="str">
        <f>LEFT(N482,FIND(" ",N482))</f>
        <v xml:space="preserve">xxx </v>
      </c>
      <c r="P482" t="str">
        <f>VLOOKUP(M482,Extract_Title!$A$2:$B$20,2,0)</f>
        <v>Miss</v>
      </c>
      <c r="Q482" t="str">
        <f>IF(L482="","S",L482)</f>
        <v>S</v>
      </c>
      <c r="R482" t="str">
        <f>IF(K482="","M",LEFT(K482,1))</f>
        <v>M</v>
      </c>
      <c r="S482" t="str">
        <f>VLOOKUP(O482,Clean_tckt!$E$3:$F$38,2,0)</f>
        <v xml:space="preserve">xxx </v>
      </c>
      <c r="T482" s="1">
        <f t="shared" si="25"/>
        <v>12.2875</v>
      </c>
      <c r="U482">
        <f t="shared" si="26"/>
        <v>2</v>
      </c>
      <c r="V482">
        <f>SUM(G482:H482,1)</f>
        <v>2</v>
      </c>
      <c r="W482">
        <f t="shared" si="27"/>
        <v>0</v>
      </c>
      <c r="X482">
        <f>IF(V482=1,1,0)</f>
        <v>0</v>
      </c>
      <c r="Y482">
        <f>IF($P482=Y$1,1,0)</f>
        <v>0</v>
      </c>
      <c r="Z482">
        <f>IF($P482=Z$1,1,0)</f>
        <v>0</v>
      </c>
      <c r="AA482">
        <f>IF($P482=AA$1,1,0)</f>
        <v>1</v>
      </c>
      <c r="AB482">
        <f>IF($P482=AB$1,1,0)</f>
        <v>0</v>
      </c>
      <c r="AC482">
        <f>IF($Q482=AC$1,1,0)</f>
        <v>1</v>
      </c>
      <c r="AD482">
        <f>IF($Q482=AD$1,1,0)</f>
        <v>0</v>
      </c>
      <c r="AE482">
        <f>IF($R482=AE$1,1,0)</f>
        <v>1</v>
      </c>
      <c r="AF482">
        <f>IF($R482=AF$1,1,0)</f>
        <v>0</v>
      </c>
      <c r="AG482">
        <f>IF($R482=AG$1,1,0)</f>
        <v>0</v>
      </c>
      <c r="AH482">
        <f>IF($R482=AH$1,1,0)</f>
        <v>0</v>
      </c>
      <c r="AI482">
        <f>IF($R482=AI$1,1,0)</f>
        <v>0</v>
      </c>
      <c r="AJ482">
        <f>IF($R482=AJ$1,1,0)</f>
        <v>0</v>
      </c>
      <c r="AK482">
        <f>IF($R482=AK$1,1,0)</f>
        <v>0</v>
      </c>
      <c r="AL482">
        <f>IF($R482=AL$1,1,0)</f>
        <v>0</v>
      </c>
      <c r="AM482">
        <f>IF($S482=AM$1,1,0)</f>
        <v>0</v>
      </c>
      <c r="AN482">
        <f>IF($S482=AN$1,1,0)</f>
        <v>0</v>
      </c>
      <c r="AO482">
        <f>IF($S482=AO$1,1,0)</f>
        <v>0</v>
      </c>
      <c r="AP482">
        <f>IF($S482=AP$1,1,0)</f>
        <v>1</v>
      </c>
      <c r="AQ482">
        <f>IF($S482=AQ$1,1,0)</f>
        <v>0</v>
      </c>
      <c r="AR482">
        <f>IF($S482=AR$1,1,0)</f>
        <v>0</v>
      </c>
      <c r="AS482">
        <f>IF($S482=AS$1,1,0)</f>
        <v>0</v>
      </c>
      <c r="AT482">
        <f>IF($S482=AT$1,1,0)</f>
        <v>0</v>
      </c>
      <c r="AU482">
        <f>IF($S482=AU$1,1,0)</f>
        <v>0</v>
      </c>
      <c r="AV482">
        <f>IF($S482=AV$1,1,0)</f>
        <v>0</v>
      </c>
      <c r="AW482">
        <f>IF($S482=AW$1,1,0)</f>
        <v>0</v>
      </c>
      <c r="AX482">
        <f>IF($S482=AX$1,1,0)</f>
        <v>0</v>
      </c>
      <c r="AY482">
        <f>IF($S482=AY$1,1,0)</f>
        <v>0</v>
      </c>
      <c r="AZ482">
        <f>IF($S482=AZ$1,1,0)</f>
        <v>0</v>
      </c>
      <c r="BA482">
        <f>IF($S482=BA$1,1,0)</f>
        <v>0</v>
      </c>
      <c r="BB482">
        <f>IF($S482=BB$1,1,0)</f>
        <v>0</v>
      </c>
      <c r="BC482">
        <f>IF($S482=BC$1,1,0)</f>
        <v>0</v>
      </c>
      <c r="BD482">
        <f>IF($S482=BD$1,1,0)</f>
        <v>0</v>
      </c>
      <c r="BE482">
        <f>IF($S482=BE$1,1,0)</f>
        <v>0</v>
      </c>
      <c r="BF482">
        <f>IF($S482=BF$1,1,0)</f>
        <v>0</v>
      </c>
      <c r="BG482">
        <f>IF($S482=BG$1,1,0)</f>
        <v>0</v>
      </c>
      <c r="BH482">
        <f>IF($S482=BH$1,1,0)</f>
        <v>0</v>
      </c>
      <c r="BI482">
        <f>IF($S482=BI$1,1,0)</f>
        <v>0</v>
      </c>
      <c r="BJ482">
        <f>IF($S482=BJ$1,1,0)</f>
        <v>0</v>
      </c>
    </row>
    <row r="483" spans="1:62" x14ac:dyDescent="0.25">
      <c r="A483">
        <v>481</v>
      </c>
      <c r="B483">
        <v>0</v>
      </c>
      <c r="C483">
        <v>3</v>
      </c>
      <c r="D483" t="s">
        <v>692</v>
      </c>
      <c r="E483" t="s">
        <v>13</v>
      </c>
      <c r="F483">
        <v>9</v>
      </c>
      <c r="G483">
        <v>5</v>
      </c>
      <c r="H483">
        <v>2</v>
      </c>
      <c r="I483" t="s">
        <v>105</v>
      </c>
      <c r="J483">
        <v>46.9</v>
      </c>
      <c r="L483" t="s">
        <v>15</v>
      </c>
      <c r="M483" t="s">
        <v>1754</v>
      </c>
      <c r="N483" t="str">
        <f>IF(ISNUMBER(I483),"xxx ",SUBSTITUTE(SUBSTITUTE(I483,"/",""),".",""))</f>
        <v>CA 2144</v>
      </c>
      <c r="O483" t="str">
        <f>LEFT(N483,FIND(" ",N483))</f>
        <v xml:space="preserve">CA </v>
      </c>
      <c r="P483" t="str">
        <f>VLOOKUP(M483,Extract_Title!$A$2:$B$20,2,0)</f>
        <v>Master</v>
      </c>
      <c r="Q483" t="str">
        <f>IF(L483="","S",L483)</f>
        <v>S</v>
      </c>
      <c r="R483" t="str">
        <f>IF(K483="","M",LEFT(K483,1))</f>
        <v>M</v>
      </c>
      <c r="S483" t="str">
        <f>VLOOKUP(O483,Clean_tckt!$E$3:$F$38,2,0)</f>
        <v xml:space="preserve">CA </v>
      </c>
      <c r="T483" s="1">
        <f t="shared" si="25"/>
        <v>46.9</v>
      </c>
      <c r="U483">
        <f t="shared" si="26"/>
        <v>9</v>
      </c>
      <c r="V483">
        <f>SUM(G483:H483,1)</f>
        <v>8</v>
      </c>
      <c r="W483">
        <f t="shared" si="27"/>
        <v>1</v>
      </c>
      <c r="X483">
        <f>IF(V483=1,1,0)</f>
        <v>0</v>
      </c>
      <c r="Y483">
        <f>IF($P483=Y$1,1,0)</f>
        <v>0</v>
      </c>
      <c r="Z483">
        <f>IF($P483=Z$1,1,0)</f>
        <v>0</v>
      </c>
      <c r="AA483">
        <f>IF($P483=AA$1,1,0)</f>
        <v>0</v>
      </c>
      <c r="AB483">
        <f>IF($P483=AB$1,1,0)</f>
        <v>1</v>
      </c>
      <c r="AC483">
        <f>IF($Q483=AC$1,1,0)</f>
        <v>1</v>
      </c>
      <c r="AD483">
        <f>IF($Q483=AD$1,1,0)</f>
        <v>0</v>
      </c>
      <c r="AE483">
        <f>IF($R483=AE$1,1,0)</f>
        <v>1</v>
      </c>
      <c r="AF483">
        <f>IF($R483=AF$1,1,0)</f>
        <v>0</v>
      </c>
      <c r="AG483">
        <f>IF($R483=AG$1,1,0)</f>
        <v>0</v>
      </c>
      <c r="AH483">
        <f>IF($R483=AH$1,1,0)</f>
        <v>0</v>
      </c>
      <c r="AI483">
        <f>IF($R483=AI$1,1,0)</f>
        <v>0</v>
      </c>
      <c r="AJ483">
        <f>IF($R483=AJ$1,1,0)</f>
        <v>0</v>
      </c>
      <c r="AK483">
        <f>IF($R483=AK$1,1,0)</f>
        <v>0</v>
      </c>
      <c r="AL483">
        <f>IF($R483=AL$1,1,0)</f>
        <v>0</v>
      </c>
      <c r="AM483">
        <f>IF($S483=AM$1,1,0)</f>
        <v>0</v>
      </c>
      <c r="AN483">
        <f>IF($S483=AN$1,1,0)</f>
        <v>0</v>
      </c>
      <c r="AO483">
        <f>IF($S483=AO$1,1,0)</f>
        <v>0</v>
      </c>
      <c r="AP483">
        <f>IF($S483=AP$1,1,0)</f>
        <v>0</v>
      </c>
      <c r="AQ483">
        <f>IF($S483=AQ$1,1,0)</f>
        <v>0</v>
      </c>
      <c r="AR483">
        <f>IF($S483=AR$1,1,0)</f>
        <v>1</v>
      </c>
      <c r="AS483">
        <f>IF($S483=AS$1,1,0)</f>
        <v>0</v>
      </c>
      <c r="AT483">
        <f>IF($S483=AT$1,1,0)</f>
        <v>0</v>
      </c>
      <c r="AU483">
        <f>IF($S483=AU$1,1,0)</f>
        <v>0</v>
      </c>
      <c r="AV483">
        <f>IF($S483=AV$1,1,0)</f>
        <v>0</v>
      </c>
      <c r="AW483">
        <f>IF($S483=AW$1,1,0)</f>
        <v>0</v>
      </c>
      <c r="AX483">
        <f>IF($S483=AX$1,1,0)</f>
        <v>0</v>
      </c>
      <c r="AY483">
        <f>IF($S483=AY$1,1,0)</f>
        <v>0</v>
      </c>
      <c r="AZ483">
        <f>IF($S483=AZ$1,1,0)</f>
        <v>0</v>
      </c>
      <c r="BA483">
        <f>IF($S483=BA$1,1,0)</f>
        <v>0</v>
      </c>
      <c r="BB483">
        <f>IF($S483=BB$1,1,0)</f>
        <v>0</v>
      </c>
      <c r="BC483">
        <f>IF($S483=BC$1,1,0)</f>
        <v>0</v>
      </c>
      <c r="BD483">
        <f>IF($S483=BD$1,1,0)</f>
        <v>0</v>
      </c>
      <c r="BE483">
        <f>IF($S483=BE$1,1,0)</f>
        <v>0</v>
      </c>
      <c r="BF483">
        <f>IF($S483=BF$1,1,0)</f>
        <v>0</v>
      </c>
      <c r="BG483">
        <f>IF($S483=BG$1,1,0)</f>
        <v>0</v>
      </c>
      <c r="BH483">
        <f>IF($S483=BH$1,1,0)</f>
        <v>0</v>
      </c>
      <c r="BI483">
        <f>IF($S483=BI$1,1,0)</f>
        <v>0</v>
      </c>
      <c r="BJ483">
        <f>IF($S483=BJ$1,1,0)</f>
        <v>0</v>
      </c>
    </row>
    <row r="484" spans="1:62" x14ac:dyDescent="0.25">
      <c r="A484">
        <v>482</v>
      </c>
      <c r="B484">
        <v>0</v>
      </c>
      <c r="C484">
        <v>2</v>
      </c>
      <c r="D484" t="s">
        <v>693</v>
      </c>
      <c r="E484" t="s">
        <v>13</v>
      </c>
      <c r="G484">
        <v>0</v>
      </c>
      <c r="H484">
        <v>0</v>
      </c>
      <c r="I484">
        <v>239854</v>
      </c>
      <c r="J484">
        <v>0</v>
      </c>
      <c r="L484" t="s">
        <v>15</v>
      </c>
      <c r="M484" t="s">
        <v>1751</v>
      </c>
      <c r="N484" t="str">
        <f>IF(ISNUMBER(I484),"xxx ",SUBSTITUTE(SUBSTITUTE(I484,"/",""),".",""))</f>
        <v xml:space="preserve">xxx </v>
      </c>
      <c r="O484" t="str">
        <f>LEFT(N484,FIND(" ",N484))</f>
        <v xml:space="preserve">xxx </v>
      </c>
      <c r="P484" t="str">
        <f>VLOOKUP(M484,Extract_Title!$A$2:$B$20,2,0)</f>
        <v>Mr</v>
      </c>
      <c r="Q484" t="str">
        <f>IF(L484="","S",L484)</f>
        <v>S</v>
      </c>
      <c r="R484" t="str">
        <f>IF(K484="","M",LEFT(K484,1))</f>
        <v>M</v>
      </c>
      <c r="S484" t="str">
        <f>VLOOKUP(O484,Clean_tckt!$E$3:$F$38,2,0)</f>
        <v xml:space="preserve">xxx </v>
      </c>
      <c r="T484" s="1">
        <f t="shared" si="25"/>
        <v>0</v>
      </c>
      <c r="U484">
        <f t="shared" si="26"/>
        <v>0</v>
      </c>
      <c r="V484">
        <f>SUM(G484:H484,1)</f>
        <v>1</v>
      </c>
      <c r="W484">
        <f t="shared" si="27"/>
        <v>1</v>
      </c>
      <c r="X484">
        <f>IF(V484=1,1,0)</f>
        <v>1</v>
      </c>
      <c r="Y484">
        <f>IF($P484=Y$1,1,0)</f>
        <v>1</v>
      </c>
      <c r="Z484">
        <f>IF($P484=Z$1,1,0)</f>
        <v>0</v>
      </c>
      <c r="AA484">
        <f>IF($P484=AA$1,1,0)</f>
        <v>0</v>
      </c>
      <c r="AB484">
        <f>IF($P484=AB$1,1,0)</f>
        <v>0</v>
      </c>
      <c r="AC484">
        <f>IF($Q484=AC$1,1,0)</f>
        <v>1</v>
      </c>
      <c r="AD484">
        <f>IF($Q484=AD$1,1,0)</f>
        <v>0</v>
      </c>
      <c r="AE484">
        <f>IF($R484=AE$1,1,0)</f>
        <v>1</v>
      </c>
      <c r="AF484">
        <f>IF($R484=AF$1,1,0)</f>
        <v>0</v>
      </c>
      <c r="AG484">
        <f>IF($R484=AG$1,1,0)</f>
        <v>0</v>
      </c>
      <c r="AH484">
        <f>IF($R484=AH$1,1,0)</f>
        <v>0</v>
      </c>
      <c r="AI484">
        <f>IF($R484=AI$1,1,0)</f>
        <v>0</v>
      </c>
      <c r="AJ484">
        <f>IF($R484=AJ$1,1,0)</f>
        <v>0</v>
      </c>
      <c r="AK484">
        <f>IF($R484=AK$1,1,0)</f>
        <v>0</v>
      </c>
      <c r="AL484">
        <f>IF($R484=AL$1,1,0)</f>
        <v>0</v>
      </c>
      <c r="AM484">
        <f>IF($S484=AM$1,1,0)</f>
        <v>0</v>
      </c>
      <c r="AN484">
        <f>IF($S484=AN$1,1,0)</f>
        <v>0</v>
      </c>
      <c r="AO484">
        <f>IF($S484=AO$1,1,0)</f>
        <v>0</v>
      </c>
      <c r="AP484">
        <f>IF($S484=AP$1,1,0)</f>
        <v>1</v>
      </c>
      <c r="AQ484">
        <f>IF($S484=AQ$1,1,0)</f>
        <v>0</v>
      </c>
      <c r="AR484">
        <f>IF($S484=AR$1,1,0)</f>
        <v>0</v>
      </c>
      <c r="AS484">
        <f>IF($S484=AS$1,1,0)</f>
        <v>0</v>
      </c>
      <c r="AT484">
        <f>IF($S484=AT$1,1,0)</f>
        <v>0</v>
      </c>
      <c r="AU484">
        <f>IF($S484=AU$1,1,0)</f>
        <v>0</v>
      </c>
      <c r="AV484">
        <f>IF($S484=AV$1,1,0)</f>
        <v>0</v>
      </c>
      <c r="AW484">
        <f>IF($S484=AW$1,1,0)</f>
        <v>0</v>
      </c>
      <c r="AX484">
        <f>IF($S484=AX$1,1,0)</f>
        <v>0</v>
      </c>
      <c r="AY484">
        <f>IF($S484=AY$1,1,0)</f>
        <v>0</v>
      </c>
      <c r="AZ484">
        <f>IF($S484=AZ$1,1,0)</f>
        <v>0</v>
      </c>
      <c r="BA484">
        <f>IF($S484=BA$1,1,0)</f>
        <v>0</v>
      </c>
      <c r="BB484">
        <f>IF($S484=BB$1,1,0)</f>
        <v>0</v>
      </c>
      <c r="BC484">
        <f>IF($S484=BC$1,1,0)</f>
        <v>0</v>
      </c>
      <c r="BD484">
        <f>IF($S484=BD$1,1,0)</f>
        <v>0</v>
      </c>
      <c r="BE484">
        <f>IF($S484=BE$1,1,0)</f>
        <v>0</v>
      </c>
      <c r="BF484">
        <f>IF($S484=BF$1,1,0)</f>
        <v>0</v>
      </c>
      <c r="BG484">
        <f>IF($S484=BG$1,1,0)</f>
        <v>0</v>
      </c>
      <c r="BH484">
        <f>IF($S484=BH$1,1,0)</f>
        <v>0</v>
      </c>
      <c r="BI484">
        <f>IF($S484=BI$1,1,0)</f>
        <v>0</v>
      </c>
      <c r="BJ484">
        <f>IF($S484=BJ$1,1,0)</f>
        <v>0</v>
      </c>
    </row>
    <row r="485" spans="1:62" x14ac:dyDescent="0.25">
      <c r="A485">
        <v>483</v>
      </c>
      <c r="B485">
        <v>0</v>
      </c>
      <c r="C485">
        <v>3</v>
      </c>
      <c r="D485" t="s">
        <v>694</v>
      </c>
      <c r="E485" t="s">
        <v>13</v>
      </c>
      <c r="F485">
        <v>50</v>
      </c>
      <c r="G485">
        <v>0</v>
      </c>
      <c r="H485">
        <v>0</v>
      </c>
      <c r="I485" t="s">
        <v>695</v>
      </c>
      <c r="J485">
        <v>8.0500000000000007</v>
      </c>
      <c r="L485" t="s">
        <v>15</v>
      </c>
      <c r="M485" t="s">
        <v>1751</v>
      </c>
      <c r="N485" t="str">
        <f>IF(ISNUMBER(I485),"xxx ",SUBSTITUTE(SUBSTITUTE(I485,"/",""),".",""))</f>
        <v>A5 3594</v>
      </c>
      <c r="O485" t="str">
        <f>LEFT(N485,FIND(" ",N485))</f>
        <v xml:space="preserve">A5 </v>
      </c>
      <c r="P485" t="str">
        <f>VLOOKUP(M485,Extract_Title!$A$2:$B$20,2,0)</f>
        <v>Mr</v>
      </c>
      <c r="Q485" t="str">
        <f>IF(L485="","S",L485)</f>
        <v>S</v>
      </c>
      <c r="R485" t="str">
        <f>IF(K485="","M",LEFT(K485,1))</f>
        <v>M</v>
      </c>
      <c r="S485" t="str">
        <f>VLOOKUP(O485,Clean_tckt!$E$3:$F$38,2,0)</f>
        <v xml:space="preserve">A5 </v>
      </c>
      <c r="T485" s="1">
        <f t="shared" si="25"/>
        <v>8.0500000000000007</v>
      </c>
      <c r="U485">
        <f t="shared" si="26"/>
        <v>50</v>
      </c>
      <c r="V485">
        <f>SUM(G485:H485,1)</f>
        <v>1</v>
      </c>
      <c r="W485">
        <f t="shared" si="27"/>
        <v>1</v>
      </c>
      <c r="X485">
        <f>IF(V485=1,1,0)</f>
        <v>1</v>
      </c>
      <c r="Y485">
        <f>IF($P485=Y$1,1,0)</f>
        <v>1</v>
      </c>
      <c r="Z485">
        <f>IF($P485=Z$1,1,0)</f>
        <v>0</v>
      </c>
      <c r="AA485">
        <f>IF($P485=AA$1,1,0)</f>
        <v>0</v>
      </c>
      <c r="AB485">
        <f>IF($P485=AB$1,1,0)</f>
        <v>0</v>
      </c>
      <c r="AC485">
        <f>IF($Q485=AC$1,1,0)</f>
        <v>1</v>
      </c>
      <c r="AD485">
        <f>IF($Q485=AD$1,1,0)</f>
        <v>0</v>
      </c>
      <c r="AE485">
        <f>IF($R485=AE$1,1,0)</f>
        <v>1</v>
      </c>
      <c r="AF485">
        <f>IF($R485=AF$1,1,0)</f>
        <v>0</v>
      </c>
      <c r="AG485">
        <f>IF($R485=AG$1,1,0)</f>
        <v>0</v>
      </c>
      <c r="AH485">
        <f>IF($R485=AH$1,1,0)</f>
        <v>0</v>
      </c>
      <c r="AI485">
        <f>IF($R485=AI$1,1,0)</f>
        <v>0</v>
      </c>
      <c r="AJ485">
        <f>IF($R485=AJ$1,1,0)</f>
        <v>0</v>
      </c>
      <c r="AK485">
        <f>IF($R485=AK$1,1,0)</f>
        <v>0</v>
      </c>
      <c r="AL485">
        <f>IF($R485=AL$1,1,0)</f>
        <v>0</v>
      </c>
      <c r="AM485">
        <f>IF($S485=AM$1,1,0)</f>
        <v>1</v>
      </c>
      <c r="AN485">
        <f>IF($S485=AN$1,1,0)</f>
        <v>0</v>
      </c>
      <c r="AO485">
        <f>IF($S485=AO$1,1,0)</f>
        <v>0</v>
      </c>
      <c r="AP485">
        <f>IF($S485=AP$1,1,0)</f>
        <v>0</v>
      </c>
      <c r="AQ485">
        <f>IF($S485=AQ$1,1,0)</f>
        <v>0</v>
      </c>
      <c r="AR485">
        <f>IF($S485=AR$1,1,0)</f>
        <v>0</v>
      </c>
      <c r="AS485">
        <f>IF($S485=AS$1,1,0)</f>
        <v>0</v>
      </c>
      <c r="AT485">
        <f>IF($S485=AT$1,1,0)</f>
        <v>0</v>
      </c>
      <c r="AU485">
        <f>IF($S485=AU$1,1,0)</f>
        <v>0</v>
      </c>
      <c r="AV485">
        <f>IF($S485=AV$1,1,0)</f>
        <v>0</v>
      </c>
      <c r="AW485">
        <f>IF($S485=AW$1,1,0)</f>
        <v>0</v>
      </c>
      <c r="AX485">
        <f>IF($S485=AX$1,1,0)</f>
        <v>0</v>
      </c>
      <c r="AY485">
        <f>IF($S485=AY$1,1,0)</f>
        <v>0</v>
      </c>
      <c r="AZ485">
        <f>IF($S485=AZ$1,1,0)</f>
        <v>0</v>
      </c>
      <c r="BA485">
        <f>IF($S485=BA$1,1,0)</f>
        <v>0</v>
      </c>
      <c r="BB485">
        <f>IF($S485=BB$1,1,0)</f>
        <v>0</v>
      </c>
      <c r="BC485">
        <f>IF($S485=BC$1,1,0)</f>
        <v>0</v>
      </c>
      <c r="BD485">
        <f>IF($S485=BD$1,1,0)</f>
        <v>0</v>
      </c>
      <c r="BE485">
        <f>IF($S485=BE$1,1,0)</f>
        <v>0</v>
      </c>
      <c r="BF485">
        <f>IF($S485=BF$1,1,0)</f>
        <v>0</v>
      </c>
      <c r="BG485">
        <f>IF($S485=BG$1,1,0)</f>
        <v>0</v>
      </c>
      <c r="BH485">
        <f>IF($S485=BH$1,1,0)</f>
        <v>0</v>
      </c>
      <c r="BI485">
        <f>IF($S485=BI$1,1,0)</f>
        <v>0</v>
      </c>
      <c r="BJ485">
        <f>IF($S485=BJ$1,1,0)</f>
        <v>0</v>
      </c>
    </row>
    <row r="486" spans="1:62" x14ac:dyDescent="0.25">
      <c r="A486">
        <v>484</v>
      </c>
      <c r="B486">
        <v>1</v>
      </c>
      <c r="C486">
        <v>3</v>
      </c>
      <c r="D486" t="s">
        <v>696</v>
      </c>
      <c r="E486" t="s">
        <v>17</v>
      </c>
      <c r="F486">
        <v>63</v>
      </c>
      <c r="G486">
        <v>0</v>
      </c>
      <c r="H486">
        <v>0</v>
      </c>
      <c r="I486">
        <v>4134</v>
      </c>
      <c r="J486">
        <v>9.5875000000000004</v>
      </c>
      <c r="L486" t="s">
        <v>15</v>
      </c>
      <c r="M486" t="s">
        <v>1752</v>
      </c>
      <c r="N486" t="str">
        <f>IF(ISNUMBER(I486),"xxx ",SUBSTITUTE(SUBSTITUTE(I486,"/",""),".",""))</f>
        <v xml:space="preserve">xxx </v>
      </c>
      <c r="O486" t="str">
        <f>LEFT(N486,FIND(" ",N486))</f>
        <v xml:space="preserve">xxx </v>
      </c>
      <c r="P486" t="str">
        <f>VLOOKUP(M486,Extract_Title!$A$2:$B$20,2,0)</f>
        <v>Mrs</v>
      </c>
      <c r="Q486" t="str">
        <f>IF(L486="","S",L486)</f>
        <v>S</v>
      </c>
      <c r="R486" t="str">
        <f>IF(K486="","M",LEFT(K486,1))</f>
        <v>M</v>
      </c>
      <c r="S486" t="str">
        <f>VLOOKUP(O486,Clean_tckt!$E$3:$F$38,2,0)</f>
        <v xml:space="preserve">xxx </v>
      </c>
      <c r="T486" s="1">
        <f t="shared" si="25"/>
        <v>9.5875000000000004</v>
      </c>
      <c r="U486">
        <f t="shared" si="26"/>
        <v>63</v>
      </c>
      <c r="V486">
        <f>SUM(G486:H486,1)</f>
        <v>1</v>
      </c>
      <c r="W486">
        <f t="shared" si="27"/>
        <v>0</v>
      </c>
      <c r="X486">
        <f>IF(V486=1,1,0)</f>
        <v>1</v>
      </c>
      <c r="Y486">
        <f>IF($P486=Y$1,1,0)</f>
        <v>0</v>
      </c>
      <c r="Z486">
        <f>IF($P486=Z$1,1,0)</f>
        <v>1</v>
      </c>
      <c r="AA486">
        <f>IF($P486=AA$1,1,0)</f>
        <v>0</v>
      </c>
      <c r="AB486">
        <f>IF($P486=AB$1,1,0)</f>
        <v>0</v>
      </c>
      <c r="AC486">
        <f>IF($Q486=AC$1,1,0)</f>
        <v>1</v>
      </c>
      <c r="AD486">
        <f>IF($Q486=AD$1,1,0)</f>
        <v>0</v>
      </c>
      <c r="AE486">
        <f>IF($R486=AE$1,1,0)</f>
        <v>1</v>
      </c>
      <c r="AF486">
        <f>IF($R486=AF$1,1,0)</f>
        <v>0</v>
      </c>
      <c r="AG486">
        <f>IF($R486=AG$1,1,0)</f>
        <v>0</v>
      </c>
      <c r="AH486">
        <f>IF($R486=AH$1,1,0)</f>
        <v>0</v>
      </c>
      <c r="AI486">
        <f>IF($R486=AI$1,1,0)</f>
        <v>0</v>
      </c>
      <c r="AJ486">
        <f>IF($R486=AJ$1,1,0)</f>
        <v>0</v>
      </c>
      <c r="AK486">
        <f>IF($R486=AK$1,1,0)</f>
        <v>0</v>
      </c>
      <c r="AL486">
        <f>IF($R486=AL$1,1,0)</f>
        <v>0</v>
      </c>
      <c r="AM486">
        <f>IF($S486=AM$1,1,0)</f>
        <v>0</v>
      </c>
      <c r="AN486">
        <f>IF($S486=AN$1,1,0)</f>
        <v>0</v>
      </c>
      <c r="AO486">
        <f>IF($S486=AO$1,1,0)</f>
        <v>0</v>
      </c>
      <c r="AP486">
        <f>IF($S486=AP$1,1,0)</f>
        <v>1</v>
      </c>
      <c r="AQ486">
        <f>IF($S486=AQ$1,1,0)</f>
        <v>0</v>
      </c>
      <c r="AR486">
        <f>IF($S486=AR$1,1,0)</f>
        <v>0</v>
      </c>
      <c r="AS486">
        <f>IF($S486=AS$1,1,0)</f>
        <v>0</v>
      </c>
      <c r="AT486">
        <f>IF($S486=AT$1,1,0)</f>
        <v>0</v>
      </c>
      <c r="AU486">
        <f>IF($S486=AU$1,1,0)</f>
        <v>0</v>
      </c>
      <c r="AV486">
        <f>IF($S486=AV$1,1,0)</f>
        <v>0</v>
      </c>
      <c r="AW486">
        <f>IF($S486=AW$1,1,0)</f>
        <v>0</v>
      </c>
      <c r="AX486">
        <f>IF($S486=AX$1,1,0)</f>
        <v>0</v>
      </c>
      <c r="AY486">
        <f>IF($S486=AY$1,1,0)</f>
        <v>0</v>
      </c>
      <c r="AZ486">
        <f>IF($S486=AZ$1,1,0)</f>
        <v>0</v>
      </c>
      <c r="BA486">
        <f>IF($S486=BA$1,1,0)</f>
        <v>0</v>
      </c>
      <c r="BB486">
        <f>IF($S486=BB$1,1,0)</f>
        <v>0</v>
      </c>
      <c r="BC486">
        <f>IF($S486=BC$1,1,0)</f>
        <v>0</v>
      </c>
      <c r="BD486">
        <f>IF($S486=BD$1,1,0)</f>
        <v>0</v>
      </c>
      <c r="BE486">
        <f>IF($S486=BE$1,1,0)</f>
        <v>0</v>
      </c>
      <c r="BF486">
        <f>IF($S486=BF$1,1,0)</f>
        <v>0</v>
      </c>
      <c r="BG486">
        <f>IF($S486=BG$1,1,0)</f>
        <v>0</v>
      </c>
      <c r="BH486">
        <f>IF($S486=BH$1,1,0)</f>
        <v>0</v>
      </c>
      <c r="BI486">
        <f>IF($S486=BI$1,1,0)</f>
        <v>0</v>
      </c>
      <c r="BJ486">
        <f>IF($S486=BJ$1,1,0)</f>
        <v>0</v>
      </c>
    </row>
    <row r="487" spans="1:62" x14ac:dyDescent="0.25">
      <c r="A487">
        <v>485</v>
      </c>
      <c r="B487">
        <v>1</v>
      </c>
      <c r="C487">
        <v>1</v>
      </c>
      <c r="D487" t="s">
        <v>697</v>
      </c>
      <c r="E487" t="s">
        <v>13</v>
      </c>
      <c r="F487">
        <v>25</v>
      </c>
      <c r="G487">
        <v>1</v>
      </c>
      <c r="H487">
        <v>0</v>
      </c>
      <c r="I487">
        <v>11967</v>
      </c>
      <c r="J487">
        <v>91.0792</v>
      </c>
      <c r="K487" t="s">
        <v>439</v>
      </c>
      <c r="L487" t="s">
        <v>20</v>
      </c>
      <c r="M487" t="s">
        <v>1751</v>
      </c>
      <c r="N487" t="str">
        <f>IF(ISNUMBER(I487),"xxx ",SUBSTITUTE(SUBSTITUTE(I487,"/",""),".",""))</f>
        <v xml:space="preserve">xxx </v>
      </c>
      <c r="O487" t="str">
        <f>LEFT(N487,FIND(" ",N487))</f>
        <v xml:space="preserve">xxx </v>
      </c>
      <c r="P487" t="str">
        <f>VLOOKUP(M487,Extract_Title!$A$2:$B$20,2,0)</f>
        <v>Mr</v>
      </c>
      <c r="Q487" t="str">
        <f>IF(L487="","S",L487)</f>
        <v>C</v>
      </c>
      <c r="R487" t="str">
        <f>IF(K487="","M",LEFT(K487,1))</f>
        <v>B</v>
      </c>
      <c r="S487" t="str">
        <f>VLOOKUP(O487,Clean_tckt!$E$3:$F$38,2,0)</f>
        <v xml:space="preserve">xxx </v>
      </c>
      <c r="T487" s="1">
        <f t="shared" si="25"/>
        <v>91.0792</v>
      </c>
      <c r="U487">
        <f t="shared" si="26"/>
        <v>25</v>
      </c>
      <c r="V487">
        <f>SUM(G487:H487,1)</f>
        <v>2</v>
      </c>
      <c r="W487">
        <f t="shared" si="27"/>
        <v>1</v>
      </c>
      <c r="X487">
        <f>IF(V487=1,1,0)</f>
        <v>0</v>
      </c>
      <c r="Y487">
        <f>IF($P487=Y$1,1,0)</f>
        <v>1</v>
      </c>
      <c r="Z487">
        <f>IF($P487=Z$1,1,0)</f>
        <v>0</v>
      </c>
      <c r="AA487">
        <f>IF($P487=AA$1,1,0)</f>
        <v>0</v>
      </c>
      <c r="AB487">
        <f>IF($P487=AB$1,1,0)</f>
        <v>0</v>
      </c>
      <c r="AC487">
        <f>IF($Q487=AC$1,1,0)</f>
        <v>0</v>
      </c>
      <c r="AD487">
        <f>IF($Q487=AD$1,1,0)</f>
        <v>1</v>
      </c>
      <c r="AE487">
        <f>IF($R487=AE$1,1,0)</f>
        <v>0</v>
      </c>
      <c r="AF487">
        <f>IF($R487=AF$1,1,0)</f>
        <v>0</v>
      </c>
      <c r="AG487">
        <f>IF($R487=AG$1,1,0)</f>
        <v>0</v>
      </c>
      <c r="AH487">
        <f>IF($R487=AH$1,1,0)</f>
        <v>0</v>
      </c>
      <c r="AI487">
        <f>IF($R487=AI$1,1,0)</f>
        <v>0</v>
      </c>
      <c r="AJ487">
        <f>IF($R487=AJ$1,1,0)</f>
        <v>0</v>
      </c>
      <c r="AK487">
        <f>IF($R487=AK$1,1,0)</f>
        <v>1</v>
      </c>
      <c r="AL487">
        <f>IF($R487=AL$1,1,0)</f>
        <v>0</v>
      </c>
      <c r="AM487">
        <f>IF($S487=AM$1,1,0)</f>
        <v>0</v>
      </c>
      <c r="AN487">
        <f>IF($S487=AN$1,1,0)</f>
        <v>0</v>
      </c>
      <c r="AO487">
        <f>IF($S487=AO$1,1,0)</f>
        <v>0</v>
      </c>
      <c r="AP487">
        <f>IF($S487=AP$1,1,0)</f>
        <v>1</v>
      </c>
      <c r="AQ487">
        <f>IF($S487=AQ$1,1,0)</f>
        <v>0</v>
      </c>
      <c r="AR487">
        <f>IF($S487=AR$1,1,0)</f>
        <v>0</v>
      </c>
      <c r="AS487">
        <f>IF($S487=AS$1,1,0)</f>
        <v>0</v>
      </c>
      <c r="AT487">
        <f>IF($S487=AT$1,1,0)</f>
        <v>0</v>
      </c>
      <c r="AU487">
        <f>IF($S487=AU$1,1,0)</f>
        <v>0</v>
      </c>
      <c r="AV487">
        <f>IF($S487=AV$1,1,0)</f>
        <v>0</v>
      </c>
      <c r="AW487">
        <f>IF($S487=AW$1,1,0)</f>
        <v>0</v>
      </c>
      <c r="AX487">
        <f>IF($S487=AX$1,1,0)</f>
        <v>0</v>
      </c>
      <c r="AY487">
        <f>IF($S487=AY$1,1,0)</f>
        <v>0</v>
      </c>
      <c r="AZ487">
        <f>IF($S487=AZ$1,1,0)</f>
        <v>0</v>
      </c>
      <c r="BA487">
        <f>IF($S487=BA$1,1,0)</f>
        <v>0</v>
      </c>
      <c r="BB487">
        <f>IF($S487=BB$1,1,0)</f>
        <v>0</v>
      </c>
      <c r="BC487">
        <f>IF($S487=BC$1,1,0)</f>
        <v>0</v>
      </c>
      <c r="BD487">
        <f>IF($S487=BD$1,1,0)</f>
        <v>0</v>
      </c>
      <c r="BE487">
        <f>IF($S487=BE$1,1,0)</f>
        <v>0</v>
      </c>
      <c r="BF487">
        <f>IF($S487=BF$1,1,0)</f>
        <v>0</v>
      </c>
      <c r="BG487">
        <f>IF($S487=BG$1,1,0)</f>
        <v>0</v>
      </c>
      <c r="BH487">
        <f>IF($S487=BH$1,1,0)</f>
        <v>0</v>
      </c>
      <c r="BI487">
        <f>IF($S487=BI$1,1,0)</f>
        <v>0</v>
      </c>
      <c r="BJ487">
        <f>IF($S487=BJ$1,1,0)</f>
        <v>0</v>
      </c>
    </row>
    <row r="488" spans="1:62" x14ac:dyDescent="0.25">
      <c r="A488">
        <v>486</v>
      </c>
      <c r="B488">
        <v>0</v>
      </c>
      <c r="C488">
        <v>3</v>
      </c>
      <c r="D488" t="s">
        <v>698</v>
      </c>
      <c r="E488" t="s">
        <v>17</v>
      </c>
      <c r="G488">
        <v>3</v>
      </c>
      <c r="H488">
        <v>1</v>
      </c>
      <c r="I488">
        <v>4133</v>
      </c>
      <c r="J488">
        <v>25.466699999999999</v>
      </c>
      <c r="L488" t="s">
        <v>15</v>
      </c>
      <c r="M488" t="s">
        <v>1753</v>
      </c>
      <c r="N488" t="str">
        <f>IF(ISNUMBER(I488),"xxx ",SUBSTITUTE(SUBSTITUTE(I488,"/",""),".",""))</f>
        <v xml:space="preserve">xxx </v>
      </c>
      <c r="O488" t="str">
        <f>LEFT(N488,FIND(" ",N488))</f>
        <v xml:space="preserve">xxx </v>
      </c>
      <c r="P488" t="str">
        <f>VLOOKUP(M488,Extract_Title!$A$2:$B$20,2,0)</f>
        <v>Miss</v>
      </c>
      <c r="Q488" t="str">
        <f>IF(L488="","S",L488)</f>
        <v>S</v>
      </c>
      <c r="R488" t="str">
        <f>IF(K488="","M",LEFT(K488,1))</f>
        <v>M</v>
      </c>
      <c r="S488" t="str">
        <f>VLOOKUP(O488,Clean_tckt!$E$3:$F$38,2,0)</f>
        <v xml:space="preserve">xxx </v>
      </c>
      <c r="T488" s="1">
        <f t="shared" si="25"/>
        <v>25.466699999999999</v>
      </c>
      <c r="U488">
        <f t="shared" si="26"/>
        <v>0</v>
      </c>
      <c r="V488">
        <f>SUM(G488:H488,1)</f>
        <v>5</v>
      </c>
      <c r="W488">
        <f t="shared" si="27"/>
        <v>0</v>
      </c>
      <c r="X488">
        <f>IF(V488=1,1,0)</f>
        <v>0</v>
      </c>
      <c r="Y488">
        <f>IF($P488=Y$1,1,0)</f>
        <v>0</v>
      </c>
      <c r="Z488">
        <f>IF($P488=Z$1,1,0)</f>
        <v>0</v>
      </c>
      <c r="AA488">
        <f>IF($P488=AA$1,1,0)</f>
        <v>1</v>
      </c>
      <c r="AB488">
        <f>IF($P488=AB$1,1,0)</f>
        <v>0</v>
      </c>
      <c r="AC488">
        <f>IF($Q488=AC$1,1,0)</f>
        <v>1</v>
      </c>
      <c r="AD488">
        <f>IF($Q488=AD$1,1,0)</f>
        <v>0</v>
      </c>
      <c r="AE488">
        <f>IF($R488=AE$1,1,0)</f>
        <v>1</v>
      </c>
      <c r="AF488">
        <f>IF($R488=AF$1,1,0)</f>
        <v>0</v>
      </c>
      <c r="AG488">
        <f>IF($R488=AG$1,1,0)</f>
        <v>0</v>
      </c>
      <c r="AH488">
        <f>IF($R488=AH$1,1,0)</f>
        <v>0</v>
      </c>
      <c r="AI488">
        <f>IF($R488=AI$1,1,0)</f>
        <v>0</v>
      </c>
      <c r="AJ488">
        <f>IF($R488=AJ$1,1,0)</f>
        <v>0</v>
      </c>
      <c r="AK488">
        <f>IF($R488=AK$1,1,0)</f>
        <v>0</v>
      </c>
      <c r="AL488">
        <f>IF($R488=AL$1,1,0)</f>
        <v>0</v>
      </c>
      <c r="AM488">
        <f>IF($S488=AM$1,1,0)</f>
        <v>0</v>
      </c>
      <c r="AN488">
        <f>IF($S488=AN$1,1,0)</f>
        <v>0</v>
      </c>
      <c r="AO488">
        <f>IF($S488=AO$1,1,0)</f>
        <v>0</v>
      </c>
      <c r="AP488">
        <f>IF($S488=AP$1,1,0)</f>
        <v>1</v>
      </c>
      <c r="AQ488">
        <f>IF($S488=AQ$1,1,0)</f>
        <v>0</v>
      </c>
      <c r="AR488">
        <f>IF($S488=AR$1,1,0)</f>
        <v>0</v>
      </c>
      <c r="AS488">
        <f>IF($S488=AS$1,1,0)</f>
        <v>0</v>
      </c>
      <c r="AT488">
        <f>IF($S488=AT$1,1,0)</f>
        <v>0</v>
      </c>
      <c r="AU488">
        <f>IF($S488=AU$1,1,0)</f>
        <v>0</v>
      </c>
      <c r="AV488">
        <f>IF($S488=AV$1,1,0)</f>
        <v>0</v>
      </c>
      <c r="AW488">
        <f>IF($S488=AW$1,1,0)</f>
        <v>0</v>
      </c>
      <c r="AX488">
        <f>IF($S488=AX$1,1,0)</f>
        <v>0</v>
      </c>
      <c r="AY488">
        <f>IF($S488=AY$1,1,0)</f>
        <v>0</v>
      </c>
      <c r="AZ488">
        <f>IF($S488=AZ$1,1,0)</f>
        <v>0</v>
      </c>
      <c r="BA488">
        <f>IF($S488=BA$1,1,0)</f>
        <v>0</v>
      </c>
      <c r="BB488">
        <f>IF($S488=BB$1,1,0)</f>
        <v>0</v>
      </c>
      <c r="BC488">
        <f>IF($S488=BC$1,1,0)</f>
        <v>0</v>
      </c>
      <c r="BD488">
        <f>IF($S488=BD$1,1,0)</f>
        <v>0</v>
      </c>
      <c r="BE488">
        <f>IF($S488=BE$1,1,0)</f>
        <v>0</v>
      </c>
      <c r="BF488">
        <f>IF($S488=BF$1,1,0)</f>
        <v>0</v>
      </c>
      <c r="BG488">
        <f>IF($S488=BG$1,1,0)</f>
        <v>0</v>
      </c>
      <c r="BH488">
        <f>IF($S488=BH$1,1,0)</f>
        <v>0</v>
      </c>
      <c r="BI488">
        <f>IF($S488=BI$1,1,0)</f>
        <v>0</v>
      </c>
      <c r="BJ488">
        <f>IF($S488=BJ$1,1,0)</f>
        <v>0</v>
      </c>
    </row>
    <row r="489" spans="1:62" x14ac:dyDescent="0.25">
      <c r="A489">
        <v>487</v>
      </c>
      <c r="B489">
        <v>1</v>
      </c>
      <c r="C489">
        <v>1</v>
      </c>
      <c r="D489" t="s">
        <v>699</v>
      </c>
      <c r="E489" t="s">
        <v>17</v>
      </c>
      <c r="F489">
        <v>35</v>
      </c>
      <c r="G489">
        <v>1</v>
      </c>
      <c r="H489">
        <v>0</v>
      </c>
      <c r="I489">
        <v>19943</v>
      </c>
      <c r="J489">
        <v>90</v>
      </c>
      <c r="K489" t="s">
        <v>342</v>
      </c>
      <c r="L489" t="s">
        <v>15</v>
      </c>
      <c r="M489" t="s">
        <v>1752</v>
      </c>
      <c r="N489" t="str">
        <f>IF(ISNUMBER(I489),"xxx ",SUBSTITUTE(SUBSTITUTE(I489,"/",""),".",""))</f>
        <v xml:space="preserve">xxx </v>
      </c>
      <c r="O489" t="str">
        <f>LEFT(N489,FIND(" ",N489))</f>
        <v xml:space="preserve">xxx </v>
      </c>
      <c r="P489" t="str">
        <f>VLOOKUP(M489,Extract_Title!$A$2:$B$20,2,0)</f>
        <v>Mrs</v>
      </c>
      <c r="Q489" t="str">
        <f>IF(L489="","S",L489)</f>
        <v>S</v>
      </c>
      <c r="R489" t="str">
        <f>IF(K489="","M",LEFT(K489,1))</f>
        <v>C</v>
      </c>
      <c r="S489" t="str">
        <f>VLOOKUP(O489,Clean_tckt!$E$3:$F$38,2,0)</f>
        <v xml:space="preserve">xxx </v>
      </c>
      <c r="T489" s="1">
        <f t="shared" si="25"/>
        <v>90</v>
      </c>
      <c r="U489">
        <f t="shared" si="26"/>
        <v>35</v>
      </c>
      <c r="V489">
        <f>SUM(G489:H489,1)</f>
        <v>2</v>
      </c>
      <c r="W489">
        <f t="shared" si="27"/>
        <v>0</v>
      </c>
      <c r="X489">
        <f>IF(V489=1,1,0)</f>
        <v>0</v>
      </c>
      <c r="Y489">
        <f>IF($P489=Y$1,1,0)</f>
        <v>0</v>
      </c>
      <c r="Z489">
        <f>IF($P489=Z$1,1,0)</f>
        <v>1</v>
      </c>
      <c r="AA489">
        <f>IF($P489=AA$1,1,0)</f>
        <v>0</v>
      </c>
      <c r="AB489">
        <f>IF($P489=AB$1,1,0)</f>
        <v>0</v>
      </c>
      <c r="AC489">
        <f>IF($Q489=AC$1,1,0)</f>
        <v>1</v>
      </c>
      <c r="AD489">
        <f>IF($Q489=AD$1,1,0)</f>
        <v>0</v>
      </c>
      <c r="AE489">
        <f>IF($R489=AE$1,1,0)</f>
        <v>0</v>
      </c>
      <c r="AF489">
        <f>IF($R489=AF$1,1,0)</f>
        <v>1</v>
      </c>
      <c r="AG489">
        <f>IF($R489=AG$1,1,0)</f>
        <v>0</v>
      </c>
      <c r="AH489">
        <f>IF($R489=AH$1,1,0)</f>
        <v>0</v>
      </c>
      <c r="AI489">
        <f>IF($R489=AI$1,1,0)</f>
        <v>0</v>
      </c>
      <c r="AJ489">
        <f>IF($R489=AJ$1,1,0)</f>
        <v>0</v>
      </c>
      <c r="AK489">
        <f>IF($R489=AK$1,1,0)</f>
        <v>0</v>
      </c>
      <c r="AL489">
        <f>IF($R489=AL$1,1,0)</f>
        <v>0</v>
      </c>
      <c r="AM489">
        <f>IF($S489=AM$1,1,0)</f>
        <v>0</v>
      </c>
      <c r="AN489">
        <f>IF($S489=AN$1,1,0)</f>
        <v>0</v>
      </c>
      <c r="AO489">
        <f>IF($S489=AO$1,1,0)</f>
        <v>0</v>
      </c>
      <c r="AP489">
        <f>IF($S489=AP$1,1,0)</f>
        <v>1</v>
      </c>
      <c r="AQ489">
        <f>IF($S489=AQ$1,1,0)</f>
        <v>0</v>
      </c>
      <c r="AR489">
        <f>IF($S489=AR$1,1,0)</f>
        <v>0</v>
      </c>
      <c r="AS489">
        <f>IF($S489=AS$1,1,0)</f>
        <v>0</v>
      </c>
      <c r="AT489">
        <f>IF($S489=AT$1,1,0)</f>
        <v>0</v>
      </c>
      <c r="AU489">
        <f>IF($S489=AU$1,1,0)</f>
        <v>0</v>
      </c>
      <c r="AV489">
        <f>IF($S489=AV$1,1,0)</f>
        <v>0</v>
      </c>
      <c r="AW489">
        <f>IF($S489=AW$1,1,0)</f>
        <v>0</v>
      </c>
      <c r="AX489">
        <f>IF($S489=AX$1,1,0)</f>
        <v>0</v>
      </c>
      <c r="AY489">
        <f>IF($S489=AY$1,1,0)</f>
        <v>0</v>
      </c>
      <c r="AZ489">
        <f>IF($S489=AZ$1,1,0)</f>
        <v>0</v>
      </c>
      <c r="BA489">
        <f>IF($S489=BA$1,1,0)</f>
        <v>0</v>
      </c>
      <c r="BB489">
        <f>IF($S489=BB$1,1,0)</f>
        <v>0</v>
      </c>
      <c r="BC489">
        <f>IF($S489=BC$1,1,0)</f>
        <v>0</v>
      </c>
      <c r="BD489">
        <f>IF($S489=BD$1,1,0)</f>
        <v>0</v>
      </c>
      <c r="BE489">
        <f>IF($S489=BE$1,1,0)</f>
        <v>0</v>
      </c>
      <c r="BF489">
        <f>IF($S489=BF$1,1,0)</f>
        <v>0</v>
      </c>
      <c r="BG489">
        <f>IF($S489=BG$1,1,0)</f>
        <v>0</v>
      </c>
      <c r="BH489">
        <f>IF($S489=BH$1,1,0)</f>
        <v>0</v>
      </c>
      <c r="BI489">
        <f>IF($S489=BI$1,1,0)</f>
        <v>0</v>
      </c>
      <c r="BJ489">
        <f>IF($S489=BJ$1,1,0)</f>
        <v>0</v>
      </c>
    </row>
    <row r="490" spans="1:62" x14ac:dyDescent="0.25">
      <c r="A490">
        <v>488</v>
      </c>
      <c r="B490">
        <v>0</v>
      </c>
      <c r="C490">
        <v>1</v>
      </c>
      <c r="D490" t="s">
        <v>700</v>
      </c>
      <c r="E490" t="s">
        <v>13</v>
      </c>
      <c r="F490">
        <v>58</v>
      </c>
      <c r="G490">
        <v>0</v>
      </c>
      <c r="H490">
        <v>0</v>
      </c>
      <c r="I490">
        <v>11771</v>
      </c>
      <c r="J490">
        <v>29.7</v>
      </c>
      <c r="K490" t="s">
        <v>701</v>
      </c>
      <c r="L490" t="s">
        <v>20</v>
      </c>
      <c r="M490" t="s">
        <v>1751</v>
      </c>
      <c r="N490" t="str">
        <f>IF(ISNUMBER(I490),"xxx ",SUBSTITUTE(SUBSTITUTE(I490,"/",""),".",""))</f>
        <v xml:space="preserve">xxx </v>
      </c>
      <c r="O490" t="str">
        <f>LEFT(N490,FIND(" ",N490))</f>
        <v xml:space="preserve">xxx </v>
      </c>
      <c r="P490" t="str">
        <f>VLOOKUP(M490,Extract_Title!$A$2:$B$20,2,0)</f>
        <v>Mr</v>
      </c>
      <c r="Q490" t="str">
        <f>IF(L490="","S",L490)</f>
        <v>C</v>
      </c>
      <c r="R490" t="str">
        <f>IF(K490="","M",LEFT(K490,1))</f>
        <v>B</v>
      </c>
      <c r="S490" t="str">
        <f>VLOOKUP(O490,Clean_tckt!$E$3:$F$38,2,0)</f>
        <v xml:space="preserve">xxx </v>
      </c>
      <c r="T490" s="1">
        <f t="shared" si="25"/>
        <v>29.7</v>
      </c>
      <c r="U490">
        <f t="shared" si="26"/>
        <v>58</v>
      </c>
      <c r="V490">
        <f>SUM(G490:H490,1)</f>
        <v>1</v>
      </c>
      <c r="W490">
        <f t="shared" si="27"/>
        <v>1</v>
      </c>
      <c r="X490">
        <f>IF(V490=1,1,0)</f>
        <v>1</v>
      </c>
      <c r="Y490">
        <f>IF($P490=Y$1,1,0)</f>
        <v>1</v>
      </c>
      <c r="Z490">
        <f>IF($P490=Z$1,1,0)</f>
        <v>0</v>
      </c>
      <c r="AA490">
        <f>IF($P490=AA$1,1,0)</f>
        <v>0</v>
      </c>
      <c r="AB490">
        <f>IF($P490=AB$1,1,0)</f>
        <v>0</v>
      </c>
      <c r="AC490">
        <f>IF($Q490=AC$1,1,0)</f>
        <v>0</v>
      </c>
      <c r="AD490">
        <f>IF($Q490=AD$1,1,0)</f>
        <v>1</v>
      </c>
      <c r="AE490">
        <f>IF($R490=AE$1,1,0)</f>
        <v>0</v>
      </c>
      <c r="AF490">
        <f>IF($R490=AF$1,1,0)</f>
        <v>0</v>
      </c>
      <c r="AG490">
        <f>IF($R490=AG$1,1,0)</f>
        <v>0</v>
      </c>
      <c r="AH490">
        <f>IF($R490=AH$1,1,0)</f>
        <v>0</v>
      </c>
      <c r="AI490">
        <f>IF($R490=AI$1,1,0)</f>
        <v>0</v>
      </c>
      <c r="AJ490">
        <f>IF($R490=AJ$1,1,0)</f>
        <v>0</v>
      </c>
      <c r="AK490">
        <f>IF($R490=AK$1,1,0)</f>
        <v>1</v>
      </c>
      <c r="AL490">
        <f>IF($R490=AL$1,1,0)</f>
        <v>0</v>
      </c>
      <c r="AM490">
        <f>IF($S490=AM$1,1,0)</f>
        <v>0</v>
      </c>
      <c r="AN490">
        <f>IF($S490=AN$1,1,0)</f>
        <v>0</v>
      </c>
      <c r="AO490">
        <f>IF($S490=AO$1,1,0)</f>
        <v>0</v>
      </c>
      <c r="AP490">
        <f>IF($S490=AP$1,1,0)</f>
        <v>1</v>
      </c>
      <c r="AQ490">
        <f>IF($S490=AQ$1,1,0)</f>
        <v>0</v>
      </c>
      <c r="AR490">
        <f>IF($S490=AR$1,1,0)</f>
        <v>0</v>
      </c>
      <c r="AS490">
        <f>IF($S490=AS$1,1,0)</f>
        <v>0</v>
      </c>
      <c r="AT490">
        <f>IF($S490=AT$1,1,0)</f>
        <v>0</v>
      </c>
      <c r="AU490">
        <f>IF($S490=AU$1,1,0)</f>
        <v>0</v>
      </c>
      <c r="AV490">
        <f>IF($S490=AV$1,1,0)</f>
        <v>0</v>
      </c>
      <c r="AW490">
        <f>IF($S490=AW$1,1,0)</f>
        <v>0</v>
      </c>
      <c r="AX490">
        <f>IF($S490=AX$1,1,0)</f>
        <v>0</v>
      </c>
      <c r="AY490">
        <f>IF($S490=AY$1,1,0)</f>
        <v>0</v>
      </c>
      <c r="AZ490">
        <f>IF($S490=AZ$1,1,0)</f>
        <v>0</v>
      </c>
      <c r="BA490">
        <f>IF($S490=BA$1,1,0)</f>
        <v>0</v>
      </c>
      <c r="BB490">
        <f>IF($S490=BB$1,1,0)</f>
        <v>0</v>
      </c>
      <c r="BC490">
        <f>IF($S490=BC$1,1,0)</f>
        <v>0</v>
      </c>
      <c r="BD490">
        <f>IF($S490=BD$1,1,0)</f>
        <v>0</v>
      </c>
      <c r="BE490">
        <f>IF($S490=BE$1,1,0)</f>
        <v>0</v>
      </c>
      <c r="BF490">
        <f>IF($S490=BF$1,1,0)</f>
        <v>0</v>
      </c>
      <c r="BG490">
        <f>IF($S490=BG$1,1,0)</f>
        <v>0</v>
      </c>
      <c r="BH490">
        <f>IF($S490=BH$1,1,0)</f>
        <v>0</v>
      </c>
      <c r="BI490">
        <f>IF($S490=BI$1,1,0)</f>
        <v>0</v>
      </c>
      <c r="BJ490">
        <f>IF($S490=BJ$1,1,0)</f>
        <v>0</v>
      </c>
    </row>
    <row r="491" spans="1:62" x14ac:dyDescent="0.25">
      <c r="A491">
        <v>489</v>
      </c>
      <c r="B491">
        <v>0</v>
      </c>
      <c r="C491">
        <v>3</v>
      </c>
      <c r="D491" t="s">
        <v>702</v>
      </c>
      <c r="E491" t="s">
        <v>13</v>
      </c>
      <c r="F491">
        <v>30</v>
      </c>
      <c r="G491">
        <v>0</v>
      </c>
      <c r="H491">
        <v>0</v>
      </c>
      <c r="I491" t="s">
        <v>703</v>
      </c>
      <c r="J491">
        <v>8.0500000000000007</v>
      </c>
      <c r="L491" t="s">
        <v>15</v>
      </c>
      <c r="M491" t="s">
        <v>1751</v>
      </c>
      <c r="N491" t="str">
        <f>IF(ISNUMBER(I491),"xxx ",SUBSTITUTE(SUBSTITUTE(I491,"/",""),".",""))</f>
        <v>A5 18509</v>
      </c>
      <c r="O491" t="str">
        <f>LEFT(N491,FIND(" ",N491))</f>
        <v xml:space="preserve">A5 </v>
      </c>
      <c r="P491" t="str">
        <f>VLOOKUP(M491,Extract_Title!$A$2:$B$20,2,0)</f>
        <v>Mr</v>
      </c>
      <c r="Q491" t="str">
        <f>IF(L491="","S",L491)</f>
        <v>S</v>
      </c>
      <c r="R491" t="str">
        <f>IF(K491="","M",LEFT(K491,1))</f>
        <v>M</v>
      </c>
      <c r="S491" t="str">
        <f>VLOOKUP(O491,Clean_tckt!$E$3:$F$38,2,0)</f>
        <v xml:space="preserve">A5 </v>
      </c>
      <c r="T491" s="1">
        <f t="shared" si="25"/>
        <v>8.0500000000000007</v>
      </c>
      <c r="U491">
        <f t="shared" si="26"/>
        <v>30</v>
      </c>
      <c r="V491">
        <f>SUM(G491:H491,1)</f>
        <v>1</v>
      </c>
      <c r="W491">
        <f t="shared" si="27"/>
        <v>1</v>
      </c>
      <c r="X491">
        <f>IF(V491=1,1,0)</f>
        <v>1</v>
      </c>
      <c r="Y491">
        <f>IF($P491=Y$1,1,0)</f>
        <v>1</v>
      </c>
      <c r="Z491">
        <f>IF($P491=Z$1,1,0)</f>
        <v>0</v>
      </c>
      <c r="AA491">
        <f>IF($P491=AA$1,1,0)</f>
        <v>0</v>
      </c>
      <c r="AB491">
        <f>IF($P491=AB$1,1,0)</f>
        <v>0</v>
      </c>
      <c r="AC491">
        <f>IF($Q491=AC$1,1,0)</f>
        <v>1</v>
      </c>
      <c r="AD491">
        <f>IF($Q491=AD$1,1,0)</f>
        <v>0</v>
      </c>
      <c r="AE491">
        <f>IF($R491=AE$1,1,0)</f>
        <v>1</v>
      </c>
      <c r="AF491">
        <f>IF($R491=AF$1,1,0)</f>
        <v>0</v>
      </c>
      <c r="AG491">
        <f>IF($R491=AG$1,1,0)</f>
        <v>0</v>
      </c>
      <c r="AH491">
        <f>IF($R491=AH$1,1,0)</f>
        <v>0</v>
      </c>
      <c r="AI491">
        <f>IF($R491=AI$1,1,0)</f>
        <v>0</v>
      </c>
      <c r="AJ491">
        <f>IF($R491=AJ$1,1,0)</f>
        <v>0</v>
      </c>
      <c r="AK491">
        <f>IF($R491=AK$1,1,0)</f>
        <v>0</v>
      </c>
      <c r="AL491">
        <f>IF($R491=AL$1,1,0)</f>
        <v>0</v>
      </c>
      <c r="AM491">
        <f>IF($S491=AM$1,1,0)</f>
        <v>1</v>
      </c>
      <c r="AN491">
        <f>IF($S491=AN$1,1,0)</f>
        <v>0</v>
      </c>
      <c r="AO491">
        <f>IF($S491=AO$1,1,0)</f>
        <v>0</v>
      </c>
      <c r="AP491">
        <f>IF($S491=AP$1,1,0)</f>
        <v>0</v>
      </c>
      <c r="AQ491">
        <f>IF($S491=AQ$1,1,0)</f>
        <v>0</v>
      </c>
      <c r="AR491">
        <f>IF($S491=AR$1,1,0)</f>
        <v>0</v>
      </c>
      <c r="AS491">
        <f>IF($S491=AS$1,1,0)</f>
        <v>0</v>
      </c>
      <c r="AT491">
        <f>IF($S491=AT$1,1,0)</f>
        <v>0</v>
      </c>
      <c r="AU491">
        <f>IF($S491=AU$1,1,0)</f>
        <v>0</v>
      </c>
      <c r="AV491">
        <f>IF($S491=AV$1,1,0)</f>
        <v>0</v>
      </c>
      <c r="AW491">
        <f>IF($S491=AW$1,1,0)</f>
        <v>0</v>
      </c>
      <c r="AX491">
        <f>IF($S491=AX$1,1,0)</f>
        <v>0</v>
      </c>
      <c r="AY491">
        <f>IF($S491=AY$1,1,0)</f>
        <v>0</v>
      </c>
      <c r="AZ491">
        <f>IF($S491=AZ$1,1,0)</f>
        <v>0</v>
      </c>
      <c r="BA491">
        <f>IF($S491=BA$1,1,0)</f>
        <v>0</v>
      </c>
      <c r="BB491">
        <f>IF($S491=BB$1,1,0)</f>
        <v>0</v>
      </c>
      <c r="BC491">
        <f>IF($S491=BC$1,1,0)</f>
        <v>0</v>
      </c>
      <c r="BD491">
        <f>IF($S491=BD$1,1,0)</f>
        <v>0</v>
      </c>
      <c r="BE491">
        <f>IF($S491=BE$1,1,0)</f>
        <v>0</v>
      </c>
      <c r="BF491">
        <f>IF($S491=BF$1,1,0)</f>
        <v>0</v>
      </c>
      <c r="BG491">
        <f>IF($S491=BG$1,1,0)</f>
        <v>0</v>
      </c>
      <c r="BH491">
        <f>IF($S491=BH$1,1,0)</f>
        <v>0</v>
      </c>
      <c r="BI491">
        <f>IF($S491=BI$1,1,0)</f>
        <v>0</v>
      </c>
      <c r="BJ491">
        <f>IF($S491=BJ$1,1,0)</f>
        <v>0</v>
      </c>
    </row>
    <row r="492" spans="1:62" x14ac:dyDescent="0.25">
      <c r="A492">
        <v>490</v>
      </c>
      <c r="B492">
        <v>1</v>
      </c>
      <c r="C492">
        <v>3</v>
      </c>
      <c r="D492" t="s">
        <v>704</v>
      </c>
      <c r="E492" t="s">
        <v>13</v>
      </c>
      <c r="F492">
        <v>9</v>
      </c>
      <c r="G492">
        <v>1</v>
      </c>
      <c r="H492">
        <v>1</v>
      </c>
      <c r="I492" t="s">
        <v>522</v>
      </c>
      <c r="J492">
        <v>15.9</v>
      </c>
      <c r="L492" t="s">
        <v>15</v>
      </c>
      <c r="M492" t="s">
        <v>1754</v>
      </c>
      <c r="N492" t="str">
        <f>IF(ISNUMBER(I492),"xxx ",SUBSTITUTE(SUBSTITUTE(I492,"/",""),".",""))</f>
        <v>CA 37671</v>
      </c>
      <c r="O492" t="str">
        <f>LEFT(N492,FIND(" ",N492))</f>
        <v xml:space="preserve">CA </v>
      </c>
      <c r="P492" t="str">
        <f>VLOOKUP(M492,Extract_Title!$A$2:$B$20,2,0)</f>
        <v>Master</v>
      </c>
      <c r="Q492" t="str">
        <f>IF(L492="","S",L492)</f>
        <v>S</v>
      </c>
      <c r="R492" t="str">
        <f>IF(K492="","M",LEFT(K492,1))</f>
        <v>M</v>
      </c>
      <c r="S492" t="str">
        <f>VLOOKUP(O492,Clean_tckt!$E$3:$F$38,2,0)</f>
        <v xml:space="preserve">CA </v>
      </c>
      <c r="T492" s="1">
        <f t="shared" si="25"/>
        <v>15.9</v>
      </c>
      <c r="U492">
        <f t="shared" si="26"/>
        <v>9</v>
      </c>
      <c r="V492">
        <f>SUM(G492:H492,1)</f>
        <v>3</v>
      </c>
      <c r="W492">
        <f t="shared" si="27"/>
        <v>1</v>
      </c>
      <c r="X492">
        <f>IF(V492=1,1,0)</f>
        <v>0</v>
      </c>
      <c r="Y492">
        <f>IF($P492=Y$1,1,0)</f>
        <v>0</v>
      </c>
      <c r="Z492">
        <f>IF($P492=Z$1,1,0)</f>
        <v>0</v>
      </c>
      <c r="AA492">
        <f>IF($P492=AA$1,1,0)</f>
        <v>0</v>
      </c>
      <c r="AB492">
        <f>IF($P492=AB$1,1,0)</f>
        <v>1</v>
      </c>
      <c r="AC492">
        <f>IF($Q492=AC$1,1,0)</f>
        <v>1</v>
      </c>
      <c r="AD492">
        <f>IF($Q492=AD$1,1,0)</f>
        <v>0</v>
      </c>
      <c r="AE492">
        <f>IF($R492=AE$1,1,0)</f>
        <v>1</v>
      </c>
      <c r="AF492">
        <f>IF($R492=AF$1,1,0)</f>
        <v>0</v>
      </c>
      <c r="AG492">
        <f>IF($R492=AG$1,1,0)</f>
        <v>0</v>
      </c>
      <c r="AH492">
        <f>IF($R492=AH$1,1,0)</f>
        <v>0</v>
      </c>
      <c r="AI492">
        <f>IF($R492=AI$1,1,0)</f>
        <v>0</v>
      </c>
      <c r="AJ492">
        <f>IF($R492=AJ$1,1,0)</f>
        <v>0</v>
      </c>
      <c r="AK492">
        <f>IF($R492=AK$1,1,0)</f>
        <v>0</v>
      </c>
      <c r="AL492">
        <f>IF($R492=AL$1,1,0)</f>
        <v>0</v>
      </c>
      <c r="AM492">
        <f>IF($S492=AM$1,1,0)</f>
        <v>0</v>
      </c>
      <c r="AN492">
        <f>IF($S492=AN$1,1,0)</f>
        <v>0</v>
      </c>
      <c r="AO492">
        <f>IF($S492=AO$1,1,0)</f>
        <v>0</v>
      </c>
      <c r="AP492">
        <f>IF($S492=AP$1,1,0)</f>
        <v>0</v>
      </c>
      <c r="AQ492">
        <f>IF($S492=AQ$1,1,0)</f>
        <v>0</v>
      </c>
      <c r="AR492">
        <f>IF($S492=AR$1,1,0)</f>
        <v>1</v>
      </c>
      <c r="AS492">
        <f>IF($S492=AS$1,1,0)</f>
        <v>0</v>
      </c>
      <c r="AT492">
        <f>IF($S492=AT$1,1,0)</f>
        <v>0</v>
      </c>
      <c r="AU492">
        <f>IF($S492=AU$1,1,0)</f>
        <v>0</v>
      </c>
      <c r="AV492">
        <f>IF($S492=AV$1,1,0)</f>
        <v>0</v>
      </c>
      <c r="AW492">
        <f>IF($S492=AW$1,1,0)</f>
        <v>0</v>
      </c>
      <c r="AX492">
        <f>IF($S492=AX$1,1,0)</f>
        <v>0</v>
      </c>
      <c r="AY492">
        <f>IF($S492=AY$1,1,0)</f>
        <v>0</v>
      </c>
      <c r="AZ492">
        <f>IF($S492=AZ$1,1,0)</f>
        <v>0</v>
      </c>
      <c r="BA492">
        <f>IF($S492=BA$1,1,0)</f>
        <v>0</v>
      </c>
      <c r="BB492">
        <f>IF($S492=BB$1,1,0)</f>
        <v>0</v>
      </c>
      <c r="BC492">
        <f>IF($S492=BC$1,1,0)</f>
        <v>0</v>
      </c>
      <c r="BD492">
        <f>IF($S492=BD$1,1,0)</f>
        <v>0</v>
      </c>
      <c r="BE492">
        <f>IF($S492=BE$1,1,0)</f>
        <v>0</v>
      </c>
      <c r="BF492">
        <f>IF($S492=BF$1,1,0)</f>
        <v>0</v>
      </c>
      <c r="BG492">
        <f>IF($S492=BG$1,1,0)</f>
        <v>0</v>
      </c>
      <c r="BH492">
        <f>IF($S492=BH$1,1,0)</f>
        <v>0</v>
      </c>
      <c r="BI492">
        <f>IF($S492=BI$1,1,0)</f>
        <v>0</v>
      </c>
      <c r="BJ492">
        <f>IF($S492=BJ$1,1,0)</f>
        <v>0</v>
      </c>
    </row>
    <row r="493" spans="1:62" x14ac:dyDescent="0.25">
      <c r="A493">
        <v>491</v>
      </c>
      <c r="B493">
        <v>0</v>
      </c>
      <c r="C493">
        <v>3</v>
      </c>
      <c r="D493" t="s">
        <v>705</v>
      </c>
      <c r="E493" t="s">
        <v>13</v>
      </c>
      <c r="G493">
        <v>1</v>
      </c>
      <c r="H493">
        <v>0</v>
      </c>
      <c r="I493">
        <v>65304</v>
      </c>
      <c r="J493">
        <v>19.966699999999999</v>
      </c>
      <c r="L493" t="s">
        <v>15</v>
      </c>
      <c r="M493" t="s">
        <v>1751</v>
      </c>
      <c r="N493" t="str">
        <f>IF(ISNUMBER(I493),"xxx ",SUBSTITUTE(SUBSTITUTE(I493,"/",""),".",""))</f>
        <v xml:space="preserve">xxx </v>
      </c>
      <c r="O493" t="str">
        <f>LEFT(N493,FIND(" ",N493))</f>
        <v xml:space="preserve">xxx </v>
      </c>
      <c r="P493" t="str">
        <f>VLOOKUP(M493,Extract_Title!$A$2:$B$20,2,0)</f>
        <v>Mr</v>
      </c>
      <c r="Q493" t="str">
        <f>IF(L493="","S",L493)</f>
        <v>S</v>
      </c>
      <c r="R493" t="str">
        <f>IF(K493="","M",LEFT(K493,1))</f>
        <v>M</v>
      </c>
      <c r="S493" t="str">
        <f>VLOOKUP(O493,Clean_tckt!$E$3:$F$38,2,0)</f>
        <v xml:space="preserve">xxx </v>
      </c>
      <c r="T493" s="1">
        <f t="shared" si="25"/>
        <v>19.966699999999999</v>
      </c>
      <c r="U493">
        <f t="shared" si="26"/>
        <v>0</v>
      </c>
      <c r="V493">
        <f>SUM(G493:H493,1)</f>
        <v>2</v>
      </c>
      <c r="W493">
        <f t="shared" si="27"/>
        <v>1</v>
      </c>
      <c r="X493">
        <f>IF(V493=1,1,0)</f>
        <v>0</v>
      </c>
      <c r="Y493">
        <f>IF($P493=Y$1,1,0)</f>
        <v>1</v>
      </c>
      <c r="Z493">
        <f>IF($P493=Z$1,1,0)</f>
        <v>0</v>
      </c>
      <c r="AA493">
        <f>IF($P493=AA$1,1,0)</f>
        <v>0</v>
      </c>
      <c r="AB493">
        <f>IF($P493=AB$1,1,0)</f>
        <v>0</v>
      </c>
      <c r="AC493">
        <f>IF($Q493=AC$1,1,0)</f>
        <v>1</v>
      </c>
      <c r="AD493">
        <f>IF($Q493=AD$1,1,0)</f>
        <v>0</v>
      </c>
      <c r="AE493">
        <f>IF($R493=AE$1,1,0)</f>
        <v>1</v>
      </c>
      <c r="AF493">
        <f>IF($R493=AF$1,1,0)</f>
        <v>0</v>
      </c>
      <c r="AG493">
        <f>IF($R493=AG$1,1,0)</f>
        <v>0</v>
      </c>
      <c r="AH493">
        <f>IF($R493=AH$1,1,0)</f>
        <v>0</v>
      </c>
      <c r="AI493">
        <f>IF($R493=AI$1,1,0)</f>
        <v>0</v>
      </c>
      <c r="AJ493">
        <f>IF($R493=AJ$1,1,0)</f>
        <v>0</v>
      </c>
      <c r="AK493">
        <f>IF($R493=AK$1,1,0)</f>
        <v>0</v>
      </c>
      <c r="AL493">
        <f>IF($R493=AL$1,1,0)</f>
        <v>0</v>
      </c>
      <c r="AM493">
        <f>IF($S493=AM$1,1,0)</f>
        <v>0</v>
      </c>
      <c r="AN493">
        <f>IF($S493=AN$1,1,0)</f>
        <v>0</v>
      </c>
      <c r="AO493">
        <f>IF($S493=AO$1,1,0)</f>
        <v>0</v>
      </c>
      <c r="AP493">
        <f>IF($S493=AP$1,1,0)</f>
        <v>1</v>
      </c>
      <c r="AQ493">
        <f>IF($S493=AQ$1,1,0)</f>
        <v>0</v>
      </c>
      <c r="AR493">
        <f>IF($S493=AR$1,1,0)</f>
        <v>0</v>
      </c>
      <c r="AS493">
        <f>IF($S493=AS$1,1,0)</f>
        <v>0</v>
      </c>
      <c r="AT493">
        <f>IF($S493=AT$1,1,0)</f>
        <v>0</v>
      </c>
      <c r="AU493">
        <f>IF($S493=AU$1,1,0)</f>
        <v>0</v>
      </c>
      <c r="AV493">
        <f>IF($S493=AV$1,1,0)</f>
        <v>0</v>
      </c>
      <c r="AW493">
        <f>IF($S493=AW$1,1,0)</f>
        <v>0</v>
      </c>
      <c r="AX493">
        <f>IF($S493=AX$1,1,0)</f>
        <v>0</v>
      </c>
      <c r="AY493">
        <f>IF($S493=AY$1,1,0)</f>
        <v>0</v>
      </c>
      <c r="AZ493">
        <f>IF($S493=AZ$1,1,0)</f>
        <v>0</v>
      </c>
      <c r="BA493">
        <f>IF($S493=BA$1,1,0)</f>
        <v>0</v>
      </c>
      <c r="BB493">
        <f>IF($S493=BB$1,1,0)</f>
        <v>0</v>
      </c>
      <c r="BC493">
        <f>IF($S493=BC$1,1,0)</f>
        <v>0</v>
      </c>
      <c r="BD493">
        <f>IF($S493=BD$1,1,0)</f>
        <v>0</v>
      </c>
      <c r="BE493">
        <f>IF($S493=BE$1,1,0)</f>
        <v>0</v>
      </c>
      <c r="BF493">
        <f>IF($S493=BF$1,1,0)</f>
        <v>0</v>
      </c>
      <c r="BG493">
        <f>IF($S493=BG$1,1,0)</f>
        <v>0</v>
      </c>
      <c r="BH493">
        <f>IF($S493=BH$1,1,0)</f>
        <v>0</v>
      </c>
      <c r="BI493">
        <f>IF($S493=BI$1,1,0)</f>
        <v>0</v>
      </c>
      <c r="BJ493">
        <f>IF($S493=BJ$1,1,0)</f>
        <v>0</v>
      </c>
    </row>
    <row r="494" spans="1:62" x14ac:dyDescent="0.25">
      <c r="A494">
        <v>492</v>
      </c>
      <c r="B494">
        <v>0</v>
      </c>
      <c r="C494">
        <v>3</v>
      </c>
      <c r="D494" t="s">
        <v>706</v>
      </c>
      <c r="E494" t="s">
        <v>13</v>
      </c>
      <c r="F494">
        <v>21</v>
      </c>
      <c r="G494">
        <v>0</v>
      </c>
      <c r="H494">
        <v>0</v>
      </c>
      <c r="I494" t="s">
        <v>707</v>
      </c>
      <c r="J494">
        <v>7.25</v>
      </c>
      <c r="L494" t="s">
        <v>15</v>
      </c>
      <c r="M494" t="s">
        <v>1751</v>
      </c>
      <c r="N494" t="str">
        <f>IF(ISNUMBER(I494),"xxx ",SUBSTITUTE(SUBSTITUTE(I494,"/",""),".",""))</f>
        <v>SOTONOQ 3101317</v>
      </c>
      <c r="O494" t="str">
        <f>LEFT(N494,FIND(" ",N494))</f>
        <v xml:space="preserve">SOTONOQ </v>
      </c>
      <c r="P494" t="str">
        <f>VLOOKUP(M494,Extract_Title!$A$2:$B$20,2,0)</f>
        <v>Mr</v>
      </c>
      <c r="Q494" t="str">
        <f>IF(L494="","S",L494)</f>
        <v>S</v>
      </c>
      <c r="R494" t="str">
        <f>IF(K494="","M",LEFT(K494,1))</f>
        <v>M</v>
      </c>
      <c r="S494" t="str">
        <f>VLOOKUP(O494,Clean_tckt!$E$3:$F$38,2,0)</f>
        <v xml:space="preserve">SOTONOQ </v>
      </c>
      <c r="T494" s="1">
        <f t="shared" si="25"/>
        <v>7.25</v>
      </c>
      <c r="U494">
        <f t="shared" si="26"/>
        <v>21</v>
      </c>
      <c r="V494">
        <f>SUM(G494:H494,1)</f>
        <v>1</v>
      </c>
      <c r="W494">
        <f t="shared" si="27"/>
        <v>1</v>
      </c>
      <c r="X494">
        <f>IF(V494=1,1,0)</f>
        <v>1</v>
      </c>
      <c r="Y494">
        <f>IF($P494=Y$1,1,0)</f>
        <v>1</v>
      </c>
      <c r="Z494">
        <f>IF($P494=Z$1,1,0)</f>
        <v>0</v>
      </c>
      <c r="AA494">
        <f>IF($P494=AA$1,1,0)</f>
        <v>0</v>
      </c>
      <c r="AB494">
        <f>IF($P494=AB$1,1,0)</f>
        <v>0</v>
      </c>
      <c r="AC494">
        <f>IF($Q494=AC$1,1,0)</f>
        <v>1</v>
      </c>
      <c r="AD494">
        <f>IF($Q494=AD$1,1,0)</f>
        <v>0</v>
      </c>
      <c r="AE494">
        <f>IF($R494=AE$1,1,0)</f>
        <v>1</v>
      </c>
      <c r="AF494">
        <f>IF($R494=AF$1,1,0)</f>
        <v>0</v>
      </c>
      <c r="AG494">
        <f>IF($R494=AG$1,1,0)</f>
        <v>0</v>
      </c>
      <c r="AH494">
        <f>IF($R494=AH$1,1,0)</f>
        <v>0</v>
      </c>
      <c r="AI494">
        <f>IF($R494=AI$1,1,0)</f>
        <v>0</v>
      </c>
      <c r="AJ494">
        <f>IF($R494=AJ$1,1,0)</f>
        <v>0</v>
      </c>
      <c r="AK494">
        <f>IF($R494=AK$1,1,0)</f>
        <v>0</v>
      </c>
      <c r="AL494">
        <f>IF($R494=AL$1,1,0)</f>
        <v>0</v>
      </c>
      <c r="AM494">
        <f>IF($S494=AM$1,1,0)</f>
        <v>0</v>
      </c>
      <c r="AN494">
        <f>IF($S494=AN$1,1,0)</f>
        <v>0</v>
      </c>
      <c r="AO494">
        <f>IF($S494=AO$1,1,0)</f>
        <v>0</v>
      </c>
      <c r="AP494">
        <f>IF($S494=AP$1,1,0)</f>
        <v>0</v>
      </c>
      <c r="AQ494">
        <f>IF($S494=AQ$1,1,0)</f>
        <v>0</v>
      </c>
      <c r="AR494">
        <f>IF($S494=AR$1,1,0)</f>
        <v>0</v>
      </c>
      <c r="AS494">
        <f>IF($S494=AS$1,1,0)</f>
        <v>0</v>
      </c>
      <c r="AT494">
        <f>IF($S494=AT$1,1,0)</f>
        <v>0</v>
      </c>
      <c r="AU494">
        <f>IF($S494=AU$1,1,0)</f>
        <v>0</v>
      </c>
      <c r="AV494">
        <f>IF($S494=AV$1,1,0)</f>
        <v>0</v>
      </c>
      <c r="AW494">
        <f>IF($S494=AW$1,1,0)</f>
        <v>0</v>
      </c>
      <c r="AX494">
        <f>IF($S494=AX$1,1,0)</f>
        <v>1</v>
      </c>
      <c r="AY494">
        <f>IF($S494=AY$1,1,0)</f>
        <v>0</v>
      </c>
      <c r="AZ494">
        <f>IF($S494=AZ$1,1,0)</f>
        <v>0</v>
      </c>
      <c r="BA494">
        <f>IF($S494=BA$1,1,0)</f>
        <v>0</v>
      </c>
      <c r="BB494">
        <f>IF($S494=BB$1,1,0)</f>
        <v>0</v>
      </c>
      <c r="BC494">
        <f>IF($S494=BC$1,1,0)</f>
        <v>0</v>
      </c>
      <c r="BD494">
        <f>IF($S494=BD$1,1,0)</f>
        <v>0</v>
      </c>
      <c r="BE494">
        <f>IF($S494=BE$1,1,0)</f>
        <v>0</v>
      </c>
      <c r="BF494">
        <f>IF($S494=BF$1,1,0)</f>
        <v>0</v>
      </c>
      <c r="BG494">
        <f>IF($S494=BG$1,1,0)</f>
        <v>0</v>
      </c>
      <c r="BH494">
        <f>IF($S494=BH$1,1,0)</f>
        <v>0</v>
      </c>
      <c r="BI494">
        <f>IF($S494=BI$1,1,0)</f>
        <v>0</v>
      </c>
      <c r="BJ494">
        <f>IF($S494=BJ$1,1,0)</f>
        <v>0</v>
      </c>
    </row>
    <row r="495" spans="1:62" x14ac:dyDescent="0.25">
      <c r="A495">
        <v>493</v>
      </c>
      <c r="B495">
        <v>0</v>
      </c>
      <c r="C495">
        <v>1</v>
      </c>
      <c r="D495" t="s">
        <v>708</v>
      </c>
      <c r="E495" t="s">
        <v>13</v>
      </c>
      <c r="F495">
        <v>55</v>
      </c>
      <c r="G495">
        <v>0</v>
      </c>
      <c r="H495">
        <v>0</v>
      </c>
      <c r="I495">
        <v>113787</v>
      </c>
      <c r="J495">
        <v>30.5</v>
      </c>
      <c r="K495" t="s">
        <v>709</v>
      </c>
      <c r="L495" t="s">
        <v>15</v>
      </c>
      <c r="M495" t="s">
        <v>1751</v>
      </c>
      <c r="N495" t="str">
        <f>IF(ISNUMBER(I495),"xxx ",SUBSTITUTE(SUBSTITUTE(I495,"/",""),".",""))</f>
        <v xml:space="preserve">xxx </v>
      </c>
      <c r="O495" t="str">
        <f>LEFT(N495,FIND(" ",N495))</f>
        <v xml:space="preserve">xxx </v>
      </c>
      <c r="P495" t="str">
        <f>VLOOKUP(M495,Extract_Title!$A$2:$B$20,2,0)</f>
        <v>Mr</v>
      </c>
      <c r="Q495" t="str">
        <f>IF(L495="","S",L495)</f>
        <v>S</v>
      </c>
      <c r="R495" t="str">
        <f>IF(K495="","M",LEFT(K495,1))</f>
        <v>C</v>
      </c>
      <c r="S495" t="str">
        <f>VLOOKUP(O495,Clean_tckt!$E$3:$F$38,2,0)</f>
        <v xml:space="preserve">xxx </v>
      </c>
      <c r="T495" s="1">
        <f t="shared" si="25"/>
        <v>30.5</v>
      </c>
      <c r="U495">
        <f t="shared" si="26"/>
        <v>55</v>
      </c>
      <c r="V495">
        <f>SUM(G495:H495,1)</f>
        <v>1</v>
      </c>
      <c r="W495">
        <f t="shared" si="27"/>
        <v>1</v>
      </c>
      <c r="X495">
        <f>IF(V495=1,1,0)</f>
        <v>1</v>
      </c>
      <c r="Y495">
        <f>IF($P495=Y$1,1,0)</f>
        <v>1</v>
      </c>
      <c r="Z495">
        <f>IF($P495=Z$1,1,0)</f>
        <v>0</v>
      </c>
      <c r="AA495">
        <f>IF($P495=AA$1,1,0)</f>
        <v>0</v>
      </c>
      <c r="AB495">
        <f>IF($P495=AB$1,1,0)</f>
        <v>0</v>
      </c>
      <c r="AC495">
        <f>IF($Q495=AC$1,1,0)</f>
        <v>1</v>
      </c>
      <c r="AD495">
        <f>IF($Q495=AD$1,1,0)</f>
        <v>0</v>
      </c>
      <c r="AE495">
        <f>IF($R495=AE$1,1,0)</f>
        <v>0</v>
      </c>
      <c r="AF495">
        <f>IF($R495=AF$1,1,0)</f>
        <v>1</v>
      </c>
      <c r="AG495">
        <f>IF($R495=AG$1,1,0)</f>
        <v>0</v>
      </c>
      <c r="AH495">
        <f>IF($R495=AH$1,1,0)</f>
        <v>0</v>
      </c>
      <c r="AI495">
        <f>IF($R495=AI$1,1,0)</f>
        <v>0</v>
      </c>
      <c r="AJ495">
        <f>IF($R495=AJ$1,1,0)</f>
        <v>0</v>
      </c>
      <c r="AK495">
        <f>IF($R495=AK$1,1,0)</f>
        <v>0</v>
      </c>
      <c r="AL495">
        <f>IF($R495=AL$1,1,0)</f>
        <v>0</v>
      </c>
      <c r="AM495">
        <f>IF($S495=AM$1,1,0)</f>
        <v>0</v>
      </c>
      <c r="AN495">
        <f>IF($S495=AN$1,1,0)</f>
        <v>0</v>
      </c>
      <c r="AO495">
        <f>IF($S495=AO$1,1,0)</f>
        <v>0</v>
      </c>
      <c r="AP495">
        <f>IF($S495=AP$1,1,0)</f>
        <v>1</v>
      </c>
      <c r="AQ495">
        <f>IF($S495=AQ$1,1,0)</f>
        <v>0</v>
      </c>
      <c r="AR495">
        <f>IF($S495=AR$1,1,0)</f>
        <v>0</v>
      </c>
      <c r="AS495">
        <f>IF($S495=AS$1,1,0)</f>
        <v>0</v>
      </c>
      <c r="AT495">
        <f>IF($S495=AT$1,1,0)</f>
        <v>0</v>
      </c>
      <c r="AU495">
        <f>IF($S495=AU$1,1,0)</f>
        <v>0</v>
      </c>
      <c r="AV495">
        <f>IF($S495=AV$1,1,0)</f>
        <v>0</v>
      </c>
      <c r="AW495">
        <f>IF($S495=AW$1,1,0)</f>
        <v>0</v>
      </c>
      <c r="AX495">
        <f>IF($S495=AX$1,1,0)</f>
        <v>0</v>
      </c>
      <c r="AY495">
        <f>IF($S495=AY$1,1,0)</f>
        <v>0</v>
      </c>
      <c r="AZ495">
        <f>IF($S495=AZ$1,1,0)</f>
        <v>0</v>
      </c>
      <c r="BA495">
        <f>IF($S495=BA$1,1,0)</f>
        <v>0</v>
      </c>
      <c r="BB495">
        <f>IF($S495=BB$1,1,0)</f>
        <v>0</v>
      </c>
      <c r="BC495">
        <f>IF($S495=BC$1,1,0)</f>
        <v>0</v>
      </c>
      <c r="BD495">
        <f>IF($S495=BD$1,1,0)</f>
        <v>0</v>
      </c>
      <c r="BE495">
        <f>IF($S495=BE$1,1,0)</f>
        <v>0</v>
      </c>
      <c r="BF495">
        <f>IF($S495=BF$1,1,0)</f>
        <v>0</v>
      </c>
      <c r="BG495">
        <f>IF($S495=BG$1,1,0)</f>
        <v>0</v>
      </c>
      <c r="BH495">
        <f>IF($S495=BH$1,1,0)</f>
        <v>0</v>
      </c>
      <c r="BI495">
        <f>IF($S495=BI$1,1,0)</f>
        <v>0</v>
      </c>
      <c r="BJ495">
        <f>IF($S495=BJ$1,1,0)</f>
        <v>0</v>
      </c>
    </row>
    <row r="496" spans="1:62" x14ac:dyDescent="0.25">
      <c r="A496">
        <v>494</v>
      </c>
      <c r="B496">
        <v>0</v>
      </c>
      <c r="C496">
        <v>1</v>
      </c>
      <c r="D496" t="s">
        <v>710</v>
      </c>
      <c r="E496" t="s">
        <v>13</v>
      </c>
      <c r="F496">
        <v>71</v>
      </c>
      <c r="G496">
        <v>0</v>
      </c>
      <c r="H496">
        <v>0</v>
      </c>
      <c r="I496" t="s">
        <v>711</v>
      </c>
      <c r="J496">
        <v>49.504199999999997</v>
      </c>
      <c r="L496" t="s">
        <v>20</v>
      </c>
      <c r="M496" t="s">
        <v>1751</v>
      </c>
      <c r="N496" t="str">
        <f>IF(ISNUMBER(I496),"xxx ",SUBSTITUTE(SUBSTITUTE(I496,"/",""),".",""))</f>
        <v>PC 17609</v>
      </c>
      <c r="O496" t="str">
        <f>LEFT(N496,FIND(" ",N496))</f>
        <v xml:space="preserve">PC </v>
      </c>
      <c r="P496" t="str">
        <f>VLOOKUP(M496,Extract_Title!$A$2:$B$20,2,0)</f>
        <v>Mr</v>
      </c>
      <c r="Q496" t="str">
        <f>IF(L496="","S",L496)</f>
        <v>C</v>
      </c>
      <c r="R496" t="str">
        <f>IF(K496="","M",LEFT(K496,1))</f>
        <v>M</v>
      </c>
      <c r="S496" t="str">
        <f>VLOOKUP(O496,Clean_tckt!$E$3:$F$38,2,0)</f>
        <v xml:space="preserve">PC </v>
      </c>
      <c r="T496" s="1">
        <f t="shared" si="25"/>
        <v>49.504199999999997</v>
      </c>
      <c r="U496">
        <f t="shared" si="26"/>
        <v>71</v>
      </c>
      <c r="V496">
        <f>SUM(G496:H496,1)</f>
        <v>1</v>
      </c>
      <c r="W496">
        <f t="shared" si="27"/>
        <v>1</v>
      </c>
      <c r="X496">
        <f>IF(V496=1,1,0)</f>
        <v>1</v>
      </c>
      <c r="Y496">
        <f>IF($P496=Y$1,1,0)</f>
        <v>1</v>
      </c>
      <c r="Z496">
        <f>IF($P496=Z$1,1,0)</f>
        <v>0</v>
      </c>
      <c r="AA496">
        <f>IF($P496=AA$1,1,0)</f>
        <v>0</v>
      </c>
      <c r="AB496">
        <f>IF($P496=AB$1,1,0)</f>
        <v>0</v>
      </c>
      <c r="AC496">
        <f>IF($Q496=AC$1,1,0)</f>
        <v>0</v>
      </c>
      <c r="AD496">
        <f>IF($Q496=AD$1,1,0)</f>
        <v>1</v>
      </c>
      <c r="AE496">
        <f>IF($R496=AE$1,1,0)</f>
        <v>1</v>
      </c>
      <c r="AF496">
        <f>IF($R496=AF$1,1,0)</f>
        <v>0</v>
      </c>
      <c r="AG496">
        <f>IF($R496=AG$1,1,0)</f>
        <v>0</v>
      </c>
      <c r="AH496">
        <f>IF($R496=AH$1,1,0)</f>
        <v>0</v>
      </c>
      <c r="AI496">
        <f>IF($R496=AI$1,1,0)</f>
        <v>0</v>
      </c>
      <c r="AJ496">
        <f>IF($R496=AJ$1,1,0)</f>
        <v>0</v>
      </c>
      <c r="AK496">
        <f>IF($R496=AK$1,1,0)</f>
        <v>0</v>
      </c>
      <c r="AL496">
        <f>IF($R496=AL$1,1,0)</f>
        <v>0</v>
      </c>
      <c r="AM496">
        <f>IF($S496=AM$1,1,0)</f>
        <v>0</v>
      </c>
      <c r="AN496">
        <f>IF($S496=AN$1,1,0)</f>
        <v>1</v>
      </c>
      <c r="AO496">
        <f>IF($S496=AO$1,1,0)</f>
        <v>0</v>
      </c>
      <c r="AP496">
        <f>IF($S496=AP$1,1,0)</f>
        <v>0</v>
      </c>
      <c r="AQ496">
        <f>IF($S496=AQ$1,1,0)</f>
        <v>0</v>
      </c>
      <c r="AR496">
        <f>IF($S496=AR$1,1,0)</f>
        <v>0</v>
      </c>
      <c r="AS496">
        <f>IF($S496=AS$1,1,0)</f>
        <v>0</v>
      </c>
      <c r="AT496">
        <f>IF($S496=AT$1,1,0)</f>
        <v>0</v>
      </c>
      <c r="AU496">
        <f>IF($S496=AU$1,1,0)</f>
        <v>0</v>
      </c>
      <c r="AV496">
        <f>IF($S496=AV$1,1,0)</f>
        <v>0</v>
      </c>
      <c r="AW496">
        <f>IF($S496=AW$1,1,0)</f>
        <v>0</v>
      </c>
      <c r="AX496">
        <f>IF($S496=AX$1,1,0)</f>
        <v>0</v>
      </c>
      <c r="AY496">
        <f>IF($S496=AY$1,1,0)</f>
        <v>0</v>
      </c>
      <c r="AZ496">
        <f>IF($S496=AZ$1,1,0)</f>
        <v>0</v>
      </c>
      <c r="BA496">
        <f>IF($S496=BA$1,1,0)</f>
        <v>0</v>
      </c>
      <c r="BB496">
        <f>IF($S496=BB$1,1,0)</f>
        <v>0</v>
      </c>
      <c r="BC496">
        <f>IF($S496=BC$1,1,0)</f>
        <v>0</v>
      </c>
      <c r="BD496">
        <f>IF($S496=BD$1,1,0)</f>
        <v>0</v>
      </c>
      <c r="BE496">
        <f>IF($S496=BE$1,1,0)</f>
        <v>0</v>
      </c>
      <c r="BF496">
        <f>IF($S496=BF$1,1,0)</f>
        <v>0</v>
      </c>
      <c r="BG496">
        <f>IF($S496=BG$1,1,0)</f>
        <v>0</v>
      </c>
      <c r="BH496">
        <f>IF($S496=BH$1,1,0)</f>
        <v>0</v>
      </c>
      <c r="BI496">
        <f>IF($S496=BI$1,1,0)</f>
        <v>0</v>
      </c>
      <c r="BJ496">
        <f>IF($S496=BJ$1,1,0)</f>
        <v>0</v>
      </c>
    </row>
    <row r="497" spans="1:62" x14ac:dyDescent="0.25">
      <c r="A497">
        <v>495</v>
      </c>
      <c r="B497">
        <v>0</v>
      </c>
      <c r="C497">
        <v>3</v>
      </c>
      <c r="D497" t="s">
        <v>712</v>
      </c>
      <c r="E497" t="s">
        <v>13</v>
      </c>
      <c r="F497">
        <v>21</v>
      </c>
      <c r="G497">
        <v>0</v>
      </c>
      <c r="H497">
        <v>0</v>
      </c>
      <c r="I497" t="s">
        <v>713</v>
      </c>
      <c r="J497">
        <v>8.0500000000000007</v>
      </c>
      <c r="L497" t="s">
        <v>15</v>
      </c>
      <c r="M497" t="s">
        <v>1751</v>
      </c>
      <c r="N497" t="str">
        <f>IF(ISNUMBER(I497),"xxx ",SUBSTITUTE(SUBSTITUTE(I497,"/",""),".",""))</f>
        <v>A4 45380</v>
      </c>
      <c r="O497" t="str">
        <f>LEFT(N497,FIND(" ",N497))</f>
        <v xml:space="preserve">A4 </v>
      </c>
      <c r="P497" t="str">
        <f>VLOOKUP(M497,Extract_Title!$A$2:$B$20,2,0)</f>
        <v>Mr</v>
      </c>
      <c r="Q497" t="str">
        <f>IF(L497="","S",L497)</f>
        <v>S</v>
      </c>
      <c r="R497" t="str">
        <f>IF(K497="","M",LEFT(K497,1))</f>
        <v>M</v>
      </c>
      <c r="S497" t="str">
        <f>VLOOKUP(O497,Clean_tckt!$E$3:$F$38,2,0)</f>
        <v xml:space="preserve">A4 </v>
      </c>
      <c r="T497" s="1">
        <f t="shared" si="25"/>
        <v>8.0500000000000007</v>
      </c>
      <c r="U497">
        <f t="shared" si="26"/>
        <v>21</v>
      </c>
      <c r="V497">
        <f>SUM(G497:H497,1)</f>
        <v>1</v>
      </c>
      <c r="W497">
        <f t="shared" si="27"/>
        <v>1</v>
      </c>
      <c r="X497">
        <f>IF(V497=1,1,0)</f>
        <v>1</v>
      </c>
      <c r="Y497">
        <f>IF($P497=Y$1,1,0)</f>
        <v>1</v>
      </c>
      <c r="Z497">
        <f>IF($P497=Z$1,1,0)</f>
        <v>0</v>
      </c>
      <c r="AA497">
        <f>IF($P497=AA$1,1,0)</f>
        <v>0</v>
      </c>
      <c r="AB497">
        <f>IF($P497=AB$1,1,0)</f>
        <v>0</v>
      </c>
      <c r="AC497">
        <f>IF($Q497=AC$1,1,0)</f>
        <v>1</v>
      </c>
      <c r="AD497">
        <f>IF($Q497=AD$1,1,0)</f>
        <v>0</v>
      </c>
      <c r="AE497">
        <f>IF($R497=AE$1,1,0)</f>
        <v>1</v>
      </c>
      <c r="AF497">
        <f>IF($R497=AF$1,1,0)</f>
        <v>0</v>
      </c>
      <c r="AG497">
        <f>IF($R497=AG$1,1,0)</f>
        <v>0</v>
      </c>
      <c r="AH497">
        <f>IF($R497=AH$1,1,0)</f>
        <v>0</v>
      </c>
      <c r="AI497">
        <f>IF($R497=AI$1,1,0)</f>
        <v>0</v>
      </c>
      <c r="AJ497">
        <f>IF($R497=AJ$1,1,0)</f>
        <v>0</v>
      </c>
      <c r="AK497">
        <f>IF($R497=AK$1,1,0)</f>
        <v>0</v>
      </c>
      <c r="AL497">
        <f>IF($R497=AL$1,1,0)</f>
        <v>0</v>
      </c>
      <c r="AM497">
        <f>IF($S497=AM$1,1,0)</f>
        <v>0</v>
      </c>
      <c r="AN497">
        <f>IF($S497=AN$1,1,0)</f>
        <v>0</v>
      </c>
      <c r="AO497">
        <f>IF($S497=AO$1,1,0)</f>
        <v>0</v>
      </c>
      <c r="AP497">
        <f>IF($S497=AP$1,1,0)</f>
        <v>0</v>
      </c>
      <c r="AQ497">
        <f>IF($S497=AQ$1,1,0)</f>
        <v>0</v>
      </c>
      <c r="AR497">
        <f>IF($S497=AR$1,1,0)</f>
        <v>0</v>
      </c>
      <c r="AS497">
        <f>IF($S497=AS$1,1,0)</f>
        <v>0</v>
      </c>
      <c r="AT497">
        <f>IF($S497=AT$1,1,0)</f>
        <v>0</v>
      </c>
      <c r="AU497">
        <f>IF($S497=AU$1,1,0)</f>
        <v>1</v>
      </c>
      <c r="AV497">
        <f>IF($S497=AV$1,1,0)</f>
        <v>0</v>
      </c>
      <c r="AW497">
        <f>IF($S497=AW$1,1,0)</f>
        <v>0</v>
      </c>
      <c r="AX497">
        <f>IF($S497=AX$1,1,0)</f>
        <v>0</v>
      </c>
      <c r="AY497">
        <f>IF($S497=AY$1,1,0)</f>
        <v>0</v>
      </c>
      <c r="AZ497">
        <f>IF($S497=AZ$1,1,0)</f>
        <v>0</v>
      </c>
      <c r="BA497">
        <f>IF($S497=BA$1,1,0)</f>
        <v>0</v>
      </c>
      <c r="BB497">
        <f>IF($S497=BB$1,1,0)</f>
        <v>0</v>
      </c>
      <c r="BC497">
        <f>IF($S497=BC$1,1,0)</f>
        <v>0</v>
      </c>
      <c r="BD497">
        <f>IF($S497=BD$1,1,0)</f>
        <v>0</v>
      </c>
      <c r="BE497">
        <f>IF($S497=BE$1,1,0)</f>
        <v>0</v>
      </c>
      <c r="BF497">
        <f>IF($S497=BF$1,1,0)</f>
        <v>0</v>
      </c>
      <c r="BG497">
        <f>IF($S497=BG$1,1,0)</f>
        <v>0</v>
      </c>
      <c r="BH497">
        <f>IF($S497=BH$1,1,0)</f>
        <v>0</v>
      </c>
      <c r="BI497">
        <f>IF($S497=BI$1,1,0)</f>
        <v>0</v>
      </c>
      <c r="BJ497">
        <f>IF($S497=BJ$1,1,0)</f>
        <v>0</v>
      </c>
    </row>
    <row r="498" spans="1:62" x14ac:dyDescent="0.25">
      <c r="A498">
        <v>496</v>
      </c>
      <c r="B498">
        <v>0</v>
      </c>
      <c r="C498">
        <v>3</v>
      </c>
      <c r="D498" t="s">
        <v>714</v>
      </c>
      <c r="E498" t="s">
        <v>13</v>
      </c>
      <c r="G498">
        <v>0</v>
      </c>
      <c r="H498">
        <v>0</v>
      </c>
      <c r="I498">
        <v>2627</v>
      </c>
      <c r="J498">
        <v>14.458299999999999</v>
      </c>
      <c r="L498" t="s">
        <v>20</v>
      </c>
      <c r="M498" t="s">
        <v>1751</v>
      </c>
      <c r="N498" t="str">
        <f>IF(ISNUMBER(I498),"xxx ",SUBSTITUTE(SUBSTITUTE(I498,"/",""),".",""))</f>
        <v xml:space="preserve">xxx </v>
      </c>
      <c r="O498" t="str">
        <f>LEFT(N498,FIND(" ",N498))</f>
        <v xml:space="preserve">xxx </v>
      </c>
      <c r="P498" t="str">
        <f>VLOOKUP(M498,Extract_Title!$A$2:$B$20,2,0)</f>
        <v>Mr</v>
      </c>
      <c r="Q498" t="str">
        <f>IF(L498="","S",L498)</f>
        <v>C</v>
      </c>
      <c r="R498" t="str">
        <f>IF(K498="","M",LEFT(K498,1))</f>
        <v>M</v>
      </c>
      <c r="S498" t="str">
        <f>VLOOKUP(O498,Clean_tckt!$E$3:$F$38,2,0)</f>
        <v xml:space="preserve">xxx </v>
      </c>
      <c r="T498" s="1">
        <f t="shared" si="25"/>
        <v>14.458299999999999</v>
      </c>
      <c r="U498">
        <f t="shared" si="26"/>
        <v>0</v>
      </c>
      <c r="V498">
        <f>SUM(G498:H498,1)</f>
        <v>1</v>
      </c>
      <c r="W498">
        <f t="shared" si="27"/>
        <v>1</v>
      </c>
      <c r="X498">
        <f>IF(V498=1,1,0)</f>
        <v>1</v>
      </c>
      <c r="Y498">
        <f>IF($P498=Y$1,1,0)</f>
        <v>1</v>
      </c>
      <c r="Z498">
        <f>IF($P498=Z$1,1,0)</f>
        <v>0</v>
      </c>
      <c r="AA498">
        <f>IF($P498=AA$1,1,0)</f>
        <v>0</v>
      </c>
      <c r="AB498">
        <f>IF($P498=AB$1,1,0)</f>
        <v>0</v>
      </c>
      <c r="AC498">
        <f>IF($Q498=AC$1,1,0)</f>
        <v>0</v>
      </c>
      <c r="AD498">
        <f>IF($Q498=AD$1,1,0)</f>
        <v>1</v>
      </c>
      <c r="AE498">
        <f>IF($R498=AE$1,1,0)</f>
        <v>1</v>
      </c>
      <c r="AF498">
        <f>IF($R498=AF$1,1,0)</f>
        <v>0</v>
      </c>
      <c r="AG498">
        <f>IF($R498=AG$1,1,0)</f>
        <v>0</v>
      </c>
      <c r="AH498">
        <f>IF($R498=AH$1,1,0)</f>
        <v>0</v>
      </c>
      <c r="AI498">
        <f>IF($R498=AI$1,1,0)</f>
        <v>0</v>
      </c>
      <c r="AJ498">
        <f>IF($R498=AJ$1,1,0)</f>
        <v>0</v>
      </c>
      <c r="AK498">
        <f>IF($R498=AK$1,1,0)</f>
        <v>0</v>
      </c>
      <c r="AL498">
        <f>IF($R498=AL$1,1,0)</f>
        <v>0</v>
      </c>
      <c r="AM498">
        <f>IF($S498=AM$1,1,0)</f>
        <v>0</v>
      </c>
      <c r="AN498">
        <f>IF($S498=AN$1,1,0)</f>
        <v>0</v>
      </c>
      <c r="AO498">
        <f>IF($S498=AO$1,1,0)</f>
        <v>0</v>
      </c>
      <c r="AP498">
        <f>IF($S498=AP$1,1,0)</f>
        <v>1</v>
      </c>
      <c r="AQ498">
        <f>IF($S498=AQ$1,1,0)</f>
        <v>0</v>
      </c>
      <c r="AR498">
        <f>IF($S498=AR$1,1,0)</f>
        <v>0</v>
      </c>
      <c r="AS498">
        <f>IF($S498=AS$1,1,0)</f>
        <v>0</v>
      </c>
      <c r="AT498">
        <f>IF($S498=AT$1,1,0)</f>
        <v>0</v>
      </c>
      <c r="AU498">
        <f>IF($S498=AU$1,1,0)</f>
        <v>0</v>
      </c>
      <c r="AV498">
        <f>IF($S498=AV$1,1,0)</f>
        <v>0</v>
      </c>
      <c r="AW498">
        <f>IF($S498=AW$1,1,0)</f>
        <v>0</v>
      </c>
      <c r="AX498">
        <f>IF($S498=AX$1,1,0)</f>
        <v>0</v>
      </c>
      <c r="AY498">
        <f>IF($S498=AY$1,1,0)</f>
        <v>0</v>
      </c>
      <c r="AZ498">
        <f>IF($S498=AZ$1,1,0)</f>
        <v>0</v>
      </c>
      <c r="BA498">
        <f>IF($S498=BA$1,1,0)</f>
        <v>0</v>
      </c>
      <c r="BB498">
        <f>IF($S498=BB$1,1,0)</f>
        <v>0</v>
      </c>
      <c r="BC498">
        <f>IF($S498=BC$1,1,0)</f>
        <v>0</v>
      </c>
      <c r="BD498">
        <f>IF($S498=BD$1,1,0)</f>
        <v>0</v>
      </c>
      <c r="BE498">
        <f>IF($S498=BE$1,1,0)</f>
        <v>0</v>
      </c>
      <c r="BF498">
        <f>IF($S498=BF$1,1,0)</f>
        <v>0</v>
      </c>
      <c r="BG498">
        <f>IF($S498=BG$1,1,0)</f>
        <v>0</v>
      </c>
      <c r="BH498">
        <f>IF($S498=BH$1,1,0)</f>
        <v>0</v>
      </c>
      <c r="BI498">
        <f>IF($S498=BI$1,1,0)</f>
        <v>0</v>
      </c>
      <c r="BJ498">
        <f>IF($S498=BJ$1,1,0)</f>
        <v>0</v>
      </c>
    </row>
    <row r="499" spans="1:62" x14ac:dyDescent="0.25">
      <c r="A499">
        <v>497</v>
      </c>
      <c r="B499">
        <v>1</v>
      </c>
      <c r="C499">
        <v>1</v>
      </c>
      <c r="D499" t="s">
        <v>715</v>
      </c>
      <c r="E499" t="s">
        <v>17</v>
      </c>
      <c r="F499">
        <v>54</v>
      </c>
      <c r="G499">
        <v>1</v>
      </c>
      <c r="H499">
        <v>0</v>
      </c>
      <c r="I499">
        <v>36947</v>
      </c>
      <c r="J499">
        <v>78.2667</v>
      </c>
      <c r="K499" t="s">
        <v>716</v>
      </c>
      <c r="L499" t="s">
        <v>20</v>
      </c>
      <c r="M499" t="s">
        <v>1753</v>
      </c>
      <c r="N499" t="str">
        <f>IF(ISNUMBER(I499),"xxx ",SUBSTITUTE(SUBSTITUTE(I499,"/",""),".",""))</f>
        <v xml:space="preserve">xxx </v>
      </c>
      <c r="O499" t="str">
        <f>LEFT(N499,FIND(" ",N499))</f>
        <v xml:space="preserve">xxx </v>
      </c>
      <c r="P499" t="str">
        <f>VLOOKUP(M499,Extract_Title!$A$2:$B$20,2,0)</f>
        <v>Miss</v>
      </c>
      <c r="Q499" t="str">
        <f>IF(L499="","S",L499)</f>
        <v>C</v>
      </c>
      <c r="R499" t="str">
        <f>IF(K499="","M",LEFT(K499,1))</f>
        <v>D</v>
      </c>
      <c r="S499" t="str">
        <f>VLOOKUP(O499,Clean_tckt!$E$3:$F$38,2,0)</f>
        <v xml:space="preserve">xxx </v>
      </c>
      <c r="T499" s="1">
        <f t="shared" si="25"/>
        <v>78.2667</v>
      </c>
      <c r="U499">
        <f t="shared" si="26"/>
        <v>54</v>
      </c>
      <c r="V499">
        <f>SUM(G499:H499,1)</f>
        <v>2</v>
      </c>
      <c r="W499">
        <f t="shared" si="27"/>
        <v>0</v>
      </c>
      <c r="X499">
        <f>IF(V499=1,1,0)</f>
        <v>0</v>
      </c>
      <c r="Y499">
        <f>IF($P499=Y$1,1,0)</f>
        <v>0</v>
      </c>
      <c r="Z499">
        <f>IF($P499=Z$1,1,0)</f>
        <v>0</v>
      </c>
      <c r="AA499">
        <f>IF($P499=AA$1,1,0)</f>
        <v>1</v>
      </c>
      <c r="AB499">
        <f>IF($P499=AB$1,1,0)</f>
        <v>0</v>
      </c>
      <c r="AC499">
        <f>IF($Q499=AC$1,1,0)</f>
        <v>0</v>
      </c>
      <c r="AD499">
        <f>IF($Q499=AD$1,1,0)</f>
        <v>1</v>
      </c>
      <c r="AE499">
        <f>IF($R499=AE$1,1,0)</f>
        <v>0</v>
      </c>
      <c r="AF499">
        <f>IF($R499=AF$1,1,0)</f>
        <v>0</v>
      </c>
      <c r="AG499">
        <f>IF($R499=AG$1,1,0)</f>
        <v>0</v>
      </c>
      <c r="AH499">
        <f>IF($R499=AH$1,1,0)</f>
        <v>0</v>
      </c>
      <c r="AI499">
        <f>IF($R499=AI$1,1,0)</f>
        <v>1</v>
      </c>
      <c r="AJ499">
        <f>IF($R499=AJ$1,1,0)</f>
        <v>0</v>
      </c>
      <c r="AK499">
        <f>IF($R499=AK$1,1,0)</f>
        <v>0</v>
      </c>
      <c r="AL499">
        <f>IF($R499=AL$1,1,0)</f>
        <v>0</v>
      </c>
      <c r="AM499">
        <f>IF($S499=AM$1,1,0)</f>
        <v>0</v>
      </c>
      <c r="AN499">
        <f>IF($S499=AN$1,1,0)</f>
        <v>0</v>
      </c>
      <c r="AO499">
        <f>IF($S499=AO$1,1,0)</f>
        <v>0</v>
      </c>
      <c r="AP499">
        <f>IF($S499=AP$1,1,0)</f>
        <v>1</v>
      </c>
      <c r="AQ499">
        <f>IF($S499=AQ$1,1,0)</f>
        <v>0</v>
      </c>
      <c r="AR499">
        <f>IF($S499=AR$1,1,0)</f>
        <v>0</v>
      </c>
      <c r="AS499">
        <f>IF($S499=AS$1,1,0)</f>
        <v>0</v>
      </c>
      <c r="AT499">
        <f>IF($S499=AT$1,1,0)</f>
        <v>0</v>
      </c>
      <c r="AU499">
        <f>IF($S499=AU$1,1,0)</f>
        <v>0</v>
      </c>
      <c r="AV499">
        <f>IF($S499=AV$1,1,0)</f>
        <v>0</v>
      </c>
      <c r="AW499">
        <f>IF($S499=AW$1,1,0)</f>
        <v>0</v>
      </c>
      <c r="AX499">
        <f>IF($S499=AX$1,1,0)</f>
        <v>0</v>
      </c>
      <c r="AY499">
        <f>IF($S499=AY$1,1,0)</f>
        <v>0</v>
      </c>
      <c r="AZ499">
        <f>IF($S499=AZ$1,1,0)</f>
        <v>0</v>
      </c>
      <c r="BA499">
        <f>IF($S499=BA$1,1,0)</f>
        <v>0</v>
      </c>
      <c r="BB499">
        <f>IF($S499=BB$1,1,0)</f>
        <v>0</v>
      </c>
      <c r="BC499">
        <f>IF($S499=BC$1,1,0)</f>
        <v>0</v>
      </c>
      <c r="BD499">
        <f>IF($S499=BD$1,1,0)</f>
        <v>0</v>
      </c>
      <c r="BE499">
        <f>IF($S499=BE$1,1,0)</f>
        <v>0</v>
      </c>
      <c r="BF499">
        <f>IF($S499=BF$1,1,0)</f>
        <v>0</v>
      </c>
      <c r="BG499">
        <f>IF($S499=BG$1,1,0)</f>
        <v>0</v>
      </c>
      <c r="BH499">
        <f>IF($S499=BH$1,1,0)</f>
        <v>0</v>
      </c>
      <c r="BI499">
        <f>IF($S499=BI$1,1,0)</f>
        <v>0</v>
      </c>
      <c r="BJ499">
        <f>IF($S499=BJ$1,1,0)</f>
        <v>0</v>
      </c>
    </row>
    <row r="500" spans="1:62" x14ac:dyDescent="0.25">
      <c r="A500">
        <v>498</v>
      </c>
      <c r="B500">
        <v>0</v>
      </c>
      <c r="C500">
        <v>3</v>
      </c>
      <c r="D500" t="s">
        <v>717</v>
      </c>
      <c r="E500" t="s">
        <v>13</v>
      </c>
      <c r="G500">
        <v>0</v>
      </c>
      <c r="H500">
        <v>0</v>
      </c>
      <c r="I500" t="s">
        <v>718</v>
      </c>
      <c r="J500">
        <v>15.1</v>
      </c>
      <c r="L500" t="s">
        <v>15</v>
      </c>
      <c r="M500" t="s">
        <v>1751</v>
      </c>
      <c r="N500" t="str">
        <f>IF(ISNUMBER(I500),"xxx ",SUBSTITUTE(SUBSTITUTE(I500,"/",""),".",""))</f>
        <v>CA 6212</v>
      </c>
      <c r="O500" t="str">
        <f>LEFT(N500,FIND(" ",N500))</f>
        <v xml:space="preserve">CA </v>
      </c>
      <c r="P500" t="str">
        <f>VLOOKUP(M500,Extract_Title!$A$2:$B$20,2,0)</f>
        <v>Mr</v>
      </c>
      <c r="Q500" t="str">
        <f>IF(L500="","S",L500)</f>
        <v>S</v>
      </c>
      <c r="R500" t="str">
        <f>IF(K500="","M",LEFT(K500,1))</f>
        <v>M</v>
      </c>
      <c r="S500" t="str">
        <f>VLOOKUP(O500,Clean_tckt!$E$3:$F$38,2,0)</f>
        <v xml:space="preserve">CA </v>
      </c>
      <c r="T500" s="1">
        <f t="shared" si="25"/>
        <v>15.1</v>
      </c>
      <c r="U500">
        <f t="shared" si="26"/>
        <v>0</v>
      </c>
      <c r="V500">
        <f>SUM(G500:H500,1)</f>
        <v>1</v>
      </c>
      <c r="W500">
        <f t="shared" si="27"/>
        <v>1</v>
      </c>
      <c r="X500">
        <f>IF(V500=1,1,0)</f>
        <v>1</v>
      </c>
      <c r="Y500">
        <f>IF($P500=Y$1,1,0)</f>
        <v>1</v>
      </c>
      <c r="Z500">
        <f>IF($P500=Z$1,1,0)</f>
        <v>0</v>
      </c>
      <c r="AA500">
        <f>IF($P500=AA$1,1,0)</f>
        <v>0</v>
      </c>
      <c r="AB500">
        <f>IF($P500=AB$1,1,0)</f>
        <v>0</v>
      </c>
      <c r="AC500">
        <f>IF($Q500=AC$1,1,0)</f>
        <v>1</v>
      </c>
      <c r="AD500">
        <f>IF($Q500=AD$1,1,0)</f>
        <v>0</v>
      </c>
      <c r="AE500">
        <f>IF($R500=AE$1,1,0)</f>
        <v>1</v>
      </c>
      <c r="AF500">
        <f>IF($R500=AF$1,1,0)</f>
        <v>0</v>
      </c>
      <c r="AG500">
        <f>IF($R500=AG$1,1,0)</f>
        <v>0</v>
      </c>
      <c r="AH500">
        <f>IF($R500=AH$1,1,0)</f>
        <v>0</v>
      </c>
      <c r="AI500">
        <f>IF($R500=AI$1,1,0)</f>
        <v>0</v>
      </c>
      <c r="AJ500">
        <f>IF($R500=AJ$1,1,0)</f>
        <v>0</v>
      </c>
      <c r="AK500">
        <f>IF($R500=AK$1,1,0)</f>
        <v>0</v>
      </c>
      <c r="AL500">
        <f>IF($R500=AL$1,1,0)</f>
        <v>0</v>
      </c>
      <c r="AM500">
        <f>IF($S500=AM$1,1,0)</f>
        <v>0</v>
      </c>
      <c r="AN500">
        <f>IF($S500=AN$1,1,0)</f>
        <v>0</v>
      </c>
      <c r="AO500">
        <f>IF($S500=AO$1,1,0)</f>
        <v>0</v>
      </c>
      <c r="AP500">
        <f>IF($S500=AP$1,1,0)</f>
        <v>0</v>
      </c>
      <c r="AQ500">
        <f>IF($S500=AQ$1,1,0)</f>
        <v>0</v>
      </c>
      <c r="AR500">
        <f>IF($S500=AR$1,1,0)</f>
        <v>1</v>
      </c>
      <c r="AS500">
        <f>IF($S500=AS$1,1,0)</f>
        <v>0</v>
      </c>
      <c r="AT500">
        <f>IF($S500=AT$1,1,0)</f>
        <v>0</v>
      </c>
      <c r="AU500">
        <f>IF($S500=AU$1,1,0)</f>
        <v>0</v>
      </c>
      <c r="AV500">
        <f>IF($S500=AV$1,1,0)</f>
        <v>0</v>
      </c>
      <c r="AW500">
        <f>IF($S500=AW$1,1,0)</f>
        <v>0</v>
      </c>
      <c r="AX500">
        <f>IF($S500=AX$1,1,0)</f>
        <v>0</v>
      </c>
      <c r="AY500">
        <f>IF($S500=AY$1,1,0)</f>
        <v>0</v>
      </c>
      <c r="AZ500">
        <f>IF($S500=AZ$1,1,0)</f>
        <v>0</v>
      </c>
      <c r="BA500">
        <f>IF($S500=BA$1,1,0)</f>
        <v>0</v>
      </c>
      <c r="BB500">
        <f>IF($S500=BB$1,1,0)</f>
        <v>0</v>
      </c>
      <c r="BC500">
        <f>IF($S500=BC$1,1,0)</f>
        <v>0</v>
      </c>
      <c r="BD500">
        <f>IF($S500=BD$1,1,0)</f>
        <v>0</v>
      </c>
      <c r="BE500">
        <f>IF($S500=BE$1,1,0)</f>
        <v>0</v>
      </c>
      <c r="BF500">
        <f>IF($S500=BF$1,1,0)</f>
        <v>0</v>
      </c>
      <c r="BG500">
        <f>IF($S500=BG$1,1,0)</f>
        <v>0</v>
      </c>
      <c r="BH500">
        <f>IF($S500=BH$1,1,0)</f>
        <v>0</v>
      </c>
      <c r="BI500">
        <f>IF($S500=BI$1,1,0)</f>
        <v>0</v>
      </c>
      <c r="BJ500">
        <f>IF($S500=BJ$1,1,0)</f>
        <v>0</v>
      </c>
    </row>
    <row r="501" spans="1:62" x14ac:dyDescent="0.25">
      <c r="A501">
        <v>499</v>
      </c>
      <c r="B501">
        <v>0</v>
      </c>
      <c r="C501">
        <v>1</v>
      </c>
      <c r="D501" t="s">
        <v>719</v>
      </c>
      <c r="E501" t="s">
        <v>17</v>
      </c>
      <c r="F501">
        <v>25</v>
      </c>
      <c r="G501">
        <v>1</v>
      </c>
      <c r="H501">
        <v>2</v>
      </c>
      <c r="I501">
        <v>113781</v>
      </c>
      <c r="J501">
        <v>151.55000000000001</v>
      </c>
      <c r="K501" t="s">
        <v>449</v>
      </c>
      <c r="L501" t="s">
        <v>15</v>
      </c>
      <c r="M501" t="s">
        <v>1752</v>
      </c>
      <c r="N501" t="str">
        <f>IF(ISNUMBER(I501),"xxx ",SUBSTITUTE(SUBSTITUTE(I501,"/",""),".",""))</f>
        <v xml:space="preserve">xxx </v>
      </c>
      <c r="O501" t="str">
        <f>LEFT(N501,FIND(" ",N501))</f>
        <v xml:space="preserve">xxx </v>
      </c>
      <c r="P501" t="str">
        <f>VLOOKUP(M501,Extract_Title!$A$2:$B$20,2,0)</f>
        <v>Mrs</v>
      </c>
      <c r="Q501" t="str">
        <f>IF(L501="","S",L501)</f>
        <v>S</v>
      </c>
      <c r="R501" t="str">
        <f>IF(K501="","M",LEFT(K501,1))</f>
        <v>C</v>
      </c>
      <c r="S501" t="str">
        <f>VLOOKUP(O501,Clean_tckt!$E$3:$F$38,2,0)</f>
        <v xml:space="preserve">xxx </v>
      </c>
      <c r="T501" s="1">
        <f t="shared" si="25"/>
        <v>151.55000000000001</v>
      </c>
      <c r="U501">
        <f t="shared" si="26"/>
        <v>25</v>
      </c>
      <c r="V501">
        <f>SUM(G501:H501,1)</f>
        <v>4</v>
      </c>
      <c r="W501">
        <f t="shared" si="27"/>
        <v>0</v>
      </c>
      <c r="X501">
        <f>IF(V501=1,1,0)</f>
        <v>0</v>
      </c>
      <c r="Y501">
        <f>IF($P501=Y$1,1,0)</f>
        <v>0</v>
      </c>
      <c r="Z501">
        <f>IF($P501=Z$1,1,0)</f>
        <v>1</v>
      </c>
      <c r="AA501">
        <f>IF($P501=AA$1,1,0)</f>
        <v>0</v>
      </c>
      <c r="AB501">
        <f>IF($P501=AB$1,1,0)</f>
        <v>0</v>
      </c>
      <c r="AC501">
        <f>IF($Q501=AC$1,1,0)</f>
        <v>1</v>
      </c>
      <c r="AD501">
        <f>IF($Q501=AD$1,1,0)</f>
        <v>0</v>
      </c>
      <c r="AE501">
        <f>IF($R501=AE$1,1,0)</f>
        <v>0</v>
      </c>
      <c r="AF501">
        <f>IF($R501=AF$1,1,0)</f>
        <v>1</v>
      </c>
      <c r="AG501">
        <f>IF($R501=AG$1,1,0)</f>
        <v>0</v>
      </c>
      <c r="AH501">
        <f>IF($R501=AH$1,1,0)</f>
        <v>0</v>
      </c>
      <c r="AI501">
        <f>IF($R501=AI$1,1,0)</f>
        <v>0</v>
      </c>
      <c r="AJ501">
        <f>IF($R501=AJ$1,1,0)</f>
        <v>0</v>
      </c>
      <c r="AK501">
        <f>IF($R501=AK$1,1,0)</f>
        <v>0</v>
      </c>
      <c r="AL501">
        <f>IF($R501=AL$1,1,0)</f>
        <v>0</v>
      </c>
      <c r="AM501">
        <f>IF($S501=AM$1,1,0)</f>
        <v>0</v>
      </c>
      <c r="AN501">
        <f>IF($S501=AN$1,1,0)</f>
        <v>0</v>
      </c>
      <c r="AO501">
        <f>IF($S501=AO$1,1,0)</f>
        <v>0</v>
      </c>
      <c r="AP501">
        <f>IF($S501=AP$1,1,0)</f>
        <v>1</v>
      </c>
      <c r="AQ501">
        <f>IF($S501=AQ$1,1,0)</f>
        <v>0</v>
      </c>
      <c r="AR501">
        <f>IF($S501=AR$1,1,0)</f>
        <v>0</v>
      </c>
      <c r="AS501">
        <f>IF($S501=AS$1,1,0)</f>
        <v>0</v>
      </c>
      <c r="AT501">
        <f>IF($S501=AT$1,1,0)</f>
        <v>0</v>
      </c>
      <c r="AU501">
        <f>IF($S501=AU$1,1,0)</f>
        <v>0</v>
      </c>
      <c r="AV501">
        <f>IF($S501=AV$1,1,0)</f>
        <v>0</v>
      </c>
      <c r="AW501">
        <f>IF($S501=AW$1,1,0)</f>
        <v>0</v>
      </c>
      <c r="AX501">
        <f>IF($S501=AX$1,1,0)</f>
        <v>0</v>
      </c>
      <c r="AY501">
        <f>IF($S501=AY$1,1,0)</f>
        <v>0</v>
      </c>
      <c r="AZ501">
        <f>IF($S501=AZ$1,1,0)</f>
        <v>0</v>
      </c>
      <c r="BA501">
        <f>IF($S501=BA$1,1,0)</f>
        <v>0</v>
      </c>
      <c r="BB501">
        <f>IF($S501=BB$1,1,0)</f>
        <v>0</v>
      </c>
      <c r="BC501">
        <f>IF($S501=BC$1,1,0)</f>
        <v>0</v>
      </c>
      <c r="BD501">
        <f>IF($S501=BD$1,1,0)</f>
        <v>0</v>
      </c>
      <c r="BE501">
        <f>IF($S501=BE$1,1,0)</f>
        <v>0</v>
      </c>
      <c r="BF501">
        <f>IF($S501=BF$1,1,0)</f>
        <v>0</v>
      </c>
      <c r="BG501">
        <f>IF($S501=BG$1,1,0)</f>
        <v>0</v>
      </c>
      <c r="BH501">
        <f>IF($S501=BH$1,1,0)</f>
        <v>0</v>
      </c>
      <c r="BI501">
        <f>IF($S501=BI$1,1,0)</f>
        <v>0</v>
      </c>
      <c r="BJ501">
        <f>IF($S501=BJ$1,1,0)</f>
        <v>0</v>
      </c>
    </row>
    <row r="502" spans="1:62" x14ac:dyDescent="0.25">
      <c r="A502">
        <v>500</v>
      </c>
      <c r="B502">
        <v>0</v>
      </c>
      <c r="C502">
        <v>3</v>
      </c>
      <c r="D502" t="s">
        <v>720</v>
      </c>
      <c r="E502" t="s">
        <v>13</v>
      </c>
      <c r="F502">
        <v>24</v>
      </c>
      <c r="G502">
        <v>0</v>
      </c>
      <c r="H502">
        <v>0</v>
      </c>
      <c r="I502">
        <v>350035</v>
      </c>
      <c r="J502">
        <v>7.7957999999999998</v>
      </c>
      <c r="L502" t="s">
        <v>15</v>
      </c>
      <c r="M502" t="s">
        <v>1751</v>
      </c>
      <c r="N502" t="str">
        <f>IF(ISNUMBER(I502),"xxx ",SUBSTITUTE(SUBSTITUTE(I502,"/",""),".",""))</f>
        <v xml:space="preserve">xxx </v>
      </c>
      <c r="O502" t="str">
        <f>LEFT(N502,FIND(" ",N502))</f>
        <v xml:space="preserve">xxx </v>
      </c>
      <c r="P502" t="str">
        <f>VLOOKUP(M502,Extract_Title!$A$2:$B$20,2,0)</f>
        <v>Mr</v>
      </c>
      <c r="Q502" t="str">
        <f>IF(L502="","S",L502)</f>
        <v>S</v>
      </c>
      <c r="R502" t="str">
        <f>IF(K502="","M",LEFT(K502,1))</f>
        <v>M</v>
      </c>
      <c r="S502" t="str">
        <f>VLOOKUP(O502,Clean_tckt!$E$3:$F$38,2,0)</f>
        <v xml:space="preserve">xxx </v>
      </c>
      <c r="T502" s="1">
        <f t="shared" si="25"/>
        <v>7.7957999999999998</v>
      </c>
      <c r="U502">
        <f t="shared" si="26"/>
        <v>24</v>
      </c>
      <c r="V502">
        <f>SUM(G502:H502,1)</f>
        <v>1</v>
      </c>
      <c r="W502">
        <f t="shared" si="27"/>
        <v>1</v>
      </c>
      <c r="X502">
        <f>IF(V502=1,1,0)</f>
        <v>1</v>
      </c>
      <c r="Y502">
        <f>IF($P502=Y$1,1,0)</f>
        <v>1</v>
      </c>
      <c r="Z502">
        <f>IF($P502=Z$1,1,0)</f>
        <v>0</v>
      </c>
      <c r="AA502">
        <f>IF($P502=AA$1,1,0)</f>
        <v>0</v>
      </c>
      <c r="AB502">
        <f>IF($P502=AB$1,1,0)</f>
        <v>0</v>
      </c>
      <c r="AC502">
        <f>IF($Q502=AC$1,1,0)</f>
        <v>1</v>
      </c>
      <c r="AD502">
        <f>IF($Q502=AD$1,1,0)</f>
        <v>0</v>
      </c>
      <c r="AE502">
        <f>IF($R502=AE$1,1,0)</f>
        <v>1</v>
      </c>
      <c r="AF502">
        <f>IF($R502=AF$1,1,0)</f>
        <v>0</v>
      </c>
      <c r="AG502">
        <f>IF($R502=AG$1,1,0)</f>
        <v>0</v>
      </c>
      <c r="AH502">
        <f>IF($R502=AH$1,1,0)</f>
        <v>0</v>
      </c>
      <c r="AI502">
        <f>IF($R502=AI$1,1,0)</f>
        <v>0</v>
      </c>
      <c r="AJ502">
        <f>IF($R502=AJ$1,1,0)</f>
        <v>0</v>
      </c>
      <c r="AK502">
        <f>IF($R502=AK$1,1,0)</f>
        <v>0</v>
      </c>
      <c r="AL502">
        <f>IF($R502=AL$1,1,0)</f>
        <v>0</v>
      </c>
      <c r="AM502">
        <f>IF($S502=AM$1,1,0)</f>
        <v>0</v>
      </c>
      <c r="AN502">
        <f>IF($S502=AN$1,1,0)</f>
        <v>0</v>
      </c>
      <c r="AO502">
        <f>IF($S502=AO$1,1,0)</f>
        <v>0</v>
      </c>
      <c r="AP502">
        <f>IF($S502=AP$1,1,0)</f>
        <v>1</v>
      </c>
      <c r="AQ502">
        <f>IF($S502=AQ$1,1,0)</f>
        <v>0</v>
      </c>
      <c r="AR502">
        <f>IF($S502=AR$1,1,0)</f>
        <v>0</v>
      </c>
      <c r="AS502">
        <f>IF($S502=AS$1,1,0)</f>
        <v>0</v>
      </c>
      <c r="AT502">
        <f>IF($S502=AT$1,1,0)</f>
        <v>0</v>
      </c>
      <c r="AU502">
        <f>IF($S502=AU$1,1,0)</f>
        <v>0</v>
      </c>
      <c r="AV502">
        <f>IF($S502=AV$1,1,0)</f>
        <v>0</v>
      </c>
      <c r="AW502">
        <f>IF($S502=AW$1,1,0)</f>
        <v>0</v>
      </c>
      <c r="AX502">
        <f>IF($S502=AX$1,1,0)</f>
        <v>0</v>
      </c>
      <c r="AY502">
        <f>IF($S502=AY$1,1,0)</f>
        <v>0</v>
      </c>
      <c r="AZ502">
        <f>IF($S502=AZ$1,1,0)</f>
        <v>0</v>
      </c>
      <c r="BA502">
        <f>IF($S502=BA$1,1,0)</f>
        <v>0</v>
      </c>
      <c r="BB502">
        <f>IF($S502=BB$1,1,0)</f>
        <v>0</v>
      </c>
      <c r="BC502">
        <f>IF($S502=BC$1,1,0)</f>
        <v>0</v>
      </c>
      <c r="BD502">
        <f>IF($S502=BD$1,1,0)</f>
        <v>0</v>
      </c>
      <c r="BE502">
        <f>IF($S502=BE$1,1,0)</f>
        <v>0</v>
      </c>
      <c r="BF502">
        <f>IF($S502=BF$1,1,0)</f>
        <v>0</v>
      </c>
      <c r="BG502">
        <f>IF($S502=BG$1,1,0)</f>
        <v>0</v>
      </c>
      <c r="BH502">
        <f>IF($S502=BH$1,1,0)</f>
        <v>0</v>
      </c>
      <c r="BI502">
        <f>IF($S502=BI$1,1,0)</f>
        <v>0</v>
      </c>
      <c r="BJ502">
        <f>IF($S502=BJ$1,1,0)</f>
        <v>0</v>
      </c>
    </row>
    <row r="503" spans="1:62" x14ac:dyDescent="0.25">
      <c r="A503">
        <v>501</v>
      </c>
      <c r="B503">
        <v>0</v>
      </c>
      <c r="C503">
        <v>3</v>
      </c>
      <c r="D503" t="s">
        <v>721</v>
      </c>
      <c r="E503" t="s">
        <v>13</v>
      </c>
      <c r="F503">
        <v>17</v>
      </c>
      <c r="G503">
        <v>0</v>
      </c>
      <c r="H503">
        <v>0</v>
      </c>
      <c r="I503">
        <v>315086</v>
      </c>
      <c r="J503">
        <v>8.6624999999999996</v>
      </c>
      <c r="L503" t="s">
        <v>15</v>
      </c>
      <c r="M503" t="s">
        <v>1751</v>
      </c>
      <c r="N503" t="str">
        <f>IF(ISNUMBER(I503),"xxx ",SUBSTITUTE(SUBSTITUTE(I503,"/",""),".",""))</f>
        <v xml:space="preserve">xxx </v>
      </c>
      <c r="O503" t="str">
        <f>LEFT(N503,FIND(" ",N503))</f>
        <v xml:space="preserve">xxx </v>
      </c>
      <c r="P503" t="str">
        <f>VLOOKUP(M503,Extract_Title!$A$2:$B$20,2,0)</f>
        <v>Mr</v>
      </c>
      <c r="Q503" t="str">
        <f>IF(L503="","S",L503)</f>
        <v>S</v>
      </c>
      <c r="R503" t="str">
        <f>IF(K503="","M",LEFT(K503,1))</f>
        <v>M</v>
      </c>
      <c r="S503" t="str">
        <f>VLOOKUP(O503,Clean_tckt!$E$3:$F$38,2,0)</f>
        <v xml:space="preserve">xxx </v>
      </c>
      <c r="T503" s="1">
        <f t="shared" si="25"/>
        <v>8.6624999999999996</v>
      </c>
      <c r="U503">
        <f t="shared" si="26"/>
        <v>17</v>
      </c>
      <c r="V503">
        <f>SUM(G503:H503,1)</f>
        <v>1</v>
      </c>
      <c r="W503">
        <f t="shared" si="27"/>
        <v>1</v>
      </c>
      <c r="X503">
        <f>IF(V503=1,1,0)</f>
        <v>1</v>
      </c>
      <c r="Y503">
        <f>IF($P503=Y$1,1,0)</f>
        <v>1</v>
      </c>
      <c r="Z503">
        <f>IF($P503=Z$1,1,0)</f>
        <v>0</v>
      </c>
      <c r="AA503">
        <f>IF($P503=AA$1,1,0)</f>
        <v>0</v>
      </c>
      <c r="AB503">
        <f>IF($P503=AB$1,1,0)</f>
        <v>0</v>
      </c>
      <c r="AC503">
        <f>IF($Q503=AC$1,1,0)</f>
        <v>1</v>
      </c>
      <c r="AD503">
        <f>IF($Q503=AD$1,1,0)</f>
        <v>0</v>
      </c>
      <c r="AE503">
        <f>IF($R503=AE$1,1,0)</f>
        <v>1</v>
      </c>
      <c r="AF503">
        <f>IF($R503=AF$1,1,0)</f>
        <v>0</v>
      </c>
      <c r="AG503">
        <f>IF($R503=AG$1,1,0)</f>
        <v>0</v>
      </c>
      <c r="AH503">
        <f>IF($R503=AH$1,1,0)</f>
        <v>0</v>
      </c>
      <c r="AI503">
        <f>IF($R503=AI$1,1,0)</f>
        <v>0</v>
      </c>
      <c r="AJ503">
        <f>IF($R503=AJ$1,1,0)</f>
        <v>0</v>
      </c>
      <c r="AK503">
        <f>IF($R503=AK$1,1,0)</f>
        <v>0</v>
      </c>
      <c r="AL503">
        <f>IF($R503=AL$1,1,0)</f>
        <v>0</v>
      </c>
      <c r="AM503">
        <f>IF($S503=AM$1,1,0)</f>
        <v>0</v>
      </c>
      <c r="AN503">
        <f>IF($S503=AN$1,1,0)</f>
        <v>0</v>
      </c>
      <c r="AO503">
        <f>IF($S503=AO$1,1,0)</f>
        <v>0</v>
      </c>
      <c r="AP503">
        <f>IF($S503=AP$1,1,0)</f>
        <v>1</v>
      </c>
      <c r="AQ503">
        <f>IF($S503=AQ$1,1,0)</f>
        <v>0</v>
      </c>
      <c r="AR503">
        <f>IF($S503=AR$1,1,0)</f>
        <v>0</v>
      </c>
      <c r="AS503">
        <f>IF($S503=AS$1,1,0)</f>
        <v>0</v>
      </c>
      <c r="AT503">
        <f>IF($S503=AT$1,1,0)</f>
        <v>0</v>
      </c>
      <c r="AU503">
        <f>IF($S503=AU$1,1,0)</f>
        <v>0</v>
      </c>
      <c r="AV503">
        <f>IF($S503=AV$1,1,0)</f>
        <v>0</v>
      </c>
      <c r="AW503">
        <f>IF($S503=AW$1,1,0)</f>
        <v>0</v>
      </c>
      <c r="AX503">
        <f>IF($S503=AX$1,1,0)</f>
        <v>0</v>
      </c>
      <c r="AY503">
        <f>IF($S503=AY$1,1,0)</f>
        <v>0</v>
      </c>
      <c r="AZ503">
        <f>IF($S503=AZ$1,1,0)</f>
        <v>0</v>
      </c>
      <c r="BA503">
        <f>IF($S503=BA$1,1,0)</f>
        <v>0</v>
      </c>
      <c r="BB503">
        <f>IF($S503=BB$1,1,0)</f>
        <v>0</v>
      </c>
      <c r="BC503">
        <f>IF($S503=BC$1,1,0)</f>
        <v>0</v>
      </c>
      <c r="BD503">
        <f>IF($S503=BD$1,1,0)</f>
        <v>0</v>
      </c>
      <c r="BE503">
        <f>IF($S503=BE$1,1,0)</f>
        <v>0</v>
      </c>
      <c r="BF503">
        <f>IF($S503=BF$1,1,0)</f>
        <v>0</v>
      </c>
      <c r="BG503">
        <f>IF($S503=BG$1,1,0)</f>
        <v>0</v>
      </c>
      <c r="BH503">
        <f>IF($S503=BH$1,1,0)</f>
        <v>0</v>
      </c>
      <c r="BI503">
        <f>IF($S503=BI$1,1,0)</f>
        <v>0</v>
      </c>
      <c r="BJ503">
        <f>IF($S503=BJ$1,1,0)</f>
        <v>0</v>
      </c>
    </row>
    <row r="504" spans="1:62" x14ac:dyDescent="0.25">
      <c r="A504">
        <v>502</v>
      </c>
      <c r="B504">
        <v>0</v>
      </c>
      <c r="C504">
        <v>3</v>
      </c>
      <c r="D504" t="s">
        <v>722</v>
      </c>
      <c r="E504" t="s">
        <v>17</v>
      </c>
      <c r="F504">
        <v>21</v>
      </c>
      <c r="G504">
        <v>0</v>
      </c>
      <c r="H504">
        <v>0</v>
      </c>
      <c r="I504">
        <v>364846</v>
      </c>
      <c r="J504">
        <v>7.75</v>
      </c>
      <c r="L504" t="s">
        <v>27</v>
      </c>
      <c r="M504" t="s">
        <v>1753</v>
      </c>
      <c r="N504" t="str">
        <f>IF(ISNUMBER(I504),"xxx ",SUBSTITUTE(SUBSTITUTE(I504,"/",""),".",""))</f>
        <v xml:space="preserve">xxx </v>
      </c>
      <c r="O504" t="str">
        <f>LEFT(N504,FIND(" ",N504))</f>
        <v xml:space="preserve">xxx </v>
      </c>
      <c r="P504" t="str">
        <f>VLOOKUP(M504,Extract_Title!$A$2:$B$20,2,0)</f>
        <v>Miss</v>
      </c>
      <c r="Q504" t="str">
        <f>IF(L504="","S",L504)</f>
        <v>Q</v>
      </c>
      <c r="R504" t="str">
        <f>IF(K504="","M",LEFT(K504,1))</f>
        <v>M</v>
      </c>
      <c r="S504" t="str">
        <f>VLOOKUP(O504,Clean_tckt!$E$3:$F$38,2,0)</f>
        <v xml:space="preserve">xxx </v>
      </c>
      <c r="T504" s="1">
        <f t="shared" si="25"/>
        <v>7.75</v>
      </c>
      <c r="U504">
        <f t="shared" si="26"/>
        <v>21</v>
      </c>
      <c r="V504">
        <f>SUM(G504:H504,1)</f>
        <v>1</v>
      </c>
      <c r="W504">
        <f t="shared" si="27"/>
        <v>0</v>
      </c>
      <c r="X504">
        <f>IF(V504=1,1,0)</f>
        <v>1</v>
      </c>
      <c r="Y504">
        <f>IF($P504=Y$1,1,0)</f>
        <v>0</v>
      </c>
      <c r="Z504">
        <f>IF($P504=Z$1,1,0)</f>
        <v>0</v>
      </c>
      <c r="AA504">
        <f>IF($P504=AA$1,1,0)</f>
        <v>1</v>
      </c>
      <c r="AB504">
        <f>IF($P504=AB$1,1,0)</f>
        <v>0</v>
      </c>
      <c r="AC504">
        <f>IF($Q504=AC$1,1,0)</f>
        <v>0</v>
      </c>
      <c r="AD504">
        <f>IF($Q504=AD$1,1,0)</f>
        <v>0</v>
      </c>
      <c r="AE504">
        <f>IF($R504=AE$1,1,0)</f>
        <v>1</v>
      </c>
      <c r="AF504">
        <f>IF($R504=AF$1,1,0)</f>
        <v>0</v>
      </c>
      <c r="AG504">
        <f>IF($R504=AG$1,1,0)</f>
        <v>0</v>
      </c>
      <c r="AH504">
        <f>IF($R504=AH$1,1,0)</f>
        <v>0</v>
      </c>
      <c r="AI504">
        <f>IF($R504=AI$1,1,0)</f>
        <v>0</v>
      </c>
      <c r="AJ504">
        <f>IF($R504=AJ$1,1,0)</f>
        <v>0</v>
      </c>
      <c r="AK504">
        <f>IF($R504=AK$1,1,0)</f>
        <v>0</v>
      </c>
      <c r="AL504">
        <f>IF($R504=AL$1,1,0)</f>
        <v>0</v>
      </c>
      <c r="AM504">
        <f>IF($S504=AM$1,1,0)</f>
        <v>0</v>
      </c>
      <c r="AN504">
        <f>IF($S504=AN$1,1,0)</f>
        <v>0</v>
      </c>
      <c r="AO504">
        <f>IF($S504=AO$1,1,0)</f>
        <v>0</v>
      </c>
      <c r="AP504">
        <f>IF($S504=AP$1,1,0)</f>
        <v>1</v>
      </c>
      <c r="AQ504">
        <f>IF($S504=AQ$1,1,0)</f>
        <v>0</v>
      </c>
      <c r="AR504">
        <f>IF($S504=AR$1,1,0)</f>
        <v>0</v>
      </c>
      <c r="AS504">
        <f>IF($S504=AS$1,1,0)</f>
        <v>0</v>
      </c>
      <c r="AT504">
        <f>IF($S504=AT$1,1,0)</f>
        <v>0</v>
      </c>
      <c r="AU504">
        <f>IF($S504=AU$1,1,0)</f>
        <v>0</v>
      </c>
      <c r="AV504">
        <f>IF($S504=AV$1,1,0)</f>
        <v>0</v>
      </c>
      <c r="AW504">
        <f>IF($S504=AW$1,1,0)</f>
        <v>0</v>
      </c>
      <c r="AX504">
        <f>IF($S504=AX$1,1,0)</f>
        <v>0</v>
      </c>
      <c r="AY504">
        <f>IF($S504=AY$1,1,0)</f>
        <v>0</v>
      </c>
      <c r="AZ504">
        <f>IF($S504=AZ$1,1,0)</f>
        <v>0</v>
      </c>
      <c r="BA504">
        <f>IF($S504=BA$1,1,0)</f>
        <v>0</v>
      </c>
      <c r="BB504">
        <f>IF($S504=BB$1,1,0)</f>
        <v>0</v>
      </c>
      <c r="BC504">
        <f>IF($S504=BC$1,1,0)</f>
        <v>0</v>
      </c>
      <c r="BD504">
        <f>IF($S504=BD$1,1,0)</f>
        <v>0</v>
      </c>
      <c r="BE504">
        <f>IF($S504=BE$1,1,0)</f>
        <v>0</v>
      </c>
      <c r="BF504">
        <f>IF($S504=BF$1,1,0)</f>
        <v>0</v>
      </c>
      <c r="BG504">
        <f>IF($S504=BG$1,1,0)</f>
        <v>0</v>
      </c>
      <c r="BH504">
        <f>IF($S504=BH$1,1,0)</f>
        <v>0</v>
      </c>
      <c r="BI504">
        <f>IF($S504=BI$1,1,0)</f>
        <v>0</v>
      </c>
      <c r="BJ504">
        <f>IF($S504=BJ$1,1,0)</f>
        <v>0</v>
      </c>
    </row>
    <row r="505" spans="1:62" x14ac:dyDescent="0.25">
      <c r="A505">
        <v>503</v>
      </c>
      <c r="B505">
        <v>0</v>
      </c>
      <c r="C505">
        <v>3</v>
      </c>
      <c r="D505" t="s">
        <v>723</v>
      </c>
      <c r="E505" t="s">
        <v>17</v>
      </c>
      <c r="G505">
        <v>0</v>
      </c>
      <c r="H505">
        <v>0</v>
      </c>
      <c r="I505">
        <v>330909</v>
      </c>
      <c r="J505">
        <v>7.6292</v>
      </c>
      <c r="L505" t="s">
        <v>27</v>
      </c>
      <c r="M505" t="s">
        <v>1753</v>
      </c>
      <c r="N505" t="str">
        <f>IF(ISNUMBER(I505),"xxx ",SUBSTITUTE(SUBSTITUTE(I505,"/",""),".",""))</f>
        <v xml:space="preserve">xxx </v>
      </c>
      <c r="O505" t="str">
        <f>LEFT(N505,FIND(" ",N505))</f>
        <v xml:space="preserve">xxx </v>
      </c>
      <c r="P505" t="str">
        <f>VLOOKUP(M505,Extract_Title!$A$2:$B$20,2,0)</f>
        <v>Miss</v>
      </c>
      <c r="Q505" t="str">
        <f>IF(L505="","S",L505)</f>
        <v>Q</v>
      </c>
      <c r="R505" t="str">
        <f>IF(K505="","M",LEFT(K505,1))</f>
        <v>M</v>
      </c>
      <c r="S505" t="str">
        <f>VLOOKUP(O505,Clean_tckt!$E$3:$F$38,2,0)</f>
        <v xml:space="preserve">xxx </v>
      </c>
      <c r="T505" s="1">
        <f t="shared" si="25"/>
        <v>7.6292</v>
      </c>
      <c r="U505">
        <f t="shared" si="26"/>
        <v>0</v>
      </c>
      <c r="V505">
        <f>SUM(G505:H505,1)</f>
        <v>1</v>
      </c>
      <c r="W505">
        <f t="shared" si="27"/>
        <v>0</v>
      </c>
      <c r="X505">
        <f>IF(V505=1,1,0)</f>
        <v>1</v>
      </c>
      <c r="Y505">
        <f>IF($P505=Y$1,1,0)</f>
        <v>0</v>
      </c>
      <c r="Z505">
        <f>IF($P505=Z$1,1,0)</f>
        <v>0</v>
      </c>
      <c r="AA505">
        <f>IF($P505=AA$1,1,0)</f>
        <v>1</v>
      </c>
      <c r="AB505">
        <f>IF($P505=AB$1,1,0)</f>
        <v>0</v>
      </c>
      <c r="AC505">
        <f>IF($Q505=AC$1,1,0)</f>
        <v>0</v>
      </c>
      <c r="AD505">
        <f>IF($Q505=AD$1,1,0)</f>
        <v>0</v>
      </c>
      <c r="AE505">
        <f>IF($R505=AE$1,1,0)</f>
        <v>1</v>
      </c>
      <c r="AF505">
        <f>IF($R505=AF$1,1,0)</f>
        <v>0</v>
      </c>
      <c r="AG505">
        <f>IF($R505=AG$1,1,0)</f>
        <v>0</v>
      </c>
      <c r="AH505">
        <f>IF($R505=AH$1,1,0)</f>
        <v>0</v>
      </c>
      <c r="AI505">
        <f>IF($R505=AI$1,1,0)</f>
        <v>0</v>
      </c>
      <c r="AJ505">
        <f>IF($R505=AJ$1,1,0)</f>
        <v>0</v>
      </c>
      <c r="AK505">
        <f>IF($R505=AK$1,1,0)</f>
        <v>0</v>
      </c>
      <c r="AL505">
        <f>IF($R505=AL$1,1,0)</f>
        <v>0</v>
      </c>
      <c r="AM505">
        <f>IF($S505=AM$1,1,0)</f>
        <v>0</v>
      </c>
      <c r="AN505">
        <f>IF($S505=AN$1,1,0)</f>
        <v>0</v>
      </c>
      <c r="AO505">
        <f>IF($S505=AO$1,1,0)</f>
        <v>0</v>
      </c>
      <c r="AP505">
        <f>IF($S505=AP$1,1,0)</f>
        <v>1</v>
      </c>
      <c r="AQ505">
        <f>IF($S505=AQ$1,1,0)</f>
        <v>0</v>
      </c>
      <c r="AR505">
        <f>IF($S505=AR$1,1,0)</f>
        <v>0</v>
      </c>
      <c r="AS505">
        <f>IF($S505=AS$1,1,0)</f>
        <v>0</v>
      </c>
      <c r="AT505">
        <f>IF($S505=AT$1,1,0)</f>
        <v>0</v>
      </c>
      <c r="AU505">
        <f>IF($S505=AU$1,1,0)</f>
        <v>0</v>
      </c>
      <c r="AV505">
        <f>IF($S505=AV$1,1,0)</f>
        <v>0</v>
      </c>
      <c r="AW505">
        <f>IF($S505=AW$1,1,0)</f>
        <v>0</v>
      </c>
      <c r="AX505">
        <f>IF($S505=AX$1,1,0)</f>
        <v>0</v>
      </c>
      <c r="AY505">
        <f>IF($S505=AY$1,1,0)</f>
        <v>0</v>
      </c>
      <c r="AZ505">
        <f>IF($S505=AZ$1,1,0)</f>
        <v>0</v>
      </c>
      <c r="BA505">
        <f>IF($S505=BA$1,1,0)</f>
        <v>0</v>
      </c>
      <c r="BB505">
        <f>IF($S505=BB$1,1,0)</f>
        <v>0</v>
      </c>
      <c r="BC505">
        <f>IF($S505=BC$1,1,0)</f>
        <v>0</v>
      </c>
      <c r="BD505">
        <f>IF($S505=BD$1,1,0)</f>
        <v>0</v>
      </c>
      <c r="BE505">
        <f>IF($S505=BE$1,1,0)</f>
        <v>0</v>
      </c>
      <c r="BF505">
        <f>IF($S505=BF$1,1,0)</f>
        <v>0</v>
      </c>
      <c r="BG505">
        <f>IF($S505=BG$1,1,0)</f>
        <v>0</v>
      </c>
      <c r="BH505">
        <f>IF($S505=BH$1,1,0)</f>
        <v>0</v>
      </c>
      <c r="BI505">
        <f>IF($S505=BI$1,1,0)</f>
        <v>0</v>
      </c>
      <c r="BJ505">
        <f>IF($S505=BJ$1,1,0)</f>
        <v>0</v>
      </c>
    </row>
    <row r="506" spans="1:62" x14ac:dyDescent="0.25">
      <c r="A506">
        <v>504</v>
      </c>
      <c r="B506">
        <v>0</v>
      </c>
      <c r="C506">
        <v>3</v>
      </c>
      <c r="D506" t="s">
        <v>724</v>
      </c>
      <c r="E506" t="s">
        <v>17</v>
      </c>
      <c r="F506">
        <v>37</v>
      </c>
      <c r="G506">
        <v>0</v>
      </c>
      <c r="H506">
        <v>0</v>
      </c>
      <c r="I506">
        <v>4135</v>
      </c>
      <c r="J506">
        <v>9.5875000000000004</v>
      </c>
      <c r="L506" t="s">
        <v>15</v>
      </c>
      <c r="M506" t="s">
        <v>1753</v>
      </c>
      <c r="N506" t="str">
        <f>IF(ISNUMBER(I506),"xxx ",SUBSTITUTE(SUBSTITUTE(I506,"/",""),".",""))</f>
        <v xml:space="preserve">xxx </v>
      </c>
      <c r="O506" t="str">
        <f>LEFT(N506,FIND(" ",N506))</f>
        <v xml:space="preserve">xxx </v>
      </c>
      <c r="P506" t="str">
        <f>VLOOKUP(M506,Extract_Title!$A$2:$B$20,2,0)</f>
        <v>Miss</v>
      </c>
      <c r="Q506" t="str">
        <f>IF(L506="","S",L506)</f>
        <v>S</v>
      </c>
      <c r="R506" t="str">
        <f>IF(K506="","M",LEFT(K506,1))</f>
        <v>M</v>
      </c>
      <c r="S506" t="str">
        <f>VLOOKUP(O506,Clean_tckt!$E$3:$F$38,2,0)</f>
        <v xml:space="preserve">xxx </v>
      </c>
      <c r="T506" s="1">
        <f t="shared" si="25"/>
        <v>9.5875000000000004</v>
      </c>
      <c r="U506">
        <f t="shared" si="26"/>
        <v>37</v>
      </c>
      <c r="V506">
        <f>SUM(G506:H506,1)</f>
        <v>1</v>
      </c>
      <c r="W506">
        <f t="shared" si="27"/>
        <v>0</v>
      </c>
      <c r="X506">
        <f>IF(V506=1,1,0)</f>
        <v>1</v>
      </c>
      <c r="Y506">
        <f>IF($P506=Y$1,1,0)</f>
        <v>0</v>
      </c>
      <c r="Z506">
        <f>IF($P506=Z$1,1,0)</f>
        <v>0</v>
      </c>
      <c r="AA506">
        <f>IF($P506=AA$1,1,0)</f>
        <v>1</v>
      </c>
      <c r="AB506">
        <f>IF($P506=AB$1,1,0)</f>
        <v>0</v>
      </c>
      <c r="AC506">
        <f>IF($Q506=AC$1,1,0)</f>
        <v>1</v>
      </c>
      <c r="AD506">
        <f>IF($Q506=AD$1,1,0)</f>
        <v>0</v>
      </c>
      <c r="AE506">
        <f>IF($R506=AE$1,1,0)</f>
        <v>1</v>
      </c>
      <c r="AF506">
        <f>IF($R506=AF$1,1,0)</f>
        <v>0</v>
      </c>
      <c r="AG506">
        <f>IF($R506=AG$1,1,0)</f>
        <v>0</v>
      </c>
      <c r="AH506">
        <f>IF($R506=AH$1,1,0)</f>
        <v>0</v>
      </c>
      <c r="AI506">
        <f>IF($R506=AI$1,1,0)</f>
        <v>0</v>
      </c>
      <c r="AJ506">
        <f>IF($R506=AJ$1,1,0)</f>
        <v>0</v>
      </c>
      <c r="AK506">
        <f>IF($R506=AK$1,1,0)</f>
        <v>0</v>
      </c>
      <c r="AL506">
        <f>IF($R506=AL$1,1,0)</f>
        <v>0</v>
      </c>
      <c r="AM506">
        <f>IF($S506=AM$1,1,0)</f>
        <v>0</v>
      </c>
      <c r="AN506">
        <f>IF($S506=AN$1,1,0)</f>
        <v>0</v>
      </c>
      <c r="AO506">
        <f>IF($S506=AO$1,1,0)</f>
        <v>0</v>
      </c>
      <c r="AP506">
        <f>IF($S506=AP$1,1,0)</f>
        <v>1</v>
      </c>
      <c r="AQ506">
        <f>IF($S506=AQ$1,1,0)</f>
        <v>0</v>
      </c>
      <c r="AR506">
        <f>IF($S506=AR$1,1,0)</f>
        <v>0</v>
      </c>
      <c r="AS506">
        <f>IF($S506=AS$1,1,0)</f>
        <v>0</v>
      </c>
      <c r="AT506">
        <f>IF($S506=AT$1,1,0)</f>
        <v>0</v>
      </c>
      <c r="AU506">
        <f>IF($S506=AU$1,1,0)</f>
        <v>0</v>
      </c>
      <c r="AV506">
        <f>IF($S506=AV$1,1,0)</f>
        <v>0</v>
      </c>
      <c r="AW506">
        <f>IF($S506=AW$1,1,0)</f>
        <v>0</v>
      </c>
      <c r="AX506">
        <f>IF($S506=AX$1,1,0)</f>
        <v>0</v>
      </c>
      <c r="AY506">
        <f>IF($S506=AY$1,1,0)</f>
        <v>0</v>
      </c>
      <c r="AZ506">
        <f>IF($S506=AZ$1,1,0)</f>
        <v>0</v>
      </c>
      <c r="BA506">
        <f>IF($S506=BA$1,1,0)</f>
        <v>0</v>
      </c>
      <c r="BB506">
        <f>IF($S506=BB$1,1,0)</f>
        <v>0</v>
      </c>
      <c r="BC506">
        <f>IF($S506=BC$1,1,0)</f>
        <v>0</v>
      </c>
      <c r="BD506">
        <f>IF($S506=BD$1,1,0)</f>
        <v>0</v>
      </c>
      <c r="BE506">
        <f>IF($S506=BE$1,1,0)</f>
        <v>0</v>
      </c>
      <c r="BF506">
        <f>IF($S506=BF$1,1,0)</f>
        <v>0</v>
      </c>
      <c r="BG506">
        <f>IF($S506=BG$1,1,0)</f>
        <v>0</v>
      </c>
      <c r="BH506">
        <f>IF($S506=BH$1,1,0)</f>
        <v>0</v>
      </c>
      <c r="BI506">
        <f>IF($S506=BI$1,1,0)</f>
        <v>0</v>
      </c>
      <c r="BJ506">
        <f>IF($S506=BJ$1,1,0)</f>
        <v>0</v>
      </c>
    </row>
    <row r="507" spans="1:62" x14ac:dyDescent="0.25">
      <c r="A507">
        <v>505</v>
      </c>
      <c r="B507">
        <v>1</v>
      </c>
      <c r="C507">
        <v>1</v>
      </c>
      <c r="D507" t="s">
        <v>725</v>
      </c>
      <c r="E507" t="s">
        <v>17</v>
      </c>
      <c r="F507">
        <v>16</v>
      </c>
      <c r="G507">
        <v>0</v>
      </c>
      <c r="H507">
        <v>0</v>
      </c>
      <c r="I507">
        <v>110152</v>
      </c>
      <c r="J507">
        <v>86.5</v>
      </c>
      <c r="K507" t="s">
        <v>726</v>
      </c>
      <c r="L507" t="s">
        <v>15</v>
      </c>
      <c r="M507" t="s">
        <v>1753</v>
      </c>
      <c r="N507" t="str">
        <f>IF(ISNUMBER(I507),"xxx ",SUBSTITUTE(SUBSTITUTE(I507,"/",""),".",""))</f>
        <v xml:space="preserve">xxx </v>
      </c>
      <c r="O507" t="str">
        <f>LEFT(N507,FIND(" ",N507))</f>
        <v xml:space="preserve">xxx </v>
      </c>
      <c r="P507" t="str">
        <f>VLOOKUP(M507,Extract_Title!$A$2:$B$20,2,0)</f>
        <v>Miss</v>
      </c>
      <c r="Q507" t="str">
        <f>IF(L507="","S",L507)</f>
        <v>S</v>
      </c>
      <c r="R507" t="str">
        <f>IF(K507="","M",LEFT(K507,1))</f>
        <v>B</v>
      </c>
      <c r="S507" t="str">
        <f>VLOOKUP(O507,Clean_tckt!$E$3:$F$38,2,0)</f>
        <v xml:space="preserve">xxx </v>
      </c>
      <c r="T507" s="1">
        <f t="shared" si="25"/>
        <v>86.5</v>
      </c>
      <c r="U507">
        <f t="shared" si="26"/>
        <v>16</v>
      </c>
      <c r="V507">
        <f>SUM(G507:H507,1)</f>
        <v>1</v>
      </c>
      <c r="W507">
        <f t="shared" si="27"/>
        <v>0</v>
      </c>
      <c r="X507">
        <f>IF(V507=1,1,0)</f>
        <v>1</v>
      </c>
      <c r="Y507">
        <f>IF($P507=Y$1,1,0)</f>
        <v>0</v>
      </c>
      <c r="Z507">
        <f>IF($P507=Z$1,1,0)</f>
        <v>0</v>
      </c>
      <c r="AA507">
        <f>IF($P507=AA$1,1,0)</f>
        <v>1</v>
      </c>
      <c r="AB507">
        <f>IF($P507=AB$1,1,0)</f>
        <v>0</v>
      </c>
      <c r="AC507">
        <f>IF($Q507=AC$1,1,0)</f>
        <v>1</v>
      </c>
      <c r="AD507">
        <f>IF($Q507=AD$1,1,0)</f>
        <v>0</v>
      </c>
      <c r="AE507">
        <f>IF($R507=AE$1,1,0)</f>
        <v>0</v>
      </c>
      <c r="AF507">
        <f>IF($R507=AF$1,1,0)</f>
        <v>0</v>
      </c>
      <c r="AG507">
        <f>IF($R507=AG$1,1,0)</f>
        <v>0</v>
      </c>
      <c r="AH507">
        <f>IF($R507=AH$1,1,0)</f>
        <v>0</v>
      </c>
      <c r="AI507">
        <f>IF($R507=AI$1,1,0)</f>
        <v>0</v>
      </c>
      <c r="AJ507">
        <f>IF($R507=AJ$1,1,0)</f>
        <v>0</v>
      </c>
      <c r="AK507">
        <f>IF($R507=AK$1,1,0)</f>
        <v>1</v>
      </c>
      <c r="AL507">
        <f>IF($R507=AL$1,1,0)</f>
        <v>0</v>
      </c>
      <c r="AM507">
        <f>IF($S507=AM$1,1,0)</f>
        <v>0</v>
      </c>
      <c r="AN507">
        <f>IF($S507=AN$1,1,0)</f>
        <v>0</v>
      </c>
      <c r="AO507">
        <f>IF($S507=AO$1,1,0)</f>
        <v>0</v>
      </c>
      <c r="AP507">
        <f>IF($S507=AP$1,1,0)</f>
        <v>1</v>
      </c>
      <c r="AQ507">
        <f>IF($S507=AQ$1,1,0)</f>
        <v>0</v>
      </c>
      <c r="AR507">
        <f>IF($S507=AR$1,1,0)</f>
        <v>0</v>
      </c>
      <c r="AS507">
        <f>IF($S507=AS$1,1,0)</f>
        <v>0</v>
      </c>
      <c r="AT507">
        <f>IF($S507=AT$1,1,0)</f>
        <v>0</v>
      </c>
      <c r="AU507">
        <f>IF($S507=AU$1,1,0)</f>
        <v>0</v>
      </c>
      <c r="AV507">
        <f>IF($S507=AV$1,1,0)</f>
        <v>0</v>
      </c>
      <c r="AW507">
        <f>IF($S507=AW$1,1,0)</f>
        <v>0</v>
      </c>
      <c r="AX507">
        <f>IF($S507=AX$1,1,0)</f>
        <v>0</v>
      </c>
      <c r="AY507">
        <f>IF($S507=AY$1,1,0)</f>
        <v>0</v>
      </c>
      <c r="AZ507">
        <f>IF($S507=AZ$1,1,0)</f>
        <v>0</v>
      </c>
      <c r="BA507">
        <f>IF($S507=BA$1,1,0)</f>
        <v>0</v>
      </c>
      <c r="BB507">
        <f>IF($S507=BB$1,1,0)</f>
        <v>0</v>
      </c>
      <c r="BC507">
        <f>IF($S507=BC$1,1,0)</f>
        <v>0</v>
      </c>
      <c r="BD507">
        <f>IF($S507=BD$1,1,0)</f>
        <v>0</v>
      </c>
      <c r="BE507">
        <f>IF($S507=BE$1,1,0)</f>
        <v>0</v>
      </c>
      <c r="BF507">
        <f>IF($S507=BF$1,1,0)</f>
        <v>0</v>
      </c>
      <c r="BG507">
        <f>IF($S507=BG$1,1,0)</f>
        <v>0</v>
      </c>
      <c r="BH507">
        <f>IF($S507=BH$1,1,0)</f>
        <v>0</v>
      </c>
      <c r="BI507">
        <f>IF($S507=BI$1,1,0)</f>
        <v>0</v>
      </c>
      <c r="BJ507">
        <f>IF($S507=BJ$1,1,0)</f>
        <v>0</v>
      </c>
    </row>
    <row r="508" spans="1:62" x14ac:dyDescent="0.25">
      <c r="A508">
        <v>506</v>
      </c>
      <c r="B508">
        <v>0</v>
      </c>
      <c r="C508">
        <v>1</v>
      </c>
      <c r="D508" t="s">
        <v>727</v>
      </c>
      <c r="E508" t="s">
        <v>13</v>
      </c>
      <c r="F508">
        <v>18</v>
      </c>
      <c r="G508">
        <v>1</v>
      </c>
      <c r="H508">
        <v>0</v>
      </c>
      <c r="I508" t="s">
        <v>462</v>
      </c>
      <c r="J508">
        <v>108.9</v>
      </c>
      <c r="K508" t="s">
        <v>463</v>
      </c>
      <c r="L508" t="s">
        <v>20</v>
      </c>
      <c r="M508" t="s">
        <v>1751</v>
      </c>
      <c r="N508" t="str">
        <f>IF(ISNUMBER(I508),"xxx ",SUBSTITUTE(SUBSTITUTE(I508,"/",""),".",""))</f>
        <v>PC 17758</v>
      </c>
      <c r="O508" t="str">
        <f>LEFT(N508,FIND(" ",N508))</f>
        <v xml:space="preserve">PC </v>
      </c>
      <c r="P508" t="str">
        <f>VLOOKUP(M508,Extract_Title!$A$2:$B$20,2,0)</f>
        <v>Mr</v>
      </c>
      <c r="Q508" t="str">
        <f>IF(L508="","S",L508)</f>
        <v>C</v>
      </c>
      <c r="R508" t="str">
        <f>IF(K508="","M",LEFT(K508,1))</f>
        <v>C</v>
      </c>
      <c r="S508" t="str">
        <f>VLOOKUP(O508,Clean_tckt!$E$3:$F$38,2,0)</f>
        <v xml:space="preserve">PC </v>
      </c>
      <c r="T508" s="1">
        <f t="shared" si="25"/>
        <v>108.9</v>
      </c>
      <c r="U508">
        <f t="shared" si="26"/>
        <v>18</v>
      </c>
      <c r="V508">
        <f>SUM(G508:H508,1)</f>
        <v>2</v>
      </c>
      <c r="W508">
        <f t="shared" si="27"/>
        <v>1</v>
      </c>
      <c r="X508">
        <f>IF(V508=1,1,0)</f>
        <v>0</v>
      </c>
      <c r="Y508">
        <f>IF($P508=Y$1,1,0)</f>
        <v>1</v>
      </c>
      <c r="Z508">
        <f>IF($P508=Z$1,1,0)</f>
        <v>0</v>
      </c>
      <c r="AA508">
        <f>IF($P508=AA$1,1,0)</f>
        <v>0</v>
      </c>
      <c r="AB508">
        <f>IF($P508=AB$1,1,0)</f>
        <v>0</v>
      </c>
      <c r="AC508">
        <f>IF($Q508=AC$1,1,0)</f>
        <v>0</v>
      </c>
      <c r="AD508">
        <f>IF($Q508=AD$1,1,0)</f>
        <v>1</v>
      </c>
      <c r="AE508">
        <f>IF($R508=AE$1,1,0)</f>
        <v>0</v>
      </c>
      <c r="AF508">
        <f>IF($R508=AF$1,1,0)</f>
        <v>1</v>
      </c>
      <c r="AG508">
        <f>IF($R508=AG$1,1,0)</f>
        <v>0</v>
      </c>
      <c r="AH508">
        <f>IF($R508=AH$1,1,0)</f>
        <v>0</v>
      </c>
      <c r="AI508">
        <f>IF($R508=AI$1,1,0)</f>
        <v>0</v>
      </c>
      <c r="AJ508">
        <f>IF($R508=AJ$1,1,0)</f>
        <v>0</v>
      </c>
      <c r="AK508">
        <f>IF($R508=AK$1,1,0)</f>
        <v>0</v>
      </c>
      <c r="AL508">
        <f>IF($R508=AL$1,1,0)</f>
        <v>0</v>
      </c>
      <c r="AM508">
        <f>IF($S508=AM$1,1,0)</f>
        <v>0</v>
      </c>
      <c r="AN508">
        <f>IF($S508=AN$1,1,0)</f>
        <v>1</v>
      </c>
      <c r="AO508">
        <f>IF($S508=AO$1,1,0)</f>
        <v>0</v>
      </c>
      <c r="AP508">
        <f>IF($S508=AP$1,1,0)</f>
        <v>0</v>
      </c>
      <c r="AQ508">
        <f>IF($S508=AQ$1,1,0)</f>
        <v>0</v>
      </c>
      <c r="AR508">
        <f>IF($S508=AR$1,1,0)</f>
        <v>0</v>
      </c>
      <c r="AS508">
        <f>IF($S508=AS$1,1,0)</f>
        <v>0</v>
      </c>
      <c r="AT508">
        <f>IF($S508=AT$1,1,0)</f>
        <v>0</v>
      </c>
      <c r="AU508">
        <f>IF($S508=AU$1,1,0)</f>
        <v>0</v>
      </c>
      <c r="AV508">
        <f>IF($S508=AV$1,1,0)</f>
        <v>0</v>
      </c>
      <c r="AW508">
        <f>IF($S508=AW$1,1,0)</f>
        <v>0</v>
      </c>
      <c r="AX508">
        <f>IF($S508=AX$1,1,0)</f>
        <v>0</v>
      </c>
      <c r="AY508">
        <f>IF($S508=AY$1,1,0)</f>
        <v>0</v>
      </c>
      <c r="AZ508">
        <f>IF($S508=AZ$1,1,0)</f>
        <v>0</v>
      </c>
      <c r="BA508">
        <f>IF($S508=BA$1,1,0)</f>
        <v>0</v>
      </c>
      <c r="BB508">
        <f>IF($S508=BB$1,1,0)</f>
        <v>0</v>
      </c>
      <c r="BC508">
        <f>IF($S508=BC$1,1,0)</f>
        <v>0</v>
      </c>
      <c r="BD508">
        <f>IF($S508=BD$1,1,0)</f>
        <v>0</v>
      </c>
      <c r="BE508">
        <f>IF($S508=BE$1,1,0)</f>
        <v>0</v>
      </c>
      <c r="BF508">
        <f>IF($S508=BF$1,1,0)</f>
        <v>0</v>
      </c>
      <c r="BG508">
        <f>IF($S508=BG$1,1,0)</f>
        <v>0</v>
      </c>
      <c r="BH508">
        <f>IF($S508=BH$1,1,0)</f>
        <v>0</v>
      </c>
      <c r="BI508">
        <f>IF($S508=BI$1,1,0)</f>
        <v>0</v>
      </c>
      <c r="BJ508">
        <f>IF($S508=BJ$1,1,0)</f>
        <v>0</v>
      </c>
    </row>
    <row r="509" spans="1:62" x14ac:dyDescent="0.25">
      <c r="A509">
        <v>507</v>
      </c>
      <c r="B509">
        <v>1</v>
      </c>
      <c r="C509">
        <v>2</v>
      </c>
      <c r="D509" t="s">
        <v>728</v>
      </c>
      <c r="E509" t="s">
        <v>17</v>
      </c>
      <c r="F509">
        <v>33</v>
      </c>
      <c r="G509">
        <v>0</v>
      </c>
      <c r="H509">
        <v>2</v>
      </c>
      <c r="I509">
        <v>26360</v>
      </c>
      <c r="J509">
        <v>26</v>
      </c>
      <c r="L509" t="s">
        <v>15</v>
      </c>
      <c r="M509" t="s">
        <v>1752</v>
      </c>
      <c r="N509" t="str">
        <f>IF(ISNUMBER(I509),"xxx ",SUBSTITUTE(SUBSTITUTE(I509,"/",""),".",""))</f>
        <v xml:space="preserve">xxx </v>
      </c>
      <c r="O509" t="str">
        <f>LEFT(N509,FIND(" ",N509))</f>
        <v xml:space="preserve">xxx </v>
      </c>
      <c r="P509" t="str">
        <f>VLOOKUP(M509,Extract_Title!$A$2:$B$20,2,0)</f>
        <v>Mrs</v>
      </c>
      <c r="Q509" t="str">
        <f>IF(L509="","S",L509)</f>
        <v>S</v>
      </c>
      <c r="R509" t="str">
        <f>IF(K509="","M",LEFT(K509,1))</f>
        <v>M</v>
      </c>
      <c r="S509" t="str">
        <f>VLOOKUP(O509,Clean_tckt!$E$3:$F$38,2,0)</f>
        <v xml:space="preserve">xxx </v>
      </c>
      <c r="T509" s="1">
        <f t="shared" si="25"/>
        <v>26</v>
      </c>
      <c r="U509">
        <f t="shared" si="26"/>
        <v>33</v>
      </c>
      <c r="V509">
        <f>SUM(G509:H509,1)</f>
        <v>3</v>
      </c>
      <c r="W509">
        <f t="shared" si="27"/>
        <v>0</v>
      </c>
      <c r="X509">
        <f>IF(V509=1,1,0)</f>
        <v>0</v>
      </c>
      <c r="Y509">
        <f>IF($P509=Y$1,1,0)</f>
        <v>0</v>
      </c>
      <c r="Z509">
        <f>IF($P509=Z$1,1,0)</f>
        <v>1</v>
      </c>
      <c r="AA509">
        <f>IF($P509=AA$1,1,0)</f>
        <v>0</v>
      </c>
      <c r="AB509">
        <f>IF($P509=AB$1,1,0)</f>
        <v>0</v>
      </c>
      <c r="AC509">
        <f>IF($Q509=AC$1,1,0)</f>
        <v>1</v>
      </c>
      <c r="AD509">
        <f>IF($Q509=AD$1,1,0)</f>
        <v>0</v>
      </c>
      <c r="AE509">
        <f>IF($R509=AE$1,1,0)</f>
        <v>1</v>
      </c>
      <c r="AF509">
        <f>IF($R509=AF$1,1,0)</f>
        <v>0</v>
      </c>
      <c r="AG509">
        <f>IF($R509=AG$1,1,0)</f>
        <v>0</v>
      </c>
      <c r="AH509">
        <f>IF($R509=AH$1,1,0)</f>
        <v>0</v>
      </c>
      <c r="AI509">
        <f>IF($R509=AI$1,1,0)</f>
        <v>0</v>
      </c>
      <c r="AJ509">
        <f>IF($R509=AJ$1,1,0)</f>
        <v>0</v>
      </c>
      <c r="AK509">
        <f>IF($R509=AK$1,1,0)</f>
        <v>0</v>
      </c>
      <c r="AL509">
        <f>IF($R509=AL$1,1,0)</f>
        <v>0</v>
      </c>
      <c r="AM509">
        <f>IF($S509=AM$1,1,0)</f>
        <v>0</v>
      </c>
      <c r="AN509">
        <f>IF($S509=AN$1,1,0)</f>
        <v>0</v>
      </c>
      <c r="AO509">
        <f>IF($S509=AO$1,1,0)</f>
        <v>0</v>
      </c>
      <c r="AP509">
        <f>IF($S509=AP$1,1,0)</f>
        <v>1</v>
      </c>
      <c r="AQ509">
        <f>IF($S509=AQ$1,1,0)</f>
        <v>0</v>
      </c>
      <c r="AR509">
        <f>IF($S509=AR$1,1,0)</f>
        <v>0</v>
      </c>
      <c r="AS509">
        <f>IF($S509=AS$1,1,0)</f>
        <v>0</v>
      </c>
      <c r="AT509">
        <f>IF($S509=AT$1,1,0)</f>
        <v>0</v>
      </c>
      <c r="AU509">
        <f>IF($S509=AU$1,1,0)</f>
        <v>0</v>
      </c>
      <c r="AV509">
        <f>IF($S509=AV$1,1,0)</f>
        <v>0</v>
      </c>
      <c r="AW509">
        <f>IF($S509=AW$1,1,0)</f>
        <v>0</v>
      </c>
      <c r="AX509">
        <f>IF($S509=AX$1,1,0)</f>
        <v>0</v>
      </c>
      <c r="AY509">
        <f>IF($S509=AY$1,1,0)</f>
        <v>0</v>
      </c>
      <c r="AZ509">
        <f>IF($S509=AZ$1,1,0)</f>
        <v>0</v>
      </c>
      <c r="BA509">
        <f>IF($S509=BA$1,1,0)</f>
        <v>0</v>
      </c>
      <c r="BB509">
        <f>IF($S509=BB$1,1,0)</f>
        <v>0</v>
      </c>
      <c r="BC509">
        <f>IF($S509=BC$1,1,0)</f>
        <v>0</v>
      </c>
      <c r="BD509">
        <f>IF($S509=BD$1,1,0)</f>
        <v>0</v>
      </c>
      <c r="BE509">
        <f>IF($S509=BE$1,1,0)</f>
        <v>0</v>
      </c>
      <c r="BF509">
        <f>IF($S509=BF$1,1,0)</f>
        <v>0</v>
      </c>
      <c r="BG509">
        <f>IF($S509=BG$1,1,0)</f>
        <v>0</v>
      </c>
      <c r="BH509">
        <f>IF($S509=BH$1,1,0)</f>
        <v>0</v>
      </c>
      <c r="BI509">
        <f>IF($S509=BI$1,1,0)</f>
        <v>0</v>
      </c>
      <c r="BJ509">
        <f>IF($S509=BJ$1,1,0)</f>
        <v>0</v>
      </c>
    </row>
    <row r="510" spans="1:62" x14ac:dyDescent="0.25">
      <c r="A510">
        <v>508</v>
      </c>
      <c r="B510">
        <v>1</v>
      </c>
      <c r="C510">
        <v>1</v>
      </c>
      <c r="D510" t="s">
        <v>729</v>
      </c>
      <c r="E510" t="s">
        <v>13</v>
      </c>
      <c r="G510">
        <v>0</v>
      </c>
      <c r="H510">
        <v>0</v>
      </c>
      <c r="I510">
        <v>111427</v>
      </c>
      <c r="J510">
        <v>26.55</v>
      </c>
      <c r="L510" t="s">
        <v>15</v>
      </c>
      <c r="M510" t="s">
        <v>1751</v>
      </c>
      <c r="N510" t="str">
        <f>IF(ISNUMBER(I510),"xxx ",SUBSTITUTE(SUBSTITUTE(I510,"/",""),".",""))</f>
        <v xml:space="preserve">xxx </v>
      </c>
      <c r="O510" t="str">
        <f>LEFT(N510,FIND(" ",N510))</f>
        <v xml:space="preserve">xxx </v>
      </c>
      <c r="P510" t="str">
        <f>VLOOKUP(M510,Extract_Title!$A$2:$B$20,2,0)</f>
        <v>Mr</v>
      </c>
      <c r="Q510" t="str">
        <f>IF(L510="","S",L510)</f>
        <v>S</v>
      </c>
      <c r="R510" t="str">
        <f>IF(K510="","M",LEFT(K510,1))</f>
        <v>M</v>
      </c>
      <c r="S510" t="str">
        <f>VLOOKUP(O510,Clean_tckt!$E$3:$F$38,2,0)</f>
        <v xml:space="preserve">xxx </v>
      </c>
      <c r="T510" s="1">
        <f t="shared" si="25"/>
        <v>26.55</v>
      </c>
      <c r="U510">
        <f t="shared" si="26"/>
        <v>0</v>
      </c>
      <c r="V510">
        <f>SUM(G510:H510,1)</f>
        <v>1</v>
      </c>
      <c r="W510">
        <f t="shared" si="27"/>
        <v>1</v>
      </c>
      <c r="X510">
        <f>IF(V510=1,1,0)</f>
        <v>1</v>
      </c>
      <c r="Y510">
        <f>IF($P510=Y$1,1,0)</f>
        <v>1</v>
      </c>
      <c r="Z510">
        <f>IF($P510=Z$1,1,0)</f>
        <v>0</v>
      </c>
      <c r="AA510">
        <f>IF($P510=AA$1,1,0)</f>
        <v>0</v>
      </c>
      <c r="AB510">
        <f>IF($P510=AB$1,1,0)</f>
        <v>0</v>
      </c>
      <c r="AC510">
        <f>IF($Q510=AC$1,1,0)</f>
        <v>1</v>
      </c>
      <c r="AD510">
        <f>IF($Q510=AD$1,1,0)</f>
        <v>0</v>
      </c>
      <c r="AE510">
        <f>IF($R510=AE$1,1,0)</f>
        <v>1</v>
      </c>
      <c r="AF510">
        <f>IF($R510=AF$1,1,0)</f>
        <v>0</v>
      </c>
      <c r="AG510">
        <f>IF($R510=AG$1,1,0)</f>
        <v>0</v>
      </c>
      <c r="AH510">
        <f>IF($R510=AH$1,1,0)</f>
        <v>0</v>
      </c>
      <c r="AI510">
        <f>IF($R510=AI$1,1,0)</f>
        <v>0</v>
      </c>
      <c r="AJ510">
        <f>IF($R510=AJ$1,1,0)</f>
        <v>0</v>
      </c>
      <c r="AK510">
        <f>IF($R510=AK$1,1,0)</f>
        <v>0</v>
      </c>
      <c r="AL510">
        <f>IF($R510=AL$1,1,0)</f>
        <v>0</v>
      </c>
      <c r="AM510">
        <f>IF($S510=AM$1,1,0)</f>
        <v>0</v>
      </c>
      <c r="AN510">
        <f>IF($S510=AN$1,1,0)</f>
        <v>0</v>
      </c>
      <c r="AO510">
        <f>IF($S510=AO$1,1,0)</f>
        <v>0</v>
      </c>
      <c r="AP510">
        <f>IF($S510=AP$1,1,0)</f>
        <v>1</v>
      </c>
      <c r="AQ510">
        <f>IF($S510=AQ$1,1,0)</f>
        <v>0</v>
      </c>
      <c r="AR510">
        <f>IF($S510=AR$1,1,0)</f>
        <v>0</v>
      </c>
      <c r="AS510">
        <f>IF($S510=AS$1,1,0)</f>
        <v>0</v>
      </c>
      <c r="AT510">
        <f>IF($S510=AT$1,1,0)</f>
        <v>0</v>
      </c>
      <c r="AU510">
        <f>IF($S510=AU$1,1,0)</f>
        <v>0</v>
      </c>
      <c r="AV510">
        <f>IF($S510=AV$1,1,0)</f>
        <v>0</v>
      </c>
      <c r="AW510">
        <f>IF($S510=AW$1,1,0)</f>
        <v>0</v>
      </c>
      <c r="AX510">
        <f>IF($S510=AX$1,1,0)</f>
        <v>0</v>
      </c>
      <c r="AY510">
        <f>IF($S510=AY$1,1,0)</f>
        <v>0</v>
      </c>
      <c r="AZ510">
        <f>IF($S510=AZ$1,1,0)</f>
        <v>0</v>
      </c>
      <c r="BA510">
        <f>IF($S510=BA$1,1,0)</f>
        <v>0</v>
      </c>
      <c r="BB510">
        <f>IF($S510=BB$1,1,0)</f>
        <v>0</v>
      </c>
      <c r="BC510">
        <f>IF($S510=BC$1,1,0)</f>
        <v>0</v>
      </c>
      <c r="BD510">
        <f>IF($S510=BD$1,1,0)</f>
        <v>0</v>
      </c>
      <c r="BE510">
        <f>IF($S510=BE$1,1,0)</f>
        <v>0</v>
      </c>
      <c r="BF510">
        <f>IF($S510=BF$1,1,0)</f>
        <v>0</v>
      </c>
      <c r="BG510">
        <f>IF($S510=BG$1,1,0)</f>
        <v>0</v>
      </c>
      <c r="BH510">
        <f>IF($S510=BH$1,1,0)</f>
        <v>0</v>
      </c>
      <c r="BI510">
        <f>IF($S510=BI$1,1,0)</f>
        <v>0</v>
      </c>
      <c r="BJ510">
        <f>IF($S510=BJ$1,1,0)</f>
        <v>0</v>
      </c>
    </row>
    <row r="511" spans="1:62" x14ac:dyDescent="0.25">
      <c r="A511">
        <v>509</v>
      </c>
      <c r="B511">
        <v>0</v>
      </c>
      <c r="C511">
        <v>3</v>
      </c>
      <c r="D511" t="s">
        <v>730</v>
      </c>
      <c r="E511" t="s">
        <v>13</v>
      </c>
      <c r="F511">
        <v>28</v>
      </c>
      <c r="G511">
        <v>0</v>
      </c>
      <c r="H511">
        <v>0</v>
      </c>
      <c r="I511" t="s">
        <v>731</v>
      </c>
      <c r="J511">
        <v>22.524999999999999</v>
      </c>
      <c r="L511" t="s">
        <v>15</v>
      </c>
      <c r="M511" t="s">
        <v>1751</v>
      </c>
      <c r="N511" t="str">
        <f>IF(ISNUMBER(I511),"xxx ",SUBSTITUTE(SUBSTITUTE(I511,"/",""),".",""))</f>
        <v>C 4001</v>
      </c>
      <c r="O511" t="str">
        <f>LEFT(N511,FIND(" ",N511))</f>
        <v xml:space="preserve">C </v>
      </c>
      <c r="P511" t="str">
        <f>VLOOKUP(M511,Extract_Title!$A$2:$B$20,2,0)</f>
        <v>Mr</v>
      </c>
      <c r="Q511" t="str">
        <f>IF(L511="","S",L511)</f>
        <v>S</v>
      </c>
      <c r="R511" t="str">
        <f>IF(K511="","M",LEFT(K511,1))</f>
        <v>M</v>
      </c>
      <c r="S511" t="str">
        <f>VLOOKUP(O511,Clean_tckt!$E$3:$F$38,2,0)</f>
        <v xml:space="preserve">C </v>
      </c>
      <c r="T511" s="1">
        <f t="shared" si="25"/>
        <v>22.524999999999999</v>
      </c>
      <c r="U511">
        <f t="shared" si="26"/>
        <v>28</v>
      </c>
      <c r="V511">
        <f>SUM(G511:H511,1)</f>
        <v>1</v>
      </c>
      <c r="W511">
        <f t="shared" si="27"/>
        <v>1</v>
      </c>
      <c r="X511">
        <f>IF(V511=1,1,0)</f>
        <v>1</v>
      </c>
      <c r="Y511">
        <f>IF($P511=Y$1,1,0)</f>
        <v>1</v>
      </c>
      <c r="Z511">
        <f>IF($P511=Z$1,1,0)</f>
        <v>0</v>
      </c>
      <c r="AA511">
        <f>IF($P511=AA$1,1,0)</f>
        <v>0</v>
      </c>
      <c r="AB511">
        <f>IF($P511=AB$1,1,0)</f>
        <v>0</v>
      </c>
      <c r="AC511">
        <f>IF($Q511=AC$1,1,0)</f>
        <v>1</v>
      </c>
      <c r="AD511">
        <f>IF($Q511=AD$1,1,0)</f>
        <v>0</v>
      </c>
      <c r="AE511">
        <f>IF($R511=AE$1,1,0)</f>
        <v>1</v>
      </c>
      <c r="AF511">
        <f>IF($R511=AF$1,1,0)</f>
        <v>0</v>
      </c>
      <c r="AG511">
        <f>IF($R511=AG$1,1,0)</f>
        <v>0</v>
      </c>
      <c r="AH511">
        <f>IF($R511=AH$1,1,0)</f>
        <v>0</v>
      </c>
      <c r="AI511">
        <f>IF($R511=AI$1,1,0)</f>
        <v>0</v>
      </c>
      <c r="AJ511">
        <f>IF($R511=AJ$1,1,0)</f>
        <v>0</v>
      </c>
      <c r="AK511">
        <f>IF($R511=AK$1,1,0)</f>
        <v>0</v>
      </c>
      <c r="AL511">
        <f>IF($R511=AL$1,1,0)</f>
        <v>0</v>
      </c>
      <c r="AM511">
        <f>IF($S511=AM$1,1,0)</f>
        <v>0</v>
      </c>
      <c r="AN511">
        <f>IF($S511=AN$1,1,0)</f>
        <v>0</v>
      </c>
      <c r="AO511">
        <f>IF($S511=AO$1,1,0)</f>
        <v>0</v>
      </c>
      <c r="AP511">
        <f>IF($S511=AP$1,1,0)</f>
        <v>0</v>
      </c>
      <c r="AQ511">
        <f>IF($S511=AQ$1,1,0)</f>
        <v>0</v>
      </c>
      <c r="AR511">
        <f>IF($S511=AR$1,1,0)</f>
        <v>0</v>
      </c>
      <c r="AS511">
        <f>IF($S511=AS$1,1,0)</f>
        <v>0</v>
      </c>
      <c r="AT511">
        <f>IF($S511=AT$1,1,0)</f>
        <v>0</v>
      </c>
      <c r="AU511">
        <f>IF($S511=AU$1,1,0)</f>
        <v>0</v>
      </c>
      <c r="AV511">
        <f>IF($S511=AV$1,1,0)</f>
        <v>0</v>
      </c>
      <c r="AW511">
        <f>IF($S511=AW$1,1,0)</f>
        <v>0</v>
      </c>
      <c r="AX511">
        <f>IF($S511=AX$1,1,0)</f>
        <v>0</v>
      </c>
      <c r="AY511">
        <f>IF($S511=AY$1,1,0)</f>
        <v>0</v>
      </c>
      <c r="AZ511">
        <f>IF($S511=AZ$1,1,0)</f>
        <v>0</v>
      </c>
      <c r="BA511">
        <f>IF($S511=BA$1,1,0)</f>
        <v>1</v>
      </c>
      <c r="BB511">
        <f>IF($S511=BB$1,1,0)</f>
        <v>0</v>
      </c>
      <c r="BC511">
        <f>IF($S511=BC$1,1,0)</f>
        <v>0</v>
      </c>
      <c r="BD511">
        <f>IF($S511=BD$1,1,0)</f>
        <v>0</v>
      </c>
      <c r="BE511">
        <f>IF($S511=BE$1,1,0)</f>
        <v>0</v>
      </c>
      <c r="BF511">
        <f>IF($S511=BF$1,1,0)</f>
        <v>0</v>
      </c>
      <c r="BG511">
        <f>IF($S511=BG$1,1,0)</f>
        <v>0</v>
      </c>
      <c r="BH511">
        <f>IF($S511=BH$1,1,0)</f>
        <v>0</v>
      </c>
      <c r="BI511">
        <f>IF($S511=BI$1,1,0)</f>
        <v>0</v>
      </c>
      <c r="BJ511">
        <f>IF($S511=BJ$1,1,0)</f>
        <v>0</v>
      </c>
    </row>
    <row r="512" spans="1:62" x14ac:dyDescent="0.25">
      <c r="A512">
        <v>510</v>
      </c>
      <c r="B512">
        <v>1</v>
      </c>
      <c r="C512">
        <v>3</v>
      </c>
      <c r="D512" t="s">
        <v>732</v>
      </c>
      <c r="E512" t="s">
        <v>13</v>
      </c>
      <c r="F512">
        <v>26</v>
      </c>
      <c r="G512">
        <v>0</v>
      </c>
      <c r="H512">
        <v>0</v>
      </c>
      <c r="I512">
        <v>1601</v>
      </c>
      <c r="J512">
        <v>56.495800000000003</v>
      </c>
      <c r="L512" t="s">
        <v>15</v>
      </c>
      <c r="M512" t="s">
        <v>1751</v>
      </c>
      <c r="N512" t="str">
        <f>IF(ISNUMBER(I512),"xxx ",SUBSTITUTE(SUBSTITUTE(I512,"/",""),".",""))</f>
        <v xml:space="preserve">xxx </v>
      </c>
      <c r="O512" t="str">
        <f>LEFT(N512,FIND(" ",N512))</f>
        <v xml:space="preserve">xxx </v>
      </c>
      <c r="P512" t="str">
        <f>VLOOKUP(M512,Extract_Title!$A$2:$B$20,2,0)</f>
        <v>Mr</v>
      </c>
      <c r="Q512" t="str">
        <f>IF(L512="","S",L512)</f>
        <v>S</v>
      </c>
      <c r="R512" t="str">
        <f>IF(K512="","M",LEFT(K512,1))</f>
        <v>M</v>
      </c>
      <c r="S512" t="str">
        <f>VLOOKUP(O512,Clean_tckt!$E$3:$F$38,2,0)</f>
        <v xml:space="preserve">xxx </v>
      </c>
      <c r="T512" s="1">
        <f t="shared" si="25"/>
        <v>56.495800000000003</v>
      </c>
      <c r="U512">
        <f t="shared" si="26"/>
        <v>26</v>
      </c>
      <c r="V512">
        <f>SUM(G512:H512,1)</f>
        <v>1</v>
      </c>
      <c r="W512">
        <f t="shared" si="27"/>
        <v>1</v>
      </c>
      <c r="X512">
        <f>IF(V512=1,1,0)</f>
        <v>1</v>
      </c>
      <c r="Y512">
        <f>IF($P512=Y$1,1,0)</f>
        <v>1</v>
      </c>
      <c r="Z512">
        <f>IF($P512=Z$1,1,0)</f>
        <v>0</v>
      </c>
      <c r="AA512">
        <f>IF($P512=AA$1,1,0)</f>
        <v>0</v>
      </c>
      <c r="AB512">
        <f>IF($P512=AB$1,1,0)</f>
        <v>0</v>
      </c>
      <c r="AC512">
        <f>IF($Q512=AC$1,1,0)</f>
        <v>1</v>
      </c>
      <c r="AD512">
        <f>IF($Q512=AD$1,1,0)</f>
        <v>0</v>
      </c>
      <c r="AE512">
        <f>IF($R512=AE$1,1,0)</f>
        <v>1</v>
      </c>
      <c r="AF512">
        <f>IF($R512=AF$1,1,0)</f>
        <v>0</v>
      </c>
      <c r="AG512">
        <f>IF($R512=AG$1,1,0)</f>
        <v>0</v>
      </c>
      <c r="AH512">
        <f>IF($R512=AH$1,1,0)</f>
        <v>0</v>
      </c>
      <c r="AI512">
        <f>IF($R512=AI$1,1,0)</f>
        <v>0</v>
      </c>
      <c r="AJ512">
        <f>IF($R512=AJ$1,1,0)</f>
        <v>0</v>
      </c>
      <c r="AK512">
        <f>IF($R512=AK$1,1,0)</f>
        <v>0</v>
      </c>
      <c r="AL512">
        <f>IF($R512=AL$1,1,0)</f>
        <v>0</v>
      </c>
      <c r="AM512">
        <f>IF($S512=AM$1,1,0)</f>
        <v>0</v>
      </c>
      <c r="AN512">
        <f>IF($S512=AN$1,1,0)</f>
        <v>0</v>
      </c>
      <c r="AO512">
        <f>IF($S512=AO$1,1,0)</f>
        <v>0</v>
      </c>
      <c r="AP512">
        <f>IF($S512=AP$1,1,0)</f>
        <v>1</v>
      </c>
      <c r="AQ512">
        <f>IF($S512=AQ$1,1,0)</f>
        <v>0</v>
      </c>
      <c r="AR512">
        <f>IF($S512=AR$1,1,0)</f>
        <v>0</v>
      </c>
      <c r="AS512">
        <f>IF($S512=AS$1,1,0)</f>
        <v>0</v>
      </c>
      <c r="AT512">
        <f>IF($S512=AT$1,1,0)</f>
        <v>0</v>
      </c>
      <c r="AU512">
        <f>IF($S512=AU$1,1,0)</f>
        <v>0</v>
      </c>
      <c r="AV512">
        <f>IF($S512=AV$1,1,0)</f>
        <v>0</v>
      </c>
      <c r="AW512">
        <f>IF($S512=AW$1,1,0)</f>
        <v>0</v>
      </c>
      <c r="AX512">
        <f>IF($S512=AX$1,1,0)</f>
        <v>0</v>
      </c>
      <c r="AY512">
        <f>IF($S512=AY$1,1,0)</f>
        <v>0</v>
      </c>
      <c r="AZ512">
        <f>IF($S512=AZ$1,1,0)</f>
        <v>0</v>
      </c>
      <c r="BA512">
        <f>IF($S512=BA$1,1,0)</f>
        <v>0</v>
      </c>
      <c r="BB512">
        <f>IF($S512=BB$1,1,0)</f>
        <v>0</v>
      </c>
      <c r="BC512">
        <f>IF($S512=BC$1,1,0)</f>
        <v>0</v>
      </c>
      <c r="BD512">
        <f>IF($S512=BD$1,1,0)</f>
        <v>0</v>
      </c>
      <c r="BE512">
        <f>IF($S512=BE$1,1,0)</f>
        <v>0</v>
      </c>
      <c r="BF512">
        <f>IF($S512=BF$1,1,0)</f>
        <v>0</v>
      </c>
      <c r="BG512">
        <f>IF($S512=BG$1,1,0)</f>
        <v>0</v>
      </c>
      <c r="BH512">
        <f>IF($S512=BH$1,1,0)</f>
        <v>0</v>
      </c>
      <c r="BI512">
        <f>IF($S512=BI$1,1,0)</f>
        <v>0</v>
      </c>
      <c r="BJ512">
        <f>IF($S512=BJ$1,1,0)</f>
        <v>0</v>
      </c>
    </row>
    <row r="513" spans="1:62" x14ac:dyDescent="0.25">
      <c r="A513">
        <v>511</v>
      </c>
      <c r="B513">
        <v>1</v>
      </c>
      <c r="C513">
        <v>3</v>
      </c>
      <c r="D513" t="s">
        <v>733</v>
      </c>
      <c r="E513" t="s">
        <v>13</v>
      </c>
      <c r="F513">
        <v>29</v>
      </c>
      <c r="G513">
        <v>0</v>
      </c>
      <c r="H513">
        <v>0</v>
      </c>
      <c r="I513">
        <v>382651</v>
      </c>
      <c r="J513">
        <v>7.75</v>
      </c>
      <c r="L513" t="s">
        <v>27</v>
      </c>
      <c r="M513" t="s">
        <v>1751</v>
      </c>
      <c r="N513" t="str">
        <f>IF(ISNUMBER(I513),"xxx ",SUBSTITUTE(SUBSTITUTE(I513,"/",""),".",""))</f>
        <v xml:space="preserve">xxx </v>
      </c>
      <c r="O513" t="str">
        <f>LEFT(N513,FIND(" ",N513))</f>
        <v xml:space="preserve">xxx </v>
      </c>
      <c r="P513" t="str">
        <f>VLOOKUP(M513,Extract_Title!$A$2:$B$20,2,0)</f>
        <v>Mr</v>
      </c>
      <c r="Q513" t="str">
        <f>IF(L513="","S",L513)</f>
        <v>Q</v>
      </c>
      <c r="R513" t="str">
        <f>IF(K513="","M",LEFT(K513,1))</f>
        <v>M</v>
      </c>
      <c r="S513" t="str">
        <f>VLOOKUP(O513,Clean_tckt!$E$3:$F$38,2,0)</f>
        <v xml:space="preserve">xxx </v>
      </c>
      <c r="T513" s="1">
        <f t="shared" si="25"/>
        <v>7.75</v>
      </c>
      <c r="U513">
        <f t="shared" si="26"/>
        <v>29</v>
      </c>
      <c r="V513">
        <f>SUM(G513:H513,1)</f>
        <v>1</v>
      </c>
      <c r="W513">
        <f t="shared" si="27"/>
        <v>1</v>
      </c>
      <c r="X513">
        <f>IF(V513=1,1,0)</f>
        <v>1</v>
      </c>
      <c r="Y513">
        <f>IF($P513=Y$1,1,0)</f>
        <v>1</v>
      </c>
      <c r="Z513">
        <f>IF($P513=Z$1,1,0)</f>
        <v>0</v>
      </c>
      <c r="AA513">
        <f>IF($P513=AA$1,1,0)</f>
        <v>0</v>
      </c>
      <c r="AB513">
        <f>IF($P513=AB$1,1,0)</f>
        <v>0</v>
      </c>
      <c r="AC513">
        <f>IF($Q513=AC$1,1,0)</f>
        <v>0</v>
      </c>
      <c r="AD513">
        <f>IF($Q513=AD$1,1,0)</f>
        <v>0</v>
      </c>
      <c r="AE513">
        <f>IF($R513=AE$1,1,0)</f>
        <v>1</v>
      </c>
      <c r="AF513">
        <f>IF($R513=AF$1,1,0)</f>
        <v>0</v>
      </c>
      <c r="AG513">
        <f>IF($R513=AG$1,1,0)</f>
        <v>0</v>
      </c>
      <c r="AH513">
        <f>IF($R513=AH$1,1,0)</f>
        <v>0</v>
      </c>
      <c r="AI513">
        <f>IF($R513=AI$1,1,0)</f>
        <v>0</v>
      </c>
      <c r="AJ513">
        <f>IF($R513=AJ$1,1,0)</f>
        <v>0</v>
      </c>
      <c r="AK513">
        <f>IF($R513=AK$1,1,0)</f>
        <v>0</v>
      </c>
      <c r="AL513">
        <f>IF($R513=AL$1,1,0)</f>
        <v>0</v>
      </c>
      <c r="AM513">
        <f>IF($S513=AM$1,1,0)</f>
        <v>0</v>
      </c>
      <c r="AN513">
        <f>IF($S513=AN$1,1,0)</f>
        <v>0</v>
      </c>
      <c r="AO513">
        <f>IF($S513=AO$1,1,0)</f>
        <v>0</v>
      </c>
      <c r="AP513">
        <f>IF($S513=AP$1,1,0)</f>
        <v>1</v>
      </c>
      <c r="AQ513">
        <f>IF($S513=AQ$1,1,0)</f>
        <v>0</v>
      </c>
      <c r="AR513">
        <f>IF($S513=AR$1,1,0)</f>
        <v>0</v>
      </c>
      <c r="AS513">
        <f>IF($S513=AS$1,1,0)</f>
        <v>0</v>
      </c>
      <c r="AT513">
        <f>IF($S513=AT$1,1,0)</f>
        <v>0</v>
      </c>
      <c r="AU513">
        <f>IF($S513=AU$1,1,0)</f>
        <v>0</v>
      </c>
      <c r="AV513">
        <f>IF($S513=AV$1,1,0)</f>
        <v>0</v>
      </c>
      <c r="AW513">
        <f>IF($S513=AW$1,1,0)</f>
        <v>0</v>
      </c>
      <c r="AX513">
        <f>IF($S513=AX$1,1,0)</f>
        <v>0</v>
      </c>
      <c r="AY513">
        <f>IF($S513=AY$1,1,0)</f>
        <v>0</v>
      </c>
      <c r="AZ513">
        <f>IF($S513=AZ$1,1,0)</f>
        <v>0</v>
      </c>
      <c r="BA513">
        <f>IF($S513=BA$1,1,0)</f>
        <v>0</v>
      </c>
      <c r="BB513">
        <f>IF($S513=BB$1,1,0)</f>
        <v>0</v>
      </c>
      <c r="BC513">
        <f>IF($S513=BC$1,1,0)</f>
        <v>0</v>
      </c>
      <c r="BD513">
        <f>IF($S513=BD$1,1,0)</f>
        <v>0</v>
      </c>
      <c r="BE513">
        <f>IF($S513=BE$1,1,0)</f>
        <v>0</v>
      </c>
      <c r="BF513">
        <f>IF($S513=BF$1,1,0)</f>
        <v>0</v>
      </c>
      <c r="BG513">
        <f>IF($S513=BG$1,1,0)</f>
        <v>0</v>
      </c>
      <c r="BH513">
        <f>IF($S513=BH$1,1,0)</f>
        <v>0</v>
      </c>
      <c r="BI513">
        <f>IF($S513=BI$1,1,0)</f>
        <v>0</v>
      </c>
      <c r="BJ513">
        <f>IF($S513=BJ$1,1,0)</f>
        <v>0</v>
      </c>
    </row>
    <row r="514" spans="1:62" x14ac:dyDescent="0.25">
      <c r="A514">
        <v>512</v>
      </c>
      <c r="B514">
        <v>0</v>
      </c>
      <c r="C514">
        <v>3</v>
      </c>
      <c r="D514" t="s">
        <v>734</v>
      </c>
      <c r="E514" t="s">
        <v>13</v>
      </c>
      <c r="G514">
        <v>0</v>
      </c>
      <c r="H514">
        <v>0</v>
      </c>
      <c r="I514" t="s">
        <v>735</v>
      </c>
      <c r="J514">
        <v>8.0500000000000007</v>
      </c>
      <c r="L514" t="s">
        <v>15</v>
      </c>
      <c r="M514" t="s">
        <v>1751</v>
      </c>
      <c r="N514" t="str">
        <f>IF(ISNUMBER(I514),"xxx ",SUBSTITUTE(SUBSTITUTE(I514,"/",""),".",""))</f>
        <v>SOTONOQ 3101316</v>
      </c>
      <c r="O514" t="str">
        <f>LEFT(N514,FIND(" ",N514))</f>
        <v xml:space="preserve">SOTONOQ </v>
      </c>
      <c r="P514" t="str">
        <f>VLOOKUP(M514,Extract_Title!$A$2:$B$20,2,0)</f>
        <v>Mr</v>
      </c>
      <c r="Q514" t="str">
        <f>IF(L514="","S",L514)</f>
        <v>S</v>
      </c>
      <c r="R514" t="str">
        <f>IF(K514="","M",LEFT(K514,1))</f>
        <v>M</v>
      </c>
      <c r="S514" t="str">
        <f>VLOOKUP(O514,Clean_tckt!$E$3:$F$38,2,0)</f>
        <v xml:space="preserve">SOTONOQ </v>
      </c>
      <c r="T514" s="1">
        <f t="shared" si="25"/>
        <v>8.0500000000000007</v>
      </c>
      <c r="U514">
        <f t="shared" si="26"/>
        <v>0</v>
      </c>
      <c r="V514">
        <f>SUM(G514:H514,1)</f>
        <v>1</v>
      </c>
      <c r="W514">
        <f t="shared" si="27"/>
        <v>1</v>
      </c>
      <c r="X514">
        <f>IF(V514=1,1,0)</f>
        <v>1</v>
      </c>
      <c r="Y514">
        <f>IF($P514=Y$1,1,0)</f>
        <v>1</v>
      </c>
      <c r="Z514">
        <f>IF($P514=Z$1,1,0)</f>
        <v>0</v>
      </c>
      <c r="AA514">
        <f>IF($P514=AA$1,1,0)</f>
        <v>0</v>
      </c>
      <c r="AB514">
        <f>IF($P514=AB$1,1,0)</f>
        <v>0</v>
      </c>
      <c r="AC514">
        <f>IF($Q514=AC$1,1,0)</f>
        <v>1</v>
      </c>
      <c r="AD514">
        <f>IF($Q514=AD$1,1,0)</f>
        <v>0</v>
      </c>
      <c r="AE514">
        <f>IF($R514=AE$1,1,0)</f>
        <v>1</v>
      </c>
      <c r="AF514">
        <f>IF($R514=AF$1,1,0)</f>
        <v>0</v>
      </c>
      <c r="AG514">
        <f>IF($R514=AG$1,1,0)</f>
        <v>0</v>
      </c>
      <c r="AH514">
        <f>IF($R514=AH$1,1,0)</f>
        <v>0</v>
      </c>
      <c r="AI514">
        <f>IF($R514=AI$1,1,0)</f>
        <v>0</v>
      </c>
      <c r="AJ514">
        <f>IF($R514=AJ$1,1,0)</f>
        <v>0</v>
      </c>
      <c r="AK514">
        <f>IF($R514=AK$1,1,0)</f>
        <v>0</v>
      </c>
      <c r="AL514">
        <f>IF($R514=AL$1,1,0)</f>
        <v>0</v>
      </c>
      <c r="AM514">
        <f>IF($S514=AM$1,1,0)</f>
        <v>0</v>
      </c>
      <c r="AN514">
        <f>IF($S514=AN$1,1,0)</f>
        <v>0</v>
      </c>
      <c r="AO514">
        <f>IF($S514=AO$1,1,0)</f>
        <v>0</v>
      </c>
      <c r="AP514">
        <f>IF($S514=AP$1,1,0)</f>
        <v>0</v>
      </c>
      <c r="AQ514">
        <f>IF($S514=AQ$1,1,0)</f>
        <v>0</v>
      </c>
      <c r="AR514">
        <f>IF($S514=AR$1,1,0)</f>
        <v>0</v>
      </c>
      <c r="AS514">
        <f>IF($S514=AS$1,1,0)</f>
        <v>0</v>
      </c>
      <c r="AT514">
        <f>IF($S514=AT$1,1,0)</f>
        <v>0</v>
      </c>
      <c r="AU514">
        <f>IF($S514=AU$1,1,0)</f>
        <v>0</v>
      </c>
      <c r="AV514">
        <f>IF($S514=AV$1,1,0)</f>
        <v>0</v>
      </c>
      <c r="AW514">
        <f>IF($S514=AW$1,1,0)</f>
        <v>0</v>
      </c>
      <c r="AX514">
        <f>IF($S514=AX$1,1,0)</f>
        <v>1</v>
      </c>
      <c r="AY514">
        <f>IF($S514=AY$1,1,0)</f>
        <v>0</v>
      </c>
      <c r="AZ514">
        <f>IF($S514=AZ$1,1,0)</f>
        <v>0</v>
      </c>
      <c r="BA514">
        <f>IF($S514=BA$1,1,0)</f>
        <v>0</v>
      </c>
      <c r="BB514">
        <f>IF($S514=BB$1,1,0)</f>
        <v>0</v>
      </c>
      <c r="BC514">
        <f>IF($S514=BC$1,1,0)</f>
        <v>0</v>
      </c>
      <c r="BD514">
        <f>IF($S514=BD$1,1,0)</f>
        <v>0</v>
      </c>
      <c r="BE514">
        <f>IF($S514=BE$1,1,0)</f>
        <v>0</v>
      </c>
      <c r="BF514">
        <f>IF($S514=BF$1,1,0)</f>
        <v>0</v>
      </c>
      <c r="BG514">
        <f>IF($S514=BG$1,1,0)</f>
        <v>0</v>
      </c>
      <c r="BH514">
        <f>IF($S514=BH$1,1,0)</f>
        <v>0</v>
      </c>
      <c r="BI514">
        <f>IF($S514=BI$1,1,0)</f>
        <v>0</v>
      </c>
      <c r="BJ514">
        <f>IF($S514=BJ$1,1,0)</f>
        <v>0</v>
      </c>
    </row>
    <row r="515" spans="1:62" x14ac:dyDescent="0.25">
      <c r="A515">
        <v>513</v>
      </c>
      <c r="B515">
        <v>1</v>
      </c>
      <c r="C515">
        <v>1</v>
      </c>
      <c r="D515" t="s">
        <v>736</v>
      </c>
      <c r="E515" t="s">
        <v>13</v>
      </c>
      <c r="F515">
        <v>36</v>
      </c>
      <c r="G515">
        <v>0</v>
      </c>
      <c r="H515">
        <v>0</v>
      </c>
      <c r="I515" t="s">
        <v>737</v>
      </c>
      <c r="J515">
        <v>26.287500000000001</v>
      </c>
      <c r="K515" t="s">
        <v>738</v>
      </c>
      <c r="L515" t="s">
        <v>15</v>
      </c>
      <c r="M515" t="s">
        <v>1751</v>
      </c>
      <c r="N515" t="str">
        <f>IF(ISNUMBER(I515),"xxx ",SUBSTITUTE(SUBSTITUTE(I515,"/",""),".",""))</f>
        <v>PC 17473</v>
      </c>
      <c r="O515" t="str">
        <f>LEFT(N515,FIND(" ",N515))</f>
        <v xml:space="preserve">PC </v>
      </c>
      <c r="P515" t="str">
        <f>VLOOKUP(M515,Extract_Title!$A$2:$B$20,2,0)</f>
        <v>Mr</v>
      </c>
      <c r="Q515" t="str">
        <f>IF(L515="","S",L515)</f>
        <v>S</v>
      </c>
      <c r="R515" t="str">
        <f>IF(K515="","M",LEFT(K515,1))</f>
        <v>E</v>
      </c>
      <c r="S515" t="str">
        <f>VLOOKUP(O515,Clean_tckt!$E$3:$F$38,2,0)</f>
        <v xml:space="preserve">PC </v>
      </c>
      <c r="T515" s="1">
        <f t="shared" ref="T515:T578" si="28">IF(J515="",MEDIAN(Fare),J515)</f>
        <v>26.287500000000001</v>
      </c>
      <c r="U515">
        <f t="shared" ref="U515:U578" si="29">IF(F515="",SUMIFS(Avg_age,Pclass_Age,A520,Sex_Age,B520),F515)</f>
        <v>36</v>
      </c>
      <c r="V515">
        <f>SUM(G515:H515,1)</f>
        <v>1</v>
      </c>
      <c r="W515">
        <f t="shared" si="27"/>
        <v>1</v>
      </c>
      <c r="X515">
        <f>IF(V515=1,1,0)</f>
        <v>1</v>
      </c>
      <c r="Y515">
        <f>IF($P515=Y$1,1,0)</f>
        <v>1</v>
      </c>
      <c r="Z515">
        <f>IF($P515=Z$1,1,0)</f>
        <v>0</v>
      </c>
      <c r="AA515">
        <f>IF($P515=AA$1,1,0)</f>
        <v>0</v>
      </c>
      <c r="AB515">
        <f>IF($P515=AB$1,1,0)</f>
        <v>0</v>
      </c>
      <c r="AC515">
        <f>IF($Q515=AC$1,1,0)</f>
        <v>1</v>
      </c>
      <c r="AD515">
        <f>IF($Q515=AD$1,1,0)</f>
        <v>0</v>
      </c>
      <c r="AE515">
        <f>IF($R515=AE$1,1,0)</f>
        <v>0</v>
      </c>
      <c r="AF515">
        <f>IF($R515=AF$1,1,0)</f>
        <v>0</v>
      </c>
      <c r="AG515">
        <f>IF($R515=AG$1,1,0)</f>
        <v>1</v>
      </c>
      <c r="AH515">
        <f>IF($R515=AH$1,1,0)</f>
        <v>0</v>
      </c>
      <c r="AI515">
        <f>IF($R515=AI$1,1,0)</f>
        <v>0</v>
      </c>
      <c r="AJ515">
        <f>IF($R515=AJ$1,1,0)</f>
        <v>0</v>
      </c>
      <c r="AK515">
        <f>IF($R515=AK$1,1,0)</f>
        <v>0</v>
      </c>
      <c r="AL515">
        <f>IF($R515=AL$1,1,0)</f>
        <v>0</v>
      </c>
      <c r="AM515">
        <f>IF($S515=AM$1,1,0)</f>
        <v>0</v>
      </c>
      <c r="AN515">
        <f>IF($S515=AN$1,1,0)</f>
        <v>1</v>
      </c>
      <c r="AO515">
        <f>IF($S515=AO$1,1,0)</f>
        <v>0</v>
      </c>
      <c r="AP515">
        <f>IF($S515=AP$1,1,0)</f>
        <v>0</v>
      </c>
      <c r="AQ515">
        <f>IF($S515=AQ$1,1,0)</f>
        <v>0</v>
      </c>
      <c r="AR515">
        <f>IF($S515=AR$1,1,0)</f>
        <v>0</v>
      </c>
      <c r="AS515">
        <f>IF($S515=AS$1,1,0)</f>
        <v>0</v>
      </c>
      <c r="AT515">
        <f>IF($S515=AT$1,1,0)</f>
        <v>0</v>
      </c>
      <c r="AU515">
        <f>IF($S515=AU$1,1,0)</f>
        <v>0</v>
      </c>
      <c r="AV515">
        <f>IF($S515=AV$1,1,0)</f>
        <v>0</v>
      </c>
      <c r="AW515">
        <f>IF($S515=AW$1,1,0)</f>
        <v>0</v>
      </c>
      <c r="AX515">
        <f>IF($S515=AX$1,1,0)</f>
        <v>0</v>
      </c>
      <c r="AY515">
        <f>IF($S515=AY$1,1,0)</f>
        <v>0</v>
      </c>
      <c r="AZ515">
        <f>IF($S515=AZ$1,1,0)</f>
        <v>0</v>
      </c>
      <c r="BA515">
        <f>IF($S515=BA$1,1,0)</f>
        <v>0</v>
      </c>
      <c r="BB515">
        <f>IF($S515=BB$1,1,0)</f>
        <v>0</v>
      </c>
      <c r="BC515">
        <f>IF($S515=BC$1,1,0)</f>
        <v>0</v>
      </c>
      <c r="BD515">
        <f>IF($S515=BD$1,1,0)</f>
        <v>0</v>
      </c>
      <c r="BE515">
        <f>IF($S515=BE$1,1,0)</f>
        <v>0</v>
      </c>
      <c r="BF515">
        <f>IF($S515=BF$1,1,0)</f>
        <v>0</v>
      </c>
      <c r="BG515">
        <f>IF($S515=BG$1,1,0)</f>
        <v>0</v>
      </c>
      <c r="BH515">
        <f>IF($S515=BH$1,1,0)</f>
        <v>0</v>
      </c>
      <c r="BI515">
        <f>IF($S515=BI$1,1,0)</f>
        <v>0</v>
      </c>
      <c r="BJ515">
        <f>IF($S515=BJ$1,1,0)</f>
        <v>0</v>
      </c>
    </row>
    <row r="516" spans="1:62" x14ac:dyDescent="0.25">
      <c r="A516">
        <v>514</v>
      </c>
      <c r="B516">
        <v>1</v>
      </c>
      <c r="C516">
        <v>1</v>
      </c>
      <c r="D516" t="s">
        <v>739</v>
      </c>
      <c r="E516" t="s">
        <v>17</v>
      </c>
      <c r="F516">
        <v>54</v>
      </c>
      <c r="G516">
        <v>1</v>
      </c>
      <c r="H516">
        <v>0</v>
      </c>
      <c r="I516" t="s">
        <v>740</v>
      </c>
      <c r="J516">
        <v>59.4</v>
      </c>
      <c r="L516" t="s">
        <v>20</v>
      </c>
      <c r="M516" t="s">
        <v>1752</v>
      </c>
      <c r="N516" t="str">
        <f>IF(ISNUMBER(I516),"xxx ",SUBSTITUTE(SUBSTITUTE(I516,"/",""),".",""))</f>
        <v>PC 17603</v>
      </c>
      <c r="O516" t="str">
        <f>LEFT(N516,FIND(" ",N516))</f>
        <v xml:space="preserve">PC </v>
      </c>
      <c r="P516" t="str">
        <f>VLOOKUP(M516,Extract_Title!$A$2:$B$20,2,0)</f>
        <v>Mrs</v>
      </c>
      <c r="Q516" t="str">
        <f>IF(L516="","S",L516)</f>
        <v>C</v>
      </c>
      <c r="R516" t="str">
        <f>IF(K516="","M",LEFT(K516,1))</f>
        <v>M</v>
      </c>
      <c r="S516" t="str">
        <f>VLOOKUP(O516,Clean_tckt!$E$3:$F$38,2,0)</f>
        <v xml:space="preserve">PC </v>
      </c>
      <c r="T516" s="1">
        <f t="shared" si="28"/>
        <v>59.4</v>
      </c>
      <c r="U516">
        <f t="shared" si="29"/>
        <v>54</v>
      </c>
      <c r="V516">
        <f>SUM(G516:H516,1)</f>
        <v>2</v>
      </c>
      <c r="W516">
        <f t="shared" ref="W516:W579" si="30">IF(E516="male",1,0)</f>
        <v>0</v>
      </c>
      <c r="X516">
        <f>IF(V516=1,1,0)</f>
        <v>0</v>
      </c>
      <c r="Y516">
        <f>IF($P516=Y$1,1,0)</f>
        <v>0</v>
      </c>
      <c r="Z516">
        <f>IF($P516=Z$1,1,0)</f>
        <v>1</v>
      </c>
      <c r="AA516">
        <f>IF($P516=AA$1,1,0)</f>
        <v>0</v>
      </c>
      <c r="AB516">
        <f>IF($P516=AB$1,1,0)</f>
        <v>0</v>
      </c>
      <c r="AC516">
        <f>IF($Q516=AC$1,1,0)</f>
        <v>0</v>
      </c>
      <c r="AD516">
        <f>IF($Q516=AD$1,1,0)</f>
        <v>1</v>
      </c>
      <c r="AE516">
        <f>IF($R516=AE$1,1,0)</f>
        <v>1</v>
      </c>
      <c r="AF516">
        <f>IF($R516=AF$1,1,0)</f>
        <v>0</v>
      </c>
      <c r="AG516">
        <f>IF($R516=AG$1,1,0)</f>
        <v>0</v>
      </c>
      <c r="AH516">
        <f>IF($R516=AH$1,1,0)</f>
        <v>0</v>
      </c>
      <c r="AI516">
        <f>IF($R516=AI$1,1,0)</f>
        <v>0</v>
      </c>
      <c r="AJ516">
        <f>IF($R516=AJ$1,1,0)</f>
        <v>0</v>
      </c>
      <c r="AK516">
        <f>IF($R516=AK$1,1,0)</f>
        <v>0</v>
      </c>
      <c r="AL516">
        <f>IF($R516=AL$1,1,0)</f>
        <v>0</v>
      </c>
      <c r="AM516">
        <f>IF($S516=AM$1,1,0)</f>
        <v>0</v>
      </c>
      <c r="AN516">
        <f>IF($S516=AN$1,1,0)</f>
        <v>1</v>
      </c>
      <c r="AO516">
        <f>IF($S516=AO$1,1,0)</f>
        <v>0</v>
      </c>
      <c r="AP516">
        <f>IF($S516=AP$1,1,0)</f>
        <v>0</v>
      </c>
      <c r="AQ516">
        <f>IF($S516=AQ$1,1,0)</f>
        <v>0</v>
      </c>
      <c r="AR516">
        <f>IF($S516=AR$1,1,0)</f>
        <v>0</v>
      </c>
      <c r="AS516">
        <f>IF($S516=AS$1,1,0)</f>
        <v>0</v>
      </c>
      <c r="AT516">
        <f>IF($S516=AT$1,1,0)</f>
        <v>0</v>
      </c>
      <c r="AU516">
        <f>IF($S516=AU$1,1,0)</f>
        <v>0</v>
      </c>
      <c r="AV516">
        <f>IF($S516=AV$1,1,0)</f>
        <v>0</v>
      </c>
      <c r="AW516">
        <f>IF($S516=AW$1,1,0)</f>
        <v>0</v>
      </c>
      <c r="AX516">
        <f>IF($S516=AX$1,1,0)</f>
        <v>0</v>
      </c>
      <c r="AY516">
        <f>IF($S516=AY$1,1,0)</f>
        <v>0</v>
      </c>
      <c r="AZ516">
        <f>IF($S516=AZ$1,1,0)</f>
        <v>0</v>
      </c>
      <c r="BA516">
        <f>IF($S516=BA$1,1,0)</f>
        <v>0</v>
      </c>
      <c r="BB516">
        <f>IF($S516=BB$1,1,0)</f>
        <v>0</v>
      </c>
      <c r="BC516">
        <f>IF($S516=BC$1,1,0)</f>
        <v>0</v>
      </c>
      <c r="BD516">
        <f>IF($S516=BD$1,1,0)</f>
        <v>0</v>
      </c>
      <c r="BE516">
        <f>IF($S516=BE$1,1,0)</f>
        <v>0</v>
      </c>
      <c r="BF516">
        <f>IF($S516=BF$1,1,0)</f>
        <v>0</v>
      </c>
      <c r="BG516">
        <f>IF($S516=BG$1,1,0)</f>
        <v>0</v>
      </c>
      <c r="BH516">
        <f>IF($S516=BH$1,1,0)</f>
        <v>0</v>
      </c>
      <c r="BI516">
        <f>IF($S516=BI$1,1,0)</f>
        <v>0</v>
      </c>
      <c r="BJ516">
        <f>IF($S516=BJ$1,1,0)</f>
        <v>0</v>
      </c>
    </row>
    <row r="517" spans="1:62" x14ac:dyDescent="0.25">
      <c r="A517">
        <v>515</v>
      </c>
      <c r="B517">
        <v>0</v>
      </c>
      <c r="C517">
        <v>3</v>
      </c>
      <c r="D517" t="s">
        <v>741</v>
      </c>
      <c r="E517" t="s">
        <v>13</v>
      </c>
      <c r="F517">
        <v>24</v>
      </c>
      <c r="G517">
        <v>0</v>
      </c>
      <c r="H517">
        <v>0</v>
      </c>
      <c r="I517">
        <v>349209</v>
      </c>
      <c r="J517">
        <v>7.4958</v>
      </c>
      <c r="L517" t="s">
        <v>15</v>
      </c>
      <c r="M517" t="s">
        <v>1751</v>
      </c>
      <c r="N517" t="str">
        <f>IF(ISNUMBER(I517),"xxx ",SUBSTITUTE(SUBSTITUTE(I517,"/",""),".",""))</f>
        <v xml:space="preserve">xxx </v>
      </c>
      <c r="O517" t="str">
        <f>LEFT(N517,FIND(" ",N517))</f>
        <v xml:space="preserve">xxx </v>
      </c>
      <c r="P517" t="str">
        <f>VLOOKUP(M517,Extract_Title!$A$2:$B$20,2,0)</f>
        <v>Mr</v>
      </c>
      <c r="Q517" t="str">
        <f>IF(L517="","S",L517)</f>
        <v>S</v>
      </c>
      <c r="R517" t="str">
        <f>IF(K517="","M",LEFT(K517,1))</f>
        <v>M</v>
      </c>
      <c r="S517" t="str">
        <f>VLOOKUP(O517,Clean_tckt!$E$3:$F$38,2,0)</f>
        <v xml:space="preserve">xxx </v>
      </c>
      <c r="T517" s="1">
        <f t="shared" si="28"/>
        <v>7.4958</v>
      </c>
      <c r="U517">
        <f t="shared" si="29"/>
        <v>24</v>
      </c>
      <c r="V517">
        <f>SUM(G517:H517,1)</f>
        <v>1</v>
      </c>
      <c r="W517">
        <f t="shared" si="30"/>
        <v>1</v>
      </c>
      <c r="X517">
        <f>IF(V517=1,1,0)</f>
        <v>1</v>
      </c>
      <c r="Y517">
        <f>IF($P517=Y$1,1,0)</f>
        <v>1</v>
      </c>
      <c r="Z517">
        <f>IF($P517=Z$1,1,0)</f>
        <v>0</v>
      </c>
      <c r="AA517">
        <f>IF($P517=AA$1,1,0)</f>
        <v>0</v>
      </c>
      <c r="AB517">
        <f>IF($P517=AB$1,1,0)</f>
        <v>0</v>
      </c>
      <c r="AC517">
        <f>IF($Q517=AC$1,1,0)</f>
        <v>1</v>
      </c>
      <c r="AD517">
        <f>IF($Q517=AD$1,1,0)</f>
        <v>0</v>
      </c>
      <c r="AE517">
        <f>IF($R517=AE$1,1,0)</f>
        <v>1</v>
      </c>
      <c r="AF517">
        <f>IF($R517=AF$1,1,0)</f>
        <v>0</v>
      </c>
      <c r="AG517">
        <f>IF($R517=AG$1,1,0)</f>
        <v>0</v>
      </c>
      <c r="AH517">
        <f>IF($R517=AH$1,1,0)</f>
        <v>0</v>
      </c>
      <c r="AI517">
        <f>IF($R517=AI$1,1,0)</f>
        <v>0</v>
      </c>
      <c r="AJ517">
        <f>IF($R517=AJ$1,1,0)</f>
        <v>0</v>
      </c>
      <c r="AK517">
        <f>IF($R517=AK$1,1,0)</f>
        <v>0</v>
      </c>
      <c r="AL517">
        <f>IF($R517=AL$1,1,0)</f>
        <v>0</v>
      </c>
      <c r="AM517">
        <f>IF($S517=AM$1,1,0)</f>
        <v>0</v>
      </c>
      <c r="AN517">
        <f>IF($S517=AN$1,1,0)</f>
        <v>0</v>
      </c>
      <c r="AO517">
        <f>IF($S517=AO$1,1,0)</f>
        <v>0</v>
      </c>
      <c r="AP517">
        <f>IF($S517=AP$1,1,0)</f>
        <v>1</v>
      </c>
      <c r="AQ517">
        <f>IF($S517=AQ$1,1,0)</f>
        <v>0</v>
      </c>
      <c r="AR517">
        <f>IF($S517=AR$1,1,0)</f>
        <v>0</v>
      </c>
      <c r="AS517">
        <f>IF($S517=AS$1,1,0)</f>
        <v>0</v>
      </c>
      <c r="AT517">
        <f>IF($S517=AT$1,1,0)</f>
        <v>0</v>
      </c>
      <c r="AU517">
        <f>IF($S517=AU$1,1,0)</f>
        <v>0</v>
      </c>
      <c r="AV517">
        <f>IF($S517=AV$1,1,0)</f>
        <v>0</v>
      </c>
      <c r="AW517">
        <f>IF($S517=AW$1,1,0)</f>
        <v>0</v>
      </c>
      <c r="AX517">
        <f>IF($S517=AX$1,1,0)</f>
        <v>0</v>
      </c>
      <c r="AY517">
        <f>IF($S517=AY$1,1,0)</f>
        <v>0</v>
      </c>
      <c r="AZ517">
        <f>IF($S517=AZ$1,1,0)</f>
        <v>0</v>
      </c>
      <c r="BA517">
        <f>IF($S517=BA$1,1,0)</f>
        <v>0</v>
      </c>
      <c r="BB517">
        <f>IF($S517=BB$1,1,0)</f>
        <v>0</v>
      </c>
      <c r="BC517">
        <f>IF($S517=BC$1,1,0)</f>
        <v>0</v>
      </c>
      <c r="BD517">
        <f>IF($S517=BD$1,1,0)</f>
        <v>0</v>
      </c>
      <c r="BE517">
        <f>IF($S517=BE$1,1,0)</f>
        <v>0</v>
      </c>
      <c r="BF517">
        <f>IF($S517=BF$1,1,0)</f>
        <v>0</v>
      </c>
      <c r="BG517">
        <f>IF($S517=BG$1,1,0)</f>
        <v>0</v>
      </c>
      <c r="BH517">
        <f>IF($S517=BH$1,1,0)</f>
        <v>0</v>
      </c>
      <c r="BI517">
        <f>IF($S517=BI$1,1,0)</f>
        <v>0</v>
      </c>
      <c r="BJ517">
        <f>IF($S517=BJ$1,1,0)</f>
        <v>0</v>
      </c>
    </row>
    <row r="518" spans="1:62" x14ac:dyDescent="0.25">
      <c r="A518">
        <v>516</v>
      </c>
      <c r="B518">
        <v>0</v>
      </c>
      <c r="C518">
        <v>1</v>
      </c>
      <c r="D518" t="s">
        <v>742</v>
      </c>
      <c r="E518" t="s">
        <v>13</v>
      </c>
      <c r="F518">
        <v>47</v>
      </c>
      <c r="G518">
        <v>0</v>
      </c>
      <c r="H518">
        <v>0</v>
      </c>
      <c r="I518">
        <v>36967</v>
      </c>
      <c r="J518">
        <v>34.020800000000001</v>
      </c>
      <c r="K518" t="s">
        <v>743</v>
      </c>
      <c r="L518" t="s">
        <v>15</v>
      </c>
      <c r="M518" t="s">
        <v>1751</v>
      </c>
      <c r="N518" t="str">
        <f>IF(ISNUMBER(I518),"xxx ",SUBSTITUTE(SUBSTITUTE(I518,"/",""),".",""))</f>
        <v xml:space="preserve">xxx </v>
      </c>
      <c r="O518" t="str">
        <f>LEFT(N518,FIND(" ",N518))</f>
        <v xml:space="preserve">xxx </v>
      </c>
      <c r="P518" t="str">
        <f>VLOOKUP(M518,Extract_Title!$A$2:$B$20,2,0)</f>
        <v>Mr</v>
      </c>
      <c r="Q518" t="str">
        <f>IF(L518="","S",L518)</f>
        <v>S</v>
      </c>
      <c r="R518" t="str">
        <f>IF(K518="","M",LEFT(K518,1))</f>
        <v>D</v>
      </c>
      <c r="S518" t="str">
        <f>VLOOKUP(O518,Clean_tckt!$E$3:$F$38,2,0)</f>
        <v xml:space="preserve">xxx </v>
      </c>
      <c r="T518" s="1">
        <f t="shared" si="28"/>
        <v>34.020800000000001</v>
      </c>
      <c r="U518">
        <f t="shared" si="29"/>
        <v>47</v>
      </c>
      <c r="V518">
        <f>SUM(G518:H518,1)</f>
        <v>1</v>
      </c>
      <c r="W518">
        <f t="shared" si="30"/>
        <v>1</v>
      </c>
      <c r="X518">
        <f>IF(V518=1,1,0)</f>
        <v>1</v>
      </c>
      <c r="Y518">
        <f>IF($P518=Y$1,1,0)</f>
        <v>1</v>
      </c>
      <c r="Z518">
        <f>IF($P518=Z$1,1,0)</f>
        <v>0</v>
      </c>
      <c r="AA518">
        <f>IF($P518=AA$1,1,0)</f>
        <v>0</v>
      </c>
      <c r="AB518">
        <f>IF($P518=AB$1,1,0)</f>
        <v>0</v>
      </c>
      <c r="AC518">
        <f>IF($Q518=AC$1,1,0)</f>
        <v>1</v>
      </c>
      <c r="AD518">
        <f>IF($Q518=AD$1,1,0)</f>
        <v>0</v>
      </c>
      <c r="AE518">
        <f>IF($R518=AE$1,1,0)</f>
        <v>0</v>
      </c>
      <c r="AF518">
        <f>IF($R518=AF$1,1,0)</f>
        <v>0</v>
      </c>
      <c r="AG518">
        <f>IF($R518=AG$1,1,0)</f>
        <v>0</v>
      </c>
      <c r="AH518">
        <f>IF($R518=AH$1,1,0)</f>
        <v>0</v>
      </c>
      <c r="AI518">
        <f>IF($R518=AI$1,1,0)</f>
        <v>1</v>
      </c>
      <c r="AJ518">
        <f>IF($R518=AJ$1,1,0)</f>
        <v>0</v>
      </c>
      <c r="AK518">
        <f>IF($R518=AK$1,1,0)</f>
        <v>0</v>
      </c>
      <c r="AL518">
        <f>IF($R518=AL$1,1,0)</f>
        <v>0</v>
      </c>
      <c r="AM518">
        <f>IF($S518=AM$1,1,0)</f>
        <v>0</v>
      </c>
      <c r="AN518">
        <f>IF($S518=AN$1,1,0)</f>
        <v>0</v>
      </c>
      <c r="AO518">
        <f>IF($S518=AO$1,1,0)</f>
        <v>0</v>
      </c>
      <c r="AP518">
        <f>IF($S518=AP$1,1,0)</f>
        <v>1</v>
      </c>
      <c r="AQ518">
        <f>IF($S518=AQ$1,1,0)</f>
        <v>0</v>
      </c>
      <c r="AR518">
        <f>IF($S518=AR$1,1,0)</f>
        <v>0</v>
      </c>
      <c r="AS518">
        <f>IF($S518=AS$1,1,0)</f>
        <v>0</v>
      </c>
      <c r="AT518">
        <f>IF($S518=AT$1,1,0)</f>
        <v>0</v>
      </c>
      <c r="AU518">
        <f>IF($S518=AU$1,1,0)</f>
        <v>0</v>
      </c>
      <c r="AV518">
        <f>IF($S518=AV$1,1,0)</f>
        <v>0</v>
      </c>
      <c r="AW518">
        <f>IF($S518=AW$1,1,0)</f>
        <v>0</v>
      </c>
      <c r="AX518">
        <f>IF($S518=AX$1,1,0)</f>
        <v>0</v>
      </c>
      <c r="AY518">
        <f>IF($S518=AY$1,1,0)</f>
        <v>0</v>
      </c>
      <c r="AZ518">
        <f>IF($S518=AZ$1,1,0)</f>
        <v>0</v>
      </c>
      <c r="BA518">
        <f>IF($S518=BA$1,1,0)</f>
        <v>0</v>
      </c>
      <c r="BB518">
        <f>IF($S518=BB$1,1,0)</f>
        <v>0</v>
      </c>
      <c r="BC518">
        <f>IF($S518=BC$1,1,0)</f>
        <v>0</v>
      </c>
      <c r="BD518">
        <f>IF($S518=BD$1,1,0)</f>
        <v>0</v>
      </c>
      <c r="BE518">
        <f>IF($S518=BE$1,1,0)</f>
        <v>0</v>
      </c>
      <c r="BF518">
        <f>IF($S518=BF$1,1,0)</f>
        <v>0</v>
      </c>
      <c r="BG518">
        <f>IF($S518=BG$1,1,0)</f>
        <v>0</v>
      </c>
      <c r="BH518">
        <f>IF($S518=BH$1,1,0)</f>
        <v>0</v>
      </c>
      <c r="BI518">
        <f>IF($S518=BI$1,1,0)</f>
        <v>0</v>
      </c>
      <c r="BJ518">
        <f>IF($S518=BJ$1,1,0)</f>
        <v>0</v>
      </c>
    </row>
    <row r="519" spans="1:62" x14ac:dyDescent="0.25">
      <c r="A519">
        <v>517</v>
      </c>
      <c r="B519">
        <v>1</v>
      </c>
      <c r="C519">
        <v>2</v>
      </c>
      <c r="D519" t="s">
        <v>744</v>
      </c>
      <c r="E519" t="s">
        <v>17</v>
      </c>
      <c r="F519">
        <v>34</v>
      </c>
      <c r="G519">
        <v>0</v>
      </c>
      <c r="H519">
        <v>0</v>
      </c>
      <c r="I519" t="s">
        <v>745</v>
      </c>
      <c r="J519">
        <v>10.5</v>
      </c>
      <c r="K519" t="s">
        <v>117</v>
      </c>
      <c r="L519" t="s">
        <v>15</v>
      </c>
      <c r="M519" t="s">
        <v>1752</v>
      </c>
      <c r="N519" t="str">
        <f>IF(ISNUMBER(I519),"xxx ",SUBSTITUTE(SUBSTITUTE(I519,"/",""),".",""))</f>
        <v>CA 34260</v>
      </c>
      <c r="O519" t="str">
        <f>LEFT(N519,FIND(" ",N519))</f>
        <v xml:space="preserve">CA </v>
      </c>
      <c r="P519" t="str">
        <f>VLOOKUP(M519,Extract_Title!$A$2:$B$20,2,0)</f>
        <v>Mrs</v>
      </c>
      <c r="Q519" t="str">
        <f>IF(L519="","S",L519)</f>
        <v>S</v>
      </c>
      <c r="R519" t="str">
        <f>IF(K519="","M",LEFT(K519,1))</f>
        <v>F</v>
      </c>
      <c r="S519" t="str">
        <f>VLOOKUP(O519,Clean_tckt!$E$3:$F$38,2,0)</f>
        <v xml:space="preserve">CA </v>
      </c>
      <c r="T519" s="1">
        <f t="shared" si="28"/>
        <v>10.5</v>
      </c>
      <c r="U519">
        <f t="shared" si="29"/>
        <v>34</v>
      </c>
      <c r="V519">
        <f>SUM(G519:H519,1)</f>
        <v>1</v>
      </c>
      <c r="W519">
        <f t="shared" si="30"/>
        <v>0</v>
      </c>
      <c r="X519">
        <f>IF(V519=1,1,0)</f>
        <v>1</v>
      </c>
      <c r="Y519">
        <f>IF($P519=Y$1,1,0)</f>
        <v>0</v>
      </c>
      <c r="Z519">
        <f>IF($P519=Z$1,1,0)</f>
        <v>1</v>
      </c>
      <c r="AA519">
        <f>IF($P519=AA$1,1,0)</f>
        <v>0</v>
      </c>
      <c r="AB519">
        <f>IF($P519=AB$1,1,0)</f>
        <v>0</v>
      </c>
      <c r="AC519">
        <f>IF($Q519=AC$1,1,0)</f>
        <v>1</v>
      </c>
      <c r="AD519">
        <f>IF($Q519=AD$1,1,0)</f>
        <v>0</v>
      </c>
      <c r="AE519">
        <f>IF($R519=AE$1,1,0)</f>
        <v>0</v>
      </c>
      <c r="AF519">
        <f>IF($R519=AF$1,1,0)</f>
        <v>0</v>
      </c>
      <c r="AG519">
        <f>IF($R519=AG$1,1,0)</f>
        <v>0</v>
      </c>
      <c r="AH519">
        <f>IF($R519=AH$1,1,0)</f>
        <v>0</v>
      </c>
      <c r="AI519">
        <f>IF($R519=AI$1,1,0)</f>
        <v>0</v>
      </c>
      <c r="AJ519">
        <f>IF($R519=AJ$1,1,0)</f>
        <v>0</v>
      </c>
      <c r="AK519">
        <f>IF($R519=AK$1,1,0)</f>
        <v>0</v>
      </c>
      <c r="AL519">
        <f>IF($R519=AL$1,1,0)</f>
        <v>1</v>
      </c>
      <c r="AM519">
        <f>IF($S519=AM$1,1,0)</f>
        <v>0</v>
      </c>
      <c r="AN519">
        <f>IF($S519=AN$1,1,0)</f>
        <v>0</v>
      </c>
      <c r="AO519">
        <f>IF($S519=AO$1,1,0)</f>
        <v>0</v>
      </c>
      <c r="AP519">
        <f>IF($S519=AP$1,1,0)</f>
        <v>0</v>
      </c>
      <c r="AQ519">
        <f>IF($S519=AQ$1,1,0)</f>
        <v>0</v>
      </c>
      <c r="AR519">
        <f>IF($S519=AR$1,1,0)</f>
        <v>1</v>
      </c>
      <c r="AS519">
        <f>IF($S519=AS$1,1,0)</f>
        <v>0</v>
      </c>
      <c r="AT519">
        <f>IF($S519=AT$1,1,0)</f>
        <v>0</v>
      </c>
      <c r="AU519">
        <f>IF($S519=AU$1,1,0)</f>
        <v>0</v>
      </c>
      <c r="AV519">
        <f>IF($S519=AV$1,1,0)</f>
        <v>0</v>
      </c>
      <c r="AW519">
        <f>IF($S519=AW$1,1,0)</f>
        <v>0</v>
      </c>
      <c r="AX519">
        <f>IF($S519=AX$1,1,0)</f>
        <v>0</v>
      </c>
      <c r="AY519">
        <f>IF($S519=AY$1,1,0)</f>
        <v>0</v>
      </c>
      <c r="AZ519">
        <f>IF($S519=AZ$1,1,0)</f>
        <v>0</v>
      </c>
      <c r="BA519">
        <f>IF($S519=BA$1,1,0)</f>
        <v>0</v>
      </c>
      <c r="BB519">
        <f>IF($S519=BB$1,1,0)</f>
        <v>0</v>
      </c>
      <c r="BC519">
        <f>IF($S519=BC$1,1,0)</f>
        <v>0</v>
      </c>
      <c r="BD519">
        <f>IF($S519=BD$1,1,0)</f>
        <v>0</v>
      </c>
      <c r="BE519">
        <f>IF($S519=BE$1,1,0)</f>
        <v>0</v>
      </c>
      <c r="BF519">
        <f>IF($S519=BF$1,1,0)</f>
        <v>0</v>
      </c>
      <c r="BG519">
        <f>IF($S519=BG$1,1,0)</f>
        <v>0</v>
      </c>
      <c r="BH519">
        <f>IF($S519=BH$1,1,0)</f>
        <v>0</v>
      </c>
      <c r="BI519">
        <f>IF($S519=BI$1,1,0)</f>
        <v>0</v>
      </c>
      <c r="BJ519">
        <f>IF($S519=BJ$1,1,0)</f>
        <v>0</v>
      </c>
    </row>
    <row r="520" spans="1:62" x14ac:dyDescent="0.25">
      <c r="A520">
        <v>518</v>
      </c>
      <c r="B520">
        <v>0</v>
      </c>
      <c r="C520">
        <v>3</v>
      </c>
      <c r="D520" t="s">
        <v>746</v>
      </c>
      <c r="E520" t="s">
        <v>13</v>
      </c>
      <c r="G520">
        <v>0</v>
      </c>
      <c r="H520">
        <v>0</v>
      </c>
      <c r="I520">
        <v>371110</v>
      </c>
      <c r="J520">
        <v>24.15</v>
      </c>
      <c r="L520" t="s">
        <v>27</v>
      </c>
      <c r="M520" t="s">
        <v>1751</v>
      </c>
      <c r="N520" t="str">
        <f>IF(ISNUMBER(I520),"xxx ",SUBSTITUTE(SUBSTITUTE(I520,"/",""),".",""))</f>
        <v xml:space="preserve">xxx </v>
      </c>
      <c r="O520" t="str">
        <f>LEFT(N520,FIND(" ",N520))</f>
        <v xml:space="preserve">xxx </v>
      </c>
      <c r="P520" t="str">
        <f>VLOOKUP(M520,Extract_Title!$A$2:$B$20,2,0)</f>
        <v>Mr</v>
      </c>
      <c r="Q520" t="str">
        <f>IF(L520="","S",L520)</f>
        <v>Q</v>
      </c>
      <c r="R520" t="str">
        <f>IF(K520="","M",LEFT(K520,1))</f>
        <v>M</v>
      </c>
      <c r="S520" t="str">
        <f>VLOOKUP(O520,Clean_tckt!$E$3:$F$38,2,0)</f>
        <v xml:space="preserve">xxx </v>
      </c>
      <c r="T520" s="1">
        <f t="shared" si="28"/>
        <v>24.15</v>
      </c>
      <c r="U520">
        <f t="shared" si="29"/>
        <v>0</v>
      </c>
      <c r="V520">
        <f>SUM(G520:H520,1)</f>
        <v>1</v>
      </c>
      <c r="W520">
        <f t="shared" si="30"/>
        <v>1</v>
      </c>
      <c r="X520">
        <f>IF(V520=1,1,0)</f>
        <v>1</v>
      </c>
      <c r="Y520">
        <f>IF($P520=Y$1,1,0)</f>
        <v>1</v>
      </c>
      <c r="Z520">
        <f>IF($P520=Z$1,1,0)</f>
        <v>0</v>
      </c>
      <c r="AA520">
        <f>IF($P520=AA$1,1,0)</f>
        <v>0</v>
      </c>
      <c r="AB520">
        <f>IF($P520=AB$1,1,0)</f>
        <v>0</v>
      </c>
      <c r="AC520">
        <f>IF($Q520=AC$1,1,0)</f>
        <v>0</v>
      </c>
      <c r="AD520">
        <f>IF($Q520=AD$1,1,0)</f>
        <v>0</v>
      </c>
      <c r="AE520">
        <f>IF($R520=AE$1,1,0)</f>
        <v>1</v>
      </c>
      <c r="AF520">
        <f>IF($R520=AF$1,1,0)</f>
        <v>0</v>
      </c>
      <c r="AG520">
        <f>IF($R520=AG$1,1,0)</f>
        <v>0</v>
      </c>
      <c r="AH520">
        <f>IF($R520=AH$1,1,0)</f>
        <v>0</v>
      </c>
      <c r="AI520">
        <f>IF($R520=AI$1,1,0)</f>
        <v>0</v>
      </c>
      <c r="AJ520">
        <f>IF($R520=AJ$1,1,0)</f>
        <v>0</v>
      </c>
      <c r="AK520">
        <f>IF($R520=AK$1,1,0)</f>
        <v>0</v>
      </c>
      <c r="AL520">
        <f>IF($R520=AL$1,1,0)</f>
        <v>0</v>
      </c>
      <c r="AM520">
        <f>IF($S520=AM$1,1,0)</f>
        <v>0</v>
      </c>
      <c r="AN520">
        <f>IF($S520=AN$1,1,0)</f>
        <v>0</v>
      </c>
      <c r="AO520">
        <f>IF($S520=AO$1,1,0)</f>
        <v>0</v>
      </c>
      <c r="AP520">
        <f>IF($S520=AP$1,1,0)</f>
        <v>1</v>
      </c>
      <c r="AQ520">
        <f>IF($S520=AQ$1,1,0)</f>
        <v>0</v>
      </c>
      <c r="AR520">
        <f>IF($S520=AR$1,1,0)</f>
        <v>0</v>
      </c>
      <c r="AS520">
        <f>IF($S520=AS$1,1,0)</f>
        <v>0</v>
      </c>
      <c r="AT520">
        <f>IF($S520=AT$1,1,0)</f>
        <v>0</v>
      </c>
      <c r="AU520">
        <f>IF($S520=AU$1,1,0)</f>
        <v>0</v>
      </c>
      <c r="AV520">
        <f>IF($S520=AV$1,1,0)</f>
        <v>0</v>
      </c>
      <c r="AW520">
        <f>IF($S520=AW$1,1,0)</f>
        <v>0</v>
      </c>
      <c r="AX520">
        <f>IF($S520=AX$1,1,0)</f>
        <v>0</v>
      </c>
      <c r="AY520">
        <f>IF($S520=AY$1,1,0)</f>
        <v>0</v>
      </c>
      <c r="AZ520">
        <f>IF($S520=AZ$1,1,0)</f>
        <v>0</v>
      </c>
      <c r="BA520">
        <f>IF($S520=BA$1,1,0)</f>
        <v>0</v>
      </c>
      <c r="BB520">
        <f>IF($S520=BB$1,1,0)</f>
        <v>0</v>
      </c>
      <c r="BC520">
        <f>IF($S520=BC$1,1,0)</f>
        <v>0</v>
      </c>
      <c r="BD520">
        <f>IF($S520=BD$1,1,0)</f>
        <v>0</v>
      </c>
      <c r="BE520">
        <f>IF($S520=BE$1,1,0)</f>
        <v>0</v>
      </c>
      <c r="BF520">
        <f>IF($S520=BF$1,1,0)</f>
        <v>0</v>
      </c>
      <c r="BG520">
        <f>IF($S520=BG$1,1,0)</f>
        <v>0</v>
      </c>
      <c r="BH520">
        <f>IF($S520=BH$1,1,0)</f>
        <v>0</v>
      </c>
      <c r="BI520">
        <f>IF($S520=BI$1,1,0)</f>
        <v>0</v>
      </c>
      <c r="BJ520">
        <f>IF($S520=BJ$1,1,0)</f>
        <v>0</v>
      </c>
    </row>
    <row r="521" spans="1:62" x14ac:dyDescent="0.25">
      <c r="A521">
        <v>519</v>
      </c>
      <c r="B521">
        <v>1</v>
      </c>
      <c r="C521">
        <v>2</v>
      </c>
      <c r="D521" t="s">
        <v>747</v>
      </c>
      <c r="E521" t="s">
        <v>17</v>
      </c>
      <c r="F521">
        <v>36</v>
      </c>
      <c r="G521">
        <v>1</v>
      </c>
      <c r="H521">
        <v>0</v>
      </c>
      <c r="I521">
        <v>226875</v>
      </c>
      <c r="J521">
        <v>26</v>
      </c>
      <c r="L521" t="s">
        <v>15</v>
      </c>
      <c r="M521" t="s">
        <v>1752</v>
      </c>
      <c r="N521" t="str">
        <f>IF(ISNUMBER(I521),"xxx ",SUBSTITUTE(SUBSTITUTE(I521,"/",""),".",""))</f>
        <v xml:space="preserve">xxx </v>
      </c>
      <c r="O521" t="str">
        <f>LEFT(N521,FIND(" ",N521))</f>
        <v xml:space="preserve">xxx </v>
      </c>
      <c r="P521" t="str">
        <f>VLOOKUP(M521,Extract_Title!$A$2:$B$20,2,0)</f>
        <v>Mrs</v>
      </c>
      <c r="Q521" t="str">
        <f>IF(L521="","S",L521)</f>
        <v>S</v>
      </c>
      <c r="R521" t="str">
        <f>IF(K521="","M",LEFT(K521,1))</f>
        <v>M</v>
      </c>
      <c r="S521" t="str">
        <f>VLOOKUP(O521,Clean_tckt!$E$3:$F$38,2,0)</f>
        <v xml:space="preserve">xxx </v>
      </c>
      <c r="T521" s="1">
        <f t="shared" si="28"/>
        <v>26</v>
      </c>
      <c r="U521">
        <f t="shared" si="29"/>
        <v>36</v>
      </c>
      <c r="V521">
        <f>SUM(G521:H521,1)</f>
        <v>2</v>
      </c>
      <c r="W521">
        <f t="shared" si="30"/>
        <v>0</v>
      </c>
      <c r="X521">
        <f>IF(V521=1,1,0)</f>
        <v>0</v>
      </c>
      <c r="Y521">
        <f>IF($P521=Y$1,1,0)</f>
        <v>0</v>
      </c>
      <c r="Z521">
        <f>IF($P521=Z$1,1,0)</f>
        <v>1</v>
      </c>
      <c r="AA521">
        <f>IF($P521=AA$1,1,0)</f>
        <v>0</v>
      </c>
      <c r="AB521">
        <f>IF($P521=AB$1,1,0)</f>
        <v>0</v>
      </c>
      <c r="AC521">
        <f>IF($Q521=AC$1,1,0)</f>
        <v>1</v>
      </c>
      <c r="AD521">
        <f>IF($Q521=AD$1,1,0)</f>
        <v>0</v>
      </c>
      <c r="AE521">
        <f>IF($R521=AE$1,1,0)</f>
        <v>1</v>
      </c>
      <c r="AF521">
        <f>IF($R521=AF$1,1,0)</f>
        <v>0</v>
      </c>
      <c r="AG521">
        <f>IF($R521=AG$1,1,0)</f>
        <v>0</v>
      </c>
      <c r="AH521">
        <f>IF($R521=AH$1,1,0)</f>
        <v>0</v>
      </c>
      <c r="AI521">
        <f>IF($R521=AI$1,1,0)</f>
        <v>0</v>
      </c>
      <c r="AJ521">
        <f>IF($R521=AJ$1,1,0)</f>
        <v>0</v>
      </c>
      <c r="AK521">
        <f>IF($R521=AK$1,1,0)</f>
        <v>0</v>
      </c>
      <c r="AL521">
        <f>IF($R521=AL$1,1,0)</f>
        <v>0</v>
      </c>
      <c r="AM521">
        <f>IF($S521=AM$1,1,0)</f>
        <v>0</v>
      </c>
      <c r="AN521">
        <f>IF($S521=AN$1,1,0)</f>
        <v>0</v>
      </c>
      <c r="AO521">
        <f>IF($S521=AO$1,1,0)</f>
        <v>0</v>
      </c>
      <c r="AP521">
        <f>IF($S521=AP$1,1,0)</f>
        <v>1</v>
      </c>
      <c r="AQ521">
        <f>IF($S521=AQ$1,1,0)</f>
        <v>0</v>
      </c>
      <c r="AR521">
        <f>IF($S521=AR$1,1,0)</f>
        <v>0</v>
      </c>
      <c r="AS521">
        <f>IF($S521=AS$1,1,0)</f>
        <v>0</v>
      </c>
      <c r="AT521">
        <f>IF($S521=AT$1,1,0)</f>
        <v>0</v>
      </c>
      <c r="AU521">
        <f>IF($S521=AU$1,1,0)</f>
        <v>0</v>
      </c>
      <c r="AV521">
        <f>IF($S521=AV$1,1,0)</f>
        <v>0</v>
      </c>
      <c r="AW521">
        <f>IF($S521=AW$1,1,0)</f>
        <v>0</v>
      </c>
      <c r="AX521">
        <f>IF($S521=AX$1,1,0)</f>
        <v>0</v>
      </c>
      <c r="AY521">
        <f>IF($S521=AY$1,1,0)</f>
        <v>0</v>
      </c>
      <c r="AZ521">
        <f>IF($S521=AZ$1,1,0)</f>
        <v>0</v>
      </c>
      <c r="BA521">
        <f>IF($S521=BA$1,1,0)</f>
        <v>0</v>
      </c>
      <c r="BB521">
        <f>IF($S521=BB$1,1,0)</f>
        <v>0</v>
      </c>
      <c r="BC521">
        <f>IF($S521=BC$1,1,0)</f>
        <v>0</v>
      </c>
      <c r="BD521">
        <f>IF($S521=BD$1,1,0)</f>
        <v>0</v>
      </c>
      <c r="BE521">
        <f>IF($S521=BE$1,1,0)</f>
        <v>0</v>
      </c>
      <c r="BF521">
        <f>IF($S521=BF$1,1,0)</f>
        <v>0</v>
      </c>
      <c r="BG521">
        <f>IF($S521=BG$1,1,0)</f>
        <v>0</v>
      </c>
      <c r="BH521">
        <f>IF($S521=BH$1,1,0)</f>
        <v>0</v>
      </c>
      <c r="BI521">
        <f>IF($S521=BI$1,1,0)</f>
        <v>0</v>
      </c>
      <c r="BJ521">
        <f>IF($S521=BJ$1,1,0)</f>
        <v>0</v>
      </c>
    </row>
    <row r="522" spans="1:62" x14ac:dyDescent="0.25">
      <c r="A522">
        <v>520</v>
      </c>
      <c r="B522">
        <v>0</v>
      </c>
      <c r="C522">
        <v>3</v>
      </c>
      <c r="D522" t="s">
        <v>748</v>
      </c>
      <c r="E522" t="s">
        <v>13</v>
      </c>
      <c r="F522">
        <v>32</v>
      </c>
      <c r="G522">
        <v>0</v>
      </c>
      <c r="H522">
        <v>0</v>
      </c>
      <c r="I522">
        <v>349242</v>
      </c>
      <c r="J522">
        <v>7.8958000000000004</v>
      </c>
      <c r="L522" t="s">
        <v>15</v>
      </c>
      <c r="M522" t="s">
        <v>1751</v>
      </c>
      <c r="N522" t="str">
        <f>IF(ISNUMBER(I522),"xxx ",SUBSTITUTE(SUBSTITUTE(I522,"/",""),".",""))</f>
        <v xml:space="preserve">xxx </v>
      </c>
      <c r="O522" t="str">
        <f>LEFT(N522,FIND(" ",N522))</f>
        <v xml:space="preserve">xxx </v>
      </c>
      <c r="P522" t="str">
        <f>VLOOKUP(M522,Extract_Title!$A$2:$B$20,2,0)</f>
        <v>Mr</v>
      </c>
      <c r="Q522" t="str">
        <f>IF(L522="","S",L522)</f>
        <v>S</v>
      </c>
      <c r="R522" t="str">
        <f>IF(K522="","M",LEFT(K522,1))</f>
        <v>M</v>
      </c>
      <c r="S522" t="str">
        <f>VLOOKUP(O522,Clean_tckt!$E$3:$F$38,2,0)</f>
        <v xml:space="preserve">xxx </v>
      </c>
      <c r="T522" s="1">
        <f t="shared" si="28"/>
        <v>7.8958000000000004</v>
      </c>
      <c r="U522">
        <f t="shared" si="29"/>
        <v>32</v>
      </c>
      <c r="V522">
        <f>SUM(G522:H522,1)</f>
        <v>1</v>
      </c>
      <c r="W522">
        <f t="shared" si="30"/>
        <v>1</v>
      </c>
      <c r="X522">
        <f>IF(V522=1,1,0)</f>
        <v>1</v>
      </c>
      <c r="Y522">
        <f>IF($P522=Y$1,1,0)</f>
        <v>1</v>
      </c>
      <c r="Z522">
        <f>IF($P522=Z$1,1,0)</f>
        <v>0</v>
      </c>
      <c r="AA522">
        <f>IF($P522=AA$1,1,0)</f>
        <v>0</v>
      </c>
      <c r="AB522">
        <f>IF($P522=AB$1,1,0)</f>
        <v>0</v>
      </c>
      <c r="AC522">
        <f>IF($Q522=AC$1,1,0)</f>
        <v>1</v>
      </c>
      <c r="AD522">
        <f>IF($Q522=AD$1,1,0)</f>
        <v>0</v>
      </c>
      <c r="AE522">
        <f>IF($R522=AE$1,1,0)</f>
        <v>1</v>
      </c>
      <c r="AF522">
        <f>IF($R522=AF$1,1,0)</f>
        <v>0</v>
      </c>
      <c r="AG522">
        <f>IF($R522=AG$1,1,0)</f>
        <v>0</v>
      </c>
      <c r="AH522">
        <f>IF($R522=AH$1,1,0)</f>
        <v>0</v>
      </c>
      <c r="AI522">
        <f>IF($R522=AI$1,1,0)</f>
        <v>0</v>
      </c>
      <c r="AJ522">
        <f>IF($R522=AJ$1,1,0)</f>
        <v>0</v>
      </c>
      <c r="AK522">
        <f>IF($R522=AK$1,1,0)</f>
        <v>0</v>
      </c>
      <c r="AL522">
        <f>IF($R522=AL$1,1,0)</f>
        <v>0</v>
      </c>
      <c r="AM522">
        <f>IF($S522=AM$1,1,0)</f>
        <v>0</v>
      </c>
      <c r="AN522">
        <f>IF($S522=AN$1,1,0)</f>
        <v>0</v>
      </c>
      <c r="AO522">
        <f>IF($S522=AO$1,1,0)</f>
        <v>0</v>
      </c>
      <c r="AP522">
        <f>IF($S522=AP$1,1,0)</f>
        <v>1</v>
      </c>
      <c r="AQ522">
        <f>IF($S522=AQ$1,1,0)</f>
        <v>0</v>
      </c>
      <c r="AR522">
        <f>IF($S522=AR$1,1,0)</f>
        <v>0</v>
      </c>
      <c r="AS522">
        <f>IF($S522=AS$1,1,0)</f>
        <v>0</v>
      </c>
      <c r="AT522">
        <f>IF($S522=AT$1,1,0)</f>
        <v>0</v>
      </c>
      <c r="AU522">
        <f>IF($S522=AU$1,1,0)</f>
        <v>0</v>
      </c>
      <c r="AV522">
        <f>IF($S522=AV$1,1,0)</f>
        <v>0</v>
      </c>
      <c r="AW522">
        <f>IF($S522=AW$1,1,0)</f>
        <v>0</v>
      </c>
      <c r="AX522">
        <f>IF($S522=AX$1,1,0)</f>
        <v>0</v>
      </c>
      <c r="AY522">
        <f>IF($S522=AY$1,1,0)</f>
        <v>0</v>
      </c>
      <c r="AZ522">
        <f>IF($S522=AZ$1,1,0)</f>
        <v>0</v>
      </c>
      <c r="BA522">
        <f>IF($S522=BA$1,1,0)</f>
        <v>0</v>
      </c>
      <c r="BB522">
        <f>IF($S522=BB$1,1,0)</f>
        <v>0</v>
      </c>
      <c r="BC522">
        <f>IF($S522=BC$1,1,0)</f>
        <v>0</v>
      </c>
      <c r="BD522">
        <f>IF($S522=BD$1,1,0)</f>
        <v>0</v>
      </c>
      <c r="BE522">
        <f>IF($S522=BE$1,1,0)</f>
        <v>0</v>
      </c>
      <c r="BF522">
        <f>IF($S522=BF$1,1,0)</f>
        <v>0</v>
      </c>
      <c r="BG522">
        <f>IF($S522=BG$1,1,0)</f>
        <v>0</v>
      </c>
      <c r="BH522">
        <f>IF($S522=BH$1,1,0)</f>
        <v>0</v>
      </c>
      <c r="BI522">
        <f>IF($S522=BI$1,1,0)</f>
        <v>0</v>
      </c>
      <c r="BJ522">
        <f>IF($S522=BJ$1,1,0)</f>
        <v>0</v>
      </c>
    </row>
    <row r="523" spans="1:62" x14ac:dyDescent="0.25">
      <c r="A523">
        <v>521</v>
      </c>
      <c r="B523">
        <v>1</v>
      </c>
      <c r="C523">
        <v>1</v>
      </c>
      <c r="D523" t="s">
        <v>749</v>
      </c>
      <c r="E523" t="s">
        <v>17</v>
      </c>
      <c r="F523">
        <v>30</v>
      </c>
      <c r="G523">
        <v>0</v>
      </c>
      <c r="H523">
        <v>0</v>
      </c>
      <c r="I523">
        <v>12749</v>
      </c>
      <c r="J523">
        <v>93.5</v>
      </c>
      <c r="K523" t="s">
        <v>750</v>
      </c>
      <c r="L523" t="s">
        <v>15</v>
      </c>
      <c r="M523" t="s">
        <v>1753</v>
      </c>
      <c r="N523" t="str">
        <f>IF(ISNUMBER(I523),"xxx ",SUBSTITUTE(SUBSTITUTE(I523,"/",""),".",""))</f>
        <v xml:space="preserve">xxx </v>
      </c>
      <c r="O523" t="str">
        <f>LEFT(N523,FIND(" ",N523))</f>
        <v xml:space="preserve">xxx </v>
      </c>
      <c r="P523" t="str">
        <f>VLOOKUP(M523,Extract_Title!$A$2:$B$20,2,0)</f>
        <v>Miss</v>
      </c>
      <c r="Q523" t="str">
        <f>IF(L523="","S",L523)</f>
        <v>S</v>
      </c>
      <c r="R523" t="str">
        <f>IF(K523="","M",LEFT(K523,1))</f>
        <v>B</v>
      </c>
      <c r="S523" t="str">
        <f>VLOOKUP(O523,Clean_tckt!$E$3:$F$38,2,0)</f>
        <v xml:space="preserve">xxx </v>
      </c>
      <c r="T523" s="1">
        <f t="shared" si="28"/>
        <v>93.5</v>
      </c>
      <c r="U523">
        <f t="shared" si="29"/>
        <v>30</v>
      </c>
      <c r="V523">
        <f>SUM(G523:H523,1)</f>
        <v>1</v>
      </c>
      <c r="W523">
        <f t="shared" si="30"/>
        <v>0</v>
      </c>
      <c r="X523">
        <f>IF(V523=1,1,0)</f>
        <v>1</v>
      </c>
      <c r="Y523">
        <f>IF($P523=Y$1,1,0)</f>
        <v>0</v>
      </c>
      <c r="Z523">
        <f>IF($P523=Z$1,1,0)</f>
        <v>0</v>
      </c>
      <c r="AA523">
        <f>IF($P523=AA$1,1,0)</f>
        <v>1</v>
      </c>
      <c r="AB523">
        <f>IF($P523=AB$1,1,0)</f>
        <v>0</v>
      </c>
      <c r="AC523">
        <f>IF($Q523=AC$1,1,0)</f>
        <v>1</v>
      </c>
      <c r="AD523">
        <f>IF($Q523=AD$1,1,0)</f>
        <v>0</v>
      </c>
      <c r="AE523">
        <f>IF($R523=AE$1,1,0)</f>
        <v>0</v>
      </c>
      <c r="AF523">
        <f>IF($R523=AF$1,1,0)</f>
        <v>0</v>
      </c>
      <c r="AG523">
        <f>IF($R523=AG$1,1,0)</f>
        <v>0</v>
      </c>
      <c r="AH523">
        <f>IF($R523=AH$1,1,0)</f>
        <v>0</v>
      </c>
      <c r="AI523">
        <f>IF($R523=AI$1,1,0)</f>
        <v>0</v>
      </c>
      <c r="AJ523">
        <f>IF($R523=AJ$1,1,0)</f>
        <v>0</v>
      </c>
      <c r="AK523">
        <f>IF($R523=AK$1,1,0)</f>
        <v>1</v>
      </c>
      <c r="AL523">
        <f>IF($R523=AL$1,1,0)</f>
        <v>0</v>
      </c>
      <c r="AM523">
        <f>IF($S523=AM$1,1,0)</f>
        <v>0</v>
      </c>
      <c r="AN523">
        <f>IF($S523=AN$1,1,0)</f>
        <v>0</v>
      </c>
      <c r="AO523">
        <f>IF($S523=AO$1,1,0)</f>
        <v>0</v>
      </c>
      <c r="AP523">
        <f>IF($S523=AP$1,1,0)</f>
        <v>1</v>
      </c>
      <c r="AQ523">
        <f>IF($S523=AQ$1,1,0)</f>
        <v>0</v>
      </c>
      <c r="AR523">
        <f>IF($S523=AR$1,1,0)</f>
        <v>0</v>
      </c>
      <c r="AS523">
        <f>IF($S523=AS$1,1,0)</f>
        <v>0</v>
      </c>
      <c r="AT523">
        <f>IF($S523=AT$1,1,0)</f>
        <v>0</v>
      </c>
      <c r="AU523">
        <f>IF($S523=AU$1,1,0)</f>
        <v>0</v>
      </c>
      <c r="AV523">
        <f>IF($S523=AV$1,1,0)</f>
        <v>0</v>
      </c>
      <c r="AW523">
        <f>IF($S523=AW$1,1,0)</f>
        <v>0</v>
      </c>
      <c r="AX523">
        <f>IF($S523=AX$1,1,0)</f>
        <v>0</v>
      </c>
      <c r="AY523">
        <f>IF($S523=AY$1,1,0)</f>
        <v>0</v>
      </c>
      <c r="AZ523">
        <f>IF($S523=AZ$1,1,0)</f>
        <v>0</v>
      </c>
      <c r="BA523">
        <f>IF($S523=BA$1,1,0)</f>
        <v>0</v>
      </c>
      <c r="BB523">
        <f>IF($S523=BB$1,1,0)</f>
        <v>0</v>
      </c>
      <c r="BC523">
        <f>IF($S523=BC$1,1,0)</f>
        <v>0</v>
      </c>
      <c r="BD523">
        <f>IF($S523=BD$1,1,0)</f>
        <v>0</v>
      </c>
      <c r="BE523">
        <f>IF($S523=BE$1,1,0)</f>
        <v>0</v>
      </c>
      <c r="BF523">
        <f>IF($S523=BF$1,1,0)</f>
        <v>0</v>
      </c>
      <c r="BG523">
        <f>IF($S523=BG$1,1,0)</f>
        <v>0</v>
      </c>
      <c r="BH523">
        <f>IF($S523=BH$1,1,0)</f>
        <v>0</v>
      </c>
      <c r="BI523">
        <f>IF($S523=BI$1,1,0)</f>
        <v>0</v>
      </c>
      <c r="BJ523">
        <f>IF($S523=BJ$1,1,0)</f>
        <v>0</v>
      </c>
    </row>
    <row r="524" spans="1:62" x14ac:dyDescent="0.25">
      <c r="A524">
        <v>522</v>
      </c>
      <c r="B524">
        <v>0</v>
      </c>
      <c r="C524">
        <v>3</v>
      </c>
      <c r="D524" t="s">
        <v>751</v>
      </c>
      <c r="E524" t="s">
        <v>13</v>
      </c>
      <c r="F524">
        <v>22</v>
      </c>
      <c r="G524">
        <v>0</v>
      </c>
      <c r="H524">
        <v>0</v>
      </c>
      <c r="I524">
        <v>349252</v>
      </c>
      <c r="J524">
        <v>7.8958000000000004</v>
      </c>
      <c r="L524" t="s">
        <v>15</v>
      </c>
      <c r="M524" t="s">
        <v>1751</v>
      </c>
      <c r="N524" t="str">
        <f>IF(ISNUMBER(I524),"xxx ",SUBSTITUTE(SUBSTITUTE(I524,"/",""),".",""))</f>
        <v xml:space="preserve">xxx </v>
      </c>
      <c r="O524" t="str">
        <f>LEFT(N524,FIND(" ",N524))</f>
        <v xml:space="preserve">xxx </v>
      </c>
      <c r="P524" t="str">
        <f>VLOOKUP(M524,Extract_Title!$A$2:$B$20,2,0)</f>
        <v>Mr</v>
      </c>
      <c r="Q524" t="str">
        <f>IF(L524="","S",L524)</f>
        <v>S</v>
      </c>
      <c r="R524" t="str">
        <f>IF(K524="","M",LEFT(K524,1))</f>
        <v>M</v>
      </c>
      <c r="S524" t="str">
        <f>VLOOKUP(O524,Clean_tckt!$E$3:$F$38,2,0)</f>
        <v xml:space="preserve">xxx </v>
      </c>
      <c r="T524" s="1">
        <f t="shared" si="28"/>
        <v>7.8958000000000004</v>
      </c>
      <c r="U524">
        <f t="shared" si="29"/>
        <v>22</v>
      </c>
      <c r="V524">
        <f>SUM(G524:H524,1)</f>
        <v>1</v>
      </c>
      <c r="W524">
        <f t="shared" si="30"/>
        <v>1</v>
      </c>
      <c r="X524">
        <f>IF(V524=1,1,0)</f>
        <v>1</v>
      </c>
      <c r="Y524">
        <f>IF($P524=Y$1,1,0)</f>
        <v>1</v>
      </c>
      <c r="Z524">
        <f>IF($P524=Z$1,1,0)</f>
        <v>0</v>
      </c>
      <c r="AA524">
        <f>IF($P524=AA$1,1,0)</f>
        <v>0</v>
      </c>
      <c r="AB524">
        <f>IF($P524=AB$1,1,0)</f>
        <v>0</v>
      </c>
      <c r="AC524">
        <f>IF($Q524=AC$1,1,0)</f>
        <v>1</v>
      </c>
      <c r="AD524">
        <f>IF($Q524=AD$1,1,0)</f>
        <v>0</v>
      </c>
      <c r="AE524">
        <f>IF($R524=AE$1,1,0)</f>
        <v>1</v>
      </c>
      <c r="AF524">
        <f>IF($R524=AF$1,1,0)</f>
        <v>0</v>
      </c>
      <c r="AG524">
        <f>IF($R524=AG$1,1,0)</f>
        <v>0</v>
      </c>
      <c r="AH524">
        <f>IF($R524=AH$1,1,0)</f>
        <v>0</v>
      </c>
      <c r="AI524">
        <f>IF($R524=AI$1,1,0)</f>
        <v>0</v>
      </c>
      <c r="AJ524">
        <f>IF($R524=AJ$1,1,0)</f>
        <v>0</v>
      </c>
      <c r="AK524">
        <f>IF($R524=AK$1,1,0)</f>
        <v>0</v>
      </c>
      <c r="AL524">
        <f>IF($R524=AL$1,1,0)</f>
        <v>0</v>
      </c>
      <c r="AM524">
        <f>IF($S524=AM$1,1,0)</f>
        <v>0</v>
      </c>
      <c r="AN524">
        <f>IF($S524=AN$1,1,0)</f>
        <v>0</v>
      </c>
      <c r="AO524">
        <f>IF($S524=AO$1,1,0)</f>
        <v>0</v>
      </c>
      <c r="AP524">
        <f>IF($S524=AP$1,1,0)</f>
        <v>1</v>
      </c>
      <c r="AQ524">
        <f>IF($S524=AQ$1,1,0)</f>
        <v>0</v>
      </c>
      <c r="AR524">
        <f>IF($S524=AR$1,1,0)</f>
        <v>0</v>
      </c>
      <c r="AS524">
        <f>IF($S524=AS$1,1,0)</f>
        <v>0</v>
      </c>
      <c r="AT524">
        <f>IF($S524=AT$1,1,0)</f>
        <v>0</v>
      </c>
      <c r="AU524">
        <f>IF($S524=AU$1,1,0)</f>
        <v>0</v>
      </c>
      <c r="AV524">
        <f>IF($S524=AV$1,1,0)</f>
        <v>0</v>
      </c>
      <c r="AW524">
        <f>IF($S524=AW$1,1,0)</f>
        <v>0</v>
      </c>
      <c r="AX524">
        <f>IF($S524=AX$1,1,0)</f>
        <v>0</v>
      </c>
      <c r="AY524">
        <f>IF($S524=AY$1,1,0)</f>
        <v>0</v>
      </c>
      <c r="AZ524">
        <f>IF($S524=AZ$1,1,0)</f>
        <v>0</v>
      </c>
      <c r="BA524">
        <f>IF($S524=BA$1,1,0)</f>
        <v>0</v>
      </c>
      <c r="BB524">
        <f>IF($S524=BB$1,1,0)</f>
        <v>0</v>
      </c>
      <c r="BC524">
        <f>IF($S524=BC$1,1,0)</f>
        <v>0</v>
      </c>
      <c r="BD524">
        <f>IF($S524=BD$1,1,0)</f>
        <v>0</v>
      </c>
      <c r="BE524">
        <f>IF($S524=BE$1,1,0)</f>
        <v>0</v>
      </c>
      <c r="BF524">
        <f>IF($S524=BF$1,1,0)</f>
        <v>0</v>
      </c>
      <c r="BG524">
        <f>IF($S524=BG$1,1,0)</f>
        <v>0</v>
      </c>
      <c r="BH524">
        <f>IF($S524=BH$1,1,0)</f>
        <v>0</v>
      </c>
      <c r="BI524">
        <f>IF($S524=BI$1,1,0)</f>
        <v>0</v>
      </c>
      <c r="BJ524">
        <f>IF($S524=BJ$1,1,0)</f>
        <v>0</v>
      </c>
    </row>
    <row r="525" spans="1:62" x14ac:dyDescent="0.25">
      <c r="A525">
        <v>523</v>
      </c>
      <c r="B525">
        <v>0</v>
      </c>
      <c r="C525">
        <v>3</v>
      </c>
      <c r="D525" t="s">
        <v>752</v>
      </c>
      <c r="E525" t="s">
        <v>13</v>
      </c>
      <c r="G525">
        <v>0</v>
      </c>
      <c r="H525">
        <v>0</v>
      </c>
      <c r="I525">
        <v>2624</v>
      </c>
      <c r="J525">
        <v>7.2249999999999996</v>
      </c>
      <c r="L525" t="s">
        <v>20</v>
      </c>
      <c r="M525" t="s">
        <v>1751</v>
      </c>
      <c r="N525" t="str">
        <f>IF(ISNUMBER(I525),"xxx ",SUBSTITUTE(SUBSTITUTE(I525,"/",""),".",""))</f>
        <v xml:space="preserve">xxx </v>
      </c>
      <c r="O525" t="str">
        <f>LEFT(N525,FIND(" ",N525))</f>
        <v xml:space="preserve">xxx </v>
      </c>
      <c r="P525" t="str">
        <f>VLOOKUP(M525,Extract_Title!$A$2:$B$20,2,0)</f>
        <v>Mr</v>
      </c>
      <c r="Q525" t="str">
        <f>IF(L525="","S",L525)</f>
        <v>C</v>
      </c>
      <c r="R525" t="str">
        <f>IF(K525="","M",LEFT(K525,1))</f>
        <v>M</v>
      </c>
      <c r="S525" t="str">
        <f>VLOOKUP(O525,Clean_tckt!$E$3:$F$38,2,0)</f>
        <v xml:space="preserve">xxx </v>
      </c>
      <c r="T525" s="1">
        <f t="shared" si="28"/>
        <v>7.2249999999999996</v>
      </c>
      <c r="U525">
        <f t="shared" si="29"/>
        <v>0</v>
      </c>
      <c r="V525">
        <f>SUM(G525:H525,1)</f>
        <v>1</v>
      </c>
      <c r="W525">
        <f t="shared" si="30"/>
        <v>1</v>
      </c>
      <c r="X525">
        <f>IF(V525=1,1,0)</f>
        <v>1</v>
      </c>
      <c r="Y525">
        <f>IF($P525=Y$1,1,0)</f>
        <v>1</v>
      </c>
      <c r="Z525">
        <f>IF($P525=Z$1,1,0)</f>
        <v>0</v>
      </c>
      <c r="AA525">
        <f>IF($P525=AA$1,1,0)</f>
        <v>0</v>
      </c>
      <c r="AB525">
        <f>IF($P525=AB$1,1,0)</f>
        <v>0</v>
      </c>
      <c r="AC525">
        <f>IF($Q525=AC$1,1,0)</f>
        <v>0</v>
      </c>
      <c r="AD525">
        <f>IF($Q525=AD$1,1,0)</f>
        <v>1</v>
      </c>
      <c r="AE525">
        <f>IF($R525=AE$1,1,0)</f>
        <v>1</v>
      </c>
      <c r="AF525">
        <f>IF($R525=AF$1,1,0)</f>
        <v>0</v>
      </c>
      <c r="AG525">
        <f>IF($R525=AG$1,1,0)</f>
        <v>0</v>
      </c>
      <c r="AH525">
        <f>IF($R525=AH$1,1,0)</f>
        <v>0</v>
      </c>
      <c r="AI525">
        <f>IF($R525=AI$1,1,0)</f>
        <v>0</v>
      </c>
      <c r="AJ525">
        <f>IF($R525=AJ$1,1,0)</f>
        <v>0</v>
      </c>
      <c r="AK525">
        <f>IF($R525=AK$1,1,0)</f>
        <v>0</v>
      </c>
      <c r="AL525">
        <f>IF($R525=AL$1,1,0)</f>
        <v>0</v>
      </c>
      <c r="AM525">
        <f>IF($S525=AM$1,1,0)</f>
        <v>0</v>
      </c>
      <c r="AN525">
        <f>IF($S525=AN$1,1,0)</f>
        <v>0</v>
      </c>
      <c r="AO525">
        <f>IF($S525=AO$1,1,0)</f>
        <v>0</v>
      </c>
      <c r="AP525">
        <f>IF($S525=AP$1,1,0)</f>
        <v>1</v>
      </c>
      <c r="AQ525">
        <f>IF($S525=AQ$1,1,0)</f>
        <v>0</v>
      </c>
      <c r="AR525">
        <f>IF($S525=AR$1,1,0)</f>
        <v>0</v>
      </c>
      <c r="AS525">
        <f>IF($S525=AS$1,1,0)</f>
        <v>0</v>
      </c>
      <c r="AT525">
        <f>IF($S525=AT$1,1,0)</f>
        <v>0</v>
      </c>
      <c r="AU525">
        <f>IF($S525=AU$1,1,0)</f>
        <v>0</v>
      </c>
      <c r="AV525">
        <f>IF($S525=AV$1,1,0)</f>
        <v>0</v>
      </c>
      <c r="AW525">
        <f>IF($S525=AW$1,1,0)</f>
        <v>0</v>
      </c>
      <c r="AX525">
        <f>IF($S525=AX$1,1,0)</f>
        <v>0</v>
      </c>
      <c r="AY525">
        <f>IF($S525=AY$1,1,0)</f>
        <v>0</v>
      </c>
      <c r="AZ525">
        <f>IF($S525=AZ$1,1,0)</f>
        <v>0</v>
      </c>
      <c r="BA525">
        <f>IF($S525=BA$1,1,0)</f>
        <v>0</v>
      </c>
      <c r="BB525">
        <f>IF($S525=BB$1,1,0)</f>
        <v>0</v>
      </c>
      <c r="BC525">
        <f>IF($S525=BC$1,1,0)</f>
        <v>0</v>
      </c>
      <c r="BD525">
        <f>IF($S525=BD$1,1,0)</f>
        <v>0</v>
      </c>
      <c r="BE525">
        <f>IF($S525=BE$1,1,0)</f>
        <v>0</v>
      </c>
      <c r="BF525">
        <f>IF($S525=BF$1,1,0)</f>
        <v>0</v>
      </c>
      <c r="BG525">
        <f>IF($S525=BG$1,1,0)</f>
        <v>0</v>
      </c>
      <c r="BH525">
        <f>IF($S525=BH$1,1,0)</f>
        <v>0</v>
      </c>
      <c r="BI525">
        <f>IF($S525=BI$1,1,0)</f>
        <v>0</v>
      </c>
      <c r="BJ525">
        <f>IF($S525=BJ$1,1,0)</f>
        <v>0</v>
      </c>
    </row>
    <row r="526" spans="1:62" x14ac:dyDescent="0.25">
      <c r="A526">
        <v>524</v>
      </c>
      <c r="B526">
        <v>1</v>
      </c>
      <c r="C526">
        <v>1</v>
      </c>
      <c r="D526" t="s">
        <v>753</v>
      </c>
      <c r="E526" t="s">
        <v>17</v>
      </c>
      <c r="F526">
        <v>44</v>
      </c>
      <c r="G526">
        <v>0</v>
      </c>
      <c r="H526">
        <v>1</v>
      </c>
      <c r="I526">
        <v>111361</v>
      </c>
      <c r="J526">
        <v>57.979199999999999</v>
      </c>
      <c r="K526" t="s">
        <v>497</v>
      </c>
      <c r="L526" t="s">
        <v>20</v>
      </c>
      <c r="M526" t="s">
        <v>1752</v>
      </c>
      <c r="N526" t="str">
        <f>IF(ISNUMBER(I526),"xxx ",SUBSTITUTE(SUBSTITUTE(I526,"/",""),".",""))</f>
        <v xml:space="preserve">xxx </v>
      </c>
      <c r="O526" t="str">
        <f>LEFT(N526,FIND(" ",N526))</f>
        <v xml:space="preserve">xxx </v>
      </c>
      <c r="P526" t="str">
        <f>VLOOKUP(M526,Extract_Title!$A$2:$B$20,2,0)</f>
        <v>Mrs</v>
      </c>
      <c r="Q526" t="str">
        <f>IF(L526="","S",L526)</f>
        <v>C</v>
      </c>
      <c r="R526" t="str">
        <f>IF(K526="","M",LEFT(K526,1))</f>
        <v>B</v>
      </c>
      <c r="S526" t="str">
        <f>VLOOKUP(O526,Clean_tckt!$E$3:$F$38,2,0)</f>
        <v xml:space="preserve">xxx </v>
      </c>
      <c r="T526" s="1">
        <f t="shared" si="28"/>
        <v>57.979199999999999</v>
      </c>
      <c r="U526">
        <f t="shared" si="29"/>
        <v>44</v>
      </c>
      <c r="V526">
        <f>SUM(G526:H526,1)</f>
        <v>2</v>
      </c>
      <c r="W526">
        <f t="shared" si="30"/>
        <v>0</v>
      </c>
      <c r="X526">
        <f>IF(V526=1,1,0)</f>
        <v>0</v>
      </c>
      <c r="Y526">
        <f>IF($P526=Y$1,1,0)</f>
        <v>0</v>
      </c>
      <c r="Z526">
        <f>IF($P526=Z$1,1,0)</f>
        <v>1</v>
      </c>
      <c r="AA526">
        <f>IF($P526=AA$1,1,0)</f>
        <v>0</v>
      </c>
      <c r="AB526">
        <f>IF($P526=AB$1,1,0)</f>
        <v>0</v>
      </c>
      <c r="AC526">
        <f>IF($Q526=AC$1,1,0)</f>
        <v>0</v>
      </c>
      <c r="AD526">
        <f>IF($Q526=AD$1,1,0)</f>
        <v>1</v>
      </c>
      <c r="AE526">
        <f>IF($R526=AE$1,1,0)</f>
        <v>0</v>
      </c>
      <c r="AF526">
        <f>IF($R526=AF$1,1,0)</f>
        <v>0</v>
      </c>
      <c r="AG526">
        <f>IF($R526=AG$1,1,0)</f>
        <v>0</v>
      </c>
      <c r="AH526">
        <f>IF($R526=AH$1,1,0)</f>
        <v>0</v>
      </c>
      <c r="AI526">
        <f>IF($R526=AI$1,1,0)</f>
        <v>0</v>
      </c>
      <c r="AJ526">
        <f>IF($R526=AJ$1,1,0)</f>
        <v>0</v>
      </c>
      <c r="AK526">
        <f>IF($R526=AK$1,1,0)</f>
        <v>1</v>
      </c>
      <c r="AL526">
        <f>IF($R526=AL$1,1,0)</f>
        <v>0</v>
      </c>
      <c r="AM526">
        <f>IF($S526=AM$1,1,0)</f>
        <v>0</v>
      </c>
      <c r="AN526">
        <f>IF($S526=AN$1,1,0)</f>
        <v>0</v>
      </c>
      <c r="AO526">
        <f>IF($S526=AO$1,1,0)</f>
        <v>0</v>
      </c>
      <c r="AP526">
        <f>IF($S526=AP$1,1,0)</f>
        <v>1</v>
      </c>
      <c r="AQ526">
        <f>IF($S526=AQ$1,1,0)</f>
        <v>0</v>
      </c>
      <c r="AR526">
        <f>IF($S526=AR$1,1,0)</f>
        <v>0</v>
      </c>
      <c r="AS526">
        <f>IF($S526=AS$1,1,0)</f>
        <v>0</v>
      </c>
      <c r="AT526">
        <f>IF($S526=AT$1,1,0)</f>
        <v>0</v>
      </c>
      <c r="AU526">
        <f>IF($S526=AU$1,1,0)</f>
        <v>0</v>
      </c>
      <c r="AV526">
        <f>IF($S526=AV$1,1,0)</f>
        <v>0</v>
      </c>
      <c r="AW526">
        <f>IF($S526=AW$1,1,0)</f>
        <v>0</v>
      </c>
      <c r="AX526">
        <f>IF($S526=AX$1,1,0)</f>
        <v>0</v>
      </c>
      <c r="AY526">
        <f>IF($S526=AY$1,1,0)</f>
        <v>0</v>
      </c>
      <c r="AZ526">
        <f>IF($S526=AZ$1,1,0)</f>
        <v>0</v>
      </c>
      <c r="BA526">
        <f>IF($S526=BA$1,1,0)</f>
        <v>0</v>
      </c>
      <c r="BB526">
        <f>IF($S526=BB$1,1,0)</f>
        <v>0</v>
      </c>
      <c r="BC526">
        <f>IF($S526=BC$1,1,0)</f>
        <v>0</v>
      </c>
      <c r="BD526">
        <f>IF($S526=BD$1,1,0)</f>
        <v>0</v>
      </c>
      <c r="BE526">
        <f>IF($S526=BE$1,1,0)</f>
        <v>0</v>
      </c>
      <c r="BF526">
        <f>IF($S526=BF$1,1,0)</f>
        <v>0</v>
      </c>
      <c r="BG526">
        <f>IF($S526=BG$1,1,0)</f>
        <v>0</v>
      </c>
      <c r="BH526">
        <f>IF($S526=BH$1,1,0)</f>
        <v>0</v>
      </c>
      <c r="BI526">
        <f>IF($S526=BI$1,1,0)</f>
        <v>0</v>
      </c>
      <c r="BJ526">
        <f>IF($S526=BJ$1,1,0)</f>
        <v>0</v>
      </c>
    </row>
    <row r="527" spans="1:62" x14ac:dyDescent="0.25">
      <c r="A527">
        <v>525</v>
      </c>
      <c r="B527">
        <v>0</v>
      </c>
      <c r="C527">
        <v>3</v>
      </c>
      <c r="D527" t="s">
        <v>754</v>
      </c>
      <c r="E527" t="s">
        <v>13</v>
      </c>
      <c r="G527">
        <v>0</v>
      </c>
      <c r="H527">
        <v>0</v>
      </c>
      <c r="I527">
        <v>2700</v>
      </c>
      <c r="J527">
        <v>7.2291999999999996</v>
      </c>
      <c r="L527" t="s">
        <v>20</v>
      </c>
      <c r="M527" t="s">
        <v>1751</v>
      </c>
      <c r="N527" t="str">
        <f>IF(ISNUMBER(I527),"xxx ",SUBSTITUTE(SUBSTITUTE(I527,"/",""),".",""))</f>
        <v xml:space="preserve">xxx </v>
      </c>
      <c r="O527" t="str">
        <f>LEFT(N527,FIND(" ",N527))</f>
        <v xml:space="preserve">xxx </v>
      </c>
      <c r="P527" t="str">
        <f>VLOOKUP(M527,Extract_Title!$A$2:$B$20,2,0)</f>
        <v>Mr</v>
      </c>
      <c r="Q527" t="str">
        <f>IF(L527="","S",L527)</f>
        <v>C</v>
      </c>
      <c r="R527" t="str">
        <f>IF(K527="","M",LEFT(K527,1))</f>
        <v>M</v>
      </c>
      <c r="S527" t="str">
        <f>VLOOKUP(O527,Clean_tckt!$E$3:$F$38,2,0)</f>
        <v xml:space="preserve">xxx </v>
      </c>
      <c r="T527" s="1">
        <f t="shared" si="28"/>
        <v>7.2291999999999996</v>
      </c>
      <c r="U527">
        <f t="shared" si="29"/>
        <v>0</v>
      </c>
      <c r="V527">
        <f>SUM(G527:H527,1)</f>
        <v>1</v>
      </c>
      <c r="W527">
        <f t="shared" si="30"/>
        <v>1</v>
      </c>
      <c r="X527">
        <f>IF(V527=1,1,0)</f>
        <v>1</v>
      </c>
      <c r="Y527">
        <f>IF($P527=Y$1,1,0)</f>
        <v>1</v>
      </c>
      <c r="Z527">
        <f>IF($P527=Z$1,1,0)</f>
        <v>0</v>
      </c>
      <c r="AA527">
        <f>IF($P527=AA$1,1,0)</f>
        <v>0</v>
      </c>
      <c r="AB527">
        <f>IF($P527=AB$1,1,0)</f>
        <v>0</v>
      </c>
      <c r="AC527">
        <f>IF($Q527=AC$1,1,0)</f>
        <v>0</v>
      </c>
      <c r="AD527">
        <f>IF($Q527=AD$1,1,0)</f>
        <v>1</v>
      </c>
      <c r="AE527">
        <f>IF($R527=AE$1,1,0)</f>
        <v>1</v>
      </c>
      <c r="AF527">
        <f>IF($R527=AF$1,1,0)</f>
        <v>0</v>
      </c>
      <c r="AG527">
        <f>IF($R527=AG$1,1,0)</f>
        <v>0</v>
      </c>
      <c r="AH527">
        <f>IF($R527=AH$1,1,0)</f>
        <v>0</v>
      </c>
      <c r="AI527">
        <f>IF($R527=AI$1,1,0)</f>
        <v>0</v>
      </c>
      <c r="AJ527">
        <f>IF($R527=AJ$1,1,0)</f>
        <v>0</v>
      </c>
      <c r="AK527">
        <f>IF($R527=AK$1,1,0)</f>
        <v>0</v>
      </c>
      <c r="AL527">
        <f>IF($R527=AL$1,1,0)</f>
        <v>0</v>
      </c>
      <c r="AM527">
        <f>IF($S527=AM$1,1,0)</f>
        <v>0</v>
      </c>
      <c r="AN527">
        <f>IF($S527=AN$1,1,0)</f>
        <v>0</v>
      </c>
      <c r="AO527">
        <f>IF($S527=AO$1,1,0)</f>
        <v>0</v>
      </c>
      <c r="AP527">
        <f>IF($S527=AP$1,1,0)</f>
        <v>1</v>
      </c>
      <c r="AQ527">
        <f>IF($S527=AQ$1,1,0)</f>
        <v>0</v>
      </c>
      <c r="AR527">
        <f>IF($S527=AR$1,1,0)</f>
        <v>0</v>
      </c>
      <c r="AS527">
        <f>IF($S527=AS$1,1,0)</f>
        <v>0</v>
      </c>
      <c r="AT527">
        <f>IF($S527=AT$1,1,0)</f>
        <v>0</v>
      </c>
      <c r="AU527">
        <f>IF($S527=AU$1,1,0)</f>
        <v>0</v>
      </c>
      <c r="AV527">
        <f>IF($S527=AV$1,1,0)</f>
        <v>0</v>
      </c>
      <c r="AW527">
        <f>IF($S527=AW$1,1,0)</f>
        <v>0</v>
      </c>
      <c r="AX527">
        <f>IF($S527=AX$1,1,0)</f>
        <v>0</v>
      </c>
      <c r="AY527">
        <f>IF($S527=AY$1,1,0)</f>
        <v>0</v>
      </c>
      <c r="AZ527">
        <f>IF($S527=AZ$1,1,0)</f>
        <v>0</v>
      </c>
      <c r="BA527">
        <f>IF($S527=BA$1,1,0)</f>
        <v>0</v>
      </c>
      <c r="BB527">
        <f>IF($S527=BB$1,1,0)</f>
        <v>0</v>
      </c>
      <c r="BC527">
        <f>IF($S527=BC$1,1,0)</f>
        <v>0</v>
      </c>
      <c r="BD527">
        <f>IF($S527=BD$1,1,0)</f>
        <v>0</v>
      </c>
      <c r="BE527">
        <f>IF($S527=BE$1,1,0)</f>
        <v>0</v>
      </c>
      <c r="BF527">
        <f>IF($S527=BF$1,1,0)</f>
        <v>0</v>
      </c>
      <c r="BG527">
        <f>IF($S527=BG$1,1,0)</f>
        <v>0</v>
      </c>
      <c r="BH527">
        <f>IF($S527=BH$1,1,0)</f>
        <v>0</v>
      </c>
      <c r="BI527">
        <f>IF($S527=BI$1,1,0)</f>
        <v>0</v>
      </c>
      <c r="BJ527">
        <f>IF($S527=BJ$1,1,0)</f>
        <v>0</v>
      </c>
    </row>
    <row r="528" spans="1:62" x14ac:dyDescent="0.25">
      <c r="A528">
        <v>526</v>
      </c>
      <c r="B528">
        <v>0</v>
      </c>
      <c r="C528">
        <v>3</v>
      </c>
      <c r="D528" t="s">
        <v>755</v>
      </c>
      <c r="E528" t="s">
        <v>13</v>
      </c>
      <c r="F528">
        <v>40.5</v>
      </c>
      <c r="G528">
        <v>0</v>
      </c>
      <c r="H528">
        <v>0</v>
      </c>
      <c r="I528">
        <v>367232</v>
      </c>
      <c r="J528">
        <v>7.75</v>
      </c>
      <c r="L528" t="s">
        <v>27</v>
      </c>
      <c r="M528" t="s">
        <v>1751</v>
      </c>
      <c r="N528" t="str">
        <f>IF(ISNUMBER(I528),"xxx ",SUBSTITUTE(SUBSTITUTE(I528,"/",""),".",""))</f>
        <v xml:space="preserve">xxx </v>
      </c>
      <c r="O528" t="str">
        <f>LEFT(N528,FIND(" ",N528))</f>
        <v xml:space="preserve">xxx </v>
      </c>
      <c r="P528" t="str">
        <f>VLOOKUP(M528,Extract_Title!$A$2:$B$20,2,0)</f>
        <v>Mr</v>
      </c>
      <c r="Q528" t="str">
        <f>IF(L528="","S",L528)</f>
        <v>Q</v>
      </c>
      <c r="R528" t="str">
        <f>IF(K528="","M",LEFT(K528,1))</f>
        <v>M</v>
      </c>
      <c r="S528" t="str">
        <f>VLOOKUP(O528,Clean_tckt!$E$3:$F$38,2,0)</f>
        <v xml:space="preserve">xxx </v>
      </c>
      <c r="T528" s="1">
        <f t="shared" si="28"/>
        <v>7.75</v>
      </c>
      <c r="U528">
        <f t="shared" si="29"/>
        <v>40.5</v>
      </c>
      <c r="V528">
        <f>SUM(G528:H528,1)</f>
        <v>1</v>
      </c>
      <c r="W528">
        <f t="shared" si="30"/>
        <v>1</v>
      </c>
      <c r="X528">
        <f>IF(V528=1,1,0)</f>
        <v>1</v>
      </c>
      <c r="Y528">
        <f>IF($P528=Y$1,1,0)</f>
        <v>1</v>
      </c>
      <c r="Z528">
        <f>IF($P528=Z$1,1,0)</f>
        <v>0</v>
      </c>
      <c r="AA528">
        <f>IF($P528=AA$1,1,0)</f>
        <v>0</v>
      </c>
      <c r="AB528">
        <f>IF($P528=AB$1,1,0)</f>
        <v>0</v>
      </c>
      <c r="AC528">
        <f>IF($Q528=AC$1,1,0)</f>
        <v>0</v>
      </c>
      <c r="AD528">
        <f>IF($Q528=AD$1,1,0)</f>
        <v>0</v>
      </c>
      <c r="AE528">
        <f>IF($R528=AE$1,1,0)</f>
        <v>1</v>
      </c>
      <c r="AF528">
        <f>IF($R528=AF$1,1,0)</f>
        <v>0</v>
      </c>
      <c r="AG528">
        <f>IF($R528=AG$1,1,0)</f>
        <v>0</v>
      </c>
      <c r="AH528">
        <f>IF($R528=AH$1,1,0)</f>
        <v>0</v>
      </c>
      <c r="AI528">
        <f>IF($R528=AI$1,1,0)</f>
        <v>0</v>
      </c>
      <c r="AJ528">
        <f>IF($R528=AJ$1,1,0)</f>
        <v>0</v>
      </c>
      <c r="AK528">
        <f>IF($R528=AK$1,1,0)</f>
        <v>0</v>
      </c>
      <c r="AL528">
        <f>IF($R528=AL$1,1,0)</f>
        <v>0</v>
      </c>
      <c r="AM528">
        <f>IF($S528=AM$1,1,0)</f>
        <v>0</v>
      </c>
      <c r="AN528">
        <f>IF($S528=AN$1,1,0)</f>
        <v>0</v>
      </c>
      <c r="AO528">
        <f>IF($S528=AO$1,1,0)</f>
        <v>0</v>
      </c>
      <c r="AP528">
        <f>IF($S528=AP$1,1,0)</f>
        <v>1</v>
      </c>
      <c r="AQ528">
        <f>IF($S528=AQ$1,1,0)</f>
        <v>0</v>
      </c>
      <c r="AR528">
        <f>IF($S528=AR$1,1,0)</f>
        <v>0</v>
      </c>
      <c r="AS528">
        <f>IF($S528=AS$1,1,0)</f>
        <v>0</v>
      </c>
      <c r="AT528">
        <f>IF($S528=AT$1,1,0)</f>
        <v>0</v>
      </c>
      <c r="AU528">
        <f>IF($S528=AU$1,1,0)</f>
        <v>0</v>
      </c>
      <c r="AV528">
        <f>IF($S528=AV$1,1,0)</f>
        <v>0</v>
      </c>
      <c r="AW528">
        <f>IF($S528=AW$1,1,0)</f>
        <v>0</v>
      </c>
      <c r="AX528">
        <f>IF($S528=AX$1,1,0)</f>
        <v>0</v>
      </c>
      <c r="AY528">
        <f>IF($S528=AY$1,1,0)</f>
        <v>0</v>
      </c>
      <c r="AZ528">
        <f>IF($S528=AZ$1,1,0)</f>
        <v>0</v>
      </c>
      <c r="BA528">
        <f>IF($S528=BA$1,1,0)</f>
        <v>0</v>
      </c>
      <c r="BB528">
        <f>IF($S528=BB$1,1,0)</f>
        <v>0</v>
      </c>
      <c r="BC528">
        <f>IF($S528=BC$1,1,0)</f>
        <v>0</v>
      </c>
      <c r="BD528">
        <f>IF($S528=BD$1,1,0)</f>
        <v>0</v>
      </c>
      <c r="BE528">
        <f>IF($S528=BE$1,1,0)</f>
        <v>0</v>
      </c>
      <c r="BF528">
        <f>IF($S528=BF$1,1,0)</f>
        <v>0</v>
      </c>
      <c r="BG528">
        <f>IF($S528=BG$1,1,0)</f>
        <v>0</v>
      </c>
      <c r="BH528">
        <f>IF($S528=BH$1,1,0)</f>
        <v>0</v>
      </c>
      <c r="BI528">
        <f>IF($S528=BI$1,1,0)</f>
        <v>0</v>
      </c>
      <c r="BJ528">
        <f>IF($S528=BJ$1,1,0)</f>
        <v>0</v>
      </c>
    </row>
    <row r="529" spans="1:62" x14ac:dyDescent="0.25">
      <c r="A529">
        <v>527</v>
      </c>
      <c r="B529">
        <v>1</v>
      </c>
      <c r="C529">
        <v>2</v>
      </c>
      <c r="D529" t="s">
        <v>756</v>
      </c>
      <c r="E529" t="s">
        <v>17</v>
      </c>
      <c r="F529">
        <v>50</v>
      </c>
      <c r="G529">
        <v>0</v>
      </c>
      <c r="H529">
        <v>0</v>
      </c>
      <c r="I529" t="s">
        <v>757</v>
      </c>
      <c r="J529">
        <v>10.5</v>
      </c>
      <c r="L529" t="s">
        <v>15</v>
      </c>
      <c r="M529" t="s">
        <v>1753</v>
      </c>
      <c r="N529" t="str">
        <f>IF(ISNUMBER(I529),"xxx ",SUBSTITUTE(SUBSTITUTE(I529,"/",""),".",""))</f>
        <v>WC 14258</v>
      </c>
      <c r="O529" t="str">
        <f>LEFT(N529,FIND(" ",N529))</f>
        <v xml:space="preserve">WC </v>
      </c>
      <c r="P529" t="str">
        <f>VLOOKUP(M529,Extract_Title!$A$2:$B$20,2,0)</f>
        <v>Miss</v>
      </c>
      <c r="Q529" t="str">
        <f>IF(L529="","S",L529)</f>
        <v>S</v>
      </c>
      <c r="R529" t="str">
        <f>IF(K529="","M",LEFT(K529,1))</f>
        <v>M</v>
      </c>
      <c r="S529" t="str">
        <f>VLOOKUP(O529,Clean_tckt!$E$3:$F$38,2,0)</f>
        <v xml:space="preserve">WC </v>
      </c>
      <c r="T529" s="1">
        <f t="shared" si="28"/>
        <v>10.5</v>
      </c>
      <c r="U529">
        <f t="shared" si="29"/>
        <v>50</v>
      </c>
      <c r="V529">
        <f>SUM(G529:H529,1)</f>
        <v>1</v>
      </c>
      <c r="W529">
        <f t="shared" si="30"/>
        <v>0</v>
      </c>
      <c r="X529">
        <f>IF(V529=1,1,0)</f>
        <v>1</v>
      </c>
      <c r="Y529">
        <f>IF($P529=Y$1,1,0)</f>
        <v>0</v>
      </c>
      <c r="Z529">
        <f>IF($P529=Z$1,1,0)</f>
        <v>0</v>
      </c>
      <c r="AA529">
        <f>IF($P529=AA$1,1,0)</f>
        <v>1</v>
      </c>
      <c r="AB529">
        <f>IF($P529=AB$1,1,0)</f>
        <v>0</v>
      </c>
      <c r="AC529">
        <f>IF($Q529=AC$1,1,0)</f>
        <v>1</v>
      </c>
      <c r="AD529">
        <f>IF($Q529=AD$1,1,0)</f>
        <v>0</v>
      </c>
      <c r="AE529">
        <f>IF($R529=AE$1,1,0)</f>
        <v>1</v>
      </c>
      <c r="AF529">
        <f>IF($R529=AF$1,1,0)</f>
        <v>0</v>
      </c>
      <c r="AG529">
        <f>IF($R529=AG$1,1,0)</f>
        <v>0</v>
      </c>
      <c r="AH529">
        <f>IF($R529=AH$1,1,0)</f>
        <v>0</v>
      </c>
      <c r="AI529">
        <f>IF($R529=AI$1,1,0)</f>
        <v>0</v>
      </c>
      <c r="AJ529">
        <f>IF($R529=AJ$1,1,0)</f>
        <v>0</v>
      </c>
      <c r="AK529">
        <f>IF($R529=AK$1,1,0)</f>
        <v>0</v>
      </c>
      <c r="AL529">
        <f>IF($R529=AL$1,1,0)</f>
        <v>0</v>
      </c>
      <c r="AM529">
        <f>IF($S529=AM$1,1,0)</f>
        <v>0</v>
      </c>
      <c r="AN529">
        <f>IF($S529=AN$1,1,0)</f>
        <v>0</v>
      </c>
      <c r="AO529">
        <f>IF($S529=AO$1,1,0)</f>
        <v>0</v>
      </c>
      <c r="AP529">
        <f>IF($S529=AP$1,1,0)</f>
        <v>0</v>
      </c>
      <c r="AQ529">
        <f>IF($S529=AQ$1,1,0)</f>
        <v>0</v>
      </c>
      <c r="AR529">
        <f>IF($S529=AR$1,1,0)</f>
        <v>0</v>
      </c>
      <c r="AS529">
        <f>IF($S529=AS$1,1,0)</f>
        <v>0</v>
      </c>
      <c r="AT529">
        <f>IF($S529=AT$1,1,0)</f>
        <v>0</v>
      </c>
      <c r="AU529">
        <f>IF($S529=AU$1,1,0)</f>
        <v>0</v>
      </c>
      <c r="AV529">
        <f>IF($S529=AV$1,1,0)</f>
        <v>0</v>
      </c>
      <c r="AW529">
        <f>IF($S529=AW$1,1,0)</f>
        <v>1</v>
      </c>
      <c r="AX529">
        <f>IF($S529=AX$1,1,0)</f>
        <v>0</v>
      </c>
      <c r="AY529">
        <f>IF($S529=AY$1,1,0)</f>
        <v>0</v>
      </c>
      <c r="AZ529">
        <f>IF($S529=AZ$1,1,0)</f>
        <v>0</v>
      </c>
      <c r="BA529">
        <f>IF($S529=BA$1,1,0)</f>
        <v>0</v>
      </c>
      <c r="BB529">
        <f>IF($S529=BB$1,1,0)</f>
        <v>0</v>
      </c>
      <c r="BC529">
        <f>IF($S529=BC$1,1,0)</f>
        <v>0</v>
      </c>
      <c r="BD529">
        <f>IF($S529=BD$1,1,0)</f>
        <v>0</v>
      </c>
      <c r="BE529">
        <f>IF($S529=BE$1,1,0)</f>
        <v>0</v>
      </c>
      <c r="BF529">
        <f>IF($S529=BF$1,1,0)</f>
        <v>0</v>
      </c>
      <c r="BG529">
        <f>IF($S529=BG$1,1,0)</f>
        <v>0</v>
      </c>
      <c r="BH529">
        <f>IF($S529=BH$1,1,0)</f>
        <v>0</v>
      </c>
      <c r="BI529">
        <f>IF($S529=BI$1,1,0)</f>
        <v>0</v>
      </c>
      <c r="BJ529">
        <f>IF($S529=BJ$1,1,0)</f>
        <v>0</v>
      </c>
    </row>
    <row r="530" spans="1:62" x14ac:dyDescent="0.25">
      <c r="A530">
        <v>528</v>
      </c>
      <c r="B530">
        <v>0</v>
      </c>
      <c r="C530">
        <v>1</v>
      </c>
      <c r="D530" t="s">
        <v>758</v>
      </c>
      <c r="E530" t="s">
        <v>13</v>
      </c>
      <c r="G530">
        <v>0</v>
      </c>
      <c r="H530">
        <v>0</v>
      </c>
      <c r="I530" t="s">
        <v>759</v>
      </c>
      <c r="J530">
        <v>221.7792</v>
      </c>
      <c r="K530" t="s">
        <v>760</v>
      </c>
      <c r="L530" t="s">
        <v>15</v>
      </c>
      <c r="M530" t="s">
        <v>1751</v>
      </c>
      <c r="N530" t="str">
        <f>IF(ISNUMBER(I530),"xxx ",SUBSTITUTE(SUBSTITUTE(I530,"/",""),".",""))</f>
        <v>PC 17483</v>
      </c>
      <c r="O530" t="str">
        <f>LEFT(N530,FIND(" ",N530))</f>
        <v xml:space="preserve">PC </v>
      </c>
      <c r="P530" t="str">
        <f>VLOOKUP(M530,Extract_Title!$A$2:$B$20,2,0)</f>
        <v>Mr</v>
      </c>
      <c r="Q530" t="str">
        <f>IF(L530="","S",L530)</f>
        <v>S</v>
      </c>
      <c r="R530" t="str">
        <f>IF(K530="","M",LEFT(K530,1))</f>
        <v>C</v>
      </c>
      <c r="S530" t="str">
        <f>VLOOKUP(O530,Clean_tckt!$E$3:$F$38,2,0)</f>
        <v xml:space="preserve">PC </v>
      </c>
      <c r="T530" s="1">
        <f t="shared" si="28"/>
        <v>221.7792</v>
      </c>
      <c r="U530">
        <f t="shared" si="29"/>
        <v>0</v>
      </c>
      <c r="V530">
        <f>SUM(G530:H530,1)</f>
        <v>1</v>
      </c>
      <c r="W530">
        <f t="shared" si="30"/>
        <v>1</v>
      </c>
      <c r="X530">
        <f>IF(V530=1,1,0)</f>
        <v>1</v>
      </c>
      <c r="Y530">
        <f>IF($P530=Y$1,1,0)</f>
        <v>1</v>
      </c>
      <c r="Z530">
        <f>IF($P530=Z$1,1,0)</f>
        <v>0</v>
      </c>
      <c r="AA530">
        <f>IF($P530=AA$1,1,0)</f>
        <v>0</v>
      </c>
      <c r="AB530">
        <f>IF($P530=AB$1,1,0)</f>
        <v>0</v>
      </c>
      <c r="AC530">
        <f>IF($Q530=AC$1,1,0)</f>
        <v>1</v>
      </c>
      <c r="AD530">
        <f>IF($Q530=AD$1,1,0)</f>
        <v>0</v>
      </c>
      <c r="AE530">
        <f>IF($R530=AE$1,1,0)</f>
        <v>0</v>
      </c>
      <c r="AF530">
        <f>IF($R530=AF$1,1,0)</f>
        <v>1</v>
      </c>
      <c r="AG530">
        <f>IF($R530=AG$1,1,0)</f>
        <v>0</v>
      </c>
      <c r="AH530">
        <f>IF($R530=AH$1,1,0)</f>
        <v>0</v>
      </c>
      <c r="AI530">
        <f>IF($R530=AI$1,1,0)</f>
        <v>0</v>
      </c>
      <c r="AJ530">
        <f>IF($R530=AJ$1,1,0)</f>
        <v>0</v>
      </c>
      <c r="AK530">
        <f>IF($R530=AK$1,1,0)</f>
        <v>0</v>
      </c>
      <c r="AL530">
        <f>IF($R530=AL$1,1,0)</f>
        <v>0</v>
      </c>
      <c r="AM530">
        <f>IF($S530=AM$1,1,0)</f>
        <v>0</v>
      </c>
      <c r="AN530">
        <f>IF($S530=AN$1,1,0)</f>
        <v>1</v>
      </c>
      <c r="AO530">
        <f>IF($S530=AO$1,1,0)</f>
        <v>0</v>
      </c>
      <c r="AP530">
        <f>IF($S530=AP$1,1,0)</f>
        <v>0</v>
      </c>
      <c r="AQ530">
        <f>IF($S530=AQ$1,1,0)</f>
        <v>0</v>
      </c>
      <c r="AR530">
        <f>IF($S530=AR$1,1,0)</f>
        <v>0</v>
      </c>
      <c r="AS530">
        <f>IF($S530=AS$1,1,0)</f>
        <v>0</v>
      </c>
      <c r="AT530">
        <f>IF($S530=AT$1,1,0)</f>
        <v>0</v>
      </c>
      <c r="AU530">
        <f>IF($S530=AU$1,1,0)</f>
        <v>0</v>
      </c>
      <c r="AV530">
        <f>IF($S530=AV$1,1,0)</f>
        <v>0</v>
      </c>
      <c r="AW530">
        <f>IF($S530=AW$1,1,0)</f>
        <v>0</v>
      </c>
      <c r="AX530">
        <f>IF($S530=AX$1,1,0)</f>
        <v>0</v>
      </c>
      <c r="AY530">
        <f>IF($S530=AY$1,1,0)</f>
        <v>0</v>
      </c>
      <c r="AZ530">
        <f>IF($S530=AZ$1,1,0)</f>
        <v>0</v>
      </c>
      <c r="BA530">
        <f>IF($S530=BA$1,1,0)</f>
        <v>0</v>
      </c>
      <c r="BB530">
        <f>IF($S530=BB$1,1,0)</f>
        <v>0</v>
      </c>
      <c r="BC530">
        <f>IF($S530=BC$1,1,0)</f>
        <v>0</v>
      </c>
      <c r="BD530">
        <f>IF($S530=BD$1,1,0)</f>
        <v>0</v>
      </c>
      <c r="BE530">
        <f>IF($S530=BE$1,1,0)</f>
        <v>0</v>
      </c>
      <c r="BF530">
        <f>IF($S530=BF$1,1,0)</f>
        <v>0</v>
      </c>
      <c r="BG530">
        <f>IF($S530=BG$1,1,0)</f>
        <v>0</v>
      </c>
      <c r="BH530">
        <f>IF($S530=BH$1,1,0)</f>
        <v>0</v>
      </c>
      <c r="BI530">
        <f>IF($S530=BI$1,1,0)</f>
        <v>0</v>
      </c>
      <c r="BJ530">
        <f>IF($S530=BJ$1,1,0)</f>
        <v>0</v>
      </c>
    </row>
    <row r="531" spans="1:62" x14ac:dyDescent="0.25">
      <c r="A531">
        <v>529</v>
      </c>
      <c r="B531">
        <v>0</v>
      </c>
      <c r="C531">
        <v>3</v>
      </c>
      <c r="D531" t="s">
        <v>761</v>
      </c>
      <c r="E531" t="s">
        <v>13</v>
      </c>
      <c r="F531">
        <v>39</v>
      </c>
      <c r="G531">
        <v>0</v>
      </c>
      <c r="H531">
        <v>0</v>
      </c>
      <c r="I531">
        <v>3101296</v>
      </c>
      <c r="J531">
        <v>7.9249999999999998</v>
      </c>
      <c r="L531" t="s">
        <v>15</v>
      </c>
      <c r="M531" t="s">
        <v>1751</v>
      </c>
      <c r="N531" t="str">
        <f>IF(ISNUMBER(I531),"xxx ",SUBSTITUTE(SUBSTITUTE(I531,"/",""),".",""))</f>
        <v xml:space="preserve">xxx </v>
      </c>
      <c r="O531" t="str">
        <f>LEFT(N531,FIND(" ",N531))</f>
        <v xml:space="preserve">xxx </v>
      </c>
      <c r="P531" t="str">
        <f>VLOOKUP(M531,Extract_Title!$A$2:$B$20,2,0)</f>
        <v>Mr</v>
      </c>
      <c r="Q531" t="str">
        <f>IF(L531="","S",L531)</f>
        <v>S</v>
      </c>
      <c r="R531" t="str">
        <f>IF(K531="","M",LEFT(K531,1))</f>
        <v>M</v>
      </c>
      <c r="S531" t="str">
        <f>VLOOKUP(O531,Clean_tckt!$E$3:$F$38,2,0)</f>
        <v xml:space="preserve">xxx </v>
      </c>
      <c r="T531" s="1">
        <f t="shared" si="28"/>
        <v>7.9249999999999998</v>
      </c>
      <c r="U531">
        <f t="shared" si="29"/>
        <v>39</v>
      </c>
      <c r="V531">
        <f>SUM(G531:H531,1)</f>
        <v>1</v>
      </c>
      <c r="W531">
        <f t="shared" si="30"/>
        <v>1</v>
      </c>
      <c r="X531">
        <f>IF(V531=1,1,0)</f>
        <v>1</v>
      </c>
      <c r="Y531">
        <f>IF($P531=Y$1,1,0)</f>
        <v>1</v>
      </c>
      <c r="Z531">
        <f>IF($P531=Z$1,1,0)</f>
        <v>0</v>
      </c>
      <c r="AA531">
        <f>IF($P531=AA$1,1,0)</f>
        <v>0</v>
      </c>
      <c r="AB531">
        <f>IF($P531=AB$1,1,0)</f>
        <v>0</v>
      </c>
      <c r="AC531">
        <f>IF($Q531=AC$1,1,0)</f>
        <v>1</v>
      </c>
      <c r="AD531">
        <f>IF($Q531=AD$1,1,0)</f>
        <v>0</v>
      </c>
      <c r="AE531">
        <f>IF($R531=AE$1,1,0)</f>
        <v>1</v>
      </c>
      <c r="AF531">
        <f>IF($R531=AF$1,1,0)</f>
        <v>0</v>
      </c>
      <c r="AG531">
        <f>IF($R531=AG$1,1,0)</f>
        <v>0</v>
      </c>
      <c r="AH531">
        <f>IF($R531=AH$1,1,0)</f>
        <v>0</v>
      </c>
      <c r="AI531">
        <f>IF($R531=AI$1,1,0)</f>
        <v>0</v>
      </c>
      <c r="AJ531">
        <f>IF($R531=AJ$1,1,0)</f>
        <v>0</v>
      </c>
      <c r="AK531">
        <f>IF($R531=AK$1,1,0)</f>
        <v>0</v>
      </c>
      <c r="AL531">
        <f>IF($R531=AL$1,1,0)</f>
        <v>0</v>
      </c>
      <c r="AM531">
        <f>IF($S531=AM$1,1,0)</f>
        <v>0</v>
      </c>
      <c r="AN531">
        <f>IF($S531=AN$1,1,0)</f>
        <v>0</v>
      </c>
      <c r="AO531">
        <f>IF($S531=AO$1,1,0)</f>
        <v>0</v>
      </c>
      <c r="AP531">
        <f>IF($S531=AP$1,1,0)</f>
        <v>1</v>
      </c>
      <c r="AQ531">
        <f>IF($S531=AQ$1,1,0)</f>
        <v>0</v>
      </c>
      <c r="AR531">
        <f>IF($S531=AR$1,1,0)</f>
        <v>0</v>
      </c>
      <c r="AS531">
        <f>IF($S531=AS$1,1,0)</f>
        <v>0</v>
      </c>
      <c r="AT531">
        <f>IF($S531=AT$1,1,0)</f>
        <v>0</v>
      </c>
      <c r="AU531">
        <f>IF($S531=AU$1,1,0)</f>
        <v>0</v>
      </c>
      <c r="AV531">
        <f>IF($S531=AV$1,1,0)</f>
        <v>0</v>
      </c>
      <c r="AW531">
        <f>IF($S531=AW$1,1,0)</f>
        <v>0</v>
      </c>
      <c r="AX531">
        <f>IF($S531=AX$1,1,0)</f>
        <v>0</v>
      </c>
      <c r="AY531">
        <f>IF($S531=AY$1,1,0)</f>
        <v>0</v>
      </c>
      <c r="AZ531">
        <f>IF($S531=AZ$1,1,0)</f>
        <v>0</v>
      </c>
      <c r="BA531">
        <f>IF($S531=BA$1,1,0)</f>
        <v>0</v>
      </c>
      <c r="BB531">
        <f>IF($S531=BB$1,1,0)</f>
        <v>0</v>
      </c>
      <c r="BC531">
        <f>IF($S531=BC$1,1,0)</f>
        <v>0</v>
      </c>
      <c r="BD531">
        <f>IF($S531=BD$1,1,0)</f>
        <v>0</v>
      </c>
      <c r="BE531">
        <f>IF($S531=BE$1,1,0)</f>
        <v>0</v>
      </c>
      <c r="BF531">
        <f>IF($S531=BF$1,1,0)</f>
        <v>0</v>
      </c>
      <c r="BG531">
        <f>IF($S531=BG$1,1,0)</f>
        <v>0</v>
      </c>
      <c r="BH531">
        <f>IF($S531=BH$1,1,0)</f>
        <v>0</v>
      </c>
      <c r="BI531">
        <f>IF($S531=BI$1,1,0)</f>
        <v>0</v>
      </c>
      <c r="BJ531">
        <f>IF($S531=BJ$1,1,0)</f>
        <v>0</v>
      </c>
    </row>
    <row r="532" spans="1:62" x14ac:dyDescent="0.25">
      <c r="A532">
        <v>530</v>
      </c>
      <c r="B532">
        <v>0</v>
      </c>
      <c r="C532">
        <v>2</v>
      </c>
      <c r="D532" t="s">
        <v>762</v>
      </c>
      <c r="E532" t="s">
        <v>13</v>
      </c>
      <c r="F532">
        <v>23</v>
      </c>
      <c r="G532">
        <v>2</v>
      </c>
      <c r="H532">
        <v>1</v>
      </c>
      <c r="I532">
        <v>29104</v>
      </c>
      <c r="J532">
        <v>11.5</v>
      </c>
      <c r="L532" t="s">
        <v>15</v>
      </c>
      <c r="M532" t="s">
        <v>1751</v>
      </c>
      <c r="N532" t="str">
        <f>IF(ISNUMBER(I532),"xxx ",SUBSTITUTE(SUBSTITUTE(I532,"/",""),".",""))</f>
        <v xml:space="preserve">xxx </v>
      </c>
      <c r="O532" t="str">
        <f>LEFT(N532,FIND(" ",N532))</f>
        <v xml:space="preserve">xxx </v>
      </c>
      <c r="P532" t="str">
        <f>VLOOKUP(M532,Extract_Title!$A$2:$B$20,2,0)</f>
        <v>Mr</v>
      </c>
      <c r="Q532" t="str">
        <f>IF(L532="","S",L532)</f>
        <v>S</v>
      </c>
      <c r="R532" t="str">
        <f>IF(K532="","M",LEFT(K532,1))</f>
        <v>M</v>
      </c>
      <c r="S532" t="str">
        <f>VLOOKUP(O532,Clean_tckt!$E$3:$F$38,2,0)</f>
        <v xml:space="preserve">xxx </v>
      </c>
      <c r="T532" s="1">
        <f t="shared" si="28"/>
        <v>11.5</v>
      </c>
      <c r="U532">
        <f t="shared" si="29"/>
        <v>23</v>
      </c>
      <c r="V532">
        <f>SUM(G532:H532,1)</f>
        <v>4</v>
      </c>
      <c r="W532">
        <f t="shared" si="30"/>
        <v>1</v>
      </c>
      <c r="X532">
        <f>IF(V532=1,1,0)</f>
        <v>0</v>
      </c>
      <c r="Y532">
        <f>IF($P532=Y$1,1,0)</f>
        <v>1</v>
      </c>
      <c r="Z532">
        <f>IF($P532=Z$1,1,0)</f>
        <v>0</v>
      </c>
      <c r="AA532">
        <f>IF($P532=AA$1,1,0)</f>
        <v>0</v>
      </c>
      <c r="AB532">
        <f>IF($P532=AB$1,1,0)</f>
        <v>0</v>
      </c>
      <c r="AC532">
        <f>IF($Q532=AC$1,1,0)</f>
        <v>1</v>
      </c>
      <c r="AD532">
        <f>IF($Q532=AD$1,1,0)</f>
        <v>0</v>
      </c>
      <c r="AE532">
        <f>IF($R532=AE$1,1,0)</f>
        <v>1</v>
      </c>
      <c r="AF532">
        <f>IF($R532=AF$1,1,0)</f>
        <v>0</v>
      </c>
      <c r="AG532">
        <f>IF($R532=AG$1,1,0)</f>
        <v>0</v>
      </c>
      <c r="AH532">
        <f>IF($R532=AH$1,1,0)</f>
        <v>0</v>
      </c>
      <c r="AI532">
        <f>IF($R532=AI$1,1,0)</f>
        <v>0</v>
      </c>
      <c r="AJ532">
        <f>IF($R532=AJ$1,1,0)</f>
        <v>0</v>
      </c>
      <c r="AK532">
        <f>IF($R532=AK$1,1,0)</f>
        <v>0</v>
      </c>
      <c r="AL532">
        <f>IF($R532=AL$1,1,0)</f>
        <v>0</v>
      </c>
      <c r="AM532">
        <f>IF($S532=AM$1,1,0)</f>
        <v>0</v>
      </c>
      <c r="AN532">
        <f>IF($S532=AN$1,1,0)</f>
        <v>0</v>
      </c>
      <c r="AO532">
        <f>IF($S532=AO$1,1,0)</f>
        <v>0</v>
      </c>
      <c r="AP532">
        <f>IF($S532=AP$1,1,0)</f>
        <v>1</v>
      </c>
      <c r="AQ532">
        <f>IF($S532=AQ$1,1,0)</f>
        <v>0</v>
      </c>
      <c r="AR532">
        <f>IF($S532=AR$1,1,0)</f>
        <v>0</v>
      </c>
      <c r="AS532">
        <f>IF($S532=AS$1,1,0)</f>
        <v>0</v>
      </c>
      <c r="AT532">
        <f>IF($S532=AT$1,1,0)</f>
        <v>0</v>
      </c>
      <c r="AU532">
        <f>IF($S532=AU$1,1,0)</f>
        <v>0</v>
      </c>
      <c r="AV532">
        <f>IF($S532=AV$1,1,0)</f>
        <v>0</v>
      </c>
      <c r="AW532">
        <f>IF($S532=AW$1,1,0)</f>
        <v>0</v>
      </c>
      <c r="AX532">
        <f>IF($S532=AX$1,1,0)</f>
        <v>0</v>
      </c>
      <c r="AY532">
        <f>IF($S532=AY$1,1,0)</f>
        <v>0</v>
      </c>
      <c r="AZ532">
        <f>IF($S532=AZ$1,1,0)</f>
        <v>0</v>
      </c>
      <c r="BA532">
        <f>IF($S532=BA$1,1,0)</f>
        <v>0</v>
      </c>
      <c r="BB532">
        <f>IF($S532=BB$1,1,0)</f>
        <v>0</v>
      </c>
      <c r="BC532">
        <f>IF($S532=BC$1,1,0)</f>
        <v>0</v>
      </c>
      <c r="BD532">
        <f>IF($S532=BD$1,1,0)</f>
        <v>0</v>
      </c>
      <c r="BE532">
        <f>IF($S532=BE$1,1,0)</f>
        <v>0</v>
      </c>
      <c r="BF532">
        <f>IF($S532=BF$1,1,0)</f>
        <v>0</v>
      </c>
      <c r="BG532">
        <f>IF($S532=BG$1,1,0)</f>
        <v>0</v>
      </c>
      <c r="BH532">
        <f>IF($S532=BH$1,1,0)</f>
        <v>0</v>
      </c>
      <c r="BI532">
        <f>IF($S532=BI$1,1,0)</f>
        <v>0</v>
      </c>
      <c r="BJ532">
        <f>IF($S532=BJ$1,1,0)</f>
        <v>0</v>
      </c>
    </row>
    <row r="533" spans="1:62" x14ac:dyDescent="0.25">
      <c r="A533">
        <v>531</v>
      </c>
      <c r="B533">
        <v>1</v>
      </c>
      <c r="C533">
        <v>2</v>
      </c>
      <c r="D533" t="s">
        <v>763</v>
      </c>
      <c r="E533" t="s">
        <v>17</v>
      </c>
      <c r="F533">
        <v>2</v>
      </c>
      <c r="G533">
        <v>1</v>
      </c>
      <c r="H533">
        <v>1</v>
      </c>
      <c r="I533">
        <v>26360</v>
      </c>
      <c r="J533">
        <v>26</v>
      </c>
      <c r="L533" t="s">
        <v>15</v>
      </c>
      <c r="M533" t="s">
        <v>1753</v>
      </c>
      <c r="N533" t="str">
        <f>IF(ISNUMBER(I533),"xxx ",SUBSTITUTE(SUBSTITUTE(I533,"/",""),".",""))</f>
        <v xml:space="preserve">xxx </v>
      </c>
      <c r="O533" t="str">
        <f>LEFT(N533,FIND(" ",N533))</f>
        <v xml:space="preserve">xxx </v>
      </c>
      <c r="P533" t="str">
        <f>VLOOKUP(M533,Extract_Title!$A$2:$B$20,2,0)</f>
        <v>Miss</v>
      </c>
      <c r="Q533" t="str">
        <f>IF(L533="","S",L533)</f>
        <v>S</v>
      </c>
      <c r="R533" t="str">
        <f>IF(K533="","M",LEFT(K533,1))</f>
        <v>M</v>
      </c>
      <c r="S533" t="str">
        <f>VLOOKUP(O533,Clean_tckt!$E$3:$F$38,2,0)</f>
        <v xml:space="preserve">xxx </v>
      </c>
      <c r="T533" s="1">
        <f t="shared" si="28"/>
        <v>26</v>
      </c>
      <c r="U533">
        <f t="shared" si="29"/>
        <v>2</v>
      </c>
      <c r="V533">
        <f>SUM(G533:H533,1)</f>
        <v>3</v>
      </c>
      <c r="W533">
        <f t="shared" si="30"/>
        <v>0</v>
      </c>
      <c r="X533">
        <f>IF(V533=1,1,0)</f>
        <v>0</v>
      </c>
      <c r="Y533">
        <f>IF($P533=Y$1,1,0)</f>
        <v>0</v>
      </c>
      <c r="Z533">
        <f>IF($P533=Z$1,1,0)</f>
        <v>0</v>
      </c>
      <c r="AA533">
        <f>IF($P533=AA$1,1,0)</f>
        <v>1</v>
      </c>
      <c r="AB533">
        <f>IF($P533=AB$1,1,0)</f>
        <v>0</v>
      </c>
      <c r="AC533">
        <f>IF($Q533=AC$1,1,0)</f>
        <v>1</v>
      </c>
      <c r="AD533">
        <f>IF($Q533=AD$1,1,0)</f>
        <v>0</v>
      </c>
      <c r="AE533">
        <f>IF($R533=AE$1,1,0)</f>
        <v>1</v>
      </c>
      <c r="AF533">
        <f>IF($R533=AF$1,1,0)</f>
        <v>0</v>
      </c>
      <c r="AG533">
        <f>IF($R533=AG$1,1,0)</f>
        <v>0</v>
      </c>
      <c r="AH533">
        <f>IF($R533=AH$1,1,0)</f>
        <v>0</v>
      </c>
      <c r="AI533">
        <f>IF($R533=AI$1,1,0)</f>
        <v>0</v>
      </c>
      <c r="AJ533">
        <f>IF($R533=AJ$1,1,0)</f>
        <v>0</v>
      </c>
      <c r="AK533">
        <f>IF($R533=AK$1,1,0)</f>
        <v>0</v>
      </c>
      <c r="AL533">
        <f>IF($R533=AL$1,1,0)</f>
        <v>0</v>
      </c>
      <c r="AM533">
        <f>IF($S533=AM$1,1,0)</f>
        <v>0</v>
      </c>
      <c r="AN533">
        <f>IF($S533=AN$1,1,0)</f>
        <v>0</v>
      </c>
      <c r="AO533">
        <f>IF($S533=AO$1,1,0)</f>
        <v>0</v>
      </c>
      <c r="AP533">
        <f>IF($S533=AP$1,1,0)</f>
        <v>1</v>
      </c>
      <c r="AQ533">
        <f>IF($S533=AQ$1,1,0)</f>
        <v>0</v>
      </c>
      <c r="AR533">
        <f>IF($S533=AR$1,1,0)</f>
        <v>0</v>
      </c>
      <c r="AS533">
        <f>IF($S533=AS$1,1,0)</f>
        <v>0</v>
      </c>
      <c r="AT533">
        <f>IF($S533=AT$1,1,0)</f>
        <v>0</v>
      </c>
      <c r="AU533">
        <f>IF($S533=AU$1,1,0)</f>
        <v>0</v>
      </c>
      <c r="AV533">
        <f>IF($S533=AV$1,1,0)</f>
        <v>0</v>
      </c>
      <c r="AW533">
        <f>IF($S533=AW$1,1,0)</f>
        <v>0</v>
      </c>
      <c r="AX533">
        <f>IF($S533=AX$1,1,0)</f>
        <v>0</v>
      </c>
      <c r="AY533">
        <f>IF($S533=AY$1,1,0)</f>
        <v>0</v>
      </c>
      <c r="AZ533">
        <f>IF($S533=AZ$1,1,0)</f>
        <v>0</v>
      </c>
      <c r="BA533">
        <f>IF($S533=BA$1,1,0)</f>
        <v>0</v>
      </c>
      <c r="BB533">
        <f>IF($S533=BB$1,1,0)</f>
        <v>0</v>
      </c>
      <c r="BC533">
        <f>IF($S533=BC$1,1,0)</f>
        <v>0</v>
      </c>
      <c r="BD533">
        <f>IF($S533=BD$1,1,0)</f>
        <v>0</v>
      </c>
      <c r="BE533">
        <f>IF($S533=BE$1,1,0)</f>
        <v>0</v>
      </c>
      <c r="BF533">
        <f>IF($S533=BF$1,1,0)</f>
        <v>0</v>
      </c>
      <c r="BG533">
        <f>IF($S533=BG$1,1,0)</f>
        <v>0</v>
      </c>
      <c r="BH533">
        <f>IF($S533=BH$1,1,0)</f>
        <v>0</v>
      </c>
      <c r="BI533">
        <f>IF($S533=BI$1,1,0)</f>
        <v>0</v>
      </c>
      <c r="BJ533">
        <f>IF($S533=BJ$1,1,0)</f>
        <v>0</v>
      </c>
    </row>
    <row r="534" spans="1:62" x14ac:dyDescent="0.25">
      <c r="A534">
        <v>532</v>
      </c>
      <c r="B534">
        <v>0</v>
      </c>
      <c r="C534">
        <v>3</v>
      </c>
      <c r="D534" t="s">
        <v>764</v>
      </c>
      <c r="E534" t="s">
        <v>13</v>
      </c>
      <c r="G534">
        <v>0</v>
      </c>
      <c r="H534">
        <v>0</v>
      </c>
      <c r="I534">
        <v>2641</v>
      </c>
      <c r="J534">
        <v>7.2291999999999996</v>
      </c>
      <c r="L534" t="s">
        <v>20</v>
      </c>
      <c r="M534" t="s">
        <v>1751</v>
      </c>
      <c r="N534" t="str">
        <f>IF(ISNUMBER(I534),"xxx ",SUBSTITUTE(SUBSTITUTE(I534,"/",""),".",""))</f>
        <v xml:space="preserve">xxx </v>
      </c>
      <c r="O534" t="str">
        <f>LEFT(N534,FIND(" ",N534))</f>
        <v xml:space="preserve">xxx </v>
      </c>
      <c r="P534" t="str">
        <f>VLOOKUP(M534,Extract_Title!$A$2:$B$20,2,0)</f>
        <v>Mr</v>
      </c>
      <c r="Q534" t="str">
        <f>IF(L534="","S",L534)</f>
        <v>C</v>
      </c>
      <c r="R534" t="str">
        <f>IF(K534="","M",LEFT(K534,1))</f>
        <v>M</v>
      </c>
      <c r="S534" t="str">
        <f>VLOOKUP(O534,Clean_tckt!$E$3:$F$38,2,0)</f>
        <v xml:space="preserve">xxx </v>
      </c>
      <c r="T534" s="1">
        <f t="shared" si="28"/>
        <v>7.2291999999999996</v>
      </c>
      <c r="U534">
        <f t="shared" si="29"/>
        <v>0</v>
      </c>
      <c r="V534">
        <f>SUM(G534:H534,1)</f>
        <v>1</v>
      </c>
      <c r="W534">
        <f t="shared" si="30"/>
        <v>1</v>
      </c>
      <c r="X534">
        <f>IF(V534=1,1,0)</f>
        <v>1</v>
      </c>
      <c r="Y534">
        <f>IF($P534=Y$1,1,0)</f>
        <v>1</v>
      </c>
      <c r="Z534">
        <f>IF($P534=Z$1,1,0)</f>
        <v>0</v>
      </c>
      <c r="AA534">
        <f>IF($P534=AA$1,1,0)</f>
        <v>0</v>
      </c>
      <c r="AB534">
        <f>IF($P534=AB$1,1,0)</f>
        <v>0</v>
      </c>
      <c r="AC534">
        <f>IF($Q534=AC$1,1,0)</f>
        <v>0</v>
      </c>
      <c r="AD534">
        <f>IF($Q534=AD$1,1,0)</f>
        <v>1</v>
      </c>
      <c r="AE534">
        <f>IF($R534=AE$1,1,0)</f>
        <v>1</v>
      </c>
      <c r="AF534">
        <f>IF($R534=AF$1,1,0)</f>
        <v>0</v>
      </c>
      <c r="AG534">
        <f>IF($R534=AG$1,1,0)</f>
        <v>0</v>
      </c>
      <c r="AH534">
        <f>IF($R534=AH$1,1,0)</f>
        <v>0</v>
      </c>
      <c r="AI534">
        <f>IF($R534=AI$1,1,0)</f>
        <v>0</v>
      </c>
      <c r="AJ534">
        <f>IF($R534=AJ$1,1,0)</f>
        <v>0</v>
      </c>
      <c r="AK534">
        <f>IF($R534=AK$1,1,0)</f>
        <v>0</v>
      </c>
      <c r="AL534">
        <f>IF($R534=AL$1,1,0)</f>
        <v>0</v>
      </c>
      <c r="AM534">
        <f>IF($S534=AM$1,1,0)</f>
        <v>0</v>
      </c>
      <c r="AN534">
        <f>IF($S534=AN$1,1,0)</f>
        <v>0</v>
      </c>
      <c r="AO534">
        <f>IF($S534=AO$1,1,0)</f>
        <v>0</v>
      </c>
      <c r="AP534">
        <f>IF($S534=AP$1,1,0)</f>
        <v>1</v>
      </c>
      <c r="AQ534">
        <f>IF($S534=AQ$1,1,0)</f>
        <v>0</v>
      </c>
      <c r="AR534">
        <f>IF($S534=AR$1,1,0)</f>
        <v>0</v>
      </c>
      <c r="AS534">
        <f>IF($S534=AS$1,1,0)</f>
        <v>0</v>
      </c>
      <c r="AT534">
        <f>IF($S534=AT$1,1,0)</f>
        <v>0</v>
      </c>
      <c r="AU534">
        <f>IF($S534=AU$1,1,0)</f>
        <v>0</v>
      </c>
      <c r="AV534">
        <f>IF($S534=AV$1,1,0)</f>
        <v>0</v>
      </c>
      <c r="AW534">
        <f>IF($S534=AW$1,1,0)</f>
        <v>0</v>
      </c>
      <c r="AX534">
        <f>IF($S534=AX$1,1,0)</f>
        <v>0</v>
      </c>
      <c r="AY534">
        <f>IF($S534=AY$1,1,0)</f>
        <v>0</v>
      </c>
      <c r="AZ534">
        <f>IF($S534=AZ$1,1,0)</f>
        <v>0</v>
      </c>
      <c r="BA534">
        <f>IF($S534=BA$1,1,0)</f>
        <v>0</v>
      </c>
      <c r="BB534">
        <f>IF($S534=BB$1,1,0)</f>
        <v>0</v>
      </c>
      <c r="BC534">
        <f>IF($S534=BC$1,1,0)</f>
        <v>0</v>
      </c>
      <c r="BD534">
        <f>IF($S534=BD$1,1,0)</f>
        <v>0</v>
      </c>
      <c r="BE534">
        <f>IF($S534=BE$1,1,0)</f>
        <v>0</v>
      </c>
      <c r="BF534">
        <f>IF($S534=BF$1,1,0)</f>
        <v>0</v>
      </c>
      <c r="BG534">
        <f>IF($S534=BG$1,1,0)</f>
        <v>0</v>
      </c>
      <c r="BH534">
        <f>IF($S534=BH$1,1,0)</f>
        <v>0</v>
      </c>
      <c r="BI534">
        <f>IF($S534=BI$1,1,0)</f>
        <v>0</v>
      </c>
      <c r="BJ534">
        <f>IF($S534=BJ$1,1,0)</f>
        <v>0</v>
      </c>
    </row>
    <row r="535" spans="1:62" x14ac:dyDescent="0.25">
      <c r="A535">
        <v>533</v>
      </c>
      <c r="B535">
        <v>0</v>
      </c>
      <c r="C535">
        <v>3</v>
      </c>
      <c r="D535" t="s">
        <v>765</v>
      </c>
      <c r="E535" t="s">
        <v>13</v>
      </c>
      <c r="F535">
        <v>17</v>
      </c>
      <c r="G535">
        <v>1</v>
      </c>
      <c r="H535">
        <v>1</v>
      </c>
      <c r="I535">
        <v>2690</v>
      </c>
      <c r="J535">
        <v>7.2291999999999996</v>
      </c>
      <c r="L535" t="s">
        <v>20</v>
      </c>
      <c r="M535" t="s">
        <v>1751</v>
      </c>
      <c r="N535" t="str">
        <f>IF(ISNUMBER(I535),"xxx ",SUBSTITUTE(SUBSTITUTE(I535,"/",""),".",""))</f>
        <v xml:space="preserve">xxx </v>
      </c>
      <c r="O535" t="str">
        <f>LEFT(N535,FIND(" ",N535))</f>
        <v xml:space="preserve">xxx </v>
      </c>
      <c r="P535" t="str">
        <f>VLOOKUP(M535,Extract_Title!$A$2:$B$20,2,0)</f>
        <v>Mr</v>
      </c>
      <c r="Q535" t="str">
        <f>IF(L535="","S",L535)</f>
        <v>C</v>
      </c>
      <c r="R535" t="str">
        <f>IF(K535="","M",LEFT(K535,1))</f>
        <v>M</v>
      </c>
      <c r="S535" t="str">
        <f>VLOOKUP(O535,Clean_tckt!$E$3:$F$38,2,0)</f>
        <v xml:space="preserve">xxx </v>
      </c>
      <c r="T535" s="1">
        <f t="shared" si="28"/>
        <v>7.2291999999999996</v>
      </c>
      <c r="U535">
        <f t="shared" si="29"/>
        <v>17</v>
      </c>
      <c r="V535">
        <f>SUM(G535:H535,1)</f>
        <v>3</v>
      </c>
      <c r="W535">
        <f t="shared" si="30"/>
        <v>1</v>
      </c>
      <c r="X535">
        <f>IF(V535=1,1,0)</f>
        <v>0</v>
      </c>
      <c r="Y535">
        <f>IF($P535=Y$1,1,0)</f>
        <v>1</v>
      </c>
      <c r="Z535">
        <f>IF($P535=Z$1,1,0)</f>
        <v>0</v>
      </c>
      <c r="AA535">
        <f>IF($P535=AA$1,1,0)</f>
        <v>0</v>
      </c>
      <c r="AB535">
        <f>IF($P535=AB$1,1,0)</f>
        <v>0</v>
      </c>
      <c r="AC535">
        <f>IF($Q535=AC$1,1,0)</f>
        <v>0</v>
      </c>
      <c r="AD535">
        <f>IF($Q535=AD$1,1,0)</f>
        <v>1</v>
      </c>
      <c r="AE535">
        <f>IF($R535=AE$1,1,0)</f>
        <v>1</v>
      </c>
      <c r="AF535">
        <f>IF($R535=AF$1,1,0)</f>
        <v>0</v>
      </c>
      <c r="AG535">
        <f>IF($R535=AG$1,1,0)</f>
        <v>0</v>
      </c>
      <c r="AH535">
        <f>IF($R535=AH$1,1,0)</f>
        <v>0</v>
      </c>
      <c r="AI535">
        <f>IF($R535=AI$1,1,0)</f>
        <v>0</v>
      </c>
      <c r="AJ535">
        <f>IF($R535=AJ$1,1,0)</f>
        <v>0</v>
      </c>
      <c r="AK535">
        <f>IF($R535=AK$1,1,0)</f>
        <v>0</v>
      </c>
      <c r="AL535">
        <f>IF($R535=AL$1,1,0)</f>
        <v>0</v>
      </c>
      <c r="AM535">
        <f>IF($S535=AM$1,1,0)</f>
        <v>0</v>
      </c>
      <c r="AN535">
        <f>IF($S535=AN$1,1,0)</f>
        <v>0</v>
      </c>
      <c r="AO535">
        <f>IF($S535=AO$1,1,0)</f>
        <v>0</v>
      </c>
      <c r="AP535">
        <f>IF($S535=AP$1,1,0)</f>
        <v>1</v>
      </c>
      <c r="AQ535">
        <f>IF($S535=AQ$1,1,0)</f>
        <v>0</v>
      </c>
      <c r="AR535">
        <f>IF($S535=AR$1,1,0)</f>
        <v>0</v>
      </c>
      <c r="AS535">
        <f>IF($S535=AS$1,1,0)</f>
        <v>0</v>
      </c>
      <c r="AT535">
        <f>IF($S535=AT$1,1,0)</f>
        <v>0</v>
      </c>
      <c r="AU535">
        <f>IF($S535=AU$1,1,0)</f>
        <v>0</v>
      </c>
      <c r="AV535">
        <f>IF($S535=AV$1,1,0)</f>
        <v>0</v>
      </c>
      <c r="AW535">
        <f>IF($S535=AW$1,1,0)</f>
        <v>0</v>
      </c>
      <c r="AX535">
        <f>IF($S535=AX$1,1,0)</f>
        <v>0</v>
      </c>
      <c r="AY535">
        <f>IF($S535=AY$1,1,0)</f>
        <v>0</v>
      </c>
      <c r="AZ535">
        <f>IF($S535=AZ$1,1,0)</f>
        <v>0</v>
      </c>
      <c r="BA535">
        <f>IF($S535=BA$1,1,0)</f>
        <v>0</v>
      </c>
      <c r="BB535">
        <f>IF($S535=BB$1,1,0)</f>
        <v>0</v>
      </c>
      <c r="BC535">
        <f>IF($S535=BC$1,1,0)</f>
        <v>0</v>
      </c>
      <c r="BD535">
        <f>IF($S535=BD$1,1,0)</f>
        <v>0</v>
      </c>
      <c r="BE535">
        <f>IF($S535=BE$1,1,0)</f>
        <v>0</v>
      </c>
      <c r="BF535">
        <f>IF($S535=BF$1,1,0)</f>
        <v>0</v>
      </c>
      <c r="BG535">
        <f>IF($S535=BG$1,1,0)</f>
        <v>0</v>
      </c>
      <c r="BH535">
        <f>IF($S535=BH$1,1,0)</f>
        <v>0</v>
      </c>
      <c r="BI535">
        <f>IF($S535=BI$1,1,0)</f>
        <v>0</v>
      </c>
      <c r="BJ535">
        <f>IF($S535=BJ$1,1,0)</f>
        <v>0</v>
      </c>
    </row>
    <row r="536" spans="1:62" x14ac:dyDescent="0.25">
      <c r="A536">
        <v>534</v>
      </c>
      <c r="B536">
        <v>1</v>
      </c>
      <c r="C536">
        <v>3</v>
      </c>
      <c r="D536" t="s">
        <v>766</v>
      </c>
      <c r="E536" t="s">
        <v>17</v>
      </c>
      <c r="G536">
        <v>0</v>
      </c>
      <c r="H536">
        <v>2</v>
      </c>
      <c r="I536">
        <v>2668</v>
      </c>
      <c r="J536">
        <v>22.3583</v>
      </c>
      <c r="L536" t="s">
        <v>20</v>
      </c>
      <c r="M536" t="s">
        <v>1752</v>
      </c>
      <c r="N536" t="str">
        <f>IF(ISNUMBER(I536),"xxx ",SUBSTITUTE(SUBSTITUTE(I536,"/",""),".",""))</f>
        <v xml:space="preserve">xxx </v>
      </c>
      <c r="O536" t="str">
        <f>LEFT(N536,FIND(" ",N536))</f>
        <v xml:space="preserve">xxx </v>
      </c>
      <c r="P536" t="str">
        <f>VLOOKUP(M536,Extract_Title!$A$2:$B$20,2,0)</f>
        <v>Mrs</v>
      </c>
      <c r="Q536" t="str">
        <f>IF(L536="","S",L536)</f>
        <v>C</v>
      </c>
      <c r="R536" t="str">
        <f>IF(K536="","M",LEFT(K536,1))</f>
        <v>M</v>
      </c>
      <c r="S536" t="str">
        <f>VLOOKUP(O536,Clean_tckt!$E$3:$F$38,2,0)</f>
        <v xml:space="preserve">xxx </v>
      </c>
      <c r="T536" s="1">
        <f t="shared" si="28"/>
        <v>22.3583</v>
      </c>
      <c r="U536">
        <f t="shared" si="29"/>
        <v>0</v>
      </c>
      <c r="V536">
        <f>SUM(G536:H536,1)</f>
        <v>3</v>
      </c>
      <c r="W536">
        <f t="shared" si="30"/>
        <v>0</v>
      </c>
      <c r="X536">
        <f>IF(V536=1,1,0)</f>
        <v>0</v>
      </c>
      <c r="Y536">
        <f>IF($P536=Y$1,1,0)</f>
        <v>0</v>
      </c>
      <c r="Z536">
        <f>IF($P536=Z$1,1,0)</f>
        <v>1</v>
      </c>
      <c r="AA536">
        <f>IF($P536=AA$1,1,0)</f>
        <v>0</v>
      </c>
      <c r="AB536">
        <f>IF($P536=AB$1,1,0)</f>
        <v>0</v>
      </c>
      <c r="AC536">
        <f>IF($Q536=AC$1,1,0)</f>
        <v>0</v>
      </c>
      <c r="AD536">
        <f>IF($Q536=AD$1,1,0)</f>
        <v>1</v>
      </c>
      <c r="AE536">
        <f>IF($R536=AE$1,1,0)</f>
        <v>1</v>
      </c>
      <c r="AF536">
        <f>IF($R536=AF$1,1,0)</f>
        <v>0</v>
      </c>
      <c r="AG536">
        <f>IF($R536=AG$1,1,0)</f>
        <v>0</v>
      </c>
      <c r="AH536">
        <f>IF($R536=AH$1,1,0)</f>
        <v>0</v>
      </c>
      <c r="AI536">
        <f>IF($R536=AI$1,1,0)</f>
        <v>0</v>
      </c>
      <c r="AJ536">
        <f>IF($R536=AJ$1,1,0)</f>
        <v>0</v>
      </c>
      <c r="AK536">
        <f>IF($R536=AK$1,1,0)</f>
        <v>0</v>
      </c>
      <c r="AL536">
        <f>IF($R536=AL$1,1,0)</f>
        <v>0</v>
      </c>
      <c r="AM536">
        <f>IF($S536=AM$1,1,0)</f>
        <v>0</v>
      </c>
      <c r="AN536">
        <f>IF($S536=AN$1,1,0)</f>
        <v>0</v>
      </c>
      <c r="AO536">
        <f>IF($S536=AO$1,1,0)</f>
        <v>0</v>
      </c>
      <c r="AP536">
        <f>IF($S536=AP$1,1,0)</f>
        <v>1</v>
      </c>
      <c r="AQ536">
        <f>IF($S536=AQ$1,1,0)</f>
        <v>0</v>
      </c>
      <c r="AR536">
        <f>IF($S536=AR$1,1,0)</f>
        <v>0</v>
      </c>
      <c r="AS536">
        <f>IF($S536=AS$1,1,0)</f>
        <v>0</v>
      </c>
      <c r="AT536">
        <f>IF($S536=AT$1,1,0)</f>
        <v>0</v>
      </c>
      <c r="AU536">
        <f>IF($S536=AU$1,1,0)</f>
        <v>0</v>
      </c>
      <c r="AV536">
        <f>IF($S536=AV$1,1,0)</f>
        <v>0</v>
      </c>
      <c r="AW536">
        <f>IF($S536=AW$1,1,0)</f>
        <v>0</v>
      </c>
      <c r="AX536">
        <f>IF($S536=AX$1,1,0)</f>
        <v>0</v>
      </c>
      <c r="AY536">
        <f>IF($S536=AY$1,1,0)</f>
        <v>0</v>
      </c>
      <c r="AZ536">
        <f>IF($S536=AZ$1,1,0)</f>
        <v>0</v>
      </c>
      <c r="BA536">
        <f>IF($S536=BA$1,1,0)</f>
        <v>0</v>
      </c>
      <c r="BB536">
        <f>IF($S536=BB$1,1,0)</f>
        <v>0</v>
      </c>
      <c r="BC536">
        <f>IF($S536=BC$1,1,0)</f>
        <v>0</v>
      </c>
      <c r="BD536">
        <f>IF($S536=BD$1,1,0)</f>
        <v>0</v>
      </c>
      <c r="BE536">
        <f>IF($S536=BE$1,1,0)</f>
        <v>0</v>
      </c>
      <c r="BF536">
        <f>IF($S536=BF$1,1,0)</f>
        <v>0</v>
      </c>
      <c r="BG536">
        <f>IF($S536=BG$1,1,0)</f>
        <v>0</v>
      </c>
      <c r="BH536">
        <f>IF($S536=BH$1,1,0)</f>
        <v>0</v>
      </c>
      <c r="BI536">
        <f>IF($S536=BI$1,1,0)</f>
        <v>0</v>
      </c>
      <c r="BJ536">
        <f>IF($S536=BJ$1,1,0)</f>
        <v>0</v>
      </c>
    </row>
    <row r="537" spans="1:62" x14ac:dyDescent="0.25">
      <c r="A537">
        <v>535</v>
      </c>
      <c r="B537">
        <v>0</v>
      </c>
      <c r="C537">
        <v>3</v>
      </c>
      <c r="D537" t="s">
        <v>767</v>
      </c>
      <c r="E537" t="s">
        <v>17</v>
      </c>
      <c r="F537">
        <v>30</v>
      </c>
      <c r="G537">
        <v>0</v>
      </c>
      <c r="H537">
        <v>0</v>
      </c>
      <c r="I537">
        <v>315084</v>
      </c>
      <c r="J537">
        <v>8.6624999999999996</v>
      </c>
      <c r="L537" t="s">
        <v>15</v>
      </c>
      <c r="M537" t="s">
        <v>1753</v>
      </c>
      <c r="N537" t="str">
        <f>IF(ISNUMBER(I537),"xxx ",SUBSTITUTE(SUBSTITUTE(I537,"/",""),".",""))</f>
        <v xml:space="preserve">xxx </v>
      </c>
      <c r="O537" t="str">
        <f>LEFT(N537,FIND(" ",N537))</f>
        <v xml:space="preserve">xxx </v>
      </c>
      <c r="P537" t="str">
        <f>VLOOKUP(M537,Extract_Title!$A$2:$B$20,2,0)</f>
        <v>Miss</v>
      </c>
      <c r="Q537" t="str">
        <f>IF(L537="","S",L537)</f>
        <v>S</v>
      </c>
      <c r="R537" t="str">
        <f>IF(K537="","M",LEFT(K537,1))</f>
        <v>M</v>
      </c>
      <c r="S537" t="str">
        <f>VLOOKUP(O537,Clean_tckt!$E$3:$F$38,2,0)</f>
        <v xml:space="preserve">xxx </v>
      </c>
      <c r="T537" s="1">
        <f t="shared" si="28"/>
        <v>8.6624999999999996</v>
      </c>
      <c r="U537">
        <f t="shared" si="29"/>
        <v>30</v>
      </c>
      <c r="V537">
        <f>SUM(G537:H537,1)</f>
        <v>1</v>
      </c>
      <c r="W537">
        <f t="shared" si="30"/>
        <v>0</v>
      </c>
      <c r="X537">
        <f>IF(V537=1,1,0)</f>
        <v>1</v>
      </c>
      <c r="Y537">
        <f>IF($P537=Y$1,1,0)</f>
        <v>0</v>
      </c>
      <c r="Z537">
        <f>IF($P537=Z$1,1,0)</f>
        <v>0</v>
      </c>
      <c r="AA537">
        <f>IF($P537=AA$1,1,0)</f>
        <v>1</v>
      </c>
      <c r="AB537">
        <f>IF($P537=AB$1,1,0)</f>
        <v>0</v>
      </c>
      <c r="AC537">
        <f>IF($Q537=AC$1,1,0)</f>
        <v>1</v>
      </c>
      <c r="AD537">
        <f>IF($Q537=AD$1,1,0)</f>
        <v>0</v>
      </c>
      <c r="AE537">
        <f>IF($R537=AE$1,1,0)</f>
        <v>1</v>
      </c>
      <c r="AF537">
        <f>IF($R537=AF$1,1,0)</f>
        <v>0</v>
      </c>
      <c r="AG537">
        <f>IF($R537=AG$1,1,0)</f>
        <v>0</v>
      </c>
      <c r="AH537">
        <f>IF($R537=AH$1,1,0)</f>
        <v>0</v>
      </c>
      <c r="AI537">
        <f>IF($R537=AI$1,1,0)</f>
        <v>0</v>
      </c>
      <c r="AJ537">
        <f>IF($R537=AJ$1,1,0)</f>
        <v>0</v>
      </c>
      <c r="AK537">
        <f>IF($R537=AK$1,1,0)</f>
        <v>0</v>
      </c>
      <c r="AL537">
        <f>IF($R537=AL$1,1,0)</f>
        <v>0</v>
      </c>
      <c r="AM537">
        <f>IF($S537=AM$1,1,0)</f>
        <v>0</v>
      </c>
      <c r="AN537">
        <f>IF($S537=AN$1,1,0)</f>
        <v>0</v>
      </c>
      <c r="AO537">
        <f>IF($S537=AO$1,1,0)</f>
        <v>0</v>
      </c>
      <c r="AP537">
        <f>IF($S537=AP$1,1,0)</f>
        <v>1</v>
      </c>
      <c r="AQ537">
        <f>IF($S537=AQ$1,1,0)</f>
        <v>0</v>
      </c>
      <c r="AR537">
        <f>IF($S537=AR$1,1,0)</f>
        <v>0</v>
      </c>
      <c r="AS537">
        <f>IF($S537=AS$1,1,0)</f>
        <v>0</v>
      </c>
      <c r="AT537">
        <f>IF($S537=AT$1,1,0)</f>
        <v>0</v>
      </c>
      <c r="AU537">
        <f>IF($S537=AU$1,1,0)</f>
        <v>0</v>
      </c>
      <c r="AV537">
        <f>IF($S537=AV$1,1,0)</f>
        <v>0</v>
      </c>
      <c r="AW537">
        <f>IF($S537=AW$1,1,0)</f>
        <v>0</v>
      </c>
      <c r="AX537">
        <f>IF($S537=AX$1,1,0)</f>
        <v>0</v>
      </c>
      <c r="AY537">
        <f>IF($S537=AY$1,1,0)</f>
        <v>0</v>
      </c>
      <c r="AZ537">
        <f>IF($S537=AZ$1,1,0)</f>
        <v>0</v>
      </c>
      <c r="BA537">
        <f>IF($S537=BA$1,1,0)</f>
        <v>0</v>
      </c>
      <c r="BB537">
        <f>IF($S537=BB$1,1,0)</f>
        <v>0</v>
      </c>
      <c r="BC537">
        <f>IF($S537=BC$1,1,0)</f>
        <v>0</v>
      </c>
      <c r="BD537">
        <f>IF($S537=BD$1,1,0)</f>
        <v>0</v>
      </c>
      <c r="BE537">
        <f>IF($S537=BE$1,1,0)</f>
        <v>0</v>
      </c>
      <c r="BF537">
        <f>IF($S537=BF$1,1,0)</f>
        <v>0</v>
      </c>
      <c r="BG537">
        <f>IF($S537=BG$1,1,0)</f>
        <v>0</v>
      </c>
      <c r="BH537">
        <f>IF($S537=BH$1,1,0)</f>
        <v>0</v>
      </c>
      <c r="BI537">
        <f>IF($S537=BI$1,1,0)</f>
        <v>0</v>
      </c>
      <c r="BJ537">
        <f>IF($S537=BJ$1,1,0)</f>
        <v>0</v>
      </c>
    </row>
    <row r="538" spans="1:62" x14ac:dyDescent="0.25">
      <c r="A538">
        <v>536</v>
      </c>
      <c r="B538">
        <v>1</v>
      </c>
      <c r="C538">
        <v>2</v>
      </c>
      <c r="D538" t="s">
        <v>768</v>
      </c>
      <c r="E538" t="s">
        <v>17</v>
      </c>
      <c r="F538">
        <v>7</v>
      </c>
      <c r="G538">
        <v>0</v>
      </c>
      <c r="H538">
        <v>2</v>
      </c>
      <c r="I538" t="s">
        <v>477</v>
      </c>
      <c r="J538">
        <v>26.25</v>
      </c>
      <c r="L538" t="s">
        <v>15</v>
      </c>
      <c r="M538" t="s">
        <v>1753</v>
      </c>
      <c r="N538" t="str">
        <f>IF(ISNUMBER(I538),"xxx ",SUBSTITUTE(SUBSTITUTE(I538,"/",""),".",""))</f>
        <v>FCC 13529</v>
      </c>
      <c r="O538" t="str">
        <f>LEFT(N538,FIND(" ",N538))</f>
        <v xml:space="preserve">FCC </v>
      </c>
      <c r="P538" t="str">
        <f>VLOOKUP(M538,Extract_Title!$A$2:$B$20,2,0)</f>
        <v>Miss</v>
      </c>
      <c r="Q538" t="str">
        <f>IF(L538="","S",L538)</f>
        <v>S</v>
      </c>
      <c r="R538" t="str">
        <f>IF(K538="","M",LEFT(K538,1))</f>
        <v>M</v>
      </c>
      <c r="S538" t="str">
        <f>VLOOKUP(O538,Clean_tckt!$E$3:$F$38,2,0)</f>
        <v xml:space="preserve">FCC </v>
      </c>
      <c r="T538" s="1">
        <f t="shared" si="28"/>
        <v>26.25</v>
      </c>
      <c r="U538">
        <f t="shared" si="29"/>
        <v>7</v>
      </c>
      <c r="V538">
        <f>SUM(G538:H538,1)</f>
        <v>3</v>
      </c>
      <c r="W538">
        <f t="shared" si="30"/>
        <v>0</v>
      </c>
      <c r="X538">
        <f>IF(V538=1,1,0)</f>
        <v>0</v>
      </c>
      <c r="Y538">
        <f>IF($P538=Y$1,1,0)</f>
        <v>0</v>
      </c>
      <c r="Z538">
        <f>IF($P538=Z$1,1,0)</f>
        <v>0</v>
      </c>
      <c r="AA538">
        <f>IF($P538=AA$1,1,0)</f>
        <v>1</v>
      </c>
      <c r="AB538">
        <f>IF($P538=AB$1,1,0)</f>
        <v>0</v>
      </c>
      <c r="AC538">
        <f>IF($Q538=AC$1,1,0)</f>
        <v>1</v>
      </c>
      <c r="AD538">
        <f>IF($Q538=AD$1,1,0)</f>
        <v>0</v>
      </c>
      <c r="AE538">
        <f>IF($R538=AE$1,1,0)</f>
        <v>1</v>
      </c>
      <c r="AF538">
        <f>IF($R538=AF$1,1,0)</f>
        <v>0</v>
      </c>
      <c r="AG538">
        <f>IF($R538=AG$1,1,0)</f>
        <v>0</v>
      </c>
      <c r="AH538">
        <f>IF($R538=AH$1,1,0)</f>
        <v>0</v>
      </c>
      <c r="AI538">
        <f>IF($R538=AI$1,1,0)</f>
        <v>0</v>
      </c>
      <c r="AJ538">
        <f>IF($R538=AJ$1,1,0)</f>
        <v>0</v>
      </c>
      <c r="AK538">
        <f>IF($R538=AK$1,1,0)</f>
        <v>0</v>
      </c>
      <c r="AL538">
        <f>IF($R538=AL$1,1,0)</f>
        <v>0</v>
      </c>
      <c r="AM538">
        <f>IF($S538=AM$1,1,0)</f>
        <v>0</v>
      </c>
      <c r="AN538">
        <f>IF($S538=AN$1,1,0)</f>
        <v>0</v>
      </c>
      <c r="AO538">
        <f>IF($S538=AO$1,1,0)</f>
        <v>0</v>
      </c>
      <c r="AP538">
        <f>IF($S538=AP$1,1,0)</f>
        <v>0</v>
      </c>
      <c r="AQ538">
        <f>IF($S538=AQ$1,1,0)</f>
        <v>0</v>
      </c>
      <c r="AR538">
        <f>IF($S538=AR$1,1,0)</f>
        <v>0</v>
      </c>
      <c r="AS538">
        <f>IF($S538=AS$1,1,0)</f>
        <v>0</v>
      </c>
      <c r="AT538">
        <f>IF($S538=AT$1,1,0)</f>
        <v>0</v>
      </c>
      <c r="AU538">
        <f>IF($S538=AU$1,1,0)</f>
        <v>0</v>
      </c>
      <c r="AV538">
        <f>IF($S538=AV$1,1,0)</f>
        <v>0</v>
      </c>
      <c r="AW538">
        <f>IF($S538=AW$1,1,0)</f>
        <v>0</v>
      </c>
      <c r="AX538">
        <f>IF($S538=AX$1,1,0)</f>
        <v>0</v>
      </c>
      <c r="AY538">
        <f>IF($S538=AY$1,1,0)</f>
        <v>0</v>
      </c>
      <c r="AZ538">
        <f>IF($S538=AZ$1,1,0)</f>
        <v>0</v>
      </c>
      <c r="BA538">
        <f>IF($S538=BA$1,1,0)</f>
        <v>0</v>
      </c>
      <c r="BB538">
        <f>IF($S538=BB$1,1,0)</f>
        <v>0</v>
      </c>
      <c r="BC538">
        <f>IF($S538=BC$1,1,0)</f>
        <v>1</v>
      </c>
      <c r="BD538">
        <f>IF($S538=BD$1,1,0)</f>
        <v>0</v>
      </c>
      <c r="BE538">
        <f>IF($S538=BE$1,1,0)</f>
        <v>0</v>
      </c>
      <c r="BF538">
        <f>IF($S538=BF$1,1,0)</f>
        <v>0</v>
      </c>
      <c r="BG538">
        <f>IF($S538=BG$1,1,0)</f>
        <v>0</v>
      </c>
      <c r="BH538">
        <f>IF($S538=BH$1,1,0)</f>
        <v>0</v>
      </c>
      <c r="BI538">
        <f>IF($S538=BI$1,1,0)</f>
        <v>0</v>
      </c>
      <c r="BJ538">
        <f>IF($S538=BJ$1,1,0)</f>
        <v>0</v>
      </c>
    </row>
    <row r="539" spans="1:62" x14ac:dyDescent="0.25">
      <c r="A539">
        <v>537</v>
      </c>
      <c r="B539">
        <v>0</v>
      </c>
      <c r="C539">
        <v>1</v>
      </c>
      <c r="D539" t="s">
        <v>769</v>
      </c>
      <c r="E539" t="s">
        <v>13</v>
      </c>
      <c r="F539">
        <v>45</v>
      </c>
      <c r="G539">
        <v>0</v>
      </c>
      <c r="H539">
        <v>0</v>
      </c>
      <c r="I539">
        <v>113050</v>
      </c>
      <c r="J539">
        <v>26.55</v>
      </c>
      <c r="K539" t="s">
        <v>770</v>
      </c>
      <c r="L539" t="s">
        <v>15</v>
      </c>
      <c r="M539" t="s">
        <v>1760</v>
      </c>
      <c r="N539" t="str">
        <f>IF(ISNUMBER(I539),"xxx ",SUBSTITUTE(SUBSTITUTE(I539,"/",""),".",""))</f>
        <v xml:space="preserve">xxx </v>
      </c>
      <c r="O539" t="str">
        <f>LEFT(N539,FIND(" ",N539))</f>
        <v xml:space="preserve">xxx </v>
      </c>
      <c r="P539" t="str">
        <f>VLOOKUP(M539,Extract_Title!$A$2:$B$20,2,0)</f>
        <v>Royalty</v>
      </c>
      <c r="Q539" t="str">
        <f>IF(L539="","S",L539)</f>
        <v>S</v>
      </c>
      <c r="R539" t="str">
        <f>IF(K539="","M",LEFT(K539,1))</f>
        <v>B</v>
      </c>
      <c r="S539" t="str">
        <f>VLOOKUP(O539,Clean_tckt!$E$3:$F$38,2,0)</f>
        <v xml:space="preserve">xxx </v>
      </c>
      <c r="T539" s="1">
        <f t="shared" si="28"/>
        <v>26.55</v>
      </c>
      <c r="U539">
        <f t="shared" si="29"/>
        <v>45</v>
      </c>
      <c r="V539">
        <f>SUM(G539:H539,1)</f>
        <v>1</v>
      </c>
      <c r="W539">
        <f t="shared" si="30"/>
        <v>1</v>
      </c>
      <c r="X539">
        <f>IF(V539=1,1,0)</f>
        <v>1</v>
      </c>
      <c r="Y539">
        <f>IF($P539=Y$1,1,0)</f>
        <v>0</v>
      </c>
      <c r="Z539">
        <f>IF($P539=Z$1,1,0)</f>
        <v>0</v>
      </c>
      <c r="AA539">
        <f>IF($P539=AA$1,1,0)</f>
        <v>0</v>
      </c>
      <c r="AB539">
        <f>IF($P539=AB$1,1,0)</f>
        <v>0</v>
      </c>
      <c r="AC539">
        <f>IF($Q539=AC$1,1,0)</f>
        <v>1</v>
      </c>
      <c r="AD539">
        <f>IF($Q539=AD$1,1,0)</f>
        <v>0</v>
      </c>
      <c r="AE539">
        <f>IF($R539=AE$1,1,0)</f>
        <v>0</v>
      </c>
      <c r="AF539">
        <f>IF($R539=AF$1,1,0)</f>
        <v>0</v>
      </c>
      <c r="AG539">
        <f>IF($R539=AG$1,1,0)</f>
        <v>0</v>
      </c>
      <c r="AH539">
        <f>IF($R539=AH$1,1,0)</f>
        <v>0</v>
      </c>
      <c r="AI539">
        <f>IF($R539=AI$1,1,0)</f>
        <v>0</v>
      </c>
      <c r="AJ539">
        <f>IF($R539=AJ$1,1,0)</f>
        <v>0</v>
      </c>
      <c r="AK539">
        <f>IF($R539=AK$1,1,0)</f>
        <v>1</v>
      </c>
      <c r="AL539">
        <f>IF($R539=AL$1,1,0)</f>
        <v>0</v>
      </c>
      <c r="AM539">
        <f>IF($S539=AM$1,1,0)</f>
        <v>0</v>
      </c>
      <c r="AN539">
        <f>IF($S539=AN$1,1,0)</f>
        <v>0</v>
      </c>
      <c r="AO539">
        <f>IF($S539=AO$1,1,0)</f>
        <v>0</v>
      </c>
      <c r="AP539">
        <f>IF($S539=AP$1,1,0)</f>
        <v>1</v>
      </c>
      <c r="AQ539">
        <f>IF($S539=AQ$1,1,0)</f>
        <v>0</v>
      </c>
      <c r="AR539">
        <f>IF($S539=AR$1,1,0)</f>
        <v>0</v>
      </c>
      <c r="AS539">
        <f>IF($S539=AS$1,1,0)</f>
        <v>0</v>
      </c>
      <c r="AT539">
        <f>IF($S539=AT$1,1,0)</f>
        <v>0</v>
      </c>
      <c r="AU539">
        <f>IF($S539=AU$1,1,0)</f>
        <v>0</v>
      </c>
      <c r="AV539">
        <f>IF($S539=AV$1,1,0)</f>
        <v>0</v>
      </c>
      <c r="AW539">
        <f>IF($S539=AW$1,1,0)</f>
        <v>0</v>
      </c>
      <c r="AX539">
        <f>IF($S539=AX$1,1,0)</f>
        <v>0</v>
      </c>
      <c r="AY539">
        <f>IF($S539=AY$1,1,0)</f>
        <v>0</v>
      </c>
      <c r="AZ539">
        <f>IF($S539=AZ$1,1,0)</f>
        <v>0</v>
      </c>
      <c r="BA539">
        <f>IF($S539=BA$1,1,0)</f>
        <v>0</v>
      </c>
      <c r="BB539">
        <f>IF($S539=BB$1,1,0)</f>
        <v>0</v>
      </c>
      <c r="BC539">
        <f>IF($S539=BC$1,1,0)</f>
        <v>0</v>
      </c>
      <c r="BD539">
        <f>IF($S539=BD$1,1,0)</f>
        <v>0</v>
      </c>
      <c r="BE539">
        <f>IF($S539=BE$1,1,0)</f>
        <v>0</v>
      </c>
      <c r="BF539">
        <f>IF($S539=BF$1,1,0)</f>
        <v>0</v>
      </c>
      <c r="BG539">
        <f>IF($S539=BG$1,1,0)</f>
        <v>0</v>
      </c>
      <c r="BH539">
        <f>IF($S539=BH$1,1,0)</f>
        <v>0</v>
      </c>
      <c r="BI539">
        <f>IF($S539=BI$1,1,0)</f>
        <v>0</v>
      </c>
      <c r="BJ539">
        <f>IF($S539=BJ$1,1,0)</f>
        <v>0</v>
      </c>
    </row>
    <row r="540" spans="1:62" x14ac:dyDescent="0.25">
      <c r="A540">
        <v>538</v>
      </c>
      <c r="B540">
        <v>1</v>
      </c>
      <c r="C540">
        <v>1</v>
      </c>
      <c r="D540" t="s">
        <v>771</v>
      </c>
      <c r="E540" t="s">
        <v>17</v>
      </c>
      <c r="F540">
        <v>30</v>
      </c>
      <c r="G540">
        <v>0</v>
      </c>
      <c r="H540">
        <v>0</v>
      </c>
      <c r="I540" t="s">
        <v>772</v>
      </c>
      <c r="J540">
        <v>106.425</v>
      </c>
      <c r="L540" t="s">
        <v>20</v>
      </c>
      <c r="M540" t="s">
        <v>1753</v>
      </c>
      <c r="N540" t="str">
        <f>IF(ISNUMBER(I540),"xxx ",SUBSTITUTE(SUBSTITUTE(I540,"/",""),".",""))</f>
        <v>PC 17761</v>
      </c>
      <c r="O540" t="str">
        <f>LEFT(N540,FIND(" ",N540))</f>
        <v xml:space="preserve">PC </v>
      </c>
      <c r="P540" t="str">
        <f>VLOOKUP(M540,Extract_Title!$A$2:$B$20,2,0)</f>
        <v>Miss</v>
      </c>
      <c r="Q540" t="str">
        <f>IF(L540="","S",L540)</f>
        <v>C</v>
      </c>
      <c r="R540" t="str">
        <f>IF(K540="","M",LEFT(K540,1))</f>
        <v>M</v>
      </c>
      <c r="S540" t="str">
        <f>VLOOKUP(O540,Clean_tckt!$E$3:$F$38,2,0)</f>
        <v xml:space="preserve">PC </v>
      </c>
      <c r="T540" s="1">
        <f t="shared" si="28"/>
        <v>106.425</v>
      </c>
      <c r="U540">
        <f t="shared" si="29"/>
        <v>30</v>
      </c>
      <c r="V540">
        <f>SUM(G540:H540,1)</f>
        <v>1</v>
      </c>
      <c r="W540">
        <f t="shared" si="30"/>
        <v>0</v>
      </c>
      <c r="X540">
        <f>IF(V540=1,1,0)</f>
        <v>1</v>
      </c>
      <c r="Y540">
        <f>IF($P540=Y$1,1,0)</f>
        <v>0</v>
      </c>
      <c r="Z540">
        <f>IF($P540=Z$1,1,0)</f>
        <v>0</v>
      </c>
      <c r="AA540">
        <f>IF($P540=AA$1,1,0)</f>
        <v>1</v>
      </c>
      <c r="AB540">
        <f>IF($P540=AB$1,1,0)</f>
        <v>0</v>
      </c>
      <c r="AC540">
        <f>IF($Q540=AC$1,1,0)</f>
        <v>0</v>
      </c>
      <c r="AD540">
        <f>IF($Q540=AD$1,1,0)</f>
        <v>1</v>
      </c>
      <c r="AE540">
        <f>IF($R540=AE$1,1,0)</f>
        <v>1</v>
      </c>
      <c r="AF540">
        <f>IF($R540=AF$1,1,0)</f>
        <v>0</v>
      </c>
      <c r="AG540">
        <f>IF($R540=AG$1,1,0)</f>
        <v>0</v>
      </c>
      <c r="AH540">
        <f>IF($R540=AH$1,1,0)</f>
        <v>0</v>
      </c>
      <c r="AI540">
        <f>IF($R540=AI$1,1,0)</f>
        <v>0</v>
      </c>
      <c r="AJ540">
        <f>IF($R540=AJ$1,1,0)</f>
        <v>0</v>
      </c>
      <c r="AK540">
        <f>IF($R540=AK$1,1,0)</f>
        <v>0</v>
      </c>
      <c r="AL540">
        <f>IF($R540=AL$1,1,0)</f>
        <v>0</v>
      </c>
      <c r="AM540">
        <f>IF($S540=AM$1,1,0)</f>
        <v>0</v>
      </c>
      <c r="AN540">
        <f>IF($S540=AN$1,1,0)</f>
        <v>1</v>
      </c>
      <c r="AO540">
        <f>IF($S540=AO$1,1,0)</f>
        <v>0</v>
      </c>
      <c r="AP540">
        <f>IF($S540=AP$1,1,0)</f>
        <v>0</v>
      </c>
      <c r="AQ540">
        <f>IF($S540=AQ$1,1,0)</f>
        <v>0</v>
      </c>
      <c r="AR540">
        <f>IF($S540=AR$1,1,0)</f>
        <v>0</v>
      </c>
      <c r="AS540">
        <f>IF($S540=AS$1,1,0)</f>
        <v>0</v>
      </c>
      <c r="AT540">
        <f>IF($S540=AT$1,1,0)</f>
        <v>0</v>
      </c>
      <c r="AU540">
        <f>IF($S540=AU$1,1,0)</f>
        <v>0</v>
      </c>
      <c r="AV540">
        <f>IF($S540=AV$1,1,0)</f>
        <v>0</v>
      </c>
      <c r="AW540">
        <f>IF($S540=AW$1,1,0)</f>
        <v>0</v>
      </c>
      <c r="AX540">
        <f>IF($S540=AX$1,1,0)</f>
        <v>0</v>
      </c>
      <c r="AY540">
        <f>IF($S540=AY$1,1,0)</f>
        <v>0</v>
      </c>
      <c r="AZ540">
        <f>IF($S540=AZ$1,1,0)</f>
        <v>0</v>
      </c>
      <c r="BA540">
        <f>IF($S540=BA$1,1,0)</f>
        <v>0</v>
      </c>
      <c r="BB540">
        <f>IF($S540=BB$1,1,0)</f>
        <v>0</v>
      </c>
      <c r="BC540">
        <f>IF($S540=BC$1,1,0)</f>
        <v>0</v>
      </c>
      <c r="BD540">
        <f>IF($S540=BD$1,1,0)</f>
        <v>0</v>
      </c>
      <c r="BE540">
        <f>IF($S540=BE$1,1,0)</f>
        <v>0</v>
      </c>
      <c r="BF540">
        <f>IF($S540=BF$1,1,0)</f>
        <v>0</v>
      </c>
      <c r="BG540">
        <f>IF($S540=BG$1,1,0)</f>
        <v>0</v>
      </c>
      <c r="BH540">
        <f>IF($S540=BH$1,1,0)</f>
        <v>0</v>
      </c>
      <c r="BI540">
        <f>IF($S540=BI$1,1,0)</f>
        <v>0</v>
      </c>
      <c r="BJ540">
        <f>IF($S540=BJ$1,1,0)</f>
        <v>0</v>
      </c>
    </row>
    <row r="541" spans="1:62" x14ac:dyDescent="0.25">
      <c r="A541">
        <v>539</v>
      </c>
      <c r="B541">
        <v>0</v>
      </c>
      <c r="C541">
        <v>3</v>
      </c>
      <c r="D541" t="s">
        <v>773</v>
      </c>
      <c r="E541" t="s">
        <v>13</v>
      </c>
      <c r="G541">
        <v>0</v>
      </c>
      <c r="H541">
        <v>0</v>
      </c>
      <c r="I541">
        <v>364498</v>
      </c>
      <c r="J541">
        <v>14.5</v>
      </c>
      <c r="L541" t="s">
        <v>15</v>
      </c>
      <c r="M541" t="s">
        <v>1751</v>
      </c>
      <c r="N541" t="str">
        <f>IF(ISNUMBER(I541),"xxx ",SUBSTITUTE(SUBSTITUTE(I541,"/",""),".",""))</f>
        <v xml:space="preserve">xxx </v>
      </c>
      <c r="O541" t="str">
        <f>LEFT(N541,FIND(" ",N541))</f>
        <v xml:space="preserve">xxx </v>
      </c>
      <c r="P541" t="str">
        <f>VLOOKUP(M541,Extract_Title!$A$2:$B$20,2,0)</f>
        <v>Mr</v>
      </c>
      <c r="Q541" t="str">
        <f>IF(L541="","S",L541)</f>
        <v>S</v>
      </c>
      <c r="R541" t="str">
        <f>IF(K541="","M",LEFT(K541,1))</f>
        <v>M</v>
      </c>
      <c r="S541" t="str">
        <f>VLOOKUP(O541,Clean_tckt!$E$3:$F$38,2,0)</f>
        <v xml:space="preserve">xxx </v>
      </c>
      <c r="T541" s="1">
        <f t="shared" si="28"/>
        <v>14.5</v>
      </c>
      <c r="U541">
        <f t="shared" si="29"/>
        <v>0</v>
      </c>
      <c r="V541">
        <f>SUM(G541:H541,1)</f>
        <v>1</v>
      </c>
      <c r="W541">
        <f t="shared" si="30"/>
        <v>1</v>
      </c>
      <c r="X541">
        <f>IF(V541=1,1,0)</f>
        <v>1</v>
      </c>
      <c r="Y541">
        <f>IF($P541=Y$1,1,0)</f>
        <v>1</v>
      </c>
      <c r="Z541">
        <f>IF($P541=Z$1,1,0)</f>
        <v>0</v>
      </c>
      <c r="AA541">
        <f>IF($P541=AA$1,1,0)</f>
        <v>0</v>
      </c>
      <c r="AB541">
        <f>IF($P541=AB$1,1,0)</f>
        <v>0</v>
      </c>
      <c r="AC541">
        <f>IF($Q541=AC$1,1,0)</f>
        <v>1</v>
      </c>
      <c r="AD541">
        <f>IF($Q541=AD$1,1,0)</f>
        <v>0</v>
      </c>
      <c r="AE541">
        <f>IF($R541=AE$1,1,0)</f>
        <v>1</v>
      </c>
      <c r="AF541">
        <f>IF($R541=AF$1,1,0)</f>
        <v>0</v>
      </c>
      <c r="AG541">
        <f>IF($R541=AG$1,1,0)</f>
        <v>0</v>
      </c>
      <c r="AH541">
        <f>IF($R541=AH$1,1,0)</f>
        <v>0</v>
      </c>
      <c r="AI541">
        <f>IF($R541=AI$1,1,0)</f>
        <v>0</v>
      </c>
      <c r="AJ541">
        <f>IF($R541=AJ$1,1,0)</f>
        <v>0</v>
      </c>
      <c r="AK541">
        <f>IF($R541=AK$1,1,0)</f>
        <v>0</v>
      </c>
      <c r="AL541">
        <f>IF($R541=AL$1,1,0)</f>
        <v>0</v>
      </c>
      <c r="AM541">
        <f>IF($S541=AM$1,1,0)</f>
        <v>0</v>
      </c>
      <c r="AN541">
        <f>IF($S541=AN$1,1,0)</f>
        <v>0</v>
      </c>
      <c r="AO541">
        <f>IF($S541=AO$1,1,0)</f>
        <v>0</v>
      </c>
      <c r="AP541">
        <f>IF($S541=AP$1,1,0)</f>
        <v>1</v>
      </c>
      <c r="AQ541">
        <f>IF($S541=AQ$1,1,0)</f>
        <v>0</v>
      </c>
      <c r="AR541">
        <f>IF($S541=AR$1,1,0)</f>
        <v>0</v>
      </c>
      <c r="AS541">
        <f>IF($S541=AS$1,1,0)</f>
        <v>0</v>
      </c>
      <c r="AT541">
        <f>IF($S541=AT$1,1,0)</f>
        <v>0</v>
      </c>
      <c r="AU541">
        <f>IF($S541=AU$1,1,0)</f>
        <v>0</v>
      </c>
      <c r="AV541">
        <f>IF($S541=AV$1,1,0)</f>
        <v>0</v>
      </c>
      <c r="AW541">
        <f>IF($S541=AW$1,1,0)</f>
        <v>0</v>
      </c>
      <c r="AX541">
        <f>IF($S541=AX$1,1,0)</f>
        <v>0</v>
      </c>
      <c r="AY541">
        <f>IF($S541=AY$1,1,0)</f>
        <v>0</v>
      </c>
      <c r="AZ541">
        <f>IF($S541=AZ$1,1,0)</f>
        <v>0</v>
      </c>
      <c r="BA541">
        <f>IF($S541=BA$1,1,0)</f>
        <v>0</v>
      </c>
      <c r="BB541">
        <f>IF($S541=BB$1,1,0)</f>
        <v>0</v>
      </c>
      <c r="BC541">
        <f>IF($S541=BC$1,1,0)</f>
        <v>0</v>
      </c>
      <c r="BD541">
        <f>IF($S541=BD$1,1,0)</f>
        <v>0</v>
      </c>
      <c r="BE541">
        <f>IF($S541=BE$1,1,0)</f>
        <v>0</v>
      </c>
      <c r="BF541">
        <f>IF($S541=BF$1,1,0)</f>
        <v>0</v>
      </c>
      <c r="BG541">
        <f>IF($S541=BG$1,1,0)</f>
        <v>0</v>
      </c>
      <c r="BH541">
        <f>IF($S541=BH$1,1,0)</f>
        <v>0</v>
      </c>
      <c r="BI541">
        <f>IF($S541=BI$1,1,0)</f>
        <v>0</v>
      </c>
      <c r="BJ541">
        <f>IF($S541=BJ$1,1,0)</f>
        <v>0</v>
      </c>
    </row>
    <row r="542" spans="1:62" x14ac:dyDescent="0.25">
      <c r="A542">
        <v>540</v>
      </c>
      <c r="B542">
        <v>1</v>
      </c>
      <c r="C542">
        <v>1</v>
      </c>
      <c r="D542" t="s">
        <v>774</v>
      </c>
      <c r="E542" t="s">
        <v>17</v>
      </c>
      <c r="F542">
        <v>22</v>
      </c>
      <c r="G542">
        <v>0</v>
      </c>
      <c r="H542">
        <v>2</v>
      </c>
      <c r="I542">
        <v>13568</v>
      </c>
      <c r="J542">
        <v>49.5</v>
      </c>
      <c r="K542" t="s">
        <v>775</v>
      </c>
      <c r="L542" t="s">
        <v>20</v>
      </c>
      <c r="M542" t="s">
        <v>1753</v>
      </c>
      <c r="N542" t="str">
        <f>IF(ISNUMBER(I542),"xxx ",SUBSTITUTE(SUBSTITUTE(I542,"/",""),".",""))</f>
        <v xml:space="preserve">xxx </v>
      </c>
      <c r="O542" t="str">
        <f>LEFT(N542,FIND(" ",N542))</f>
        <v xml:space="preserve">xxx </v>
      </c>
      <c r="P542" t="str">
        <f>VLOOKUP(M542,Extract_Title!$A$2:$B$20,2,0)</f>
        <v>Miss</v>
      </c>
      <c r="Q542" t="str">
        <f>IF(L542="","S",L542)</f>
        <v>C</v>
      </c>
      <c r="R542" t="str">
        <f>IF(K542="","M",LEFT(K542,1))</f>
        <v>B</v>
      </c>
      <c r="S542" t="str">
        <f>VLOOKUP(O542,Clean_tckt!$E$3:$F$38,2,0)</f>
        <v xml:space="preserve">xxx </v>
      </c>
      <c r="T542" s="1">
        <f t="shared" si="28"/>
        <v>49.5</v>
      </c>
      <c r="U542">
        <f t="shared" si="29"/>
        <v>22</v>
      </c>
      <c r="V542">
        <f>SUM(G542:H542,1)</f>
        <v>3</v>
      </c>
      <c r="W542">
        <f t="shared" si="30"/>
        <v>0</v>
      </c>
      <c r="X542">
        <f>IF(V542=1,1,0)</f>
        <v>0</v>
      </c>
      <c r="Y542">
        <f>IF($P542=Y$1,1,0)</f>
        <v>0</v>
      </c>
      <c r="Z542">
        <f>IF($P542=Z$1,1,0)</f>
        <v>0</v>
      </c>
      <c r="AA542">
        <f>IF($P542=AA$1,1,0)</f>
        <v>1</v>
      </c>
      <c r="AB542">
        <f>IF($P542=AB$1,1,0)</f>
        <v>0</v>
      </c>
      <c r="AC542">
        <f>IF($Q542=AC$1,1,0)</f>
        <v>0</v>
      </c>
      <c r="AD542">
        <f>IF($Q542=AD$1,1,0)</f>
        <v>1</v>
      </c>
      <c r="AE542">
        <f>IF($R542=AE$1,1,0)</f>
        <v>0</v>
      </c>
      <c r="AF542">
        <f>IF($R542=AF$1,1,0)</f>
        <v>0</v>
      </c>
      <c r="AG542">
        <f>IF($R542=AG$1,1,0)</f>
        <v>0</v>
      </c>
      <c r="AH542">
        <f>IF($R542=AH$1,1,0)</f>
        <v>0</v>
      </c>
      <c r="AI542">
        <f>IF($R542=AI$1,1,0)</f>
        <v>0</v>
      </c>
      <c r="AJ542">
        <f>IF($R542=AJ$1,1,0)</f>
        <v>0</v>
      </c>
      <c r="AK542">
        <f>IF($R542=AK$1,1,0)</f>
        <v>1</v>
      </c>
      <c r="AL542">
        <f>IF($R542=AL$1,1,0)</f>
        <v>0</v>
      </c>
      <c r="AM542">
        <f>IF($S542=AM$1,1,0)</f>
        <v>0</v>
      </c>
      <c r="AN542">
        <f>IF($S542=AN$1,1,0)</f>
        <v>0</v>
      </c>
      <c r="AO542">
        <f>IF($S542=AO$1,1,0)</f>
        <v>0</v>
      </c>
      <c r="AP542">
        <f>IF($S542=AP$1,1,0)</f>
        <v>1</v>
      </c>
      <c r="AQ542">
        <f>IF($S542=AQ$1,1,0)</f>
        <v>0</v>
      </c>
      <c r="AR542">
        <f>IF($S542=AR$1,1,0)</f>
        <v>0</v>
      </c>
      <c r="AS542">
        <f>IF($S542=AS$1,1,0)</f>
        <v>0</v>
      </c>
      <c r="AT542">
        <f>IF($S542=AT$1,1,0)</f>
        <v>0</v>
      </c>
      <c r="AU542">
        <f>IF($S542=AU$1,1,0)</f>
        <v>0</v>
      </c>
      <c r="AV542">
        <f>IF($S542=AV$1,1,0)</f>
        <v>0</v>
      </c>
      <c r="AW542">
        <f>IF($S542=AW$1,1,0)</f>
        <v>0</v>
      </c>
      <c r="AX542">
        <f>IF($S542=AX$1,1,0)</f>
        <v>0</v>
      </c>
      <c r="AY542">
        <f>IF($S542=AY$1,1,0)</f>
        <v>0</v>
      </c>
      <c r="AZ542">
        <f>IF($S542=AZ$1,1,0)</f>
        <v>0</v>
      </c>
      <c r="BA542">
        <f>IF($S542=BA$1,1,0)</f>
        <v>0</v>
      </c>
      <c r="BB542">
        <f>IF($S542=BB$1,1,0)</f>
        <v>0</v>
      </c>
      <c r="BC542">
        <f>IF($S542=BC$1,1,0)</f>
        <v>0</v>
      </c>
      <c r="BD542">
        <f>IF($S542=BD$1,1,0)</f>
        <v>0</v>
      </c>
      <c r="BE542">
        <f>IF($S542=BE$1,1,0)</f>
        <v>0</v>
      </c>
      <c r="BF542">
        <f>IF($S542=BF$1,1,0)</f>
        <v>0</v>
      </c>
      <c r="BG542">
        <f>IF($S542=BG$1,1,0)</f>
        <v>0</v>
      </c>
      <c r="BH542">
        <f>IF($S542=BH$1,1,0)</f>
        <v>0</v>
      </c>
      <c r="BI542">
        <f>IF($S542=BI$1,1,0)</f>
        <v>0</v>
      </c>
      <c r="BJ542">
        <f>IF($S542=BJ$1,1,0)</f>
        <v>0</v>
      </c>
    </row>
    <row r="543" spans="1:62" x14ac:dyDescent="0.25">
      <c r="A543">
        <v>541</v>
      </c>
      <c r="B543">
        <v>1</v>
      </c>
      <c r="C543">
        <v>1</v>
      </c>
      <c r="D543" t="s">
        <v>776</v>
      </c>
      <c r="E543" t="s">
        <v>17</v>
      </c>
      <c r="F543">
        <v>36</v>
      </c>
      <c r="G543">
        <v>0</v>
      </c>
      <c r="H543">
        <v>2</v>
      </c>
      <c r="I543" t="s">
        <v>777</v>
      </c>
      <c r="J543">
        <v>71</v>
      </c>
      <c r="K543" t="s">
        <v>778</v>
      </c>
      <c r="L543" t="s">
        <v>15</v>
      </c>
      <c r="M543" t="s">
        <v>1753</v>
      </c>
      <c r="N543" t="str">
        <f>IF(ISNUMBER(I543),"xxx ",SUBSTITUTE(SUBSTITUTE(I543,"/",""),".",""))</f>
        <v>WEP 5735</v>
      </c>
      <c r="O543" t="str">
        <f>LEFT(N543,FIND(" ",N543))</f>
        <v xml:space="preserve">WEP </v>
      </c>
      <c r="P543" t="str">
        <f>VLOOKUP(M543,Extract_Title!$A$2:$B$20,2,0)</f>
        <v>Miss</v>
      </c>
      <c r="Q543" t="str">
        <f>IF(L543="","S",L543)</f>
        <v>S</v>
      </c>
      <c r="R543" t="str">
        <f>IF(K543="","M",LEFT(K543,1))</f>
        <v>B</v>
      </c>
      <c r="S543" t="str">
        <f>VLOOKUP(O543,Clean_tckt!$E$3:$F$38,2,0)</f>
        <v xml:space="preserve">WEP </v>
      </c>
      <c r="T543" s="1">
        <f t="shared" si="28"/>
        <v>71</v>
      </c>
      <c r="U543">
        <f t="shared" si="29"/>
        <v>36</v>
      </c>
      <c r="V543">
        <f>SUM(G543:H543,1)</f>
        <v>3</v>
      </c>
      <c r="W543">
        <f t="shared" si="30"/>
        <v>0</v>
      </c>
      <c r="X543">
        <f>IF(V543=1,1,0)</f>
        <v>0</v>
      </c>
      <c r="Y543">
        <f>IF($P543=Y$1,1,0)</f>
        <v>0</v>
      </c>
      <c r="Z543">
        <f>IF($P543=Z$1,1,0)</f>
        <v>0</v>
      </c>
      <c r="AA543">
        <f>IF($P543=AA$1,1,0)</f>
        <v>1</v>
      </c>
      <c r="AB543">
        <f>IF($P543=AB$1,1,0)</f>
        <v>0</v>
      </c>
      <c r="AC543">
        <f>IF($Q543=AC$1,1,0)</f>
        <v>1</v>
      </c>
      <c r="AD543">
        <f>IF($Q543=AD$1,1,0)</f>
        <v>0</v>
      </c>
      <c r="AE543">
        <f>IF($R543=AE$1,1,0)</f>
        <v>0</v>
      </c>
      <c r="AF543">
        <f>IF($R543=AF$1,1,0)</f>
        <v>0</v>
      </c>
      <c r="AG543">
        <f>IF($R543=AG$1,1,0)</f>
        <v>0</v>
      </c>
      <c r="AH543">
        <f>IF($R543=AH$1,1,0)</f>
        <v>0</v>
      </c>
      <c r="AI543">
        <f>IF($R543=AI$1,1,0)</f>
        <v>0</v>
      </c>
      <c r="AJ543">
        <f>IF($R543=AJ$1,1,0)</f>
        <v>0</v>
      </c>
      <c r="AK543">
        <f>IF($R543=AK$1,1,0)</f>
        <v>1</v>
      </c>
      <c r="AL543">
        <f>IF($R543=AL$1,1,0)</f>
        <v>0</v>
      </c>
      <c r="AM543">
        <f>IF($S543=AM$1,1,0)</f>
        <v>0</v>
      </c>
      <c r="AN543">
        <f>IF($S543=AN$1,1,0)</f>
        <v>0</v>
      </c>
      <c r="AO543">
        <f>IF($S543=AO$1,1,0)</f>
        <v>0</v>
      </c>
      <c r="AP543">
        <f>IF($S543=AP$1,1,0)</f>
        <v>0</v>
      </c>
      <c r="AQ543">
        <f>IF($S543=AQ$1,1,0)</f>
        <v>0</v>
      </c>
      <c r="AR543">
        <f>IF($S543=AR$1,1,0)</f>
        <v>0</v>
      </c>
      <c r="AS543">
        <f>IF($S543=AS$1,1,0)</f>
        <v>0</v>
      </c>
      <c r="AT543">
        <f>IF($S543=AT$1,1,0)</f>
        <v>0</v>
      </c>
      <c r="AU543">
        <f>IF($S543=AU$1,1,0)</f>
        <v>0</v>
      </c>
      <c r="AV543">
        <f>IF($S543=AV$1,1,0)</f>
        <v>0</v>
      </c>
      <c r="AW543">
        <f>IF($S543=AW$1,1,0)</f>
        <v>0</v>
      </c>
      <c r="AX543">
        <f>IF($S543=AX$1,1,0)</f>
        <v>0</v>
      </c>
      <c r="AY543">
        <f>IF($S543=AY$1,1,0)</f>
        <v>1</v>
      </c>
      <c r="AZ543">
        <f>IF($S543=AZ$1,1,0)</f>
        <v>0</v>
      </c>
      <c r="BA543">
        <f>IF($S543=BA$1,1,0)</f>
        <v>0</v>
      </c>
      <c r="BB543">
        <f>IF($S543=BB$1,1,0)</f>
        <v>0</v>
      </c>
      <c r="BC543">
        <f>IF($S543=BC$1,1,0)</f>
        <v>0</v>
      </c>
      <c r="BD543">
        <f>IF($S543=BD$1,1,0)</f>
        <v>0</v>
      </c>
      <c r="BE543">
        <f>IF($S543=BE$1,1,0)</f>
        <v>0</v>
      </c>
      <c r="BF543">
        <f>IF($S543=BF$1,1,0)</f>
        <v>0</v>
      </c>
      <c r="BG543">
        <f>IF($S543=BG$1,1,0)</f>
        <v>0</v>
      </c>
      <c r="BH543">
        <f>IF($S543=BH$1,1,0)</f>
        <v>0</v>
      </c>
      <c r="BI543">
        <f>IF($S543=BI$1,1,0)</f>
        <v>0</v>
      </c>
      <c r="BJ543">
        <f>IF($S543=BJ$1,1,0)</f>
        <v>0</v>
      </c>
    </row>
    <row r="544" spans="1:62" x14ac:dyDescent="0.25">
      <c r="A544">
        <v>542</v>
      </c>
      <c r="B544">
        <v>0</v>
      </c>
      <c r="C544">
        <v>3</v>
      </c>
      <c r="D544" t="s">
        <v>779</v>
      </c>
      <c r="E544" t="s">
        <v>17</v>
      </c>
      <c r="F544">
        <v>9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">
        <v>1753</v>
      </c>
      <c r="N544" t="str">
        <f>IF(ISNUMBER(I544),"xxx ",SUBSTITUTE(SUBSTITUTE(I544,"/",""),".",""))</f>
        <v xml:space="preserve">xxx </v>
      </c>
      <c r="O544" t="str">
        <f>LEFT(N544,FIND(" ",N544))</f>
        <v xml:space="preserve">xxx </v>
      </c>
      <c r="P544" t="str">
        <f>VLOOKUP(M544,Extract_Title!$A$2:$B$20,2,0)</f>
        <v>Miss</v>
      </c>
      <c r="Q544" t="str">
        <f>IF(L544="","S",L544)</f>
        <v>S</v>
      </c>
      <c r="R544" t="str">
        <f>IF(K544="","M",LEFT(K544,1))</f>
        <v>M</v>
      </c>
      <c r="S544" t="str">
        <f>VLOOKUP(O544,Clean_tckt!$E$3:$F$38,2,0)</f>
        <v xml:space="preserve">xxx </v>
      </c>
      <c r="T544" s="1">
        <f t="shared" si="28"/>
        <v>31.274999999999999</v>
      </c>
      <c r="U544">
        <f t="shared" si="29"/>
        <v>9</v>
      </c>
      <c r="V544">
        <f>SUM(G544:H544,1)</f>
        <v>7</v>
      </c>
      <c r="W544">
        <f t="shared" si="30"/>
        <v>0</v>
      </c>
      <c r="X544">
        <f>IF(V544=1,1,0)</f>
        <v>0</v>
      </c>
      <c r="Y544">
        <f>IF($P544=Y$1,1,0)</f>
        <v>0</v>
      </c>
      <c r="Z544">
        <f>IF($P544=Z$1,1,0)</f>
        <v>0</v>
      </c>
      <c r="AA544">
        <f>IF($P544=AA$1,1,0)</f>
        <v>1</v>
      </c>
      <c r="AB544">
        <f>IF($P544=AB$1,1,0)</f>
        <v>0</v>
      </c>
      <c r="AC544">
        <f>IF($Q544=AC$1,1,0)</f>
        <v>1</v>
      </c>
      <c r="AD544">
        <f>IF($Q544=AD$1,1,0)</f>
        <v>0</v>
      </c>
      <c r="AE544">
        <f>IF($R544=AE$1,1,0)</f>
        <v>1</v>
      </c>
      <c r="AF544">
        <f>IF($R544=AF$1,1,0)</f>
        <v>0</v>
      </c>
      <c r="AG544">
        <f>IF($R544=AG$1,1,0)</f>
        <v>0</v>
      </c>
      <c r="AH544">
        <f>IF($R544=AH$1,1,0)</f>
        <v>0</v>
      </c>
      <c r="AI544">
        <f>IF($R544=AI$1,1,0)</f>
        <v>0</v>
      </c>
      <c r="AJ544">
        <f>IF($R544=AJ$1,1,0)</f>
        <v>0</v>
      </c>
      <c r="AK544">
        <f>IF($R544=AK$1,1,0)</f>
        <v>0</v>
      </c>
      <c r="AL544">
        <f>IF($R544=AL$1,1,0)</f>
        <v>0</v>
      </c>
      <c r="AM544">
        <f>IF($S544=AM$1,1,0)</f>
        <v>0</v>
      </c>
      <c r="AN544">
        <f>IF($S544=AN$1,1,0)</f>
        <v>0</v>
      </c>
      <c r="AO544">
        <f>IF($S544=AO$1,1,0)</f>
        <v>0</v>
      </c>
      <c r="AP544">
        <f>IF($S544=AP$1,1,0)</f>
        <v>1</v>
      </c>
      <c r="AQ544">
        <f>IF($S544=AQ$1,1,0)</f>
        <v>0</v>
      </c>
      <c r="AR544">
        <f>IF($S544=AR$1,1,0)</f>
        <v>0</v>
      </c>
      <c r="AS544">
        <f>IF($S544=AS$1,1,0)</f>
        <v>0</v>
      </c>
      <c r="AT544">
        <f>IF($S544=AT$1,1,0)</f>
        <v>0</v>
      </c>
      <c r="AU544">
        <f>IF($S544=AU$1,1,0)</f>
        <v>0</v>
      </c>
      <c r="AV544">
        <f>IF($S544=AV$1,1,0)</f>
        <v>0</v>
      </c>
      <c r="AW544">
        <f>IF($S544=AW$1,1,0)</f>
        <v>0</v>
      </c>
      <c r="AX544">
        <f>IF($S544=AX$1,1,0)</f>
        <v>0</v>
      </c>
      <c r="AY544">
        <f>IF($S544=AY$1,1,0)</f>
        <v>0</v>
      </c>
      <c r="AZ544">
        <f>IF($S544=AZ$1,1,0)</f>
        <v>0</v>
      </c>
      <c r="BA544">
        <f>IF($S544=BA$1,1,0)</f>
        <v>0</v>
      </c>
      <c r="BB544">
        <f>IF($S544=BB$1,1,0)</f>
        <v>0</v>
      </c>
      <c r="BC544">
        <f>IF($S544=BC$1,1,0)</f>
        <v>0</v>
      </c>
      <c r="BD544">
        <f>IF($S544=BD$1,1,0)</f>
        <v>0</v>
      </c>
      <c r="BE544">
        <f>IF($S544=BE$1,1,0)</f>
        <v>0</v>
      </c>
      <c r="BF544">
        <f>IF($S544=BF$1,1,0)</f>
        <v>0</v>
      </c>
      <c r="BG544">
        <f>IF($S544=BG$1,1,0)</f>
        <v>0</v>
      </c>
      <c r="BH544">
        <f>IF($S544=BH$1,1,0)</f>
        <v>0</v>
      </c>
      <c r="BI544">
        <f>IF($S544=BI$1,1,0)</f>
        <v>0</v>
      </c>
      <c r="BJ544">
        <f>IF($S544=BJ$1,1,0)</f>
        <v>0</v>
      </c>
    </row>
    <row r="545" spans="1:62" x14ac:dyDescent="0.25">
      <c r="A545">
        <v>543</v>
      </c>
      <c r="B545">
        <v>0</v>
      </c>
      <c r="C545">
        <v>3</v>
      </c>
      <c r="D545" t="s">
        <v>780</v>
      </c>
      <c r="E545" t="s">
        <v>17</v>
      </c>
      <c r="F545">
        <v>11</v>
      </c>
      <c r="G545">
        <v>4</v>
      </c>
      <c r="H545">
        <v>2</v>
      </c>
      <c r="I545">
        <v>347082</v>
      </c>
      <c r="J545">
        <v>31.274999999999999</v>
      </c>
      <c r="L545" t="s">
        <v>15</v>
      </c>
      <c r="M545" t="s">
        <v>1753</v>
      </c>
      <c r="N545" t="str">
        <f>IF(ISNUMBER(I545),"xxx ",SUBSTITUTE(SUBSTITUTE(I545,"/",""),".",""))</f>
        <v xml:space="preserve">xxx </v>
      </c>
      <c r="O545" t="str">
        <f>LEFT(N545,FIND(" ",N545))</f>
        <v xml:space="preserve">xxx </v>
      </c>
      <c r="P545" t="str">
        <f>VLOOKUP(M545,Extract_Title!$A$2:$B$20,2,0)</f>
        <v>Miss</v>
      </c>
      <c r="Q545" t="str">
        <f>IF(L545="","S",L545)</f>
        <v>S</v>
      </c>
      <c r="R545" t="str">
        <f>IF(K545="","M",LEFT(K545,1))</f>
        <v>M</v>
      </c>
      <c r="S545" t="str">
        <f>VLOOKUP(O545,Clean_tckt!$E$3:$F$38,2,0)</f>
        <v xml:space="preserve">xxx </v>
      </c>
      <c r="T545" s="1">
        <f t="shared" si="28"/>
        <v>31.274999999999999</v>
      </c>
      <c r="U545">
        <f t="shared" si="29"/>
        <v>11</v>
      </c>
      <c r="V545">
        <f>SUM(G545:H545,1)</f>
        <v>7</v>
      </c>
      <c r="W545">
        <f t="shared" si="30"/>
        <v>0</v>
      </c>
      <c r="X545">
        <f>IF(V545=1,1,0)</f>
        <v>0</v>
      </c>
      <c r="Y545">
        <f>IF($P545=Y$1,1,0)</f>
        <v>0</v>
      </c>
      <c r="Z545">
        <f>IF($P545=Z$1,1,0)</f>
        <v>0</v>
      </c>
      <c r="AA545">
        <f>IF($P545=AA$1,1,0)</f>
        <v>1</v>
      </c>
      <c r="AB545">
        <f>IF($P545=AB$1,1,0)</f>
        <v>0</v>
      </c>
      <c r="AC545">
        <f>IF($Q545=AC$1,1,0)</f>
        <v>1</v>
      </c>
      <c r="AD545">
        <f>IF($Q545=AD$1,1,0)</f>
        <v>0</v>
      </c>
      <c r="AE545">
        <f>IF($R545=AE$1,1,0)</f>
        <v>1</v>
      </c>
      <c r="AF545">
        <f>IF($R545=AF$1,1,0)</f>
        <v>0</v>
      </c>
      <c r="AG545">
        <f>IF($R545=AG$1,1,0)</f>
        <v>0</v>
      </c>
      <c r="AH545">
        <f>IF($R545=AH$1,1,0)</f>
        <v>0</v>
      </c>
      <c r="AI545">
        <f>IF($R545=AI$1,1,0)</f>
        <v>0</v>
      </c>
      <c r="AJ545">
        <f>IF($R545=AJ$1,1,0)</f>
        <v>0</v>
      </c>
      <c r="AK545">
        <f>IF($R545=AK$1,1,0)</f>
        <v>0</v>
      </c>
      <c r="AL545">
        <f>IF($R545=AL$1,1,0)</f>
        <v>0</v>
      </c>
      <c r="AM545">
        <f>IF($S545=AM$1,1,0)</f>
        <v>0</v>
      </c>
      <c r="AN545">
        <f>IF($S545=AN$1,1,0)</f>
        <v>0</v>
      </c>
      <c r="AO545">
        <f>IF($S545=AO$1,1,0)</f>
        <v>0</v>
      </c>
      <c r="AP545">
        <f>IF($S545=AP$1,1,0)</f>
        <v>1</v>
      </c>
      <c r="AQ545">
        <f>IF($S545=AQ$1,1,0)</f>
        <v>0</v>
      </c>
      <c r="AR545">
        <f>IF($S545=AR$1,1,0)</f>
        <v>0</v>
      </c>
      <c r="AS545">
        <f>IF($S545=AS$1,1,0)</f>
        <v>0</v>
      </c>
      <c r="AT545">
        <f>IF($S545=AT$1,1,0)</f>
        <v>0</v>
      </c>
      <c r="AU545">
        <f>IF($S545=AU$1,1,0)</f>
        <v>0</v>
      </c>
      <c r="AV545">
        <f>IF($S545=AV$1,1,0)</f>
        <v>0</v>
      </c>
      <c r="AW545">
        <f>IF($S545=AW$1,1,0)</f>
        <v>0</v>
      </c>
      <c r="AX545">
        <f>IF($S545=AX$1,1,0)</f>
        <v>0</v>
      </c>
      <c r="AY545">
        <f>IF($S545=AY$1,1,0)</f>
        <v>0</v>
      </c>
      <c r="AZ545">
        <f>IF($S545=AZ$1,1,0)</f>
        <v>0</v>
      </c>
      <c r="BA545">
        <f>IF($S545=BA$1,1,0)</f>
        <v>0</v>
      </c>
      <c r="BB545">
        <f>IF($S545=BB$1,1,0)</f>
        <v>0</v>
      </c>
      <c r="BC545">
        <f>IF($S545=BC$1,1,0)</f>
        <v>0</v>
      </c>
      <c r="BD545">
        <f>IF($S545=BD$1,1,0)</f>
        <v>0</v>
      </c>
      <c r="BE545">
        <f>IF($S545=BE$1,1,0)</f>
        <v>0</v>
      </c>
      <c r="BF545">
        <f>IF($S545=BF$1,1,0)</f>
        <v>0</v>
      </c>
      <c r="BG545">
        <f>IF($S545=BG$1,1,0)</f>
        <v>0</v>
      </c>
      <c r="BH545">
        <f>IF($S545=BH$1,1,0)</f>
        <v>0</v>
      </c>
      <c r="BI545">
        <f>IF($S545=BI$1,1,0)</f>
        <v>0</v>
      </c>
      <c r="BJ545">
        <f>IF($S545=BJ$1,1,0)</f>
        <v>0</v>
      </c>
    </row>
    <row r="546" spans="1:62" x14ac:dyDescent="0.25">
      <c r="A546">
        <v>544</v>
      </c>
      <c r="B546">
        <v>1</v>
      </c>
      <c r="C546">
        <v>2</v>
      </c>
      <c r="D546" t="s">
        <v>781</v>
      </c>
      <c r="E546" t="s">
        <v>13</v>
      </c>
      <c r="F546">
        <v>32</v>
      </c>
      <c r="G546">
        <v>1</v>
      </c>
      <c r="H546">
        <v>0</v>
      </c>
      <c r="I546">
        <v>2908</v>
      </c>
      <c r="J546">
        <v>26</v>
      </c>
      <c r="L546" t="s">
        <v>15</v>
      </c>
      <c r="M546" t="s">
        <v>1751</v>
      </c>
      <c r="N546" t="str">
        <f>IF(ISNUMBER(I546),"xxx ",SUBSTITUTE(SUBSTITUTE(I546,"/",""),".",""))</f>
        <v xml:space="preserve">xxx </v>
      </c>
      <c r="O546" t="str">
        <f>LEFT(N546,FIND(" ",N546))</f>
        <v xml:space="preserve">xxx </v>
      </c>
      <c r="P546" t="str">
        <f>VLOOKUP(M546,Extract_Title!$A$2:$B$20,2,0)</f>
        <v>Mr</v>
      </c>
      <c r="Q546" t="str">
        <f>IF(L546="","S",L546)</f>
        <v>S</v>
      </c>
      <c r="R546" t="str">
        <f>IF(K546="","M",LEFT(K546,1))</f>
        <v>M</v>
      </c>
      <c r="S546" t="str">
        <f>VLOOKUP(O546,Clean_tckt!$E$3:$F$38,2,0)</f>
        <v xml:space="preserve">xxx </v>
      </c>
      <c r="T546" s="1">
        <f t="shared" si="28"/>
        <v>26</v>
      </c>
      <c r="U546">
        <f t="shared" si="29"/>
        <v>32</v>
      </c>
      <c r="V546">
        <f>SUM(G546:H546,1)</f>
        <v>2</v>
      </c>
      <c r="W546">
        <f t="shared" si="30"/>
        <v>1</v>
      </c>
      <c r="X546">
        <f>IF(V546=1,1,0)</f>
        <v>0</v>
      </c>
      <c r="Y546">
        <f>IF($P546=Y$1,1,0)</f>
        <v>1</v>
      </c>
      <c r="Z546">
        <f>IF($P546=Z$1,1,0)</f>
        <v>0</v>
      </c>
      <c r="AA546">
        <f>IF($P546=AA$1,1,0)</f>
        <v>0</v>
      </c>
      <c r="AB546">
        <f>IF($P546=AB$1,1,0)</f>
        <v>0</v>
      </c>
      <c r="AC546">
        <f>IF($Q546=AC$1,1,0)</f>
        <v>1</v>
      </c>
      <c r="AD546">
        <f>IF($Q546=AD$1,1,0)</f>
        <v>0</v>
      </c>
      <c r="AE546">
        <f>IF($R546=AE$1,1,0)</f>
        <v>1</v>
      </c>
      <c r="AF546">
        <f>IF($R546=AF$1,1,0)</f>
        <v>0</v>
      </c>
      <c r="AG546">
        <f>IF($R546=AG$1,1,0)</f>
        <v>0</v>
      </c>
      <c r="AH546">
        <f>IF($R546=AH$1,1,0)</f>
        <v>0</v>
      </c>
      <c r="AI546">
        <f>IF($R546=AI$1,1,0)</f>
        <v>0</v>
      </c>
      <c r="AJ546">
        <f>IF($R546=AJ$1,1,0)</f>
        <v>0</v>
      </c>
      <c r="AK546">
        <f>IF($R546=AK$1,1,0)</f>
        <v>0</v>
      </c>
      <c r="AL546">
        <f>IF($R546=AL$1,1,0)</f>
        <v>0</v>
      </c>
      <c r="AM546">
        <f>IF($S546=AM$1,1,0)</f>
        <v>0</v>
      </c>
      <c r="AN546">
        <f>IF($S546=AN$1,1,0)</f>
        <v>0</v>
      </c>
      <c r="AO546">
        <f>IF($S546=AO$1,1,0)</f>
        <v>0</v>
      </c>
      <c r="AP546">
        <f>IF($S546=AP$1,1,0)</f>
        <v>1</v>
      </c>
      <c r="AQ546">
        <f>IF($S546=AQ$1,1,0)</f>
        <v>0</v>
      </c>
      <c r="AR546">
        <f>IF($S546=AR$1,1,0)</f>
        <v>0</v>
      </c>
      <c r="AS546">
        <f>IF($S546=AS$1,1,0)</f>
        <v>0</v>
      </c>
      <c r="AT546">
        <f>IF($S546=AT$1,1,0)</f>
        <v>0</v>
      </c>
      <c r="AU546">
        <f>IF($S546=AU$1,1,0)</f>
        <v>0</v>
      </c>
      <c r="AV546">
        <f>IF($S546=AV$1,1,0)</f>
        <v>0</v>
      </c>
      <c r="AW546">
        <f>IF($S546=AW$1,1,0)</f>
        <v>0</v>
      </c>
      <c r="AX546">
        <f>IF($S546=AX$1,1,0)</f>
        <v>0</v>
      </c>
      <c r="AY546">
        <f>IF($S546=AY$1,1,0)</f>
        <v>0</v>
      </c>
      <c r="AZ546">
        <f>IF($S546=AZ$1,1,0)</f>
        <v>0</v>
      </c>
      <c r="BA546">
        <f>IF($S546=BA$1,1,0)</f>
        <v>0</v>
      </c>
      <c r="BB546">
        <f>IF($S546=BB$1,1,0)</f>
        <v>0</v>
      </c>
      <c r="BC546">
        <f>IF($S546=BC$1,1,0)</f>
        <v>0</v>
      </c>
      <c r="BD546">
        <f>IF($S546=BD$1,1,0)</f>
        <v>0</v>
      </c>
      <c r="BE546">
        <f>IF($S546=BE$1,1,0)</f>
        <v>0</v>
      </c>
      <c r="BF546">
        <f>IF($S546=BF$1,1,0)</f>
        <v>0</v>
      </c>
      <c r="BG546">
        <f>IF($S546=BG$1,1,0)</f>
        <v>0</v>
      </c>
      <c r="BH546">
        <f>IF($S546=BH$1,1,0)</f>
        <v>0</v>
      </c>
      <c r="BI546">
        <f>IF($S546=BI$1,1,0)</f>
        <v>0</v>
      </c>
      <c r="BJ546">
        <f>IF($S546=BJ$1,1,0)</f>
        <v>0</v>
      </c>
    </row>
    <row r="547" spans="1:62" x14ac:dyDescent="0.25">
      <c r="A547">
        <v>545</v>
      </c>
      <c r="B547">
        <v>0</v>
      </c>
      <c r="C547">
        <v>1</v>
      </c>
      <c r="D547" t="s">
        <v>782</v>
      </c>
      <c r="E547" t="s">
        <v>13</v>
      </c>
      <c r="F547">
        <v>50</v>
      </c>
      <c r="G547">
        <v>1</v>
      </c>
      <c r="H547">
        <v>0</v>
      </c>
      <c r="I547" t="s">
        <v>772</v>
      </c>
      <c r="J547">
        <v>106.425</v>
      </c>
      <c r="K547" t="s">
        <v>783</v>
      </c>
      <c r="L547" t="s">
        <v>20</v>
      </c>
      <c r="M547" t="s">
        <v>1751</v>
      </c>
      <c r="N547" t="str">
        <f>IF(ISNUMBER(I547),"xxx ",SUBSTITUTE(SUBSTITUTE(I547,"/",""),".",""))</f>
        <v>PC 17761</v>
      </c>
      <c r="O547" t="str">
        <f>LEFT(N547,FIND(" ",N547))</f>
        <v xml:space="preserve">PC </v>
      </c>
      <c r="P547" t="str">
        <f>VLOOKUP(M547,Extract_Title!$A$2:$B$20,2,0)</f>
        <v>Mr</v>
      </c>
      <c r="Q547" t="str">
        <f>IF(L547="","S",L547)</f>
        <v>C</v>
      </c>
      <c r="R547" t="str">
        <f>IF(K547="","M",LEFT(K547,1))</f>
        <v>C</v>
      </c>
      <c r="S547" t="str">
        <f>VLOOKUP(O547,Clean_tckt!$E$3:$F$38,2,0)</f>
        <v xml:space="preserve">PC </v>
      </c>
      <c r="T547" s="1">
        <f t="shared" si="28"/>
        <v>106.425</v>
      </c>
      <c r="U547">
        <f t="shared" si="29"/>
        <v>50</v>
      </c>
      <c r="V547">
        <f>SUM(G547:H547,1)</f>
        <v>2</v>
      </c>
      <c r="W547">
        <f t="shared" si="30"/>
        <v>1</v>
      </c>
      <c r="X547">
        <f>IF(V547=1,1,0)</f>
        <v>0</v>
      </c>
      <c r="Y547">
        <f>IF($P547=Y$1,1,0)</f>
        <v>1</v>
      </c>
      <c r="Z547">
        <f>IF($P547=Z$1,1,0)</f>
        <v>0</v>
      </c>
      <c r="AA547">
        <f>IF($P547=AA$1,1,0)</f>
        <v>0</v>
      </c>
      <c r="AB547">
        <f>IF($P547=AB$1,1,0)</f>
        <v>0</v>
      </c>
      <c r="AC547">
        <f>IF($Q547=AC$1,1,0)</f>
        <v>0</v>
      </c>
      <c r="AD547">
        <f>IF($Q547=AD$1,1,0)</f>
        <v>1</v>
      </c>
      <c r="AE547">
        <f>IF($R547=AE$1,1,0)</f>
        <v>0</v>
      </c>
      <c r="AF547">
        <f>IF($R547=AF$1,1,0)</f>
        <v>1</v>
      </c>
      <c r="AG547">
        <f>IF($R547=AG$1,1,0)</f>
        <v>0</v>
      </c>
      <c r="AH547">
        <f>IF($R547=AH$1,1,0)</f>
        <v>0</v>
      </c>
      <c r="AI547">
        <f>IF($R547=AI$1,1,0)</f>
        <v>0</v>
      </c>
      <c r="AJ547">
        <f>IF($R547=AJ$1,1,0)</f>
        <v>0</v>
      </c>
      <c r="AK547">
        <f>IF($R547=AK$1,1,0)</f>
        <v>0</v>
      </c>
      <c r="AL547">
        <f>IF($R547=AL$1,1,0)</f>
        <v>0</v>
      </c>
      <c r="AM547">
        <f>IF($S547=AM$1,1,0)</f>
        <v>0</v>
      </c>
      <c r="AN547">
        <f>IF($S547=AN$1,1,0)</f>
        <v>1</v>
      </c>
      <c r="AO547">
        <f>IF($S547=AO$1,1,0)</f>
        <v>0</v>
      </c>
      <c r="AP547">
        <f>IF($S547=AP$1,1,0)</f>
        <v>0</v>
      </c>
      <c r="AQ547">
        <f>IF($S547=AQ$1,1,0)</f>
        <v>0</v>
      </c>
      <c r="AR547">
        <f>IF($S547=AR$1,1,0)</f>
        <v>0</v>
      </c>
      <c r="AS547">
        <f>IF($S547=AS$1,1,0)</f>
        <v>0</v>
      </c>
      <c r="AT547">
        <f>IF($S547=AT$1,1,0)</f>
        <v>0</v>
      </c>
      <c r="AU547">
        <f>IF($S547=AU$1,1,0)</f>
        <v>0</v>
      </c>
      <c r="AV547">
        <f>IF($S547=AV$1,1,0)</f>
        <v>0</v>
      </c>
      <c r="AW547">
        <f>IF($S547=AW$1,1,0)</f>
        <v>0</v>
      </c>
      <c r="AX547">
        <f>IF($S547=AX$1,1,0)</f>
        <v>0</v>
      </c>
      <c r="AY547">
        <f>IF($S547=AY$1,1,0)</f>
        <v>0</v>
      </c>
      <c r="AZ547">
        <f>IF($S547=AZ$1,1,0)</f>
        <v>0</v>
      </c>
      <c r="BA547">
        <f>IF($S547=BA$1,1,0)</f>
        <v>0</v>
      </c>
      <c r="BB547">
        <f>IF($S547=BB$1,1,0)</f>
        <v>0</v>
      </c>
      <c r="BC547">
        <f>IF($S547=BC$1,1,0)</f>
        <v>0</v>
      </c>
      <c r="BD547">
        <f>IF($S547=BD$1,1,0)</f>
        <v>0</v>
      </c>
      <c r="BE547">
        <f>IF($S547=BE$1,1,0)</f>
        <v>0</v>
      </c>
      <c r="BF547">
        <f>IF($S547=BF$1,1,0)</f>
        <v>0</v>
      </c>
      <c r="BG547">
        <f>IF($S547=BG$1,1,0)</f>
        <v>0</v>
      </c>
      <c r="BH547">
        <f>IF($S547=BH$1,1,0)</f>
        <v>0</v>
      </c>
      <c r="BI547">
        <f>IF($S547=BI$1,1,0)</f>
        <v>0</v>
      </c>
      <c r="BJ547">
        <f>IF($S547=BJ$1,1,0)</f>
        <v>0</v>
      </c>
    </row>
    <row r="548" spans="1:62" x14ac:dyDescent="0.25">
      <c r="A548">
        <v>546</v>
      </c>
      <c r="B548">
        <v>0</v>
      </c>
      <c r="C548">
        <v>1</v>
      </c>
      <c r="D548" t="s">
        <v>784</v>
      </c>
      <c r="E548" t="s">
        <v>13</v>
      </c>
      <c r="F548">
        <v>64</v>
      </c>
      <c r="G548">
        <v>0</v>
      </c>
      <c r="H548">
        <v>0</v>
      </c>
      <c r="I548">
        <v>693</v>
      </c>
      <c r="J548">
        <v>26</v>
      </c>
      <c r="L548" t="s">
        <v>15</v>
      </c>
      <c r="M548" t="s">
        <v>1751</v>
      </c>
      <c r="N548" t="str">
        <f>IF(ISNUMBER(I548),"xxx ",SUBSTITUTE(SUBSTITUTE(I548,"/",""),".",""))</f>
        <v xml:space="preserve">xxx </v>
      </c>
      <c r="O548" t="str">
        <f>LEFT(N548,FIND(" ",N548))</f>
        <v xml:space="preserve">xxx </v>
      </c>
      <c r="P548" t="str">
        <f>VLOOKUP(M548,Extract_Title!$A$2:$B$20,2,0)</f>
        <v>Mr</v>
      </c>
      <c r="Q548" t="str">
        <f>IF(L548="","S",L548)</f>
        <v>S</v>
      </c>
      <c r="R548" t="str">
        <f>IF(K548="","M",LEFT(K548,1))</f>
        <v>M</v>
      </c>
      <c r="S548" t="str">
        <f>VLOOKUP(O548,Clean_tckt!$E$3:$F$38,2,0)</f>
        <v xml:space="preserve">xxx </v>
      </c>
      <c r="T548" s="1">
        <f t="shared" si="28"/>
        <v>26</v>
      </c>
      <c r="U548">
        <f t="shared" si="29"/>
        <v>64</v>
      </c>
      <c r="V548">
        <f>SUM(G548:H548,1)</f>
        <v>1</v>
      </c>
      <c r="W548">
        <f t="shared" si="30"/>
        <v>1</v>
      </c>
      <c r="X548">
        <f>IF(V548=1,1,0)</f>
        <v>1</v>
      </c>
      <c r="Y548">
        <f>IF($P548=Y$1,1,0)</f>
        <v>1</v>
      </c>
      <c r="Z548">
        <f>IF($P548=Z$1,1,0)</f>
        <v>0</v>
      </c>
      <c r="AA548">
        <f>IF($P548=AA$1,1,0)</f>
        <v>0</v>
      </c>
      <c r="AB548">
        <f>IF($P548=AB$1,1,0)</f>
        <v>0</v>
      </c>
      <c r="AC548">
        <f>IF($Q548=AC$1,1,0)</f>
        <v>1</v>
      </c>
      <c r="AD548">
        <f>IF($Q548=AD$1,1,0)</f>
        <v>0</v>
      </c>
      <c r="AE548">
        <f>IF($R548=AE$1,1,0)</f>
        <v>1</v>
      </c>
      <c r="AF548">
        <f>IF($R548=AF$1,1,0)</f>
        <v>0</v>
      </c>
      <c r="AG548">
        <f>IF($R548=AG$1,1,0)</f>
        <v>0</v>
      </c>
      <c r="AH548">
        <f>IF($R548=AH$1,1,0)</f>
        <v>0</v>
      </c>
      <c r="AI548">
        <f>IF($R548=AI$1,1,0)</f>
        <v>0</v>
      </c>
      <c r="AJ548">
        <f>IF($R548=AJ$1,1,0)</f>
        <v>0</v>
      </c>
      <c r="AK548">
        <f>IF($R548=AK$1,1,0)</f>
        <v>0</v>
      </c>
      <c r="AL548">
        <f>IF($R548=AL$1,1,0)</f>
        <v>0</v>
      </c>
      <c r="AM548">
        <f>IF($S548=AM$1,1,0)</f>
        <v>0</v>
      </c>
      <c r="AN548">
        <f>IF($S548=AN$1,1,0)</f>
        <v>0</v>
      </c>
      <c r="AO548">
        <f>IF($S548=AO$1,1,0)</f>
        <v>0</v>
      </c>
      <c r="AP548">
        <f>IF($S548=AP$1,1,0)</f>
        <v>1</v>
      </c>
      <c r="AQ548">
        <f>IF($S548=AQ$1,1,0)</f>
        <v>0</v>
      </c>
      <c r="AR548">
        <f>IF($S548=AR$1,1,0)</f>
        <v>0</v>
      </c>
      <c r="AS548">
        <f>IF($S548=AS$1,1,0)</f>
        <v>0</v>
      </c>
      <c r="AT548">
        <f>IF($S548=AT$1,1,0)</f>
        <v>0</v>
      </c>
      <c r="AU548">
        <f>IF($S548=AU$1,1,0)</f>
        <v>0</v>
      </c>
      <c r="AV548">
        <f>IF($S548=AV$1,1,0)</f>
        <v>0</v>
      </c>
      <c r="AW548">
        <f>IF($S548=AW$1,1,0)</f>
        <v>0</v>
      </c>
      <c r="AX548">
        <f>IF($S548=AX$1,1,0)</f>
        <v>0</v>
      </c>
      <c r="AY548">
        <f>IF($S548=AY$1,1,0)</f>
        <v>0</v>
      </c>
      <c r="AZ548">
        <f>IF($S548=AZ$1,1,0)</f>
        <v>0</v>
      </c>
      <c r="BA548">
        <f>IF($S548=BA$1,1,0)</f>
        <v>0</v>
      </c>
      <c r="BB548">
        <f>IF($S548=BB$1,1,0)</f>
        <v>0</v>
      </c>
      <c r="BC548">
        <f>IF($S548=BC$1,1,0)</f>
        <v>0</v>
      </c>
      <c r="BD548">
        <f>IF($S548=BD$1,1,0)</f>
        <v>0</v>
      </c>
      <c r="BE548">
        <f>IF($S548=BE$1,1,0)</f>
        <v>0</v>
      </c>
      <c r="BF548">
        <f>IF($S548=BF$1,1,0)</f>
        <v>0</v>
      </c>
      <c r="BG548">
        <f>IF($S548=BG$1,1,0)</f>
        <v>0</v>
      </c>
      <c r="BH548">
        <f>IF($S548=BH$1,1,0)</f>
        <v>0</v>
      </c>
      <c r="BI548">
        <f>IF($S548=BI$1,1,0)</f>
        <v>0</v>
      </c>
      <c r="BJ548">
        <f>IF($S548=BJ$1,1,0)</f>
        <v>0</v>
      </c>
    </row>
    <row r="549" spans="1:62" x14ac:dyDescent="0.25">
      <c r="A549">
        <v>547</v>
      </c>
      <c r="B549">
        <v>1</v>
      </c>
      <c r="C549">
        <v>2</v>
      </c>
      <c r="D549" t="s">
        <v>785</v>
      </c>
      <c r="E549" t="s">
        <v>17</v>
      </c>
      <c r="F549">
        <v>19</v>
      </c>
      <c r="G549">
        <v>1</v>
      </c>
      <c r="H549">
        <v>0</v>
      </c>
      <c r="I549">
        <v>2908</v>
      </c>
      <c r="J549">
        <v>26</v>
      </c>
      <c r="L549" t="s">
        <v>15</v>
      </c>
      <c r="M549" t="s">
        <v>1752</v>
      </c>
      <c r="N549" t="str">
        <f>IF(ISNUMBER(I549),"xxx ",SUBSTITUTE(SUBSTITUTE(I549,"/",""),".",""))</f>
        <v xml:space="preserve">xxx </v>
      </c>
      <c r="O549" t="str">
        <f>LEFT(N549,FIND(" ",N549))</f>
        <v xml:space="preserve">xxx </v>
      </c>
      <c r="P549" t="str">
        <f>VLOOKUP(M549,Extract_Title!$A$2:$B$20,2,0)</f>
        <v>Mrs</v>
      </c>
      <c r="Q549" t="str">
        <f>IF(L549="","S",L549)</f>
        <v>S</v>
      </c>
      <c r="R549" t="str">
        <f>IF(K549="","M",LEFT(K549,1))</f>
        <v>M</v>
      </c>
      <c r="S549" t="str">
        <f>VLOOKUP(O549,Clean_tckt!$E$3:$F$38,2,0)</f>
        <v xml:space="preserve">xxx </v>
      </c>
      <c r="T549" s="1">
        <f t="shared" si="28"/>
        <v>26</v>
      </c>
      <c r="U549">
        <f t="shared" si="29"/>
        <v>19</v>
      </c>
      <c r="V549">
        <f>SUM(G549:H549,1)</f>
        <v>2</v>
      </c>
      <c r="W549">
        <f t="shared" si="30"/>
        <v>0</v>
      </c>
      <c r="X549">
        <f>IF(V549=1,1,0)</f>
        <v>0</v>
      </c>
      <c r="Y549">
        <f>IF($P549=Y$1,1,0)</f>
        <v>0</v>
      </c>
      <c r="Z549">
        <f>IF($P549=Z$1,1,0)</f>
        <v>1</v>
      </c>
      <c r="AA549">
        <f>IF($P549=AA$1,1,0)</f>
        <v>0</v>
      </c>
      <c r="AB549">
        <f>IF($P549=AB$1,1,0)</f>
        <v>0</v>
      </c>
      <c r="AC549">
        <f>IF($Q549=AC$1,1,0)</f>
        <v>1</v>
      </c>
      <c r="AD549">
        <f>IF($Q549=AD$1,1,0)</f>
        <v>0</v>
      </c>
      <c r="AE549">
        <f>IF($R549=AE$1,1,0)</f>
        <v>1</v>
      </c>
      <c r="AF549">
        <f>IF($R549=AF$1,1,0)</f>
        <v>0</v>
      </c>
      <c r="AG549">
        <f>IF($R549=AG$1,1,0)</f>
        <v>0</v>
      </c>
      <c r="AH549">
        <f>IF($R549=AH$1,1,0)</f>
        <v>0</v>
      </c>
      <c r="AI549">
        <f>IF($R549=AI$1,1,0)</f>
        <v>0</v>
      </c>
      <c r="AJ549">
        <f>IF($R549=AJ$1,1,0)</f>
        <v>0</v>
      </c>
      <c r="AK549">
        <f>IF($R549=AK$1,1,0)</f>
        <v>0</v>
      </c>
      <c r="AL549">
        <f>IF($R549=AL$1,1,0)</f>
        <v>0</v>
      </c>
      <c r="AM549">
        <f>IF($S549=AM$1,1,0)</f>
        <v>0</v>
      </c>
      <c r="AN549">
        <f>IF($S549=AN$1,1,0)</f>
        <v>0</v>
      </c>
      <c r="AO549">
        <f>IF($S549=AO$1,1,0)</f>
        <v>0</v>
      </c>
      <c r="AP549">
        <f>IF($S549=AP$1,1,0)</f>
        <v>1</v>
      </c>
      <c r="AQ549">
        <f>IF($S549=AQ$1,1,0)</f>
        <v>0</v>
      </c>
      <c r="AR549">
        <f>IF($S549=AR$1,1,0)</f>
        <v>0</v>
      </c>
      <c r="AS549">
        <f>IF($S549=AS$1,1,0)</f>
        <v>0</v>
      </c>
      <c r="AT549">
        <f>IF($S549=AT$1,1,0)</f>
        <v>0</v>
      </c>
      <c r="AU549">
        <f>IF($S549=AU$1,1,0)</f>
        <v>0</v>
      </c>
      <c r="AV549">
        <f>IF($S549=AV$1,1,0)</f>
        <v>0</v>
      </c>
      <c r="AW549">
        <f>IF($S549=AW$1,1,0)</f>
        <v>0</v>
      </c>
      <c r="AX549">
        <f>IF($S549=AX$1,1,0)</f>
        <v>0</v>
      </c>
      <c r="AY549">
        <f>IF($S549=AY$1,1,0)</f>
        <v>0</v>
      </c>
      <c r="AZ549">
        <f>IF($S549=AZ$1,1,0)</f>
        <v>0</v>
      </c>
      <c r="BA549">
        <f>IF($S549=BA$1,1,0)</f>
        <v>0</v>
      </c>
      <c r="BB549">
        <f>IF($S549=BB$1,1,0)</f>
        <v>0</v>
      </c>
      <c r="BC549">
        <f>IF($S549=BC$1,1,0)</f>
        <v>0</v>
      </c>
      <c r="BD549">
        <f>IF($S549=BD$1,1,0)</f>
        <v>0</v>
      </c>
      <c r="BE549">
        <f>IF($S549=BE$1,1,0)</f>
        <v>0</v>
      </c>
      <c r="BF549">
        <f>IF($S549=BF$1,1,0)</f>
        <v>0</v>
      </c>
      <c r="BG549">
        <f>IF($S549=BG$1,1,0)</f>
        <v>0</v>
      </c>
      <c r="BH549">
        <f>IF($S549=BH$1,1,0)</f>
        <v>0</v>
      </c>
      <c r="BI549">
        <f>IF($S549=BI$1,1,0)</f>
        <v>0</v>
      </c>
      <c r="BJ549">
        <f>IF($S549=BJ$1,1,0)</f>
        <v>0</v>
      </c>
    </row>
    <row r="550" spans="1:62" x14ac:dyDescent="0.25">
      <c r="A550">
        <v>548</v>
      </c>
      <c r="B550">
        <v>1</v>
      </c>
      <c r="C550">
        <v>2</v>
      </c>
      <c r="D550" t="s">
        <v>786</v>
      </c>
      <c r="E550" t="s">
        <v>13</v>
      </c>
      <c r="G550">
        <v>0</v>
      </c>
      <c r="H550">
        <v>0</v>
      </c>
      <c r="I550" t="s">
        <v>787</v>
      </c>
      <c r="J550">
        <v>13.862500000000001</v>
      </c>
      <c r="L550" t="s">
        <v>20</v>
      </c>
      <c r="M550" t="s">
        <v>1751</v>
      </c>
      <c r="N550" t="str">
        <f>IF(ISNUMBER(I550),"xxx ",SUBSTITUTE(SUBSTITUTE(I550,"/",""),".",""))</f>
        <v>SCPARIS 2146</v>
      </c>
      <c r="O550" t="str">
        <f>LEFT(N550,FIND(" ",N550))</f>
        <v xml:space="preserve">SCPARIS </v>
      </c>
      <c r="P550" t="str">
        <f>VLOOKUP(M550,Extract_Title!$A$2:$B$20,2,0)</f>
        <v>Mr</v>
      </c>
      <c r="Q550" t="str">
        <f>IF(L550="","S",L550)</f>
        <v>C</v>
      </c>
      <c r="R550" t="str">
        <f>IF(K550="","M",LEFT(K550,1))</f>
        <v>M</v>
      </c>
      <c r="S550" t="str">
        <f>VLOOKUP(O550,Clean_tckt!$E$3:$F$38,2,0)</f>
        <v xml:space="preserve">SCParis </v>
      </c>
      <c r="T550" s="1">
        <f t="shared" si="28"/>
        <v>13.862500000000001</v>
      </c>
      <c r="U550">
        <f t="shared" si="29"/>
        <v>0</v>
      </c>
      <c r="V550">
        <f>SUM(G550:H550,1)</f>
        <v>1</v>
      </c>
      <c r="W550">
        <f t="shared" si="30"/>
        <v>1</v>
      </c>
      <c r="X550">
        <f>IF(V550=1,1,0)</f>
        <v>1</v>
      </c>
      <c r="Y550">
        <f>IF($P550=Y$1,1,0)</f>
        <v>1</v>
      </c>
      <c r="Z550">
        <f>IF($P550=Z$1,1,0)</f>
        <v>0</v>
      </c>
      <c r="AA550">
        <f>IF($P550=AA$1,1,0)</f>
        <v>0</v>
      </c>
      <c r="AB550">
        <f>IF($P550=AB$1,1,0)</f>
        <v>0</v>
      </c>
      <c r="AC550">
        <f>IF($Q550=AC$1,1,0)</f>
        <v>0</v>
      </c>
      <c r="AD550">
        <f>IF($Q550=AD$1,1,0)</f>
        <v>1</v>
      </c>
      <c r="AE550">
        <f>IF($R550=AE$1,1,0)</f>
        <v>1</v>
      </c>
      <c r="AF550">
        <f>IF($R550=AF$1,1,0)</f>
        <v>0</v>
      </c>
      <c r="AG550">
        <f>IF($R550=AG$1,1,0)</f>
        <v>0</v>
      </c>
      <c r="AH550">
        <f>IF($R550=AH$1,1,0)</f>
        <v>0</v>
      </c>
      <c r="AI550">
        <f>IF($R550=AI$1,1,0)</f>
        <v>0</v>
      </c>
      <c r="AJ550">
        <f>IF($R550=AJ$1,1,0)</f>
        <v>0</v>
      </c>
      <c r="AK550">
        <f>IF($R550=AK$1,1,0)</f>
        <v>0</v>
      </c>
      <c r="AL550">
        <f>IF($R550=AL$1,1,0)</f>
        <v>0</v>
      </c>
      <c r="AM550">
        <f>IF($S550=AM$1,1,0)</f>
        <v>0</v>
      </c>
      <c r="AN550">
        <f>IF($S550=AN$1,1,0)</f>
        <v>0</v>
      </c>
      <c r="AO550">
        <f>IF($S550=AO$1,1,0)</f>
        <v>0</v>
      </c>
      <c r="AP550">
        <f>IF($S550=AP$1,1,0)</f>
        <v>0</v>
      </c>
      <c r="AQ550">
        <f>IF($S550=AQ$1,1,0)</f>
        <v>0</v>
      </c>
      <c r="AR550">
        <f>IF($S550=AR$1,1,0)</f>
        <v>0</v>
      </c>
      <c r="AS550">
        <f>IF($S550=AS$1,1,0)</f>
        <v>1</v>
      </c>
      <c r="AT550">
        <f>IF($S550=AT$1,1,0)</f>
        <v>0</v>
      </c>
      <c r="AU550">
        <f>IF($S550=AU$1,1,0)</f>
        <v>0</v>
      </c>
      <c r="AV550">
        <f>IF($S550=AV$1,1,0)</f>
        <v>0</v>
      </c>
      <c r="AW550">
        <f>IF($S550=AW$1,1,0)</f>
        <v>0</v>
      </c>
      <c r="AX550">
        <f>IF($S550=AX$1,1,0)</f>
        <v>0</v>
      </c>
      <c r="AY550">
        <f>IF($S550=AY$1,1,0)</f>
        <v>0</v>
      </c>
      <c r="AZ550">
        <f>IF($S550=AZ$1,1,0)</f>
        <v>0</v>
      </c>
      <c r="BA550">
        <f>IF($S550=BA$1,1,0)</f>
        <v>0</v>
      </c>
      <c r="BB550">
        <f>IF($S550=BB$1,1,0)</f>
        <v>0</v>
      </c>
      <c r="BC550">
        <f>IF($S550=BC$1,1,0)</f>
        <v>0</v>
      </c>
      <c r="BD550">
        <f>IF($S550=BD$1,1,0)</f>
        <v>0</v>
      </c>
      <c r="BE550">
        <f>IF($S550=BE$1,1,0)</f>
        <v>0</v>
      </c>
      <c r="BF550">
        <f>IF($S550=BF$1,1,0)</f>
        <v>0</v>
      </c>
      <c r="BG550">
        <f>IF($S550=BG$1,1,0)</f>
        <v>0</v>
      </c>
      <c r="BH550">
        <f>IF($S550=BH$1,1,0)</f>
        <v>0</v>
      </c>
      <c r="BI550">
        <f>IF($S550=BI$1,1,0)</f>
        <v>0</v>
      </c>
      <c r="BJ550">
        <f>IF($S550=BJ$1,1,0)</f>
        <v>0</v>
      </c>
    </row>
    <row r="551" spans="1:62" x14ac:dyDescent="0.25">
      <c r="A551">
        <v>549</v>
      </c>
      <c r="B551">
        <v>0</v>
      </c>
      <c r="C551">
        <v>3</v>
      </c>
      <c r="D551" t="s">
        <v>788</v>
      </c>
      <c r="E551" t="s">
        <v>13</v>
      </c>
      <c r="F551">
        <v>33</v>
      </c>
      <c r="G551">
        <v>1</v>
      </c>
      <c r="H551">
        <v>1</v>
      </c>
      <c r="I551">
        <v>363291</v>
      </c>
      <c r="J551">
        <v>20.524999999999999</v>
      </c>
      <c r="L551" t="s">
        <v>15</v>
      </c>
      <c r="M551" t="s">
        <v>1751</v>
      </c>
      <c r="N551" t="str">
        <f>IF(ISNUMBER(I551),"xxx ",SUBSTITUTE(SUBSTITUTE(I551,"/",""),".",""))</f>
        <v xml:space="preserve">xxx </v>
      </c>
      <c r="O551" t="str">
        <f>LEFT(N551,FIND(" ",N551))</f>
        <v xml:space="preserve">xxx </v>
      </c>
      <c r="P551" t="str">
        <f>VLOOKUP(M551,Extract_Title!$A$2:$B$20,2,0)</f>
        <v>Mr</v>
      </c>
      <c r="Q551" t="str">
        <f>IF(L551="","S",L551)</f>
        <v>S</v>
      </c>
      <c r="R551" t="str">
        <f>IF(K551="","M",LEFT(K551,1))</f>
        <v>M</v>
      </c>
      <c r="S551" t="str">
        <f>VLOOKUP(O551,Clean_tckt!$E$3:$F$38,2,0)</f>
        <v xml:space="preserve">xxx </v>
      </c>
      <c r="T551" s="1">
        <f t="shared" si="28"/>
        <v>20.524999999999999</v>
      </c>
      <c r="U551">
        <f t="shared" si="29"/>
        <v>33</v>
      </c>
      <c r="V551">
        <f>SUM(G551:H551,1)</f>
        <v>3</v>
      </c>
      <c r="W551">
        <f t="shared" si="30"/>
        <v>1</v>
      </c>
      <c r="X551">
        <f>IF(V551=1,1,0)</f>
        <v>0</v>
      </c>
      <c r="Y551">
        <f>IF($P551=Y$1,1,0)</f>
        <v>1</v>
      </c>
      <c r="Z551">
        <f>IF($P551=Z$1,1,0)</f>
        <v>0</v>
      </c>
      <c r="AA551">
        <f>IF($P551=AA$1,1,0)</f>
        <v>0</v>
      </c>
      <c r="AB551">
        <f>IF($P551=AB$1,1,0)</f>
        <v>0</v>
      </c>
      <c r="AC551">
        <f>IF($Q551=AC$1,1,0)</f>
        <v>1</v>
      </c>
      <c r="AD551">
        <f>IF($Q551=AD$1,1,0)</f>
        <v>0</v>
      </c>
      <c r="AE551">
        <f>IF($R551=AE$1,1,0)</f>
        <v>1</v>
      </c>
      <c r="AF551">
        <f>IF($R551=AF$1,1,0)</f>
        <v>0</v>
      </c>
      <c r="AG551">
        <f>IF($R551=AG$1,1,0)</f>
        <v>0</v>
      </c>
      <c r="AH551">
        <f>IF($R551=AH$1,1,0)</f>
        <v>0</v>
      </c>
      <c r="AI551">
        <f>IF($R551=AI$1,1,0)</f>
        <v>0</v>
      </c>
      <c r="AJ551">
        <f>IF($R551=AJ$1,1,0)</f>
        <v>0</v>
      </c>
      <c r="AK551">
        <f>IF($R551=AK$1,1,0)</f>
        <v>0</v>
      </c>
      <c r="AL551">
        <f>IF($R551=AL$1,1,0)</f>
        <v>0</v>
      </c>
      <c r="AM551">
        <f>IF($S551=AM$1,1,0)</f>
        <v>0</v>
      </c>
      <c r="AN551">
        <f>IF($S551=AN$1,1,0)</f>
        <v>0</v>
      </c>
      <c r="AO551">
        <f>IF($S551=AO$1,1,0)</f>
        <v>0</v>
      </c>
      <c r="AP551">
        <f>IF($S551=AP$1,1,0)</f>
        <v>1</v>
      </c>
      <c r="AQ551">
        <f>IF($S551=AQ$1,1,0)</f>
        <v>0</v>
      </c>
      <c r="AR551">
        <f>IF($S551=AR$1,1,0)</f>
        <v>0</v>
      </c>
      <c r="AS551">
        <f>IF($S551=AS$1,1,0)</f>
        <v>0</v>
      </c>
      <c r="AT551">
        <f>IF($S551=AT$1,1,0)</f>
        <v>0</v>
      </c>
      <c r="AU551">
        <f>IF($S551=AU$1,1,0)</f>
        <v>0</v>
      </c>
      <c r="AV551">
        <f>IF($S551=AV$1,1,0)</f>
        <v>0</v>
      </c>
      <c r="AW551">
        <f>IF($S551=AW$1,1,0)</f>
        <v>0</v>
      </c>
      <c r="AX551">
        <f>IF($S551=AX$1,1,0)</f>
        <v>0</v>
      </c>
      <c r="AY551">
        <f>IF($S551=AY$1,1,0)</f>
        <v>0</v>
      </c>
      <c r="AZ551">
        <f>IF($S551=AZ$1,1,0)</f>
        <v>0</v>
      </c>
      <c r="BA551">
        <f>IF($S551=BA$1,1,0)</f>
        <v>0</v>
      </c>
      <c r="BB551">
        <f>IF($S551=BB$1,1,0)</f>
        <v>0</v>
      </c>
      <c r="BC551">
        <f>IF($S551=BC$1,1,0)</f>
        <v>0</v>
      </c>
      <c r="BD551">
        <f>IF($S551=BD$1,1,0)</f>
        <v>0</v>
      </c>
      <c r="BE551">
        <f>IF($S551=BE$1,1,0)</f>
        <v>0</v>
      </c>
      <c r="BF551">
        <f>IF($S551=BF$1,1,0)</f>
        <v>0</v>
      </c>
      <c r="BG551">
        <f>IF($S551=BG$1,1,0)</f>
        <v>0</v>
      </c>
      <c r="BH551">
        <f>IF($S551=BH$1,1,0)</f>
        <v>0</v>
      </c>
      <c r="BI551">
        <f>IF($S551=BI$1,1,0)</f>
        <v>0</v>
      </c>
      <c r="BJ551">
        <f>IF($S551=BJ$1,1,0)</f>
        <v>0</v>
      </c>
    </row>
    <row r="552" spans="1:62" x14ac:dyDescent="0.25">
      <c r="A552">
        <v>550</v>
      </c>
      <c r="B552">
        <v>1</v>
      </c>
      <c r="C552">
        <v>2</v>
      </c>
      <c r="D552" t="s">
        <v>789</v>
      </c>
      <c r="E552" t="s">
        <v>13</v>
      </c>
      <c r="F552">
        <v>8</v>
      </c>
      <c r="G552">
        <v>1</v>
      </c>
      <c r="H552">
        <v>1</v>
      </c>
      <c r="I552" t="s">
        <v>228</v>
      </c>
      <c r="J552">
        <v>36.75</v>
      </c>
      <c r="L552" t="s">
        <v>15</v>
      </c>
      <c r="M552" t="s">
        <v>1754</v>
      </c>
      <c r="N552" t="str">
        <f>IF(ISNUMBER(I552),"xxx ",SUBSTITUTE(SUBSTITUTE(I552,"/",""),".",""))</f>
        <v>CA 33112</v>
      </c>
      <c r="O552" t="str">
        <f>LEFT(N552,FIND(" ",N552))</f>
        <v xml:space="preserve">CA </v>
      </c>
      <c r="P552" t="str">
        <f>VLOOKUP(M552,Extract_Title!$A$2:$B$20,2,0)</f>
        <v>Master</v>
      </c>
      <c r="Q552" t="str">
        <f>IF(L552="","S",L552)</f>
        <v>S</v>
      </c>
      <c r="R552" t="str">
        <f>IF(K552="","M",LEFT(K552,1))</f>
        <v>M</v>
      </c>
      <c r="S552" t="str">
        <f>VLOOKUP(O552,Clean_tckt!$E$3:$F$38,2,0)</f>
        <v xml:space="preserve">CA </v>
      </c>
      <c r="T552" s="1">
        <f t="shared" si="28"/>
        <v>36.75</v>
      </c>
      <c r="U552">
        <f t="shared" si="29"/>
        <v>8</v>
      </c>
      <c r="V552">
        <f>SUM(G552:H552,1)</f>
        <v>3</v>
      </c>
      <c r="W552">
        <f t="shared" si="30"/>
        <v>1</v>
      </c>
      <c r="X552">
        <f>IF(V552=1,1,0)</f>
        <v>0</v>
      </c>
      <c r="Y552">
        <f>IF($P552=Y$1,1,0)</f>
        <v>0</v>
      </c>
      <c r="Z552">
        <f>IF($P552=Z$1,1,0)</f>
        <v>0</v>
      </c>
      <c r="AA552">
        <f>IF($P552=AA$1,1,0)</f>
        <v>0</v>
      </c>
      <c r="AB552">
        <f>IF($P552=AB$1,1,0)</f>
        <v>1</v>
      </c>
      <c r="AC552">
        <f>IF($Q552=AC$1,1,0)</f>
        <v>1</v>
      </c>
      <c r="AD552">
        <f>IF($Q552=AD$1,1,0)</f>
        <v>0</v>
      </c>
      <c r="AE552">
        <f>IF($R552=AE$1,1,0)</f>
        <v>1</v>
      </c>
      <c r="AF552">
        <f>IF($R552=AF$1,1,0)</f>
        <v>0</v>
      </c>
      <c r="AG552">
        <f>IF($R552=AG$1,1,0)</f>
        <v>0</v>
      </c>
      <c r="AH552">
        <f>IF($R552=AH$1,1,0)</f>
        <v>0</v>
      </c>
      <c r="AI552">
        <f>IF($R552=AI$1,1,0)</f>
        <v>0</v>
      </c>
      <c r="AJ552">
        <f>IF($R552=AJ$1,1,0)</f>
        <v>0</v>
      </c>
      <c r="AK552">
        <f>IF($R552=AK$1,1,0)</f>
        <v>0</v>
      </c>
      <c r="AL552">
        <f>IF($R552=AL$1,1,0)</f>
        <v>0</v>
      </c>
      <c r="AM552">
        <f>IF($S552=AM$1,1,0)</f>
        <v>0</v>
      </c>
      <c r="AN552">
        <f>IF($S552=AN$1,1,0)</f>
        <v>0</v>
      </c>
      <c r="AO552">
        <f>IF($S552=AO$1,1,0)</f>
        <v>0</v>
      </c>
      <c r="AP552">
        <f>IF($S552=AP$1,1,0)</f>
        <v>0</v>
      </c>
      <c r="AQ552">
        <f>IF($S552=AQ$1,1,0)</f>
        <v>0</v>
      </c>
      <c r="AR552">
        <f>IF($S552=AR$1,1,0)</f>
        <v>1</v>
      </c>
      <c r="AS552">
        <f>IF($S552=AS$1,1,0)</f>
        <v>0</v>
      </c>
      <c r="AT552">
        <f>IF($S552=AT$1,1,0)</f>
        <v>0</v>
      </c>
      <c r="AU552">
        <f>IF($S552=AU$1,1,0)</f>
        <v>0</v>
      </c>
      <c r="AV552">
        <f>IF($S552=AV$1,1,0)</f>
        <v>0</v>
      </c>
      <c r="AW552">
        <f>IF($S552=AW$1,1,0)</f>
        <v>0</v>
      </c>
      <c r="AX552">
        <f>IF($S552=AX$1,1,0)</f>
        <v>0</v>
      </c>
      <c r="AY552">
        <f>IF($S552=AY$1,1,0)</f>
        <v>0</v>
      </c>
      <c r="AZ552">
        <f>IF($S552=AZ$1,1,0)</f>
        <v>0</v>
      </c>
      <c r="BA552">
        <f>IF($S552=BA$1,1,0)</f>
        <v>0</v>
      </c>
      <c r="BB552">
        <f>IF($S552=BB$1,1,0)</f>
        <v>0</v>
      </c>
      <c r="BC552">
        <f>IF($S552=BC$1,1,0)</f>
        <v>0</v>
      </c>
      <c r="BD552">
        <f>IF($S552=BD$1,1,0)</f>
        <v>0</v>
      </c>
      <c r="BE552">
        <f>IF($S552=BE$1,1,0)</f>
        <v>0</v>
      </c>
      <c r="BF552">
        <f>IF($S552=BF$1,1,0)</f>
        <v>0</v>
      </c>
      <c r="BG552">
        <f>IF($S552=BG$1,1,0)</f>
        <v>0</v>
      </c>
      <c r="BH552">
        <f>IF($S552=BH$1,1,0)</f>
        <v>0</v>
      </c>
      <c r="BI552">
        <f>IF($S552=BI$1,1,0)</f>
        <v>0</v>
      </c>
      <c r="BJ552">
        <f>IF($S552=BJ$1,1,0)</f>
        <v>0</v>
      </c>
    </row>
    <row r="553" spans="1:62" x14ac:dyDescent="0.25">
      <c r="A553">
        <v>551</v>
      </c>
      <c r="B553">
        <v>1</v>
      </c>
      <c r="C553">
        <v>1</v>
      </c>
      <c r="D553" t="s">
        <v>790</v>
      </c>
      <c r="E553" t="s">
        <v>13</v>
      </c>
      <c r="F553">
        <v>17</v>
      </c>
      <c r="G553">
        <v>0</v>
      </c>
      <c r="H553">
        <v>2</v>
      </c>
      <c r="I553">
        <v>17421</v>
      </c>
      <c r="J553">
        <v>110.88330000000001</v>
      </c>
      <c r="K553" t="s">
        <v>791</v>
      </c>
      <c r="L553" t="s">
        <v>20</v>
      </c>
      <c r="M553" t="s">
        <v>1751</v>
      </c>
      <c r="N553" t="str">
        <f>IF(ISNUMBER(I553),"xxx ",SUBSTITUTE(SUBSTITUTE(I553,"/",""),".",""))</f>
        <v xml:space="preserve">xxx </v>
      </c>
      <c r="O553" t="str">
        <f>LEFT(N553,FIND(" ",N553))</f>
        <v xml:space="preserve">xxx </v>
      </c>
      <c r="P553" t="str">
        <f>VLOOKUP(M553,Extract_Title!$A$2:$B$20,2,0)</f>
        <v>Mr</v>
      </c>
      <c r="Q553" t="str">
        <f>IF(L553="","S",L553)</f>
        <v>C</v>
      </c>
      <c r="R553" t="str">
        <f>IF(K553="","M",LEFT(K553,1))</f>
        <v>C</v>
      </c>
      <c r="S553" t="str">
        <f>VLOOKUP(O553,Clean_tckt!$E$3:$F$38,2,0)</f>
        <v xml:space="preserve">xxx </v>
      </c>
      <c r="T553" s="1">
        <f t="shared" si="28"/>
        <v>110.88330000000001</v>
      </c>
      <c r="U553">
        <f t="shared" si="29"/>
        <v>17</v>
      </c>
      <c r="V553">
        <f>SUM(G553:H553,1)</f>
        <v>3</v>
      </c>
      <c r="W553">
        <f t="shared" si="30"/>
        <v>1</v>
      </c>
      <c r="X553">
        <f>IF(V553=1,1,0)</f>
        <v>0</v>
      </c>
      <c r="Y553">
        <f>IF($P553=Y$1,1,0)</f>
        <v>1</v>
      </c>
      <c r="Z553">
        <f>IF($P553=Z$1,1,0)</f>
        <v>0</v>
      </c>
      <c r="AA553">
        <f>IF($P553=AA$1,1,0)</f>
        <v>0</v>
      </c>
      <c r="AB553">
        <f>IF($P553=AB$1,1,0)</f>
        <v>0</v>
      </c>
      <c r="AC553">
        <f>IF($Q553=AC$1,1,0)</f>
        <v>0</v>
      </c>
      <c r="AD553">
        <f>IF($Q553=AD$1,1,0)</f>
        <v>1</v>
      </c>
      <c r="AE553">
        <f>IF($R553=AE$1,1,0)</f>
        <v>0</v>
      </c>
      <c r="AF553">
        <f>IF($R553=AF$1,1,0)</f>
        <v>1</v>
      </c>
      <c r="AG553">
        <f>IF($R553=AG$1,1,0)</f>
        <v>0</v>
      </c>
      <c r="AH553">
        <f>IF($R553=AH$1,1,0)</f>
        <v>0</v>
      </c>
      <c r="AI553">
        <f>IF($R553=AI$1,1,0)</f>
        <v>0</v>
      </c>
      <c r="AJ553">
        <f>IF($R553=AJ$1,1,0)</f>
        <v>0</v>
      </c>
      <c r="AK553">
        <f>IF($R553=AK$1,1,0)</f>
        <v>0</v>
      </c>
      <c r="AL553">
        <f>IF($R553=AL$1,1,0)</f>
        <v>0</v>
      </c>
      <c r="AM553">
        <f>IF($S553=AM$1,1,0)</f>
        <v>0</v>
      </c>
      <c r="AN553">
        <f>IF($S553=AN$1,1,0)</f>
        <v>0</v>
      </c>
      <c r="AO553">
        <f>IF($S553=AO$1,1,0)</f>
        <v>0</v>
      </c>
      <c r="AP553">
        <f>IF($S553=AP$1,1,0)</f>
        <v>1</v>
      </c>
      <c r="AQ553">
        <f>IF($S553=AQ$1,1,0)</f>
        <v>0</v>
      </c>
      <c r="AR553">
        <f>IF($S553=AR$1,1,0)</f>
        <v>0</v>
      </c>
      <c r="AS553">
        <f>IF($S553=AS$1,1,0)</f>
        <v>0</v>
      </c>
      <c r="AT553">
        <f>IF($S553=AT$1,1,0)</f>
        <v>0</v>
      </c>
      <c r="AU553">
        <f>IF($S553=AU$1,1,0)</f>
        <v>0</v>
      </c>
      <c r="AV553">
        <f>IF($S553=AV$1,1,0)</f>
        <v>0</v>
      </c>
      <c r="AW553">
        <f>IF($S553=AW$1,1,0)</f>
        <v>0</v>
      </c>
      <c r="AX553">
        <f>IF($S553=AX$1,1,0)</f>
        <v>0</v>
      </c>
      <c r="AY553">
        <f>IF($S553=AY$1,1,0)</f>
        <v>0</v>
      </c>
      <c r="AZ553">
        <f>IF($S553=AZ$1,1,0)</f>
        <v>0</v>
      </c>
      <c r="BA553">
        <f>IF($S553=BA$1,1,0)</f>
        <v>0</v>
      </c>
      <c r="BB553">
        <f>IF($S553=BB$1,1,0)</f>
        <v>0</v>
      </c>
      <c r="BC553">
        <f>IF($S553=BC$1,1,0)</f>
        <v>0</v>
      </c>
      <c r="BD553">
        <f>IF($S553=BD$1,1,0)</f>
        <v>0</v>
      </c>
      <c r="BE553">
        <f>IF($S553=BE$1,1,0)</f>
        <v>0</v>
      </c>
      <c r="BF553">
        <f>IF($S553=BF$1,1,0)</f>
        <v>0</v>
      </c>
      <c r="BG553">
        <f>IF($S553=BG$1,1,0)</f>
        <v>0</v>
      </c>
      <c r="BH553">
        <f>IF($S553=BH$1,1,0)</f>
        <v>0</v>
      </c>
      <c r="BI553">
        <f>IF($S553=BI$1,1,0)</f>
        <v>0</v>
      </c>
      <c r="BJ553">
        <f>IF($S553=BJ$1,1,0)</f>
        <v>0</v>
      </c>
    </row>
    <row r="554" spans="1:62" x14ac:dyDescent="0.25">
      <c r="A554">
        <v>552</v>
      </c>
      <c r="B554">
        <v>0</v>
      </c>
      <c r="C554">
        <v>2</v>
      </c>
      <c r="D554" t="s">
        <v>792</v>
      </c>
      <c r="E554" t="s">
        <v>13</v>
      </c>
      <c r="F554">
        <v>27</v>
      </c>
      <c r="G554">
        <v>0</v>
      </c>
      <c r="H554">
        <v>0</v>
      </c>
      <c r="I554">
        <v>244358</v>
      </c>
      <c r="J554">
        <v>26</v>
      </c>
      <c r="L554" t="s">
        <v>15</v>
      </c>
      <c r="M554" t="s">
        <v>1751</v>
      </c>
      <c r="N554" t="str">
        <f>IF(ISNUMBER(I554),"xxx ",SUBSTITUTE(SUBSTITUTE(I554,"/",""),".",""))</f>
        <v xml:space="preserve">xxx </v>
      </c>
      <c r="O554" t="str">
        <f>LEFT(N554,FIND(" ",N554))</f>
        <v xml:space="preserve">xxx </v>
      </c>
      <c r="P554" t="str">
        <f>VLOOKUP(M554,Extract_Title!$A$2:$B$20,2,0)</f>
        <v>Mr</v>
      </c>
      <c r="Q554" t="str">
        <f>IF(L554="","S",L554)</f>
        <v>S</v>
      </c>
      <c r="R554" t="str">
        <f>IF(K554="","M",LEFT(K554,1))</f>
        <v>M</v>
      </c>
      <c r="S554" t="str">
        <f>VLOOKUP(O554,Clean_tckt!$E$3:$F$38,2,0)</f>
        <v xml:space="preserve">xxx </v>
      </c>
      <c r="T554" s="1">
        <f t="shared" si="28"/>
        <v>26</v>
      </c>
      <c r="U554">
        <f t="shared" si="29"/>
        <v>27</v>
      </c>
      <c r="V554">
        <f>SUM(G554:H554,1)</f>
        <v>1</v>
      </c>
      <c r="W554">
        <f t="shared" si="30"/>
        <v>1</v>
      </c>
      <c r="X554">
        <f>IF(V554=1,1,0)</f>
        <v>1</v>
      </c>
      <c r="Y554">
        <f>IF($P554=Y$1,1,0)</f>
        <v>1</v>
      </c>
      <c r="Z554">
        <f>IF($P554=Z$1,1,0)</f>
        <v>0</v>
      </c>
      <c r="AA554">
        <f>IF($P554=AA$1,1,0)</f>
        <v>0</v>
      </c>
      <c r="AB554">
        <f>IF($P554=AB$1,1,0)</f>
        <v>0</v>
      </c>
      <c r="AC554">
        <f>IF($Q554=AC$1,1,0)</f>
        <v>1</v>
      </c>
      <c r="AD554">
        <f>IF($Q554=AD$1,1,0)</f>
        <v>0</v>
      </c>
      <c r="AE554">
        <f>IF($R554=AE$1,1,0)</f>
        <v>1</v>
      </c>
      <c r="AF554">
        <f>IF($R554=AF$1,1,0)</f>
        <v>0</v>
      </c>
      <c r="AG554">
        <f>IF($R554=AG$1,1,0)</f>
        <v>0</v>
      </c>
      <c r="AH554">
        <f>IF($R554=AH$1,1,0)</f>
        <v>0</v>
      </c>
      <c r="AI554">
        <f>IF($R554=AI$1,1,0)</f>
        <v>0</v>
      </c>
      <c r="AJ554">
        <f>IF($R554=AJ$1,1,0)</f>
        <v>0</v>
      </c>
      <c r="AK554">
        <f>IF($R554=AK$1,1,0)</f>
        <v>0</v>
      </c>
      <c r="AL554">
        <f>IF($R554=AL$1,1,0)</f>
        <v>0</v>
      </c>
      <c r="AM554">
        <f>IF($S554=AM$1,1,0)</f>
        <v>0</v>
      </c>
      <c r="AN554">
        <f>IF($S554=AN$1,1,0)</f>
        <v>0</v>
      </c>
      <c r="AO554">
        <f>IF($S554=AO$1,1,0)</f>
        <v>0</v>
      </c>
      <c r="AP554">
        <f>IF($S554=AP$1,1,0)</f>
        <v>1</v>
      </c>
      <c r="AQ554">
        <f>IF($S554=AQ$1,1,0)</f>
        <v>0</v>
      </c>
      <c r="AR554">
        <f>IF($S554=AR$1,1,0)</f>
        <v>0</v>
      </c>
      <c r="AS554">
        <f>IF($S554=AS$1,1,0)</f>
        <v>0</v>
      </c>
      <c r="AT554">
        <f>IF($S554=AT$1,1,0)</f>
        <v>0</v>
      </c>
      <c r="AU554">
        <f>IF($S554=AU$1,1,0)</f>
        <v>0</v>
      </c>
      <c r="AV554">
        <f>IF($S554=AV$1,1,0)</f>
        <v>0</v>
      </c>
      <c r="AW554">
        <f>IF($S554=AW$1,1,0)</f>
        <v>0</v>
      </c>
      <c r="AX554">
        <f>IF($S554=AX$1,1,0)</f>
        <v>0</v>
      </c>
      <c r="AY554">
        <f>IF($S554=AY$1,1,0)</f>
        <v>0</v>
      </c>
      <c r="AZ554">
        <f>IF($S554=AZ$1,1,0)</f>
        <v>0</v>
      </c>
      <c r="BA554">
        <f>IF($S554=BA$1,1,0)</f>
        <v>0</v>
      </c>
      <c r="BB554">
        <f>IF($S554=BB$1,1,0)</f>
        <v>0</v>
      </c>
      <c r="BC554">
        <f>IF($S554=BC$1,1,0)</f>
        <v>0</v>
      </c>
      <c r="BD554">
        <f>IF($S554=BD$1,1,0)</f>
        <v>0</v>
      </c>
      <c r="BE554">
        <f>IF($S554=BE$1,1,0)</f>
        <v>0</v>
      </c>
      <c r="BF554">
        <f>IF($S554=BF$1,1,0)</f>
        <v>0</v>
      </c>
      <c r="BG554">
        <f>IF($S554=BG$1,1,0)</f>
        <v>0</v>
      </c>
      <c r="BH554">
        <f>IF($S554=BH$1,1,0)</f>
        <v>0</v>
      </c>
      <c r="BI554">
        <f>IF($S554=BI$1,1,0)</f>
        <v>0</v>
      </c>
      <c r="BJ554">
        <f>IF($S554=BJ$1,1,0)</f>
        <v>0</v>
      </c>
    </row>
    <row r="555" spans="1:62" x14ac:dyDescent="0.25">
      <c r="A555">
        <v>553</v>
      </c>
      <c r="B555">
        <v>0</v>
      </c>
      <c r="C555">
        <v>3</v>
      </c>
      <c r="D555" t="s">
        <v>793</v>
      </c>
      <c r="E555" t="s">
        <v>13</v>
      </c>
      <c r="G555">
        <v>0</v>
      </c>
      <c r="H555">
        <v>0</v>
      </c>
      <c r="I555">
        <v>330979</v>
      </c>
      <c r="J555">
        <v>7.8292000000000002</v>
      </c>
      <c r="L555" t="s">
        <v>27</v>
      </c>
      <c r="M555" t="s">
        <v>1751</v>
      </c>
      <c r="N555" t="str">
        <f>IF(ISNUMBER(I555),"xxx ",SUBSTITUTE(SUBSTITUTE(I555,"/",""),".",""))</f>
        <v xml:space="preserve">xxx </v>
      </c>
      <c r="O555" t="str">
        <f>LEFT(N555,FIND(" ",N555))</f>
        <v xml:space="preserve">xxx </v>
      </c>
      <c r="P555" t="str">
        <f>VLOOKUP(M555,Extract_Title!$A$2:$B$20,2,0)</f>
        <v>Mr</v>
      </c>
      <c r="Q555" t="str">
        <f>IF(L555="","S",L555)</f>
        <v>Q</v>
      </c>
      <c r="R555" t="str">
        <f>IF(K555="","M",LEFT(K555,1))</f>
        <v>M</v>
      </c>
      <c r="S555" t="str">
        <f>VLOOKUP(O555,Clean_tckt!$E$3:$F$38,2,0)</f>
        <v xml:space="preserve">xxx </v>
      </c>
      <c r="T555" s="1">
        <f t="shared" si="28"/>
        <v>7.8292000000000002</v>
      </c>
      <c r="U555">
        <f t="shared" si="29"/>
        <v>0</v>
      </c>
      <c r="V555">
        <f>SUM(G555:H555,1)</f>
        <v>1</v>
      </c>
      <c r="W555">
        <f t="shared" si="30"/>
        <v>1</v>
      </c>
      <c r="X555">
        <f>IF(V555=1,1,0)</f>
        <v>1</v>
      </c>
      <c r="Y555">
        <f>IF($P555=Y$1,1,0)</f>
        <v>1</v>
      </c>
      <c r="Z555">
        <f>IF($P555=Z$1,1,0)</f>
        <v>0</v>
      </c>
      <c r="AA555">
        <f>IF($P555=AA$1,1,0)</f>
        <v>0</v>
      </c>
      <c r="AB555">
        <f>IF($P555=AB$1,1,0)</f>
        <v>0</v>
      </c>
      <c r="AC555">
        <f>IF($Q555=AC$1,1,0)</f>
        <v>0</v>
      </c>
      <c r="AD555">
        <f>IF($Q555=AD$1,1,0)</f>
        <v>0</v>
      </c>
      <c r="AE555">
        <f>IF($R555=AE$1,1,0)</f>
        <v>1</v>
      </c>
      <c r="AF555">
        <f>IF($R555=AF$1,1,0)</f>
        <v>0</v>
      </c>
      <c r="AG555">
        <f>IF($R555=AG$1,1,0)</f>
        <v>0</v>
      </c>
      <c r="AH555">
        <f>IF($R555=AH$1,1,0)</f>
        <v>0</v>
      </c>
      <c r="AI555">
        <f>IF($R555=AI$1,1,0)</f>
        <v>0</v>
      </c>
      <c r="AJ555">
        <f>IF($R555=AJ$1,1,0)</f>
        <v>0</v>
      </c>
      <c r="AK555">
        <f>IF($R555=AK$1,1,0)</f>
        <v>0</v>
      </c>
      <c r="AL555">
        <f>IF($R555=AL$1,1,0)</f>
        <v>0</v>
      </c>
      <c r="AM555">
        <f>IF($S555=AM$1,1,0)</f>
        <v>0</v>
      </c>
      <c r="AN555">
        <f>IF($S555=AN$1,1,0)</f>
        <v>0</v>
      </c>
      <c r="AO555">
        <f>IF($S555=AO$1,1,0)</f>
        <v>0</v>
      </c>
      <c r="AP555">
        <f>IF($S555=AP$1,1,0)</f>
        <v>1</v>
      </c>
      <c r="AQ555">
        <f>IF($S555=AQ$1,1,0)</f>
        <v>0</v>
      </c>
      <c r="AR555">
        <f>IF($S555=AR$1,1,0)</f>
        <v>0</v>
      </c>
      <c r="AS555">
        <f>IF($S555=AS$1,1,0)</f>
        <v>0</v>
      </c>
      <c r="AT555">
        <f>IF($S555=AT$1,1,0)</f>
        <v>0</v>
      </c>
      <c r="AU555">
        <f>IF($S555=AU$1,1,0)</f>
        <v>0</v>
      </c>
      <c r="AV555">
        <f>IF($S555=AV$1,1,0)</f>
        <v>0</v>
      </c>
      <c r="AW555">
        <f>IF($S555=AW$1,1,0)</f>
        <v>0</v>
      </c>
      <c r="AX555">
        <f>IF($S555=AX$1,1,0)</f>
        <v>0</v>
      </c>
      <c r="AY555">
        <f>IF($S555=AY$1,1,0)</f>
        <v>0</v>
      </c>
      <c r="AZ555">
        <f>IF($S555=AZ$1,1,0)</f>
        <v>0</v>
      </c>
      <c r="BA555">
        <f>IF($S555=BA$1,1,0)</f>
        <v>0</v>
      </c>
      <c r="BB555">
        <f>IF($S555=BB$1,1,0)</f>
        <v>0</v>
      </c>
      <c r="BC555">
        <f>IF($S555=BC$1,1,0)</f>
        <v>0</v>
      </c>
      <c r="BD555">
        <f>IF($S555=BD$1,1,0)</f>
        <v>0</v>
      </c>
      <c r="BE555">
        <f>IF($S555=BE$1,1,0)</f>
        <v>0</v>
      </c>
      <c r="BF555">
        <f>IF($S555=BF$1,1,0)</f>
        <v>0</v>
      </c>
      <c r="BG555">
        <f>IF($S555=BG$1,1,0)</f>
        <v>0</v>
      </c>
      <c r="BH555">
        <f>IF($S555=BH$1,1,0)</f>
        <v>0</v>
      </c>
      <c r="BI555">
        <f>IF($S555=BI$1,1,0)</f>
        <v>0</v>
      </c>
      <c r="BJ555">
        <f>IF($S555=BJ$1,1,0)</f>
        <v>0</v>
      </c>
    </row>
    <row r="556" spans="1:62" x14ac:dyDescent="0.25">
      <c r="A556">
        <v>554</v>
      </c>
      <c r="B556">
        <v>1</v>
      </c>
      <c r="C556">
        <v>3</v>
      </c>
      <c r="D556" t="s">
        <v>794</v>
      </c>
      <c r="E556" t="s">
        <v>13</v>
      </c>
      <c r="F556">
        <v>22</v>
      </c>
      <c r="G556">
        <v>0</v>
      </c>
      <c r="H556">
        <v>0</v>
      </c>
      <c r="I556">
        <v>2620</v>
      </c>
      <c r="J556">
        <v>7.2249999999999996</v>
      </c>
      <c r="L556" t="s">
        <v>20</v>
      </c>
      <c r="M556" t="s">
        <v>1751</v>
      </c>
      <c r="N556" t="str">
        <f>IF(ISNUMBER(I556),"xxx ",SUBSTITUTE(SUBSTITUTE(I556,"/",""),".",""))</f>
        <v xml:space="preserve">xxx </v>
      </c>
      <c r="O556" t="str">
        <f>LEFT(N556,FIND(" ",N556))</f>
        <v xml:space="preserve">xxx </v>
      </c>
      <c r="P556" t="str">
        <f>VLOOKUP(M556,Extract_Title!$A$2:$B$20,2,0)</f>
        <v>Mr</v>
      </c>
      <c r="Q556" t="str">
        <f>IF(L556="","S",L556)</f>
        <v>C</v>
      </c>
      <c r="R556" t="str">
        <f>IF(K556="","M",LEFT(K556,1))</f>
        <v>M</v>
      </c>
      <c r="S556" t="str">
        <f>VLOOKUP(O556,Clean_tckt!$E$3:$F$38,2,0)</f>
        <v xml:space="preserve">xxx </v>
      </c>
      <c r="T556" s="1">
        <f t="shared" si="28"/>
        <v>7.2249999999999996</v>
      </c>
      <c r="U556">
        <f t="shared" si="29"/>
        <v>22</v>
      </c>
      <c r="V556">
        <f>SUM(G556:H556,1)</f>
        <v>1</v>
      </c>
      <c r="W556">
        <f t="shared" si="30"/>
        <v>1</v>
      </c>
      <c r="X556">
        <f>IF(V556=1,1,0)</f>
        <v>1</v>
      </c>
      <c r="Y556">
        <f>IF($P556=Y$1,1,0)</f>
        <v>1</v>
      </c>
      <c r="Z556">
        <f>IF($P556=Z$1,1,0)</f>
        <v>0</v>
      </c>
      <c r="AA556">
        <f>IF($P556=AA$1,1,0)</f>
        <v>0</v>
      </c>
      <c r="AB556">
        <f>IF($P556=AB$1,1,0)</f>
        <v>0</v>
      </c>
      <c r="AC556">
        <f>IF($Q556=AC$1,1,0)</f>
        <v>0</v>
      </c>
      <c r="AD556">
        <f>IF($Q556=AD$1,1,0)</f>
        <v>1</v>
      </c>
      <c r="AE556">
        <f>IF($R556=AE$1,1,0)</f>
        <v>1</v>
      </c>
      <c r="AF556">
        <f>IF($R556=AF$1,1,0)</f>
        <v>0</v>
      </c>
      <c r="AG556">
        <f>IF($R556=AG$1,1,0)</f>
        <v>0</v>
      </c>
      <c r="AH556">
        <f>IF($R556=AH$1,1,0)</f>
        <v>0</v>
      </c>
      <c r="AI556">
        <f>IF($R556=AI$1,1,0)</f>
        <v>0</v>
      </c>
      <c r="AJ556">
        <f>IF($R556=AJ$1,1,0)</f>
        <v>0</v>
      </c>
      <c r="AK556">
        <f>IF($R556=AK$1,1,0)</f>
        <v>0</v>
      </c>
      <c r="AL556">
        <f>IF($R556=AL$1,1,0)</f>
        <v>0</v>
      </c>
      <c r="AM556">
        <f>IF($S556=AM$1,1,0)</f>
        <v>0</v>
      </c>
      <c r="AN556">
        <f>IF($S556=AN$1,1,0)</f>
        <v>0</v>
      </c>
      <c r="AO556">
        <f>IF($S556=AO$1,1,0)</f>
        <v>0</v>
      </c>
      <c r="AP556">
        <f>IF($S556=AP$1,1,0)</f>
        <v>1</v>
      </c>
      <c r="AQ556">
        <f>IF($S556=AQ$1,1,0)</f>
        <v>0</v>
      </c>
      <c r="AR556">
        <f>IF($S556=AR$1,1,0)</f>
        <v>0</v>
      </c>
      <c r="AS556">
        <f>IF($S556=AS$1,1,0)</f>
        <v>0</v>
      </c>
      <c r="AT556">
        <f>IF($S556=AT$1,1,0)</f>
        <v>0</v>
      </c>
      <c r="AU556">
        <f>IF($S556=AU$1,1,0)</f>
        <v>0</v>
      </c>
      <c r="AV556">
        <f>IF($S556=AV$1,1,0)</f>
        <v>0</v>
      </c>
      <c r="AW556">
        <f>IF($S556=AW$1,1,0)</f>
        <v>0</v>
      </c>
      <c r="AX556">
        <f>IF($S556=AX$1,1,0)</f>
        <v>0</v>
      </c>
      <c r="AY556">
        <f>IF($S556=AY$1,1,0)</f>
        <v>0</v>
      </c>
      <c r="AZ556">
        <f>IF($S556=AZ$1,1,0)</f>
        <v>0</v>
      </c>
      <c r="BA556">
        <f>IF($S556=BA$1,1,0)</f>
        <v>0</v>
      </c>
      <c r="BB556">
        <f>IF($S556=BB$1,1,0)</f>
        <v>0</v>
      </c>
      <c r="BC556">
        <f>IF($S556=BC$1,1,0)</f>
        <v>0</v>
      </c>
      <c r="BD556">
        <f>IF($S556=BD$1,1,0)</f>
        <v>0</v>
      </c>
      <c r="BE556">
        <f>IF($S556=BE$1,1,0)</f>
        <v>0</v>
      </c>
      <c r="BF556">
        <f>IF($S556=BF$1,1,0)</f>
        <v>0</v>
      </c>
      <c r="BG556">
        <f>IF($S556=BG$1,1,0)</f>
        <v>0</v>
      </c>
      <c r="BH556">
        <f>IF($S556=BH$1,1,0)</f>
        <v>0</v>
      </c>
      <c r="BI556">
        <f>IF($S556=BI$1,1,0)</f>
        <v>0</v>
      </c>
      <c r="BJ556">
        <f>IF($S556=BJ$1,1,0)</f>
        <v>0</v>
      </c>
    </row>
    <row r="557" spans="1:62" x14ac:dyDescent="0.25">
      <c r="A557">
        <v>555</v>
      </c>
      <c r="B557">
        <v>1</v>
      </c>
      <c r="C557">
        <v>3</v>
      </c>
      <c r="D557" t="s">
        <v>795</v>
      </c>
      <c r="E557" t="s">
        <v>17</v>
      </c>
      <c r="F557">
        <v>22</v>
      </c>
      <c r="G557">
        <v>0</v>
      </c>
      <c r="H557">
        <v>0</v>
      </c>
      <c r="I557">
        <v>347085</v>
      </c>
      <c r="J557">
        <v>7.7750000000000004</v>
      </c>
      <c r="L557" t="s">
        <v>15</v>
      </c>
      <c r="M557" t="s">
        <v>1753</v>
      </c>
      <c r="N557" t="str">
        <f>IF(ISNUMBER(I557),"xxx ",SUBSTITUTE(SUBSTITUTE(I557,"/",""),".",""))</f>
        <v xml:space="preserve">xxx </v>
      </c>
      <c r="O557" t="str">
        <f>LEFT(N557,FIND(" ",N557))</f>
        <v xml:space="preserve">xxx </v>
      </c>
      <c r="P557" t="str">
        <f>VLOOKUP(M557,Extract_Title!$A$2:$B$20,2,0)</f>
        <v>Miss</v>
      </c>
      <c r="Q557" t="str">
        <f>IF(L557="","S",L557)</f>
        <v>S</v>
      </c>
      <c r="R557" t="str">
        <f>IF(K557="","M",LEFT(K557,1))</f>
        <v>M</v>
      </c>
      <c r="S557" t="str">
        <f>VLOOKUP(O557,Clean_tckt!$E$3:$F$38,2,0)</f>
        <v xml:space="preserve">xxx </v>
      </c>
      <c r="T557" s="1">
        <f t="shared" si="28"/>
        <v>7.7750000000000004</v>
      </c>
      <c r="U557">
        <f t="shared" si="29"/>
        <v>22</v>
      </c>
      <c r="V557">
        <f>SUM(G557:H557,1)</f>
        <v>1</v>
      </c>
      <c r="W557">
        <f t="shared" si="30"/>
        <v>0</v>
      </c>
      <c r="X557">
        <f>IF(V557=1,1,0)</f>
        <v>1</v>
      </c>
      <c r="Y557">
        <f>IF($P557=Y$1,1,0)</f>
        <v>0</v>
      </c>
      <c r="Z557">
        <f>IF($P557=Z$1,1,0)</f>
        <v>0</v>
      </c>
      <c r="AA557">
        <f>IF($P557=AA$1,1,0)</f>
        <v>1</v>
      </c>
      <c r="AB557">
        <f>IF($P557=AB$1,1,0)</f>
        <v>0</v>
      </c>
      <c r="AC557">
        <f>IF($Q557=AC$1,1,0)</f>
        <v>1</v>
      </c>
      <c r="AD557">
        <f>IF($Q557=AD$1,1,0)</f>
        <v>0</v>
      </c>
      <c r="AE557">
        <f>IF($R557=AE$1,1,0)</f>
        <v>1</v>
      </c>
      <c r="AF557">
        <f>IF($R557=AF$1,1,0)</f>
        <v>0</v>
      </c>
      <c r="AG557">
        <f>IF($R557=AG$1,1,0)</f>
        <v>0</v>
      </c>
      <c r="AH557">
        <f>IF($R557=AH$1,1,0)</f>
        <v>0</v>
      </c>
      <c r="AI557">
        <f>IF($R557=AI$1,1,0)</f>
        <v>0</v>
      </c>
      <c r="AJ557">
        <f>IF($R557=AJ$1,1,0)</f>
        <v>0</v>
      </c>
      <c r="AK557">
        <f>IF($R557=AK$1,1,0)</f>
        <v>0</v>
      </c>
      <c r="AL557">
        <f>IF($R557=AL$1,1,0)</f>
        <v>0</v>
      </c>
      <c r="AM557">
        <f>IF($S557=AM$1,1,0)</f>
        <v>0</v>
      </c>
      <c r="AN557">
        <f>IF($S557=AN$1,1,0)</f>
        <v>0</v>
      </c>
      <c r="AO557">
        <f>IF($S557=AO$1,1,0)</f>
        <v>0</v>
      </c>
      <c r="AP557">
        <f>IF($S557=AP$1,1,0)</f>
        <v>1</v>
      </c>
      <c r="AQ557">
        <f>IF($S557=AQ$1,1,0)</f>
        <v>0</v>
      </c>
      <c r="AR557">
        <f>IF($S557=AR$1,1,0)</f>
        <v>0</v>
      </c>
      <c r="AS557">
        <f>IF($S557=AS$1,1,0)</f>
        <v>0</v>
      </c>
      <c r="AT557">
        <f>IF($S557=AT$1,1,0)</f>
        <v>0</v>
      </c>
      <c r="AU557">
        <f>IF($S557=AU$1,1,0)</f>
        <v>0</v>
      </c>
      <c r="AV557">
        <f>IF($S557=AV$1,1,0)</f>
        <v>0</v>
      </c>
      <c r="AW557">
        <f>IF($S557=AW$1,1,0)</f>
        <v>0</v>
      </c>
      <c r="AX557">
        <f>IF($S557=AX$1,1,0)</f>
        <v>0</v>
      </c>
      <c r="AY557">
        <f>IF($S557=AY$1,1,0)</f>
        <v>0</v>
      </c>
      <c r="AZ557">
        <f>IF($S557=AZ$1,1,0)</f>
        <v>0</v>
      </c>
      <c r="BA557">
        <f>IF($S557=BA$1,1,0)</f>
        <v>0</v>
      </c>
      <c r="BB557">
        <f>IF($S557=BB$1,1,0)</f>
        <v>0</v>
      </c>
      <c r="BC557">
        <f>IF($S557=BC$1,1,0)</f>
        <v>0</v>
      </c>
      <c r="BD557">
        <f>IF($S557=BD$1,1,0)</f>
        <v>0</v>
      </c>
      <c r="BE557">
        <f>IF($S557=BE$1,1,0)</f>
        <v>0</v>
      </c>
      <c r="BF557">
        <f>IF($S557=BF$1,1,0)</f>
        <v>0</v>
      </c>
      <c r="BG557">
        <f>IF($S557=BG$1,1,0)</f>
        <v>0</v>
      </c>
      <c r="BH557">
        <f>IF($S557=BH$1,1,0)</f>
        <v>0</v>
      </c>
      <c r="BI557">
        <f>IF($S557=BI$1,1,0)</f>
        <v>0</v>
      </c>
      <c r="BJ557">
        <f>IF($S557=BJ$1,1,0)</f>
        <v>0</v>
      </c>
    </row>
    <row r="558" spans="1:62" x14ac:dyDescent="0.25">
      <c r="A558">
        <v>556</v>
      </c>
      <c r="B558">
        <v>0</v>
      </c>
      <c r="C558">
        <v>1</v>
      </c>
      <c r="D558" t="s">
        <v>796</v>
      </c>
      <c r="E558" t="s">
        <v>13</v>
      </c>
      <c r="F558">
        <v>62</v>
      </c>
      <c r="G558">
        <v>0</v>
      </c>
      <c r="H558">
        <v>0</v>
      </c>
      <c r="I558">
        <v>113807</v>
      </c>
      <c r="J558">
        <v>26.55</v>
      </c>
      <c r="L558" t="s">
        <v>15</v>
      </c>
      <c r="M558" t="s">
        <v>1751</v>
      </c>
      <c r="N558" t="str">
        <f>IF(ISNUMBER(I558),"xxx ",SUBSTITUTE(SUBSTITUTE(I558,"/",""),".",""))</f>
        <v xml:space="preserve">xxx </v>
      </c>
      <c r="O558" t="str">
        <f>LEFT(N558,FIND(" ",N558))</f>
        <v xml:space="preserve">xxx </v>
      </c>
      <c r="P558" t="str">
        <f>VLOOKUP(M558,Extract_Title!$A$2:$B$20,2,0)</f>
        <v>Mr</v>
      </c>
      <c r="Q558" t="str">
        <f>IF(L558="","S",L558)</f>
        <v>S</v>
      </c>
      <c r="R558" t="str">
        <f>IF(K558="","M",LEFT(K558,1))</f>
        <v>M</v>
      </c>
      <c r="S558" t="str">
        <f>VLOOKUP(O558,Clean_tckt!$E$3:$F$38,2,0)</f>
        <v xml:space="preserve">xxx </v>
      </c>
      <c r="T558" s="1">
        <f t="shared" si="28"/>
        <v>26.55</v>
      </c>
      <c r="U558">
        <f t="shared" si="29"/>
        <v>62</v>
      </c>
      <c r="V558">
        <f>SUM(G558:H558,1)</f>
        <v>1</v>
      </c>
      <c r="W558">
        <f t="shared" si="30"/>
        <v>1</v>
      </c>
      <c r="X558">
        <f>IF(V558=1,1,0)</f>
        <v>1</v>
      </c>
      <c r="Y558">
        <f>IF($P558=Y$1,1,0)</f>
        <v>1</v>
      </c>
      <c r="Z558">
        <f>IF($P558=Z$1,1,0)</f>
        <v>0</v>
      </c>
      <c r="AA558">
        <f>IF($P558=AA$1,1,0)</f>
        <v>0</v>
      </c>
      <c r="AB558">
        <f>IF($P558=AB$1,1,0)</f>
        <v>0</v>
      </c>
      <c r="AC558">
        <f>IF($Q558=AC$1,1,0)</f>
        <v>1</v>
      </c>
      <c r="AD558">
        <f>IF($Q558=AD$1,1,0)</f>
        <v>0</v>
      </c>
      <c r="AE558">
        <f>IF($R558=AE$1,1,0)</f>
        <v>1</v>
      </c>
      <c r="AF558">
        <f>IF($R558=AF$1,1,0)</f>
        <v>0</v>
      </c>
      <c r="AG558">
        <f>IF($R558=AG$1,1,0)</f>
        <v>0</v>
      </c>
      <c r="AH558">
        <f>IF($R558=AH$1,1,0)</f>
        <v>0</v>
      </c>
      <c r="AI558">
        <f>IF($R558=AI$1,1,0)</f>
        <v>0</v>
      </c>
      <c r="AJ558">
        <f>IF($R558=AJ$1,1,0)</f>
        <v>0</v>
      </c>
      <c r="AK558">
        <f>IF($R558=AK$1,1,0)</f>
        <v>0</v>
      </c>
      <c r="AL558">
        <f>IF($R558=AL$1,1,0)</f>
        <v>0</v>
      </c>
      <c r="AM558">
        <f>IF($S558=AM$1,1,0)</f>
        <v>0</v>
      </c>
      <c r="AN558">
        <f>IF($S558=AN$1,1,0)</f>
        <v>0</v>
      </c>
      <c r="AO558">
        <f>IF($S558=AO$1,1,0)</f>
        <v>0</v>
      </c>
      <c r="AP558">
        <f>IF($S558=AP$1,1,0)</f>
        <v>1</v>
      </c>
      <c r="AQ558">
        <f>IF($S558=AQ$1,1,0)</f>
        <v>0</v>
      </c>
      <c r="AR558">
        <f>IF($S558=AR$1,1,0)</f>
        <v>0</v>
      </c>
      <c r="AS558">
        <f>IF($S558=AS$1,1,0)</f>
        <v>0</v>
      </c>
      <c r="AT558">
        <f>IF($S558=AT$1,1,0)</f>
        <v>0</v>
      </c>
      <c r="AU558">
        <f>IF($S558=AU$1,1,0)</f>
        <v>0</v>
      </c>
      <c r="AV558">
        <f>IF($S558=AV$1,1,0)</f>
        <v>0</v>
      </c>
      <c r="AW558">
        <f>IF($S558=AW$1,1,0)</f>
        <v>0</v>
      </c>
      <c r="AX558">
        <f>IF($S558=AX$1,1,0)</f>
        <v>0</v>
      </c>
      <c r="AY558">
        <f>IF($S558=AY$1,1,0)</f>
        <v>0</v>
      </c>
      <c r="AZ558">
        <f>IF($S558=AZ$1,1,0)</f>
        <v>0</v>
      </c>
      <c r="BA558">
        <f>IF($S558=BA$1,1,0)</f>
        <v>0</v>
      </c>
      <c r="BB558">
        <f>IF($S558=BB$1,1,0)</f>
        <v>0</v>
      </c>
      <c r="BC558">
        <f>IF($S558=BC$1,1,0)</f>
        <v>0</v>
      </c>
      <c r="BD558">
        <f>IF($S558=BD$1,1,0)</f>
        <v>0</v>
      </c>
      <c r="BE558">
        <f>IF($S558=BE$1,1,0)</f>
        <v>0</v>
      </c>
      <c r="BF558">
        <f>IF($S558=BF$1,1,0)</f>
        <v>0</v>
      </c>
      <c r="BG558">
        <f>IF($S558=BG$1,1,0)</f>
        <v>0</v>
      </c>
      <c r="BH558">
        <f>IF($S558=BH$1,1,0)</f>
        <v>0</v>
      </c>
      <c r="BI558">
        <f>IF($S558=BI$1,1,0)</f>
        <v>0</v>
      </c>
      <c r="BJ558">
        <f>IF($S558=BJ$1,1,0)</f>
        <v>0</v>
      </c>
    </row>
    <row r="559" spans="1:62" x14ac:dyDescent="0.25">
      <c r="A559">
        <v>557</v>
      </c>
      <c r="B559">
        <v>1</v>
      </c>
      <c r="C559">
        <v>1</v>
      </c>
      <c r="D559" t="s">
        <v>797</v>
      </c>
      <c r="E559" t="s">
        <v>17</v>
      </c>
      <c r="F559">
        <v>48</v>
      </c>
      <c r="G559">
        <v>1</v>
      </c>
      <c r="H559">
        <v>0</v>
      </c>
      <c r="I559">
        <v>11755</v>
      </c>
      <c r="J559">
        <v>39.6</v>
      </c>
      <c r="K559" t="s">
        <v>798</v>
      </c>
      <c r="L559" t="s">
        <v>20</v>
      </c>
      <c r="M559" t="s">
        <v>1761</v>
      </c>
      <c r="N559" t="str">
        <f>IF(ISNUMBER(I559),"xxx ",SUBSTITUTE(SUBSTITUTE(I559,"/",""),".",""))</f>
        <v xml:space="preserve">xxx </v>
      </c>
      <c r="O559" t="str">
        <f>LEFT(N559,FIND(" ",N559))</f>
        <v xml:space="preserve">xxx </v>
      </c>
      <c r="P559" t="str">
        <f>VLOOKUP(M559,Extract_Title!$A$2:$B$20,2,0)</f>
        <v>Royalty</v>
      </c>
      <c r="Q559" t="str">
        <f>IF(L559="","S",L559)</f>
        <v>C</v>
      </c>
      <c r="R559" t="str">
        <f>IF(K559="","M",LEFT(K559,1))</f>
        <v>A</v>
      </c>
      <c r="S559" t="str">
        <f>VLOOKUP(O559,Clean_tckt!$E$3:$F$38,2,0)</f>
        <v xml:space="preserve">xxx </v>
      </c>
      <c r="T559" s="1">
        <f t="shared" si="28"/>
        <v>39.6</v>
      </c>
      <c r="U559">
        <f t="shared" si="29"/>
        <v>48</v>
      </c>
      <c r="V559">
        <f>SUM(G559:H559,1)</f>
        <v>2</v>
      </c>
      <c r="W559">
        <f t="shared" si="30"/>
        <v>0</v>
      </c>
      <c r="X559">
        <f>IF(V559=1,1,0)</f>
        <v>0</v>
      </c>
      <c r="Y559">
        <f>IF($P559=Y$1,1,0)</f>
        <v>0</v>
      </c>
      <c r="Z559">
        <f>IF($P559=Z$1,1,0)</f>
        <v>0</v>
      </c>
      <c r="AA559">
        <f>IF($P559=AA$1,1,0)</f>
        <v>0</v>
      </c>
      <c r="AB559">
        <f>IF($P559=AB$1,1,0)</f>
        <v>0</v>
      </c>
      <c r="AC559">
        <f>IF($Q559=AC$1,1,0)</f>
        <v>0</v>
      </c>
      <c r="AD559">
        <f>IF($Q559=AD$1,1,0)</f>
        <v>1</v>
      </c>
      <c r="AE559">
        <f>IF($R559=AE$1,1,0)</f>
        <v>0</v>
      </c>
      <c r="AF559">
        <f>IF($R559=AF$1,1,0)</f>
        <v>0</v>
      </c>
      <c r="AG559">
        <f>IF($R559=AG$1,1,0)</f>
        <v>0</v>
      </c>
      <c r="AH559">
        <f>IF($R559=AH$1,1,0)</f>
        <v>0</v>
      </c>
      <c r="AI559">
        <f>IF($R559=AI$1,1,0)</f>
        <v>0</v>
      </c>
      <c r="AJ559">
        <f>IF($R559=AJ$1,1,0)</f>
        <v>1</v>
      </c>
      <c r="AK559">
        <f>IF($R559=AK$1,1,0)</f>
        <v>0</v>
      </c>
      <c r="AL559">
        <f>IF($R559=AL$1,1,0)</f>
        <v>0</v>
      </c>
      <c r="AM559">
        <f>IF($S559=AM$1,1,0)</f>
        <v>0</v>
      </c>
      <c r="AN559">
        <f>IF($S559=AN$1,1,0)</f>
        <v>0</v>
      </c>
      <c r="AO559">
        <f>IF($S559=AO$1,1,0)</f>
        <v>0</v>
      </c>
      <c r="AP559">
        <f>IF($S559=AP$1,1,0)</f>
        <v>1</v>
      </c>
      <c r="AQ559">
        <f>IF($S559=AQ$1,1,0)</f>
        <v>0</v>
      </c>
      <c r="AR559">
        <f>IF($S559=AR$1,1,0)</f>
        <v>0</v>
      </c>
      <c r="AS559">
        <f>IF($S559=AS$1,1,0)</f>
        <v>0</v>
      </c>
      <c r="AT559">
        <f>IF($S559=AT$1,1,0)</f>
        <v>0</v>
      </c>
      <c r="AU559">
        <f>IF($S559=AU$1,1,0)</f>
        <v>0</v>
      </c>
      <c r="AV559">
        <f>IF($S559=AV$1,1,0)</f>
        <v>0</v>
      </c>
      <c r="AW559">
        <f>IF($S559=AW$1,1,0)</f>
        <v>0</v>
      </c>
      <c r="AX559">
        <f>IF($S559=AX$1,1,0)</f>
        <v>0</v>
      </c>
      <c r="AY559">
        <f>IF($S559=AY$1,1,0)</f>
        <v>0</v>
      </c>
      <c r="AZ559">
        <f>IF($S559=AZ$1,1,0)</f>
        <v>0</v>
      </c>
      <c r="BA559">
        <f>IF($S559=BA$1,1,0)</f>
        <v>0</v>
      </c>
      <c r="BB559">
        <f>IF($S559=BB$1,1,0)</f>
        <v>0</v>
      </c>
      <c r="BC559">
        <f>IF($S559=BC$1,1,0)</f>
        <v>0</v>
      </c>
      <c r="BD559">
        <f>IF($S559=BD$1,1,0)</f>
        <v>0</v>
      </c>
      <c r="BE559">
        <f>IF($S559=BE$1,1,0)</f>
        <v>0</v>
      </c>
      <c r="BF559">
        <f>IF($S559=BF$1,1,0)</f>
        <v>0</v>
      </c>
      <c r="BG559">
        <f>IF($S559=BG$1,1,0)</f>
        <v>0</v>
      </c>
      <c r="BH559">
        <f>IF($S559=BH$1,1,0)</f>
        <v>0</v>
      </c>
      <c r="BI559">
        <f>IF($S559=BI$1,1,0)</f>
        <v>0</v>
      </c>
      <c r="BJ559">
        <f>IF($S559=BJ$1,1,0)</f>
        <v>0</v>
      </c>
    </row>
    <row r="560" spans="1:62" x14ac:dyDescent="0.25">
      <c r="A560">
        <v>558</v>
      </c>
      <c r="B560">
        <v>0</v>
      </c>
      <c r="C560">
        <v>1</v>
      </c>
      <c r="D560" t="s">
        <v>799</v>
      </c>
      <c r="E560" t="s">
        <v>13</v>
      </c>
      <c r="G560">
        <v>0</v>
      </c>
      <c r="H560">
        <v>0</v>
      </c>
      <c r="I560" t="s">
        <v>565</v>
      </c>
      <c r="J560">
        <v>227.52500000000001</v>
      </c>
      <c r="L560" t="s">
        <v>20</v>
      </c>
      <c r="M560" t="s">
        <v>1751</v>
      </c>
      <c r="N560" t="str">
        <f>IF(ISNUMBER(I560),"xxx ",SUBSTITUTE(SUBSTITUTE(I560,"/",""),".",""))</f>
        <v>PC 17757</v>
      </c>
      <c r="O560" t="str">
        <f>LEFT(N560,FIND(" ",N560))</f>
        <v xml:space="preserve">PC </v>
      </c>
      <c r="P560" t="str">
        <f>VLOOKUP(M560,Extract_Title!$A$2:$B$20,2,0)</f>
        <v>Mr</v>
      </c>
      <c r="Q560" t="str">
        <f>IF(L560="","S",L560)</f>
        <v>C</v>
      </c>
      <c r="R560" t="str">
        <f>IF(K560="","M",LEFT(K560,1))</f>
        <v>M</v>
      </c>
      <c r="S560" t="str">
        <f>VLOOKUP(O560,Clean_tckt!$E$3:$F$38,2,0)</f>
        <v xml:space="preserve">PC </v>
      </c>
      <c r="T560" s="1">
        <f t="shared" si="28"/>
        <v>227.52500000000001</v>
      </c>
      <c r="U560">
        <f t="shared" si="29"/>
        <v>0</v>
      </c>
      <c r="V560">
        <f>SUM(G560:H560,1)</f>
        <v>1</v>
      </c>
      <c r="W560">
        <f t="shared" si="30"/>
        <v>1</v>
      </c>
      <c r="X560">
        <f>IF(V560=1,1,0)</f>
        <v>1</v>
      </c>
      <c r="Y560">
        <f>IF($P560=Y$1,1,0)</f>
        <v>1</v>
      </c>
      <c r="Z560">
        <f>IF($P560=Z$1,1,0)</f>
        <v>0</v>
      </c>
      <c r="AA560">
        <f>IF($P560=AA$1,1,0)</f>
        <v>0</v>
      </c>
      <c r="AB560">
        <f>IF($P560=AB$1,1,0)</f>
        <v>0</v>
      </c>
      <c r="AC560">
        <f>IF($Q560=AC$1,1,0)</f>
        <v>0</v>
      </c>
      <c r="AD560">
        <f>IF($Q560=AD$1,1,0)</f>
        <v>1</v>
      </c>
      <c r="AE560">
        <f>IF($R560=AE$1,1,0)</f>
        <v>1</v>
      </c>
      <c r="AF560">
        <f>IF($R560=AF$1,1,0)</f>
        <v>0</v>
      </c>
      <c r="AG560">
        <f>IF($R560=AG$1,1,0)</f>
        <v>0</v>
      </c>
      <c r="AH560">
        <f>IF($R560=AH$1,1,0)</f>
        <v>0</v>
      </c>
      <c r="AI560">
        <f>IF($R560=AI$1,1,0)</f>
        <v>0</v>
      </c>
      <c r="AJ560">
        <f>IF($R560=AJ$1,1,0)</f>
        <v>0</v>
      </c>
      <c r="AK560">
        <f>IF($R560=AK$1,1,0)</f>
        <v>0</v>
      </c>
      <c r="AL560">
        <f>IF($R560=AL$1,1,0)</f>
        <v>0</v>
      </c>
      <c r="AM560">
        <f>IF($S560=AM$1,1,0)</f>
        <v>0</v>
      </c>
      <c r="AN560">
        <f>IF($S560=AN$1,1,0)</f>
        <v>1</v>
      </c>
      <c r="AO560">
        <f>IF($S560=AO$1,1,0)</f>
        <v>0</v>
      </c>
      <c r="AP560">
        <f>IF($S560=AP$1,1,0)</f>
        <v>0</v>
      </c>
      <c r="AQ560">
        <f>IF($S560=AQ$1,1,0)</f>
        <v>0</v>
      </c>
      <c r="AR560">
        <f>IF($S560=AR$1,1,0)</f>
        <v>0</v>
      </c>
      <c r="AS560">
        <f>IF($S560=AS$1,1,0)</f>
        <v>0</v>
      </c>
      <c r="AT560">
        <f>IF($S560=AT$1,1,0)</f>
        <v>0</v>
      </c>
      <c r="AU560">
        <f>IF($S560=AU$1,1,0)</f>
        <v>0</v>
      </c>
      <c r="AV560">
        <f>IF($S560=AV$1,1,0)</f>
        <v>0</v>
      </c>
      <c r="AW560">
        <f>IF($S560=AW$1,1,0)</f>
        <v>0</v>
      </c>
      <c r="AX560">
        <f>IF($S560=AX$1,1,0)</f>
        <v>0</v>
      </c>
      <c r="AY560">
        <f>IF($S560=AY$1,1,0)</f>
        <v>0</v>
      </c>
      <c r="AZ560">
        <f>IF($S560=AZ$1,1,0)</f>
        <v>0</v>
      </c>
      <c r="BA560">
        <f>IF($S560=BA$1,1,0)</f>
        <v>0</v>
      </c>
      <c r="BB560">
        <f>IF($S560=BB$1,1,0)</f>
        <v>0</v>
      </c>
      <c r="BC560">
        <f>IF($S560=BC$1,1,0)</f>
        <v>0</v>
      </c>
      <c r="BD560">
        <f>IF($S560=BD$1,1,0)</f>
        <v>0</v>
      </c>
      <c r="BE560">
        <f>IF($S560=BE$1,1,0)</f>
        <v>0</v>
      </c>
      <c r="BF560">
        <f>IF($S560=BF$1,1,0)</f>
        <v>0</v>
      </c>
      <c r="BG560">
        <f>IF($S560=BG$1,1,0)</f>
        <v>0</v>
      </c>
      <c r="BH560">
        <f>IF($S560=BH$1,1,0)</f>
        <v>0</v>
      </c>
      <c r="BI560">
        <f>IF($S560=BI$1,1,0)</f>
        <v>0</v>
      </c>
      <c r="BJ560">
        <f>IF($S560=BJ$1,1,0)</f>
        <v>0</v>
      </c>
    </row>
    <row r="561" spans="1:62" x14ac:dyDescent="0.25">
      <c r="A561">
        <v>559</v>
      </c>
      <c r="B561">
        <v>1</v>
      </c>
      <c r="C561">
        <v>1</v>
      </c>
      <c r="D561" t="s">
        <v>800</v>
      </c>
      <c r="E561" t="s">
        <v>17</v>
      </c>
      <c r="F561">
        <v>39</v>
      </c>
      <c r="G561">
        <v>1</v>
      </c>
      <c r="H561">
        <v>1</v>
      </c>
      <c r="I561">
        <v>110413</v>
      </c>
      <c r="J561">
        <v>79.650000000000006</v>
      </c>
      <c r="K561" t="s">
        <v>397</v>
      </c>
      <c r="L561" t="s">
        <v>15</v>
      </c>
      <c r="M561" t="s">
        <v>1752</v>
      </c>
      <c r="N561" t="str">
        <f>IF(ISNUMBER(I561),"xxx ",SUBSTITUTE(SUBSTITUTE(I561,"/",""),".",""))</f>
        <v xml:space="preserve">xxx </v>
      </c>
      <c r="O561" t="str">
        <f>LEFT(N561,FIND(" ",N561))</f>
        <v xml:space="preserve">xxx </v>
      </c>
      <c r="P561" t="str">
        <f>VLOOKUP(M561,Extract_Title!$A$2:$B$20,2,0)</f>
        <v>Mrs</v>
      </c>
      <c r="Q561" t="str">
        <f>IF(L561="","S",L561)</f>
        <v>S</v>
      </c>
      <c r="R561" t="str">
        <f>IF(K561="","M",LEFT(K561,1))</f>
        <v>E</v>
      </c>
      <c r="S561" t="str">
        <f>VLOOKUP(O561,Clean_tckt!$E$3:$F$38,2,0)</f>
        <v xml:space="preserve">xxx </v>
      </c>
      <c r="T561" s="1">
        <f t="shared" si="28"/>
        <v>79.650000000000006</v>
      </c>
      <c r="U561">
        <f t="shared" si="29"/>
        <v>39</v>
      </c>
      <c r="V561">
        <f>SUM(G561:H561,1)</f>
        <v>3</v>
      </c>
      <c r="W561">
        <f t="shared" si="30"/>
        <v>0</v>
      </c>
      <c r="X561">
        <f>IF(V561=1,1,0)</f>
        <v>0</v>
      </c>
      <c r="Y561">
        <f>IF($P561=Y$1,1,0)</f>
        <v>0</v>
      </c>
      <c r="Z561">
        <f>IF($P561=Z$1,1,0)</f>
        <v>1</v>
      </c>
      <c r="AA561">
        <f>IF($P561=AA$1,1,0)</f>
        <v>0</v>
      </c>
      <c r="AB561">
        <f>IF($P561=AB$1,1,0)</f>
        <v>0</v>
      </c>
      <c r="AC561">
        <f>IF($Q561=AC$1,1,0)</f>
        <v>1</v>
      </c>
      <c r="AD561">
        <f>IF($Q561=AD$1,1,0)</f>
        <v>0</v>
      </c>
      <c r="AE561">
        <f>IF($R561=AE$1,1,0)</f>
        <v>0</v>
      </c>
      <c r="AF561">
        <f>IF($R561=AF$1,1,0)</f>
        <v>0</v>
      </c>
      <c r="AG561">
        <f>IF($R561=AG$1,1,0)</f>
        <v>1</v>
      </c>
      <c r="AH561">
        <f>IF($R561=AH$1,1,0)</f>
        <v>0</v>
      </c>
      <c r="AI561">
        <f>IF($R561=AI$1,1,0)</f>
        <v>0</v>
      </c>
      <c r="AJ561">
        <f>IF($R561=AJ$1,1,0)</f>
        <v>0</v>
      </c>
      <c r="AK561">
        <f>IF($R561=AK$1,1,0)</f>
        <v>0</v>
      </c>
      <c r="AL561">
        <f>IF($R561=AL$1,1,0)</f>
        <v>0</v>
      </c>
      <c r="AM561">
        <f>IF($S561=AM$1,1,0)</f>
        <v>0</v>
      </c>
      <c r="AN561">
        <f>IF($S561=AN$1,1,0)</f>
        <v>0</v>
      </c>
      <c r="AO561">
        <f>IF($S561=AO$1,1,0)</f>
        <v>0</v>
      </c>
      <c r="AP561">
        <f>IF($S561=AP$1,1,0)</f>
        <v>1</v>
      </c>
      <c r="AQ561">
        <f>IF($S561=AQ$1,1,0)</f>
        <v>0</v>
      </c>
      <c r="AR561">
        <f>IF($S561=AR$1,1,0)</f>
        <v>0</v>
      </c>
      <c r="AS561">
        <f>IF($S561=AS$1,1,0)</f>
        <v>0</v>
      </c>
      <c r="AT561">
        <f>IF($S561=AT$1,1,0)</f>
        <v>0</v>
      </c>
      <c r="AU561">
        <f>IF($S561=AU$1,1,0)</f>
        <v>0</v>
      </c>
      <c r="AV561">
        <f>IF($S561=AV$1,1,0)</f>
        <v>0</v>
      </c>
      <c r="AW561">
        <f>IF($S561=AW$1,1,0)</f>
        <v>0</v>
      </c>
      <c r="AX561">
        <f>IF($S561=AX$1,1,0)</f>
        <v>0</v>
      </c>
      <c r="AY561">
        <f>IF($S561=AY$1,1,0)</f>
        <v>0</v>
      </c>
      <c r="AZ561">
        <f>IF($S561=AZ$1,1,0)</f>
        <v>0</v>
      </c>
      <c r="BA561">
        <f>IF($S561=BA$1,1,0)</f>
        <v>0</v>
      </c>
      <c r="BB561">
        <f>IF($S561=BB$1,1,0)</f>
        <v>0</v>
      </c>
      <c r="BC561">
        <f>IF($S561=BC$1,1,0)</f>
        <v>0</v>
      </c>
      <c r="BD561">
        <f>IF($S561=BD$1,1,0)</f>
        <v>0</v>
      </c>
      <c r="BE561">
        <f>IF($S561=BE$1,1,0)</f>
        <v>0</v>
      </c>
      <c r="BF561">
        <f>IF($S561=BF$1,1,0)</f>
        <v>0</v>
      </c>
      <c r="BG561">
        <f>IF($S561=BG$1,1,0)</f>
        <v>0</v>
      </c>
      <c r="BH561">
        <f>IF($S561=BH$1,1,0)</f>
        <v>0</v>
      </c>
      <c r="BI561">
        <f>IF($S561=BI$1,1,0)</f>
        <v>0</v>
      </c>
      <c r="BJ561">
        <f>IF($S561=BJ$1,1,0)</f>
        <v>0</v>
      </c>
    </row>
    <row r="562" spans="1:62" x14ac:dyDescent="0.25">
      <c r="A562">
        <v>560</v>
      </c>
      <c r="B562">
        <v>1</v>
      </c>
      <c r="C562">
        <v>3</v>
      </c>
      <c r="D562" t="s">
        <v>801</v>
      </c>
      <c r="E562" t="s">
        <v>17</v>
      </c>
      <c r="F562">
        <v>36</v>
      </c>
      <c r="G562">
        <v>1</v>
      </c>
      <c r="H562">
        <v>0</v>
      </c>
      <c r="I562">
        <v>345572</v>
      </c>
      <c r="J562">
        <v>17.399999999999999</v>
      </c>
      <c r="L562" t="s">
        <v>15</v>
      </c>
      <c r="M562" t="s">
        <v>1752</v>
      </c>
      <c r="N562" t="str">
        <f>IF(ISNUMBER(I562),"xxx ",SUBSTITUTE(SUBSTITUTE(I562,"/",""),".",""))</f>
        <v xml:space="preserve">xxx </v>
      </c>
      <c r="O562" t="str">
        <f>LEFT(N562,FIND(" ",N562))</f>
        <v xml:space="preserve">xxx </v>
      </c>
      <c r="P562" t="str">
        <f>VLOOKUP(M562,Extract_Title!$A$2:$B$20,2,0)</f>
        <v>Mrs</v>
      </c>
      <c r="Q562" t="str">
        <f>IF(L562="","S",L562)</f>
        <v>S</v>
      </c>
      <c r="R562" t="str">
        <f>IF(K562="","M",LEFT(K562,1))</f>
        <v>M</v>
      </c>
      <c r="S562" t="str">
        <f>VLOOKUP(O562,Clean_tckt!$E$3:$F$38,2,0)</f>
        <v xml:space="preserve">xxx </v>
      </c>
      <c r="T562" s="1">
        <f t="shared" si="28"/>
        <v>17.399999999999999</v>
      </c>
      <c r="U562">
        <f t="shared" si="29"/>
        <v>36</v>
      </c>
      <c r="V562">
        <f>SUM(G562:H562,1)</f>
        <v>2</v>
      </c>
      <c r="W562">
        <f t="shared" si="30"/>
        <v>0</v>
      </c>
      <c r="X562">
        <f>IF(V562=1,1,0)</f>
        <v>0</v>
      </c>
      <c r="Y562">
        <f>IF($P562=Y$1,1,0)</f>
        <v>0</v>
      </c>
      <c r="Z562">
        <f>IF($P562=Z$1,1,0)</f>
        <v>1</v>
      </c>
      <c r="AA562">
        <f>IF($P562=AA$1,1,0)</f>
        <v>0</v>
      </c>
      <c r="AB562">
        <f>IF($P562=AB$1,1,0)</f>
        <v>0</v>
      </c>
      <c r="AC562">
        <f>IF($Q562=AC$1,1,0)</f>
        <v>1</v>
      </c>
      <c r="AD562">
        <f>IF($Q562=AD$1,1,0)</f>
        <v>0</v>
      </c>
      <c r="AE562">
        <f>IF($R562=AE$1,1,0)</f>
        <v>1</v>
      </c>
      <c r="AF562">
        <f>IF($R562=AF$1,1,0)</f>
        <v>0</v>
      </c>
      <c r="AG562">
        <f>IF($R562=AG$1,1,0)</f>
        <v>0</v>
      </c>
      <c r="AH562">
        <f>IF($R562=AH$1,1,0)</f>
        <v>0</v>
      </c>
      <c r="AI562">
        <f>IF($R562=AI$1,1,0)</f>
        <v>0</v>
      </c>
      <c r="AJ562">
        <f>IF($R562=AJ$1,1,0)</f>
        <v>0</v>
      </c>
      <c r="AK562">
        <f>IF($R562=AK$1,1,0)</f>
        <v>0</v>
      </c>
      <c r="AL562">
        <f>IF($R562=AL$1,1,0)</f>
        <v>0</v>
      </c>
      <c r="AM562">
        <f>IF($S562=AM$1,1,0)</f>
        <v>0</v>
      </c>
      <c r="AN562">
        <f>IF($S562=AN$1,1,0)</f>
        <v>0</v>
      </c>
      <c r="AO562">
        <f>IF($S562=AO$1,1,0)</f>
        <v>0</v>
      </c>
      <c r="AP562">
        <f>IF($S562=AP$1,1,0)</f>
        <v>1</v>
      </c>
      <c r="AQ562">
        <f>IF($S562=AQ$1,1,0)</f>
        <v>0</v>
      </c>
      <c r="AR562">
        <f>IF($S562=AR$1,1,0)</f>
        <v>0</v>
      </c>
      <c r="AS562">
        <f>IF($S562=AS$1,1,0)</f>
        <v>0</v>
      </c>
      <c r="AT562">
        <f>IF($S562=AT$1,1,0)</f>
        <v>0</v>
      </c>
      <c r="AU562">
        <f>IF($S562=AU$1,1,0)</f>
        <v>0</v>
      </c>
      <c r="AV562">
        <f>IF($S562=AV$1,1,0)</f>
        <v>0</v>
      </c>
      <c r="AW562">
        <f>IF($S562=AW$1,1,0)</f>
        <v>0</v>
      </c>
      <c r="AX562">
        <f>IF($S562=AX$1,1,0)</f>
        <v>0</v>
      </c>
      <c r="AY562">
        <f>IF($S562=AY$1,1,0)</f>
        <v>0</v>
      </c>
      <c r="AZ562">
        <f>IF($S562=AZ$1,1,0)</f>
        <v>0</v>
      </c>
      <c r="BA562">
        <f>IF($S562=BA$1,1,0)</f>
        <v>0</v>
      </c>
      <c r="BB562">
        <f>IF($S562=BB$1,1,0)</f>
        <v>0</v>
      </c>
      <c r="BC562">
        <f>IF($S562=BC$1,1,0)</f>
        <v>0</v>
      </c>
      <c r="BD562">
        <f>IF($S562=BD$1,1,0)</f>
        <v>0</v>
      </c>
      <c r="BE562">
        <f>IF($S562=BE$1,1,0)</f>
        <v>0</v>
      </c>
      <c r="BF562">
        <f>IF($S562=BF$1,1,0)</f>
        <v>0</v>
      </c>
      <c r="BG562">
        <f>IF($S562=BG$1,1,0)</f>
        <v>0</v>
      </c>
      <c r="BH562">
        <f>IF($S562=BH$1,1,0)</f>
        <v>0</v>
      </c>
      <c r="BI562">
        <f>IF($S562=BI$1,1,0)</f>
        <v>0</v>
      </c>
      <c r="BJ562">
        <f>IF($S562=BJ$1,1,0)</f>
        <v>0</v>
      </c>
    </row>
    <row r="563" spans="1:62" x14ac:dyDescent="0.25">
      <c r="A563">
        <v>561</v>
      </c>
      <c r="B563">
        <v>0</v>
      </c>
      <c r="C563">
        <v>3</v>
      </c>
      <c r="D563" t="s">
        <v>802</v>
      </c>
      <c r="E563" t="s">
        <v>13</v>
      </c>
      <c r="G563">
        <v>0</v>
      </c>
      <c r="H563">
        <v>0</v>
      </c>
      <c r="I563">
        <v>372622</v>
      </c>
      <c r="J563">
        <v>7.75</v>
      </c>
      <c r="L563" t="s">
        <v>27</v>
      </c>
      <c r="M563" t="s">
        <v>1751</v>
      </c>
      <c r="N563" t="str">
        <f>IF(ISNUMBER(I563),"xxx ",SUBSTITUTE(SUBSTITUTE(I563,"/",""),".",""))</f>
        <v xml:space="preserve">xxx </v>
      </c>
      <c r="O563" t="str">
        <f>LEFT(N563,FIND(" ",N563))</f>
        <v xml:space="preserve">xxx </v>
      </c>
      <c r="P563" t="str">
        <f>VLOOKUP(M563,Extract_Title!$A$2:$B$20,2,0)</f>
        <v>Mr</v>
      </c>
      <c r="Q563" t="str">
        <f>IF(L563="","S",L563)</f>
        <v>Q</v>
      </c>
      <c r="R563" t="str">
        <f>IF(K563="","M",LEFT(K563,1))</f>
        <v>M</v>
      </c>
      <c r="S563" t="str">
        <f>VLOOKUP(O563,Clean_tckt!$E$3:$F$38,2,0)</f>
        <v xml:space="preserve">xxx </v>
      </c>
      <c r="T563" s="1">
        <f t="shared" si="28"/>
        <v>7.75</v>
      </c>
      <c r="U563">
        <f t="shared" si="29"/>
        <v>0</v>
      </c>
      <c r="V563">
        <f>SUM(G563:H563,1)</f>
        <v>1</v>
      </c>
      <c r="W563">
        <f t="shared" si="30"/>
        <v>1</v>
      </c>
      <c r="X563">
        <f>IF(V563=1,1,0)</f>
        <v>1</v>
      </c>
      <c r="Y563">
        <f>IF($P563=Y$1,1,0)</f>
        <v>1</v>
      </c>
      <c r="Z563">
        <f>IF($P563=Z$1,1,0)</f>
        <v>0</v>
      </c>
      <c r="AA563">
        <f>IF($P563=AA$1,1,0)</f>
        <v>0</v>
      </c>
      <c r="AB563">
        <f>IF($P563=AB$1,1,0)</f>
        <v>0</v>
      </c>
      <c r="AC563">
        <f>IF($Q563=AC$1,1,0)</f>
        <v>0</v>
      </c>
      <c r="AD563">
        <f>IF($Q563=AD$1,1,0)</f>
        <v>0</v>
      </c>
      <c r="AE563">
        <f>IF($R563=AE$1,1,0)</f>
        <v>1</v>
      </c>
      <c r="AF563">
        <f>IF($R563=AF$1,1,0)</f>
        <v>0</v>
      </c>
      <c r="AG563">
        <f>IF($R563=AG$1,1,0)</f>
        <v>0</v>
      </c>
      <c r="AH563">
        <f>IF($R563=AH$1,1,0)</f>
        <v>0</v>
      </c>
      <c r="AI563">
        <f>IF($R563=AI$1,1,0)</f>
        <v>0</v>
      </c>
      <c r="AJ563">
        <f>IF($R563=AJ$1,1,0)</f>
        <v>0</v>
      </c>
      <c r="AK563">
        <f>IF($R563=AK$1,1,0)</f>
        <v>0</v>
      </c>
      <c r="AL563">
        <f>IF($R563=AL$1,1,0)</f>
        <v>0</v>
      </c>
      <c r="AM563">
        <f>IF($S563=AM$1,1,0)</f>
        <v>0</v>
      </c>
      <c r="AN563">
        <f>IF($S563=AN$1,1,0)</f>
        <v>0</v>
      </c>
      <c r="AO563">
        <f>IF($S563=AO$1,1,0)</f>
        <v>0</v>
      </c>
      <c r="AP563">
        <f>IF($S563=AP$1,1,0)</f>
        <v>1</v>
      </c>
      <c r="AQ563">
        <f>IF($S563=AQ$1,1,0)</f>
        <v>0</v>
      </c>
      <c r="AR563">
        <f>IF($S563=AR$1,1,0)</f>
        <v>0</v>
      </c>
      <c r="AS563">
        <f>IF($S563=AS$1,1,0)</f>
        <v>0</v>
      </c>
      <c r="AT563">
        <f>IF($S563=AT$1,1,0)</f>
        <v>0</v>
      </c>
      <c r="AU563">
        <f>IF($S563=AU$1,1,0)</f>
        <v>0</v>
      </c>
      <c r="AV563">
        <f>IF($S563=AV$1,1,0)</f>
        <v>0</v>
      </c>
      <c r="AW563">
        <f>IF($S563=AW$1,1,0)</f>
        <v>0</v>
      </c>
      <c r="AX563">
        <f>IF($S563=AX$1,1,0)</f>
        <v>0</v>
      </c>
      <c r="AY563">
        <f>IF($S563=AY$1,1,0)</f>
        <v>0</v>
      </c>
      <c r="AZ563">
        <f>IF($S563=AZ$1,1,0)</f>
        <v>0</v>
      </c>
      <c r="BA563">
        <f>IF($S563=BA$1,1,0)</f>
        <v>0</v>
      </c>
      <c r="BB563">
        <f>IF($S563=BB$1,1,0)</f>
        <v>0</v>
      </c>
      <c r="BC563">
        <f>IF($S563=BC$1,1,0)</f>
        <v>0</v>
      </c>
      <c r="BD563">
        <f>IF($S563=BD$1,1,0)</f>
        <v>0</v>
      </c>
      <c r="BE563">
        <f>IF($S563=BE$1,1,0)</f>
        <v>0</v>
      </c>
      <c r="BF563">
        <f>IF($S563=BF$1,1,0)</f>
        <v>0</v>
      </c>
      <c r="BG563">
        <f>IF($S563=BG$1,1,0)</f>
        <v>0</v>
      </c>
      <c r="BH563">
        <f>IF($S563=BH$1,1,0)</f>
        <v>0</v>
      </c>
      <c r="BI563">
        <f>IF($S563=BI$1,1,0)</f>
        <v>0</v>
      </c>
      <c r="BJ563">
        <f>IF($S563=BJ$1,1,0)</f>
        <v>0</v>
      </c>
    </row>
    <row r="564" spans="1:62" x14ac:dyDescent="0.25">
      <c r="A564">
        <v>562</v>
      </c>
      <c r="B564">
        <v>0</v>
      </c>
      <c r="C564">
        <v>3</v>
      </c>
      <c r="D564" t="s">
        <v>803</v>
      </c>
      <c r="E564" t="s">
        <v>13</v>
      </c>
      <c r="F564">
        <v>40</v>
      </c>
      <c r="G564">
        <v>0</v>
      </c>
      <c r="H564">
        <v>0</v>
      </c>
      <c r="I564">
        <v>349251</v>
      </c>
      <c r="J564">
        <v>7.8958000000000004</v>
      </c>
      <c r="L564" t="s">
        <v>15</v>
      </c>
      <c r="M564" t="s">
        <v>1751</v>
      </c>
      <c r="N564" t="str">
        <f>IF(ISNUMBER(I564),"xxx ",SUBSTITUTE(SUBSTITUTE(I564,"/",""),".",""))</f>
        <v xml:space="preserve">xxx </v>
      </c>
      <c r="O564" t="str">
        <f>LEFT(N564,FIND(" ",N564))</f>
        <v xml:space="preserve">xxx </v>
      </c>
      <c r="P564" t="str">
        <f>VLOOKUP(M564,Extract_Title!$A$2:$B$20,2,0)</f>
        <v>Mr</v>
      </c>
      <c r="Q564" t="str">
        <f>IF(L564="","S",L564)</f>
        <v>S</v>
      </c>
      <c r="R564" t="str">
        <f>IF(K564="","M",LEFT(K564,1))</f>
        <v>M</v>
      </c>
      <c r="S564" t="str">
        <f>VLOOKUP(O564,Clean_tckt!$E$3:$F$38,2,0)</f>
        <v xml:space="preserve">xxx </v>
      </c>
      <c r="T564" s="1">
        <f t="shared" si="28"/>
        <v>7.8958000000000004</v>
      </c>
      <c r="U564">
        <f t="shared" si="29"/>
        <v>40</v>
      </c>
      <c r="V564">
        <f>SUM(G564:H564,1)</f>
        <v>1</v>
      </c>
      <c r="W564">
        <f t="shared" si="30"/>
        <v>1</v>
      </c>
      <c r="X564">
        <f>IF(V564=1,1,0)</f>
        <v>1</v>
      </c>
      <c r="Y564">
        <f>IF($P564=Y$1,1,0)</f>
        <v>1</v>
      </c>
      <c r="Z564">
        <f>IF($P564=Z$1,1,0)</f>
        <v>0</v>
      </c>
      <c r="AA564">
        <f>IF($P564=AA$1,1,0)</f>
        <v>0</v>
      </c>
      <c r="AB564">
        <f>IF($P564=AB$1,1,0)</f>
        <v>0</v>
      </c>
      <c r="AC564">
        <f>IF($Q564=AC$1,1,0)</f>
        <v>1</v>
      </c>
      <c r="AD564">
        <f>IF($Q564=AD$1,1,0)</f>
        <v>0</v>
      </c>
      <c r="AE564">
        <f>IF($R564=AE$1,1,0)</f>
        <v>1</v>
      </c>
      <c r="AF564">
        <f>IF($R564=AF$1,1,0)</f>
        <v>0</v>
      </c>
      <c r="AG564">
        <f>IF($R564=AG$1,1,0)</f>
        <v>0</v>
      </c>
      <c r="AH564">
        <f>IF($R564=AH$1,1,0)</f>
        <v>0</v>
      </c>
      <c r="AI564">
        <f>IF($R564=AI$1,1,0)</f>
        <v>0</v>
      </c>
      <c r="AJ564">
        <f>IF($R564=AJ$1,1,0)</f>
        <v>0</v>
      </c>
      <c r="AK564">
        <f>IF($R564=AK$1,1,0)</f>
        <v>0</v>
      </c>
      <c r="AL564">
        <f>IF($R564=AL$1,1,0)</f>
        <v>0</v>
      </c>
      <c r="AM564">
        <f>IF($S564=AM$1,1,0)</f>
        <v>0</v>
      </c>
      <c r="AN564">
        <f>IF($S564=AN$1,1,0)</f>
        <v>0</v>
      </c>
      <c r="AO564">
        <f>IF($S564=AO$1,1,0)</f>
        <v>0</v>
      </c>
      <c r="AP564">
        <f>IF($S564=AP$1,1,0)</f>
        <v>1</v>
      </c>
      <c r="AQ564">
        <f>IF($S564=AQ$1,1,0)</f>
        <v>0</v>
      </c>
      <c r="AR564">
        <f>IF($S564=AR$1,1,0)</f>
        <v>0</v>
      </c>
      <c r="AS564">
        <f>IF($S564=AS$1,1,0)</f>
        <v>0</v>
      </c>
      <c r="AT564">
        <f>IF($S564=AT$1,1,0)</f>
        <v>0</v>
      </c>
      <c r="AU564">
        <f>IF($S564=AU$1,1,0)</f>
        <v>0</v>
      </c>
      <c r="AV564">
        <f>IF($S564=AV$1,1,0)</f>
        <v>0</v>
      </c>
      <c r="AW564">
        <f>IF($S564=AW$1,1,0)</f>
        <v>0</v>
      </c>
      <c r="AX564">
        <f>IF($S564=AX$1,1,0)</f>
        <v>0</v>
      </c>
      <c r="AY564">
        <f>IF($S564=AY$1,1,0)</f>
        <v>0</v>
      </c>
      <c r="AZ564">
        <f>IF($S564=AZ$1,1,0)</f>
        <v>0</v>
      </c>
      <c r="BA564">
        <f>IF($S564=BA$1,1,0)</f>
        <v>0</v>
      </c>
      <c r="BB564">
        <f>IF($S564=BB$1,1,0)</f>
        <v>0</v>
      </c>
      <c r="BC564">
        <f>IF($S564=BC$1,1,0)</f>
        <v>0</v>
      </c>
      <c r="BD564">
        <f>IF($S564=BD$1,1,0)</f>
        <v>0</v>
      </c>
      <c r="BE564">
        <f>IF($S564=BE$1,1,0)</f>
        <v>0</v>
      </c>
      <c r="BF564">
        <f>IF($S564=BF$1,1,0)</f>
        <v>0</v>
      </c>
      <c r="BG564">
        <f>IF($S564=BG$1,1,0)</f>
        <v>0</v>
      </c>
      <c r="BH564">
        <f>IF($S564=BH$1,1,0)</f>
        <v>0</v>
      </c>
      <c r="BI564">
        <f>IF($S564=BI$1,1,0)</f>
        <v>0</v>
      </c>
      <c r="BJ564">
        <f>IF($S564=BJ$1,1,0)</f>
        <v>0</v>
      </c>
    </row>
    <row r="565" spans="1:62" x14ac:dyDescent="0.25">
      <c r="A565">
        <v>563</v>
      </c>
      <c r="B565">
        <v>0</v>
      </c>
      <c r="C565">
        <v>2</v>
      </c>
      <c r="D565" t="s">
        <v>804</v>
      </c>
      <c r="E565" t="s">
        <v>13</v>
      </c>
      <c r="F565">
        <v>28</v>
      </c>
      <c r="G565">
        <v>0</v>
      </c>
      <c r="H565">
        <v>0</v>
      </c>
      <c r="I565">
        <v>218629</v>
      </c>
      <c r="J565">
        <v>13.5</v>
      </c>
      <c r="L565" t="s">
        <v>15</v>
      </c>
      <c r="M565" t="s">
        <v>1751</v>
      </c>
      <c r="N565" t="str">
        <f>IF(ISNUMBER(I565),"xxx ",SUBSTITUTE(SUBSTITUTE(I565,"/",""),".",""))</f>
        <v xml:space="preserve">xxx </v>
      </c>
      <c r="O565" t="str">
        <f>LEFT(N565,FIND(" ",N565))</f>
        <v xml:space="preserve">xxx </v>
      </c>
      <c r="P565" t="str">
        <f>VLOOKUP(M565,Extract_Title!$A$2:$B$20,2,0)</f>
        <v>Mr</v>
      </c>
      <c r="Q565" t="str">
        <f>IF(L565="","S",L565)</f>
        <v>S</v>
      </c>
      <c r="R565" t="str">
        <f>IF(K565="","M",LEFT(K565,1))</f>
        <v>M</v>
      </c>
      <c r="S565" t="str">
        <f>VLOOKUP(O565,Clean_tckt!$E$3:$F$38,2,0)</f>
        <v xml:space="preserve">xxx </v>
      </c>
      <c r="T565" s="1">
        <f t="shared" si="28"/>
        <v>13.5</v>
      </c>
      <c r="U565">
        <f t="shared" si="29"/>
        <v>28</v>
      </c>
      <c r="V565">
        <f>SUM(G565:H565,1)</f>
        <v>1</v>
      </c>
      <c r="W565">
        <f t="shared" si="30"/>
        <v>1</v>
      </c>
      <c r="X565">
        <f>IF(V565=1,1,0)</f>
        <v>1</v>
      </c>
      <c r="Y565">
        <f>IF($P565=Y$1,1,0)</f>
        <v>1</v>
      </c>
      <c r="Z565">
        <f>IF($P565=Z$1,1,0)</f>
        <v>0</v>
      </c>
      <c r="AA565">
        <f>IF($P565=AA$1,1,0)</f>
        <v>0</v>
      </c>
      <c r="AB565">
        <f>IF($P565=AB$1,1,0)</f>
        <v>0</v>
      </c>
      <c r="AC565">
        <f>IF($Q565=AC$1,1,0)</f>
        <v>1</v>
      </c>
      <c r="AD565">
        <f>IF($Q565=AD$1,1,0)</f>
        <v>0</v>
      </c>
      <c r="AE565">
        <f>IF($R565=AE$1,1,0)</f>
        <v>1</v>
      </c>
      <c r="AF565">
        <f>IF($R565=AF$1,1,0)</f>
        <v>0</v>
      </c>
      <c r="AG565">
        <f>IF($R565=AG$1,1,0)</f>
        <v>0</v>
      </c>
      <c r="AH565">
        <f>IF($R565=AH$1,1,0)</f>
        <v>0</v>
      </c>
      <c r="AI565">
        <f>IF($R565=AI$1,1,0)</f>
        <v>0</v>
      </c>
      <c r="AJ565">
        <f>IF($R565=AJ$1,1,0)</f>
        <v>0</v>
      </c>
      <c r="AK565">
        <f>IF($R565=AK$1,1,0)</f>
        <v>0</v>
      </c>
      <c r="AL565">
        <f>IF($R565=AL$1,1,0)</f>
        <v>0</v>
      </c>
      <c r="AM565">
        <f>IF($S565=AM$1,1,0)</f>
        <v>0</v>
      </c>
      <c r="AN565">
        <f>IF($S565=AN$1,1,0)</f>
        <v>0</v>
      </c>
      <c r="AO565">
        <f>IF($S565=AO$1,1,0)</f>
        <v>0</v>
      </c>
      <c r="AP565">
        <f>IF($S565=AP$1,1,0)</f>
        <v>1</v>
      </c>
      <c r="AQ565">
        <f>IF($S565=AQ$1,1,0)</f>
        <v>0</v>
      </c>
      <c r="AR565">
        <f>IF($S565=AR$1,1,0)</f>
        <v>0</v>
      </c>
      <c r="AS565">
        <f>IF($S565=AS$1,1,0)</f>
        <v>0</v>
      </c>
      <c r="AT565">
        <f>IF($S565=AT$1,1,0)</f>
        <v>0</v>
      </c>
      <c r="AU565">
        <f>IF($S565=AU$1,1,0)</f>
        <v>0</v>
      </c>
      <c r="AV565">
        <f>IF($S565=AV$1,1,0)</f>
        <v>0</v>
      </c>
      <c r="AW565">
        <f>IF($S565=AW$1,1,0)</f>
        <v>0</v>
      </c>
      <c r="AX565">
        <f>IF($S565=AX$1,1,0)</f>
        <v>0</v>
      </c>
      <c r="AY565">
        <f>IF($S565=AY$1,1,0)</f>
        <v>0</v>
      </c>
      <c r="AZ565">
        <f>IF($S565=AZ$1,1,0)</f>
        <v>0</v>
      </c>
      <c r="BA565">
        <f>IF($S565=BA$1,1,0)</f>
        <v>0</v>
      </c>
      <c r="BB565">
        <f>IF($S565=BB$1,1,0)</f>
        <v>0</v>
      </c>
      <c r="BC565">
        <f>IF($S565=BC$1,1,0)</f>
        <v>0</v>
      </c>
      <c r="BD565">
        <f>IF($S565=BD$1,1,0)</f>
        <v>0</v>
      </c>
      <c r="BE565">
        <f>IF($S565=BE$1,1,0)</f>
        <v>0</v>
      </c>
      <c r="BF565">
        <f>IF($S565=BF$1,1,0)</f>
        <v>0</v>
      </c>
      <c r="BG565">
        <f>IF($S565=BG$1,1,0)</f>
        <v>0</v>
      </c>
      <c r="BH565">
        <f>IF($S565=BH$1,1,0)</f>
        <v>0</v>
      </c>
      <c r="BI565">
        <f>IF($S565=BI$1,1,0)</f>
        <v>0</v>
      </c>
      <c r="BJ565">
        <f>IF($S565=BJ$1,1,0)</f>
        <v>0</v>
      </c>
    </row>
    <row r="566" spans="1:62" x14ac:dyDescent="0.25">
      <c r="A566">
        <v>564</v>
      </c>
      <c r="B566">
        <v>0</v>
      </c>
      <c r="C566">
        <v>3</v>
      </c>
      <c r="D566" t="s">
        <v>805</v>
      </c>
      <c r="E566" t="s">
        <v>13</v>
      </c>
      <c r="G566">
        <v>0</v>
      </c>
      <c r="H566">
        <v>0</v>
      </c>
      <c r="I566" t="s">
        <v>806</v>
      </c>
      <c r="J566">
        <v>8.0500000000000007</v>
      </c>
      <c r="L566" t="s">
        <v>15</v>
      </c>
      <c r="M566" t="s">
        <v>1751</v>
      </c>
      <c r="N566" t="str">
        <f>IF(ISNUMBER(I566),"xxx ",SUBSTITUTE(SUBSTITUTE(I566,"/",""),".",""))</f>
        <v>SOTONOQ 392082</v>
      </c>
      <c r="O566" t="str">
        <f>LEFT(N566,FIND(" ",N566))</f>
        <v xml:space="preserve">SOTONOQ </v>
      </c>
      <c r="P566" t="str">
        <f>VLOOKUP(M566,Extract_Title!$A$2:$B$20,2,0)</f>
        <v>Mr</v>
      </c>
      <c r="Q566" t="str">
        <f>IF(L566="","S",L566)</f>
        <v>S</v>
      </c>
      <c r="R566" t="str">
        <f>IF(K566="","M",LEFT(K566,1))</f>
        <v>M</v>
      </c>
      <c r="S566" t="str">
        <f>VLOOKUP(O566,Clean_tckt!$E$3:$F$38,2,0)</f>
        <v xml:space="preserve">SOTONOQ </v>
      </c>
      <c r="T566" s="1">
        <f t="shared" si="28"/>
        <v>8.0500000000000007</v>
      </c>
      <c r="U566">
        <f t="shared" si="29"/>
        <v>0</v>
      </c>
      <c r="V566">
        <f>SUM(G566:H566,1)</f>
        <v>1</v>
      </c>
      <c r="W566">
        <f t="shared" si="30"/>
        <v>1</v>
      </c>
      <c r="X566">
        <f>IF(V566=1,1,0)</f>
        <v>1</v>
      </c>
      <c r="Y566">
        <f>IF($P566=Y$1,1,0)</f>
        <v>1</v>
      </c>
      <c r="Z566">
        <f>IF($P566=Z$1,1,0)</f>
        <v>0</v>
      </c>
      <c r="AA566">
        <f>IF($P566=AA$1,1,0)</f>
        <v>0</v>
      </c>
      <c r="AB566">
        <f>IF($P566=AB$1,1,0)</f>
        <v>0</v>
      </c>
      <c r="AC566">
        <f>IF($Q566=AC$1,1,0)</f>
        <v>1</v>
      </c>
      <c r="AD566">
        <f>IF($Q566=AD$1,1,0)</f>
        <v>0</v>
      </c>
      <c r="AE566">
        <f>IF($R566=AE$1,1,0)</f>
        <v>1</v>
      </c>
      <c r="AF566">
        <f>IF($R566=AF$1,1,0)</f>
        <v>0</v>
      </c>
      <c r="AG566">
        <f>IF($R566=AG$1,1,0)</f>
        <v>0</v>
      </c>
      <c r="AH566">
        <f>IF($R566=AH$1,1,0)</f>
        <v>0</v>
      </c>
      <c r="AI566">
        <f>IF($R566=AI$1,1,0)</f>
        <v>0</v>
      </c>
      <c r="AJ566">
        <f>IF($R566=AJ$1,1,0)</f>
        <v>0</v>
      </c>
      <c r="AK566">
        <f>IF($R566=AK$1,1,0)</f>
        <v>0</v>
      </c>
      <c r="AL566">
        <f>IF($R566=AL$1,1,0)</f>
        <v>0</v>
      </c>
      <c r="AM566">
        <f>IF($S566=AM$1,1,0)</f>
        <v>0</v>
      </c>
      <c r="AN566">
        <f>IF($S566=AN$1,1,0)</f>
        <v>0</v>
      </c>
      <c r="AO566">
        <f>IF($S566=AO$1,1,0)</f>
        <v>0</v>
      </c>
      <c r="AP566">
        <f>IF($S566=AP$1,1,0)</f>
        <v>0</v>
      </c>
      <c r="AQ566">
        <f>IF($S566=AQ$1,1,0)</f>
        <v>0</v>
      </c>
      <c r="AR566">
        <f>IF($S566=AR$1,1,0)</f>
        <v>0</v>
      </c>
      <c r="AS566">
        <f>IF($S566=AS$1,1,0)</f>
        <v>0</v>
      </c>
      <c r="AT566">
        <f>IF($S566=AT$1,1,0)</f>
        <v>0</v>
      </c>
      <c r="AU566">
        <f>IF($S566=AU$1,1,0)</f>
        <v>0</v>
      </c>
      <c r="AV566">
        <f>IF($S566=AV$1,1,0)</f>
        <v>0</v>
      </c>
      <c r="AW566">
        <f>IF($S566=AW$1,1,0)</f>
        <v>0</v>
      </c>
      <c r="AX566">
        <f>IF($S566=AX$1,1,0)</f>
        <v>1</v>
      </c>
      <c r="AY566">
        <f>IF($S566=AY$1,1,0)</f>
        <v>0</v>
      </c>
      <c r="AZ566">
        <f>IF($S566=AZ$1,1,0)</f>
        <v>0</v>
      </c>
      <c r="BA566">
        <f>IF($S566=BA$1,1,0)</f>
        <v>0</v>
      </c>
      <c r="BB566">
        <f>IF($S566=BB$1,1,0)</f>
        <v>0</v>
      </c>
      <c r="BC566">
        <f>IF($S566=BC$1,1,0)</f>
        <v>0</v>
      </c>
      <c r="BD566">
        <f>IF($S566=BD$1,1,0)</f>
        <v>0</v>
      </c>
      <c r="BE566">
        <f>IF($S566=BE$1,1,0)</f>
        <v>0</v>
      </c>
      <c r="BF566">
        <f>IF($S566=BF$1,1,0)</f>
        <v>0</v>
      </c>
      <c r="BG566">
        <f>IF($S566=BG$1,1,0)</f>
        <v>0</v>
      </c>
      <c r="BH566">
        <f>IF($S566=BH$1,1,0)</f>
        <v>0</v>
      </c>
      <c r="BI566">
        <f>IF($S566=BI$1,1,0)</f>
        <v>0</v>
      </c>
      <c r="BJ566">
        <f>IF($S566=BJ$1,1,0)</f>
        <v>0</v>
      </c>
    </row>
    <row r="567" spans="1:62" x14ac:dyDescent="0.25">
      <c r="A567">
        <v>565</v>
      </c>
      <c r="B567">
        <v>0</v>
      </c>
      <c r="C567">
        <v>3</v>
      </c>
      <c r="D567" t="s">
        <v>807</v>
      </c>
      <c r="E567" t="s">
        <v>17</v>
      </c>
      <c r="G567">
        <v>0</v>
      </c>
      <c r="H567">
        <v>0</v>
      </c>
      <c r="I567" t="s">
        <v>808</v>
      </c>
      <c r="J567">
        <v>8.0500000000000007</v>
      </c>
      <c r="L567" t="s">
        <v>15</v>
      </c>
      <c r="M567" t="s">
        <v>1753</v>
      </c>
      <c r="N567" t="str">
        <f>IF(ISNUMBER(I567),"xxx ",SUBSTITUTE(SUBSTITUTE(I567,"/",""),".",""))</f>
        <v>SOTONOQ 392087</v>
      </c>
      <c r="O567" t="str">
        <f>LEFT(N567,FIND(" ",N567))</f>
        <v xml:space="preserve">SOTONOQ </v>
      </c>
      <c r="P567" t="str">
        <f>VLOOKUP(M567,Extract_Title!$A$2:$B$20,2,0)</f>
        <v>Miss</v>
      </c>
      <c r="Q567" t="str">
        <f>IF(L567="","S",L567)</f>
        <v>S</v>
      </c>
      <c r="R567" t="str">
        <f>IF(K567="","M",LEFT(K567,1))</f>
        <v>M</v>
      </c>
      <c r="S567" t="str">
        <f>VLOOKUP(O567,Clean_tckt!$E$3:$F$38,2,0)</f>
        <v xml:space="preserve">SOTONOQ </v>
      </c>
      <c r="T567" s="1">
        <f t="shared" si="28"/>
        <v>8.0500000000000007</v>
      </c>
      <c r="U567">
        <f t="shared" si="29"/>
        <v>0</v>
      </c>
      <c r="V567">
        <f>SUM(G567:H567,1)</f>
        <v>1</v>
      </c>
      <c r="W567">
        <f t="shared" si="30"/>
        <v>0</v>
      </c>
      <c r="X567">
        <f>IF(V567=1,1,0)</f>
        <v>1</v>
      </c>
      <c r="Y567">
        <f>IF($P567=Y$1,1,0)</f>
        <v>0</v>
      </c>
      <c r="Z567">
        <f>IF($P567=Z$1,1,0)</f>
        <v>0</v>
      </c>
      <c r="AA567">
        <f>IF($P567=AA$1,1,0)</f>
        <v>1</v>
      </c>
      <c r="AB567">
        <f>IF($P567=AB$1,1,0)</f>
        <v>0</v>
      </c>
      <c r="AC567">
        <f>IF($Q567=AC$1,1,0)</f>
        <v>1</v>
      </c>
      <c r="AD567">
        <f>IF($Q567=AD$1,1,0)</f>
        <v>0</v>
      </c>
      <c r="AE567">
        <f>IF($R567=AE$1,1,0)</f>
        <v>1</v>
      </c>
      <c r="AF567">
        <f>IF($R567=AF$1,1,0)</f>
        <v>0</v>
      </c>
      <c r="AG567">
        <f>IF($R567=AG$1,1,0)</f>
        <v>0</v>
      </c>
      <c r="AH567">
        <f>IF($R567=AH$1,1,0)</f>
        <v>0</v>
      </c>
      <c r="AI567">
        <f>IF($R567=AI$1,1,0)</f>
        <v>0</v>
      </c>
      <c r="AJ567">
        <f>IF($R567=AJ$1,1,0)</f>
        <v>0</v>
      </c>
      <c r="AK567">
        <f>IF($R567=AK$1,1,0)</f>
        <v>0</v>
      </c>
      <c r="AL567">
        <f>IF($R567=AL$1,1,0)</f>
        <v>0</v>
      </c>
      <c r="AM567">
        <f>IF($S567=AM$1,1,0)</f>
        <v>0</v>
      </c>
      <c r="AN567">
        <f>IF($S567=AN$1,1,0)</f>
        <v>0</v>
      </c>
      <c r="AO567">
        <f>IF($S567=AO$1,1,0)</f>
        <v>0</v>
      </c>
      <c r="AP567">
        <f>IF($S567=AP$1,1,0)</f>
        <v>0</v>
      </c>
      <c r="AQ567">
        <f>IF($S567=AQ$1,1,0)</f>
        <v>0</v>
      </c>
      <c r="AR567">
        <f>IF($S567=AR$1,1,0)</f>
        <v>0</v>
      </c>
      <c r="AS567">
        <f>IF($S567=AS$1,1,0)</f>
        <v>0</v>
      </c>
      <c r="AT567">
        <f>IF($S567=AT$1,1,0)</f>
        <v>0</v>
      </c>
      <c r="AU567">
        <f>IF($S567=AU$1,1,0)</f>
        <v>0</v>
      </c>
      <c r="AV567">
        <f>IF($S567=AV$1,1,0)</f>
        <v>0</v>
      </c>
      <c r="AW567">
        <f>IF($S567=AW$1,1,0)</f>
        <v>0</v>
      </c>
      <c r="AX567">
        <f>IF($S567=AX$1,1,0)</f>
        <v>1</v>
      </c>
      <c r="AY567">
        <f>IF($S567=AY$1,1,0)</f>
        <v>0</v>
      </c>
      <c r="AZ567">
        <f>IF($S567=AZ$1,1,0)</f>
        <v>0</v>
      </c>
      <c r="BA567">
        <f>IF($S567=BA$1,1,0)</f>
        <v>0</v>
      </c>
      <c r="BB567">
        <f>IF($S567=BB$1,1,0)</f>
        <v>0</v>
      </c>
      <c r="BC567">
        <f>IF($S567=BC$1,1,0)</f>
        <v>0</v>
      </c>
      <c r="BD567">
        <f>IF($S567=BD$1,1,0)</f>
        <v>0</v>
      </c>
      <c r="BE567">
        <f>IF($S567=BE$1,1,0)</f>
        <v>0</v>
      </c>
      <c r="BF567">
        <f>IF($S567=BF$1,1,0)</f>
        <v>0</v>
      </c>
      <c r="BG567">
        <f>IF($S567=BG$1,1,0)</f>
        <v>0</v>
      </c>
      <c r="BH567">
        <f>IF($S567=BH$1,1,0)</f>
        <v>0</v>
      </c>
      <c r="BI567">
        <f>IF($S567=BI$1,1,0)</f>
        <v>0</v>
      </c>
      <c r="BJ567">
        <f>IF($S567=BJ$1,1,0)</f>
        <v>0</v>
      </c>
    </row>
    <row r="568" spans="1:62" x14ac:dyDescent="0.25">
      <c r="A568">
        <v>566</v>
      </c>
      <c r="B568">
        <v>0</v>
      </c>
      <c r="C568">
        <v>3</v>
      </c>
      <c r="D568" t="s">
        <v>809</v>
      </c>
      <c r="E568" t="s">
        <v>13</v>
      </c>
      <c r="F568">
        <v>24</v>
      </c>
      <c r="G568">
        <v>2</v>
      </c>
      <c r="H568">
        <v>0</v>
      </c>
      <c r="I568" t="s">
        <v>810</v>
      </c>
      <c r="J568">
        <v>24.15</v>
      </c>
      <c r="L568" t="s">
        <v>15</v>
      </c>
      <c r="M568" t="s">
        <v>1751</v>
      </c>
      <c r="N568" t="str">
        <f>IF(ISNUMBER(I568),"xxx ",SUBSTITUTE(SUBSTITUTE(I568,"/",""),".",""))</f>
        <v>A4 48871</v>
      </c>
      <c r="O568" t="str">
        <f>LEFT(N568,FIND(" ",N568))</f>
        <v xml:space="preserve">A4 </v>
      </c>
      <c r="P568" t="str">
        <f>VLOOKUP(M568,Extract_Title!$A$2:$B$20,2,0)</f>
        <v>Mr</v>
      </c>
      <c r="Q568" t="str">
        <f>IF(L568="","S",L568)</f>
        <v>S</v>
      </c>
      <c r="R568" t="str">
        <f>IF(K568="","M",LEFT(K568,1))</f>
        <v>M</v>
      </c>
      <c r="S568" t="str">
        <f>VLOOKUP(O568,Clean_tckt!$E$3:$F$38,2,0)</f>
        <v xml:space="preserve">A4 </v>
      </c>
      <c r="T568" s="1">
        <f t="shared" si="28"/>
        <v>24.15</v>
      </c>
      <c r="U568">
        <f t="shared" si="29"/>
        <v>24</v>
      </c>
      <c r="V568">
        <f>SUM(G568:H568,1)</f>
        <v>3</v>
      </c>
      <c r="W568">
        <f t="shared" si="30"/>
        <v>1</v>
      </c>
      <c r="X568">
        <f>IF(V568=1,1,0)</f>
        <v>0</v>
      </c>
      <c r="Y568">
        <f>IF($P568=Y$1,1,0)</f>
        <v>1</v>
      </c>
      <c r="Z568">
        <f>IF($P568=Z$1,1,0)</f>
        <v>0</v>
      </c>
      <c r="AA568">
        <f>IF($P568=AA$1,1,0)</f>
        <v>0</v>
      </c>
      <c r="AB568">
        <f>IF($P568=AB$1,1,0)</f>
        <v>0</v>
      </c>
      <c r="AC568">
        <f>IF($Q568=AC$1,1,0)</f>
        <v>1</v>
      </c>
      <c r="AD568">
        <f>IF($Q568=AD$1,1,0)</f>
        <v>0</v>
      </c>
      <c r="AE568">
        <f>IF($R568=AE$1,1,0)</f>
        <v>1</v>
      </c>
      <c r="AF568">
        <f>IF($R568=AF$1,1,0)</f>
        <v>0</v>
      </c>
      <c r="AG568">
        <f>IF($R568=AG$1,1,0)</f>
        <v>0</v>
      </c>
      <c r="AH568">
        <f>IF($R568=AH$1,1,0)</f>
        <v>0</v>
      </c>
      <c r="AI568">
        <f>IF($R568=AI$1,1,0)</f>
        <v>0</v>
      </c>
      <c r="AJ568">
        <f>IF($R568=AJ$1,1,0)</f>
        <v>0</v>
      </c>
      <c r="AK568">
        <f>IF($R568=AK$1,1,0)</f>
        <v>0</v>
      </c>
      <c r="AL568">
        <f>IF($R568=AL$1,1,0)</f>
        <v>0</v>
      </c>
      <c r="AM568">
        <f>IF($S568=AM$1,1,0)</f>
        <v>0</v>
      </c>
      <c r="AN568">
        <f>IF($S568=AN$1,1,0)</f>
        <v>0</v>
      </c>
      <c r="AO568">
        <f>IF($S568=AO$1,1,0)</f>
        <v>0</v>
      </c>
      <c r="AP568">
        <f>IF($S568=AP$1,1,0)</f>
        <v>0</v>
      </c>
      <c r="AQ568">
        <f>IF($S568=AQ$1,1,0)</f>
        <v>0</v>
      </c>
      <c r="AR568">
        <f>IF($S568=AR$1,1,0)</f>
        <v>0</v>
      </c>
      <c r="AS568">
        <f>IF($S568=AS$1,1,0)</f>
        <v>0</v>
      </c>
      <c r="AT568">
        <f>IF($S568=AT$1,1,0)</f>
        <v>0</v>
      </c>
      <c r="AU568">
        <f>IF($S568=AU$1,1,0)</f>
        <v>1</v>
      </c>
      <c r="AV568">
        <f>IF($S568=AV$1,1,0)</f>
        <v>0</v>
      </c>
      <c r="AW568">
        <f>IF($S568=AW$1,1,0)</f>
        <v>0</v>
      </c>
      <c r="AX568">
        <f>IF($S568=AX$1,1,0)</f>
        <v>0</v>
      </c>
      <c r="AY568">
        <f>IF($S568=AY$1,1,0)</f>
        <v>0</v>
      </c>
      <c r="AZ568">
        <f>IF($S568=AZ$1,1,0)</f>
        <v>0</v>
      </c>
      <c r="BA568">
        <f>IF($S568=BA$1,1,0)</f>
        <v>0</v>
      </c>
      <c r="BB568">
        <f>IF($S568=BB$1,1,0)</f>
        <v>0</v>
      </c>
      <c r="BC568">
        <f>IF($S568=BC$1,1,0)</f>
        <v>0</v>
      </c>
      <c r="BD568">
        <f>IF($S568=BD$1,1,0)</f>
        <v>0</v>
      </c>
      <c r="BE568">
        <f>IF($S568=BE$1,1,0)</f>
        <v>0</v>
      </c>
      <c r="BF568">
        <f>IF($S568=BF$1,1,0)</f>
        <v>0</v>
      </c>
      <c r="BG568">
        <f>IF($S568=BG$1,1,0)</f>
        <v>0</v>
      </c>
      <c r="BH568">
        <f>IF($S568=BH$1,1,0)</f>
        <v>0</v>
      </c>
      <c r="BI568">
        <f>IF($S568=BI$1,1,0)</f>
        <v>0</v>
      </c>
      <c r="BJ568">
        <f>IF($S568=BJ$1,1,0)</f>
        <v>0</v>
      </c>
    </row>
    <row r="569" spans="1:62" x14ac:dyDescent="0.25">
      <c r="A569">
        <v>567</v>
      </c>
      <c r="B569">
        <v>0</v>
      </c>
      <c r="C569">
        <v>3</v>
      </c>
      <c r="D569" t="s">
        <v>811</v>
      </c>
      <c r="E569" t="s">
        <v>13</v>
      </c>
      <c r="F569">
        <v>19</v>
      </c>
      <c r="G569">
        <v>0</v>
      </c>
      <c r="H569">
        <v>0</v>
      </c>
      <c r="I569">
        <v>349205</v>
      </c>
      <c r="J569">
        <v>7.8958000000000004</v>
      </c>
      <c r="L569" t="s">
        <v>15</v>
      </c>
      <c r="M569" t="s">
        <v>1751</v>
      </c>
      <c r="N569" t="str">
        <f>IF(ISNUMBER(I569),"xxx ",SUBSTITUTE(SUBSTITUTE(I569,"/",""),".",""))</f>
        <v xml:space="preserve">xxx </v>
      </c>
      <c r="O569" t="str">
        <f>LEFT(N569,FIND(" ",N569))</f>
        <v xml:space="preserve">xxx </v>
      </c>
      <c r="P569" t="str">
        <f>VLOOKUP(M569,Extract_Title!$A$2:$B$20,2,0)</f>
        <v>Mr</v>
      </c>
      <c r="Q569" t="str">
        <f>IF(L569="","S",L569)</f>
        <v>S</v>
      </c>
      <c r="R569" t="str">
        <f>IF(K569="","M",LEFT(K569,1))</f>
        <v>M</v>
      </c>
      <c r="S569" t="str">
        <f>VLOOKUP(O569,Clean_tckt!$E$3:$F$38,2,0)</f>
        <v xml:space="preserve">xxx </v>
      </c>
      <c r="T569" s="1">
        <f t="shared" si="28"/>
        <v>7.8958000000000004</v>
      </c>
      <c r="U569">
        <f t="shared" si="29"/>
        <v>19</v>
      </c>
      <c r="V569">
        <f>SUM(G569:H569,1)</f>
        <v>1</v>
      </c>
      <c r="W569">
        <f t="shared" si="30"/>
        <v>1</v>
      </c>
      <c r="X569">
        <f>IF(V569=1,1,0)</f>
        <v>1</v>
      </c>
      <c r="Y569">
        <f>IF($P569=Y$1,1,0)</f>
        <v>1</v>
      </c>
      <c r="Z569">
        <f>IF($P569=Z$1,1,0)</f>
        <v>0</v>
      </c>
      <c r="AA569">
        <f>IF($P569=AA$1,1,0)</f>
        <v>0</v>
      </c>
      <c r="AB569">
        <f>IF($P569=AB$1,1,0)</f>
        <v>0</v>
      </c>
      <c r="AC569">
        <f>IF($Q569=AC$1,1,0)</f>
        <v>1</v>
      </c>
      <c r="AD569">
        <f>IF($Q569=AD$1,1,0)</f>
        <v>0</v>
      </c>
      <c r="AE569">
        <f>IF($R569=AE$1,1,0)</f>
        <v>1</v>
      </c>
      <c r="AF569">
        <f>IF($R569=AF$1,1,0)</f>
        <v>0</v>
      </c>
      <c r="AG569">
        <f>IF($R569=AG$1,1,0)</f>
        <v>0</v>
      </c>
      <c r="AH569">
        <f>IF($R569=AH$1,1,0)</f>
        <v>0</v>
      </c>
      <c r="AI569">
        <f>IF($R569=AI$1,1,0)</f>
        <v>0</v>
      </c>
      <c r="AJ569">
        <f>IF($R569=AJ$1,1,0)</f>
        <v>0</v>
      </c>
      <c r="AK569">
        <f>IF($R569=AK$1,1,0)</f>
        <v>0</v>
      </c>
      <c r="AL569">
        <f>IF($R569=AL$1,1,0)</f>
        <v>0</v>
      </c>
      <c r="AM569">
        <f>IF($S569=AM$1,1,0)</f>
        <v>0</v>
      </c>
      <c r="AN569">
        <f>IF($S569=AN$1,1,0)</f>
        <v>0</v>
      </c>
      <c r="AO569">
        <f>IF($S569=AO$1,1,0)</f>
        <v>0</v>
      </c>
      <c r="AP569">
        <f>IF($S569=AP$1,1,0)</f>
        <v>1</v>
      </c>
      <c r="AQ569">
        <f>IF($S569=AQ$1,1,0)</f>
        <v>0</v>
      </c>
      <c r="AR569">
        <f>IF($S569=AR$1,1,0)</f>
        <v>0</v>
      </c>
      <c r="AS569">
        <f>IF($S569=AS$1,1,0)</f>
        <v>0</v>
      </c>
      <c r="AT569">
        <f>IF($S569=AT$1,1,0)</f>
        <v>0</v>
      </c>
      <c r="AU569">
        <f>IF($S569=AU$1,1,0)</f>
        <v>0</v>
      </c>
      <c r="AV569">
        <f>IF($S569=AV$1,1,0)</f>
        <v>0</v>
      </c>
      <c r="AW569">
        <f>IF($S569=AW$1,1,0)</f>
        <v>0</v>
      </c>
      <c r="AX569">
        <f>IF($S569=AX$1,1,0)</f>
        <v>0</v>
      </c>
      <c r="AY569">
        <f>IF($S569=AY$1,1,0)</f>
        <v>0</v>
      </c>
      <c r="AZ569">
        <f>IF($S569=AZ$1,1,0)</f>
        <v>0</v>
      </c>
      <c r="BA569">
        <f>IF($S569=BA$1,1,0)</f>
        <v>0</v>
      </c>
      <c r="BB569">
        <f>IF($S569=BB$1,1,0)</f>
        <v>0</v>
      </c>
      <c r="BC569">
        <f>IF($S569=BC$1,1,0)</f>
        <v>0</v>
      </c>
      <c r="BD569">
        <f>IF($S569=BD$1,1,0)</f>
        <v>0</v>
      </c>
      <c r="BE569">
        <f>IF($S569=BE$1,1,0)</f>
        <v>0</v>
      </c>
      <c r="BF569">
        <f>IF($S569=BF$1,1,0)</f>
        <v>0</v>
      </c>
      <c r="BG569">
        <f>IF($S569=BG$1,1,0)</f>
        <v>0</v>
      </c>
      <c r="BH569">
        <f>IF($S569=BH$1,1,0)</f>
        <v>0</v>
      </c>
      <c r="BI569">
        <f>IF($S569=BI$1,1,0)</f>
        <v>0</v>
      </c>
      <c r="BJ569">
        <f>IF($S569=BJ$1,1,0)</f>
        <v>0</v>
      </c>
    </row>
    <row r="570" spans="1:62" x14ac:dyDescent="0.25">
      <c r="A570">
        <v>568</v>
      </c>
      <c r="B570">
        <v>0</v>
      </c>
      <c r="C570">
        <v>3</v>
      </c>
      <c r="D570" t="s">
        <v>812</v>
      </c>
      <c r="E570" t="s">
        <v>17</v>
      </c>
      <c r="F570">
        <v>29</v>
      </c>
      <c r="G570">
        <v>0</v>
      </c>
      <c r="H570">
        <v>4</v>
      </c>
      <c r="I570">
        <v>349909</v>
      </c>
      <c r="J570">
        <v>21.074999999999999</v>
      </c>
      <c r="L570" t="s">
        <v>15</v>
      </c>
      <c r="M570" t="s">
        <v>1752</v>
      </c>
      <c r="N570" t="str">
        <f>IF(ISNUMBER(I570),"xxx ",SUBSTITUTE(SUBSTITUTE(I570,"/",""),".",""))</f>
        <v xml:space="preserve">xxx </v>
      </c>
      <c r="O570" t="str">
        <f>LEFT(N570,FIND(" ",N570))</f>
        <v xml:space="preserve">xxx </v>
      </c>
      <c r="P570" t="str">
        <f>VLOOKUP(M570,Extract_Title!$A$2:$B$20,2,0)</f>
        <v>Mrs</v>
      </c>
      <c r="Q570" t="str">
        <f>IF(L570="","S",L570)</f>
        <v>S</v>
      </c>
      <c r="R570" t="str">
        <f>IF(K570="","M",LEFT(K570,1))</f>
        <v>M</v>
      </c>
      <c r="S570" t="str">
        <f>VLOOKUP(O570,Clean_tckt!$E$3:$F$38,2,0)</f>
        <v xml:space="preserve">xxx </v>
      </c>
      <c r="T570" s="1">
        <f t="shared" si="28"/>
        <v>21.074999999999999</v>
      </c>
      <c r="U570">
        <f t="shared" si="29"/>
        <v>29</v>
      </c>
      <c r="V570">
        <f>SUM(G570:H570,1)</f>
        <v>5</v>
      </c>
      <c r="W570">
        <f t="shared" si="30"/>
        <v>0</v>
      </c>
      <c r="X570">
        <f>IF(V570=1,1,0)</f>
        <v>0</v>
      </c>
      <c r="Y570">
        <f>IF($P570=Y$1,1,0)</f>
        <v>0</v>
      </c>
      <c r="Z570">
        <f>IF($P570=Z$1,1,0)</f>
        <v>1</v>
      </c>
      <c r="AA570">
        <f>IF($P570=AA$1,1,0)</f>
        <v>0</v>
      </c>
      <c r="AB570">
        <f>IF($P570=AB$1,1,0)</f>
        <v>0</v>
      </c>
      <c r="AC570">
        <f>IF($Q570=AC$1,1,0)</f>
        <v>1</v>
      </c>
      <c r="AD570">
        <f>IF($Q570=AD$1,1,0)</f>
        <v>0</v>
      </c>
      <c r="AE570">
        <f>IF($R570=AE$1,1,0)</f>
        <v>1</v>
      </c>
      <c r="AF570">
        <f>IF($R570=AF$1,1,0)</f>
        <v>0</v>
      </c>
      <c r="AG570">
        <f>IF($R570=AG$1,1,0)</f>
        <v>0</v>
      </c>
      <c r="AH570">
        <f>IF($R570=AH$1,1,0)</f>
        <v>0</v>
      </c>
      <c r="AI570">
        <f>IF($R570=AI$1,1,0)</f>
        <v>0</v>
      </c>
      <c r="AJ570">
        <f>IF($R570=AJ$1,1,0)</f>
        <v>0</v>
      </c>
      <c r="AK570">
        <f>IF($R570=AK$1,1,0)</f>
        <v>0</v>
      </c>
      <c r="AL570">
        <f>IF($R570=AL$1,1,0)</f>
        <v>0</v>
      </c>
      <c r="AM570">
        <f>IF($S570=AM$1,1,0)</f>
        <v>0</v>
      </c>
      <c r="AN570">
        <f>IF($S570=AN$1,1,0)</f>
        <v>0</v>
      </c>
      <c r="AO570">
        <f>IF($S570=AO$1,1,0)</f>
        <v>0</v>
      </c>
      <c r="AP570">
        <f>IF($S570=AP$1,1,0)</f>
        <v>1</v>
      </c>
      <c r="AQ570">
        <f>IF($S570=AQ$1,1,0)</f>
        <v>0</v>
      </c>
      <c r="AR570">
        <f>IF($S570=AR$1,1,0)</f>
        <v>0</v>
      </c>
      <c r="AS570">
        <f>IF($S570=AS$1,1,0)</f>
        <v>0</v>
      </c>
      <c r="AT570">
        <f>IF($S570=AT$1,1,0)</f>
        <v>0</v>
      </c>
      <c r="AU570">
        <f>IF($S570=AU$1,1,0)</f>
        <v>0</v>
      </c>
      <c r="AV570">
        <f>IF($S570=AV$1,1,0)</f>
        <v>0</v>
      </c>
      <c r="AW570">
        <f>IF($S570=AW$1,1,0)</f>
        <v>0</v>
      </c>
      <c r="AX570">
        <f>IF($S570=AX$1,1,0)</f>
        <v>0</v>
      </c>
      <c r="AY570">
        <f>IF($S570=AY$1,1,0)</f>
        <v>0</v>
      </c>
      <c r="AZ570">
        <f>IF($S570=AZ$1,1,0)</f>
        <v>0</v>
      </c>
      <c r="BA570">
        <f>IF($S570=BA$1,1,0)</f>
        <v>0</v>
      </c>
      <c r="BB570">
        <f>IF($S570=BB$1,1,0)</f>
        <v>0</v>
      </c>
      <c r="BC570">
        <f>IF($S570=BC$1,1,0)</f>
        <v>0</v>
      </c>
      <c r="BD570">
        <f>IF($S570=BD$1,1,0)</f>
        <v>0</v>
      </c>
      <c r="BE570">
        <f>IF($S570=BE$1,1,0)</f>
        <v>0</v>
      </c>
      <c r="BF570">
        <f>IF($S570=BF$1,1,0)</f>
        <v>0</v>
      </c>
      <c r="BG570">
        <f>IF($S570=BG$1,1,0)</f>
        <v>0</v>
      </c>
      <c r="BH570">
        <f>IF($S570=BH$1,1,0)</f>
        <v>0</v>
      </c>
      <c r="BI570">
        <f>IF($S570=BI$1,1,0)</f>
        <v>0</v>
      </c>
      <c r="BJ570">
        <f>IF($S570=BJ$1,1,0)</f>
        <v>0</v>
      </c>
    </row>
    <row r="571" spans="1:62" x14ac:dyDescent="0.25">
      <c r="A571">
        <v>569</v>
      </c>
      <c r="B571">
        <v>0</v>
      </c>
      <c r="C571">
        <v>3</v>
      </c>
      <c r="D571" t="s">
        <v>813</v>
      </c>
      <c r="E571" t="s">
        <v>13</v>
      </c>
      <c r="G571">
        <v>0</v>
      </c>
      <c r="H571">
        <v>0</v>
      </c>
      <c r="I571">
        <v>2686</v>
      </c>
      <c r="J571">
        <v>7.2291999999999996</v>
      </c>
      <c r="L571" t="s">
        <v>20</v>
      </c>
      <c r="M571" t="s">
        <v>1751</v>
      </c>
      <c r="N571" t="str">
        <f>IF(ISNUMBER(I571),"xxx ",SUBSTITUTE(SUBSTITUTE(I571,"/",""),".",""))</f>
        <v xml:space="preserve">xxx </v>
      </c>
      <c r="O571" t="str">
        <f>LEFT(N571,FIND(" ",N571))</f>
        <v xml:space="preserve">xxx </v>
      </c>
      <c r="P571" t="str">
        <f>VLOOKUP(M571,Extract_Title!$A$2:$B$20,2,0)</f>
        <v>Mr</v>
      </c>
      <c r="Q571" t="str">
        <f>IF(L571="","S",L571)</f>
        <v>C</v>
      </c>
      <c r="R571" t="str">
        <f>IF(K571="","M",LEFT(K571,1))</f>
        <v>M</v>
      </c>
      <c r="S571" t="str">
        <f>VLOOKUP(O571,Clean_tckt!$E$3:$F$38,2,0)</f>
        <v xml:space="preserve">xxx </v>
      </c>
      <c r="T571" s="1">
        <f t="shared" si="28"/>
        <v>7.2291999999999996</v>
      </c>
      <c r="U571">
        <f t="shared" si="29"/>
        <v>0</v>
      </c>
      <c r="V571">
        <f>SUM(G571:H571,1)</f>
        <v>1</v>
      </c>
      <c r="W571">
        <f t="shared" si="30"/>
        <v>1</v>
      </c>
      <c r="X571">
        <f>IF(V571=1,1,0)</f>
        <v>1</v>
      </c>
      <c r="Y571">
        <f>IF($P571=Y$1,1,0)</f>
        <v>1</v>
      </c>
      <c r="Z571">
        <f>IF($P571=Z$1,1,0)</f>
        <v>0</v>
      </c>
      <c r="AA571">
        <f>IF($P571=AA$1,1,0)</f>
        <v>0</v>
      </c>
      <c r="AB571">
        <f>IF($P571=AB$1,1,0)</f>
        <v>0</v>
      </c>
      <c r="AC571">
        <f>IF($Q571=AC$1,1,0)</f>
        <v>0</v>
      </c>
      <c r="AD571">
        <f>IF($Q571=AD$1,1,0)</f>
        <v>1</v>
      </c>
      <c r="AE571">
        <f>IF($R571=AE$1,1,0)</f>
        <v>1</v>
      </c>
      <c r="AF571">
        <f>IF($R571=AF$1,1,0)</f>
        <v>0</v>
      </c>
      <c r="AG571">
        <f>IF($R571=AG$1,1,0)</f>
        <v>0</v>
      </c>
      <c r="AH571">
        <f>IF($R571=AH$1,1,0)</f>
        <v>0</v>
      </c>
      <c r="AI571">
        <f>IF($R571=AI$1,1,0)</f>
        <v>0</v>
      </c>
      <c r="AJ571">
        <f>IF($R571=AJ$1,1,0)</f>
        <v>0</v>
      </c>
      <c r="AK571">
        <f>IF($R571=AK$1,1,0)</f>
        <v>0</v>
      </c>
      <c r="AL571">
        <f>IF($R571=AL$1,1,0)</f>
        <v>0</v>
      </c>
      <c r="AM571">
        <f>IF($S571=AM$1,1,0)</f>
        <v>0</v>
      </c>
      <c r="AN571">
        <f>IF($S571=AN$1,1,0)</f>
        <v>0</v>
      </c>
      <c r="AO571">
        <f>IF($S571=AO$1,1,0)</f>
        <v>0</v>
      </c>
      <c r="AP571">
        <f>IF($S571=AP$1,1,0)</f>
        <v>1</v>
      </c>
      <c r="AQ571">
        <f>IF($S571=AQ$1,1,0)</f>
        <v>0</v>
      </c>
      <c r="AR571">
        <f>IF($S571=AR$1,1,0)</f>
        <v>0</v>
      </c>
      <c r="AS571">
        <f>IF($S571=AS$1,1,0)</f>
        <v>0</v>
      </c>
      <c r="AT571">
        <f>IF($S571=AT$1,1,0)</f>
        <v>0</v>
      </c>
      <c r="AU571">
        <f>IF($S571=AU$1,1,0)</f>
        <v>0</v>
      </c>
      <c r="AV571">
        <f>IF($S571=AV$1,1,0)</f>
        <v>0</v>
      </c>
      <c r="AW571">
        <f>IF($S571=AW$1,1,0)</f>
        <v>0</v>
      </c>
      <c r="AX571">
        <f>IF($S571=AX$1,1,0)</f>
        <v>0</v>
      </c>
      <c r="AY571">
        <f>IF($S571=AY$1,1,0)</f>
        <v>0</v>
      </c>
      <c r="AZ571">
        <f>IF($S571=AZ$1,1,0)</f>
        <v>0</v>
      </c>
      <c r="BA571">
        <f>IF($S571=BA$1,1,0)</f>
        <v>0</v>
      </c>
      <c r="BB571">
        <f>IF($S571=BB$1,1,0)</f>
        <v>0</v>
      </c>
      <c r="BC571">
        <f>IF($S571=BC$1,1,0)</f>
        <v>0</v>
      </c>
      <c r="BD571">
        <f>IF($S571=BD$1,1,0)</f>
        <v>0</v>
      </c>
      <c r="BE571">
        <f>IF($S571=BE$1,1,0)</f>
        <v>0</v>
      </c>
      <c r="BF571">
        <f>IF($S571=BF$1,1,0)</f>
        <v>0</v>
      </c>
      <c r="BG571">
        <f>IF($S571=BG$1,1,0)</f>
        <v>0</v>
      </c>
      <c r="BH571">
        <f>IF($S571=BH$1,1,0)</f>
        <v>0</v>
      </c>
      <c r="BI571">
        <f>IF($S571=BI$1,1,0)</f>
        <v>0</v>
      </c>
      <c r="BJ571">
        <f>IF($S571=BJ$1,1,0)</f>
        <v>0</v>
      </c>
    </row>
    <row r="572" spans="1:62" x14ac:dyDescent="0.25">
      <c r="A572">
        <v>570</v>
      </c>
      <c r="B572">
        <v>1</v>
      </c>
      <c r="C572">
        <v>3</v>
      </c>
      <c r="D572" t="s">
        <v>814</v>
      </c>
      <c r="E572" t="s">
        <v>13</v>
      </c>
      <c r="F572">
        <v>32</v>
      </c>
      <c r="G572">
        <v>0</v>
      </c>
      <c r="H572">
        <v>0</v>
      </c>
      <c r="I572">
        <v>350417</v>
      </c>
      <c r="J572">
        <v>7.8541999999999996</v>
      </c>
      <c r="L572" t="s">
        <v>15</v>
      </c>
      <c r="M572" t="s">
        <v>1751</v>
      </c>
      <c r="N572" t="str">
        <f>IF(ISNUMBER(I572),"xxx ",SUBSTITUTE(SUBSTITUTE(I572,"/",""),".",""))</f>
        <v xml:space="preserve">xxx </v>
      </c>
      <c r="O572" t="str">
        <f>LEFT(N572,FIND(" ",N572))</f>
        <v xml:space="preserve">xxx </v>
      </c>
      <c r="P572" t="str">
        <f>VLOOKUP(M572,Extract_Title!$A$2:$B$20,2,0)</f>
        <v>Mr</v>
      </c>
      <c r="Q572" t="str">
        <f>IF(L572="","S",L572)</f>
        <v>S</v>
      </c>
      <c r="R572" t="str">
        <f>IF(K572="","M",LEFT(K572,1))</f>
        <v>M</v>
      </c>
      <c r="S572" t="str">
        <f>VLOOKUP(O572,Clean_tckt!$E$3:$F$38,2,0)</f>
        <v xml:space="preserve">xxx </v>
      </c>
      <c r="T572" s="1">
        <f t="shared" si="28"/>
        <v>7.8541999999999996</v>
      </c>
      <c r="U572">
        <f t="shared" si="29"/>
        <v>32</v>
      </c>
      <c r="V572">
        <f>SUM(G572:H572,1)</f>
        <v>1</v>
      </c>
      <c r="W572">
        <f t="shared" si="30"/>
        <v>1</v>
      </c>
      <c r="X572">
        <f>IF(V572=1,1,0)</f>
        <v>1</v>
      </c>
      <c r="Y572">
        <f>IF($P572=Y$1,1,0)</f>
        <v>1</v>
      </c>
      <c r="Z572">
        <f>IF($P572=Z$1,1,0)</f>
        <v>0</v>
      </c>
      <c r="AA572">
        <f>IF($P572=AA$1,1,0)</f>
        <v>0</v>
      </c>
      <c r="AB572">
        <f>IF($P572=AB$1,1,0)</f>
        <v>0</v>
      </c>
      <c r="AC572">
        <f>IF($Q572=AC$1,1,0)</f>
        <v>1</v>
      </c>
      <c r="AD572">
        <f>IF($Q572=AD$1,1,0)</f>
        <v>0</v>
      </c>
      <c r="AE572">
        <f>IF($R572=AE$1,1,0)</f>
        <v>1</v>
      </c>
      <c r="AF572">
        <f>IF($R572=AF$1,1,0)</f>
        <v>0</v>
      </c>
      <c r="AG572">
        <f>IF($R572=AG$1,1,0)</f>
        <v>0</v>
      </c>
      <c r="AH572">
        <f>IF($R572=AH$1,1,0)</f>
        <v>0</v>
      </c>
      <c r="AI572">
        <f>IF($R572=AI$1,1,0)</f>
        <v>0</v>
      </c>
      <c r="AJ572">
        <f>IF($R572=AJ$1,1,0)</f>
        <v>0</v>
      </c>
      <c r="AK572">
        <f>IF($R572=AK$1,1,0)</f>
        <v>0</v>
      </c>
      <c r="AL572">
        <f>IF($R572=AL$1,1,0)</f>
        <v>0</v>
      </c>
      <c r="AM572">
        <f>IF($S572=AM$1,1,0)</f>
        <v>0</v>
      </c>
      <c r="AN572">
        <f>IF($S572=AN$1,1,0)</f>
        <v>0</v>
      </c>
      <c r="AO572">
        <f>IF($S572=AO$1,1,0)</f>
        <v>0</v>
      </c>
      <c r="AP572">
        <f>IF($S572=AP$1,1,0)</f>
        <v>1</v>
      </c>
      <c r="AQ572">
        <f>IF($S572=AQ$1,1,0)</f>
        <v>0</v>
      </c>
      <c r="AR572">
        <f>IF($S572=AR$1,1,0)</f>
        <v>0</v>
      </c>
      <c r="AS572">
        <f>IF($S572=AS$1,1,0)</f>
        <v>0</v>
      </c>
      <c r="AT572">
        <f>IF($S572=AT$1,1,0)</f>
        <v>0</v>
      </c>
      <c r="AU572">
        <f>IF($S572=AU$1,1,0)</f>
        <v>0</v>
      </c>
      <c r="AV572">
        <f>IF($S572=AV$1,1,0)</f>
        <v>0</v>
      </c>
      <c r="AW572">
        <f>IF($S572=AW$1,1,0)</f>
        <v>0</v>
      </c>
      <c r="AX572">
        <f>IF($S572=AX$1,1,0)</f>
        <v>0</v>
      </c>
      <c r="AY572">
        <f>IF($S572=AY$1,1,0)</f>
        <v>0</v>
      </c>
      <c r="AZ572">
        <f>IF($S572=AZ$1,1,0)</f>
        <v>0</v>
      </c>
      <c r="BA572">
        <f>IF($S572=BA$1,1,0)</f>
        <v>0</v>
      </c>
      <c r="BB572">
        <f>IF($S572=BB$1,1,0)</f>
        <v>0</v>
      </c>
      <c r="BC572">
        <f>IF($S572=BC$1,1,0)</f>
        <v>0</v>
      </c>
      <c r="BD572">
        <f>IF($S572=BD$1,1,0)</f>
        <v>0</v>
      </c>
      <c r="BE572">
        <f>IF($S572=BE$1,1,0)</f>
        <v>0</v>
      </c>
      <c r="BF572">
        <f>IF($S572=BF$1,1,0)</f>
        <v>0</v>
      </c>
      <c r="BG572">
        <f>IF($S572=BG$1,1,0)</f>
        <v>0</v>
      </c>
      <c r="BH572">
        <f>IF($S572=BH$1,1,0)</f>
        <v>0</v>
      </c>
      <c r="BI572">
        <f>IF($S572=BI$1,1,0)</f>
        <v>0</v>
      </c>
      <c r="BJ572">
        <f>IF($S572=BJ$1,1,0)</f>
        <v>0</v>
      </c>
    </row>
    <row r="573" spans="1:62" x14ac:dyDescent="0.25">
      <c r="A573">
        <v>571</v>
      </c>
      <c r="B573">
        <v>1</v>
      </c>
      <c r="C573">
        <v>2</v>
      </c>
      <c r="D573" t="s">
        <v>815</v>
      </c>
      <c r="E573" t="s">
        <v>13</v>
      </c>
      <c r="F573">
        <v>62</v>
      </c>
      <c r="G573">
        <v>0</v>
      </c>
      <c r="H573">
        <v>0</v>
      </c>
      <c r="I573" t="s">
        <v>816</v>
      </c>
      <c r="J573">
        <v>10.5</v>
      </c>
      <c r="L573" t="s">
        <v>15</v>
      </c>
      <c r="M573" t="s">
        <v>1751</v>
      </c>
      <c r="N573" t="str">
        <f>IF(ISNUMBER(I573),"xxx ",SUBSTITUTE(SUBSTITUTE(I573,"/",""),".",""))</f>
        <v>SWPP 752</v>
      </c>
      <c r="O573" t="str">
        <f>LEFT(N573,FIND(" ",N573))</f>
        <v xml:space="preserve">SWPP </v>
      </c>
      <c r="P573" t="str">
        <f>VLOOKUP(M573,Extract_Title!$A$2:$B$20,2,0)</f>
        <v>Mr</v>
      </c>
      <c r="Q573" t="str">
        <f>IF(L573="","S",L573)</f>
        <v>S</v>
      </c>
      <c r="R573" t="str">
        <f>IF(K573="","M",LEFT(K573,1))</f>
        <v>M</v>
      </c>
      <c r="S573" t="str">
        <f>VLOOKUP(O573,Clean_tckt!$E$3:$F$38,2,0)</f>
        <v xml:space="preserve">SWPP </v>
      </c>
      <c r="T573" s="1">
        <f t="shared" si="28"/>
        <v>10.5</v>
      </c>
      <c r="U573">
        <f t="shared" si="29"/>
        <v>62</v>
      </c>
      <c r="V573">
        <f>SUM(G573:H573,1)</f>
        <v>1</v>
      </c>
      <c r="W573">
        <f t="shared" si="30"/>
        <v>1</v>
      </c>
      <c r="X573">
        <f>IF(V573=1,1,0)</f>
        <v>1</v>
      </c>
      <c r="Y573">
        <f>IF($P573=Y$1,1,0)</f>
        <v>1</v>
      </c>
      <c r="Z573">
        <f>IF($P573=Z$1,1,0)</f>
        <v>0</v>
      </c>
      <c r="AA573">
        <f>IF($P573=AA$1,1,0)</f>
        <v>0</v>
      </c>
      <c r="AB573">
        <f>IF($P573=AB$1,1,0)</f>
        <v>0</v>
      </c>
      <c r="AC573">
        <f>IF($Q573=AC$1,1,0)</f>
        <v>1</v>
      </c>
      <c r="AD573">
        <f>IF($Q573=AD$1,1,0)</f>
        <v>0</v>
      </c>
      <c r="AE573">
        <f>IF($R573=AE$1,1,0)</f>
        <v>1</v>
      </c>
      <c r="AF573">
        <f>IF($R573=AF$1,1,0)</f>
        <v>0</v>
      </c>
      <c r="AG573">
        <f>IF($R573=AG$1,1,0)</f>
        <v>0</v>
      </c>
      <c r="AH573">
        <f>IF($R573=AH$1,1,0)</f>
        <v>0</v>
      </c>
      <c r="AI573">
        <f>IF($R573=AI$1,1,0)</f>
        <v>0</v>
      </c>
      <c r="AJ573">
        <f>IF($R573=AJ$1,1,0)</f>
        <v>0</v>
      </c>
      <c r="AK573">
        <f>IF($R573=AK$1,1,0)</f>
        <v>0</v>
      </c>
      <c r="AL573">
        <f>IF($R573=AL$1,1,0)</f>
        <v>0</v>
      </c>
      <c r="AM573">
        <f>IF($S573=AM$1,1,0)</f>
        <v>0</v>
      </c>
      <c r="AN573">
        <f>IF($S573=AN$1,1,0)</f>
        <v>0</v>
      </c>
      <c r="AO573">
        <f>IF($S573=AO$1,1,0)</f>
        <v>0</v>
      </c>
      <c r="AP573">
        <f>IF($S573=AP$1,1,0)</f>
        <v>0</v>
      </c>
      <c r="AQ573">
        <f>IF($S573=AQ$1,1,0)</f>
        <v>0</v>
      </c>
      <c r="AR573">
        <f>IF($S573=AR$1,1,0)</f>
        <v>0</v>
      </c>
      <c r="AS573">
        <f>IF($S573=AS$1,1,0)</f>
        <v>0</v>
      </c>
      <c r="AT573">
        <f>IF($S573=AT$1,1,0)</f>
        <v>0</v>
      </c>
      <c r="AU573">
        <f>IF($S573=AU$1,1,0)</f>
        <v>0</v>
      </c>
      <c r="AV573">
        <f>IF($S573=AV$1,1,0)</f>
        <v>0</v>
      </c>
      <c r="AW573">
        <f>IF($S573=AW$1,1,0)</f>
        <v>0</v>
      </c>
      <c r="AX573">
        <f>IF($S573=AX$1,1,0)</f>
        <v>0</v>
      </c>
      <c r="AY573">
        <f>IF($S573=AY$1,1,0)</f>
        <v>0</v>
      </c>
      <c r="AZ573">
        <f>IF($S573=AZ$1,1,0)</f>
        <v>0</v>
      </c>
      <c r="BA573">
        <f>IF($S573=BA$1,1,0)</f>
        <v>0</v>
      </c>
      <c r="BB573">
        <f>IF($S573=BB$1,1,0)</f>
        <v>0</v>
      </c>
      <c r="BC573">
        <f>IF($S573=BC$1,1,0)</f>
        <v>0</v>
      </c>
      <c r="BD573">
        <f>IF($S573=BD$1,1,0)</f>
        <v>1</v>
      </c>
      <c r="BE573">
        <f>IF($S573=BE$1,1,0)</f>
        <v>0</v>
      </c>
      <c r="BF573">
        <f>IF($S573=BF$1,1,0)</f>
        <v>0</v>
      </c>
      <c r="BG573">
        <f>IF($S573=BG$1,1,0)</f>
        <v>0</v>
      </c>
      <c r="BH573">
        <f>IF($S573=BH$1,1,0)</f>
        <v>0</v>
      </c>
      <c r="BI573">
        <f>IF($S573=BI$1,1,0)</f>
        <v>0</v>
      </c>
      <c r="BJ573">
        <f>IF($S573=BJ$1,1,0)</f>
        <v>0</v>
      </c>
    </row>
    <row r="574" spans="1:62" x14ac:dyDescent="0.25">
      <c r="A574">
        <v>572</v>
      </c>
      <c r="B574">
        <v>1</v>
      </c>
      <c r="C574">
        <v>1</v>
      </c>
      <c r="D574" t="s">
        <v>817</v>
      </c>
      <c r="E574" t="s">
        <v>17</v>
      </c>
      <c r="F574">
        <v>53</v>
      </c>
      <c r="G574">
        <v>2</v>
      </c>
      <c r="H574">
        <v>0</v>
      </c>
      <c r="I574">
        <v>11769</v>
      </c>
      <c r="J574">
        <v>51.479199999999999</v>
      </c>
      <c r="K574" t="s">
        <v>818</v>
      </c>
      <c r="L574" t="s">
        <v>15</v>
      </c>
      <c r="M574" t="s">
        <v>1752</v>
      </c>
      <c r="N574" t="str">
        <f>IF(ISNUMBER(I574),"xxx ",SUBSTITUTE(SUBSTITUTE(I574,"/",""),".",""))</f>
        <v xml:space="preserve">xxx </v>
      </c>
      <c r="O574" t="str">
        <f>LEFT(N574,FIND(" ",N574))</f>
        <v xml:space="preserve">xxx </v>
      </c>
      <c r="P574" t="str">
        <f>VLOOKUP(M574,Extract_Title!$A$2:$B$20,2,0)</f>
        <v>Mrs</v>
      </c>
      <c r="Q574" t="str">
        <f>IF(L574="","S",L574)</f>
        <v>S</v>
      </c>
      <c r="R574" t="str">
        <f>IF(K574="","M",LEFT(K574,1))</f>
        <v>C</v>
      </c>
      <c r="S574" t="str">
        <f>VLOOKUP(O574,Clean_tckt!$E$3:$F$38,2,0)</f>
        <v xml:space="preserve">xxx </v>
      </c>
      <c r="T574" s="1">
        <f t="shared" si="28"/>
        <v>51.479199999999999</v>
      </c>
      <c r="U574">
        <f t="shared" si="29"/>
        <v>53</v>
      </c>
      <c r="V574">
        <f>SUM(G574:H574,1)</f>
        <v>3</v>
      </c>
      <c r="W574">
        <f t="shared" si="30"/>
        <v>0</v>
      </c>
      <c r="X574">
        <f>IF(V574=1,1,0)</f>
        <v>0</v>
      </c>
      <c r="Y574">
        <f>IF($P574=Y$1,1,0)</f>
        <v>0</v>
      </c>
      <c r="Z574">
        <f>IF($P574=Z$1,1,0)</f>
        <v>1</v>
      </c>
      <c r="AA574">
        <f>IF($P574=AA$1,1,0)</f>
        <v>0</v>
      </c>
      <c r="AB574">
        <f>IF($P574=AB$1,1,0)</f>
        <v>0</v>
      </c>
      <c r="AC574">
        <f>IF($Q574=AC$1,1,0)</f>
        <v>1</v>
      </c>
      <c r="AD574">
        <f>IF($Q574=AD$1,1,0)</f>
        <v>0</v>
      </c>
      <c r="AE574">
        <f>IF($R574=AE$1,1,0)</f>
        <v>0</v>
      </c>
      <c r="AF574">
        <f>IF($R574=AF$1,1,0)</f>
        <v>1</v>
      </c>
      <c r="AG574">
        <f>IF($R574=AG$1,1,0)</f>
        <v>0</v>
      </c>
      <c r="AH574">
        <f>IF($R574=AH$1,1,0)</f>
        <v>0</v>
      </c>
      <c r="AI574">
        <f>IF($R574=AI$1,1,0)</f>
        <v>0</v>
      </c>
      <c r="AJ574">
        <f>IF($R574=AJ$1,1,0)</f>
        <v>0</v>
      </c>
      <c r="AK574">
        <f>IF($R574=AK$1,1,0)</f>
        <v>0</v>
      </c>
      <c r="AL574">
        <f>IF($R574=AL$1,1,0)</f>
        <v>0</v>
      </c>
      <c r="AM574">
        <f>IF($S574=AM$1,1,0)</f>
        <v>0</v>
      </c>
      <c r="AN574">
        <f>IF($S574=AN$1,1,0)</f>
        <v>0</v>
      </c>
      <c r="AO574">
        <f>IF($S574=AO$1,1,0)</f>
        <v>0</v>
      </c>
      <c r="AP574">
        <f>IF($S574=AP$1,1,0)</f>
        <v>1</v>
      </c>
      <c r="AQ574">
        <f>IF($S574=AQ$1,1,0)</f>
        <v>0</v>
      </c>
      <c r="AR574">
        <f>IF($S574=AR$1,1,0)</f>
        <v>0</v>
      </c>
      <c r="AS574">
        <f>IF($S574=AS$1,1,0)</f>
        <v>0</v>
      </c>
      <c r="AT574">
        <f>IF($S574=AT$1,1,0)</f>
        <v>0</v>
      </c>
      <c r="AU574">
        <f>IF($S574=AU$1,1,0)</f>
        <v>0</v>
      </c>
      <c r="AV574">
        <f>IF($S574=AV$1,1,0)</f>
        <v>0</v>
      </c>
      <c r="AW574">
        <f>IF($S574=AW$1,1,0)</f>
        <v>0</v>
      </c>
      <c r="AX574">
        <f>IF($S574=AX$1,1,0)</f>
        <v>0</v>
      </c>
      <c r="AY574">
        <f>IF($S574=AY$1,1,0)</f>
        <v>0</v>
      </c>
      <c r="AZ574">
        <f>IF($S574=AZ$1,1,0)</f>
        <v>0</v>
      </c>
      <c r="BA574">
        <f>IF($S574=BA$1,1,0)</f>
        <v>0</v>
      </c>
      <c r="BB574">
        <f>IF($S574=BB$1,1,0)</f>
        <v>0</v>
      </c>
      <c r="BC574">
        <f>IF($S574=BC$1,1,0)</f>
        <v>0</v>
      </c>
      <c r="BD574">
        <f>IF($S574=BD$1,1,0)</f>
        <v>0</v>
      </c>
      <c r="BE574">
        <f>IF($S574=BE$1,1,0)</f>
        <v>0</v>
      </c>
      <c r="BF574">
        <f>IF($S574=BF$1,1,0)</f>
        <v>0</v>
      </c>
      <c r="BG574">
        <f>IF($S574=BG$1,1,0)</f>
        <v>0</v>
      </c>
      <c r="BH574">
        <f>IF($S574=BH$1,1,0)</f>
        <v>0</v>
      </c>
      <c r="BI574">
        <f>IF($S574=BI$1,1,0)</f>
        <v>0</v>
      </c>
      <c r="BJ574">
        <f>IF($S574=BJ$1,1,0)</f>
        <v>0</v>
      </c>
    </row>
    <row r="575" spans="1:62" x14ac:dyDescent="0.25">
      <c r="A575">
        <v>573</v>
      </c>
      <c r="B575">
        <v>1</v>
      </c>
      <c r="C575">
        <v>1</v>
      </c>
      <c r="D575" t="s">
        <v>819</v>
      </c>
      <c r="E575" t="s">
        <v>13</v>
      </c>
      <c r="F575">
        <v>36</v>
      </c>
      <c r="G575">
        <v>0</v>
      </c>
      <c r="H575">
        <v>0</v>
      </c>
      <c r="I575" t="s">
        <v>820</v>
      </c>
      <c r="J575">
        <v>26.387499999999999</v>
      </c>
      <c r="K575" t="s">
        <v>738</v>
      </c>
      <c r="L575" t="s">
        <v>15</v>
      </c>
      <c r="M575" t="s">
        <v>1751</v>
      </c>
      <c r="N575" t="str">
        <f>IF(ISNUMBER(I575),"xxx ",SUBSTITUTE(SUBSTITUTE(I575,"/",""),".",""))</f>
        <v>PC 17474</v>
      </c>
      <c r="O575" t="str">
        <f>LEFT(N575,FIND(" ",N575))</f>
        <v xml:space="preserve">PC </v>
      </c>
      <c r="P575" t="str">
        <f>VLOOKUP(M575,Extract_Title!$A$2:$B$20,2,0)</f>
        <v>Mr</v>
      </c>
      <c r="Q575" t="str">
        <f>IF(L575="","S",L575)</f>
        <v>S</v>
      </c>
      <c r="R575" t="str">
        <f>IF(K575="","M",LEFT(K575,1))</f>
        <v>E</v>
      </c>
      <c r="S575" t="str">
        <f>VLOOKUP(O575,Clean_tckt!$E$3:$F$38,2,0)</f>
        <v xml:space="preserve">PC </v>
      </c>
      <c r="T575" s="1">
        <f t="shared" si="28"/>
        <v>26.387499999999999</v>
      </c>
      <c r="U575">
        <f t="shared" si="29"/>
        <v>36</v>
      </c>
      <c r="V575">
        <f>SUM(G575:H575,1)</f>
        <v>1</v>
      </c>
      <c r="W575">
        <f t="shared" si="30"/>
        <v>1</v>
      </c>
      <c r="X575">
        <f>IF(V575=1,1,0)</f>
        <v>1</v>
      </c>
      <c r="Y575">
        <f>IF($P575=Y$1,1,0)</f>
        <v>1</v>
      </c>
      <c r="Z575">
        <f>IF($P575=Z$1,1,0)</f>
        <v>0</v>
      </c>
      <c r="AA575">
        <f>IF($P575=AA$1,1,0)</f>
        <v>0</v>
      </c>
      <c r="AB575">
        <f>IF($P575=AB$1,1,0)</f>
        <v>0</v>
      </c>
      <c r="AC575">
        <f>IF($Q575=AC$1,1,0)</f>
        <v>1</v>
      </c>
      <c r="AD575">
        <f>IF($Q575=AD$1,1,0)</f>
        <v>0</v>
      </c>
      <c r="AE575">
        <f>IF($R575=AE$1,1,0)</f>
        <v>0</v>
      </c>
      <c r="AF575">
        <f>IF($R575=AF$1,1,0)</f>
        <v>0</v>
      </c>
      <c r="AG575">
        <f>IF($R575=AG$1,1,0)</f>
        <v>1</v>
      </c>
      <c r="AH575">
        <f>IF($R575=AH$1,1,0)</f>
        <v>0</v>
      </c>
      <c r="AI575">
        <f>IF($R575=AI$1,1,0)</f>
        <v>0</v>
      </c>
      <c r="AJ575">
        <f>IF($R575=AJ$1,1,0)</f>
        <v>0</v>
      </c>
      <c r="AK575">
        <f>IF($R575=AK$1,1,0)</f>
        <v>0</v>
      </c>
      <c r="AL575">
        <f>IF($R575=AL$1,1,0)</f>
        <v>0</v>
      </c>
      <c r="AM575">
        <f>IF($S575=AM$1,1,0)</f>
        <v>0</v>
      </c>
      <c r="AN575">
        <f>IF($S575=AN$1,1,0)</f>
        <v>1</v>
      </c>
      <c r="AO575">
        <f>IF($S575=AO$1,1,0)</f>
        <v>0</v>
      </c>
      <c r="AP575">
        <f>IF($S575=AP$1,1,0)</f>
        <v>0</v>
      </c>
      <c r="AQ575">
        <f>IF($S575=AQ$1,1,0)</f>
        <v>0</v>
      </c>
      <c r="AR575">
        <f>IF($S575=AR$1,1,0)</f>
        <v>0</v>
      </c>
      <c r="AS575">
        <f>IF($S575=AS$1,1,0)</f>
        <v>0</v>
      </c>
      <c r="AT575">
        <f>IF($S575=AT$1,1,0)</f>
        <v>0</v>
      </c>
      <c r="AU575">
        <f>IF($S575=AU$1,1,0)</f>
        <v>0</v>
      </c>
      <c r="AV575">
        <f>IF($S575=AV$1,1,0)</f>
        <v>0</v>
      </c>
      <c r="AW575">
        <f>IF($S575=AW$1,1,0)</f>
        <v>0</v>
      </c>
      <c r="AX575">
        <f>IF($S575=AX$1,1,0)</f>
        <v>0</v>
      </c>
      <c r="AY575">
        <f>IF($S575=AY$1,1,0)</f>
        <v>0</v>
      </c>
      <c r="AZ575">
        <f>IF($S575=AZ$1,1,0)</f>
        <v>0</v>
      </c>
      <c r="BA575">
        <f>IF($S575=BA$1,1,0)</f>
        <v>0</v>
      </c>
      <c r="BB575">
        <f>IF($S575=BB$1,1,0)</f>
        <v>0</v>
      </c>
      <c r="BC575">
        <f>IF($S575=BC$1,1,0)</f>
        <v>0</v>
      </c>
      <c r="BD575">
        <f>IF($S575=BD$1,1,0)</f>
        <v>0</v>
      </c>
      <c r="BE575">
        <f>IF($S575=BE$1,1,0)</f>
        <v>0</v>
      </c>
      <c r="BF575">
        <f>IF($S575=BF$1,1,0)</f>
        <v>0</v>
      </c>
      <c r="BG575">
        <f>IF($S575=BG$1,1,0)</f>
        <v>0</v>
      </c>
      <c r="BH575">
        <f>IF($S575=BH$1,1,0)</f>
        <v>0</v>
      </c>
      <c r="BI575">
        <f>IF($S575=BI$1,1,0)</f>
        <v>0</v>
      </c>
      <c r="BJ575">
        <f>IF($S575=BJ$1,1,0)</f>
        <v>0</v>
      </c>
    </row>
    <row r="576" spans="1:62" x14ac:dyDescent="0.25">
      <c r="A576">
        <v>574</v>
      </c>
      <c r="B576">
        <v>1</v>
      </c>
      <c r="C576">
        <v>3</v>
      </c>
      <c r="D576" t="s">
        <v>821</v>
      </c>
      <c r="E576" t="s">
        <v>17</v>
      </c>
      <c r="G576">
        <v>0</v>
      </c>
      <c r="H576">
        <v>0</v>
      </c>
      <c r="I576">
        <v>14312</v>
      </c>
      <c r="J576">
        <v>7.75</v>
      </c>
      <c r="L576" t="s">
        <v>27</v>
      </c>
      <c r="M576" t="s">
        <v>1753</v>
      </c>
      <c r="N576" t="str">
        <f>IF(ISNUMBER(I576),"xxx ",SUBSTITUTE(SUBSTITUTE(I576,"/",""),".",""))</f>
        <v xml:space="preserve">xxx </v>
      </c>
      <c r="O576" t="str">
        <f>LEFT(N576,FIND(" ",N576))</f>
        <v xml:space="preserve">xxx </v>
      </c>
      <c r="P576" t="str">
        <f>VLOOKUP(M576,Extract_Title!$A$2:$B$20,2,0)</f>
        <v>Miss</v>
      </c>
      <c r="Q576" t="str">
        <f>IF(L576="","S",L576)</f>
        <v>Q</v>
      </c>
      <c r="R576" t="str">
        <f>IF(K576="","M",LEFT(K576,1))</f>
        <v>M</v>
      </c>
      <c r="S576" t="str">
        <f>VLOOKUP(O576,Clean_tckt!$E$3:$F$38,2,0)</f>
        <v xml:space="preserve">xxx </v>
      </c>
      <c r="T576" s="1">
        <f t="shared" si="28"/>
        <v>7.75</v>
      </c>
      <c r="U576">
        <f t="shared" si="29"/>
        <v>0</v>
      </c>
      <c r="V576">
        <f>SUM(G576:H576,1)</f>
        <v>1</v>
      </c>
      <c r="W576">
        <f t="shared" si="30"/>
        <v>0</v>
      </c>
      <c r="X576">
        <f>IF(V576=1,1,0)</f>
        <v>1</v>
      </c>
      <c r="Y576">
        <f>IF($P576=Y$1,1,0)</f>
        <v>0</v>
      </c>
      <c r="Z576">
        <f>IF($P576=Z$1,1,0)</f>
        <v>0</v>
      </c>
      <c r="AA576">
        <f>IF($P576=AA$1,1,0)</f>
        <v>1</v>
      </c>
      <c r="AB576">
        <f>IF($P576=AB$1,1,0)</f>
        <v>0</v>
      </c>
      <c r="AC576">
        <f>IF($Q576=AC$1,1,0)</f>
        <v>0</v>
      </c>
      <c r="AD576">
        <f>IF($Q576=AD$1,1,0)</f>
        <v>0</v>
      </c>
      <c r="AE576">
        <f>IF($R576=AE$1,1,0)</f>
        <v>1</v>
      </c>
      <c r="AF576">
        <f>IF($R576=AF$1,1,0)</f>
        <v>0</v>
      </c>
      <c r="AG576">
        <f>IF($R576=AG$1,1,0)</f>
        <v>0</v>
      </c>
      <c r="AH576">
        <f>IF($R576=AH$1,1,0)</f>
        <v>0</v>
      </c>
      <c r="AI576">
        <f>IF($R576=AI$1,1,0)</f>
        <v>0</v>
      </c>
      <c r="AJ576">
        <f>IF($R576=AJ$1,1,0)</f>
        <v>0</v>
      </c>
      <c r="AK576">
        <f>IF($R576=AK$1,1,0)</f>
        <v>0</v>
      </c>
      <c r="AL576">
        <f>IF($R576=AL$1,1,0)</f>
        <v>0</v>
      </c>
      <c r="AM576">
        <f>IF($S576=AM$1,1,0)</f>
        <v>0</v>
      </c>
      <c r="AN576">
        <f>IF($S576=AN$1,1,0)</f>
        <v>0</v>
      </c>
      <c r="AO576">
        <f>IF($S576=AO$1,1,0)</f>
        <v>0</v>
      </c>
      <c r="AP576">
        <f>IF($S576=AP$1,1,0)</f>
        <v>1</v>
      </c>
      <c r="AQ576">
        <f>IF($S576=AQ$1,1,0)</f>
        <v>0</v>
      </c>
      <c r="AR576">
        <f>IF($S576=AR$1,1,0)</f>
        <v>0</v>
      </c>
      <c r="AS576">
        <f>IF($S576=AS$1,1,0)</f>
        <v>0</v>
      </c>
      <c r="AT576">
        <f>IF($S576=AT$1,1,0)</f>
        <v>0</v>
      </c>
      <c r="AU576">
        <f>IF($S576=AU$1,1,0)</f>
        <v>0</v>
      </c>
      <c r="AV576">
        <f>IF($S576=AV$1,1,0)</f>
        <v>0</v>
      </c>
      <c r="AW576">
        <f>IF($S576=AW$1,1,0)</f>
        <v>0</v>
      </c>
      <c r="AX576">
        <f>IF($S576=AX$1,1,0)</f>
        <v>0</v>
      </c>
      <c r="AY576">
        <f>IF($S576=AY$1,1,0)</f>
        <v>0</v>
      </c>
      <c r="AZ576">
        <f>IF($S576=AZ$1,1,0)</f>
        <v>0</v>
      </c>
      <c r="BA576">
        <f>IF($S576=BA$1,1,0)</f>
        <v>0</v>
      </c>
      <c r="BB576">
        <f>IF($S576=BB$1,1,0)</f>
        <v>0</v>
      </c>
      <c r="BC576">
        <f>IF($S576=BC$1,1,0)</f>
        <v>0</v>
      </c>
      <c r="BD576">
        <f>IF($S576=BD$1,1,0)</f>
        <v>0</v>
      </c>
      <c r="BE576">
        <f>IF($S576=BE$1,1,0)</f>
        <v>0</v>
      </c>
      <c r="BF576">
        <f>IF($S576=BF$1,1,0)</f>
        <v>0</v>
      </c>
      <c r="BG576">
        <f>IF($S576=BG$1,1,0)</f>
        <v>0</v>
      </c>
      <c r="BH576">
        <f>IF($S576=BH$1,1,0)</f>
        <v>0</v>
      </c>
      <c r="BI576">
        <f>IF($S576=BI$1,1,0)</f>
        <v>0</v>
      </c>
      <c r="BJ576">
        <f>IF($S576=BJ$1,1,0)</f>
        <v>0</v>
      </c>
    </row>
    <row r="577" spans="1:62" x14ac:dyDescent="0.25">
      <c r="A577">
        <v>575</v>
      </c>
      <c r="B577">
        <v>0</v>
      </c>
      <c r="C577">
        <v>3</v>
      </c>
      <c r="D577" t="s">
        <v>822</v>
      </c>
      <c r="E577" t="s">
        <v>13</v>
      </c>
      <c r="F577">
        <v>16</v>
      </c>
      <c r="G577">
        <v>0</v>
      </c>
      <c r="H577">
        <v>0</v>
      </c>
      <c r="I577" t="s">
        <v>823</v>
      </c>
      <c r="J577">
        <v>8.0500000000000007</v>
      </c>
      <c r="L577" t="s">
        <v>15</v>
      </c>
      <c r="M577" t="s">
        <v>1751</v>
      </c>
      <c r="N577" t="str">
        <f>IF(ISNUMBER(I577),"xxx ",SUBSTITUTE(SUBSTITUTE(I577,"/",""),".",""))</f>
        <v>A4 20589</v>
      </c>
      <c r="O577" t="str">
        <f>LEFT(N577,FIND(" ",N577))</f>
        <v xml:space="preserve">A4 </v>
      </c>
      <c r="P577" t="str">
        <f>VLOOKUP(M577,Extract_Title!$A$2:$B$20,2,0)</f>
        <v>Mr</v>
      </c>
      <c r="Q577" t="str">
        <f>IF(L577="","S",L577)</f>
        <v>S</v>
      </c>
      <c r="R577" t="str">
        <f>IF(K577="","M",LEFT(K577,1))</f>
        <v>M</v>
      </c>
      <c r="S577" t="str">
        <f>VLOOKUP(O577,Clean_tckt!$E$3:$F$38,2,0)</f>
        <v xml:space="preserve">A4 </v>
      </c>
      <c r="T577" s="1">
        <f t="shared" si="28"/>
        <v>8.0500000000000007</v>
      </c>
      <c r="U577">
        <f t="shared" si="29"/>
        <v>16</v>
      </c>
      <c r="V577">
        <f>SUM(G577:H577,1)</f>
        <v>1</v>
      </c>
      <c r="W577">
        <f t="shared" si="30"/>
        <v>1</v>
      </c>
      <c r="X577">
        <f>IF(V577=1,1,0)</f>
        <v>1</v>
      </c>
      <c r="Y577">
        <f>IF($P577=Y$1,1,0)</f>
        <v>1</v>
      </c>
      <c r="Z577">
        <f>IF($P577=Z$1,1,0)</f>
        <v>0</v>
      </c>
      <c r="AA577">
        <f>IF($P577=AA$1,1,0)</f>
        <v>0</v>
      </c>
      <c r="AB577">
        <f>IF($P577=AB$1,1,0)</f>
        <v>0</v>
      </c>
      <c r="AC577">
        <f>IF($Q577=AC$1,1,0)</f>
        <v>1</v>
      </c>
      <c r="AD577">
        <f>IF($Q577=AD$1,1,0)</f>
        <v>0</v>
      </c>
      <c r="AE577">
        <f>IF($R577=AE$1,1,0)</f>
        <v>1</v>
      </c>
      <c r="AF577">
        <f>IF($R577=AF$1,1,0)</f>
        <v>0</v>
      </c>
      <c r="AG577">
        <f>IF($R577=AG$1,1,0)</f>
        <v>0</v>
      </c>
      <c r="AH577">
        <f>IF($R577=AH$1,1,0)</f>
        <v>0</v>
      </c>
      <c r="AI577">
        <f>IF($R577=AI$1,1,0)</f>
        <v>0</v>
      </c>
      <c r="AJ577">
        <f>IF($R577=AJ$1,1,0)</f>
        <v>0</v>
      </c>
      <c r="AK577">
        <f>IF($R577=AK$1,1,0)</f>
        <v>0</v>
      </c>
      <c r="AL577">
        <f>IF($R577=AL$1,1,0)</f>
        <v>0</v>
      </c>
      <c r="AM577">
        <f>IF($S577=AM$1,1,0)</f>
        <v>0</v>
      </c>
      <c r="AN577">
        <f>IF($S577=AN$1,1,0)</f>
        <v>0</v>
      </c>
      <c r="AO577">
        <f>IF($S577=AO$1,1,0)</f>
        <v>0</v>
      </c>
      <c r="AP577">
        <f>IF($S577=AP$1,1,0)</f>
        <v>0</v>
      </c>
      <c r="AQ577">
        <f>IF($S577=AQ$1,1,0)</f>
        <v>0</v>
      </c>
      <c r="AR577">
        <f>IF($S577=AR$1,1,0)</f>
        <v>0</v>
      </c>
      <c r="AS577">
        <f>IF($S577=AS$1,1,0)</f>
        <v>0</v>
      </c>
      <c r="AT577">
        <f>IF($S577=AT$1,1,0)</f>
        <v>0</v>
      </c>
      <c r="AU577">
        <f>IF($S577=AU$1,1,0)</f>
        <v>1</v>
      </c>
      <c r="AV577">
        <f>IF($S577=AV$1,1,0)</f>
        <v>0</v>
      </c>
      <c r="AW577">
        <f>IF($S577=AW$1,1,0)</f>
        <v>0</v>
      </c>
      <c r="AX577">
        <f>IF($S577=AX$1,1,0)</f>
        <v>0</v>
      </c>
      <c r="AY577">
        <f>IF($S577=AY$1,1,0)</f>
        <v>0</v>
      </c>
      <c r="AZ577">
        <f>IF($S577=AZ$1,1,0)</f>
        <v>0</v>
      </c>
      <c r="BA577">
        <f>IF($S577=BA$1,1,0)</f>
        <v>0</v>
      </c>
      <c r="BB577">
        <f>IF($S577=BB$1,1,0)</f>
        <v>0</v>
      </c>
      <c r="BC577">
        <f>IF($S577=BC$1,1,0)</f>
        <v>0</v>
      </c>
      <c r="BD577">
        <f>IF($S577=BD$1,1,0)</f>
        <v>0</v>
      </c>
      <c r="BE577">
        <f>IF($S577=BE$1,1,0)</f>
        <v>0</v>
      </c>
      <c r="BF577">
        <f>IF($S577=BF$1,1,0)</f>
        <v>0</v>
      </c>
      <c r="BG577">
        <f>IF($S577=BG$1,1,0)</f>
        <v>0</v>
      </c>
      <c r="BH577">
        <f>IF($S577=BH$1,1,0)</f>
        <v>0</v>
      </c>
      <c r="BI577">
        <f>IF($S577=BI$1,1,0)</f>
        <v>0</v>
      </c>
      <c r="BJ577">
        <f>IF($S577=BJ$1,1,0)</f>
        <v>0</v>
      </c>
    </row>
    <row r="578" spans="1:62" x14ac:dyDescent="0.25">
      <c r="A578">
        <v>576</v>
      </c>
      <c r="B578">
        <v>0</v>
      </c>
      <c r="C578">
        <v>3</v>
      </c>
      <c r="D578" t="s">
        <v>824</v>
      </c>
      <c r="E578" t="s">
        <v>13</v>
      </c>
      <c r="F578">
        <v>19</v>
      </c>
      <c r="G578">
        <v>0</v>
      </c>
      <c r="H578">
        <v>0</v>
      </c>
      <c r="I578">
        <v>358585</v>
      </c>
      <c r="J578">
        <v>14.5</v>
      </c>
      <c r="L578" t="s">
        <v>15</v>
      </c>
      <c r="M578" t="s">
        <v>1751</v>
      </c>
      <c r="N578" t="str">
        <f>IF(ISNUMBER(I578),"xxx ",SUBSTITUTE(SUBSTITUTE(I578,"/",""),".",""))</f>
        <v xml:space="preserve">xxx </v>
      </c>
      <c r="O578" t="str">
        <f>LEFT(N578,FIND(" ",N578))</f>
        <v xml:space="preserve">xxx </v>
      </c>
      <c r="P578" t="str">
        <f>VLOOKUP(M578,Extract_Title!$A$2:$B$20,2,0)</f>
        <v>Mr</v>
      </c>
      <c r="Q578" t="str">
        <f>IF(L578="","S",L578)</f>
        <v>S</v>
      </c>
      <c r="R578" t="str">
        <f>IF(K578="","M",LEFT(K578,1))</f>
        <v>M</v>
      </c>
      <c r="S578" t="str">
        <f>VLOOKUP(O578,Clean_tckt!$E$3:$F$38,2,0)</f>
        <v xml:space="preserve">xxx </v>
      </c>
      <c r="T578" s="1">
        <f t="shared" si="28"/>
        <v>14.5</v>
      </c>
      <c r="U578">
        <f t="shared" si="29"/>
        <v>19</v>
      </c>
      <c r="V578">
        <f>SUM(G578:H578,1)</f>
        <v>1</v>
      </c>
      <c r="W578">
        <f t="shared" si="30"/>
        <v>1</v>
      </c>
      <c r="X578">
        <f>IF(V578=1,1,0)</f>
        <v>1</v>
      </c>
      <c r="Y578">
        <f>IF($P578=Y$1,1,0)</f>
        <v>1</v>
      </c>
      <c r="Z578">
        <f>IF($P578=Z$1,1,0)</f>
        <v>0</v>
      </c>
      <c r="AA578">
        <f>IF($P578=AA$1,1,0)</f>
        <v>0</v>
      </c>
      <c r="AB578">
        <f>IF($P578=AB$1,1,0)</f>
        <v>0</v>
      </c>
      <c r="AC578">
        <f>IF($Q578=AC$1,1,0)</f>
        <v>1</v>
      </c>
      <c r="AD578">
        <f>IF($Q578=AD$1,1,0)</f>
        <v>0</v>
      </c>
      <c r="AE578">
        <f>IF($R578=AE$1,1,0)</f>
        <v>1</v>
      </c>
      <c r="AF578">
        <f>IF($R578=AF$1,1,0)</f>
        <v>0</v>
      </c>
      <c r="AG578">
        <f>IF($R578=AG$1,1,0)</f>
        <v>0</v>
      </c>
      <c r="AH578">
        <f>IF($R578=AH$1,1,0)</f>
        <v>0</v>
      </c>
      <c r="AI578">
        <f>IF($R578=AI$1,1,0)</f>
        <v>0</v>
      </c>
      <c r="AJ578">
        <f>IF($R578=AJ$1,1,0)</f>
        <v>0</v>
      </c>
      <c r="AK578">
        <f>IF($R578=AK$1,1,0)</f>
        <v>0</v>
      </c>
      <c r="AL578">
        <f>IF($R578=AL$1,1,0)</f>
        <v>0</v>
      </c>
      <c r="AM578">
        <f>IF($S578=AM$1,1,0)</f>
        <v>0</v>
      </c>
      <c r="AN578">
        <f>IF($S578=AN$1,1,0)</f>
        <v>0</v>
      </c>
      <c r="AO578">
        <f>IF($S578=AO$1,1,0)</f>
        <v>0</v>
      </c>
      <c r="AP578">
        <f>IF($S578=AP$1,1,0)</f>
        <v>1</v>
      </c>
      <c r="AQ578">
        <f>IF($S578=AQ$1,1,0)</f>
        <v>0</v>
      </c>
      <c r="AR578">
        <f>IF($S578=AR$1,1,0)</f>
        <v>0</v>
      </c>
      <c r="AS578">
        <f>IF($S578=AS$1,1,0)</f>
        <v>0</v>
      </c>
      <c r="AT578">
        <f>IF($S578=AT$1,1,0)</f>
        <v>0</v>
      </c>
      <c r="AU578">
        <f>IF($S578=AU$1,1,0)</f>
        <v>0</v>
      </c>
      <c r="AV578">
        <f>IF($S578=AV$1,1,0)</f>
        <v>0</v>
      </c>
      <c r="AW578">
        <f>IF($S578=AW$1,1,0)</f>
        <v>0</v>
      </c>
      <c r="AX578">
        <f>IF($S578=AX$1,1,0)</f>
        <v>0</v>
      </c>
      <c r="AY578">
        <f>IF($S578=AY$1,1,0)</f>
        <v>0</v>
      </c>
      <c r="AZ578">
        <f>IF($S578=AZ$1,1,0)</f>
        <v>0</v>
      </c>
      <c r="BA578">
        <f>IF($S578=BA$1,1,0)</f>
        <v>0</v>
      </c>
      <c r="BB578">
        <f>IF($S578=BB$1,1,0)</f>
        <v>0</v>
      </c>
      <c r="BC578">
        <f>IF($S578=BC$1,1,0)</f>
        <v>0</v>
      </c>
      <c r="BD578">
        <f>IF($S578=BD$1,1,0)</f>
        <v>0</v>
      </c>
      <c r="BE578">
        <f>IF($S578=BE$1,1,0)</f>
        <v>0</v>
      </c>
      <c r="BF578">
        <f>IF($S578=BF$1,1,0)</f>
        <v>0</v>
      </c>
      <c r="BG578">
        <f>IF($S578=BG$1,1,0)</f>
        <v>0</v>
      </c>
      <c r="BH578">
        <f>IF($S578=BH$1,1,0)</f>
        <v>0</v>
      </c>
      <c r="BI578">
        <f>IF($S578=BI$1,1,0)</f>
        <v>0</v>
      </c>
      <c r="BJ578">
        <f>IF($S578=BJ$1,1,0)</f>
        <v>0</v>
      </c>
    </row>
    <row r="579" spans="1:62" x14ac:dyDescent="0.25">
      <c r="A579">
        <v>577</v>
      </c>
      <c r="B579">
        <v>1</v>
      </c>
      <c r="C579">
        <v>2</v>
      </c>
      <c r="D579" t="s">
        <v>825</v>
      </c>
      <c r="E579" t="s">
        <v>17</v>
      </c>
      <c r="F579">
        <v>34</v>
      </c>
      <c r="G579">
        <v>0</v>
      </c>
      <c r="H579">
        <v>0</v>
      </c>
      <c r="I579">
        <v>243880</v>
      </c>
      <c r="J579">
        <v>13</v>
      </c>
      <c r="L579" t="s">
        <v>15</v>
      </c>
      <c r="M579" t="s">
        <v>1753</v>
      </c>
      <c r="N579" t="str">
        <f>IF(ISNUMBER(I579),"xxx ",SUBSTITUTE(SUBSTITUTE(I579,"/",""),".",""))</f>
        <v xml:space="preserve">xxx </v>
      </c>
      <c r="O579" t="str">
        <f>LEFT(N579,FIND(" ",N579))</f>
        <v xml:space="preserve">xxx </v>
      </c>
      <c r="P579" t="str">
        <f>VLOOKUP(M579,Extract_Title!$A$2:$B$20,2,0)</f>
        <v>Miss</v>
      </c>
      <c r="Q579" t="str">
        <f>IF(L579="","S",L579)</f>
        <v>S</v>
      </c>
      <c r="R579" t="str">
        <f>IF(K579="","M",LEFT(K579,1))</f>
        <v>M</v>
      </c>
      <c r="S579" t="str">
        <f>VLOOKUP(O579,Clean_tckt!$E$3:$F$38,2,0)</f>
        <v xml:space="preserve">xxx </v>
      </c>
      <c r="T579" s="1">
        <f t="shared" ref="T579:T642" si="31">IF(J579="",MEDIAN(Fare),J579)</f>
        <v>13</v>
      </c>
      <c r="U579">
        <f t="shared" ref="U579:U642" si="32">IF(F579="",SUMIFS(Avg_age,Pclass_Age,A584,Sex_Age,B584),F579)</f>
        <v>34</v>
      </c>
      <c r="V579">
        <f>SUM(G579:H579,1)</f>
        <v>1</v>
      </c>
      <c r="W579">
        <f t="shared" si="30"/>
        <v>0</v>
      </c>
      <c r="X579">
        <f>IF(V579=1,1,0)</f>
        <v>1</v>
      </c>
      <c r="Y579">
        <f>IF($P579=Y$1,1,0)</f>
        <v>0</v>
      </c>
      <c r="Z579">
        <f>IF($P579=Z$1,1,0)</f>
        <v>0</v>
      </c>
      <c r="AA579">
        <f>IF($P579=AA$1,1,0)</f>
        <v>1</v>
      </c>
      <c r="AB579">
        <f>IF($P579=AB$1,1,0)</f>
        <v>0</v>
      </c>
      <c r="AC579">
        <f>IF($Q579=AC$1,1,0)</f>
        <v>1</v>
      </c>
      <c r="AD579">
        <f>IF($Q579=AD$1,1,0)</f>
        <v>0</v>
      </c>
      <c r="AE579">
        <f>IF($R579=AE$1,1,0)</f>
        <v>1</v>
      </c>
      <c r="AF579">
        <f>IF($R579=AF$1,1,0)</f>
        <v>0</v>
      </c>
      <c r="AG579">
        <f>IF($R579=AG$1,1,0)</f>
        <v>0</v>
      </c>
      <c r="AH579">
        <f>IF($R579=AH$1,1,0)</f>
        <v>0</v>
      </c>
      <c r="AI579">
        <f>IF($R579=AI$1,1,0)</f>
        <v>0</v>
      </c>
      <c r="AJ579">
        <f>IF($R579=AJ$1,1,0)</f>
        <v>0</v>
      </c>
      <c r="AK579">
        <f>IF($R579=AK$1,1,0)</f>
        <v>0</v>
      </c>
      <c r="AL579">
        <f>IF($R579=AL$1,1,0)</f>
        <v>0</v>
      </c>
      <c r="AM579">
        <f>IF($S579=AM$1,1,0)</f>
        <v>0</v>
      </c>
      <c r="AN579">
        <f>IF($S579=AN$1,1,0)</f>
        <v>0</v>
      </c>
      <c r="AO579">
        <f>IF($S579=AO$1,1,0)</f>
        <v>0</v>
      </c>
      <c r="AP579">
        <f>IF($S579=AP$1,1,0)</f>
        <v>1</v>
      </c>
      <c r="AQ579">
        <f>IF($S579=AQ$1,1,0)</f>
        <v>0</v>
      </c>
      <c r="AR579">
        <f>IF($S579=AR$1,1,0)</f>
        <v>0</v>
      </c>
      <c r="AS579">
        <f>IF($S579=AS$1,1,0)</f>
        <v>0</v>
      </c>
      <c r="AT579">
        <f>IF($S579=AT$1,1,0)</f>
        <v>0</v>
      </c>
      <c r="AU579">
        <f>IF($S579=AU$1,1,0)</f>
        <v>0</v>
      </c>
      <c r="AV579">
        <f>IF($S579=AV$1,1,0)</f>
        <v>0</v>
      </c>
      <c r="AW579">
        <f>IF($S579=AW$1,1,0)</f>
        <v>0</v>
      </c>
      <c r="AX579">
        <f>IF($S579=AX$1,1,0)</f>
        <v>0</v>
      </c>
      <c r="AY579">
        <f>IF($S579=AY$1,1,0)</f>
        <v>0</v>
      </c>
      <c r="AZ579">
        <f>IF($S579=AZ$1,1,0)</f>
        <v>0</v>
      </c>
      <c r="BA579">
        <f>IF($S579=BA$1,1,0)</f>
        <v>0</v>
      </c>
      <c r="BB579">
        <f>IF($S579=BB$1,1,0)</f>
        <v>0</v>
      </c>
      <c r="BC579">
        <f>IF($S579=BC$1,1,0)</f>
        <v>0</v>
      </c>
      <c r="BD579">
        <f>IF($S579=BD$1,1,0)</f>
        <v>0</v>
      </c>
      <c r="BE579">
        <f>IF($S579=BE$1,1,0)</f>
        <v>0</v>
      </c>
      <c r="BF579">
        <f>IF($S579=BF$1,1,0)</f>
        <v>0</v>
      </c>
      <c r="BG579">
        <f>IF($S579=BG$1,1,0)</f>
        <v>0</v>
      </c>
      <c r="BH579">
        <f>IF($S579=BH$1,1,0)</f>
        <v>0</v>
      </c>
      <c r="BI579">
        <f>IF($S579=BI$1,1,0)</f>
        <v>0</v>
      </c>
      <c r="BJ579">
        <f>IF($S579=BJ$1,1,0)</f>
        <v>0</v>
      </c>
    </row>
    <row r="580" spans="1:62" x14ac:dyDescent="0.25">
      <c r="A580">
        <v>578</v>
      </c>
      <c r="B580">
        <v>1</v>
      </c>
      <c r="C580">
        <v>1</v>
      </c>
      <c r="D580" t="s">
        <v>826</v>
      </c>
      <c r="E580" t="s">
        <v>17</v>
      </c>
      <c r="F580">
        <v>39</v>
      </c>
      <c r="G580">
        <v>1</v>
      </c>
      <c r="H580">
        <v>0</v>
      </c>
      <c r="I580">
        <v>13507</v>
      </c>
      <c r="J580">
        <v>55.9</v>
      </c>
      <c r="K580" t="s">
        <v>631</v>
      </c>
      <c r="L580" t="s">
        <v>15</v>
      </c>
      <c r="M580" t="s">
        <v>1752</v>
      </c>
      <c r="N580" t="str">
        <f>IF(ISNUMBER(I580),"xxx ",SUBSTITUTE(SUBSTITUTE(I580,"/",""),".",""))</f>
        <v xml:space="preserve">xxx </v>
      </c>
      <c r="O580" t="str">
        <f>LEFT(N580,FIND(" ",N580))</f>
        <v xml:space="preserve">xxx </v>
      </c>
      <c r="P580" t="str">
        <f>VLOOKUP(M580,Extract_Title!$A$2:$B$20,2,0)</f>
        <v>Mrs</v>
      </c>
      <c r="Q580" t="str">
        <f>IF(L580="","S",L580)</f>
        <v>S</v>
      </c>
      <c r="R580" t="str">
        <f>IF(K580="","M",LEFT(K580,1))</f>
        <v>E</v>
      </c>
      <c r="S580" t="str">
        <f>VLOOKUP(O580,Clean_tckt!$E$3:$F$38,2,0)</f>
        <v xml:space="preserve">xxx </v>
      </c>
      <c r="T580" s="1">
        <f t="shared" si="31"/>
        <v>55.9</v>
      </c>
      <c r="U580">
        <f t="shared" si="32"/>
        <v>39</v>
      </c>
      <c r="V580">
        <f>SUM(G580:H580,1)</f>
        <v>2</v>
      </c>
      <c r="W580">
        <f t="shared" ref="W580:W643" si="33">IF(E580="male",1,0)</f>
        <v>0</v>
      </c>
      <c r="X580">
        <f>IF(V580=1,1,0)</f>
        <v>0</v>
      </c>
      <c r="Y580">
        <f>IF($P580=Y$1,1,0)</f>
        <v>0</v>
      </c>
      <c r="Z580">
        <f>IF($P580=Z$1,1,0)</f>
        <v>1</v>
      </c>
      <c r="AA580">
        <f>IF($P580=AA$1,1,0)</f>
        <v>0</v>
      </c>
      <c r="AB580">
        <f>IF($P580=AB$1,1,0)</f>
        <v>0</v>
      </c>
      <c r="AC580">
        <f>IF($Q580=AC$1,1,0)</f>
        <v>1</v>
      </c>
      <c r="AD580">
        <f>IF($Q580=AD$1,1,0)</f>
        <v>0</v>
      </c>
      <c r="AE580">
        <f>IF($R580=AE$1,1,0)</f>
        <v>0</v>
      </c>
      <c r="AF580">
        <f>IF($R580=AF$1,1,0)</f>
        <v>0</v>
      </c>
      <c r="AG580">
        <f>IF($R580=AG$1,1,0)</f>
        <v>1</v>
      </c>
      <c r="AH580">
        <f>IF($R580=AH$1,1,0)</f>
        <v>0</v>
      </c>
      <c r="AI580">
        <f>IF($R580=AI$1,1,0)</f>
        <v>0</v>
      </c>
      <c r="AJ580">
        <f>IF($R580=AJ$1,1,0)</f>
        <v>0</v>
      </c>
      <c r="AK580">
        <f>IF($R580=AK$1,1,0)</f>
        <v>0</v>
      </c>
      <c r="AL580">
        <f>IF($R580=AL$1,1,0)</f>
        <v>0</v>
      </c>
      <c r="AM580">
        <f>IF($S580=AM$1,1,0)</f>
        <v>0</v>
      </c>
      <c r="AN580">
        <f>IF($S580=AN$1,1,0)</f>
        <v>0</v>
      </c>
      <c r="AO580">
        <f>IF($S580=AO$1,1,0)</f>
        <v>0</v>
      </c>
      <c r="AP580">
        <f>IF($S580=AP$1,1,0)</f>
        <v>1</v>
      </c>
      <c r="AQ580">
        <f>IF($S580=AQ$1,1,0)</f>
        <v>0</v>
      </c>
      <c r="AR580">
        <f>IF($S580=AR$1,1,0)</f>
        <v>0</v>
      </c>
      <c r="AS580">
        <f>IF($S580=AS$1,1,0)</f>
        <v>0</v>
      </c>
      <c r="AT580">
        <f>IF($S580=AT$1,1,0)</f>
        <v>0</v>
      </c>
      <c r="AU580">
        <f>IF($S580=AU$1,1,0)</f>
        <v>0</v>
      </c>
      <c r="AV580">
        <f>IF($S580=AV$1,1,0)</f>
        <v>0</v>
      </c>
      <c r="AW580">
        <f>IF($S580=AW$1,1,0)</f>
        <v>0</v>
      </c>
      <c r="AX580">
        <f>IF($S580=AX$1,1,0)</f>
        <v>0</v>
      </c>
      <c r="AY580">
        <f>IF($S580=AY$1,1,0)</f>
        <v>0</v>
      </c>
      <c r="AZ580">
        <f>IF($S580=AZ$1,1,0)</f>
        <v>0</v>
      </c>
      <c r="BA580">
        <f>IF($S580=BA$1,1,0)</f>
        <v>0</v>
      </c>
      <c r="BB580">
        <f>IF($S580=BB$1,1,0)</f>
        <v>0</v>
      </c>
      <c r="BC580">
        <f>IF($S580=BC$1,1,0)</f>
        <v>0</v>
      </c>
      <c r="BD580">
        <f>IF($S580=BD$1,1,0)</f>
        <v>0</v>
      </c>
      <c r="BE580">
        <f>IF($S580=BE$1,1,0)</f>
        <v>0</v>
      </c>
      <c r="BF580">
        <f>IF($S580=BF$1,1,0)</f>
        <v>0</v>
      </c>
      <c r="BG580">
        <f>IF($S580=BG$1,1,0)</f>
        <v>0</v>
      </c>
      <c r="BH580">
        <f>IF($S580=BH$1,1,0)</f>
        <v>0</v>
      </c>
      <c r="BI580">
        <f>IF($S580=BI$1,1,0)</f>
        <v>0</v>
      </c>
      <c r="BJ580">
        <f>IF($S580=BJ$1,1,0)</f>
        <v>0</v>
      </c>
    </row>
    <row r="581" spans="1:62" x14ac:dyDescent="0.25">
      <c r="A581">
        <v>579</v>
      </c>
      <c r="B581">
        <v>0</v>
      </c>
      <c r="C581">
        <v>3</v>
      </c>
      <c r="D581" t="s">
        <v>827</v>
      </c>
      <c r="E581" t="s">
        <v>17</v>
      </c>
      <c r="G581">
        <v>1</v>
      </c>
      <c r="H581">
        <v>0</v>
      </c>
      <c r="I581">
        <v>2689</v>
      </c>
      <c r="J581">
        <v>14.458299999999999</v>
      </c>
      <c r="L581" t="s">
        <v>20</v>
      </c>
      <c r="M581" t="s">
        <v>1752</v>
      </c>
      <c r="N581" t="str">
        <f>IF(ISNUMBER(I581),"xxx ",SUBSTITUTE(SUBSTITUTE(I581,"/",""),".",""))</f>
        <v xml:space="preserve">xxx </v>
      </c>
      <c r="O581" t="str">
        <f>LEFT(N581,FIND(" ",N581))</f>
        <v xml:space="preserve">xxx </v>
      </c>
      <c r="P581" t="str">
        <f>VLOOKUP(M581,Extract_Title!$A$2:$B$20,2,0)</f>
        <v>Mrs</v>
      </c>
      <c r="Q581" t="str">
        <f>IF(L581="","S",L581)</f>
        <v>C</v>
      </c>
      <c r="R581" t="str">
        <f>IF(K581="","M",LEFT(K581,1))</f>
        <v>M</v>
      </c>
      <c r="S581" t="str">
        <f>VLOOKUP(O581,Clean_tckt!$E$3:$F$38,2,0)</f>
        <v xml:space="preserve">xxx </v>
      </c>
      <c r="T581" s="1">
        <f t="shared" si="31"/>
        <v>14.458299999999999</v>
      </c>
      <c r="U581">
        <f t="shared" si="32"/>
        <v>0</v>
      </c>
      <c r="V581">
        <f>SUM(G581:H581,1)</f>
        <v>2</v>
      </c>
      <c r="W581">
        <f t="shared" si="33"/>
        <v>0</v>
      </c>
      <c r="X581">
        <f>IF(V581=1,1,0)</f>
        <v>0</v>
      </c>
      <c r="Y581">
        <f>IF($P581=Y$1,1,0)</f>
        <v>0</v>
      </c>
      <c r="Z581">
        <f>IF($P581=Z$1,1,0)</f>
        <v>1</v>
      </c>
      <c r="AA581">
        <f>IF($P581=AA$1,1,0)</f>
        <v>0</v>
      </c>
      <c r="AB581">
        <f>IF($P581=AB$1,1,0)</f>
        <v>0</v>
      </c>
      <c r="AC581">
        <f>IF($Q581=AC$1,1,0)</f>
        <v>0</v>
      </c>
      <c r="AD581">
        <f>IF($Q581=AD$1,1,0)</f>
        <v>1</v>
      </c>
      <c r="AE581">
        <f>IF($R581=AE$1,1,0)</f>
        <v>1</v>
      </c>
      <c r="AF581">
        <f>IF($R581=AF$1,1,0)</f>
        <v>0</v>
      </c>
      <c r="AG581">
        <f>IF($R581=AG$1,1,0)</f>
        <v>0</v>
      </c>
      <c r="AH581">
        <f>IF($R581=AH$1,1,0)</f>
        <v>0</v>
      </c>
      <c r="AI581">
        <f>IF($R581=AI$1,1,0)</f>
        <v>0</v>
      </c>
      <c r="AJ581">
        <f>IF($R581=AJ$1,1,0)</f>
        <v>0</v>
      </c>
      <c r="AK581">
        <f>IF($R581=AK$1,1,0)</f>
        <v>0</v>
      </c>
      <c r="AL581">
        <f>IF($R581=AL$1,1,0)</f>
        <v>0</v>
      </c>
      <c r="AM581">
        <f>IF($S581=AM$1,1,0)</f>
        <v>0</v>
      </c>
      <c r="AN581">
        <f>IF($S581=AN$1,1,0)</f>
        <v>0</v>
      </c>
      <c r="AO581">
        <f>IF($S581=AO$1,1,0)</f>
        <v>0</v>
      </c>
      <c r="AP581">
        <f>IF($S581=AP$1,1,0)</f>
        <v>1</v>
      </c>
      <c r="AQ581">
        <f>IF($S581=AQ$1,1,0)</f>
        <v>0</v>
      </c>
      <c r="AR581">
        <f>IF($S581=AR$1,1,0)</f>
        <v>0</v>
      </c>
      <c r="AS581">
        <f>IF($S581=AS$1,1,0)</f>
        <v>0</v>
      </c>
      <c r="AT581">
        <f>IF($S581=AT$1,1,0)</f>
        <v>0</v>
      </c>
      <c r="AU581">
        <f>IF($S581=AU$1,1,0)</f>
        <v>0</v>
      </c>
      <c r="AV581">
        <f>IF($S581=AV$1,1,0)</f>
        <v>0</v>
      </c>
      <c r="AW581">
        <f>IF($S581=AW$1,1,0)</f>
        <v>0</v>
      </c>
      <c r="AX581">
        <f>IF($S581=AX$1,1,0)</f>
        <v>0</v>
      </c>
      <c r="AY581">
        <f>IF($S581=AY$1,1,0)</f>
        <v>0</v>
      </c>
      <c r="AZ581">
        <f>IF($S581=AZ$1,1,0)</f>
        <v>0</v>
      </c>
      <c r="BA581">
        <f>IF($S581=BA$1,1,0)</f>
        <v>0</v>
      </c>
      <c r="BB581">
        <f>IF($S581=BB$1,1,0)</f>
        <v>0</v>
      </c>
      <c r="BC581">
        <f>IF($S581=BC$1,1,0)</f>
        <v>0</v>
      </c>
      <c r="BD581">
        <f>IF($S581=BD$1,1,0)</f>
        <v>0</v>
      </c>
      <c r="BE581">
        <f>IF($S581=BE$1,1,0)</f>
        <v>0</v>
      </c>
      <c r="BF581">
        <f>IF($S581=BF$1,1,0)</f>
        <v>0</v>
      </c>
      <c r="BG581">
        <f>IF($S581=BG$1,1,0)</f>
        <v>0</v>
      </c>
      <c r="BH581">
        <f>IF($S581=BH$1,1,0)</f>
        <v>0</v>
      </c>
      <c r="BI581">
        <f>IF($S581=BI$1,1,0)</f>
        <v>0</v>
      </c>
      <c r="BJ581">
        <f>IF($S581=BJ$1,1,0)</f>
        <v>0</v>
      </c>
    </row>
    <row r="582" spans="1:62" x14ac:dyDescent="0.25">
      <c r="A582">
        <v>580</v>
      </c>
      <c r="B582">
        <v>1</v>
      </c>
      <c r="C582">
        <v>3</v>
      </c>
      <c r="D582" t="s">
        <v>828</v>
      </c>
      <c r="E582" t="s">
        <v>13</v>
      </c>
      <c r="F582">
        <v>32</v>
      </c>
      <c r="G582">
        <v>0</v>
      </c>
      <c r="H582">
        <v>0</v>
      </c>
      <c r="I582" t="s">
        <v>829</v>
      </c>
      <c r="J582">
        <v>7.9249999999999998</v>
      </c>
      <c r="L582" t="s">
        <v>15</v>
      </c>
      <c r="M582" t="s">
        <v>1751</v>
      </c>
      <c r="N582" t="str">
        <f>IF(ISNUMBER(I582),"xxx ",SUBSTITUTE(SUBSTITUTE(I582,"/",""),".",""))</f>
        <v>STONO 2 3101286</v>
      </c>
      <c r="O582" t="str">
        <f>LEFT(N582,FIND(" ",N582))</f>
        <v xml:space="preserve">STONO </v>
      </c>
      <c r="P582" t="str">
        <f>VLOOKUP(M582,Extract_Title!$A$2:$B$20,2,0)</f>
        <v>Mr</v>
      </c>
      <c r="Q582" t="str">
        <f>IF(L582="","S",L582)</f>
        <v>S</v>
      </c>
      <c r="R582" t="str">
        <f>IF(K582="","M",LEFT(K582,1))</f>
        <v>M</v>
      </c>
      <c r="S582" t="str">
        <f>VLOOKUP(O582,Clean_tckt!$E$3:$F$38,2,0)</f>
        <v xml:space="preserve">STONO </v>
      </c>
      <c r="T582" s="1">
        <f t="shared" si="31"/>
        <v>7.9249999999999998</v>
      </c>
      <c r="U582">
        <f t="shared" si="32"/>
        <v>32</v>
      </c>
      <c r="V582">
        <f>SUM(G582:H582,1)</f>
        <v>1</v>
      </c>
      <c r="W582">
        <f t="shared" si="33"/>
        <v>1</v>
      </c>
      <c r="X582">
        <f>IF(V582=1,1,0)</f>
        <v>1</v>
      </c>
      <c r="Y582">
        <f>IF($P582=Y$1,1,0)</f>
        <v>1</v>
      </c>
      <c r="Z582">
        <f>IF($P582=Z$1,1,0)</f>
        <v>0</v>
      </c>
      <c r="AA582">
        <f>IF($P582=AA$1,1,0)</f>
        <v>0</v>
      </c>
      <c r="AB582">
        <f>IF($P582=AB$1,1,0)</f>
        <v>0</v>
      </c>
      <c r="AC582">
        <f>IF($Q582=AC$1,1,0)</f>
        <v>1</v>
      </c>
      <c r="AD582">
        <f>IF($Q582=AD$1,1,0)</f>
        <v>0</v>
      </c>
      <c r="AE582">
        <f>IF($R582=AE$1,1,0)</f>
        <v>1</v>
      </c>
      <c r="AF582">
        <f>IF($R582=AF$1,1,0)</f>
        <v>0</v>
      </c>
      <c r="AG582">
        <f>IF($R582=AG$1,1,0)</f>
        <v>0</v>
      </c>
      <c r="AH582">
        <f>IF($R582=AH$1,1,0)</f>
        <v>0</v>
      </c>
      <c r="AI582">
        <f>IF($R582=AI$1,1,0)</f>
        <v>0</v>
      </c>
      <c r="AJ582">
        <f>IF($R582=AJ$1,1,0)</f>
        <v>0</v>
      </c>
      <c r="AK582">
        <f>IF($R582=AK$1,1,0)</f>
        <v>0</v>
      </c>
      <c r="AL582">
        <f>IF($R582=AL$1,1,0)</f>
        <v>0</v>
      </c>
      <c r="AM582">
        <f>IF($S582=AM$1,1,0)</f>
        <v>0</v>
      </c>
      <c r="AN582">
        <f>IF($S582=AN$1,1,0)</f>
        <v>0</v>
      </c>
      <c r="AO582">
        <f>IF($S582=AO$1,1,0)</f>
        <v>0</v>
      </c>
      <c r="AP582">
        <f>IF($S582=AP$1,1,0)</f>
        <v>0</v>
      </c>
      <c r="AQ582">
        <f>IF($S582=AQ$1,1,0)</f>
        <v>0</v>
      </c>
      <c r="AR582">
        <f>IF($S582=AR$1,1,0)</f>
        <v>0</v>
      </c>
      <c r="AS582">
        <f>IF($S582=AS$1,1,0)</f>
        <v>0</v>
      </c>
      <c r="AT582">
        <f>IF($S582=AT$1,1,0)</f>
        <v>0</v>
      </c>
      <c r="AU582">
        <f>IF($S582=AU$1,1,0)</f>
        <v>0</v>
      </c>
      <c r="AV582">
        <f>IF($S582=AV$1,1,0)</f>
        <v>0</v>
      </c>
      <c r="AW582">
        <f>IF($S582=AW$1,1,0)</f>
        <v>0</v>
      </c>
      <c r="AX582">
        <f>IF($S582=AX$1,1,0)</f>
        <v>0</v>
      </c>
      <c r="AY582">
        <f>IF($S582=AY$1,1,0)</f>
        <v>0</v>
      </c>
      <c r="AZ582">
        <f>IF($S582=AZ$1,1,0)</f>
        <v>1</v>
      </c>
      <c r="BA582">
        <f>IF($S582=BA$1,1,0)</f>
        <v>0</v>
      </c>
      <c r="BB582">
        <f>IF($S582=BB$1,1,0)</f>
        <v>0</v>
      </c>
      <c r="BC582">
        <f>IF($S582=BC$1,1,0)</f>
        <v>0</v>
      </c>
      <c r="BD582">
        <f>IF($S582=BD$1,1,0)</f>
        <v>0</v>
      </c>
      <c r="BE582">
        <f>IF($S582=BE$1,1,0)</f>
        <v>0</v>
      </c>
      <c r="BF582">
        <f>IF($S582=BF$1,1,0)</f>
        <v>0</v>
      </c>
      <c r="BG582">
        <f>IF($S582=BG$1,1,0)</f>
        <v>0</v>
      </c>
      <c r="BH582">
        <f>IF($S582=BH$1,1,0)</f>
        <v>0</v>
      </c>
      <c r="BI582">
        <f>IF($S582=BI$1,1,0)</f>
        <v>0</v>
      </c>
      <c r="BJ582">
        <f>IF($S582=BJ$1,1,0)</f>
        <v>0</v>
      </c>
    </row>
    <row r="583" spans="1:62" x14ac:dyDescent="0.25">
      <c r="A583">
        <v>581</v>
      </c>
      <c r="B583">
        <v>1</v>
      </c>
      <c r="C583">
        <v>2</v>
      </c>
      <c r="D583" t="s">
        <v>830</v>
      </c>
      <c r="E583" t="s">
        <v>17</v>
      </c>
      <c r="F583">
        <v>25</v>
      </c>
      <c r="G583">
        <v>1</v>
      </c>
      <c r="H583">
        <v>1</v>
      </c>
      <c r="I583">
        <v>237789</v>
      </c>
      <c r="J583">
        <v>30</v>
      </c>
      <c r="L583" t="s">
        <v>15</v>
      </c>
      <c r="M583" t="s">
        <v>1753</v>
      </c>
      <c r="N583" t="str">
        <f>IF(ISNUMBER(I583),"xxx ",SUBSTITUTE(SUBSTITUTE(I583,"/",""),".",""))</f>
        <v xml:space="preserve">xxx </v>
      </c>
      <c r="O583" t="str">
        <f>LEFT(N583,FIND(" ",N583))</f>
        <v xml:space="preserve">xxx </v>
      </c>
      <c r="P583" t="str">
        <f>VLOOKUP(M583,Extract_Title!$A$2:$B$20,2,0)</f>
        <v>Miss</v>
      </c>
      <c r="Q583" t="str">
        <f>IF(L583="","S",L583)</f>
        <v>S</v>
      </c>
      <c r="R583" t="str">
        <f>IF(K583="","M",LEFT(K583,1))</f>
        <v>M</v>
      </c>
      <c r="S583" t="str">
        <f>VLOOKUP(O583,Clean_tckt!$E$3:$F$38,2,0)</f>
        <v xml:space="preserve">xxx </v>
      </c>
      <c r="T583" s="1">
        <f t="shared" si="31"/>
        <v>30</v>
      </c>
      <c r="U583">
        <f t="shared" si="32"/>
        <v>25</v>
      </c>
      <c r="V583">
        <f>SUM(G583:H583,1)</f>
        <v>3</v>
      </c>
      <c r="W583">
        <f t="shared" si="33"/>
        <v>0</v>
      </c>
      <c r="X583">
        <f>IF(V583=1,1,0)</f>
        <v>0</v>
      </c>
      <c r="Y583">
        <f>IF($P583=Y$1,1,0)</f>
        <v>0</v>
      </c>
      <c r="Z583">
        <f>IF($P583=Z$1,1,0)</f>
        <v>0</v>
      </c>
      <c r="AA583">
        <f>IF($P583=AA$1,1,0)</f>
        <v>1</v>
      </c>
      <c r="AB583">
        <f>IF($P583=AB$1,1,0)</f>
        <v>0</v>
      </c>
      <c r="AC583">
        <f>IF($Q583=AC$1,1,0)</f>
        <v>1</v>
      </c>
      <c r="AD583">
        <f>IF($Q583=AD$1,1,0)</f>
        <v>0</v>
      </c>
      <c r="AE583">
        <f>IF($R583=AE$1,1,0)</f>
        <v>1</v>
      </c>
      <c r="AF583">
        <f>IF($R583=AF$1,1,0)</f>
        <v>0</v>
      </c>
      <c r="AG583">
        <f>IF($R583=AG$1,1,0)</f>
        <v>0</v>
      </c>
      <c r="AH583">
        <f>IF($R583=AH$1,1,0)</f>
        <v>0</v>
      </c>
      <c r="AI583">
        <f>IF($R583=AI$1,1,0)</f>
        <v>0</v>
      </c>
      <c r="AJ583">
        <f>IF($R583=AJ$1,1,0)</f>
        <v>0</v>
      </c>
      <c r="AK583">
        <f>IF($R583=AK$1,1,0)</f>
        <v>0</v>
      </c>
      <c r="AL583">
        <f>IF($R583=AL$1,1,0)</f>
        <v>0</v>
      </c>
      <c r="AM583">
        <f>IF($S583=AM$1,1,0)</f>
        <v>0</v>
      </c>
      <c r="AN583">
        <f>IF($S583=AN$1,1,0)</f>
        <v>0</v>
      </c>
      <c r="AO583">
        <f>IF($S583=AO$1,1,0)</f>
        <v>0</v>
      </c>
      <c r="AP583">
        <f>IF($S583=AP$1,1,0)</f>
        <v>1</v>
      </c>
      <c r="AQ583">
        <f>IF($S583=AQ$1,1,0)</f>
        <v>0</v>
      </c>
      <c r="AR583">
        <f>IF($S583=AR$1,1,0)</f>
        <v>0</v>
      </c>
      <c r="AS583">
        <f>IF($S583=AS$1,1,0)</f>
        <v>0</v>
      </c>
      <c r="AT583">
        <f>IF($S583=AT$1,1,0)</f>
        <v>0</v>
      </c>
      <c r="AU583">
        <f>IF($S583=AU$1,1,0)</f>
        <v>0</v>
      </c>
      <c r="AV583">
        <f>IF($S583=AV$1,1,0)</f>
        <v>0</v>
      </c>
      <c r="AW583">
        <f>IF($S583=AW$1,1,0)</f>
        <v>0</v>
      </c>
      <c r="AX583">
        <f>IF($S583=AX$1,1,0)</f>
        <v>0</v>
      </c>
      <c r="AY583">
        <f>IF($S583=AY$1,1,0)</f>
        <v>0</v>
      </c>
      <c r="AZ583">
        <f>IF($S583=AZ$1,1,0)</f>
        <v>0</v>
      </c>
      <c r="BA583">
        <f>IF($S583=BA$1,1,0)</f>
        <v>0</v>
      </c>
      <c r="BB583">
        <f>IF($S583=BB$1,1,0)</f>
        <v>0</v>
      </c>
      <c r="BC583">
        <f>IF($S583=BC$1,1,0)</f>
        <v>0</v>
      </c>
      <c r="BD583">
        <f>IF($S583=BD$1,1,0)</f>
        <v>0</v>
      </c>
      <c r="BE583">
        <f>IF($S583=BE$1,1,0)</f>
        <v>0</v>
      </c>
      <c r="BF583">
        <f>IF($S583=BF$1,1,0)</f>
        <v>0</v>
      </c>
      <c r="BG583">
        <f>IF($S583=BG$1,1,0)</f>
        <v>0</v>
      </c>
      <c r="BH583">
        <f>IF($S583=BH$1,1,0)</f>
        <v>0</v>
      </c>
      <c r="BI583">
        <f>IF($S583=BI$1,1,0)</f>
        <v>0</v>
      </c>
      <c r="BJ583">
        <f>IF($S583=BJ$1,1,0)</f>
        <v>0</v>
      </c>
    </row>
    <row r="584" spans="1:62" x14ac:dyDescent="0.25">
      <c r="A584">
        <v>582</v>
      </c>
      <c r="B584">
        <v>1</v>
      </c>
      <c r="C584">
        <v>1</v>
      </c>
      <c r="D584" t="s">
        <v>831</v>
      </c>
      <c r="E584" t="s">
        <v>17</v>
      </c>
      <c r="F584">
        <v>39</v>
      </c>
      <c r="G584">
        <v>1</v>
      </c>
      <c r="H584">
        <v>1</v>
      </c>
      <c r="I584">
        <v>17421</v>
      </c>
      <c r="J584">
        <v>110.88330000000001</v>
      </c>
      <c r="K584" t="s">
        <v>832</v>
      </c>
      <c r="L584" t="s">
        <v>20</v>
      </c>
      <c r="M584" t="s">
        <v>1752</v>
      </c>
      <c r="N584" t="str">
        <f>IF(ISNUMBER(I584),"xxx ",SUBSTITUTE(SUBSTITUTE(I584,"/",""),".",""))</f>
        <v xml:space="preserve">xxx </v>
      </c>
      <c r="O584" t="str">
        <f>LEFT(N584,FIND(" ",N584))</f>
        <v xml:space="preserve">xxx </v>
      </c>
      <c r="P584" t="str">
        <f>VLOOKUP(M584,Extract_Title!$A$2:$B$20,2,0)</f>
        <v>Mrs</v>
      </c>
      <c r="Q584" t="str">
        <f>IF(L584="","S",L584)</f>
        <v>C</v>
      </c>
      <c r="R584" t="str">
        <f>IF(K584="","M",LEFT(K584,1))</f>
        <v>C</v>
      </c>
      <c r="S584" t="str">
        <f>VLOOKUP(O584,Clean_tckt!$E$3:$F$38,2,0)</f>
        <v xml:space="preserve">xxx </v>
      </c>
      <c r="T584" s="1">
        <f t="shared" si="31"/>
        <v>110.88330000000001</v>
      </c>
      <c r="U584">
        <f t="shared" si="32"/>
        <v>39</v>
      </c>
      <c r="V584">
        <f>SUM(G584:H584,1)</f>
        <v>3</v>
      </c>
      <c r="W584">
        <f t="shared" si="33"/>
        <v>0</v>
      </c>
      <c r="X584">
        <f>IF(V584=1,1,0)</f>
        <v>0</v>
      </c>
      <c r="Y584">
        <f>IF($P584=Y$1,1,0)</f>
        <v>0</v>
      </c>
      <c r="Z584">
        <f>IF($P584=Z$1,1,0)</f>
        <v>1</v>
      </c>
      <c r="AA584">
        <f>IF($P584=AA$1,1,0)</f>
        <v>0</v>
      </c>
      <c r="AB584">
        <f>IF($P584=AB$1,1,0)</f>
        <v>0</v>
      </c>
      <c r="AC584">
        <f>IF($Q584=AC$1,1,0)</f>
        <v>0</v>
      </c>
      <c r="AD584">
        <f>IF($Q584=AD$1,1,0)</f>
        <v>1</v>
      </c>
      <c r="AE584">
        <f>IF($R584=AE$1,1,0)</f>
        <v>0</v>
      </c>
      <c r="AF584">
        <f>IF($R584=AF$1,1,0)</f>
        <v>1</v>
      </c>
      <c r="AG584">
        <f>IF($R584=AG$1,1,0)</f>
        <v>0</v>
      </c>
      <c r="AH584">
        <f>IF($R584=AH$1,1,0)</f>
        <v>0</v>
      </c>
      <c r="AI584">
        <f>IF($R584=AI$1,1,0)</f>
        <v>0</v>
      </c>
      <c r="AJ584">
        <f>IF($R584=AJ$1,1,0)</f>
        <v>0</v>
      </c>
      <c r="AK584">
        <f>IF($R584=AK$1,1,0)</f>
        <v>0</v>
      </c>
      <c r="AL584">
        <f>IF($R584=AL$1,1,0)</f>
        <v>0</v>
      </c>
      <c r="AM584">
        <f>IF($S584=AM$1,1,0)</f>
        <v>0</v>
      </c>
      <c r="AN584">
        <f>IF($S584=AN$1,1,0)</f>
        <v>0</v>
      </c>
      <c r="AO584">
        <f>IF($S584=AO$1,1,0)</f>
        <v>0</v>
      </c>
      <c r="AP584">
        <f>IF($S584=AP$1,1,0)</f>
        <v>1</v>
      </c>
      <c r="AQ584">
        <f>IF($S584=AQ$1,1,0)</f>
        <v>0</v>
      </c>
      <c r="AR584">
        <f>IF($S584=AR$1,1,0)</f>
        <v>0</v>
      </c>
      <c r="AS584">
        <f>IF($S584=AS$1,1,0)</f>
        <v>0</v>
      </c>
      <c r="AT584">
        <f>IF($S584=AT$1,1,0)</f>
        <v>0</v>
      </c>
      <c r="AU584">
        <f>IF($S584=AU$1,1,0)</f>
        <v>0</v>
      </c>
      <c r="AV584">
        <f>IF($S584=AV$1,1,0)</f>
        <v>0</v>
      </c>
      <c r="AW584">
        <f>IF($S584=AW$1,1,0)</f>
        <v>0</v>
      </c>
      <c r="AX584">
        <f>IF($S584=AX$1,1,0)</f>
        <v>0</v>
      </c>
      <c r="AY584">
        <f>IF($S584=AY$1,1,0)</f>
        <v>0</v>
      </c>
      <c r="AZ584">
        <f>IF($S584=AZ$1,1,0)</f>
        <v>0</v>
      </c>
      <c r="BA584">
        <f>IF($S584=BA$1,1,0)</f>
        <v>0</v>
      </c>
      <c r="BB584">
        <f>IF($S584=BB$1,1,0)</f>
        <v>0</v>
      </c>
      <c r="BC584">
        <f>IF($S584=BC$1,1,0)</f>
        <v>0</v>
      </c>
      <c r="BD584">
        <f>IF($S584=BD$1,1,0)</f>
        <v>0</v>
      </c>
      <c r="BE584">
        <f>IF($S584=BE$1,1,0)</f>
        <v>0</v>
      </c>
      <c r="BF584">
        <f>IF($S584=BF$1,1,0)</f>
        <v>0</v>
      </c>
      <c r="BG584">
        <f>IF($S584=BG$1,1,0)</f>
        <v>0</v>
      </c>
      <c r="BH584">
        <f>IF($S584=BH$1,1,0)</f>
        <v>0</v>
      </c>
      <c r="BI584">
        <f>IF($S584=BI$1,1,0)</f>
        <v>0</v>
      </c>
      <c r="BJ584">
        <f>IF($S584=BJ$1,1,0)</f>
        <v>0</v>
      </c>
    </row>
    <row r="585" spans="1:62" x14ac:dyDescent="0.25">
      <c r="A585">
        <v>583</v>
      </c>
      <c r="B585">
        <v>0</v>
      </c>
      <c r="C585">
        <v>2</v>
      </c>
      <c r="D585" t="s">
        <v>833</v>
      </c>
      <c r="E585" t="s">
        <v>13</v>
      </c>
      <c r="F585">
        <v>54</v>
      </c>
      <c r="G585">
        <v>0</v>
      </c>
      <c r="H585">
        <v>0</v>
      </c>
      <c r="I585">
        <v>28403</v>
      </c>
      <c r="J585">
        <v>26</v>
      </c>
      <c r="L585" t="s">
        <v>15</v>
      </c>
      <c r="M585" t="s">
        <v>1751</v>
      </c>
      <c r="N585" t="str">
        <f>IF(ISNUMBER(I585),"xxx ",SUBSTITUTE(SUBSTITUTE(I585,"/",""),".",""))</f>
        <v xml:space="preserve">xxx </v>
      </c>
      <c r="O585" t="str">
        <f>LEFT(N585,FIND(" ",N585))</f>
        <v xml:space="preserve">xxx </v>
      </c>
      <c r="P585" t="str">
        <f>VLOOKUP(M585,Extract_Title!$A$2:$B$20,2,0)</f>
        <v>Mr</v>
      </c>
      <c r="Q585" t="str">
        <f>IF(L585="","S",L585)</f>
        <v>S</v>
      </c>
      <c r="R585" t="str">
        <f>IF(K585="","M",LEFT(K585,1))</f>
        <v>M</v>
      </c>
      <c r="S585" t="str">
        <f>VLOOKUP(O585,Clean_tckt!$E$3:$F$38,2,0)</f>
        <v xml:space="preserve">xxx </v>
      </c>
      <c r="T585" s="1">
        <f t="shared" si="31"/>
        <v>26</v>
      </c>
      <c r="U585">
        <f t="shared" si="32"/>
        <v>54</v>
      </c>
      <c r="V585">
        <f>SUM(G585:H585,1)</f>
        <v>1</v>
      </c>
      <c r="W585">
        <f t="shared" si="33"/>
        <v>1</v>
      </c>
      <c r="X585">
        <f>IF(V585=1,1,0)</f>
        <v>1</v>
      </c>
      <c r="Y585">
        <f>IF($P585=Y$1,1,0)</f>
        <v>1</v>
      </c>
      <c r="Z585">
        <f>IF($P585=Z$1,1,0)</f>
        <v>0</v>
      </c>
      <c r="AA585">
        <f>IF($P585=AA$1,1,0)</f>
        <v>0</v>
      </c>
      <c r="AB585">
        <f>IF($P585=AB$1,1,0)</f>
        <v>0</v>
      </c>
      <c r="AC585">
        <f>IF($Q585=AC$1,1,0)</f>
        <v>1</v>
      </c>
      <c r="AD585">
        <f>IF($Q585=AD$1,1,0)</f>
        <v>0</v>
      </c>
      <c r="AE585">
        <f>IF($R585=AE$1,1,0)</f>
        <v>1</v>
      </c>
      <c r="AF585">
        <f>IF($R585=AF$1,1,0)</f>
        <v>0</v>
      </c>
      <c r="AG585">
        <f>IF($R585=AG$1,1,0)</f>
        <v>0</v>
      </c>
      <c r="AH585">
        <f>IF($R585=AH$1,1,0)</f>
        <v>0</v>
      </c>
      <c r="AI585">
        <f>IF($R585=AI$1,1,0)</f>
        <v>0</v>
      </c>
      <c r="AJ585">
        <f>IF($R585=AJ$1,1,0)</f>
        <v>0</v>
      </c>
      <c r="AK585">
        <f>IF($R585=AK$1,1,0)</f>
        <v>0</v>
      </c>
      <c r="AL585">
        <f>IF($R585=AL$1,1,0)</f>
        <v>0</v>
      </c>
      <c r="AM585">
        <f>IF($S585=AM$1,1,0)</f>
        <v>0</v>
      </c>
      <c r="AN585">
        <f>IF($S585=AN$1,1,0)</f>
        <v>0</v>
      </c>
      <c r="AO585">
        <f>IF($S585=AO$1,1,0)</f>
        <v>0</v>
      </c>
      <c r="AP585">
        <f>IF($S585=AP$1,1,0)</f>
        <v>1</v>
      </c>
      <c r="AQ585">
        <f>IF($S585=AQ$1,1,0)</f>
        <v>0</v>
      </c>
      <c r="AR585">
        <f>IF($S585=AR$1,1,0)</f>
        <v>0</v>
      </c>
      <c r="AS585">
        <f>IF($S585=AS$1,1,0)</f>
        <v>0</v>
      </c>
      <c r="AT585">
        <f>IF($S585=AT$1,1,0)</f>
        <v>0</v>
      </c>
      <c r="AU585">
        <f>IF($S585=AU$1,1,0)</f>
        <v>0</v>
      </c>
      <c r="AV585">
        <f>IF($S585=AV$1,1,0)</f>
        <v>0</v>
      </c>
      <c r="AW585">
        <f>IF($S585=AW$1,1,0)</f>
        <v>0</v>
      </c>
      <c r="AX585">
        <f>IF($S585=AX$1,1,0)</f>
        <v>0</v>
      </c>
      <c r="AY585">
        <f>IF($S585=AY$1,1,0)</f>
        <v>0</v>
      </c>
      <c r="AZ585">
        <f>IF($S585=AZ$1,1,0)</f>
        <v>0</v>
      </c>
      <c r="BA585">
        <f>IF($S585=BA$1,1,0)</f>
        <v>0</v>
      </c>
      <c r="BB585">
        <f>IF($S585=BB$1,1,0)</f>
        <v>0</v>
      </c>
      <c r="BC585">
        <f>IF($S585=BC$1,1,0)</f>
        <v>0</v>
      </c>
      <c r="BD585">
        <f>IF($S585=BD$1,1,0)</f>
        <v>0</v>
      </c>
      <c r="BE585">
        <f>IF($S585=BE$1,1,0)</f>
        <v>0</v>
      </c>
      <c r="BF585">
        <f>IF($S585=BF$1,1,0)</f>
        <v>0</v>
      </c>
      <c r="BG585">
        <f>IF($S585=BG$1,1,0)</f>
        <v>0</v>
      </c>
      <c r="BH585">
        <f>IF($S585=BH$1,1,0)</f>
        <v>0</v>
      </c>
      <c r="BI585">
        <f>IF($S585=BI$1,1,0)</f>
        <v>0</v>
      </c>
      <c r="BJ585">
        <f>IF($S585=BJ$1,1,0)</f>
        <v>0</v>
      </c>
    </row>
    <row r="586" spans="1:62" x14ac:dyDescent="0.25">
      <c r="A586">
        <v>584</v>
      </c>
      <c r="B586">
        <v>0</v>
      </c>
      <c r="C586">
        <v>1</v>
      </c>
      <c r="D586" t="s">
        <v>834</v>
      </c>
      <c r="E586" t="s">
        <v>13</v>
      </c>
      <c r="F586">
        <v>36</v>
      </c>
      <c r="G586">
        <v>0</v>
      </c>
      <c r="H586">
        <v>0</v>
      </c>
      <c r="I586">
        <v>13049</v>
      </c>
      <c r="J586">
        <v>40.125</v>
      </c>
      <c r="K586" t="s">
        <v>835</v>
      </c>
      <c r="L586" t="s">
        <v>20</v>
      </c>
      <c r="M586" t="s">
        <v>1751</v>
      </c>
      <c r="N586" t="str">
        <f>IF(ISNUMBER(I586),"xxx ",SUBSTITUTE(SUBSTITUTE(I586,"/",""),".",""))</f>
        <v xml:space="preserve">xxx </v>
      </c>
      <c r="O586" t="str">
        <f>LEFT(N586,FIND(" ",N586))</f>
        <v xml:space="preserve">xxx </v>
      </c>
      <c r="P586" t="str">
        <f>VLOOKUP(M586,Extract_Title!$A$2:$B$20,2,0)</f>
        <v>Mr</v>
      </c>
      <c r="Q586" t="str">
        <f>IF(L586="","S",L586)</f>
        <v>C</v>
      </c>
      <c r="R586" t="str">
        <f>IF(K586="","M",LEFT(K586,1))</f>
        <v>A</v>
      </c>
      <c r="S586" t="str">
        <f>VLOOKUP(O586,Clean_tckt!$E$3:$F$38,2,0)</f>
        <v xml:space="preserve">xxx </v>
      </c>
      <c r="T586" s="1">
        <f t="shared" si="31"/>
        <v>40.125</v>
      </c>
      <c r="U586">
        <f t="shared" si="32"/>
        <v>36</v>
      </c>
      <c r="V586">
        <f>SUM(G586:H586,1)</f>
        <v>1</v>
      </c>
      <c r="W586">
        <f t="shared" si="33"/>
        <v>1</v>
      </c>
      <c r="X586">
        <f>IF(V586=1,1,0)</f>
        <v>1</v>
      </c>
      <c r="Y586">
        <f>IF($P586=Y$1,1,0)</f>
        <v>1</v>
      </c>
      <c r="Z586">
        <f>IF($P586=Z$1,1,0)</f>
        <v>0</v>
      </c>
      <c r="AA586">
        <f>IF($P586=AA$1,1,0)</f>
        <v>0</v>
      </c>
      <c r="AB586">
        <f>IF($P586=AB$1,1,0)</f>
        <v>0</v>
      </c>
      <c r="AC586">
        <f>IF($Q586=AC$1,1,0)</f>
        <v>0</v>
      </c>
      <c r="AD586">
        <f>IF($Q586=AD$1,1,0)</f>
        <v>1</v>
      </c>
      <c r="AE586">
        <f>IF($R586=AE$1,1,0)</f>
        <v>0</v>
      </c>
      <c r="AF586">
        <f>IF($R586=AF$1,1,0)</f>
        <v>0</v>
      </c>
      <c r="AG586">
        <f>IF($R586=AG$1,1,0)</f>
        <v>0</v>
      </c>
      <c r="AH586">
        <f>IF($R586=AH$1,1,0)</f>
        <v>0</v>
      </c>
      <c r="AI586">
        <f>IF($R586=AI$1,1,0)</f>
        <v>0</v>
      </c>
      <c r="AJ586">
        <f>IF($R586=AJ$1,1,0)</f>
        <v>1</v>
      </c>
      <c r="AK586">
        <f>IF($R586=AK$1,1,0)</f>
        <v>0</v>
      </c>
      <c r="AL586">
        <f>IF($R586=AL$1,1,0)</f>
        <v>0</v>
      </c>
      <c r="AM586">
        <f>IF($S586=AM$1,1,0)</f>
        <v>0</v>
      </c>
      <c r="AN586">
        <f>IF($S586=AN$1,1,0)</f>
        <v>0</v>
      </c>
      <c r="AO586">
        <f>IF($S586=AO$1,1,0)</f>
        <v>0</v>
      </c>
      <c r="AP586">
        <f>IF($S586=AP$1,1,0)</f>
        <v>1</v>
      </c>
      <c r="AQ586">
        <f>IF($S586=AQ$1,1,0)</f>
        <v>0</v>
      </c>
      <c r="AR586">
        <f>IF($S586=AR$1,1,0)</f>
        <v>0</v>
      </c>
      <c r="AS586">
        <f>IF($S586=AS$1,1,0)</f>
        <v>0</v>
      </c>
      <c r="AT586">
        <f>IF($S586=AT$1,1,0)</f>
        <v>0</v>
      </c>
      <c r="AU586">
        <f>IF($S586=AU$1,1,0)</f>
        <v>0</v>
      </c>
      <c r="AV586">
        <f>IF($S586=AV$1,1,0)</f>
        <v>0</v>
      </c>
      <c r="AW586">
        <f>IF($S586=AW$1,1,0)</f>
        <v>0</v>
      </c>
      <c r="AX586">
        <f>IF($S586=AX$1,1,0)</f>
        <v>0</v>
      </c>
      <c r="AY586">
        <f>IF($S586=AY$1,1,0)</f>
        <v>0</v>
      </c>
      <c r="AZ586">
        <f>IF($S586=AZ$1,1,0)</f>
        <v>0</v>
      </c>
      <c r="BA586">
        <f>IF($S586=BA$1,1,0)</f>
        <v>0</v>
      </c>
      <c r="BB586">
        <f>IF($S586=BB$1,1,0)</f>
        <v>0</v>
      </c>
      <c r="BC586">
        <f>IF($S586=BC$1,1,0)</f>
        <v>0</v>
      </c>
      <c r="BD586">
        <f>IF($S586=BD$1,1,0)</f>
        <v>0</v>
      </c>
      <c r="BE586">
        <f>IF($S586=BE$1,1,0)</f>
        <v>0</v>
      </c>
      <c r="BF586">
        <f>IF($S586=BF$1,1,0)</f>
        <v>0</v>
      </c>
      <c r="BG586">
        <f>IF($S586=BG$1,1,0)</f>
        <v>0</v>
      </c>
      <c r="BH586">
        <f>IF($S586=BH$1,1,0)</f>
        <v>0</v>
      </c>
      <c r="BI586">
        <f>IF($S586=BI$1,1,0)</f>
        <v>0</v>
      </c>
      <c r="BJ586">
        <f>IF($S586=BJ$1,1,0)</f>
        <v>0</v>
      </c>
    </row>
    <row r="587" spans="1:62" x14ac:dyDescent="0.25">
      <c r="A587">
        <v>585</v>
      </c>
      <c r="B587">
        <v>0</v>
      </c>
      <c r="C587">
        <v>3</v>
      </c>
      <c r="D587" t="s">
        <v>836</v>
      </c>
      <c r="E587" t="s">
        <v>13</v>
      </c>
      <c r="G587">
        <v>0</v>
      </c>
      <c r="H587">
        <v>0</v>
      </c>
      <c r="I587">
        <v>3411</v>
      </c>
      <c r="J587">
        <v>8.7125000000000004</v>
      </c>
      <c r="L587" t="s">
        <v>20</v>
      </c>
      <c r="M587" t="s">
        <v>1751</v>
      </c>
      <c r="N587" t="str">
        <f>IF(ISNUMBER(I587),"xxx ",SUBSTITUTE(SUBSTITUTE(I587,"/",""),".",""))</f>
        <v xml:space="preserve">xxx </v>
      </c>
      <c r="O587" t="str">
        <f>LEFT(N587,FIND(" ",N587))</f>
        <v xml:space="preserve">xxx </v>
      </c>
      <c r="P587" t="str">
        <f>VLOOKUP(M587,Extract_Title!$A$2:$B$20,2,0)</f>
        <v>Mr</v>
      </c>
      <c r="Q587" t="str">
        <f>IF(L587="","S",L587)</f>
        <v>C</v>
      </c>
      <c r="R587" t="str">
        <f>IF(K587="","M",LEFT(K587,1))</f>
        <v>M</v>
      </c>
      <c r="S587" t="str">
        <f>VLOOKUP(O587,Clean_tckt!$E$3:$F$38,2,0)</f>
        <v xml:space="preserve">xxx </v>
      </c>
      <c r="T587" s="1">
        <f t="shared" si="31"/>
        <v>8.7125000000000004</v>
      </c>
      <c r="U587">
        <f t="shared" si="32"/>
        <v>0</v>
      </c>
      <c r="V587">
        <f>SUM(G587:H587,1)</f>
        <v>1</v>
      </c>
      <c r="W587">
        <f t="shared" si="33"/>
        <v>1</v>
      </c>
      <c r="X587">
        <f>IF(V587=1,1,0)</f>
        <v>1</v>
      </c>
      <c r="Y587">
        <f>IF($P587=Y$1,1,0)</f>
        <v>1</v>
      </c>
      <c r="Z587">
        <f>IF($P587=Z$1,1,0)</f>
        <v>0</v>
      </c>
      <c r="AA587">
        <f>IF($P587=AA$1,1,0)</f>
        <v>0</v>
      </c>
      <c r="AB587">
        <f>IF($P587=AB$1,1,0)</f>
        <v>0</v>
      </c>
      <c r="AC587">
        <f>IF($Q587=AC$1,1,0)</f>
        <v>0</v>
      </c>
      <c r="AD587">
        <f>IF($Q587=AD$1,1,0)</f>
        <v>1</v>
      </c>
      <c r="AE587">
        <f>IF($R587=AE$1,1,0)</f>
        <v>1</v>
      </c>
      <c r="AF587">
        <f>IF($R587=AF$1,1,0)</f>
        <v>0</v>
      </c>
      <c r="AG587">
        <f>IF($R587=AG$1,1,0)</f>
        <v>0</v>
      </c>
      <c r="AH587">
        <f>IF($R587=AH$1,1,0)</f>
        <v>0</v>
      </c>
      <c r="AI587">
        <f>IF($R587=AI$1,1,0)</f>
        <v>0</v>
      </c>
      <c r="AJ587">
        <f>IF($R587=AJ$1,1,0)</f>
        <v>0</v>
      </c>
      <c r="AK587">
        <f>IF($R587=AK$1,1,0)</f>
        <v>0</v>
      </c>
      <c r="AL587">
        <f>IF($R587=AL$1,1,0)</f>
        <v>0</v>
      </c>
      <c r="AM587">
        <f>IF($S587=AM$1,1,0)</f>
        <v>0</v>
      </c>
      <c r="AN587">
        <f>IF($S587=AN$1,1,0)</f>
        <v>0</v>
      </c>
      <c r="AO587">
        <f>IF($S587=AO$1,1,0)</f>
        <v>0</v>
      </c>
      <c r="AP587">
        <f>IF($S587=AP$1,1,0)</f>
        <v>1</v>
      </c>
      <c r="AQ587">
        <f>IF($S587=AQ$1,1,0)</f>
        <v>0</v>
      </c>
      <c r="AR587">
        <f>IF($S587=AR$1,1,0)</f>
        <v>0</v>
      </c>
      <c r="AS587">
        <f>IF($S587=AS$1,1,0)</f>
        <v>0</v>
      </c>
      <c r="AT587">
        <f>IF($S587=AT$1,1,0)</f>
        <v>0</v>
      </c>
      <c r="AU587">
        <f>IF($S587=AU$1,1,0)</f>
        <v>0</v>
      </c>
      <c r="AV587">
        <f>IF($S587=AV$1,1,0)</f>
        <v>0</v>
      </c>
      <c r="AW587">
        <f>IF($S587=AW$1,1,0)</f>
        <v>0</v>
      </c>
      <c r="AX587">
        <f>IF($S587=AX$1,1,0)</f>
        <v>0</v>
      </c>
      <c r="AY587">
        <f>IF($S587=AY$1,1,0)</f>
        <v>0</v>
      </c>
      <c r="AZ587">
        <f>IF($S587=AZ$1,1,0)</f>
        <v>0</v>
      </c>
      <c r="BA587">
        <f>IF($S587=BA$1,1,0)</f>
        <v>0</v>
      </c>
      <c r="BB587">
        <f>IF($S587=BB$1,1,0)</f>
        <v>0</v>
      </c>
      <c r="BC587">
        <f>IF($S587=BC$1,1,0)</f>
        <v>0</v>
      </c>
      <c r="BD587">
        <f>IF($S587=BD$1,1,0)</f>
        <v>0</v>
      </c>
      <c r="BE587">
        <f>IF($S587=BE$1,1,0)</f>
        <v>0</v>
      </c>
      <c r="BF587">
        <f>IF($S587=BF$1,1,0)</f>
        <v>0</v>
      </c>
      <c r="BG587">
        <f>IF($S587=BG$1,1,0)</f>
        <v>0</v>
      </c>
      <c r="BH587">
        <f>IF($S587=BH$1,1,0)</f>
        <v>0</v>
      </c>
      <c r="BI587">
        <f>IF($S587=BI$1,1,0)</f>
        <v>0</v>
      </c>
      <c r="BJ587">
        <f>IF($S587=BJ$1,1,0)</f>
        <v>0</v>
      </c>
    </row>
    <row r="588" spans="1:62" x14ac:dyDescent="0.25">
      <c r="A588">
        <v>586</v>
      </c>
      <c r="B588">
        <v>1</v>
      </c>
      <c r="C588">
        <v>1</v>
      </c>
      <c r="D588" t="s">
        <v>837</v>
      </c>
      <c r="E588" t="s">
        <v>17</v>
      </c>
      <c r="F588">
        <v>18</v>
      </c>
      <c r="G588">
        <v>0</v>
      </c>
      <c r="H588">
        <v>2</v>
      </c>
      <c r="I588">
        <v>110413</v>
      </c>
      <c r="J588">
        <v>79.650000000000006</v>
      </c>
      <c r="K588" t="s">
        <v>838</v>
      </c>
      <c r="L588" t="s">
        <v>15</v>
      </c>
      <c r="M588" t="s">
        <v>1753</v>
      </c>
      <c r="N588" t="str">
        <f>IF(ISNUMBER(I588),"xxx ",SUBSTITUTE(SUBSTITUTE(I588,"/",""),".",""))</f>
        <v xml:space="preserve">xxx </v>
      </c>
      <c r="O588" t="str">
        <f>LEFT(N588,FIND(" ",N588))</f>
        <v xml:space="preserve">xxx </v>
      </c>
      <c r="P588" t="str">
        <f>VLOOKUP(M588,Extract_Title!$A$2:$B$20,2,0)</f>
        <v>Miss</v>
      </c>
      <c r="Q588" t="str">
        <f>IF(L588="","S",L588)</f>
        <v>S</v>
      </c>
      <c r="R588" t="str">
        <f>IF(K588="","M",LEFT(K588,1))</f>
        <v>E</v>
      </c>
      <c r="S588" t="str">
        <f>VLOOKUP(O588,Clean_tckt!$E$3:$F$38,2,0)</f>
        <v xml:space="preserve">xxx </v>
      </c>
      <c r="T588" s="1">
        <f t="shared" si="31"/>
        <v>79.650000000000006</v>
      </c>
      <c r="U588">
        <f t="shared" si="32"/>
        <v>18</v>
      </c>
      <c r="V588">
        <f>SUM(G588:H588,1)</f>
        <v>3</v>
      </c>
      <c r="W588">
        <f t="shared" si="33"/>
        <v>0</v>
      </c>
      <c r="X588">
        <f>IF(V588=1,1,0)</f>
        <v>0</v>
      </c>
      <c r="Y588">
        <f>IF($P588=Y$1,1,0)</f>
        <v>0</v>
      </c>
      <c r="Z588">
        <f>IF($P588=Z$1,1,0)</f>
        <v>0</v>
      </c>
      <c r="AA588">
        <f>IF($P588=AA$1,1,0)</f>
        <v>1</v>
      </c>
      <c r="AB588">
        <f>IF($P588=AB$1,1,0)</f>
        <v>0</v>
      </c>
      <c r="AC588">
        <f>IF($Q588=AC$1,1,0)</f>
        <v>1</v>
      </c>
      <c r="AD588">
        <f>IF($Q588=AD$1,1,0)</f>
        <v>0</v>
      </c>
      <c r="AE588">
        <f>IF($R588=AE$1,1,0)</f>
        <v>0</v>
      </c>
      <c r="AF588">
        <f>IF($R588=AF$1,1,0)</f>
        <v>0</v>
      </c>
      <c r="AG588">
        <f>IF($R588=AG$1,1,0)</f>
        <v>1</v>
      </c>
      <c r="AH588">
        <f>IF($R588=AH$1,1,0)</f>
        <v>0</v>
      </c>
      <c r="AI588">
        <f>IF($R588=AI$1,1,0)</f>
        <v>0</v>
      </c>
      <c r="AJ588">
        <f>IF($R588=AJ$1,1,0)</f>
        <v>0</v>
      </c>
      <c r="AK588">
        <f>IF($R588=AK$1,1,0)</f>
        <v>0</v>
      </c>
      <c r="AL588">
        <f>IF($R588=AL$1,1,0)</f>
        <v>0</v>
      </c>
      <c r="AM588">
        <f>IF($S588=AM$1,1,0)</f>
        <v>0</v>
      </c>
      <c r="AN588">
        <f>IF($S588=AN$1,1,0)</f>
        <v>0</v>
      </c>
      <c r="AO588">
        <f>IF($S588=AO$1,1,0)</f>
        <v>0</v>
      </c>
      <c r="AP588">
        <f>IF($S588=AP$1,1,0)</f>
        <v>1</v>
      </c>
      <c r="AQ588">
        <f>IF($S588=AQ$1,1,0)</f>
        <v>0</v>
      </c>
      <c r="AR588">
        <f>IF($S588=AR$1,1,0)</f>
        <v>0</v>
      </c>
      <c r="AS588">
        <f>IF($S588=AS$1,1,0)</f>
        <v>0</v>
      </c>
      <c r="AT588">
        <f>IF($S588=AT$1,1,0)</f>
        <v>0</v>
      </c>
      <c r="AU588">
        <f>IF($S588=AU$1,1,0)</f>
        <v>0</v>
      </c>
      <c r="AV588">
        <f>IF($S588=AV$1,1,0)</f>
        <v>0</v>
      </c>
      <c r="AW588">
        <f>IF($S588=AW$1,1,0)</f>
        <v>0</v>
      </c>
      <c r="AX588">
        <f>IF($S588=AX$1,1,0)</f>
        <v>0</v>
      </c>
      <c r="AY588">
        <f>IF($S588=AY$1,1,0)</f>
        <v>0</v>
      </c>
      <c r="AZ588">
        <f>IF($S588=AZ$1,1,0)</f>
        <v>0</v>
      </c>
      <c r="BA588">
        <f>IF($S588=BA$1,1,0)</f>
        <v>0</v>
      </c>
      <c r="BB588">
        <f>IF($S588=BB$1,1,0)</f>
        <v>0</v>
      </c>
      <c r="BC588">
        <f>IF($S588=BC$1,1,0)</f>
        <v>0</v>
      </c>
      <c r="BD588">
        <f>IF($S588=BD$1,1,0)</f>
        <v>0</v>
      </c>
      <c r="BE588">
        <f>IF($S588=BE$1,1,0)</f>
        <v>0</v>
      </c>
      <c r="BF588">
        <f>IF($S588=BF$1,1,0)</f>
        <v>0</v>
      </c>
      <c r="BG588">
        <f>IF($S588=BG$1,1,0)</f>
        <v>0</v>
      </c>
      <c r="BH588">
        <f>IF($S588=BH$1,1,0)</f>
        <v>0</v>
      </c>
      <c r="BI588">
        <f>IF($S588=BI$1,1,0)</f>
        <v>0</v>
      </c>
      <c r="BJ588">
        <f>IF($S588=BJ$1,1,0)</f>
        <v>0</v>
      </c>
    </row>
    <row r="589" spans="1:62" x14ac:dyDescent="0.25">
      <c r="A589">
        <v>587</v>
      </c>
      <c r="B589">
        <v>0</v>
      </c>
      <c r="C589">
        <v>2</v>
      </c>
      <c r="D589" t="s">
        <v>839</v>
      </c>
      <c r="E589" t="s">
        <v>13</v>
      </c>
      <c r="F589">
        <v>47</v>
      </c>
      <c r="G589">
        <v>0</v>
      </c>
      <c r="H589">
        <v>0</v>
      </c>
      <c r="I589">
        <v>237565</v>
      </c>
      <c r="J589">
        <v>15</v>
      </c>
      <c r="L589" t="s">
        <v>15</v>
      </c>
      <c r="M589" t="s">
        <v>1751</v>
      </c>
      <c r="N589" t="str">
        <f>IF(ISNUMBER(I589),"xxx ",SUBSTITUTE(SUBSTITUTE(I589,"/",""),".",""))</f>
        <v xml:space="preserve">xxx </v>
      </c>
      <c r="O589" t="str">
        <f>LEFT(N589,FIND(" ",N589))</f>
        <v xml:space="preserve">xxx </v>
      </c>
      <c r="P589" t="str">
        <f>VLOOKUP(M589,Extract_Title!$A$2:$B$20,2,0)</f>
        <v>Mr</v>
      </c>
      <c r="Q589" t="str">
        <f>IF(L589="","S",L589)</f>
        <v>S</v>
      </c>
      <c r="R589" t="str">
        <f>IF(K589="","M",LEFT(K589,1))</f>
        <v>M</v>
      </c>
      <c r="S589" t="str">
        <f>VLOOKUP(O589,Clean_tckt!$E$3:$F$38,2,0)</f>
        <v xml:space="preserve">xxx </v>
      </c>
      <c r="T589" s="1">
        <f t="shared" si="31"/>
        <v>15</v>
      </c>
      <c r="U589">
        <f t="shared" si="32"/>
        <v>47</v>
      </c>
      <c r="V589">
        <f>SUM(G589:H589,1)</f>
        <v>1</v>
      </c>
      <c r="W589">
        <f t="shared" si="33"/>
        <v>1</v>
      </c>
      <c r="X589">
        <f>IF(V589=1,1,0)</f>
        <v>1</v>
      </c>
      <c r="Y589">
        <f>IF($P589=Y$1,1,0)</f>
        <v>1</v>
      </c>
      <c r="Z589">
        <f>IF($P589=Z$1,1,0)</f>
        <v>0</v>
      </c>
      <c r="AA589">
        <f>IF($P589=AA$1,1,0)</f>
        <v>0</v>
      </c>
      <c r="AB589">
        <f>IF($P589=AB$1,1,0)</f>
        <v>0</v>
      </c>
      <c r="AC589">
        <f>IF($Q589=AC$1,1,0)</f>
        <v>1</v>
      </c>
      <c r="AD589">
        <f>IF($Q589=AD$1,1,0)</f>
        <v>0</v>
      </c>
      <c r="AE589">
        <f>IF($R589=AE$1,1,0)</f>
        <v>1</v>
      </c>
      <c r="AF589">
        <f>IF($R589=AF$1,1,0)</f>
        <v>0</v>
      </c>
      <c r="AG589">
        <f>IF($R589=AG$1,1,0)</f>
        <v>0</v>
      </c>
      <c r="AH589">
        <f>IF($R589=AH$1,1,0)</f>
        <v>0</v>
      </c>
      <c r="AI589">
        <f>IF($R589=AI$1,1,0)</f>
        <v>0</v>
      </c>
      <c r="AJ589">
        <f>IF($R589=AJ$1,1,0)</f>
        <v>0</v>
      </c>
      <c r="AK589">
        <f>IF($R589=AK$1,1,0)</f>
        <v>0</v>
      </c>
      <c r="AL589">
        <f>IF($R589=AL$1,1,0)</f>
        <v>0</v>
      </c>
      <c r="AM589">
        <f>IF($S589=AM$1,1,0)</f>
        <v>0</v>
      </c>
      <c r="AN589">
        <f>IF($S589=AN$1,1,0)</f>
        <v>0</v>
      </c>
      <c r="AO589">
        <f>IF($S589=AO$1,1,0)</f>
        <v>0</v>
      </c>
      <c r="AP589">
        <f>IF($S589=AP$1,1,0)</f>
        <v>1</v>
      </c>
      <c r="AQ589">
        <f>IF($S589=AQ$1,1,0)</f>
        <v>0</v>
      </c>
      <c r="AR589">
        <f>IF($S589=AR$1,1,0)</f>
        <v>0</v>
      </c>
      <c r="AS589">
        <f>IF($S589=AS$1,1,0)</f>
        <v>0</v>
      </c>
      <c r="AT589">
        <f>IF($S589=AT$1,1,0)</f>
        <v>0</v>
      </c>
      <c r="AU589">
        <f>IF($S589=AU$1,1,0)</f>
        <v>0</v>
      </c>
      <c r="AV589">
        <f>IF($S589=AV$1,1,0)</f>
        <v>0</v>
      </c>
      <c r="AW589">
        <f>IF($S589=AW$1,1,0)</f>
        <v>0</v>
      </c>
      <c r="AX589">
        <f>IF($S589=AX$1,1,0)</f>
        <v>0</v>
      </c>
      <c r="AY589">
        <f>IF($S589=AY$1,1,0)</f>
        <v>0</v>
      </c>
      <c r="AZ589">
        <f>IF($S589=AZ$1,1,0)</f>
        <v>0</v>
      </c>
      <c r="BA589">
        <f>IF($S589=BA$1,1,0)</f>
        <v>0</v>
      </c>
      <c r="BB589">
        <f>IF($S589=BB$1,1,0)</f>
        <v>0</v>
      </c>
      <c r="BC589">
        <f>IF($S589=BC$1,1,0)</f>
        <v>0</v>
      </c>
      <c r="BD589">
        <f>IF($S589=BD$1,1,0)</f>
        <v>0</v>
      </c>
      <c r="BE589">
        <f>IF($S589=BE$1,1,0)</f>
        <v>0</v>
      </c>
      <c r="BF589">
        <f>IF($S589=BF$1,1,0)</f>
        <v>0</v>
      </c>
      <c r="BG589">
        <f>IF($S589=BG$1,1,0)</f>
        <v>0</v>
      </c>
      <c r="BH589">
        <f>IF($S589=BH$1,1,0)</f>
        <v>0</v>
      </c>
      <c r="BI589">
        <f>IF($S589=BI$1,1,0)</f>
        <v>0</v>
      </c>
      <c r="BJ589">
        <f>IF($S589=BJ$1,1,0)</f>
        <v>0</v>
      </c>
    </row>
    <row r="590" spans="1:62" x14ac:dyDescent="0.25">
      <c r="A590">
        <v>588</v>
      </c>
      <c r="B590">
        <v>1</v>
      </c>
      <c r="C590">
        <v>1</v>
      </c>
      <c r="D590" t="s">
        <v>840</v>
      </c>
      <c r="E590" t="s">
        <v>13</v>
      </c>
      <c r="F590">
        <v>60</v>
      </c>
      <c r="G590">
        <v>1</v>
      </c>
      <c r="H590">
        <v>1</v>
      </c>
      <c r="I590">
        <v>13567</v>
      </c>
      <c r="J590">
        <v>79.2</v>
      </c>
      <c r="K590" t="s">
        <v>841</v>
      </c>
      <c r="L590" t="s">
        <v>20</v>
      </c>
      <c r="M590" t="s">
        <v>1751</v>
      </c>
      <c r="N590" t="str">
        <f>IF(ISNUMBER(I590),"xxx ",SUBSTITUTE(SUBSTITUTE(I590,"/",""),".",""))</f>
        <v xml:space="preserve">xxx </v>
      </c>
      <c r="O590" t="str">
        <f>LEFT(N590,FIND(" ",N590))</f>
        <v xml:space="preserve">xxx </v>
      </c>
      <c r="P590" t="str">
        <f>VLOOKUP(M590,Extract_Title!$A$2:$B$20,2,0)</f>
        <v>Mr</v>
      </c>
      <c r="Q590" t="str">
        <f>IF(L590="","S",L590)</f>
        <v>C</v>
      </c>
      <c r="R590" t="str">
        <f>IF(K590="","M",LEFT(K590,1))</f>
        <v>B</v>
      </c>
      <c r="S590" t="str">
        <f>VLOOKUP(O590,Clean_tckt!$E$3:$F$38,2,0)</f>
        <v xml:space="preserve">xxx </v>
      </c>
      <c r="T590" s="1">
        <f t="shared" si="31"/>
        <v>79.2</v>
      </c>
      <c r="U590">
        <f t="shared" si="32"/>
        <v>60</v>
      </c>
      <c r="V590">
        <f>SUM(G590:H590,1)</f>
        <v>3</v>
      </c>
      <c r="W590">
        <f t="shared" si="33"/>
        <v>1</v>
      </c>
      <c r="X590">
        <f>IF(V590=1,1,0)</f>
        <v>0</v>
      </c>
      <c r="Y590">
        <f>IF($P590=Y$1,1,0)</f>
        <v>1</v>
      </c>
      <c r="Z590">
        <f>IF($P590=Z$1,1,0)</f>
        <v>0</v>
      </c>
      <c r="AA590">
        <f>IF($P590=AA$1,1,0)</f>
        <v>0</v>
      </c>
      <c r="AB590">
        <f>IF($P590=AB$1,1,0)</f>
        <v>0</v>
      </c>
      <c r="AC590">
        <f>IF($Q590=AC$1,1,0)</f>
        <v>0</v>
      </c>
      <c r="AD590">
        <f>IF($Q590=AD$1,1,0)</f>
        <v>1</v>
      </c>
      <c r="AE590">
        <f>IF($R590=AE$1,1,0)</f>
        <v>0</v>
      </c>
      <c r="AF590">
        <f>IF($R590=AF$1,1,0)</f>
        <v>0</v>
      </c>
      <c r="AG590">
        <f>IF($R590=AG$1,1,0)</f>
        <v>0</v>
      </c>
      <c r="AH590">
        <f>IF($R590=AH$1,1,0)</f>
        <v>0</v>
      </c>
      <c r="AI590">
        <f>IF($R590=AI$1,1,0)</f>
        <v>0</v>
      </c>
      <c r="AJ590">
        <f>IF($R590=AJ$1,1,0)</f>
        <v>0</v>
      </c>
      <c r="AK590">
        <f>IF($R590=AK$1,1,0)</f>
        <v>1</v>
      </c>
      <c r="AL590">
        <f>IF($R590=AL$1,1,0)</f>
        <v>0</v>
      </c>
      <c r="AM590">
        <f>IF($S590=AM$1,1,0)</f>
        <v>0</v>
      </c>
      <c r="AN590">
        <f>IF($S590=AN$1,1,0)</f>
        <v>0</v>
      </c>
      <c r="AO590">
        <f>IF($S590=AO$1,1,0)</f>
        <v>0</v>
      </c>
      <c r="AP590">
        <f>IF($S590=AP$1,1,0)</f>
        <v>1</v>
      </c>
      <c r="AQ590">
        <f>IF($S590=AQ$1,1,0)</f>
        <v>0</v>
      </c>
      <c r="AR590">
        <f>IF($S590=AR$1,1,0)</f>
        <v>0</v>
      </c>
      <c r="AS590">
        <f>IF($S590=AS$1,1,0)</f>
        <v>0</v>
      </c>
      <c r="AT590">
        <f>IF($S590=AT$1,1,0)</f>
        <v>0</v>
      </c>
      <c r="AU590">
        <f>IF($S590=AU$1,1,0)</f>
        <v>0</v>
      </c>
      <c r="AV590">
        <f>IF($S590=AV$1,1,0)</f>
        <v>0</v>
      </c>
      <c r="AW590">
        <f>IF($S590=AW$1,1,0)</f>
        <v>0</v>
      </c>
      <c r="AX590">
        <f>IF($S590=AX$1,1,0)</f>
        <v>0</v>
      </c>
      <c r="AY590">
        <f>IF($S590=AY$1,1,0)</f>
        <v>0</v>
      </c>
      <c r="AZ590">
        <f>IF($S590=AZ$1,1,0)</f>
        <v>0</v>
      </c>
      <c r="BA590">
        <f>IF($S590=BA$1,1,0)</f>
        <v>0</v>
      </c>
      <c r="BB590">
        <f>IF($S590=BB$1,1,0)</f>
        <v>0</v>
      </c>
      <c r="BC590">
        <f>IF($S590=BC$1,1,0)</f>
        <v>0</v>
      </c>
      <c r="BD590">
        <f>IF($S590=BD$1,1,0)</f>
        <v>0</v>
      </c>
      <c r="BE590">
        <f>IF($S590=BE$1,1,0)</f>
        <v>0</v>
      </c>
      <c r="BF590">
        <f>IF($S590=BF$1,1,0)</f>
        <v>0</v>
      </c>
      <c r="BG590">
        <f>IF($S590=BG$1,1,0)</f>
        <v>0</v>
      </c>
      <c r="BH590">
        <f>IF($S590=BH$1,1,0)</f>
        <v>0</v>
      </c>
      <c r="BI590">
        <f>IF($S590=BI$1,1,0)</f>
        <v>0</v>
      </c>
      <c r="BJ590">
        <f>IF($S590=BJ$1,1,0)</f>
        <v>0</v>
      </c>
    </row>
    <row r="591" spans="1:62" x14ac:dyDescent="0.25">
      <c r="A591">
        <v>589</v>
      </c>
      <c r="B591">
        <v>0</v>
      </c>
      <c r="C591">
        <v>3</v>
      </c>
      <c r="D591" t="s">
        <v>842</v>
      </c>
      <c r="E591" t="s">
        <v>13</v>
      </c>
      <c r="F591">
        <v>22</v>
      </c>
      <c r="G591">
        <v>0</v>
      </c>
      <c r="H591">
        <v>0</v>
      </c>
      <c r="I591">
        <v>14973</v>
      </c>
      <c r="J591">
        <v>8.0500000000000007</v>
      </c>
      <c r="L591" t="s">
        <v>15</v>
      </c>
      <c r="M591" t="s">
        <v>1751</v>
      </c>
      <c r="N591" t="str">
        <f>IF(ISNUMBER(I591),"xxx ",SUBSTITUTE(SUBSTITUTE(I591,"/",""),".",""))</f>
        <v xml:space="preserve">xxx </v>
      </c>
      <c r="O591" t="str">
        <f>LEFT(N591,FIND(" ",N591))</f>
        <v xml:space="preserve">xxx </v>
      </c>
      <c r="P591" t="str">
        <f>VLOOKUP(M591,Extract_Title!$A$2:$B$20,2,0)</f>
        <v>Mr</v>
      </c>
      <c r="Q591" t="str">
        <f>IF(L591="","S",L591)</f>
        <v>S</v>
      </c>
      <c r="R591" t="str">
        <f>IF(K591="","M",LEFT(K591,1))</f>
        <v>M</v>
      </c>
      <c r="S591" t="str">
        <f>VLOOKUP(O591,Clean_tckt!$E$3:$F$38,2,0)</f>
        <v xml:space="preserve">xxx </v>
      </c>
      <c r="T591" s="1">
        <f t="shared" si="31"/>
        <v>8.0500000000000007</v>
      </c>
      <c r="U591">
        <f t="shared" si="32"/>
        <v>22</v>
      </c>
      <c r="V591">
        <f>SUM(G591:H591,1)</f>
        <v>1</v>
      </c>
      <c r="W591">
        <f t="shared" si="33"/>
        <v>1</v>
      </c>
      <c r="X591">
        <f>IF(V591=1,1,0)</f>
        <v>1</v>
      </c>
      <c r="Y591">
        <f>IF($P591=Y$1,1,0)</f>
        <v>1</v>
      </c>
      <c r="Z591">
        <f>IF($P591=Z$1,1,0)</f>
        <v>0</v>
      </c>
      <c r="AA591">
        <f>IF($P591=AA$1,1,0)</f>
        <v>0</v>
      </c>
      <c r="AB591">
        <f>IF($P591=AB$1,1,0)</f>
        <v>0</v>
      </c>
      <c r="AC591">
        <f>IF($Q591=AC$1,1,0)</f>
        <v>1</v>
      </c>
      <c r="AD591">
        <f>IF($Q591=AD$1,1,0)</f>
        <v>0</v>
      </c>
      <c r="AE591">
        <f>IF($R591=AE$1,1,0)</f>
        <v>1</v>
      </c>
      <c r="AF591">
        <f>IF($R591=AF$1,1,0)</f>
        <v>0</v>
      </c>
      <c r="AG591">
        <f>IF($R591=AG$1,1,0)</f>
        <v>0</v>
      </c>
      <c r="AH591">
        <f>IF($R591=AH$1,1,0)</f>
        <v>0</v>
      </c>
      <c r="AI591">
        <f>IF($R591=AI$1,1,0)</f>
        <v>0</v>
      </c>
      <c r="AJ591">
        <f>IF($R591=AJ$1,1,0)</f>
        <v>0</v>
      </c>
      <c r="AK591">
        <f>IF($R591=AK$1,1,0)</f>
        <v>0</v>
      </c>
      <c r="AL591">
        <f>IF($R591=AL$1,1,0)</f>
        <v>0</v>
      </c>
      <c r="AM591">
        <f>IF($S591=AM$1,1,0)</f>
        <v>0</v>
      </c>
      <c r="AN591">
        <f>IF($S591=AN$1,1,0)</f>
        <v>0</v>
      </c>
      <c r="AO591">
        <f>IF($S591=AO$1,1,0)</f>
        <v>0</v>
      </c>
      <c r="AP591">
        <f>IF($S591=AP$1,1,0)</f>
        <v>1</v>
      </c>
      <c r="AQ591">
        <f>IF($S591=AQ$1,1,0)</f>
        <v>0</v>
      </c>
      <c r="AR591">
        <f>IF($S591=AR$1,1,0)</f>
        <v>0</v>
      </c>
      <c r="AS591">
        <f>IF($S591=AS$1,1,0)</f>
        <v>0</v>
      </c>
      <c r="AT591">
        <f>IF($S591=AT$1,1,0)</f>
        <v>0</v>
      </c>
      <c r="AU591">
        <f>IF($S591=AU$1,1,0)</f>
        <v>0</v>
      </c>
      <c r="AV591">
        <f>IF($S591=AV$1,1,0)</f>
        <v>0</v>
      </c>
      <c r="AW591">
        <f>IF($S591=AW$1,1,0)</f>
        <v>0</v>
      </c>
      <c r="AX591">
        <f>IF($S591=AX$1,1,0)</f>
        <v>0</v>
      </c>
      <c r="AY591">
        <f>IF($S591=AY$1,1,0)</f>
        <v>0</v>
      </c>
      <c r="AZ591">
        <f>IF($S591=AZ$1,1,0)</f>
        <v>0</v>
      </c>
      <c r="BA591">
        <f>IF($S591=BA$1,1,0)</f>
        <v>0</v>
      </c>
      <c r="BB591">
        <f>IF($S591=BB$1,1,0)</f>
        <v>0</v>
      </c>
      <c r="BC591">
        <f>IF($S591=BC$1,1,0)</f>
        <v>0</v>
      </c>
      <c r="BD591">
        <f>IF($S591=BD$1,1,0)</f>
        <v>0</v>
      </c>
      <c r="BE591">
        <f>IF($S591=BE$1,1,0)</f>
        <v>0</v>
      </c>
      <c r="BF591">
        <f>IF($S591=BF$1,1,0)</f>
        <v>0</v>
      </c>
      <c r="BG591">
        <f>IF($S591=BG$1,1,0)</f>
        <v>0</v>
      </c>
      <c r="BH591">
        <f>IF($S591=BH$1,1,0)</f>
        <v>0</v>
      </c>
      <c r="BI591">
        <f>IF($S591=BI$1,1,0)</f>
        <v>0</v>
      </c>
      <c r="BJ591">
        <f>IF($S591=BJ$1,1,0)</f>
        <v>0</v>
      </c>
    </row>
    <row r="592" spans="1:62" x14ac:dyDescent="0.25">
      <c r="A592">
        <v>590</v>
      </c>
      <c r="B592">
        <v>0</v>
      </c>
      <c r="C592">
        <v>3</v>
      </c>
      <c r="D592" t="s">
        <v>843</v>
      </c>
      <c r="E592" t="s">
        <v>13</v>
      </c>
      <c r="G592">
        <v>0</v>
      </c>
      <c r="H592">
        <v>0</v>
      </c>
      <c r="I592" t="s">
        <v>844</v>
      </c>
      <c r="J592">
        <v>8.0500000000000007</v>
      </c>
      <c r="L592" t="s">
        <v>15</v>
      </c>
      <c r="M592" t="s">
        <v>1751</v>
      </c>
      <c r="N592" t="str">
        <f>IF(ISNUMBER(I592),"xxx ",SUBSTITUTE(SUBSTITUTE(I592,"/",""),".",""))</f>
        <v>A5 3235</v>
      </c>
      <c r="O592" t="str">
        <f>LEFT(N592,FIND(" ",N592))</f>
        <v xml:space="preserve">A5 </v>
      </c>
      <c r="P592" t="str">
        <f>VLOOKUP(M592,Extract_Title!$A$2:$B$20,2,0)</f>
        <v>Mr</v>
      </c>
      <c r="Q592" t="str">
        <f>IF(L592="","S",L592)</f>
        <v>S</v>
      </c>
      <c r="R592" t="str">
        <f>IF(K592="","M",LEFT(K592,1))</f>
        <v>M</v>
      </c>
      <c r="S592" t="str">
        <f>VLOOKUP(O592,Clean_tckt!$E$3:$F$38,2,0)</f>
        <v xml:space="preserve">A5 </v>
      </c>
      <c r="T592" s="1">
        <f t="shared" si="31"/>
        <v>8.0500000000000007</v>
      </c>
      <c r="U592">
        <f t="shared" si="32"/>
        <v>0</v>
      </c>
      <c r="V592">
        <f>SUM(G592:H592,1)</f>
        <v>1</v>
      </c>
      <c r="W592">
        <f t="shared" si="33"/>
        <v>1</v>
      </c>
      <c r="X592">
        <f>IF(V592=1,1,0)</f>
        <v>1</v>
      </c>
      <c r="Y592">
        <f>IF($P592=Y$1,1,0)</f>
        <v>1</v>
      </c>
      <c r="Z592">
        <f>IF($P592=Z$1,1,0)</f>
        <v>0</v>
      </c>
      <c r="AA592">
        <f>IF($P592=AA$1,1,0)</f>
        <v>0</v>
      </c>
      <c r="AB592">
        <f>IF($P592=AB$1,1,0)</f>
        <v>0</v>
      </c>
      <c r="AC592">
        <f>IF($Q592=AC$1,1,0)</f>
        <v>1</v>
      </c>
      <c r="AD592">
        <f>IF($Q592=AD$1,1,0)</f>
        <v>0</v>
      </c>
      <c r="AE592">
        <f>IF($R592=AE$1,1,0)</f>
        <v>1</v>
      </c>
      <c r="AF592">
        <f>IF($R592=AF$1,1,0)</f>
        <v>0</v>
      </c>
      <c r="AG592">
        <f>IF($R592=AG$1,1,0)</f>
        <v>0</v>
      </c>
      <c r="AH592">
        <f>IF($R592=AH$1,1,0)</f>
        <v>0</v>
      </c>
      <c r="AI592">
        <f>IF($R592=AI$1,1,0)</f>
        <v>0</v>
      </c>
      <c r="AJ592">
        <f>IF($R592=AJ$1,1,0)</f>
        <v>0</v>
      </c>
      <c r="AK592">
        <f>IF($R592=AK$1,1,0)</f>
        <v>0</v>
      </c>
      <c r="AL592">
        <f>IF($R592=AL$1,1,0)</f>
        <v>0</v>
      </c>
      <c r="AM592">
        <f>IF($S592=AM$1,1,0)</f>
        <v>1</v>
      </c>
      <c r="AN592">
        <f>IF($S592=AN$1,1,0)</f>
        <v>0</v>
      </c>
      <c r="AO592">
        <f>IF($S592=AO$1,1,0)</f>
        <v>0</v>
      </c>
      <c r="AP592">
        <f>IF($S592=AP$1,1,0)</f>
        <v>0</v>
      </c>
      <c r="AQ592">
        <f>IF($S592=AQ$1,1,0)</f>
        <v>0</v>
      </c>
      <c r="AR592">
        <f>IF($S592=AR$1,1,0)</f>
        <v>0</v>
      </c>
      <c r="AS592">
        <f>IF($S592=AS$1,1,0)</f>
        <v>0</v>
      </c>
      <c r="AT592">
        <f>IF($S592=AT$1,1,0)</f>
        <v>0</v>
      </c>
      <c r="AU592">
        <f>IF($S592=AU$1,1,0)</f>
        <v>0</v>
      </c>
      <c r="AV592">
        <f>IF($S592=AV$1,1,0)</f>
        <v>0</v>
      </c>
      <c r="AW592">
        <f>IF($S592=AW$1,1,0)</f>
        <v>0</v>
      </c>
      <c r="AX592">
        <f>IF($S592=AX$1,1,0)</f>
        <v>0</v>
      </c>
      <c r="AY592">
        <f>IF($S592=AY$1,1,0)</f>
        <v>0</v>
      </c>
      <c r="AZ592">
        <f>IF($S592=AZ$1,1,0)</f>
        <v>0</v>
      </c>
      <c r="BA592">
        <f>IF($S592=BA$1,1,0)</f>
        <v>0</v>
      </c>
      <c r="BB592">
        <f>IF($S592=BB$1,1,0)</f>
        <v>0</v>
      </c>
      <c r="BC592">
        <f>IF($S592=BC$1,1,0)</f>
        <v>0</v>
      </c>
      <c r="BD592">
        <f>IF($S592=BD$1,1,0)</f>
        <v>0</v>
      </c>
      <c r="BE592">
        <f>IF($S592=BE$1,1,0)</f>
        <v>0</v>
      </c>
      <c r="BF592">
        <f>IF($S592=BF$1,1,0)</f>
        <v>0</v>
      </c>
      <c r="BG592">
        <f>IF($S592=BG$1,1,0)</f>
        <v>0</v>
      </c>
      <c r="BH592">
        <f>IF($S592=BH$1,1,0)</f>
        <v>0</v>
      </c>
      <c r="BI592">
        <f>IF($S592=BI$1,1,0)</f>
        <v>0</v>
      </c>
      <c r="BJ592">
        <f>IF($S592=BJ$1,1,0)</f>
        <v>0</v>
      </c>
    </row>
    <row r="593" spans="1:62" x14ac:dyDescent="0.25">
      <c r="A593">
        <v>591</v>
      </c>
      <c r="B593">
        <v>0</v>
      </c>
      <c r="C593">
        <v>3</v>
      </c>
      <c r="D593" t="s">
        <v>845</v>
      </c>
      <c r="E593" t="s">
        <v>13</v>
      </c>
      <c r="F593">
        <v>35</v>
      </c>
      <c r="G593">
        <v>0</v>
      </c>
      <c r="H593">
        <v>0</v>
      </c>
      <c r="I593" t="s">
        <v>846</v>
      </c>
      <c r="J593">
        <v>7.125</v>
      </c>
      <c r="L593" t="s">
        <v>15</v>
      </c>
      <c r="M593" t="s">
        <v>1751</v>
      </c>
      <c r="N593" t="str">
        <f>IF(ISNUMBER(I593),"xxx ",SUBSTITUTE(SUBSTITUTE(I593,"/",""),".",""))</f>
        <v>STONO 2 3101273</v>
      </c>
      <c r="O593" t="str">
        <f>LEFT(N593,FIND(" ",N593))</f>
        <v xml:space="preserve">STONO </v>
      </c>
      <c r="P593" t="str">
        <f>VLOOKUP(M593,Extract_Title!$A$2:$B$20,2,0)</f>
        <v>Mr</v>
      </c>
      <c r="Q593" t="str">
        <f>IF(L593="","S",L593)</f>
        <v>S</v>
      </c>
      <c r="R593" t="str">
        <f>IF(K593="","M",LEFT(K593,1))</f>
        <v>M</v>
      </c>
      <c r="S593" t="str">
        <f>VLOOKUP(O593,Clean_tckt!$E$3:$F$38,2,0)</f>
        <v xml:space="preserve">STONO </v>
      </c>
      <c r="T593" s="1">
        <f t="shared" si="31"/>
        <v>7.125</v>
      </c>
      <c r="U593">
        <f t="shared" si="32"/>
        <v>35</v>
      </c>
      <c r="V593">
        <f>SUM(G593:H593,1)</f>
        <v>1</v>
      </c>
      <c r="W593">
        <f t="shared" si="33"/>
        <v>1</v>
      </c>
      <c r="X593">
        <f>IF(V593=1,1,0)</f>
        <v>1</v>
      </c>
      <c r="Y593">
        <f>IF($P593=Y$1,1,0)</f>
        <v>1</v>
      </c>
      <c r="Z593">
        <f>IF($P593=Z$1,1,0)</f>
        <v>0</v>
      </c>
      <c r="AA593">
        <f>IF($P593=AA$1,1,0)</f>
        <v>0</v>
      </c>
      <c r="AB593">
        <f>IF($P593=AB$1,1,0)</f>
        <v>0</v>
      </c>
      <c r="AC593">
        <f>IF($Q593=AC$1,1,0)</f>
        <v>1</v>
      </c>
      <c r="AD593">
        <f>IF($Q593=AD$1,1,0)</f>
        <v>0</v>
      </c>
      <c r="AE593">
        <f>IF($R593=AE$1,1,0)</f>
        <v>1</v>
      </c>
      <c r="AF593">
        <f>IF($R593=AF$1,1,0)</f>
        <v>0</v>
      </c>
      <c r="AG593">
        <f>IF($R593=AG$1,1,0)</f>
        <v>0</v>
      </c>
      <c r="AH593">
        <f>IF($R593=AH$1,1,0)</f>
        <v>0</v>
      </c>
      <c r="AI593">
        <f>IF($R593=AI$1,1,0)</f>
        <v>0</v>
      </c>
      <c r="AJ593">
        <f>IF($R593=AJ$1,1,0)</f>
        <v>0</v>
      </c>
      <c r="AK593">
        <f>IF($R593=AK$1,1,0)</f>
        <v>0</v>
      </c>
      <c r="AL593">
        <f>IF($R593=AL$1,1,0)</f>
        <v>0</v>
      </c>
      <c r="AM593">
        <f>IF($S593=AM$1,1,0)</f>
        <v>0</v>
      </c>
      <c r="AN593">
        <f>IF($S593=AN$1,1,0)</f>
        <v>0</v>
      </c>
      <c r="AO593">
        <f>IF($S593=AO$1,1,0)</f>
        <v>0</v>
      </c>
      <c r="AP593">
        <f>IF($S593=AP$1,1,0)</f>
        <v>0</v>
      </c>
      <c r="AQ593">
        <f>IF($S593=AQ$1,1,0)</f>
        <v>0</v>
      </c>
      <c r="AR593">
        <f>IF($S593=AR$1,1,0)</f>
        <v>0</v>
      </c>
      <c r="AS593">
        <f>IF($S593=AS$1,1,0)</f>
        <v>0</v>
      </c>
      <c r="AT593">
        <f>IF($S593=AT$1,1,0)</f>
        <v>0</v>
      </c>
      <c r="AU593">
        <f>IF($S593=AU$1,1,0)</f>
        <v>0</v>
      </c>
      <c r="AV593">
        <f>IF($S593=AV$1,1,0)</f>
        <v>0</v>
      </c>
      <c r="AW593">
        <f>IF($S593=AW$1,1,0)</f>
        <v>0</v>
      </c>
      <c r="AX593">
        <f>IF($S593=AX$1,1,0)</f>
        <v>0</v>
      </c>
      <c r="AY593">
        <f>IF($S593=AY$1,1,0)</f>
        <v>0</v>
      </c>
      <c r="AZ593">
        <f>IF($S593=AZ$1,1,0)</f>
        <v>1</v>
      </c>
      <c r="BA593">
        <f>IF($S593=BA$1,1,0)</f>
        <v>0</v>
      </c>
      <c r="BB593">
        <f>IF($S593=BB$1,1,0)</f>
        <v>0</v>
      </c>
      <c r="BC593">
        <f>IF($S593=BC$1,1,0)</f>
        <v>0</v>
      </c>
      <c r="BD593">
        <f>IF($S593=BD$1,1,0)</f>
        <v>0</v>
      </c>
      <c r="BE593">
        <f>IF($S593=BE$1,1,0)</f>
        <v>0</v>
      </c>
      <c r="BF593">
        <f>IF($S593=BF$1,1,0)</f>
        <v>0</v>
      </c>
      <c r="BG593">
        <f>IF($S593=BG$1,1,0)</f>
        <v>0</v>
      </c>
      <c r="BH593">
        <f>IF($S593=BH$1,1,0)</f>
        <v>0</v>
      </c>
      <c r="BI593">
        <f>IF($S593=BI$1,1,0)</f>
        <v>0</v>
      </c>
      <c r="BJ593">
        <f>IF($S593=BJ$1,1,0)</f>
        <v>0</v>
      </c>
    </row>
    <row r="594" spans="1:62" x14ac:dyDescent="0.25">
      <c r="A594">
        <v>592</v>
      </c>
      <c r="B594">
        <v>1</v>
      </c>
      <c r="C594">
        <v>1</v>
      </c>
      <c r="D594" t="s">
        <v>847</v>
      </c>
      <c r="E594" t="s">
        <v>17</v>
      </c>
      <c r="F594">
        <v>52</v>
      </c>
      <c r="G594">
        <v>1</v>
      </c>
      <c r="H594">
        <v>0</v>
      </c>
      <c r="I594">
        <v>36947</v>
      </c>
      <c r="J594">
        <v>78.2667</v>
      </c>
      <c r="K594" t="s">
        <v>716</v>
      </c>
      <c r="L594" t="s">
        <v>20</v>
      </c>
      <c r="M594" t="s">
        <v>1752</v>
      </c>
      <c r="N594" t="str">
        <f>IF(ISNUMBER(I594),"xxx ",SUBSTITUTE(SUBSTITUTE(I594,"/",""),".",""))</f>
        <v xml:space="preserve">xxx </v>
      </c>
      <c r="O594" t="str">
        <f>LEFT(N594,FIND(" ",N594))</f>
        <v xml:space="preserve">xxx </v>
      </c>
      <c r="P594" t="str">
        <f>VLOOKUP(M594,Extract_Title!$A$2:$B$20,2,0)</f>
        <v>Mrs</v>
      </c>
      <c r="Q594" t="str">
        <f>IF(L594="","S",L594)</f>
        <v>C</v>
      </c>
      <c r="R594" t="str">
        <f>IF(K594="","M",LEFT(K594,1))</f>
        <v>D</v>
      </c>
      <c r="S594" t="str">
        <f>VLOOKUP(O594,Clean_tckt!$E$3:$F$38,2,0)</f>
        <v xml:space="preserve">xxx </v>
      </c>
      <c r="T594" s="1">
        <f t="shared" si="31"/>
        <v>78.2667</v>
      </c>
      <c r="U594">
        <f t="shared" si="32"/>
        <v>52</v>
      </c>
      <c r="V594">
        <f>SUM(G594:H594,1)</f>
        <v>2</v>
      </c>
      <c r="W594">
        <f t="shared" si="33"/>
        <v>0</v>
      </c>
      <c r="X594">
        <f>IF(V594=1,1,0)</f>
        <v>0</v>
      </c>
      <c r="Y594">
        <f>IF($P594=Y$1,1,0)</f>
        <v>0</v>
      </c>
      <c r="Z594">
        <f>IF($P594=Z$1,1,0)</f>
        <v>1</v>
      </c>
      <c r="AA594">
        <f>IF($P594=AA$1,1,0)</f>
        <v>0</v>
      </c>
      <c r="AB594">
        <f>IF($P594=AB$1,1,0)</f>
        <v>0</v>
      </c>
      <c r="AC594">
        <f>IF($Q594=AC$1,1,0)</f>
        <v>0</v>
      </c>
      <c r="AD594">
        <f>IF($Q594=AD$1,1,0)</f>
        <v>1</v>
      </c>
      <c r="AE594">
        <f>IF($R594=AE$1,1,0)</f>
        <v>0</v>
      </c>
      <c r="AF594">
        <f>IF($R594=AF$1,1,0)</f>
        <v>0</v>
      </c>
      <c r="AG594">
        <f>IF($R594=AG$1,1,0)</f>
        <v>0</v>
      </c>
      <c r="AH594">
        <f>IF($R594=AH$1,1,0)</f>
        <v>0</v>
      </c>
      <c r="AI594">
        <f>IF($R594=AI$1,1,0)</f>
        <v>1</v>
      </c>
      <c r="AJ594">
        <f>IF($R594=AJ$1,1,0)</f>
        <v>0</v>
      </c>
      <c r="AK594">
        <f>IF($R594=AK$1,1,0)</f>
        <v>0</v>
      </c>
      <c r="AL594">
        <f>IF($R594=AL$1,1,0)</f>
        <v>0</v>
      </c>
      <c r="AM594">
        <f>IF($S594=AM$1,1,0)</f>
        <v>0</v>
      </c>
      <c r="AN594">
        <f>IF($S594=AN$1,1,0)</f>
        <v>0</v>
      </c>
      <c r="AO594">
        <f>IF($S594=AO$1,1,0)</f>
        <v>0</v>
      </c>
      <c r="AP594">
        <f>IF($S594=AP$1,1,0)</f>
        <v>1</v>
      </c>
      <c r="AQ594">
        <f>IF($S594=AQ$1,1,0)</f>
        <v>0</v>
      </c>
      <c r="AR594">
        <f>IF($S594=AR$1,1,0)</f>
        <v>0</v>
      </c>
      <c r="AS594">
        <f>IF($S594=AS$1,1,0)</f>
        <v>0</v>
      </c>
      <c r="AT594">
        <f>IF($S594=AT$1,1,0)</f>
        <v>0</v>
      </c>
      <c r="AU594">
        <f>IF($S594=AU$1,1,0)</f>
        <v>0</v>
      </c>
      <c r="AV594">
        <f>IF($S594=AV$1,1,0)</f>
        <v>0</v>
      </c>
      <c r="AW594">
        <f>IF($S594=AW$1,1,0)</f>
        <v>0</v>
      </c>
      <c r="AX594">
        <f>IF($S594=AX$1,1,0)</f>
        <v>0</v>
      </c>
      <c r="AY594">
        <f>IF($S594=AY$1,1,0)</f>
        <v>0</v>
      </c>
      <c r="AZ594">
        <f>IF($S594=AZ$1,1,0)</f>
        <v>0</v>
      </c>
      <c r="BA594">
        <f>IF($S594=BA$1,1,0)</f>
        <v>0</v>
      </c>
      <c r="BB594">
        <f>IF($S594=BB$1,1,0)</f>
        <v>0</v>
      </c>
      <c r="BC594">
        <f>IF($S594=BC$1,1,0)</f>
        <v>0</v>
      </c>
      <c r="BD594">
        <f>IF($S594=BD$1,1,0)</f>
        <v>0</v>
      </c>
      <c r="BE594">
        <f>IF($S594=BE$1,1,0)</f>
        <v>0</v>
      </c>
      <c r="BF594">
        <f>IF($S594=BF$1,1,0)</f>
        <v>0</v>
      </c>
      <c r="BG594">
        <f>IF($S594=BG$1,1,0)</f>
        <v>0</v>
      </c>
      <c r="BH594">
        <f>IF($S594=BH$1,1,0)</f>
        <v>0</v>
      </c>
      <c r="BI594">
        <f>IF($S594=BI$1,1,0)</f>
        <v>0</v>
      </c>
      <c r="BJ594">
        <f>IF($S594=BJ$1,1,0)</f>
        <v>0</v>
      </c>
    </row>
    <row r="595" spans="1:62" x14ac:dyDescent="0.25">
      <c r="A595">
        <v>593</v>
      </c>
      <c r="B595">
        <v>0</v>
      </c>
      <c r="C595">
        <v>3</v>
      </c>
      <c r="D595" t="s">
        <v>848</v>
      </c>
      <c r="E595" t="s">
        <v>13</v>
      </c>
      <c r="F595">
        <v>47</v>
      </c>
      <c r="G595">
        <v>0</v>
      </c>
      <c r="H595">
        <v>0</v>
      </c>
      <c r="I595" t="s">
        <v>849</v>
      </c>
      <c r="J595">
        <v>7.25</v>
      </c>
      <c r="L595" t="s">
        <v>15</v>
      </c>
      <c r="M595" t="s">
        <v>1751</v>
      </c>
      <c r="N595" t="str">
        <f>IF(ISNUMBER(I595),"xxx ",SUBSTITUTE(SUBSTITUTE(I595,"/",""),".",""))</f>
        <v>A5 3902</v>
      </c>
      <c r="O595" t="str">
        <f>LEFT(N595,FIND(" ",N595))</f>
        <v xml:space="preserve">A5 </v>
      </c>
      <c r="P595" t="str">
        <f>VLOOKUP(M595,Extract_Title!$A$2:$B$20,2,0)</f>
        <v>Mr</v>
      </c>
      <c r="Q595" t="str">
        <f>IF(L595="","S",L595)</f>
        <v>S</v>
      </c>
      <c r="R595" t="str">
        <f>IF(K595="","M",LEFT(K595,1))</f>
        <v>M</v>
      </c>
      <c r="S595" t="str">
        <f>VLOOKUP(O595,Clean_tckt!$E$3:$F$38,2,0)</f>
        <v xml:space="preserve">A5 </v>
      </c>
      <c r="T595" s="1">
        <f t="shared" si="31"/>
        <v>7.25</v>
      </c>
      <c r="U595">
        <f t="shared" si="32"/>
        <v>47</v>
      </c>
      <c r="V595">
        <f>SUM(G595:H595,1)</f>
        <v>1</v>
      </c>
      <c r="W595">
        <f t="shared" si="33"/>
        <v>1</v>
      </c>
      <c r="X595">
        <f>IF(V595=1,1,0)</f>
        <v>1</v>
      </c>
      <c r="Y595">
        <f>IF($P595=Y$1,1,0)</f>
        <v>1</v>
      </c>
      <c r="Z595">
        <f>IF($P595=Z$1,1,0)</f>
        <v>0</v>
      </c>
      <c r="AA595">
        <f>IF($P595=AA$1,1,0)</f>
        <v>0</v>
      </c>
      <c r="AB595">
        <f>IF($P595=AB$1,1,0)</f>
        <v>0</v>
      </c>
      <c r="AC595">
        <f>IF($Q595=AC$1,1,0)</f>
        <v>1</v>
      </c>
      <c r="AD595">
        <f>IF($Q595=AD$1,1,0)</f>
        <v>0</v>
      </c>
      <c r="AE595">
        <f>IF($R595=AE$1,1,0)</f>
        <v>1</v>
      </c>
      <c r="AF595">
        <f>IF($R595=AF$1,1,0)</f>
        <v>0</v>
      </c>
      <c r="AG595">
        <f>IF($R595=AG$1,1,0)</f>
        <v>0</v>
      </c>
      <c r="AH595">
        <f>IF($R595=AH$1,1,0)</f>
        <v>0</v>
      </c>
      <c r="AI595">
        <f>IF($R595=AI$1,1,0)</f>
        <v>0</v>
      </c>
      <c r="AJ595">
        <f>IF($R595=AJ$1,1,0)</f>
        <v>0</v>
      </c>
      <c r="AK595">
        <f>IF($R595=AK$1,1,0)</f>
        <v>0</v>
      </c>
      <c r="AL595">
        <f>IF($R595=AL$1,1,0)</f>
        <v>0</v>
      </c>
      <c r="AM595">
        <f>IF($S595=AM$1,1,0)</f>
        <v>1</v>
      </c>
      <c r="AN595">
        <f>IF($S595=AN$1,1,0)</f>
        <v>0</v>
      </c>
      <c r="AO595">
        <f>IF($S595=AO$1,1,0)</f>
        <v>0</v>
      </c>
      <c r="AP595">
        <f>IF($S595=AP$1,1,0)</f>
        <v>0</v>
      </c>
      <c r="AQ595">
        <f>IF($S595=AQ$1,1,0)</f>
        <v>0</v>
      </c>
      <c r="AR595">
        <f>IF($S595=AR$1,1,0)</f>
        <v>0</v>
      </c>
      <c r="AS595">
        <f>IF($S595=AS$1,1,0)</f>
        <v>0</v>
      </c>
      <c r="AT595">
        <f>IF($S595=AT$1,1,0)</f>
        <v>0</v>
      </c>
      <c r="AU595">
        <f>IF($S595=AU$1,1,0)</f>
        <v>0</v>
      </c>
      <c r="AV595">
        <f>IF($S595=AV$1,1,0)</f>
        <v>0</v>
      </c>
      <c r="AW595">
        <f>IF($S595=AW$1,1,0)</f>
        <v>0</v>
      </c>
      <c r="AX595">
        <f>IF($S595=AX$1,1,0)</f>
        <v>0</v>
      </c>
      <c r="AY595">
        <f>IF($S595=AY$1,1,0)</f>
        <v>0</v>
      </c>
      <c r="AZ595">
        <f>IF($S595=AZ$1,1,0)</f>
        <v>0</v>
      </c>
      <c r="BA595">
        <f>IF($S595=BA$1,1,0)</f>
        <v>0</v>
      </c>
      <c r="BB595">
        <f>IF($S595=BB$1,1,0)</f>
        <v>0</v>
      </c>
      <c r="BC595">
        <f>IF($S595=BC$1,1,0)</f>
        <v>0</v>
      </c>
      <c r="BD595">
        <f>IF($S595=BD$1,1,0)</f>
        <v>0</v>
      </c>
      <c r="BE595">
        <f>IF($S595=BE$1,1,0)</f>
        <v>0</v>
      </c>
      <c r="BF595">
        <f>IF($S595=BF$1,1,0)</f>
        <v>0</v>
      </c>
      <c r="BG595">
        <f>IF($S595=BG$1,1,0)</f>
        <v>0</v>
      </c>
      <c r="BH595">
        <f>IF($S595=BH$1,1,0)</f>
        <v>0</v>
      </c>
      <c r="BI595">
        <f>IF($S595=BI$1,1,0)</f>
        <v>0</v>
      </c>
      <c r="BJ595">
        <f>IF($S595=BJ$1,1,0)</f>
        <v>0</v>
      </c>
    </row>
    <row r="596" spans="1:62" x14ac:dyDescent="0.25">
      <c r="A596">
        <v>594</v>
      </c>
      <c r="B596">
        <v>0</v>
      </c>
      <c r="C596">
        <v>3</v>
      </c>
      <c r="D596" t="s">
        <v>850</v>
      </c>
      <c r="E596" t="s">
        <v>17</v>
      </c>
      <c r="G596">
        <v>0</v>
      </c>
      <c r="H596">
        <v>2</v>
      </c>
      <c r="I596">
        <v>364848</v>
      </c>
      <c r="J596">
        <v>7.75</v>
      </c>
      <c r="L596" t="s">
        <v>27</v>
      </c>
      <c r="M596" t="s">
        <v>1753</v>
      </c>
      <c r="N596" t="str">
        <f>IF(ISNUMBER(I596),"xxx ",SUBSTITUTE(SUBSTITUTE(I596,"/",""),".",""))</f>
        <v xml:space="preserve">xxx </v>
      </c>
      <c r="O596" t="str">
        <f>LEFT(N596,FIND(" ",N596))</f>
        <v xml:space="preserve">xxx </v>
      </c>
      <c r="P596" t="str">
        <f>VLOOKUP(M596,Extract_Title!$A$2:$B$20,2,0)</f>
        <v>Miss</v>
      </c>
      <c r="Q596" t="str">
        <f>IF(L596="","S",L596)</f>
        <v>Q</v>
      </c>
      <c r="R596" t="str">
        <f>IF(K596="","M",LEFT(K596,1))</f>
        <v>M</v>
      </c>
      <c r="S596" t="str">
        <f>VLOOKUP(O596,Clean_tckt!$E$3:$F$38,2,0)</f>
        <v xml:space="preserve">xxx </v>
      </c>
      <c r="T596" s="1">
        <f t="shared" si="31"/>
        <v>7.75</v>
      </c>
      <c r="U596">
        <f t="shared" si="32"/>
        <v>0</v>
      </c>
      <c r="V596">
        <f>SUM(G596:H596,1)</f>
        <v>3</v>
      </c>
      <c r="W596">
        <f t="shared" si="33"/>
        <v>0</v>
      </c>
      <c r="X596">
        <f>IF(V596=1,1,0)</f>
        <v>0</v>
      </c>
      <c r="Y596">
        <f>IF($P596=Y$1,1,0)</f>
        <v>0</v>
      </c>
      <c r="Z596">
        <f>IF($P596=Z$1,1,0)</f>
        <v>0</v>
      </c>
      <c r="AA596">
        <f>IF($P596=AA$1,1,0)</f>
        <v>1</v>
      </c>
      <c r="AB596">
        <f>IF($P596=AB$1,1,0)</f>
        <v>0</v>
      </c>
      <c r="AC596">
        <f>IF($Q596=AC$1,1,0)</f>
        <v>0</v>
      </c>
      <c r="AD596">
        <f>IF($Q596=AD$1,1,0)</f>
        <v>0</v>
      </c>
      <c r="AE596">
        <f>IF($R596=AE$1,1,0)</f>
        <v>1</v>
      </c>
      <c r="AF596">
        <f>IF($R596=AF$1,1,0)</f>
        <v>0</v>
      </c>
      <c r="AG596">
        <f>IF($R596=AG$1,1,0)</f>
        <v>0</v>
      </c>
      <c r="AH596">
        <f>IF($R596=AH$1,1,0)</f>
        <v>0</v>
      </c>
      <c r="AI596">
        <f>IF($R596=AI$1,1,0)</f>
        <v>0</v>
      </c>
      <c r="AJ596">
        <f>IF($R596=AJ$1,1,0)</f>
        <v>0</v>
      </c>
      <c r="AK596">
        <f>IF($R596=AK$1,1,0)</f>
        <v>0</v>
      </c>
      <c r="AL596">
        <f>IF($R596=AL$1,1,0)</f>
        <v>0</v>
      </c>
      <c r="AM596">
        <f>IF($S596=AM$1,1,0)</f>
        <v>0</v>
      </c>
      <c r="AN596">
        <f>IF($S596=AN$1,1,0)</f>
        <v>0</v>
      </c>
      <c r="AO596">
        <f>IF($S596=AO$1,1,0)</f>
        <v>0</v>
      </c>
      <c r="AP596">
        <f>IF($S596=AP$1,1,0)</f>
        <v>1</v>
      </c>
      <c r="AQ596">
        <f>IF($S596=AQ$1,1,0)</f>
        <v>0</v>
      </c>
      <c r="AR596">
        <f>IF($S596=AR$1,1,0)</f>
        <v>0</v>
      </c>
      <c r="AS596">
        <f>IF($S596=AS$1,1,0)</f>
        <v>0</v>
      </c>
      <c r="AT596">
        <f>IF($S596=AT$1,1,0)</f>
        <v>0</v>
      </c>
      <c r="AU596">
        <f>IF($S596=AU$1,1,0)</f>
        <v>0</v>
      </c>
      <c r="AV596">
        <f>IF($S596=AV$1,1,0)</f>
        <v>0</v>
      </c>
      <c r="AW596">
        <f>IF($S596=AW$1,1,0)</f>
        <v>0</v>
      </c>
      <c r="AX596">
        <f>IF($S596=AX$1,1,0)</f>
        <v>0</v>
      </c>
      <c r="AY596">
        <f>IF($S596=AY$1,1,0)</f>
        <v>0</v>
      </c>
      <c r="AZ596">
        <f>IF($S596=AZ$1,1,0)</f>
        <v>0</v>
      </c>
      <c r="BA596">
        <f>IF($S596=BA$1,1,0)</f>
        <v>0</v>
      </c>
      <c r="BB596">
        <f>IF($S596=BB$1,1,0)</f>
        <v>0</v>
      </c>
      <c r="BC596">
        <f>IF($S596=BC$1,1,0)</f>
        <v>0</v>
      </c>
      <c r="BD596">
        <f>IF($S596=BD$1,1,0)</f>
        <v>0</v>
      </c>
      <c r="BE596">
        <f>IF($S596=BE$1,1,0)</f>
        <v>0</v>
      </c>
      <c r="BF596">
        <f>IF($S596=BF$1,1,0)</f>
        <v>0</v>
      </c>
      <c r="BG596">
        <f>IF($S596=BG$1,1,0)</f>
        <v>0</v>
      </c>
      <c r="BH596">
        <f>IF($S596=BH$1,1,0)</f>
        <v>0</v>
      </c>
      <c r="BI596">
        <f>IF($S596=BI$1,1,0)</f>
        <v>0</v>
      </c>
      <c r="BJ596">
        <f>IF($S596=BJ$1,1,0)</f>
        <v>0</v>
      </c>
    </row>
    <row r="597" spans="1:62" x14ac:dyDescent="0.25">
      <c r="A597">
        <v>595</v>
      </c>
      <c r="B597">
        <v>0</v>
      </c>
      <c r="C597">
        <v>2</v>
      </c>
      <c r="D597" t="s">
        <v>851</v>
      </c>
      <c r="E597" t="s">
        <v>13</v>
      </c>
      <c r="F597">
        <v>37</v>
      </c>
      <c r="G597">
        <v>1</v>
      </c>
      <c r="H597">
        <v>0</v>
      </c>
      <c r="I597" t="s">
        <v>852</v>
      </c>
      <c r="J597">
        <v>26</v>
      </c>
      <c r="L597" t="s">
        <v>15</v>
      </c>
      <c r="M597" t="s">
        <v>1751</v>
      </c>
      <c r="N597" t="str">
        <f>IF(ISNUMBER(I597),"xxx ",SUBSTITUTE(SUBSTITUTE(I597,"/",""),".",""))</f>
        <v>SCAH 29037</v>
      </c>
      <c r="O597" t="str">
        <f>LEFT(N597,FIND(" ",N597))</f>
        <v xml:space="preserve">SCAH </v>
      </c>
      <c r="P597" t="str">
        <f>VLOOKUP(M597,Extract_Title!$A$2:$B$20,2,0)</f>
        <v>Mr</v>
      </c>
      <c r="Q597" t="str">
        <f>IF(L597="","S",L597)</f>
        <v>S</v>
      </c>
      <c r="R597" t="str">
        <f>IF(K597="","M",LEFT(K597,1))</f>
        <v>M</v>
      </c>
      <c r="S597" t="str">
        <f>VLOOKUP(O597,Clean_tckt!$E$3:$F$38,2,0)</f>
        <v xml:space="preserve">SCAH </v>
      </c>
      <c r="T597" s="1">
        <f t="shared" si="31"/>
        <v>26</v>
      </c>
      <c r="U597">
        <f t="shared" si="32"/>
        <v>37</v>
      </c>
      <c r="V597">
        <f>SUM(G597:H597,1)</f>
        <v>2</v>
      </c>
      <c r="W597">
        <f t="shared" si="33"/>
        <v>1</v>
      </c>
      <c r="X597">
        <f>IF(V597=1,1,0)</f>
        <v>0</v>
      </c>
      <c r="Y597">
        <f>IF($P597=Y$1,1,0)</f>
        <v>1</v>
      </c>
      <c r="Z597">
        <f>IF($P597=Z$1,1,0)</f>
        <v>0</v>
      </c>
      <c r="AA597">
        <f>IF($P597=AA$1,1,0)</f>
        <v>0</v>
      </c>
      <c r="AB597">
        <f>IF($P597=AB$1,1,0)</f>
        <v>0</v>
      </c>
      <c r="AC597">
        <f>IF($Q597=AC$1,1,0)</f>
        <v>1</v>
      </c>
      <c r="AD597">
        <f>IF($Q597=AD$1,1,0)</f>
        <v>0</v>
      </c>
      <c r="AE597">
        <f>IF($R597=AE$1,1,0)</f>
        <v>1</v>
      </c>
      <c r="AF597">
        <f>IF($R597=AF$1,1,0)</f>
        <v>0</v>
      </c>
      <c r="AG597">
        <f>IF($R597=AG$1,1,0)</f>
        <v>0</v>
      </c>
      <c r="AH597">
        <f>IF($R597=AH$1,1,0)</f>
        <v>0</v>
      </c>
      <c r="AI597">
        <f>IF($R597=AI$1,1,0)</f>
        <v>0</v>
      </c>
      <c r="AJ597">
        <f>IF($R597=AJ$1,1,0)</f>
        <v>0</v>
      </c>
      <c r="AK597">
        <f>IF($R597=AK$1,1,0)</f>
        <v>0</v>
      </c>
      <c r="AL597">
        <f>IF($R597=AL$1,1,0)</f>
        <v>0</v>
      </c>
      <c r="AM597">
        <f>IF($S597=AM$1,1,0)</f>
        <v>0</v>
      </c>
      <c r="AN597">
        <f>IF($S597=AN$1,1,0)</f>
        <v>0</v>
      </c>
      <c r="AO597">
        <f>IF($S597=AO$1,1,0)</f>
        <v>0</v>
      </c>
      <c r="AP597">
        <f>IF($S597=AP$1,1,0)</f>
        <v>0</v>
      </c>
      <c r="AQ597">
        <f>IF($S597=AQ$1,1,0)</f>
        <v>0</v>
      </c>
      <c r="AR597">
        <f>IF($S597=AR$1,1,0)</f>
        <v>0</v>
      </c>
      <c r="AS597">
        <f>IF($S597=AS$1,1,0)</f>
        <v>0</v>
      </c>
      <c r="AT597">
        <f>IF($S597=AT$1,1,0)</f>
        <v>0</v>
      </c>
      <c r="AU597">
        <f>IF($S597=AU$1,1,0)</f>
        <v>0</v>
      </c>
      <c r="AV597">
        <f>IF($S597=AV$1,1,0)</f>
        <v>0</v>
      </c>
      <c r="AW597">
        <f>IF($S597=AW$1,1,0)</f>
        <v>0</v>
      </c>
      <c r="AX597">
        <f>IF($S597=AX$1,1,0)</f>
        <v>0</v>
      </c>
      <c r="AY597">
        <f>IF($S597=AY$1,1,0)</f>
        <v>0</v>
      </c>
      <c r="AZ597">
        <f>IF($S597=AZ$1,1,0)</f>
        <v>0</v>
      </c>
      <c r="BA597">
        <f>IF($S597=BA$1,1,0)</f>
        <v>0</v>
      </c>
      <c r="BB597">
        <f>IF($S597=BB$1,1,0)</f>
        <v>0</v>
      </c>
      <c r="BC597">
        <f>IF($S597=BC$1,1,0)</f>
        <v>0</v>
      </c>
      <c r="BD597">
        <f>IF($S597=BD$1,1,0)</f>
        <v>0</v>
      </c>
      <c r="BE597">
        <f>IF($S597=BE$1,1,0)</f>
        <v>0</v>
      </c>
      <c r="BF597">
        <f>IF($S597=BF$1,1,0)</f>
        <v>0</v>
      </c>
      <c r="BG597">
        <f>IF($S597=BG$1,1,0)</f>
        <v>1</v>
      </c>
      <c r="BH597">
        <f>IF($S597=BH$1,1,0)</f>
        <v>0</v>
      </c>
      <c r="BI597">
        <f>IF($S597=BI$1,1,0)</f>
        <v>0</v>
      </c>
      <c r="BJ597">
        <f>IF($S597=BJ$1,1,0)</f>
        <v>0</v>
      </c>
    </row>
    <row r="598" spans="1:62" x14ac:dyDescent="0.25">
      <c r="A598">
        <v>596</v>
      </c>
      <c r="B598">
        <v>0</v>
      </c>
      <c r="C598">
        <v>3</v>
      </c>
      <c r="D598" t="s">
        <v>853</v>
      </c>
      <c r="E598" t="s">
        <v>13</v>
      </c>
      <c r="F598">
        <v>36</v>
      </c>
      <c r="G598">
        <v>1</v>
      </c>
      <c r="H598">
        <v>1</v>
      </c>
      <c r="I598">
        <v>345773</v>
      </c>
      <c r="J598">
        <v>24.15</v>
      </c>
      <c r="L598" t="s">
        <v>15</v>
      </c>
      <c r="M598" t="s">
        <v>1751</v>
      </c>
      <c r="N598" t="str">
        <f>IF(ISNUMBER(I598),"xxx ",SUBSTITUTE(SUBSTITUTE(I598,"/",""),".",""))</f>
        <v xml:space="preserve">xxx </v>
      </c>
      <c r="O598" t="str">
        <f>LEFT(N598,FIND(" ",N598))</f>
        <v xml:space="preserve">xxx </v>
      </c>
      <c r="P598" t="str">
        <f>VLOOKUP(M598,Extract_Title!$A$2:$B$20,2,0)</f>
        <v>Mr</v>
      </c>
      <c r="Q598" t="str">
        <f>IF(L598="","S",L598)</f>
        <v>S</v>
      </c>
      <c r="R598" t="str">
        <f>IF(K598="","M",LEFT(K598,1))</f>
        <v>M</v>
      </c>
      <c r="S598" t="str">
        <f>VLOOKUP(O598,Clean_tckt!$E$3:$F$38,2,0)</f>
        <v xml:space="preserve">xxx </v>
      </c>
      <c r="T598" s="1">
        <f t="shared" si="31"/>
        <v>24.15</v>
      </c>
      <c r="U598">
        <f t="shared" si="32"/>
        <v>36</v>
      </c>
      <c r="V598">
        <f>SUM(G598:H598,1)</f>
        <v>3</v>
      </c>
      <c r="W598">
        <f t="shared" si="33"/>
        <v>1</v>
      </c>
      <c r="X598">
        <f>IF(V598=1,1,0)</f>
        <v>0</v>
      </c>
      <c r="Y598">
        <f>IF($P598=Y$1,1,0)</f>
        <v>1</v>
      </c>
      <c r="Z598">
        <f>IF($P598=Z$1,1,0)</f>
        <v>0</v>
      </c>
      <c r="AA598">
        <f>IF($P598=AA$1,1,0)</f>
        <v>0</v>
      </c>
      <c r="AB598">
        <f>IF($P598=AB$1,1,0)</f>
        <v>0</v>
      </c>
      <c r="AC598">
        <f>IF($Q598=AC$1,1,0)</f>
        <v>1</v>
      </c>
      <c r="AD598">
        <f>IF($Q598=AD$1,1,0)</f>
        <v>0</v>
      </c>
      <c r="AE598">
        <f>IF($R598=AE$1,1,0)</f>
        <v>1</v>
      </c>
      <c r="AF598">
        <f>IF($R598=AF$1,1,0)</f>
        <v>0</v>
      </c>
      <c r="AG598">
        <f>IF($R598=AG$1,1,0)</f>
        <v>0</v>
      </c>
      <c r="AH598">
        <f>IF($R598=AH$1,1,0)</f>
        <v>0</v>
      </c>
      <c r="AI598">
        <f>IF($R598=AI$1,1,0)</f>
        <v>0</v>
      </c>
      <c r="AJ598">
        <f>IF($R598=AJ$1,1,0)</f>
        <v>0</v>
      </c>
      <c r="AK598">
        <f>IF($R598=AK$1,1,0)</f>
        <v>0</v>
      </c>
      <c r="AL598">
        <f>IF($R598=AL$1,1,0)</f>
        <v>0</v>
      </c>
      <c r="AM598">
        <f>IF($S598=AM$1,1,0)</f>
        <v>0</v>
      </c>
      <c r="AN598">
        <f>IF($S598=AN$1,1,0)</f>
        <v>0</v>
      </c>
      <c r="AO598">
        <f>IF($S598=AO$1,1,0)</f>
        <v>0</v>
      </c>
      <c r="AP598">
        <f>IF($S598=AP$1,1,0)</f>
        <v>1</v>
      </c>
      <c r="AQ598">
        <f>IF($S598=AQ$1,1,0)</f>
        <v>0</v>
      </c>
      <c r="AR598">
        <f>IF($S598=AR$1,1,0)</f>
        <v>0</v>
      </c>
      <c r="AS598">
        <f>IF($S598=AS$1,1,0)</f>
        <v>0</v>
      </c>
      <c r="AT598">
        <f>IF($S598=AT$1,1,0)</f>
        <v>0</v>
      </c>
      <c r="AU598">
        <f>IF($S598=AU$1,1,0)</f>
        <v>0</v>
      </c>
      <c r="AV598">
        <f>IF($S598=AV$1,1,0)</f>
        <v>0</v>
      </c>
      <c r="AW598">
        <f>IF($S598=AW$1,1,0)</f>
        <v>0</v>
      </c>
      <c r="AX598">
        <f>IF($S598=AX$1,1,0)</f>
        <v>0</v>
      </c>
      <c r="AY598">
        <f>IF($S598=AY$1,1,0)</f>
        <v>0</v>
      </c>
      <c r="AZ598">
        <f>IF($S598=AZ$1,1,0)</f>
        <v>0</v>
      </c>
      <c r="BA598">
        <f>IF($S598=BA$1,1,0)</f>
        <v>0</v>
      </c>
      <c r="BB598">
        <f>IF($S598=BB$1,1,0)</f>
        <v>0</v>
      </c>
      <c r="BC598">
        <f>IF($S598=BC$1,1,0)</f>
        <v>0</v>
      </c>
      <c r="BD598">
        <f>IF($S598=BD$1,1,0)</f>
        <v>0</v>
      </c>
      <c r="BE598">
        <f>IF($S598=BE$1,1,0)</f>
        <v>0</v>
      </c>
      <c r="BF598">
        <f>IF($S598=BF$1,1,0)</f>
        <v>0</v>
      </c>
      <c r="BG598">
        <f>IF($S598=BG$1,1,0)</f>
        <v>0</v>
      </c>
      <c r="BH598">
        <f>IF($S598=BH$1,1,0)</f>
        <v>0</v>
      </c>
      <c r="BI598">
        <f>IF($S598=BI$1,1,0)</f>
        <v>0</v>
      </c>
      <c r="BJ598">
        <f>IF($S598=BJ$1,1,0)</f>
        <v>0</v>
      </c>
    </row>
    <row r="599" spans="1:62" x14ac:dyDescent="0.25">
      <c r="A599">
        <v>597</v>
      </c>
      <c r="B599">
        <v>1</v>
      </c>
      <c r="C599">
        <v>2</v>
      </c>
      <c r="D599" t="s">
        <v>854</v>
      </c>
      <c r="E599" t="s">
        <v>17</v>
      </c>
      <c r="G599">
        <v>0</v>
      </c>
      <c r="H599">
        <v>0</v>
      </c>
      <c r="I599">
        <v>248727</v>
      </c>
      <c r="J599">
        <v>33</v>
      </c>
      <c r="L599" t="s">
        <v>15</v>
      </c>
      <c r="M599" t="s">
        <v>1753</v>
      </c>
      <c r="N599" t="str">
        <f>IF(ISNUMBER(I599),"xxx ",SUBSTITUTE(SUBSTITUTE(I599,"/",""),".",""))</f>
        <v xml:space="preserve">xxx </v>
      </c>
      <c r="O599" t="str">
        <f>LEFT(N599,FIND(" ",N599))</f>
        <v xml:space="preserve">xxx </v>
      </c>
      <c r="P599" t="str">
        <f>VLOOKUP(M599,Extract_Title!$A$2:$B$20,2,0)</f>
        <v>Miss</v>
      </c>
      <c r="Q599" t="str">
        <f>IF(L599="","S",L599)</f>
        <v>S</v>
      </c>
      <c r="R599" t="str">
        <f>IF(K599="","M",LEFT(K599,1))</f>
        <v>M</v>
      </c>
      <c r="S599" t="str">
        <f>VLOOKUP(O599,Clean_tckt!$E$3:$F$38,2,0)</f>
        <v xml:space="preserve">xxx </v>
      </c>
      <c r="T599" s="1">
        <f t="shared" si="31"/>
        <v>33</v>
      </c>
      <c r="U599">
        <f t="shared" si="32"/>
        <v>0</v>
      </c>
      <c r="V599">
        <f>SUM(G599:H599,1)</f>
        <v>1</v>
      </c>
      <c r="W599">
        <f t="shared" si="33"/>
        <v>0</v>
      </c>
      <c r="X599">
        <f>IF(V599=1,1,0)</f>
        <v>1</v>
      </c>
      <c r="Y599">
        <f>IF($P599=Y$1,1,0)</f>
        <v>0</v>
      </c>
      <c r="Z599">
        <f>IF($P599=Z$1,1,0)</f>
        <v>0</v>
      </c>
      <c r="AA599">
        <f>IF($P599=AA$1,1,0)</f>
        <v>1</v>
      </c>
      <c r="AB599">
        <f>IF($P599=AB$1,1,0)</f>
        <v>0</v>
      </c>
      <c r="AC599">
        <f>IF($Q599=AC$1,1,0)</f>
        <v>1</v>
      </c>
      <c r="AD599">
        <f>IF($Q599=AD$1,1,0)</f>
        <v>0</v>
      </c>
      <c r="AE599">
        <f>IF($R599=AE$1,1,0)</f>
        <v>1</v>
      </c>
      <c r="AF599">
        <f>IF($R599=AF$1,1,0)</f>
        <v>0</v>
      </c>
      <c r="AG599">
        <f>IF($R599=AG$1,1,0)</f>
        <v>0</v>
      </c>
      <c r="AH599">
        <f>IF($R599=AH$1,1,0)</f>
        <v>0</v>
      </c>
      <c r="AI599">
        <f>IF($R599=AI$1,1,0)</f>
        <v>0</v>
      </c>
      <c r="AJ599">
        <f>IF($R599=AJ$1,1,0)</f>
        <v>0</v>
      </c>
      <c r="AK599">
        <f>IF($R599=AK$1,1,0)</f>
        <v>0</v>
      </c>
      <c r="AL599">
        <f>IF($R599=AL$1,1,0)</f>
        <v>0</v>
      </c>
      <c r="AM599">
        <f>IF($S599=AM$1,1,0)</f>
        <v>0</v>
      </c>
      <c r="AN599">
        <f>IF($S599=AN$1,1,0)</f>
        <v>0</v>
      </c>
      <c r="AO599">
        <f>IF($S599=AO$1,1,0)</f>
        <v>0</v>
      </c>
      <c r="AP599">
        <f>IF($S599=AP$1,1,0)</f>
        <v>1</v>
      </c>
      <c r="AQ599">
        <f>IF($S599=AQ$1,1,0)</f>
        <v>0</v>
      </c>
      <c r="AR599">
        <f>IF($S599=AR$1,1,0)</f>
        <v>0</v>
      </c>
      <c r="AS599">
        <f>IF($S599=AS$1,1,0)</f>
        <v>0</v>
      </c>
      <c r="AT599">
        <f>IF($S599=AT$1,1,0)</f>
        <v>0</v>
      </c>
      <c r="AU599">
        <f>IF($S599=AU$1,1,0)</f>
        <v>0</v>
      </c>
      <c r="AV599">
        <f>IF($S599=AV$1,1,0)</f>
        <v>0</v>
      </c>
      <c r="AW599">
        <f>IF($S599=AW$1,1,0)</f>
        <v>0</v>
      </c>
      <c r="AX599">
        <f>IF($S599=AX$1,1,0)</f>
        <v>0</v>
      </c>
      <c r="AY599">
        <f>IF($S599=AY$1,1,0)</f>
        <v>0</v>
      </c>
      <c r="AZ599">
        <f>IF($S599=AZ$1,1,0)</f>
        <v>0</v>
      </c>
      <c r="BA599">
        <f>IF($S599=BA$1,1,0)</f>
        <v>0</v>
      </c>
      <c r="BB599">
        <f>IF($S599=BB$1,1,0)</f>
        <v>0</v>
      </c>
      <c r="BC599">
        <f>IF($S599=BC$1,1,0)</f>
        <v>0</v>
      </c>
      <c r="BD599">
        <f>IF($S599=BD$1,1,0)</f>
        <v>0</v>
      </c>
      <c r="BE599">
        <f>IF($S599=BE$1,1,0)</f>
        <v>0</v>
      </c>
      <c r="BF599">
        <f>IF($S599=BF$1,1,0)</f>
        <v>0</v>
      </c>
      <c r="BG599">
        <f>IF($S599=BG$1,1,0)</f>
        <v>0</v>
      </c>
      <c r="BH599">
        <f>IF($S599=BH$1,1,0)</f>
        <v>0</v>
      </c>
      <c r="BI599">
        <f>IF($S599=BI$1,1,0)</f>
        <v>0</v>
      </c>
      <c r="BJ599">
        <f>IF($S599=BJ$1,1,0)</f>
        <v>0</v>
      </c>
    </row>
    <row r="600" spans="1:62" x14ac:dyDescent="0.25">
      <c r="A600">
        <v>598</v>
      </c>
      <c r="B600">
        <v>0</v>
      </c>
      <c r="C600">
        <v>3</v>
      </c>
      <c r="D600" t="s">
        <v>855</v>
      </c>
      <c r="E600" t="s">
        <v>13</v>
      </c>
      <c r="F600">
        <v>49</v>
      </c>
      <c r="G600">
        <v>0</v>
      </c>
      <c r="H600">
        <v>0</v>
      </c>
      <c r="I600" t="s">
        <v>280</v>
      </c>
      <c r="J600">
        <v>0</v>
      </c>
      <c r="L600" t="s">
        <v>15</v>
      </c>
      <c r="M600" t="s">
        <v>1751</v>
      </c>
      <c r="N600" t="str">
        <f>IF(ISNUMBER(I600),"xxx ",SUBSTITUTE(SUBSTITUTE(I600,"/",""),".",""))</f>
        <v>LINE</v>
      </c>
      <c r="O600" t="s">
        <v>280</v>
      </c>
      <c r="P600" t="str">
        <f>VLOOKUP(M600,Extract_Title!$A$2:$B$20,2,0)</f>
        <v>Mr</v>
      </c>
      <c r="Q600" t="str">
        <f>IF(L600="","S",L600)</f>
        <v>S</v>
      </c>
      <c r="R600" t="str">
        <f>IF(K600="","M",LEFT(K600,1))</f>
        <v>M</v>
      </c>
      <c r="S600" t="str">
        <f>VLOOKUP(O600,Clean_tckt!$E$3:$F$38,2,0)</f>
        <v>LINE</v>
      </c>
      <c r="T600" s="1">
        <f t="shared" si="31"/>
        <v>0</v>
      </c>
      <c r="U600">
        <f t="shared" si="32"/>
        <v>49</v>
      </c>
      <c r="V600">
        <f>SUM(G600:H600,1)</f>
        <v>1</v>
      </c>
      <c r="W600">
        <f t="shared" si="33"/>
        <v>1</v>
      </c>
      <c r="X600">
        <f>IF(V600=1,1,0)</f>
        <v>1</v>
      </c>
      <c r="Y600">
        <f>IF($P600=Y$1,1,0)</f>
        <v>1</v>
      </c>
      <c r="Z600">
        <f>IF($P600=Z$1,1,0)</f>
        <v>0</v>
      </c>
      <c r="AA600">
        <f>IF($P600=AA$1,1,0)</f>
        <v>0</v>
      </c>
      <c r="AB600">
        <f>IF($P600=AB$1,1,0)</f>
        <v>0</v>
      </c>
      <c r="AC600">
        <f>IF($Q600=AC$1,1,0)</f>
        <v>1</v>
      </c>
      <c r="AD600">
        <f>IF($Q600=AD$1,1,0)</f>
        <v>0</v>
      </c>
      <c r="AE600">
        <f>IF($R600=AE$1,1,0)</f>
        <v>1</v>
      </c>
      <c r="AF600">
        <f>IF($R600=AF$1,1,0)</f>
        <v>0</v>
      </c>
      <c r="AG600">
        <f>IF($R600=AG$1,1,0)</f>
        <v>0</v>
      </c>
      <c r="AH600">
        <f>IF($R600=AH$1,1,0)</f>
        <v>0</v>
      </c>
      <c r="AI600">
        <f>IF($R600=AI$1,1,0)</f>
        <v>0</v>
      </c>
      <c r="AJ600">
        <f>IF($R600=AJ$1,1,0)</f>
        <v>0</v>
      </c>
      <c r="AK600">
        <f>IF($R600=AK$1,1,0)</f>
        <v>0</v>
      </c>
      <c r="AL600">
        <f>IF($R600=AL$1,1,0)</f>
        <v>0</v>
      </c>
      <c r="AM600">
        <f>IF($S600=AM$1,1,0)</f>
        <v>0</v>
      </c>
      <c r="AN600">
        <f>IF($S600=AN$1,1,0)</f>
        <v>0</v>
      </c>
      <c r="AO600">
        <f>IF($S600=AO$1,1,0)</f>
        <v>0</v>
      </c>
      <c r="AP600">
        <f>IF($S600=AP$1,1,0)</f>
        <v>0</v>
      </c>
      <c r="AQ600">
        <f>IF($S600=AQ$1,1,0)</f>
        <v>0</v>
      </c>
      <c r="AR600">
        <f>IF($S600=AR$1,1,0)</f>
        <v>0</v>
      </c>
      <c r="AS600">
        <f>IF($S600=AS$1,1,0)</f>
        <v>0</v>
      </c>
      <c r="AT600">
        <f>IF($S600=AT$1,1,0)</f>
        <v>0</v>
      </c>
      <c r="AU600">
        <f>IF($S600=AU$1,1,0)</f>
        <v>0</v>
      </c>
      <c r="AV600">
        <f>IF($S600=AV$1,1,0)</f>
        <v>0</v>
      </c>
      <c r="AW600">
        <f>IF($S600=AW$1,1,0)</f>
        <v>0</v>
      </c>
      <c r="AX600">
        <f>IF($S600=AX$1,1,0)</f>
        <v>0</v>
      </c>
      <c r="AY600">
        <f>IF($S600=AY$1,1,0)</f>
        <v>0</v>
      </c>
      <c r="AZ600">
        <f>IF($S600=AZ$1,1,0)</f>
        <v>0</v>
      </c>
      <c r="BA600">
        <f>IF($S600=BA$1,1,0)</f>
        <v>0</v>
      </c>
      <c r="BB600">
        <f>IF($S600=BB$1,1,0)</f>
        <v>1</v>
      </c>
      <c r="BC600">
        <f>IF($S600=BC$1,1,0)</f>
        <v>0</v>
      </c>
      <c r="BD600">
        <f>IF($S600=BD$1,1,0)</f>
        <v>0</v>
      </c>
      <c r="BE600">
        <f>IF($S600=BE$1,1,0)</f>
        <v>0</v>
      </c>
      <c r="BF600">
        <f>IF($S600=BF$1,1,0)</f>
        <v>0</v>
      </c>
      <c r="BG600">
        <f>IF($S600=BG$1,1,0)</f>
        <v>0</v>
      </c>
      <c r="BH600">
        <f>IF($S600=BH$1,1,0)</f>
        <v>0</v>
      </c>
      <c r="BI600">
        <f>IF($S600=BI$1,1,0)</f>
        <v>0</v>
      </c>
      <c r="BJ600">
        <f>IF($S600=BJ$1,1,0)</f>
        <v>0</v>
      </c>
    </row>
    <row r="601" spans="1:62" x14ac:dyDescent="0.25">
      <c r="A601">
        <v>599</v>
      </c>
      <c r="B601">
        <v>0</v>
      </c>
      <c r="C601">
        <v>3</v>
      </c>
      <c r="D601" t="s">
        <v>856</v>
      </c>
      <c r="E601" t="s">
        <v>13</v>
      </c>
      <c r="G601">
        <v>0</v>
      </c>
      <c r="H601">
        <v>0</v>
      </c>
      <c r="I601">
        <v>2664</v>
      </c>
      <c r="J601">
        <v>7.2249999999999996</v>
      </c>
      <c r="L601" t="s">
        <v>20</v>
      </c>
      <c r="M601" t="s">
        <v>1751</v>
      </c>
      <c r="N601" t="str">
        <f>IF(ISNUMBER(I601),"xxx ",SUBSTITUTE(SUBSTITUTE(I601,"/",""),".",""))</f>
        <v xml:space="preserve">xxx </v>
      </c>
      <c r="O601" t="str">
        <f>LEFT(N601,FIND(" ",N601))</f>
        <v xml:space="preserve">xxx </v>
      </c>
      <c r="P601" t="str">
        <f>VLOOKUP(M601,Extract_Title!$A$2:$B$20,2,0)</f>
        <v>Mr</v>
      </c>
      <c r="Q601" t="str">
        <f>IF(L601="","S",L601)</f>
        <v>C</v>
      </c>
      <c r="R601" t="str">
        <f>IF(K601="","M",LEFT(K601,1))</f>
        <v>M</v>
      </c>
      <c r="S601" t="str">
        <f>VLOOKUP(O601,Clean_tckt!$E$3:$F$38,2,0)</f>
        <v xml:space="preserve">xxx </v>
      </c>
      <c r="T601" s="1">
        <f t="shared" si="31"/>
        <v>7.2249999999999996</v>
      </c>
      <c r="U601">
        <f t="shared" si="32"/>
        <v>0</v>
      </c>
      <c r="V601">
        <f>SUM(G601:H601,1)</f>
        <v>1</v>
      </c>
      <c r="W601">
        <f t="shared" si="33"/>
        <v>1</v>
      </c>
      <c r="X601">
        <f>IF(V601=1,1,0)</f>
        <v>1</v>
      </c>
      <c r="Y601">
        <f>IF($P601=Y$1,1,0)</f>
        <v>1</v>
      </c>
      <c r="Z601">
        <f>IF($P601=Z$1,1,0)</f>
        <v>0</v>
      </c>
      <c r="AA601">
        <f>IF($P601=AA$1,1,0)</f>
        <v>0</v>
      </c>
      <c r="AB601">
        <f>IF($P601=AB$1,1,0)</f>
        <v>0</v>
      </c>
      <c r="AC601">
        <f>IF($Q601=AC$1,1,0)</f>
        <v>0</v>
      </c>
      <c r="AD601">
        <f>IF($Q601=AD$1,1,0)</f>
        <v>1</v>
      </c>
      <c r="AE601">
        <f>IF($R601=AE$1,1,0)</f>
        <v>1</v>
      </c>
      <c r="AF601">
        <f>IF($R601=AF$1,1,0)</f>
        <v>0</v>
      </c>
      <c r="AG601">
        <f>IF($R601=AG$1,1,0)</f>
        <v>0</v>
      </c>
      <c r="AH601">
        <f>IF($R601=AH$1,1,0)</f>
        <v>0</v>
      </c>
      <c r="AI601">
        <f>IF($R601=AI$1,1,0)</f>
        <v>0</v>
      </c>
      <c r="AJ601">
        <f>IF($R601=AJ$1,1,0)</f>
        <v>0</v>
      </c>
      <c r="AK601">
        <f>IF($R601=AK$1,1,0)</f>
        <v>0</v>
      </c>
      <c r="AL601">
        <f>IF($R601=AL$1,1,0)</f>
        <v>0</v>
      </c>
      <c r="AM601">
        <f>IF($S601=AM$1,1,0)</f>
        <v>0</v>
      </c>
      <c r="AN601">
        <f>IF($S601=AN$1,1,0)</f>
        <v>0</v>
      </c>
      <c r="AO601">
        <f>IF($S601=AO$1,1,0)</f>
        <v>0</v>
      </c>
      <c r="AP601">
        <f>IF($S601=AP$1,1,0)</f>
        <v>1</v>
      </c>
      <c r="AQ601">
        <f>IF($S601=AQ$1,1,0)</f>
        <v>0</v>
      </c>
      <c r="AR601">
        <f>IF($S601=AR$1,1,0)</f>
        <v>0</v>
      </c>
      <c r="AS601">
        <f>IF($S601=AS$1,1,0)</f>
        <v>0</v>
      </c>
      <c r="AT601">
        <f>IF($S601=AT$1,1,0)</f>
        <v>0</v>
      </c>
      <c r="AU601">
        <f>IF($S601=AU$1,1,0)</f>
        <v>0</v>
      </c>
      <c r="AV601">
        <f>IF($S601=AV$1,1,0)</f>
        <v>0</v>
      </c>
      <c r="AW601">
        <f>IF($S601=AW$1,1,0)</f>
        <v>0</v>
      </c>
      <c r="AX601">
        <f>IF($S601=AX$1,1,0)</f>
        <v>0</v>
      </c>
      <c r="AY601">
        <f>IF($S601=AY$1,1,0)</f>
        <v>0</v>
      </c>
      <c r="AZ601">
        <f>IF($S601=AZ$1,1,0)</f>
        <v>0</v>
      </c>
      <c r="BA601">
        <f>IF($S601=BA$1,1,0)</f>
        <v>0</v>
      </c>
      <c r="BB601">
        <f>IF($S601=BB$1,1,0)</f>
        <v>0</v>
      </c>
      <c r="BC601">
        <f>IF($S601=BC$1,1,0)</f>
        <v>0</v>
      </c>
      <c r="BD601">
        <f>IF($S601=BD$1,1,0)</f>
        <v>0</v>
      </c>
      <c r="BE601">
        <f>IF($S601=BE$1,1,0)</f>
        <v>0</v>
      </c>
      <c r="BF601">
        <f>IF($S601=BF$1,1,0)</f>
        <v>0</v>
      </c>
      <c r="BG601">
        <f>IF($S601=BG$1,1,0)</f>
        <v>0</v>
      </c>
      <c r="BH601">
        <f>IF($S601=BH$1,1,0)</f>
        <v>0</v>
      </c>
      <c r="BI601">
        <f>IF($S601=BI$1,1,0)</f>
        <v>0</v>
      </c>
      <c r="BJ601">
        <f>IF($S601=BJ$1,1,0)</f>
        <v>0</v>
      </c>
    </row>
    <row r="602" spans="1:62" x14ac:dyDescent="0.25">
      <c r="A602">
        <v>600</v>
      </c>
      <c r="B602">
        <v>1</v>
      </c>
      <c r="C602">
        <v>1</v>
      </c>
      <c r="D602" t="s">
        <v>857</v>
      </c>
      <c r="E602" t="s">
        <v>13</v>
      </c>
      <c r="F602">
        <v>49</v>
      </c>
      <c r="G602">
        <v>1</v>
      </c>
      <c r="H602">
        <v>0</v>
      </c>
      <c r="I602" t="s">
        <v>467</v>
      </c>
      <c r="J602">
        <v>56.929200000000002</v>
      </c>
      <c r="K602" t="s">
        <v>858</v>
      </c>
      <c r="L602" t="s">
        <v>20</v>
      </c>
      <c r="M602" t="s">
        <v>1762</v>
      </c>
      <c r="N602" t="str">
        <f>IF(ISNUMBER(I602),"xxx ",SUBSTITUTE(SUBSTITUTE(I602,"/",""),".",""))</f>
        <v>PC 17485</v>
      </c>
      <c r="O602" t="str">
        <f>LEFT(N602,FIND(" ",N602))</f>
        <v xml:space="preserve">PC </v>
      </c>
      <c r="P602" t="str">
        <f>VLOOKUP(M602,Extract_Title!$A$2:$B$20,2,0)</f>
        <v>Royalty</v>
      </c>
      <c r="Q602" t="str">
        <f>IF(L602="","S",L602)</f>
        <v>C</v>
      </c>
      <c r="R602" t="str">
        <f>IF(K602="","M",LEFT(K602,1))</f>
        <v>A</v>
      </c>
      <c r="S602" t="str">
        <f>VLOOKUP(O602,Clean_tckt!$E$3:$F$38,2,0)</f>
        <v xml:space="preserve">PC </v>
      </c>
      <c r="T602" s="1">
        <f t="shared" si="31"/>
        <v>56.929200000000002</v>
      </c>
      <c r="U602">
        <f t="shared" si="32"/>
        <v>49</v>
      </c>
      <c r="V602">
        <f>SUM(G602:H602,1)</f>
        <v>2</v>
      </c>
      <c r="W602">
        <f t="shared" si="33"/>
        <v>1</v>
      </c>
      <c r="X602">
        <f>IF(V602=1,1,0)</f>
        <v>0</v>
      </c>
      <c r="Y602">
        <f>IF($P602=Y$1,1,0)</f>
        <v>0</v>
      </c>
      <c r="Z602">
        <f>IF($P602=Z$1,1,0)</f>
        <v>0</v>
      </c>
      <c r="AA602">
        <f>IF($P602=AA$1,1,0)</f>
        <v>0</v>
      </c>
      <c r="AB602">
        <f>IF($P602=AB$1,1,0)</f>
        <v>0</v>
      </c>
      <c r="AC602">
        <f>IF($Q602=AC$1,1,0)</f>
        <v>0</v>
      </c>
      <c r="AD602">
        <f>IF($Q602=AD$1,1,0)</f>
        <v>1</v>
      </c>
      <c r="AE602">
        <f>IF($R602=AE$1,1,0)</f>
        <v>0</v>
      </c>
      <c r="AF602">
        <f>IF($R602=AF$1,1,0)</f>
        <v>0</v>
      </c>
      <c r="AG602">
        <f>IF($R602=AG$1,1,0)</f>
        <v>0</v>
      </c>
      <c r="AH602">
        <f>IF($R602=AH$1,1,0)</f>
        <v>0</v>
      </c>
      <c r="AI602">
        <f>IF($R602=AI$1,1,0)</f>
        <v>0</v>
      </c>
      <c r="AJ602">
        <f>IF($R602=AJ$1,1,0)</f>
        <v>1</v>
      </c>
      <c r="AK602">
        <f>IF($R602=AK$1,1,0)</f>
        <v>0</v>
      </c>
      <c r="AL602">
        <f>IF($R602=AL$1,1,0)</f>
        <v>0</v>
      </c>
      <c r="AM602">
        <f>IF($S602=AM$1,1,0)</f>
        <v>0</v>
      </c>
      <c r="AN602">
        <f>IF($S602=AN$1,1,0)</f>
        <v>1</v>
      </c>
      <c r="AO602">
        <f>IF($S602=AO$1,1,0)</f>
        <v>0</v>
      </c>
      <c r="AP602">
        <f>IF($S602=AP$1,1,0)</f>
        <v>0</v>
      </c>
      <c r="AQ602">
        <f>IF($S602=AQ$1,1,0)</f>
        <v>0</v>
      </c>
      <c r="AR602">
        <f>IF($S602=AR$1,1,0)</f>
        <v>0</v>
      </c>
      <c r="AS602">
        <f>IF($S602=AS$1,1,0)</f>
        <v>0</v>
      </c>
      <c r="AT602">
        <f>IF($S602=AT$1,1,0)</f>
        <v>0</v>
      </c>
      <c r="AU602">
        <f>IF($S602=AU$1,1,0)</f>
        <v>0</v>
      </c>
      <c r="AV602">
        <f>IF($S602=AV$1,1,0)</f>
        <v>0</v>
      </c>
      <c r="AW602">
        <f>IF($S602=AW$1,1,0)</f>
        <v>0</v>
      </c>
      <c r="AX602">
        <f>IF($S602=AX$1,1,0)</f>
        <v>0</v>
      </c>
      <c r="AY602">
        <f>IF($S602=AY$1,1,0)</f>
        <v>0</v>
      </c>
      <c r="AZ602">
        <f>IF($S602=AZ$1,1,0)</f>
        <v>0</v>
      </c>
      <c r="BA602">
        <f>IF($S602=BA$1,1,0)</f>
        <v>0</v>
      </c>
      <c r="BB602">
        <f>IF($S602=BB$1,1,0)</f>
        <v>0</v>
      </c>
      <c r="BC602">
        <f>IF($S602=BC$1,1,0)</f>
        <v>0</v>
      </c>
      <c r="BD602">
        <f>IF($S602=BD$1,1,0)</f>
        <v>0</v>
      </c>
      <c r="BE602">
        <f>IF($S602=BE$1,1,0)</f>
        <v>0</v>
      </c>
      <c r="BF602">
        <f>IF($S602=BF$1,1,0)</f>
        <v>0</v>
      </c>
      <c r="BG602">
        <f>IF($S602=BG$1,1,0)</f>
        <v>0</v>
      </c>
      <c r="BH602">
        <f>IF($S602=BH$1,1,0)</f>
        <v>0</v>
      </c>
      <c r="BI602">
        <f>IF($S602=BI$1,1,0)</f>
        <v>0</v>
      </c>
      <c r="BJ602">
        <f>IF($S602=BJ$1,1,0)</f>
        <v>0</v>
      </c>
    </row>
    <row r="603" spans="1:62" x14ac:dyDescent="0.25">
      <c r="A603">
        <v>601</v>
      </c>
      <c r="B603">
        <v>1</v>
      </c>
      <c r="C603">
        <v>2</v>
      </c>
      <c r="D603" t="s">
        <v>859</v>
      </c>
      <c r="E603" t="s">
        <v>17</v>
      </c>
      <c r="F603">
        <v>24</v>
      </c>
      <c r="G603">
        <v>2</v>
      </c>
      <c r="H603">
        <v>1</v>
      </c>
      <c r="I603">
        <v>243847</v>
      </c>
      <c r="J603">
        <v>27</v>
      </c>
      <c r="L603" t="s">
        <v>15</v>
      </c>
      <c r="M603" t="s">
        <v>1752</v>
      </c>
      <c r="N603" t="str">
        <f>IF(ISNUMBER(I603),"xxx ",SUBSTITUTE(SUBSTITUTE(I603,"/",""),".",""))</f>
        <v xml:space="preserve">xxx </v>
      </c>
      <c r="O603" t="str">
        <f>LEFT(N603,FIND(" ",N603))</f>
        <v xml:space="preserve">xxx </v>
      </c>
      <c r="P603" t="str">
        <f>VLOOKUP(M603,Extract_Title!$A$2:$B$20,2,0)</f>
        <v>Mrs</v>
      </c>
      <c r="Q603" t="str">
        <f>IF(L603="","S",L603)</f>
        <v>S</v>
      </c>
      <c r="R603" t="str">
        <f>IF(K603="","M",LEFT(K603,1))</f>
        <v>M</v>
      </c>
      <c r="S603" t="str">
        <f>VLOOKUP(O603,Clean_tckt!$E$3:$F$38,2,0)</f>
        <v xml:space="preserve">xxx </v>
      </c>
      <c r="T603" s="1">
        <f t="shared" si="31"/>
        <v>27</v>
      </c>
      <c r="U603">
        <f t="shared" si="32"/>
        <v>24</v>
      </c>
      <c r="V603">
        <f>SUM(G603:H603,1)</f>
        <v>4</v>
      </c>
      <c r="W603">
        <f t="shared" si="33"/>
        <v>0</v>
      </c>
      <c r="X603">
        <f>IF(V603=1,1,0)</f>
        <v>0</v>
      </c>
      <c r="Y603">
        <f>IF($P603=Y$1,1,0)</f>
        <v>0</v>
      </c>
      <c r="Z603">
        <f>IF($P603=Z$1,1,0)</f>
        <v>1</v>
      </c>
      <c r="AA603">
        <f>IF($P603=AA$1,1,0)</f>
        <v>0</v>
      </c>
      <c r="AB603">
        <f>IF($P603=AB$1,1,0)</f>
        <v>0</v>
      </c>
      <c r="AC603">
        <f>IF($Q603=AC$1,1,0)</f>
        <v>1</v>
      </c>
      <c r="AD603">
        <f>IF($Q603=AD$1,1,0)</f>
        <v>0</v>
      </c>
      <c r="AE603">
        <f>IF($R603=AE$1,1,0)</f>
        <v>1</v>
      </c>
      <c r="AF603">
        <f>IF($R603=AF$1,1,0)</f>
        <v>0</v>
      </c>
      <c r="AG603">
        <f>IF($R603=AG$1,1,0)</f>
        <v>0</v>
      </c>
      <c r="AH603">
        <f>IF($R603=AH$1,1,0)</f>
        <v>0</v>
      </c>
      <c r="AI603">
        <f>IF($R603=AI$1,1,0)</f>
        <v>0</v>
      </c>
      <c r="AJ603">
        <f>IF($R603=AJ$1,1,0)</f>
        <v>0</v>
      </c>
      <c r="AK603">
        <f>IF($R603=AK$1,1,0)</f>
        <v>0</v>
      </c>
      <c r="AL603">
        <f>IF($R603=AL$1,1,0)</f>
        <v>0</v>
      </c>
      <c r="AM603">
        <f>IF($S603=AM$1,1,0)</f>
        <v>0</v>
      </c>
      <c r="AN603">
        <f>IF($S603=AN$1,1,0)</f>
        <v>0</v>
      </c>
      <c r="AO603">
        <f>IF($S603=AO$1,1,0)</f>
        <v>0</v>
      </c>
      <c r="AP603">
        <f>IF($S603=AP$1,1,0)</f>
        <v>1</v>
      </c>
      <c r="AQ603">
        <f>IF($S603=AQ$1,1,0)</f>
        <v>0</v>
      </c>
      <c r="AR603">
        <f>IF($S603=AR$1,1,0)</f>
        <v>0</v>
      </c>
      <c r="AS603">
        <f>IF($S603=AS$1,1,0)</f>
        <v>0</v>
      </c>
      <c r="AT603">
        <f>IF($S603=AT$1,1,0)</f>
        <v>0</v>
      </c>
      <c r="AU603">
        <f>IF($S603=AU$1,1,0)</f>
        <v>0</v>
      </c>
      <c r="AV603">
        <f>IF($S603=AV$1,1,0)</f>
        <v>0</v>
      </c>
      <c r="AW603">
        <f>IF($S603=AW$1,1,0)</f>
        <v>0</v>
      </c>
      <c r="AX603">
        <f>IF($S603=AX$1,1,0)</f>
        <v>0</v>
      </c>
      <c r="AY603">
        <f>IF($S603=AY$1,1,0)</f>
        <v>0</v>
      </c>
      <c r="AZ603">
        <f>IF($S603=AZ$1,1,0)</f>
        <v>0</v>
      </c>
      <c r="BA603">
        <f>IF($S603=BA$1,1,0)</f>
        <v>0</v>
      </c>
      <c r="BB603">
        <f>IF($S603=BB$1,1,0)</f>
        <v>0</v>
      </c>
      <c r="BC603">
        <f>IF($S603=BC$1,1,0)</f>
        <v>0</v>
      </c>
      <c r="BD603">
        <f>IF($S603=BD$1,1,0)</f>
        <v>0</v>
      </c>
      <c r="BE603">
        <f>IF($S603=BE$1,1,0)</f>
        <v>0</v>
      </c>
      <c r="BF603">
        <f>IF($S603=BF$1,1,0)</f>
        <v>0</v>
      </c>
      <c r="BG603">
        <f>IF($S603=BG$1,1,0)</f>
        <v>0</v>
      </c>
      <c r="BH603">
        <f>IF($S603=BH$1,1,0)</f>
        <v>0</v>
      </c>
      <c r="BI603">
        <f>IF($S603=BI$1,1,0)</f>
        <v>0</v>
      </c>
      <c r="BJ603">
        <f>IF($S603=BJ$1,1,0)</f>
        <v>0</v>
      </c>
    </row>
    <row r="604" spans="1:62" x14ac:dyDescent="0.25">
      <c r="A604">
        <v>602</v>
      </c>
      <c r="B604">
        <v>0</v>
      </c>
      <c r="C604">
        <v>3</v>
      </c>
      <c r="D604" t="s">
        <v>860</v>
      </c>
      <c r="E604" t="s">
        <v>13</v>
      </c>
      <c r="G604">
        <v>0</v>
      </c>
      <c r="H604">
        <v>0</v>
      </c>
      <c r="I604">
        <v>349214</v>
      </c>
      <c r="J604">
        <v>7.8958000000000004</v>
      </c>
      <c r="L604" t="s">
        <v>15</v>
      </c>
      <c r="M604" t="s">
        <v>1751</v>
      </c>
      <c r="N604" t="str">
        <f>IF(ISNUMBER(I604),"xxx ",SUBSTITUTE(SUBSTITUTE(I604,"/",""),".",""))</f>
        <v xml:space="preserve">xxx </v>
      </c>
      <c r="O604" t="str">
        <f>LEFT(N604,FIND(" ",N604))</f>
        <v xml:space="preserve">xxx </v>
      </c>
      <c r="P604" t="str">
        <f>VLOOKUP(M604,Extract_Title!$A$2:$B$20,2,0)</f>
        <v>Mr</v>
      </c>
      <c r="Q604" t="str">
        <f>IF(L604="","S",L604)</f>
        <v>S</v>
      </c>
      <c r="R604" t="str">
        <f>IF(K604="","M",LEFT(K604,1))</f>
        <v>M</v>
      </c>
      <c r="S604" t="str">
        <f>VLOOKUP(O604,Clean_tckt!$E$3:$F$38,2,0)</f>
        <v xml:space="preserve">xxx </v>
      </c>
      <c r="T604" s="1">
        <f t="shared" si="31"/>
        <v>7.8958000000000004</v>
      </c>
      <c r="U604">
        <f t="shared" si="32"/>
        <v>0</v>
      </c>
      <c r="V604">
        <f>SUM(G604:H604,1)</f>
        <v>1</v>
      </c>
      <c r="W604">
        <f t="shared" si="33"/>
        <v>1</v>
      </c>
      <c r="X604">
        <f>IF(V604=1,1,0)</f>
        <v>1</v>
      </c>
      <c r="Y604">
        <f>IF($P604=Y$1,1,0)</f>
        <v>1</v>
      </c>
      <c r="Z604">
        <f>IF($P604=Z$1,1,0)</f>
        <v>0</v>
      </c>
      <c r="AA604">
        <f>IF($P604=AA$1,1,0)</f>
        <v>0</v>
      </c>
      <c r="AB604">
        <f>IF($P604=AB$1,1,0)</f>
        <v>0</v>
      </c>
      <c r="AC604">
        <f>IF($Q604=AC$1,1,0)</f>
        <v>1</v>
      </c>
      <c r="AD604">
        <f>IF($Q604=AD$1,1,0)</f>
        <v>0</v>
      </c>
      <c r="AE604">
        <f>IF($R604=AE$1,1,0)</f>
        <v>1</v>
      </c>
      <c r="AF604">
        <f>IF($R604=AF$1,1,0)</f>
        <v>0</v>
      </c>
      <c r="AG604">
        <f>IF($R604=AG$1,1,0)</f>
        <v>0</v>
      </c>
      <c r="AH604">
        <f>IF($R604=AH$1,1,0)</f>
        <v>0</v>
      </c>
      <c r="AI604">
        <f>IF($R604=AI$1,1,0)</f>
        <v>0</v>
      </c>
      <c r="AJ604">
        <f>IF($R604=AJ$1,1,0)</f>
        <v>0</v>
      </c>
      <c r="AK604">
        <f>IF($R604=AK$1,1,0)</f>
        <v>0</v>
      </c>
      <c r="AL604">
        <f>IF($R604=AL$1,1,0)</f>
        <v>0</v>
      </c>
      <c r="AM604">
        <f>IF($S604=AM$1,1,0)</f>
        <v>0</v>
      </c>
      <c r="AN604">
        <f>IF($S604=AN$1,1,0)</f>
        <v>0</v>
      </c>
      <c r="AO604">
        <f>IF($S604=AO$1,1,0)</f>
        <v>0</v>
      </c>
      <c r="AP604">
        <f>IF($S604=AP$1,1,0)</f>
        <v>1</v>
      </c>
      <c r="AQ604">
        <f>IF($S604=AQ$1,1,0)</f>
        <v>0</v>
      </c>
      <c r="AR604">
        <f>IF($S604=AR$1,1,0)</f>
        <v>0</v>
      </c>
      <c r="AS604">
        <f>IF($S604=AS$1,1,0)</f>
        <v>0</v>
      </c>
      <c r="AT604">
        <f>IF($S604=AT$1,1,0)</f>
        <v>0</v>
      </c>
      <c r="AU604">
        <f>IF($S604=AU$1,1,0)</f>
        <v>0</v>
      </c>
      <c r="AV604">
        <f>IF($S604=AV$1,1,0)</f>
        <v>0</v>
      </c>
      <c r="AW604">
        <f>IF($S604=AW$1,1,0)</f>
        <v>0</v>
      </c>
      <c r="AX604">
        <f>IF($S604=AX$1,1,0)</f>
        <v>0</v>
      </c>
      <c r="AY604">
        <f>IF($S604=AY$1,1,0)</f>
        <v>0</v>
      </c>
      <c r="AZ604">
        <f>IF($S604=AZ$1,1,0)</f>
        <v>0</v>
      </c>
      <c r="BA604">
        <f>IF($S604=BA$1,1,0)</f>
        <v>0</v>
      </c>
      <c r="BB604">
        <f>IF($S604=BB$1,1,0)</f>
        <v>0</v>
      </c>
      <c r="BC604">
        <f>IF($S604=BC$1,1,0)</f>
        <v>0</v>
      </c>
      <c r="BD604">
        <f>IF($S604=BD$1,1,0)</f>
        <v>0</v>
      </c>
      <c r="BE604">
        <f>IF($S604=BE$1,1,0)</f>
        <v>0</v>
      </c>
      <c r="BF604">
        <f>IF($S604=BF$1,1,0)</f>
        <v>0</v>
      </c>
      <c r="BG604">
        <f>IF($S604=BG$1,1,0)</f>
        <v>0</v>
      </c>
      <c r="BH604">
        <f>IF($S604=BH$1,1,0)</f>
        <v>0</v>
      </c>
      <c r="BI604">
        <f>IF($S604=BI$1,1,0)</f>
        <v>0</v>
      </c>
      <c r="BJ604">
        <f>IF($S604=BJ$1,1,0)</f>
        <v>0</v>
      </c>
    </row>
    <row r="605" spans="1:62" x14ac:dyDescent="0.25">
      <c r="A605">
        <v>603</v>
      </c>
      <c r="B605">
        <v>0</v>
      </c>
      <c r="C605">
        <v>1</v>
      </c>
      <c r="D605" t="s">
        <v>861</v>
      </c>
      <c r="E605" t="s">
        <v>13</v>
      </c>
      <c r="G605">
        <v>0</v>
      </c>
      <c r="H605">
        <v>0</v>
      </c>
      <c r="I605">
        <v>113796</v>
      </c>
      <c r="J605">
        <v>42.4</v>
      </c>
      <c r="L605" t="s">
        <v>15</v>
      </c>
      <c r="M605" t="s">
        <v>1751</v>
      </c>
      <c r="N605" t="str">
        <f>IF(ISNUMBER(I605),"xxx ",SUBSTITUTE(SUBSTITUTE(I605,"/",""),".",""))</f>
        <v xml:space="preserve">xxx </v>
      </c>
      <c r="O605" t="str">
        <f>LEFT(N605,FIND(" ",N605))</f>
        <v xml:space="preserve">xxx </v>
      </c>
      <c r="P605" t="str">
        <f>VLOOKUP(M605,Extract_Title!$A$2:$B$20,2,0)</f>
        <v>Mr</v>
      </c>
      <c r="Q605" t="str">
        <f>IF(L605="","S",L605)</f>
        <v>S</v>
      </c>
      <c r="R605" t="str">
        <f>IF(K605="","M",LEFT(K605,1))</f>
        <v>M</v>
      </c>
      <c r="S605" t="str">
        <f>VLOOKUP(O605,Clean_tckt!$E$3:$F$38,2,0)</f>
        <v xml:space="preserve">xxx </v>
      </c>
      <c r="T605" s="1">
        <f t="shared" si="31"/>
        <v>42.4</v>
      </c>
      <c r="U605">
        <f t="shared" si="32"/>
        <v>0</v>
      </c>
      <c r="V605">
        <f>SUM(G605:H605,1)</f>
        <v>1</v>
      </c>
      <c r="W605">
        <f t="shared" si="33"/>
        <v>1</v>
      </c>
      <c r="X605">
        <f>IF(V605=1,1,0)</f>
        <v>1</v>
      </c>
      <c r="Y605">
        <f>IF($P605=Y$1,1,0)</f>
        <v>1</v>
      </c>
      <c r="Z605">
        <f>IF($P605=Z$1,1,0)</f>
        <v>0</v>
      </c>
      <c r="AA605">
        <f>IF($P605=AA$1,1,0)</f>
        <v>0</v>
      </c>
      <c r="AB605">
        <f>IF($P605=AB$1,1,0)</f>
        <v>0</v>
      </c>
      <c r="AC605">
        <f>IF($Q605=AC$1,1,0)</f>
        <v>1</v>
      </c>
      <c r="AD605">
        <f>IF($Q605=AD$1,1,0)</f>
        <v>0</v>
      </c>
      <c r="AE605">
        <f>IF($R605=AE$1,1,0)</f>
        <v>1</v>
      </c>
      <c r="AF605">
        <f>IF($R605=AF$1,1,0)</f>
        <v>0</v>
      </c>
      <c r="AG605">
        <f>IF($R605=AG$1,1,0)</f>
        <v>0</v>
      </c>
      <c r="AH605">
        <f>IF($R605=AH$1,1,0)</f>
        <v>0</v>
      </c>
      <c r="AI605">
        <f>IF($R605=AI$1,1,0)</f>
        <v>0</v>
      </c>
      <c r="AJ605">
        <f>IF($R605=AJ$1,1,0)</f>
        <v>0</v>
      </c>
      <c r="AK605">
        <f>IF($R605=AK$1,1,0)</f>
        <v>0</v>
      </c>
      <c r="AL605">
        <f>IF($R605=AL$1,1,0)</f>
        <v>0</v>
      </c>
      <c r="AM605">
        <f>IF($S605=AM$1,1,0)</f>
        <v>0</v>
      </c>
      <c r="AN605">
        <f>IF($S605=AN$1,1,0)</f>
        <v>0</v>
      </c>
      <c r="AO605">
        <f>IF($S605=AO$1,1,0)</f>
        <v>0</v>
      </c>
      <c r="AP605">
        <f>IF($S605=AP$1,1,0)</f>
        <v>1</v>
      </c>
      <c r="AQ605">
        <f>IF($S605=AQ$1,1,0)</f>
        <v>0</v>
      </c>
      <c r="AR605">
        <f>IF($S605=AR$1,1,0)</f>
        <v>0</v>
      </c>
      <c r="AS605">
        <f>IF($S605=AS$1,1,0)</f>
        <v>0</v>
      </c>
      <c r="AT605">
        <f>IF($S605=AT$1,1,0)</f>
        <v>0</v>
      </c>
      <c r="AU605">
        <f>IF($S605=AU$1,1,0)</f>
        <v>0</v>
      </c>
      <c r="AV605">
        <f>IF($S605=AV$1,1,0)</f>
        <v>0</v>
      </c>
      <c r="AW605">
        <f>IF($S605=AW$1,1,0)</f>
        <v>0</v>
      </c>
      <c r="AX605">
        <f>IF($S605=AX$1,1,0)</f>
        <v>0</v>
      </c>
      <c r="AY605">
        <f>IF($S605=AY$1,1,0)</f>
        <v>0</v>
      </c>
      <c r="AZ605">
        <f>IF($S605=AZ$1,1,0)</f>
        <v>0</v>
      </c>
      <c r="BA605">
        <f>IF($S605=BA$1,1,0)</f>
        <v>0</v>
      </c>
      <c r="BB605">
        <f>IF($S605=BB$1,1,0)</f>
        <v>0</v>
      </c>
      <c r="BC605">
        <f>IF($S605=BC$1,1,0)</f>
        <v>0</v>
      </c>
      <c r="BD605">
        <f>IF($S605=BD$1,1,0)</f>
        <v>0</v>
      </c>
      <c r="BE605">
        <f>IF($S605=BE$1,1,0)</f>
        <v>0</v>
      </c>
      <c r="BF605">
        <f>IF($S605=BF$1,1,0)</f>
        <v>0</v>
      </c>
      <c r="BG605">
        <f>IF($S605=BG$1,1,0)</f>
        <v>0</v>
      </c>
      <c r="BH605">
        <f>IF($S605=BH$1,1,0)</f>
        <v>0</v>
      </c>
      <c r="BI605">
        <f>IF($S605=BI$1,1,0)</f>
        <v>0</v>
      </c>
      <c r="BJ605">
        <f>IF($S605=BJ$1,1,0)</f>
        <v>0</v>
      </c>
    </row>
    <row r="606" spans="1:62" x14ac:dyDescent="0.25">
      <c r="A606">
        <v>604</v>
      </c>
      <c r="B606">
        <v>0</v>
      </c>
      <c r="C606">
        <v>3</v>
      </c>
      <c r="D606" t="s">
        <v>862</v>
      </c>
      <c r="E606" t="s">
        <v>13</v>
      </c>
      <c r="F606">
        <v>44</v>
      </c>
      <c r="G606">
        <v>0</v>
      </c>
      <c r="H606">
        <v>0</v>
      </c>
      <c r="I606">
        <v>364511</v>
      </c>
      <c r="J606">
        <v>8.0500000000000007</v>
      </c>
      <c r="L606" t="s">
        <v>15</v>
      </c>
      <c r="M606" t="s">
        <v>1751</v>
      </c>
      <c r="N606" t="str">
        <f>IF(ISNUMBER(I606),"xxx ",SUBSTITUTE(SUBSTITUTE(I606,"/",""),".",""))</f>
        <v xml:space="preserve">xxx </v>
      </c>
      <c r="O606" t="str">
        <f>LEFT(N606,FIND(" ",N606))</f>
        <v xml:space="preserve">xxx </v>
      </c>
      <c r="P606" t="str">
        <f>VLOOKUP(M606,Extract_Title!$A$2:$B$20,2,0)</f>
        <v>Mr</v>
      </c>
      <c r="Q606" t="str">
        <f>IF(L606="","S",L606)</f>
        <v>S</v>
      </c>
      <c r="R606" t="str">
        <f>IF(K606="","M",LEFT(K606,1))</f>
        <v>M</v>
      </c>
      <c r="S606" t="str">
        <f>VLOOKUP(O606,Clean_tckt!$E$3:$F$38,2,0)</f>
        <v xml:space="preserve">xxx </v>
      </c>
      <c r="T606" s="1">
        <f t="shared" si="31"/>
        <v>8.0500000000000007</v>
      </c>
      <c r="U606">
        <f t="shared" si="32"/>
        <v>44</v>
      </c>
      <c r="V606">
        <f>SUM(G606:H606,1)</f>
        <v>1</v>
      </c>
      <c r="W606">
        <f t="shared" si="33"/>
        <v>1</v>
      </c>
      <c r="X606">
        <f>IF(V606=1,1,0)</f>
        <v>1</v>
      </c>
      <c r="Y606">
        <f>IF($P606=Y$1,1,0)</f>
        <v>1</v>
      </c>
      <c r="Z606">
        <f>IF($P606=Z$1,1,0)</f>
        <v>0</v>
      </c>
      <c r="AA606">
        <f>IF($P606=AA$1,1,0)</f>
        <v>0</v>
      </c>
      <c r="AB606">
        <f>IF($P606=AB$1,1,0)</f>
        <v>0</v>
      </c>
      <c r="AC606">
        <f>IF($Q606=AC$1,1,0)</f>
        <v>1</v>
      </c>
      <c r="AD606">
        <f>IF($Q606=AD$1,1,0)</f>
        <v>0</v>
      </c>
      <c r="AE606">
        <f>IF($R606=AE$1,1,0)</f>
        <v>1</v>
      </c>
      <c r="AF606">
        <f>IF($R606=AF$1,1,0)</f>
        <v>0</v>
      </c>
      <c r="AG606">
        <f>IF($R606=AG$1,1,0)</f>
        <v>0</v>
      </c>
      <c r="AH606">
        <f>IF($R606=AH$1,1,0)</f>
        <v>0</v>
      </c>
      <c r="AI606">
        <f>IF($R606=AI$1,1,0)</f>
        <v>0</v>
      </c>
      <c r="AJ606">
        <f>IF($R606=AJ$1,1,0)</f>
        <v>0</v>
      </c>
      <c r="AK606">
        <f>IF($R606=AK$1,1,0)</f>
        <v>0</v>
      </c>
      <c r="AL606">
        <f>IF($R606=AL$1,1,0)</f>
        <v>0</v>
      </c>
      <c r="AM606">
        <f>IF($S606=AM$1,1,0)</f>
        <v>0</v>
      </c>
      <c r="AN606">
        <f>IF($S606=AN$1,1,0)</f>
        <v>0</v>
      </c>
      <c r="AO606">
        <f>IF($S606=AO$1,1,0)</f>
        <v>0</v>
      </c>
      <c r="AP606">
        <f>IF($S606=AP$1,1,0)</f>
        <v>1</v>
      </c>
      <c r="AQ606">
        <f>IF($S606=AQ$1,1,0)</f>
        <v>0</v>
      </c>
      <c r="AR606">
        <f>IF($S606=AR$1,1,0)</f>
        <v>0</v>
      </c>
      <c r="AS606">
        <f>IF($S606=AS$1,1,0)</f>
        <v>0</v>
      </c>
      <c r="AT606">
        <f>IF($S606=AT$1,1,0)</f>
        <v>0</v>
      </c>
      <c r="AU606">
        <f>IF($S606=AU$1,1,0)</f>
        <v>0</v>
      </c>
      <c r="AV606">
        <f>IF($S606=AV$1,1,0)</f>
        <v>0</v>
      </c>
      <c r="AW606">
        <f>IF($S606=AW$1,1,0)</f>
        <v>0</v>
      </c>
      <c r="AX606">
        <f>IF($S606=AX$1,1,0)</f>
        <v>0</v>
      </c>
      <c r="AY606">
        <f>IF($S606=AY$1,1,0)</f>
        <v>0</v>
      </c>
      <c r="AZ606">
        <f>IF($S606=AZ$1,1,0)</f>
        <v>0</v>
      </c>
      <c r="BA606">
        <f>IF($S606=BA$1,1,0)</f>
        <v>0</v>
      </c>
      <c r="BB606">
        <f>IF($S606=BB$1,1,0)</f>
        <v>0</v>
      </c>
      <c r="BC606">
        <f>IF($S606=BC$1,1,0)</f>
        <v>0</v>
      </c>
      <c r="BD606">
        <f>IF($S606=BD$1,1,0)</f>
        <v>0</v>
      </c>
      <c r="BE606">
        <f>IF($S606=BE$1,1,0)</f>
        <v>0</v>
      </c>
      <c r="BF606">
        <f>IF($S606=BF$1,1,0)</f>
        <v>0</v>
      </c>
      <c r="BG606">
        <f>IF($S606=BG$1,1,0)</f>
        <v>0</v>
      </c>
      <c r="BH606">
        <f>IF($S606=BH$1,1,0)</f>
        <v>0</v>
      </c>
      <c r="BI606">
        <f>IF($S606=BI$1,1,0)</f>
        <v>0</v>
      </c>
      <c r="BJ606">
        <f>IF($S606=BJ$1,1,0)</f>
        <v>0</v>
      </c>
    </row>
    <row r="607" spans="1:62" x14ac:dyDescent="0.25">
      <c r="A607">
        <v>605</v>
      </c>
      <c r="B607">
        <v>1</v>
      </c>
      <c r="C607">
        <v>1</v>
      </c>
      <c r="D607" t="s">
        <v>863</v>
      </c>
      <c r="E607" t="s">
        <v>13</v>
      </c>
      <c r="F607">
        <v>35</v>
      </c>
      <c r="G607">
        <v>0</v>
      </c>
      <c r="H607">
        <v>0</v>
      </c>
      <c r="I607">
        <v>111426</v>
      </c>
      <c r="J607">
        <v>26.55</v>
      </c>
      <c r="L607" t="s">
        <v>20</v>
      </c>
      <c r="M607" t="s">
        <v>1751</v>
      </c>
      <c r="N607" t="str">
        <f>IF(ISNUMBER(I607),"xxx ",SUBSTITUTE(SUBSTITUTE(I607,"/",""),".",""))</f>
        <v xml:space="preserve">xxx </v>
      </c>
      <c r="O607" t="str">
        <f>LEFT(N607,FIND(" ",N607))</f>
        <v xml:space="preserve">xxx </v>
      </c>
      <c r="P607" t="str">
        <f>VLOOKUP(M607,Extract_Title!$A$2:$B$20,2,0)</f>
        <v>Mr</v>
      </c>
      <c r="Q607" t="str">
        <f>IF(L607="","S",L607)</f>
        <v>C</v>
      </c>
      <c r="R607" t="str">
        <f>IF(K607="","M",LEFT(K607,1))</f>
        <v>M</v>
      </c>
      <c r="S607" t="str">
        <f>VLOOKUP(O607,Clean_tckt!$E$3:$F$38,2,0)</f>
        <v xml:space="preserve">xxx </v>
      </c>
      <c r="T607" s="1">
        <f t="shared" si="31"/>
        <v>26.55</v>
      </c>
      <c r="U607">
        <f t="shared" si="32"/>
        <v>35</v>
      </c>
      <c r="V607">
        <f>SUM(G607:H607,1)</f>
        <v>1</v>
      </c>
      <c r="W607">
        <f t="shared" si="33"/>
        <v>1</v>
      </c>
      <c r="X607">
        <f>IF(V607=1,1,0)</f>
        <v>1</v>
      </c>
      <c r="Y607">
        <f>IF($P607=Y$1,1,0)</f>
        <v>1</v>
      </c>
      <c r="Z607">
        <f>IF($P607=Z$1,1,0)</f>
        <v>0</v>
      </c>
      <c r="AA607">
        <f>IF($P607=AA$1,1,0)</f>
        <v>0</v>
      </c>
      <c r="AB607">
        <f>IF($P607=AB$1,1,0)</f>
        <v>0</v>
      </c>
      <c r="AC607">
        <f>IF($Q607=AC$1,1,0)</f>
        <v>0</v>
      </c>
      <c r="AD607">
        <f>IF($Q607=AD$1,1,0)</f>
        <v>1</v>
      </c>
      <c r="AE607">
        <f>IF($R607=AE$1,1,0)</f>
        <v>1</v>
      </c>
      <c r="AF607">
        <f>IF($R607=AF$1,1,0)</f>
        <v>0</v>
      </c>
      <c r="AG607">
        <f>IF($R607=AG$1,1,0)</f>
        <v>0</v>
      </c>
      <c r="AH607">
        <f>IF($R607=AH$1,1,0)</f>
        <v>0</v>
      </c>
      <c r="AI607">
        <f>IF($R607=AI$1,1,0)</f>
        <v>0</v>
      </c>
      <c r="AJ607">
        <f>IF($R607=AJ$1,1,0)</f>
        <v>0</v>
      </c>
      <c r="AK607">
        <f>IF($R607=AK$1,1,0)</f>
        <v>0</v>
      </c>
      <c r="AL607">
        <f>IF($R607=AL$1,1,0)</f>
        <v>0</v>
      </c>
      <c r="AM607">
        <f>IF($S607=AM$1,1,0)</f>
        <v>0</v>
      </c>
      <c r="AN607">
        <f>IF($S607=AN$1,1,0)</f>
        <v>0</v>
      </c>
      <c r="AO607">
        <f>IF($S607=AO$1,1,0)</f>
        <v>0</v>
      </c>
      <c r="AP607">
        <f>IF($S607=AP$1,1,0)</f>
        <v>1</v>
      </c>
      <c r="AQ607">
        <f>IF($S607=AQ$1,1,0)</f>
        <v>0</v>
      </c>
      <c r="AR607">
        <f>IF($S607=AR$1,1,0)</f>
        <v>0</v>
      </c>
      <c r="AS607">
        <f>IF($S607=AS$1,1,0)</f>
        <v>0</v>
      </c>
      <c r="AT607">
        <f>IF($S607=AT$1,1,0)</f>
        <v>0</v>
      </c>
      <c r="AU607">
        <f>IF($S607=AU$1,1,0)</f>
        <v>0</v>
      </c>
      <c r="AV607">
        <f>IF($S607=AV$1,1,0)</f>
        <v>0</v>
      </c>
      <c r="AW607">
        <f>IF($S607=AW$1,1,0)</f>
        <v>0</v>
      </c>
      <c r="AX607">
        <f>IF($S607=AX$1,1,0)</f>
        <v>0</v>
      </c>
      <c r="AY607">
        <f>IF($S607=AY$1,1,0)</f>
        <v>0</v>
      </c>
      <c r="AZ607">
        <f>IF($S607=AZ$1,1,0)</f>
        <v>0</v>
      </c>
      <c r="BA607">
        <f>IF($S607=BA$1,1,0)</f>
        <v>0</v>
      </c>
      <c r="BB607">
        <f>IF($S607=BB$1,1,0)</f>
        <v>0</v>
      </c>
      <c r="BC607">
        <f>IF($S607=BC$1,1,0)</f>
        <v>0</v>
      </c>
      <c r="BD607">
        <f>IF($S607=BD$1,1,0)</f>
        <v>0</v>
      </c>
      <c r="BE607">
        <f>IF($S607=BE$1,1,0)</f>
        <v>0</v>
      </c>
      <c r="BF607">
        <f>IF($S607=BF$1,1,0)</f>
        <v>0</v>
      </c>
      <c r="BG607">
        <f>IF($S607=BG$1,1,0)</f>
        <v>0</v>
      </c>
      <c r="BH607">
        <f>IF($S607=BH$1,1,0)</f>
        <v>0</v>
      </c>
      <c r="BI607">
        <f>IF($S607=BI$1,1,0)</f>
        <v>0</v>
      </c>
      <c r="BJ607">
        <f>IF($S607=BJ$1,1,0)</f>
        <v>0</v>
      </c>
    </row>
    <row r="608" spans="1:62" x14ac:dyDescent="0.25">
      <c r="A608">
        <v>606</v>
      </c>
      <c r="B608">
        <v>0</v>
      </c>
      <c r="C608">
        <v>3</v>
      </c>
      <c r="D608" t="s">
        <v>864</v>
      </c>
      <c r="E608" t="s">
        <v>13</v>
      </c>
      <c r="F608">
        <v>36</v>
      </c>
      <c r="G608">
        <v>1</v>
      </c>
      <c r="H608">
        <v>0</v>
      </c>
      <c r="I608">
        <v>349910</v>
      </c>
      <c r="J608">
        <v>15.55</v>
      </c>
      <c r="L608" t="s">
        <v>15</v>
      </c>
      <c r="M608" t="s">
        <v>1751</v>
      </c>
      <c r="N608" t="str">
        <f>IF(ISNUMBER(I608),"xxx ",SUBSTITUTE(SUBSTITUTE(I608,"/",""),".",""))</f>
        <v xml:space="preserve">xxx </v>
      </c>
      <c r="O608" t="str">
        <f>LEFT(N608,FIND(" ",N608))</f>
        <v xml:space="preserve">xxx </v>
      </c>
      <c r="P608" t="str">
        <f>VLOOKUP(M608,Extract_Title!$A$2:$B$20,2,0)</f>
        <v>Mr</v>
      </c>
      <c r="Q608" t="str">
        <f>IF(L608="","S",L608)</f>
        <v>S</v>
      </c>
      <c r="R608" t="str">
        <f>IF(K608="","M",LEFT(K608,1))</f>
        <v>M</v>
      </c>
      <c r="S608" t="str">
        <f>VLOOKUP(O608,Clean_tckt!$E$3:$F$38,2,0)</f>
        <v xml:space="preserve">xxx </v>
      </c>
      <c r="T608" s="1">
        <f t="shared" si="31"/>
        <v>15.55</v>
      </c>
      <c r="U608">
        <f t="shared" si="32"/>
        <v>36</v>
      </c>
      <c r="V608">
        <f>SUM(G608:H608,1)</f>
        <v>2</v>
      </c>
      <c r="W608">
        <f t="shared" si="33"/>
        <v>1</v>
      </c>
      <c r="X608">
        <f>IF(V608=1,1,0)</f>
        <v>0</v>
      </c>
      <c r="Y608">
        <f>IF($P608=Y$1,1,0)</f>
        <v>1</v>
      </c>
      <c r="Z608">
        <f>IF($P608=Z$1,1,0)</f>
        <v>0</v>
      </c>
      <c r="AA608">
        <f>IF($P608=AA$1,1,0)</f>
        <v>0</v>
      </c>
      <c r="AB608">
        <f>IF($P608=AB$1,1,0)</f>
        <v>0</v>
      </c>
      <c r="AC608">
        <f>IF($Q608=AC$1,1,0)</f>
        <v>1</v>
      </c>
      <c r="AD608">
        <f>IF($Q608=AD$1,1,0)</f>
        <v>0</v>
      </c>
      <c r="AE608">
        <f>IF($R608=AE$1,1,0)</f>
        <v>1</v>
      </c>
      <c r="AF608">
        <f>IF($R608=AF$1,1,0)</f>
        <v>0</v>
      </c>
      <c r="AG608">
        <f>IF($R608=AG$1,1,0)</f>
        <v>0</v>
      </c>
      <c r="AH608">
        <f>IF($R608=AH$1,1,0)</f>
        <v>0</v>
      </c>
      <c r="AI608">
        <f>IF($R608=AI$1,1,0)</f>
        <v>0</v>
      </c>
      <c r="AJ608">
        <f>IF($R608=AJ$1,1,0)</f>
        <v>0</v>
      </c>
      <c r="AK608">
        <f>IF($R608=AK$1,1,0)</f>
        <v>0</v>
      </c>
      <c r="AL608">
        <f>IF($R608=AL$1,1,0)</f>
        <v>0</v>
      </c>
      <c r="AM608">
        <f>IF($S608=AM$1,1,0)</f>
        <v>0</v>
      </c>
      <c r="AN608">
        <f>IF($S608=AN$1,1,0)</f>
        <v>0</v>
      </c>
      <c r="AO608">
        <f>IF($S608=AO$1,1,0)</f>
        <v>0</v>
      </c>
      <c r="AP608">
        <f>IF($S608=AP$1,1,0)</f>
        <v>1</v>
      </c>
      <c r="AQ608">
        <f>IF($S608=AQ$1,1,0)</f>
        <v>0</v>
      </c>
      <c r="AR608">
        <f>IF($S608=AR$1,1,0)</f>
        <v>0</v>
      </c>
      <c r="AS608">
        <f>IF($S608=AS$1,1,0)</f>
        <v>0</v>
      </c>
      <c r="AT608">
        <f>IF($S608=AT$1,1,0)</f>
        <v>0</v>
      </c>
      <c r="AU608">
        <f>IF($S608=AU$1,1,0)</f>
        <v>0</v>
      </c>
      <c r="AV608">
        <f>IF($S608=AV$1,1,0)</f>
        <v>0</v>
      </c>
      <c r="AW608">
        <f>IF($S608=AW$1,1,0)</f>
        <v>0</v>
      </c>
      <c r="AX608">
        <f>IF($S608=AX$1,1,0)</f>
        <v>0</v>
      </c>
      <c r="AY608">
        <f>IF($S608=AY$1,1,0)</f>
        <v>0</v>
      </c>
      <c r="AZ608">
        <f>IF($S608=AZ$1,1,0)</f>
        <v>0</v>
      </c>
      <c r="BA608">
        <f>IF($S608=BA$1,1,0)</f>
        <v>0</v>
      </c>
      <c r="BB608">
        <f>IF($S608=BB$1,1,0)</f>
        <v>0</v>
      </c>
      <c r="BC608">
        <f>IF($S608=BC$1,1,0)</f>
        <v>0</v>
      </c>
      <c r="BD608">
        <f>IF($S608=BD$1,1,0)</f>
        <v>0</v>
      </c>
      <c r="BE608">
        <f>IF($S608=BE$1,1,0)</f>
        <v>0</v>
      </c>
      <c r="BF608">
        <f>IF($S608=BF$1,1,0)</f>
        <v>0</v>
      </c>
      <c r="BG608">
        <f>IF($S608=BG$1,1,0)</f>
        <v>0</v>
      </c>
      <c r="BH608">
        <f>IF($S608=BH$1,1,0)</f>
        <v>0</v>
      </c>
      <c r="BI608">
        <f>IF($S608=BI$1,1,0)</f>
        <v>0</v>
      </c>
      <c r="BJ608">
        <f>IF($S608=BJ$1,1,0)</f>
        <v>0</v>
      </c>
    </row>
    <row r="609" spans="1:62" x14ac:dyDescent="0.25">
      <c r="A609">
        <v>607</v>
      </c>
      <c r="B609">
        <v>0</v>
      </c>
      <c r="C609">
        <v>3</v>
      </c>
      <c r="D609" t="s">
        <v>865</v>
      </c>
      <c r="E609" t="s">
        <v>13</v>
      </c>
      <c r="F609">
        <v>30</v>
      </c>
      <c r="G609">
        <v>0</v>
      </c>
      <c r="H609">
        <v>0</v>
      </c>
      <c r="I609">
        <v>349246</v>
      </c>
      <c r="J609">
        <v>7.8958000000000004</v>
      </c>
      <c r="L609" t="s">
        <v>15</v>
      </c>
      <c r="M609" t="s">
        <v>1751</v>
      </c>
      <c r="N609" t="str">
        <f>IF(ISNUMBER(I609),"xxx ",SUBSTITUTE(SUBSTITUTE(I609,"/",""),".",""))</f>
        <v xml:space="preserve">xxx </v>
      </c>
      <c r="O609" t="str">
        <f>LEFT(N609,FIND(" ",N609))</f>
        <v xml:space="preserve">xxx </v>
      </c>
      <c r="P609" t="str">
        <f>VLOOKUP(M609,Extract_Title!$A$2:$B$20,2,0)</f>
        <v>Mr</v>
      </c>
      <c r="Q609" t="str">
        <f>IF(L609="","S",L609)</f>
        <v>S</v>
      </c>
      <c r="R609" t="str">
        <f>IF(K609="","M",LEFT(K609,1))</f>
        <v>M</v>
      </c>
      <c r="S609" t="str">
        <f>VLOOKUP(O609,Clean_tckt!$E$3:$F$38,2,0)</f>
        <v xml:space="preserve">xxx </v>
      </c>
      <c r="T609" s="1">
        <f t="shared" si="31"/>
        <v>7.8958000000000004</v>
      </c>
      <c r="U609">
        <f t="shared" si="32"/>
        <v>30</v>
      </c>
      <c r="V609">
        <f>SUM(G609:H609,1)</f>
        <v>1</v>
      </c>
      <c r="W609">
        <f t="shared" si="33"/>
        <v>1</v>
      </c>
      <c r="X609">
        <f>IF(V609=1,1,0)</f>
        <v>1</v>
      </c>
      <c r="Y609">
        <f>IF($P609=Y$1,1,0)</f>
        <v>1</v>
      </c>
      <c r="Z609">
        <f>IF($P609=Z$1,1,0)</f>
        <v>0</v>
      </c>
      <c r="AA609">
        <f>IF($P609=AA$1,1,0)</f>
        <v>0</v>
      </c>
      <c r="AB609">
        <f>IF($P609=AB$1,1,0)</f>
        <v>0</v>
      </c>
      <c r="AC609">
        <f>IF($Q609=AC$1,1,0)</f>
        <v>1</v>
      </c>
      <c r="AD609">
        <f>IF($Q609=AD$1,1,0)</f>
        <v>0</v>
      </c>
      <c r="AE609">
        <f>IF($R609=AE$1,1,0)</f>
        <v>1</v>
      </c>
      <c r="AF609">
        <f>IF($R609=AF$1,1,0)</f>
        <v>0</v>
      </c>
      <c r="AG609">
        <f>IF($R609=AG$1,1,0)</f>
        <v>0</v>
      </c>
      <c r="AH609">
        <f>IF($R609=AH$1,1,0)</f>
        <v>0</v>
      </c>
      <c r="AI609">
        <f>IF($R609=AI$1,1,0)</f>
        <v>0</v>
      </c>
      <c r="AJ609">
        <f>IF($R609=AJ$1,1,0)</f>
        <v>0</v>
      </c>
      <c r="AK609">
        <f>IF($R609=AK$1,1,0)</f>
        <v>0</v>
      </c>
      <c r="AL609">
        <f>IF($R609=AL$1,1,0)</f>
        <v>0</v>
      </c>
      <c r="AM609">
        <f>IF($S609=AM$1,1,0)</f>
        <v>0</v>
      </c>
      <c r="AN609">
        <f>IF($S609=AN$1,1,0)</f>
        <v>0</v>
      </c>
      <c r="AO609">
        <f>IF($S609=AO$1,1,0)</f>
        <v>0</v>
      </c>
      <c r="AP609">
        <f>IF($S609=AP$1,1,0)</f>
        <v>1</v>
      </c>
      <c r="AQ609">
        <f>IF($S609=AQ$1,1,0)</f>
        <v>0</v>
      </c>
      <c r="AR609">
        <f>IF($S609=AR$1,1,0)</f>
        <v>0</v>
      </c>
      <c r="AS609">
        <f>IF($S609=AS$1,1,0)</f>
        <v>0</v>
      </c>
      <c r="AT609">
        <f>IF($S609=AT$1,1,0)</f>
        <v>0</v>
      </c>
      <c r="AU609">
        <f>IF($S609=AU$1,1,0)</f>
        <v>0</v>
      </c>
      <c r="AV609">
        <f>IF($S609=AV$1,1,0)</f>
        <v>0</v>
      </c>
      <c r="AW609">
        <f>IF($S609=AW$1,1,0)</f>
        <v>0</v>
      </c>
      <c r="AX609">
        <f>IF($S609=AX$1,1,0)</f>
        <v>0</v>
      </c>
      <c r="AY609">
        <f>IF($S609=AY$1,1,0)</f>
        <v>0</v>
      </c>
      <c r="AZ609">
        <f>IF($S609=AZ$1,1,0)</f>
        <v>0</v>
      </c>
      <c r="BA609">
        <f>IF($S609=BA$1,1,0)</f>
        <v>0</v>
      </c>
      <c r="BB609">
        <f>IF($S609=BB$1,1,0)</f>
        <v>0</v>
      </c>
      <c r="BC609">
        <f>IF($S609=BC$1,1,0)</f>
        <v>0</v>
      </c>
      <c r="BD609">
        <f>IF($S609=BD$1,1,0)</f>
        <v>0</v>
      </c>
      <c r="BE609">
        <f>IF($S609=BE$1,1,0)</f>
        <v>0</v>
      </c>
      <c r="BF609">
        <f>IF($S609=BF$1,1,0)</f>
        <v>0</v>
      </c>
      <c r="BG609">
        <f>IF($S609=BG$1,1,0)</f>
        <v>0</v>
      </c>
      <c r="BH609">
        <f>IF($S609=BH$1,1,0)</f>
        <v>0</v>
      </c>
      <c r="BI609">
        <f>IF($S609=BI$1,1,0)</f>
        <v>0</v>
      </c>
      <c r="BJ609">
        <f>IF($S609=BJ$1,1,0)</f>
        <v>0</v>
      </c>
    </row>
    <row r="610" spans="1:62" x14ac:dyDescent="0.25">
      <c r="A610">
        <v>608</v>
      </c>
      <c r="B610">
        <v>1</v>
      </c>
      <c r="C610">
        <v>1</v>
      </c>
      <c r="D610" t="s">
        <v>866</v>
      </c>
      <c r="E610" t="s">
        <v>13</v>
      </c>
      <c r="F610">
        <v>27</v>
      </c>
      <c r="G610">
        <v>0</v>
      </c>
      <c r="H610">
        <v>0</v>
      </c>
      <c r="I610">
        <v>113804</v>
      </c>
      <c r="J610">
        <v>30.5</v>
      </c>
      <c r="L610" t="s">
        <v>15</v>
      </c>
      <c r="M610" t="s">
        <v>1751</v>
      </c>
      <c r="N610" t="str">
        <f>IF(ISNUMBER(I610),"xxx ",SUBSTITUTE(SUBSTITUTE(I610,"/",""),".",""))</f>
        <v xml:space="preserve">xxx </v>
      </c>
      <c r="O610" t="str">
        <f>LEFT(N610,FIND(" ",N610))</f>
        <v xml:space="preserve">xxx </v>
      </c>
      <c r="P610" t="str">
        <f>VLOOKUP(M610,Extract_Title!$A$2:$B$20,2,0)</f>
        <v>Mr</v>
      </c>
      <c r="Q610" t="str">
        <f>IF(L610="","S",L610)</f>
        <v>S</v>
      </c>
      <c r="R610" t="str">
        <f>IF(K610="","M",LEFT(K610,1))</f>
        <v>M</v>
      </c>
      <c r="S610" t="str">
        <f>VLOOKUP(O610,Clean_tckt!$E$3:$F$38,2,0)</f>
        <v xml:space="preserve">xxx </v>
      </c>
      <c r="T610" s="1">
        <f t="shared" si="31"/>
        <v>30.5</v>
      </c>
      <c r="U610">
        <f t="shared" si="32"/>
        <v>27</v>
      </c>
      <c r="V610">
        <f>SUM(G610:H610,1)</f>
        <v>1</v>
      </c>
      <c r="W610">
        <f t="shared" si="33"/>
        <v>1</v>
      </c>
      <c r="X610">
        <f>IF(V610=1,1,0)</f>
        <v>1</v>
      </c>
      <c r="Y610">
        <f>IF($P610=Y$1,1,0)</f>
        <v>1</v>
      </c>
      <c r="Z610">
        <f>IF($P610=Z$1,1,0)</f>
        <v>0</v>
      </c>
      <c r="AA610">
        <f>IF($P610=AA$1,1,0)</f>
        <v>0</v>
      </c>
      <c r="AB610">
        <f>IF($P610=AB$1,1,0)</f>
        <v>0</v>
      </c>
      <c r="AC610">
        <f>IF($Q610=AC$1,1,0)</f>
        <v>1</v>
      </c>
      <c r="AD610">
        <f>IF($Q610=AD$1,1,0)</f>
        <v>0</v>
      </c>
      <c r="AE610">
        <f>IF($R610=AE$1,1,0)</f>
        <v>1</v>
      </c>
      <c r="AF610">
        <f>IF($R610=AF$1,1,0)</f>
        <v>0</v>
      </c>
      <c r="AG610">
        <f>IF($R610=AG$1,1,0)</f>
        <v>0</v>
      </c>
      <c r="AH610">
        <f>IF($R610=AH$1,1,0)</f>
        <v>0</v>
      </c>
      <c r="AI610">
        <f>IF($R610=AI$1,1,0)</f>
        <v>0</v>
      </c>
      <c r="AJ610">
        <f>IF($R610=AJ$1,1,0)</f>
        <v>0</v>
      </c>
      <c r="AK610">
        <f>IF($R610=AK$1,1,0)</f>
        <v>0</v>
      </c>
      <c r="AL610">
        <f>IF($R610=AL$1,1,0)</f>
        <v>0</v>
      </c>
      <c r="AM610">
        <f>IF($S610=AM$1,1,0)</f>
        <v>0</v>
      </c>
      <c r="AN610">
        <f>IF($S610=AN$1,1,0)</f>
        <v>0</v>
      </c>
      <c r="AO610">
        <f>IF($S610=AO$1,1,0)</f>
        <v>0</v>
      </c>
      <c r="AP610">
        <f>IF($S610=AP$1,1,0)</f>
        <v>1</v>
      </c>
      <c r="AQ610">
        <f>IF($S610=AQ$1,1,0)</f>
        <v>0</v>
      </c>
      <c r="AR610">
        <f>IF($S610=AR$1,1,0)</f>
        <v>0</v>
      </c>
      <c r="AS610">
        <f>IF($S610=AS$1,1,0)</f>
        <v>0</v>
      </c>
      <c r="AT610">
        <f>IF($S610=AT$1,1,0)</f>
        <v>0</v>
      </c>
      <c r="AU610">
        <f>IF($S610=AU$1,1,0)</f>
        <v>0</v>
      </c>
      <c r="AV610">
        <f>IF($S610=AV$1,1,0)</f>
        <v>0</v>
      </c>
      <c r="AW610">
        <f>IF($S610=AW$1,1,0)</f>
        <v>0</v>
      </c>
      <c r="AX610">
        <f>IF($S610=AX$1,1,0)</f>
        <v>0</v>
      </c>
      <c r="AY610">
        <f>IF($S610=AY$1,1,0)</f>
        <v>0</v>
      </c>
      <c r="AZ610">
        <f>IF($S610=AZ$1,1,0)</f>
        <v>0</v>
      </c>
      <c r="BA610">
        <f>IF($S610=BA$1,1,0)</f>
        <v>0</v>
      </c>
      <c r="BB610">
        <f>IF($S610=BB$1,1,0)</f>
        <v>0</v>
      </c>
      <c r="BC610">
        <f>IF($S610=BC$1,1,0)</f>
        <v>0</v>
      </c>
      <c r="BD610">
        <f>IF($S610=BD$1,1,0)</f>
        <v>0</v>
      </c>
      <c r="BE610">
        <f>IF($S610=BE$1,1,0)</f>
        <v>0</v>
      </c>
      <c r="BF610">
        <f>IF($S610=BF$1,1,0)</f>
        <v>0</v>
      </c>
      <c r="BG610">
        <f>IF($S610=BG$1,1,0)</f>
        <v>0</v>
      </c>
      <c r="BH610">
        <f>IF($S610=BH$1,1,0)</f>
        <v>0</v>
      </c>
      <c r="BI610">
        <f>IF($S610=BI$1,1,0)</f>
        <v>0</v>
      </c>
      <c r="BJ610">
        <f>IF($S610=BJ$1,1,0)</f>
        <v>0</v>
      </c>
    </row>
    <row r="611" spans="1:62" x14ac:dyDescent="0.25">
      <c r="A611">
        <v>609</v>
      </c>
      <c r="B611">
        <v>1</v>
      </c>
      <c r="C611">
        <v>2</v>
      </c>
      <c r="D611" t="s">
        <v>867</v>
      </c>
      <c r="E611" t="s">
        <v>17</v>
      </c>
      <c r="F611">
        <v>22</v>
      </c>
      <c r="G611">
        <v>1</v>
      </c>
      <c r="H611">
        <v>2</v>
      </c>
      <c r="I611" t="s">
        <v>80</v>
      </c>
      <c r="J611">
        <v>41.5792</v>
      </c>
      <c r="L611" t="s">
        <v>20</v>
      </c>
      <c r="M611" t="s">
        <v>1752</v>
      </c>
      <c r="N611" t="str">
        <f>IF(ISNUMBER(I611),"xxx ",SUBSTITUTE(SUBSTITUTE(I611,"/",""),".",""))</f>
        <v>SCParis 2123</v>
      </c>
      <c r="O611" t="str">
        <f>LEFT(N611,FIND(" ",N611))</f>
        <v xml:space="preserve">SCParis </v>
      </c>
      <c r="P611" t="str">
        <f>VLOOKUP(M611,Extract_Title!$A$2:$B$20,2,0)</f>
        <v>Mrs</v>
      </c>
      <c r="Q611" t="str">
        <f>IF(L611="","S",L611)</f>
        <v>C</v>
      </c>
      <c r="R611" t="str">
        <f>IF(K611="","M",LEFT(K611,1))</f>
        <v>M</v>
      </c>
      <c r="S611" t="str">
        <f>VLOOKUP(O611,Clean_tckt!$E$3:$F$38,2,0)</f>
        <v xml:space="preserve">SCParis </v>
      </c>
      <c r="T611" s="1">
        <f t="shared" si="31"/>
        <v>41.5792</v>
      </c>
      <c r="U611">
        <f t="shared" si="32"/>
        <v>22</v>
      </c>
      <c r="V611">
        <f>SUM(G611:H611,1)</f>
        <v>4</v>
      </c>
      <c r="W611">
        <f t="shared" si="33"/>
        <v>0</v>
      </c>
      <c r="X611">
        <f>IF(V611=1,1,0)</f>
        <v>0</v>
      </c>
      <c r="Y611">
        <f>IF($P611=Y$1,1,0)</f>
        <v>0</v>
      </c>
      <c r="Z611">
        <f>IF($P611=Z$1,1,0)</f>
        <v>1</v>
      </c>
      <c r="AA611">
        <f>IF($P611=AA$1,1,0)</f>
        <v>0</v>
      </c>
      <c r="AB611">
        <f>IF($P611=AB$1,1,0)</f>
        <v>0</v>
      </c>
      <c r="AC611">
        <f>IF($Q611=AC$1,1,0)</f>
        <v>0</v>
      </c>
      <c r="AD611">
        <f>IF($Q611=AD$1,1,0)</f>
        <v>1</v>
      </c>
      <c r="AE611">
        <f>IF($R611=AE$1,1,0)</f>
        <v>1</v>
      </c>
      <c r="AF611">
        <f>IF($R611=AF$1,1,0)</f>
        <v>0</v>
      </c>
      <c r="AG611">
        <f>IF($R611=AG$1,1,0)</f>
        <v>0</v>
      </c>
      <c r="AH611">
        <f>IF($R611=AH$1,1,0)</f>
        <v>0</v>
      </c>
      <c r="AI611">
        <f>IF($R611=AI$1,1,0)</f>
        <v>0</v>
      </c>
      <c r="AJ611">
        <f>IF($R611=AJ$1,1,0)</f>
        <v>0</v>
      </c>
      <c r="AK611">
        <f>IF($R611=AK$1,1,0)</f>
        <v>0</v>
      </c>
      <c r="AL611">
        <f>IF($R611=AL$1,1,0)</f>
        <v>0</v>
      </c>
      <c r="AM611">
        <f>IF($S611=AM$1,1,0)</f>
        <v>0</v>
      </c>
      <c r="AN611">
        <f>IF($S611=AN$1,1,0)</f>
        <v>0</v>
      </c>
      <c r="AO611">
        <f>IF($S611=AO$1,1,0)</f>
        <v>0</v>
      </c>
      <c r="AP611">
        <f>IF($S611=AP$1,1,0)</f>
        <v>0</v>
      </c>
      <c r="AQ611">
        <f>IF($S611=AQ$1,1,0)</f>
        <v>0</v>
      </c>
      <c r="AR611">
        <f>IF($S611=AR$1,1,0)</f>
        <v>0</v>
      </c>
      <c r="AS611">
        <f>IF($S611=AS$1,1,0)</f>
        <v>1</v>
      </c>
      <c r="AT611">
        <f>IF($S611=AT$1,1,0)</f>
        <v>0</v>
      </c>
      <c r="AU611">
        <f>IF($S611=AU$1,1,0)</f>
        <v>0</v>
      </c>
      <c r="AV611">
        <f>IF($S611=AV$1,1,0)</f>
        <v>0</v>
      </c>
      <c r="AW611">
        <f>IF($S611=AW$1,1,0)</f>
        <v>0</v>
      </c>
      <c r="AX611">
        <f>IF($S611=AX$1,1,0)</f>
        <v>0</v>
      </c>
      <c r="AY611">
        <f>IF($S611=AY$1,1,0)</f>
        <v>0</v>
      </c>
      <c r="AZ611">
        <f>IF($S611=AZ$1,1,0)</f>
        <v>0</v>
      </c>
      <c r="BA611">
        <f>IF($S611=BA$1,1,0)</f>
        <v>0</v>
      </c>
      <c r="BB611">
        <f>IF($S611=BB$1,1,0)</f>
        <v>0</v>
      </c>
      <c r="BC611">
        <f>IF($S611=BC$1,1,0)</f>
        <v>0</v>
      </c>
      <c r="BD611">
        <f>IF($S611=BD$1,1,0)</f>
        <v>0</v>
      </c>
      <c r="BE611">
        <f>IF($S611=BE$1,1,0)</f>
        <v>0</v>
      </c>
      <c r="BF611">
        <f>IF($S611=BF$1,1,0)</f>
        <v>0</v>
      </c>
      <c r="BG611">
        <f>IF($S611=BG$1,1,0)</f>
        <v>0</v>
      </c>
      <c r="BH611">
        <f>IF($S611=BH$1,1,0)</f>
        <v>0</v>
      </c>
      <c r="BI611">
        <f>IF($S611=BI$1,1,0)</f>
        <v>0</v>
      </c>
      <c r="BJ611">
        <f>IF($S611=BJ$1,1,0)</f>
        <v>0</v>
      </c>
    </row>
    <row r="612" spans="1:62" x14ac:dyDescent="0.25">
      <c r="A612">
        <v>610</v>
      </c>
      <c r="B612">
        <v>1</v>
      </c>
      <c r="C612">
        <v>1</v>
      </c>
      <c r="D612" t="s">
        <v>868</v>
      </c>
      <c r="E612" t="s">
        <v>17</v>
      </c>
      <c r="F612">
        <v>40</v>
      </c>
      <c r="G612">
        <v>0</v>
      </c>
      <c r="H612">
        <v>0</v>
      </c>
      <c r="I612" t="s">
        <v>406</v>
      </c>
      <c r="J612">
        <v>153.46250000000001</v>
      </c>
      <c r="K612" t="s">
        <v>407</v>
      </c>
      <c r="L612" t="s">
        <v>15</v>
      </c>
      <c r="M612" t="s">
        <v>1753</v>
      </c>
      <c r="N612" t="str">
        <f>IF(ISNUMBER(I612),"xxx ",SUBSTITUTE(SUBSTITUTE(I612,"/",""),".",""))</f>
        <v>PC 17582</v>
      </c>
      <c r="O612" t="str">
        <f>LEFT(N612,FIND(" ",N612))</f>
        <v xml:space="preserve">PC </v>
      </c>
      <c r="P612" t="str">
        <f>VLOOKUP(M612,Extract_Title!$A$2:$B$20,2,0)</f>
        <v>Miss</v>
      </c>
      <c r="Q612" t="str">
        <f>IF(L612="","S",L612)</f>
        <v>S</v>
      </c>
      <c r="R612" t="str">
        <f>IF(K612="","M",LEFT(K612,1))</f>
        <v>C</v>
      </c>
      <c r="S612" t="str">
        <f>VLOOKUP(O612,Clean_tckt!$E$3:$F$38,2,0)</f>
        <v xml:space="preserve">PC </v>
      </c>
      <c r="T612" s="1">
        <f t="shared" si="31"/>
        <v>153.46250000000001</v>
      </c>
      <c r="U612">
        <f t="shared" si="32"/>
        <v>40</v>
      </c>
      <c r="V612">
        <f>SUM(G612:H612,1)</f>
        <v>1</v>
      </c>
      <c r="W612">
        <f t="shared" si="33"/>
        <v>0</v>
      </c>
      <c r="X612">
        <f>IF(V612=1,1,0)</f>
        <v>1</v>
      </c>
      <c r="Y612">
        <f>IF($P612=Y$1,1,0)</f>
        <v>0</v>
      </c>
      <c r="Z612">
        <f>IF($P612=Z$1,1,0)</f>
        <v>0</v>
      </c>
      <c r="AA612">
        <f>IF($P612=AA$1,1,0)</f>
        <v>1</v>
      </c>
      <c r="AB612">
        <f>IF($P612=AB$1,1,0)</f>
        <v>0</v>
      </c>
      <c r="AC612">
        <f>IF($Q612=AC$1,1,0)</f>
        <v>1</v>
      </c>
      <c r="AD612">
        <f>IF($Q612=AD$1,1,0)</f>
        <v>0</v>
      </c>
      <c r="AE612">
        <f>IF($R612=AE$1,1,0)</f>
        <v>0</v>
      </c>
      <c r="AF612">
        <f>IF($R612=AF$1,1,0)</f>
        <v>1</v>
      </c>
      <c r="AG612">
        <f>IF($R612=AG$1,1,0)</f>
        <v>0</v>
      </c>
      <c r="AH612">
        <f>IF($R612=AH$1,1,0)</f>
        <v>0</v>
      </c>
      <c r="AI612">
        <f>IF($R612=AI$1,1,0)</f>
        <v>0</v>
      </c>
      <c r="AJ612">
        <f>IF($R612=AJ$1,1,0)</f>
        <v>0</v>
      </c>
      <c r="AK612">
        <f>IF($R612=AK$1,1,0)</f>
        <v>0</v>
      </c>
      <c r="AL612">
        <f>IF($R612=AL$1,1,0)</f>
        <v>0</v>
      </c>
      <c r="AM612">
        <f>IF($S612=AM$1,1,0)</f>
        <v>0</v>
      </c>
      <c r="AN612">
        <f>IF($S612=AN$1,1,0)</f>
        <v>1</v>
      </c>
      <c r="AO612">
        <f>IF($S612=AO$1,1,0)</f>
        <v>0</v>
      </c>
      <c r="AP612">
        <f>IF($S612=AP$1,1,0)</f>
        <v>0</v>
      </c>
      <c r="AQ612">
        <f>IF($S612=AQ$1,1,0)</f>
        <v>0</v>
      </c>
      <c r="AR612">
        <f>IF($S612=AR$1,1,0)</f>
        <v>0</v>
      </c>
      <c r="AS612">
        <f>IF($S612=AS$1,1,0)</f>
        <v>0</v>
      </c>
      <c r="AT612">
        <f>IF($S612=AT$1,1,0)</f>
        <v>0</v>
      </c>
      <c r="AU612">
        <f>IF($S612=AU$1,1,0)</f>
        <v>0</v>
      </c>
      <c r="AV612">
        <f>IF($S612=AV$1,1,0)</f>
        <v>0</v>
      </c>
      <c r="AW612">
        <f>IF($S612=AW$1,1,0)</f>
        <v>0</v>
      </c>
      <c r="AX612">
        <f>IF($S612=AX$1,1,0)</f>
        <v>0</v>
      </c>
      <c r="AY612">
        <f>IF($S612=AY$1,1,0)</f>
        <v>0</v>
      </c>
      <c r="AZ612">
        <f>IF($S612=AZ$1,1,0)</f>
        <v>0</v>
      </c>
      <c r="BA612">
        <f>IF($S612=BA$1,1,0)</f>
        <v>0</v>
      </c>
      <c r="BB612">
        <f>IF($S612=BB$1,1,0)</f>
        <v>0</v>
      </c>
      <c r="BC612">
        <f>IF($S612=BC$1,1,0)</f>
        <v>0</v>
      </c>
      <c r="BD612">
        <f>IF($S612=BD$1,1,0)</f>
        <v>0</v>
      </c>
      <c r="BE612">
        <f>IF($S612=BE$1,1,0)</f>
        <v>0</v>
      </c>
      <c r="BF612">
        <f>IF($S612=BF$1,1,0)</f>
        <v>0</v>
      </c>
      <c r="BG612">
        <f>IF($S612=BG$1,1,0)</f>
        <v>0</v>
      </c>
      <c r="BH612">
        <f>IF($S612=BH$1,1,0)</f>
        <v>0</v>
      </c>
      <c r="BI612">
        <f>IF($S612=BI$1,1,0)</f>
        <v>0</v>
      </c>
      <c r="BJ612">
        <f>IF($S612=BJ$1,1,0)</f>
        <v>0</v>
      </c>
    </row>
    <row r="613" spans="1:62" x14ac:dyDescent="0.25">
      <c r="A613">
        <v>611</v>
      </c>
      <c r="B613">
        <v>0</v>
      </c>
      <c r="C613">
        <v>3</v>
      </c>
      <c r="D613" t="s">
        <v>869</v>
      </c>
      <c r="E613" t="s">
        <v>17</v>
      </c>
      <c r="F613">
        <v>39</v>
      </c>
      <c r="G613">
        <v>1</v>
      </c>
      <c r="H613">
        <v>5</v>
      </c>
      <c r="I613">
        <v>347082</v>
      </c>
      <c r="J613">
        <v>31.274999999999999</v>
      </c>
      <c r="L613" t="s">
        <v>15</v>
      </c>
      <c r="M613" t="s">
        <v>1752</v>
      </c>
      <c r="N613" t="str">
        <f>IF(ISNUMBER(I613),"xxx ",SUBSTITUTE(SUBSTITUTE(I613,"/",""),".",""))</f>
        <v xml:space="preserve">xxx </v>
      </c>
      <c r="O613" t="str">
        <f>LEFT(N613,FIND(" ",N613))</f>
        <v xml:space="preserve">xxx </v>
      </c>
      <c r="P613" t="str">
        <f>VLOOKUP(M613,Extract_Title!$A$2:$B$20,2,0)</f>
        <v>Mrs</v>
      </c>
      <c r="Q613" t="str">
        <f>IF(L613="","S",L613)</f>
        <v>S</v>
      </c>
      <c r="R613" t="str">
        <f>IF(K613="","M",LEFT(K613,1))</f>
        <v>M</v>
      </c>
      <c r="S613" t="str">
        <f>VLOOKUP(O613,Clean_tckt!$E$3:$F$38,2,0)</f>
        <v xml:space="preserve">xxx </v>
      </c>
      <c r="T613" s="1">
        <f t="shared" si="31"/>
        <v>31.274999999999999</v>
      </c>
      <c r="U613">
        <f t="shared" si="32"/>
        <v>39</v>
      </c>
      <c r="V613">
        <f>SUM(G613:H613,1)</f>
        <v>7</v>
      </c>
      <c r="W613">
        <f t="shared" si="33"/>
        <v>0</v>
      </c>
      <c r="X613">
        <f>IF(V613=1,1,0)</f>
        <v>0</v>
      </c>
      <c r="Y613">
        <f>IF($P613=Y$1,1,0)</f>
        <v>0</v>
      </c>
      <c r="Z613">
        <f>IF($P613=Z$1,1,0)</f>
        <v>1</v>
      </c>
      <c r="AA613">
        <f>IF($P613=AA$1,1,0)</f>
        <v>0</v>
      </c>
      <c r="AB613">
        <f>IF($P613=AB$1,1,0)</f>
        <v>0</v>
      </c>
      <c r="AC613">
        <f>IF($Q613=AC$1,1,0)</f>
        <v>1</v>
      </c>
      <c r="AD613">
        <f>IF($Q613=AD$1,1,0)</f>
        <v>0</v>
      </c>
      <c r="AE613">
        <f>IF($R613=AE$1,1,0)</f>
        <v>1</v>
      </c>
      <c r="AF613">
        <f>IF($R613=AF$1,1,0)</f>
        <v>0</v>
      </c>
      <c r="AG613">
        <f>IF($R613=AG$1,1,0)</f>
        <v>0</v>
      </c>
      <c r="AH613">
        <f>IF($R613=AH$1,1,0)</f>
        <v>0</v>
      </c>
      <c r="AI613">
        <f>IF($R613=AI$1,1,0)</f>
        <v>0</v>
      </c>
      <c r="AJ613">
        <f>IF($R613=AJ$1,1,0)</f>
        <v>0</v>
      </c>
      <c r="AK613">
        <f>IF($R613=AK$1,1,0)</f>
        <v>0</v>
      </c>
      <c r="AL613">
        <f>IF($R613=AL$1,1,0)</f>
        <v>0</v>
      </c>
      <c r="AM613">
        <f>IF($S613=AM$1,1,0)</f>
        <v>0</v>
      </c>
      <c r="AN613">
        <f>IF($S613=AN$1,1,0)</f>
        <v>0</v>
      </c>
      <c r="AO613">
        <f>IF($S613=AO$1,1,0)</f>
        <v>0</v>
      </c>
      <c r="AP613">
        <f>IF($S613=AP$1,1,0)</f>
        <v>1</v>
      </c>
      <c r="AQ613">
        <f>IF($S613=AQ$1,1,0)</f>
        <v>0</v>
      </c>
      <c r="AR613">
        <f>IF($S613=AR$1,1,0)</f>
        <v>0</v>
      </c>
      <c r="AS613">
        <f>IF($S613=AS$1,1,0)</f>
        <v>0</v>
      </c>
      <c r="AT613">
        <f>IF($S613=AT$1,1,0)</f>
        <v>0</v>
      </c>
      <c r="AU613">
        <f>IF($S613=AU$1,1,0)</f>
        <v>0</v>
      </c>
      <c r="AV613">
        <f>IF($S613=AV$1,1,0)</f>
        <v>0</v>
      </c>
      <c r="AW613">
        <f>IF($S613=AW$1,1,0)</f>
        <v>0</v>
      </c>
      <c r="AX613">
        <f>IF($S613=AX$1,1,0)</f>
        <v>0</v>
      </c>
      <c r="AY613">
        <f>IF($S613=AY$1,1,0)</f>
        <v>0</v>
      </c>
      <c r="AZ613">
        <f>IF($S613=AZ$1,1,0)</f>
        <v>0</v>
      </c>
      <c r="BA613">
        <f>IF($S613=BA$1,1,0)</f>
        <v>0</v>
      </c>
      <c r="BB613">
        <f>IF($S613=BB$1,1,0)</f>
        <v>0</v>
      </c>
      <c r="BC613">
        <f>IF($S613=BC$1,1,0)</f>
        <v>0</v>
      </c>
      <c r="BD613">
        <f>IF($S613=BD$1,1,0)</f>
        <v>0</v>
      </c>
      <c r="BE613">
        <f>IF($S613=BE$1,1,0)</f>
        <v>0</v>
      </c>
      <c r="BF613">
        <f>IF($S613=BF$1,1,0)</f>
        <v>0</v>
      </c>
      <c r="BG613">
        <f>IF($S613=BG$1,1,0)</f>
        <v>0</v>
      </c>
      <c r="BH613">
        <f>IF($S613=BH$1,1,0)</f>
        <v>0</v>
      </c>
      <c r="BI613">
        <f>IF($S613=BI$1,1,0)</f>
        <v>0</v>
      </c>
      <c r="BJ613">
        <f>IF($S613=BJ$1,1,0)</f>
        <v>0</v>
      </c>
    </row>
    <row r="614" spans="1:62" x14ac:dyDescent="0.25">
      <c r="A614">
        <v>612</v>
      </c>
      <c r="B614">
        <v>0</v>
      </c>
      <c r="C614">
        <v>3</v>
      </c>
      <c r="D614" t="s">
        <v>870</v>
      </c>
      <c r="E614" t="s">
        <v>13</v>
      </c>
      <c r="G614">
        <v>0</v>
      </c>
      <c r="H614">
        <v>0</v>
      </c>
      <c r="I614" t="s">
        <v>871</v>
      </c>
      <c r="J614">
        <v>7.05</v>
      </c>
      <c r="L614" t="s">
        <v>15</v>
      </c>
      <c r="M614" t="s">
        <v>1751</v>
      </c>
      <c r="N614" t="str">
        <f>IF(ISNUMBER(I614),"xxx ",SUBSTITUTE(SUBSTITUTE(I614,"/",""),".",""))</f>
        <v>SOTONOQ 3101305</v>
      </c>
      <c r="O614" t="str">
        <f>LEFT(N614,FIND(" ",N614))</f>
        <v xml:space="preserve">SOTONOQ </v>
      </c>
      <c r="P614" t="str">
        <f>VLOOKUP(M614,Extract_Title!$A$2:$B$20,2,0)</f>
        <v>Mr</v>
      </c>
      <c r="Q614" t="str">
        <f>IF(L614="","S",L614)</f>
        <v>S</v>
      </c>
      <c r="R614" t="str">
        <f>IF(K614="","M",LEFT(K614,1))</f>
        <v>M</v>
      </c>
      <c r="S614" t="str">
        <f>VLOOKUP(O614,Clean_tckt!$E$3:$F$38,2,0)</f>
        <v xml:space="preserve">SOTONOQ </v>
      </c>
      <c r="T614" s="1">
        <f t="shared" si="31"/>
        <v>7.05</v>
      </c>
      <c r="U614">
        <f t="shared" si="32"/>
        <v>0</v>
      </c>
      <c r="V614">
        <f>SUM(G614:H614,1)</f>
        <v>1</v>
      </c>
      <c r="W614">
        <f t="shared" si="33"/>
        <v>1</v>
      </c>
      <c r="X614">
        <f>IF(V614=1,1,0)</f>
        <v>1</v>
      </c>
      <c r="Y614">
        <f>IF($P614=Y$1,1,0)</f>
        <v>1</v>
      </c>
      <c r="Z614">
        <f>IF($P614=Z$1,1,0)</f>
        <v>0</v>
      </c>
      <c r="AA614">
        <f>IF($P614=AA$1,1,0)</f>
        <v>0</v>
      </c>
      <c r="AB614">
        <f>IF($P614=AB$1,1,0)</f>
        <v>0</v>
      </c>
      <c r="AC614">
        <f>IF($Q614=AC$1,1,0)</f>
        <v>1</v>
      </c>
      <c r="AD614">
        <f>IF($Q614=AD$1,1,0)</f>
        <v>0</v>
      </c>
      <c r="AE614">
        <f>IF($R614=AE$1,1,0)</f>
        <v>1</v>
      </c>
      <c r="AF614">
        <f>IF($R614=AF$1,1,0)</f>
        <v>0</v>
      </c>
      <c r="AG614">
        <f>IF($R614=AG$1,1,0)</f>
        <v>0</v>
      </c>
      <c r="AH614">
        <f>IF($R614=AH$1,1,0)</f>
        <v>0</v>
      </c>
      <c r="AI614">
        <f>IF($R614=AI$1,1,0)</f>
        <v>0</v>
      </c>
      <c r="AJ614">
        <f>IF($R614=AJ$1,1,0)</f>
        <v>0</v>
      </c>
      <c r="AK614">
        <f>IF($R614=AK$1,1,0)</f>
        <v>0</v>
      </c>
      <c r="AL614">
        <f>IF($R614=AL$1,1,0)</f>
        <v>0</v>
      </c>
      <c r="AM614">
        <f>IF($S614=AM$1,1,0)</f>
        <v>0</v>
      </c>
      <c r="AN614">
        <f>IF($S614=AN$1,1,0)</f>
        <v>0</v>
      </c>
      <c r="AO614">
        <f>IF($S614=AO$1,1,0)</f>
        <v>0</v>
      </c>
      <c r="AP614">
        <f>IF($S614=AP$1,1,0)</f>
        <v>0</v>
      </c>
      <c r="AQ614">
        <f>IF($S614=AQ$1,1,0)</f>
        <v>0</v>
      </c>
      <c r="AR614">
        <f>IF($S614=AR$1,1,0)</f>
        <v>0</v>
      </c>
      <c r="AS614">
        <f>IF($S614=AS$1,1,0)</f>
        <v>0</v>
      </c>
      <c r="AT614">
        <f>IF($S614=AT$1,1,0)</f>
        <v>0</v>
      </c>
      <c r="AU614">
        <f>IF($S614=AU$1,1,0)</f>
        <v>0</v>
      </c>
      <c r="AV614">
        <f>IF($S614=AV$1,1,0)</f>
        <v>0</v>
      </c>
      <c r="AW614">
        <f>IF($S614=AW$1,1,0)</f>
        <v>0</v>
      </c>
      <c r="AX614">
        <f>IF($S614=AX$1,1,0)</f>
        <v>1</v>
      </c>
      <c r="AY614">
        <f>IF($S614=AY$1,1,0)</f>
        <v>0</v>
      </c>
      <c r="AZ614">
        <f>IF($S614=AZ$1,1,0)</f>
        <v>0</v>
      </c>
      <c r="BA614">
        <f>IF($S614=BA$1,1,0)</f>
        <v>0</v>
      </c>
      <c r="BB614">
        <f>IF($S614=BB$1,1,0)</f>
        <v>0</v>
      </c>
      <c r="BC614">
        <f>IF($S614=BC$1,1,0)</f>
        <v>0</v>
      </c>
      <c r="BD614">
        <f>IF($S614=BD$1,1,0)</f>
        <v>0</v>
      </c>
      <c r="BE614">
        <f>IF($S614=BE$1,1,0)</f>
        <v>0</v>
      </c>
      <c r="BF614">
        <f>IF($S614=BF$1,1,0)</f>
        <v>0</v>
      </c>
      <c r="BG614">
        <f>IF($S614=BG$1,1,0)</f>
        <v>0</v>
      </c>
      <c r="BH614">
        <f>IF($S614=BH$1,1,0)</f>
        <v>0</v>
      </c>
      <c r="BI614">
        <f>IF($S614=BI$1,1,0)</f>
        <v>0</v>
      </c>
      <c r="BJ614">
        <f>IF($S614=BJ$1,1,0)</f>
        <v>0</v>
      </c>
    </row>
    <row r="615" spans="1:62" x14ac:dyDescent="0.25">
      <c r="A615">
        <v>613</v>
      </c>
      <c r="B615">
        <v>1</v>
      </c>
      <c r="C615">
        <v>3</v>
      </c>
      <c r="D615" t="s">
        <v>872</v>
      </c>
      <c r="E615" t="s">
        <v>17</v>
      </c>
      <c r="G615">
        <v>1</v>
      </c>
      <c r="H615">
        <v>0</v>
      </c>
      <c r="I615">
        <v>367230</v>
      </c>
      <c r="J615">
        <v>15.5</v>
      </c>
      <c r="L615" t="s">
        <v>27</v>
      </c>
      <c r="M615" t="s">
        <v>1753</v>
      </c>
      <c r="N615" t="str">
        <f>IF(ISNUMBER(I615),"xxx ",SUBSTITUTE(SUBSTITUTE(I615,"/",""),".",""))</f>
        <v xml:space="preserve">xxx </v>
      </c>
      <c r="O615" t="str">
        <f>LEFT(N615,FIND(" ",N615))</f>
        <v xml:space="preserve">xxx </v>
      </c>
      <c r="P615" t="str">
        <f>VLOOKUP(M615,Extract_Title!$A$2:$B$20,2,0)</f>
        <v>Miss</v>
      </c>
      <c r="Q615" t="str">
        <f>IF(L615="","S",L615)</f>
        <v>Q</v>
      </c>
      <c r="R615" t="str">
        <f>IF(K615="","M",LEFT(K615,1))</f>
        <v>M</v>
      </c>
      <c r="S615" t="str">
        <f>VLOOKUP(O615,Clean_tckt!$E$3:$F$38,2,0)</f>
        <v xml:space="preserve">xxx </v>
      </c>
      <c r="T615" s="1">
        <f t="shared" si="31"/>
        <v>15.5</v>
      </c>
      <c r="U615">
        <f t="shared" si="32"/>
        <v>0</v>
      </c>
      <c r="V615">
        <f>SUM(G615:H615,1)</f>
        <v>2</v>
      </c>
      <c r="W615">
        <f t="shared" si="33"/>
        <v>0</v>
      </c>
      <c r="X615">
        <f>IF(V615=1,1,0)</f>
        <v>0</v>
      </c>
      <c r="Y615">
        <f>IF($P615=Y$1,1,0)</f>
        <v>0</v>
      </c>
      <c r="Z615">
        <f>IF($P615=Z$1,1,0)</f>
        <v>0</v>
      </c>
      <c r="AA615">
        <f>IF($P615=AA$1,1,0)</f>
        <v>1</v>
      </c>
      <c r="AB615">
        <f>IF($P615=AB$1,1,0)</f>
        <v>0</v>
      </c>
      <c r="AC615">
        <f>IF($Q615=AC$1,1,0)</f>
        <v>0</v>
      </c>
      <c r="AD615">
        <f>IF($Q615=AD$1,1,0)</f>
        <v>0</v>
      </c>
      <c r="AE615">
        <f>IF($R615=AE$1,1,0)</f>
        <v>1</v>
      </c>
      <c r="AF615">
        <f>IF($R615=AF$1,1,0)</f>
        <v>0</v>
      </c>
      <c r="AG615">
        <f>IF($R615=AG$1,1,0)</f>
        <v>0</v>
      </c>
      <c r="AH615">
        <f>IF($R615=AH$1,1,0)</f>
        <v>0</v>
      </c>
      <c r="AI615">
        <f>IF($R615=AI$1,1,0)</f>
        <v>0</v>
      </c>
      <c r="AJ615">
        <f>IF($R615=AJ$1,1,0)</f>
        <v>0</v>
      </c>
      <c r="AK615">
        <f>IF($R615=AK$1,1,0)</f>
        <v>0</v>
      </c>
      <c r="AL615">
        <f>IF($R615=AL$1,1,0)</f>
        <v>0</v>
      </c>
      <c r="AM615">
        <f>IF($S615=AM$1,1,0)</f>
        <v>0</v>
      </c>
      <c r="AN615">
        <f>IF($S615=AN$1,1,0)</f>
        <v>0</v>
      </c>
      <c r="AO615">
        <f>IF($S615=AO$1,1,0)</f>
        <v>0</v>
      </c>
      <c r="AP615">
        <f>IF($S615=AP$1,1,0)</f>
        <v>1</v>
      </c>
      <c r="AQ615">
        <f>IF($S615=AQ$1,1,0)</f>
        <v>0</v>
      </c>
      <c r="AR615">
        <f>IF($S615=AR$1,1,0)</f>
        <v>0</v>
      </c>
      <c r="AS615">
        <f>IF($S615=AS$1,1,0)</f>
        <v>0</v>
      </c>
      <c r="AT615">
        <f>IF($S615=AT$1,1,0)</f>
        <v>0</v>
      </c>
      <c r="AU615">
        <f>IF($S615=AU$1,1,0)</f>
        <v>0</v>
      </c>
      <c r="AV615">
        <f>IF($S615=AV$1,1,0)</f>
        <v>0</v>
      </c>
      <c r="AW615">
        <f>IF($S615=AW$1,1,0)</f>
        <v>0</v>
      </c>
      <c r="AX615">
        <f>IF($S615=AX$1,1,0)</f>
        <v>0</v>
      </c>
      <c r="AY615">
        <f>IF($S615=AY$1,1,0)</f>
        <v>0</v>
      </c>
      <c r="AZ615">
        <f>IF($S615=AZ$1,1,0)</f>
        <v>0</v>
      </c>
      <c r="BA615">
        <f>IF($S615=BA$1,1,0)</f>
        <v>0</v>
      </c>
      <c r="BB615">
        <f>IF($S615=BB$1,1,0)</f>
        <v>0</v>
      </c>
      <c r="BC615">
        <f>IF($S615=BC$1,1,0)</f>
        <v>0</v>
      </c>
      <c r="BD615">
        <f>IF($S615=BD$1,1,0)</f>
        <v>0</v>
      </c>
      <c r="BE615">
        <f>IF($S615=BE$1,1,0)</f>
        <v>0</v>
      </c>
      <c r="BF615">
        <f>IF($S615=BF$1,1,0)</f>
        <v>0</v>
      </c>
      <c r="BG615">
        <f>IF($S615=BG$1,1,0)</f>
        <v>0</v>
      </c>
      <c r="BH615">
        <f>IF($S615=BH$1,1,0)</f>
        <v>0</v>
      </c>
      <c r="BI615">
        <f>IF($S615=BI$1,1,0)</f>
        <v>0</v>
      </c>
      <c r="BJ615">
        <f>IF($S615=BJ$1,1,0)</f>
        <v>0</v>
      </c>
    </row>
    <row r="616" spans="1:62" x14ac:dyDescent="0.25">
      <c r="A616">
        <v>614</v>
      </c>
      <c r="B616">
        <v>0</v>
      </c>
      <c r="C616">
        <v>3</v>
      </c>
      <c r="D616" t="s">
        <v>873</v>
      </c>
      <c r="E616" t="s">
        <v>13</v>
      </c>
      <c r="G616">
        <v>0</v>
      </c>
      <c r="H616">
        <v>0</v>
      </c>
      <c r="I616">
        <v>370377</v>
      </c>
      <c r="J616">
        <v>7.75</v>
      </c>
      <c r="L616" t="s">
        <v>27</v>
      </c>
      <c r="M616" t="s">
        <v>1751</v>
      </c>
      <c r="N616" t="str">
        <f>IF(ISNUMBER(I616),"xxx ",SUBSTITUTE(SUBSTITUTE(I616,"/",""),".",""))</f>
        <v xml:space="preserve">xxx </v>
      </c>
      <c r="O616" t="str">
        <f>LEFT(N616,FIND(" ",N616))</f>
        <v xml:space="preserve">xxx </v>
      </c>
      <c r="P616" t="str">
        <f>VLOOKUP(M616,Extract_Title!$A$2:$B$20,2,0)</f>
        <v>Mr</v>
      </c>
      <c r="Q616" t="str">
        <f>IF(L616="","S",L616)</f>
        <v>Q</v>
      </c>
      <c r="R616" t="str">
        <f>IF(K616="","M",LEFT(K616,1))</f>
        <v>M</v>
      </c>
      <c r="S616" t="str">
        <f>VLOOKUP(O616,Clean_tckt!$E$3:$F$38,2,0)</f>
        <v xml:space="preserve">xxx </v>
      </c>
      <c r="T616" s="1">
        <f t="shared" si="31"/>
        <v>7.75</v>
      </c>
      <c r="U616">
        <f t="shared" si="32"/>
        <v>0</v>
      </c>
      <c r="V616">
        <f>SUM(G616:H616,1)</f>
        <v>1</v>
      </c>
      <c r="W616">
        <f t="shared" si="33"/>
        <v>1</v>
      </c>
      <c r="X616">
        <f>IF(V616=1,1,0)</f>
        <v>1</v>
      </c>
      <c r="Y616">
        <f>IF($P616=Y$1,1,0)</f>
        <v>1</v>
      </c>
      <c r="Z616">
        <f>IF($P616=Z$1,1,0)</f>
        <v>0</v>
      </c>
      <c r="AA616">
        <f>IF($P616=AA$1,1,0)</f>
        <v>0</v>
      </c>
      <c r="AB616">
        <f>IF($P616=AB$1,1,0)</f>
        <v>0</v>
      </c>
      <c r="AC616">
        <f>IF($Q616=AC$1,1,0)</f>
        <v>0</v>
      </c>
      <c r="AD616">
        <f>IF($Q616=AD$1,1,0)</f>
        <v>0</v>
      </c>
      <c r="AE616">
        <f>IF($R616=AE$1,1,0)</f>
        <v>1</v>
      </c>
      <c r="AF616">
        <f>IF($R616=AF$1,1,0)</f>
        <v>0</v>
      </c>
      <c r="AG616">
        <f>IF($R616=AG$1,1,0)</f>
        <v>0</v>
      </c>
      <c r="AH616">
        <f>IF($R616=AH$1,1,0)</f>
        <v>0</v>
      </c>
      <c r="AI616">
        <f>IF($R616=AI$1,1,0)</f>
        <v>0</v>
      </c>
      <c r="AJ616">
        <f>IF($R616=AJ$1,1,0)</f>
        <v>0</v>
      </c>
      <c r="AK616">
        <f>IF($R616=AK$1,1,0)</f>
        <v>0</v>
      </c>
      <c r="AL616">
        <f>IF($R616=AL$1,1,0)</f>
        <v>0</v>
      </c>
      <c r="AM616">
        <f>IF($S616=AM$1,1,0)</f>
        <v>0</v>
      </c>
      <c r="AN616">
        <f>IF($S616=AN$1,1,0)</f>
        <v>0</v>
      </c>
      <c r="AO616">
        <f>IF($S616=AO$1,1,0)</f>
        <v>0</v>
      </c>
      <c r="AP616">
        <f>IF($S616=AP$1,1,0)</f>
        <v>1</v>
      </c>
      <c r="AQ616">
        <f>IF($S616=AQ$1,1,0)</f>
        <v>0</v>
      </c>
      <c r="AR616">
        <f>IF($S616=AR$1,1,0)</f>
        <v>0</v>
      </c>
      <c r="AS616">
        <f>IF($S616=AS$1,1,0)</f>
        <v>0</v>
      </c>
      <c r="AT616">
        <f>IF($S616=AT$1,1,0)</f>
        <v>0</v>
      </c>
      <c r="AU616">
        <f>IF($S616=AU$1,1,0)</f>
        <v>0</v>
      </c>
      <c r="AV616">
        <f>IF($S616=AV$1,1,0)</f>
        <v>0</v>
      </c>
      <c r="AW616">
        <f>IF($S616=AW$1,1,0)</f>
        <v>0</v>
      </c>
      <c r="AX616">
        <f>IF($S616=AX$1,1,0)</f>
        <v>0</v>
      </c>
      <c r="AY616">
        <f>IF($S616=AY$1,1,0)</f>
        <v>0</v>
      </c>
      <c r="AZ616">
        <f>IF($S616=AZ$1,1,0)</f>
        <v>0</v>
      </c>
      <c r="BA616">
        <f>IF($S616=BA$1,1,0)</f>
        <v>0</v>
      </c>
      <c r="BB616">
        <f>IF($S616=BB$1,1,0)</f>
        <v>0</v>
      </c>
      <c r="BC616">
        <f>IF($S616=BC$1,1,0)</f>
        <v>0</v>
      </c>
      <c r="BD616">
        <f>IF($S616=BD$1,1,0)</f>
        <v>0</v>
      </c>
      <c r="BE616">
        <f>IF($S616=BE$1,1,0)</f>
        <v>0</v>
      </c>
      <c r="BF616">
        <f>IF($S616=BF$1,1,0)</f>
        <v>0</v>
      </c>
      <c r="BG616">
        <f>IF($S616=BG$1,1,0)</f>
        <v>0</v>
      </c>
      <c r="BH616">
        <f>IF($S616=BH$1,1,0)</f>
        <v>0</v>
      </c>
      <c r="BI616">
        <f>IF($S616=BI$1,1,0)</f>
        <v>0</v>
      </c>
      <c r="BJ616">
        <f>IF($S616=BJ$1,1,0)</f>
        <v>0</v>
      </c>
    </row>
    <row r="617" spans="1:62" x14ac:dyDescent="0.25">
      <c r="A617">
        <v>615</v>
      </c>
      <c r="B617">
        <v>0</v>
      </c>
      <c r="C617">
        <v>3</v>
      </c>
      <c r="D617" t="s">
        <v>874</v>
      </c>
      <c r="E617" t="s">
        <v>13</v>
      </c>
      <c r="F617">
        <v>35</v>
      </c>
      <c r="G617">
        <v>0</v>
      </c>
      <c r="H617">
        <v>0</v>
      </c>
      <c r="I617">
        <v>364512</v>
      </c>
      <c r="J617">
        <v>8.0500000000000007</v>
      </c>
      <c r="L617" t="s">
        <v>15</v>
      </c>
      <c r="M617" t="s">
        <v>1751</v>
      </c>
      <c r="N617" t="str">
        <f>IF(ISNUMBER(I617),"xxx ",SUBSTITUTE(SUBSTITUTE(I617,"/",""),".",""))</f>
        <v xml:space="preserve">xxx </v>
      </c>
      <c r="O617" t="str">
        <f>LEFT(N617,FIND(" ",N617))</f>
        <v xml:space="preserve">xxx </v>
      </c>
      <c r="P617" t="str">
        <f>VLOOKUP(M617,Extract_Title!$A$2:$B$20,2,0)</f>
        <v>Mr</v>
      </c>
      <c r="Q617" t="str">
        <f>IF(L617="","S",L617)</f>
        <v>S</v>
      </c>
      <c r="R617" t="str">
        <f>IF(K617="","M",LEFT(K617,1))</f>
        <v>M</v>
      </c>
      <c r="S617" t="str">
        <f>VLOOKUP(O617,Clean_tckt!$E$3:$F$38,2,0)</f>
        <v xml:space="preserve">xxx </v>
      </c>
      <c r="T617" s="1">
        <f t="shared" si="31"/>
        <v>8.0500000000000007</v>
      </c>
      <c r="U617">
        <f t="shared" si="32"/>
        <v>35</v>
      </c>
      <c r="V617">
        <f>SUM(G617:H617,1)</f>
        <v>1</v>
      </c>
      <c r="W617">
        <f t="shared" si="33"/>
        <v>1</v>
      </c>
      <c r="X617">
        <f>IF(V617=1,1,0)</f>
        <v>1</v>
      </c>
      <c r="Y617">
        <f>IF($P617=Y$1,1,0)</f>
        <v>1</v>
      </c>
      <c r="Z617">
        <f>IF($P617=Z$1,1,0)</f>
        <v>0</v>
      </c>
      <c r="AA617">
        <f>IF($P617=AA$1,1,0)</f>
        <v>0</v>
      </c>
      <c r="AB617">
        <f>IF($P617=AB$1,1,0)</f>
        <v>0</v>
      </c>
      <c r="AC617">
        <f>IF($Q617=AC$1,1,0)</f>
        <v>1</v>
      </c>
      <c r="AD617">
        <f>IF($Q617=AD$1,1,0)</f>
        <v>0</v>
      </c>
      <c r="AE617">
        <f>IF($R617=AE$1,1,0)</f>
        <v>1</v>
      </c>
      <c r="AF617">
        <f>IF($R617=AF$1,1,0)</f>
        <v>0</v>
      </c>
      <c r="AG617">
        <f>IF($R617=AG$1,1,0)</f>
        <v>0</v>
      </c>
      <c r="AH617">
        <f>IF($R617=AH$1,1,0)</f>
        <v>0</v>
      </c>
      <c r="AI617">
        <f>IF($R617=AI$1,1,0)</f>
        <v>0</v>
      </c>
      <c r="AJ617">
        <f>IF($R617=AJ$1,1,0)</f>
        <v>0</v>
      </c>
      <c r="AK617">
        <f>IF($R617=AK$1,1,0)</f>
        <v>0</v>
      </c>
      <c r="AL617">
        <f>IF($R617=AL$1,1,0)</f>
        <v>0</v>
      </c>
      <c r="AM617">
        <f>IF($S617=AM$1,1,0)</f>
        <v>0</v>
      </c>
      <c r="AN617">
        <f>IF($S617=AN$1,1,0)</f>
        <v>0</v>
      </c>
      <c r="AO617">
        <f>IF($S617=AO$1,1,0)</f>
        <v>0</v>
      </c>
      <c r="AP617">
        <f>IF($S617=AP$1,1,0)</f>
        <v>1</v>
      </c>
      <c r="AQ617">
        <f>IF($S617=AQ$1,1,0)</f>
        <v>0</v>
      </c>
      <c r="AR617">
        <f>IF($S617=AR$1,1,0)</f>
        <v>0</v>
      </c>
      <c r="AS617">
        <f>IF($S617=AS$1,1,0)</f>
        <v>0</v>
      </c>
      <c r="AT617">
        <f>IF($S617=AT$1,1,0)</f>
        <v>0</v>
      </c>
      <c r="AU617">
        <f>IF($S617=AU$1,1,0)</f>
        <v>0</v>
      </c>
      <c r="AV617">
        <f>IF($S617=AV$1,1,0)</f>
        <v>0</v>
      </c>
      <c r="AW617">
        <f>IF($S617=AW$1,1,0)</f>
        <v>0</v>
      </c>
      <c r="AX617">
        <f>IF($S617=AX$1,1,0)</f>
        <v>0</v>
      </c>
      <c r="AY617">
        <f>IF($S617=AY$1,1,0)</f>
        <v>0</v>
      </c>
      <c r="AZ617">
        <f>IF($S617=AZ$1,1,0)</f>
        <v>0</v>
      </c>
      <c r="BA617">
        <f>IF($S617=BA$1,1,0)</f>
        <v>0</v>
      </c>
      <c r="BB617">
        <f>IF($S617=BB$1,1,0)</f>
        <v>0</v>
      </c>
      <c r="BC617">
        <f>IF($S617=BC$1,1,0)</f>
        <v>0</v>
      </c>
      <c r="BD617">
        <f>IF($S617=BD$1,1,0)</f>
        <v>0</v>
      </c>
      <c r="BE617">
        <f>IF($S617=BE$1,1,0)</f>
        <v>0</v>
      </c>
      <c r="BF617">
        <f>IF($S617=BF$1,1,0)</f>
        <v>0</v>
      </c>
      <c r="BG617">
        <f>IF($S617=BG$1,1,0)</f>
        <v>0</v>
      </c>
      <c r="BH617">
        <f>IF($S617=BH$1,1,0)</f>
        <v>0</v>
      </c>
      <c r="BI617">
        <f>IF($S617=BI$1,1,0)</f>
        <v>0</v>
      </c>
      <c r="BJ617">
        <f>IF($S617=BJ$1,1,0)</f>
        <v>0</v>
      </c>
    </row>
    <row r="618" spans="1:62" x14ac:dyDescent="0.25">
      <c r="A618">
        <v>616</v>
      </c>
      <c r="B618">
        <v>1</v>
      </c>
      <c r="C618">
        <v>2</v>
      </c>
      <c r="D618" t="s">
        <v>875</v>
      </c>
      <c r="E618" t="s">
        <v>17</v>
      </c>
      <c r="F618">
        <v>24</v>
      </c>
      <c r="G618">
        <v>1</v>
      </c>
      <c r="H618">
        <v>2</v>
      </c>
      <c r="I618">
        <v>220845</v>
      </c>
      <c r="J618">
        <v>65</v>
      </c>
      <c r="L618" t="s">
        <v>15</v>
      </c>
      <c r="M618" t="s">
        <v>1753</v>
      </c>
      <c r="N618" t="str">
        <f>IF(ISNUMBER(I618),"xxx ",SUBSTITUTE(SUBSTITUTE(I618,"/",""),".",""))</f>
        <v xml:space="preserve">xxx </v>
      </c>
      <c r="O618" t="str">
        <f>LEFT(N618,FIND(" ",N618))</f>
        <v xml:space="preserve">xxx </v>
      </c>
      <c r="P618" t="str">
        <f>VLOOKUP(M618,Extract_Title!$A$2:$B$20,2,0)</f>
        <v>Miss</v>
      </c>
      <c r="Q618" t="str">
        <f>IF(L618="","S",L618)</f>
        <v>S</v>
      </c>
      <c r="R618" t="str">
        <f>IF(K618="","M",LEFT(K618,1))</f>
        <v>M</v>
      </c>
      <c r="S618" t="str">
        <f>VLOOKUP(O618,Clean_tckt!$E$3:$F$38,2,0)</f>
        <v xml:space="preserve">xxx </v>
      </c>
      <c r="T618" s="1">
        <f t="shared" si="31"/>
        <v>65</v>
      </c>
      <c r="U618">
        <f t="shared" si="32"/>
        <v>24</v>
      </c>
      <c r="V618">
        <f>SUM(G618:H618,1)</f>
        <v>4</v>
      </c>
      <c r="W618">
        <f t="shared" si="33"/>
        <v>0</v>
      </c>
      <c r="X618">
        <f>IF(V618=1,1,0)</f>
        <v>0</v>
      </c>
      <c r="Y618">
        <f>IF($P618=Y$1,1,0)</f>
        <v>0</v>
      </c>
      <c r="Z618">
        <f>IF($P618=Z$1,1,0)</f>
        <v>0</v>
      </c>
      <c r="AA618">
        <f>IF($P618=AA$1,1,0)</f>
        <v>1</v>
      </c>
      <c r="AB618">
        <f>IF($P618=AB$1,1,0)</f>
        <v>0</v>
      </c>
      <c r="AC618">
        <f>IF($Q618=AC$1,1,0)</f>
        <v>1</v>
      </c>
      <c r="AD618">
        <f>IF($Q618=AD$1,1,0)</f>
        <v>0</v>
      </c>
      <c r="AE618">
        <f>IF($R618=AE$1,1,0)</f>
        <v>1</v>
      </c>
      <c r="AF618">
        <f>IF($R618=AF$1,1,0)</f>
        <v>0</v>
      </c>
      <c r="AG618">
        <f>IF($R618=AG$1,1,0)</f>
        <v>0</v>
      </c>
      <c r="AH618">
        <f>IF($R618=AH$1,1,0)</f>
        <v>0</v>
      </c>
      <c r="AI618">
        <f>IF($R618=AI$1,1,0)</f>
        <v>0</v>
      </c>
      <c r="AJ618">
        <f>IF($R618=AJ$1,1,0)</f>
        <v>0</v>
      </c>
      <c r="AK618">
        <f>IF($R618=AK$1,1,0)</f>
        <v>0</v>
      </c>
      <c r="AL618">
        <f>IF($R618=AL$1,1,0)</f>
        <v>0</v>
      </c>
      <c r="AM618">
        <f>IF($S618=AM$1,1,0)</f>
        <v>0</v>
      </c>
      <c r="AN618">
        <f>IF($S618=AN$1,1,0)</f>
        <v>0</v>
      </c>
      <c r="AO618">
        <f>IF($S618=AO$1,1,0)</f>
        <v>0</v>
      </c>
      <c r="AP618">
        <f>IF($S618=AP$1,1,0)</f>
        <v>1</v>
      </c>
      <c r="AQ618">
        <f>IF($S618=AQ$1,1,0)</f>
        <v>0</v>
      </c>
      <c r="AR618">
        <f>IF($S618=AR$1,1,0)</f>
        <v>0</v>
      </c>
      <c r="AS618">
        <f>IF($S618=AS$1,1,0)</f>
        <v>0</v>
      </c>
      <c r="AT618">
        <f>IF($S618=AT$1,1,0)</f>
        <v>0</v>
      </c>
      <c r="AU618">
        <f>IF($S618=AU$1,1,0)</f>
        <v>0</v>
      </c>
      <c r="AV618">
        <f>IF($S618=AV$1,1,0)</f>
        <v>0</v>
      </c>
      <c r="AW618">
        <f>IF($S618=AW$1,1,0)</f>
        <v>0</v>
      </c>
      <c r="AX618">
        <f>IF($S618=AX$1,1,0)</f>
        <v>0</v>
      </c>
      <c r="AY618">
        <f>IF($S618=AY$1,1,0)</f>
        <v>0</v>
      </c>
      <c r="AZ618">
        <f>IF($S618=AZ$1,1,0)</f>
        <v>0</v>
      </c>
      <c r="BA618">
        <f>IF($S618=BA$1,1,0)</f>
        <v>0</v>
      </c>
      <c r="BB618">
        <f>IF($S618=BB$1,1,0)</f>
        <v>0</v>
      </c>
      <c r="BC618">
        <f>IF($S618=BC$1,1,0)</f>
        <v>0</v>
      </c>
      <c r="BD618">
        <f>IF($S618=BD$1,1,0)</f>
        <v>0</v>
      </c>
      <c r="BE618">
        <f>IF($S618=BE$1,1,0)</f>
        <v>0</v>
      </c>
      <c r="BF618">
        <f>IF($S618=BF$1,1,0)</f>
        <v>0</v>
      </c>
      <c r="BG618">
        <f>IF($S618=BG$1,1,0)</f>
        <v>0</v>
      </c>
      <c r="BH618">
        <f>IF($S618=BH$1,1,0)</f>
        <v>0</v>
      </c>
      <c r="BI618">
        <f>IF($S618=BI$1,1,0)</f>
        <v>0</v>
      </c>
      <c r="BJ618">
        <f>IF($S618=BJ$1,1,0)</f>
        <v>0</v>
      </c>
    </row>
    <row r="619" spans="1:62" x14ac:dyDescent="0.25">
      <c r="A619">
        <v>617</v>
      </c>
      <c r="B619">
        <v>0</v>
      </c>
      <c r="C619">
        <v>3</v>
      </c>
      <c r="D619" t="s">
        <v>876</v>
      </c>
      <c r="E619" t="s">
        <v>13</v>
      </c>
      <c r="F619">
        <v>34</v>
      </c>
      <c r="G619">
        <v>1</v>
      </c>
      <c r="H619">
        <v>1</v>
      </c>
      <c r="I619">
        <v>347080</v>
      </c>
      <c r="J619">
        <v>14.4</v>
      </c>
      <c r="L619" t="s">
        <v>15</v>
      </c>
      <c r="M619" t="s">
        <v>1751</v>
      </c>
      <c r="N619" t="str">
        <f>IF(ISNUMBER(I619),"xxx ",SUBSTITUTE(SUBSTITUTE(I619,"/",""),".",""))</f>
        <v xml:space="preserve">xxx </v>
      </c>
      <c r="O619" t="str">
        <f>LEFT(N619,FIND(" ",N619))</f>
        <v xml:space="preserve">xxx </v>
      </c>
      <c r="P619" t="str">
        <f>VLOOKUP(M619,Extract_Title!$A$2:$B$20,2,0)</f>
        <v>Mr</v>
      </c>
      <c r="Q619" t="str">
        <f>IF(L619="","S",L619)</f>
        <v>S</v>
      </c>
      <c r="R619" t="str">
        <f>IF(K619="","M",LEFT(K619,1))</f>
        <v>M</v>
      </c>
      <c r="S619" t="str">
        <f>VLOOKUP(O619,Clean_tckt!$E$3:$F$38,2,0)</f>
        <v xml:space="preserve">xxx </v>
      </c>
      <c r="T619" s="1">
        <f t="shared" si="31"/>
        <v>14.4</v>
      </c>
      <c r="U619">
        <f t="shared" si="32"/>
        <v>34</v>
      </c>
      <c r="V619">
        <f>SUM(G619:H619,1)</f>
        <v>3</v>
      </c>
      <c r="W619">
        <f t="shared" si="33"/>
        <v>1</v>
      </c>
      <c r="X619">
        <f>IF(V619=1,1,0)</f>
        <v>0</v>
      </c>
      <c r="Y619">
        <f>IF($P619=Y$1,1,0)</f>
        <v>1</v>
      </c>
      <c r="Z619">
        <f>IF($P619=Z$1,1,0)</f>
        <v>0</v>
      </c>
      <c r="AA619">
        <f>IF($P619=AA$1,1,0)</f>
        <v>0</v>
      </c>
      <c r="AB619">
        <f>IF($P619=AB$1,1,0)</f>
        <v>0</v>
      </c>
      <c r="AC619">
        <f>IF($Q619=AC$1,1,0)</f>
        <v>1</v>
      </c>
      <c r="AD619">
        <f>IF($Q619=AD$1,1,0)</f>
        <v>0</v>
      </c>
      <c r="AE619">
        <f>IF($R619=AE$1,1,0)</f>
        <v>1</v>
      </c>
      <c r="AF619">
        <f>IF($R619=AF$1,1,0)</f>
        <v>0</v>
      </c>
      <c r="AG619">
        <f>IF($R619=AG$1,1,0)</f>
        <v>0</v>
      </c>
      <c r="AH619">
        <f>IF($R619=AH$1,1,0)</f>
        <v>0</v>
      </c>
      <c r="AI619">
        <f>IF($R619=AI$1,1,0)</f>
        <v>0</v>
      </c>
      <c r="AJ619">
        <f>IF($R619=AJ$1,1,0)</f>
        <v>0</v>
      </c>
      <c r="AK619">
        <f>IF($R619=AK$1,1,0)</f>
        <v>0</v>
      </c>
      <c r="AL619">
        <f>IF($R619=AL$1,1,0)</f>
        <v>0</v>
      </c>
      <c r="AM619">
        <f>IF($S619=AM$1,1,0)</f>
        <v>0</v>
      </c>
      <c r="AN619">
        <f>IF($S619=AN$1,1,0)</f>
        <v>0</v>
      </c>
      <c r="AO619">
        <f>IF($S619=AO$1,1,0)</f>
        <v>0</v>
      </c>
      <c r="AP619">
        <f>IF($S619=AP$1,1,0)</f>
        <v>1</v>
      </c>
      <c r="AQ619">
        <f>IF($S619=AQ$1,1,0)</f>
        <v>0</v>
      </c>
      <c r="AR619">
        <f>IF($S619=AR$1,1,0)</f>
        <v>0</v>
      </c>
      <c r="AS619">
        <f>IF($S619=AS$1,1,0)</f>
        <v>0</v>
      </c>
      <c r="AT619">
        <f>IF($S619=AT$1,1,0)</f>
        <v>0</v>
      </c>
      <c r="AU619">
        <f>IF($S619=AU$1,1,0)</f>
        <v>0</v>
      </c>
      <c r="AV619">
        <f>IF($S619=AV$1,1,0)</f>
        <v>0</v>
      </c>
      <c r="AW619">
        <f>IF($S619=AW$1,1,0)</f>
        <v>0</v>
      </c>
      <c r="AX619">
        <f>IF($S619=AX$1,1,0)</f>
        <v>0</v>
      </c>
      <c r="AY619">
        <f>IF($S619=AY$1,1,0)</f>
        <v>0</v>
      </c>
      <c r="AZ619">
        <f>IF($S619=AZ$1,1,0)</f>
        <v>0</v>
      </c>
      <c r="BA619">
        <f>IF($S619=BA$1,1,0)</f>
        <v>0</v>
      </c>
      <c r="BB619">
        <f>IF($S619=BB$1,1,0)</f>
        <v>0</v>
      </c>
      <c r="BC619">
        <f>IF($S619=BC$1,1,0)</f>
        <v>0</v>
      </c>
      <c r="BD619">
        <f>IF($S619=BD$1,1,0)</f>
        <v>0</v>
      </c>
      <c r="BE619">
        <f>IF($S619=BE$1,1,0)</f>
        <v>0</v>
      </c>
      <c r="BF619">
        <f>IF($S619=BF$1,1,0)</f>
        <v>0</v>
      </c>
      <c r="BG619">
        <f>IF($S619=BG$1,1,0)</f>
        <v>0</v>
      </c>
      <c r="BH619">
        <f>IF($S619=BH$1,1,0)</f>
        <v>0</v>
      </c>
      <c r="BI619">
        <f>IF($S619=BI$1,1,0)</f>
        <v>0</v>
      </c>
      <c r="BJ619">
        <f>IF($S619=BJ$1,1,0)</f>
        <v>0</v>
      </c>
    </row>
    <row r="620" spans="1:62" x14ac:dyDescent="0.25">
      <c r="A620">
        <v>618</v>
      </c>
      <c r="B620">
        <v>0</v>
      </c>
      <c r="C620">
        <v>3</v>
      </c>
      <c r="D620" t="s">
        <v>877</v>
      </c>
      <c r="E620" t="s">
        <v>17</v>
      </c>
      <c r="F620">
        <v>26</v>
      </c>
      <c r="G620">
        <v>1</v>
      </c>
      <c r="H620">
        <v>0</v>
      </c>
      <c r="I620" t="s">
        <v>384</v>
      </c>
      <c r="J620">
        <v>16.100000000000001</v>
      </c>
      <c r="L620" t="s">
        <v>15</v>
      </c>
      <c r="M620" t="s">
        <v>1752</v>
      </c>
      <c r="N620" t="str">
        <f>IF(ISNUMBER(I620),"xxx ",SUBSTITUTE(SUBSTITUTE(I620,"/",""),".",""))</f>
        <v>A5 3336</v>
      </c>
      <c r="O620" t="str">
        <f>LEFT(N620,FIND(" ",N620))</f>
        <v xml:space="preserve">A5 </v>
      </c>
      <c r="P620" t="str">
        <f>VLOOKUP(M620,Extract_Title!$A$2:$B$20,2,0)</f>
        <v>Mrs</v>
      </c>
      <c r="Q620" t="str">
        <f>IF(L620="","S",L620)</f>
        <v>S</v>
      </c>
      <c r="R620" t="str">
        <f>IF(K620="","M",LEFT(K620,1))</f>
        <v>M</v>
      </c>
      <c r="S620" t="str">
        <f>VLOOKUP(O620,Clean_tckt!$E$3:$F$38,2,0)</f>
        <v xml:space="preserve">A5 </v>
      </c>
      <c r="T620" s="1">
        <f t="shared" si="31"/>
        <v>16.100000000000001</v>
      </c>
      <c r="U620">
        <f t="shared" si="32"/>
        <v>26</v>
      </c>
      <c r="V620">
        <f>SUM(G620:H620,1)</f>
        <v>2</v>
      </c>
      <c r="W620">
        <f t="shared" si="33"/>
        <v>0</v>
      </c>
      <c r="X620">
        <f>IF(V620=1,1,0)</f>
        <v>0</v>
      </c>
      <c r="Y620">
        <f>IF($P620=Y$1,1,0)</f>
        <v>0</v>
      </c>
      <c r="Z620">
        <f>IF($P620=Z$1,1,0)</f>
        <v>1</v>
      </c>
      <c r="AA620">
        <f>IF($P620=AA$1,1,0)</f>
        <v>0</v>
      </c>
      <c r="AB620">
        <f>IF($P620=AB$1,1,0)</f>
        <v>0</v>
      </c>
      <c r="AC620">
        <f>IF($Q620=AC$1,1,0)</f>
        <v>1</v>
      </c>
      <c r="AD620">
        <f>IF($Q620=AD$1,1,0)</f>
        <v>0</v>
      </c>
      <c r="AE620">
        <f>IF($R620=AE$1,1,0)</f>
        <v>1</v>
      </c>
      <c r="AF620">
        <f>IF($R620=AF$1,1,0)</f>
        <v>0</v>
      </c>
      <c r="AG620">
        <f>IF($R620=AG$1,1,0)</f>
        <v>0</v>
      </c>
      <c r="AH620">
        <f>IF($R620=AH$1,1,0)</f>
        <v>0</v>
      </c>
      <c r="AI620">
        <f>IF($R620=AI$1,1,0)</f>
        <v>0</v>
      </c>
      <c r="AJ620">
        <f>IF($R620=AJ$1,1,0)</f>
        <v>0</v>
      </c>
      <c r="AK620">
        <f>IF($R620=AK$1,1,0)</f>
        <v>0</v>
      </c>
      <c r="AL620">
        <f>IF($R620=AL$1,1,0)</f>
        <v>0</v>
      </c>
      <c r="AM620">
        <f>IF($S620=AM$1,1,0)</f>
        <v>1</v>
      </c>
      <c r="AN620">
        <f>IF($S620=AN$1,1,0)</f>
        <v>0</v>
      </c>
      <c r="AO620">
        <f>IF($S620=AO$1,1,0)</f>
        <v>0</v>
      </c>
      <c r="AP620">
        <f>IF($S620=AP$1,1,0)</f>
        <v>0</v>
      </c>
      <c r="AQ620">
        <f>IF($S620=AQ$1,1,0)</f>
        <v>0</v>
      </c>
      <c r="AR620">
        <f>IF($S620=AR$1,1,0)</f>
        <v>0</v>
      </c>
      <c r="AS620">
        <f>IF($S620=AS$1,1,0)</f>
        <v>0</v>
      </c>
      <c r="AT620">
        <f>IF($S620=AT$1,1,0)</f>
        <v>0</v>
      </c>
      <c r="AU620">
        <f>IF($S620=AU$1,1,0)</f>
        <v>0</v>
      </c>
      <c r="AV620">
        <f>IF($S620=AV$1,1,0)</f>
        <v>0</v>
      </c>
      <c r="AW620">
        <f>IF($S620=AW$1,1,0)</f>
        <v>0</v>
      </c>
      <c r="AX620">
        <f>IF($S620=AX$1,1,0)</f>
        <v>0</v>
      </c>
      <c r="AY620">
        <f>IF($S620=AY$1,1,0)</f>
        <v>0</v>
      </c>
      <c r="AZ620">
        <f>IF($S620=AZ$1,1,0)</f>
        <v>0</v>
      </c>
      <c r="BA620">
        <f>IF($S620=BA$1,1,0)</f>
        <v>0</v>
      </c>
      <c r="BB620">
        <f>IF($S620=BB$1,1,0)</f>
        <v>0</v>
      </c>
      <c r="BC620">
        <f>IF($S620=BC$1,1,0)</f>
        <v>0</v>
      </c>
      <c r="BD620">
        <f>IF($S620=BD$1,1,0)</f>
        <v>0</v>
      </c>
      <c r="BE620">
        <f>IF($S620=BE$1,1,0)</f>
        <v>0</v>
      </c>
      <c r="BF620">
        <f>IF($S620=BF$1,1,0)</f>
        <v>0</v>
      </c>
      <c r="BG620">
        <f>IF($S620=BG$1,1,0)</f>
        <v>0</v>
      </c>
      <c r="BH620">
        <f>IF($S620=BH$1,1,0)</f>
        <v>0</v>
      </c>
      <c r="BI620">
        <f>IF($S620=BI$1,1,0)</f>
        <v>0</v>
      </c>
      <c r="BJ620">
        <f>IF($S620=BJ$1,1,0)</f>
        <v>0</v>
      </c>
    </row>
    <row r="621" spans="1:62" x14ac:dyDescent="0.25">
      <c r="A621">
        <v>619</v>
      </c>
      <c r="B621">
        <v>1</v>
      </c>
      <c r="C621">
        <v>2</v>
      </c>
      <c r="D621" t="s">
        <v>878</v>
      </c>
      <c r="E621" t="s">
        <v>17</v>
      </c>
      <c r="F621">
        <v>4</v>
      </c>
      <c r="G621">
        <v>2</v>
      </c>
      <c r="H621">
        <v>1</v>
      </c>
      <c r="I621">
        <v>230136</v>
      </c>
      <c r="J621">
        <v>39</v>
      </c>
      <c r="K621" t="s">
        <v>286</v>
      </c>
      <c r="L621" t="s">
        <v>15</v>
      </c>
      <c r="M621" t="s">
        <v>1753</v>
      </c>
      <c r="N621" t="str">
        <f>IF(ISNUMBER(I621),"xxx ",SUBSTITUTE(SUBSTITUTE(I621,"/",""),".",""))</f>
        <v xml:space="preserve">xxx </v>
      </c>
      <c r="O621" t="str">
        <f>LEFT(N621,FIND(" ",N621))</f>
        <v xml:space="preserve">xxx </v>
      </c>
      <c r="P621" t="str">
        <f>VLOOKUP(M621,Extract_Title!$A$2:$B$20,2,0)</f>
        <v>Miss</v>
      </c>
      <c r="Q621" t="str">
        <f>IF(L621="","S",L621)</f>
        <v>S</v>
      </c>
      <c r="R621" t="str">
        <f>IF(K621="","M",LEFT(K621,1))</f>
        <v>F</v>
      </c>
      <c r="S621" t="str">
        <f>VLOOKUP(O621,Clean_tckt!$E$3:$F$38,2,0)</f>
        <v xml:space="preserve">xxx </v>
      </c>
      <c r="T621" s="1">
        <f t="shared" si="31"/>
        <v>39</v>
      </c>
      <c r="U621">
        <f t="shared" si="32"/>
        <v>4</v>
      </c>
      <c r="V621">
        <f>SUM(G621:H621,1)</f>
        <v>4</v>
      </c>
      <c r="W621">
        <f t="shared" si="33"/>
        <v>0</v>
      </c>
      <c r="X621">
        <f>IF(V621=1,1,0)</f>
        <v>0</v>
      </c>
      <c r="Y621">
        <f>IF($P621=Y$1,1,0)</f>
        <v>0</v>
      </c>
      <c r="Z621">
        <f>IF($P621=Z$1,1,0)</f>
        <v>0</v>
      </c>
      <c r="AA621">
        <f>IF($P621=AA$1,1,0)</f>
        <v>1</v>
      </c>
      <c r="AB621">
        <f>IF($P621=AB$1,1,0)</f>
        <v>0</v>
      </c>
      <c r="AC621">
        <f>IF($Q621=AC$1,1,0)</f>
        <v>1</v>
      </c>
      <c r="AD621">
        <f>IF($Q621=AD$1,1,0)</f>
        <v>0</v>
      </c>
      <c r="AE621">
        <f>IF($R621=AE$1,1,0)</f>
        <v>0</v>
      </c>
      <c r="AF621">
        <f>IF($R621=AF$1,1,0)</f>
        <v>0</v>
      </c>
      <c r="AG621">
        <f>IF($R621=AG$1,1,0)</f>
        <v>0</v>
      </c>
      <c r="AH621">
        <f>IF($R621=AH$1,1,0)</f>
        <v>0</v>
      </c>
      <c r="AI621">
        <f>IF($R621=AI$1,1,0)</f>
        <v>0</v>
      </c>
      <c r="AJ621">
        <f>IF($R621=AJ$1,1,0)</f>
        <v>0</v>
      </c>
      <c r="AK621">
        <f>IF($R621=AK$1,1,0)</f>
        <v>0</v>
      </c>
      <c r="AL621">
        <f>IF($R621=AL$1,1,0)</f>
        <v>1</v>
      </c>
      <c r="AM621">
        <f>IF($S621=AM$1,1,0)</f>
        <v>0</v>
      </c>
      <c r="AN621">
        <f>IF($S621=AN$1,1,0)</f>
        <v>0</v>
      </c>
      <c r="AO621">
        <f>IF($S621=AO$1,1,0)</f>
        <v>0</v>
      </c>
      <c r="AP621">
        <f>IF($S621=AP$1,1,0)</f>
        <v>1</v>
      </c>
      <c r="AQ621">
        <f>IF($S621=AQ$1,1,0)</f>
        <v>0</v>
      </c>
      <c r="AR621">
        <f>IF($S621=AR$1,1,0)</f>
        <v>0</v>
      </c>
      <c r="AS621">
        <f>IF($S621=AS$1,1,0)</f>
        <v>0</v>
      </c>
      <c r="AT621">
        <f>IF($S621=AT$1,1,0)</f>
        <v>0</v>
      </c>
      <c r="AU621">
        <f>IF($S621=AU$1,1,0)</f>
        <v>0</v>
      </c>
      <c r="AV621">
        <f>IF($S621=AV$1,1,0)</f>
        <v>0</v>
      </c>
      <c r="AW621">
        <f>IF($S621=AW$1,1,0)</f>
        <v>0</v>
      </c>
      <c r="AX621">
        <f>IF($S621=AX$1,1,0)</f>
        <v>0</v>
      </c>
      <c r="AY621">
        <f>IF($S621=AY$1,1,0)</f>
        <v>0</v>
      </c>
      <c r="AZ621">
        <f>IF($S621=AZ$1,1,0)</f>
        <v>0</v>
      </c>
      <c r="BA621">
        <f>IF($S621=BA$1,1,0)</f>
        <v>0</v>
      </c>
      <c r="BB621">
        <f>IF($S621=BB$1,1,0)</f>
        <v>0</v>
      </c>
      <c r="BC621">
        <f>IF($S621=BC$1,1,0)</f>
        <v>0</v>
      </c>
      <c r="BD621">
        <f>IF($S621=BD$1,1,0)</f>
        <v>0</v>
      </c>
      <c r="BE621">
        <f>IF($S621=BE$1,1,0)</f>
        <v>0</v>
      </c>
      <c r="BF621">
        <f>IF($S621=BF$1,1,0)</f>
        <v>0</v>
      </c>
      <c r="BG621">
        <f>IF($S621=BG$1,1,0)</f>
        <v>0</v>
      </c>
      <c r="BH621">
        <f>IF($S621=BH$1,1,0)</f>
        <v>0</v>
      </c>
      <c r="BI621">
        <f>IF($S621=BI$1,1,0)</f>
        <v>0</v>
      </c>
      <c r="BJ621">
        <f>IF($S621=BJ$1,1,0)</f>
        <v>0</v>
      </c>
    </row>
    <row r="622" spans="1:62" x14ac:dyDescent="0.25">
      <c r="A622">
        <v>620</v>
      </c>
      <c r="B622">
        <v>0</v>
      </c>
      <c r="C622">
        <v>2</v>
      </c>
      <c r="D622" t="s">
        <v>879</v>
      </c>
      <c r="E622" t="s">
        <v>13</v>
      </c>
      <c r="F622">
        <v>26</v>
      </c>
      <c r="G622">
        <v>0</v>
      </c>
      <c r="H622">
        <v>0</v>
      </c>
      <c r="I622">
        <v>31028</v>
      </c>
      <c r="J622">
        <v>10.5</v>
      </c>
      <c r="L622" t="s">
        <v>15</v>
      </c>
      <c r="M622" t="s">
        <v>1751</v>
      </c>
      <c r="N622" t="str">
        <f>IF(ISNUMBER(I622),"xxx ",SUBSTITUTE(SUBSTITUTE(I622,"/",""),".",""))</f>
        <v xml:space="preserve">xxx </v>
      </c>
      <c r="O622" t="str">
        <f>LEFT(N622,FIND(" ",N622))</f>
        <v xml:space="preserve">xxx </v>
      </c>
      <c r="P622" t="str">
        <f>VLOOKUP(M622,Extract_Title!$A$2:$B$20,2,0)</f>
        <v>Mr</v>
      </c>
      <c r="Q622" t="str">
        <f>IF(L622="","S",L622)</f>
        <v>S</v>
      </c>
      <c r="R622" t="str">
        <f>IF(K622="","M",LEFT(K622,1))</f>
        <v>M</v>
      </c>
      <c r="S622" t="str">
        <f>VLOOKUP(O622,Clean_tckt!$E$3:$F$38,2,0)</f>
        <v xml:space="preserve">xxx </v>
      </c>
      <c r="T622" s="1">
        <f t="shared" si="31"/>
        <v>10.5</v>
      </c>
      <c r="U622">
        <f t="shared" si="32"/>
        <v>26</v>
      </c>
      <c r="V622">
        <f>SUM(G622:H622,1)</f>
        <v>1</v>
      </c>
      <c r="W622">
        <f t="shared" si="33"/>
        <v>1</v>
      </c>
      <c r="X622">
        <f>IF(V622=1,1,0)</f>
        <v>1</v>
      </c>
      <c r="Y622">
        <f>IF($P622=Y$1,1,0)</f>
        <v>1</v>
      </c>
      <c r="Z622">
        <f>IF($P622=Z$1,1,0)</f>
        <v>0</v>
      </c>
      <c r="AA622">
        <f>IF($P622=AA$1,1,0)</f>
        <v>0</v>
      </c>
      <c r="AB622">
        <f>IF($P622=AB$1,1,0)</f>
        <v>0</v>
      </c>
      <c r="AC622">
        <f>IF($Q622=AC$1,1,0)</f>
        <v>1</v>
      </c>
      <c r="AD622">
        <f>IF($Q622=AD$1,1,0)</f>
        <v>0</v>
      </c>
      <c r="AE622">
        <f>IF($R622=AE$1,1,0)</f>
        <v>1</v>
      </c>
      <c r="AF622">
        <f>IF($R622=AF$1,1,0)</f>
        <v>0</v>
      </c>
      <c r="AG622">
        <f>IF($R622=AG$1,1,0)</f>
        <v>0</v>
      </c>
      <c r="AH622">
        <f>IF($R622=AH$1,1,0)</f>
        <v>0</v>
      </c>
      <c r="AI622">
        <f>IF($R622=AI$1,1,0)</f>
        <v>0</v>
      </c>
      <c r="AJ622">
        <f>IF($R622=AJ$1,1,0)</f>
        <v>0</v>
      </c>
      <c r="AK622">
        <f>IF($R622=AK$1,1,0)</f>
        <v>0</v>
      </c>
      <c r="AL622">
        <f>IF($R622=AL$1,1,0)</f>
        <v>0</v>
      </c>
      <c r="AM622">
        <f>IF($S622=AM$1,1,0)</f>
        <v>0</v>
      </c>
      <c r="AN622">
        <f>IF($S622=AN$1,1,0)</f>
        <v>0</v>
      </c>
      <c r="AO622">
        <f>IF($S622=AO$1,1,0)</f>
        <v>0</v>
      </c>
      <c r="AP622">
        <f>IF($S622=AP$1,1,0)</f>
        <v>1</v>
      </c>
      <c r="AQ622">
        <f>IF($S622=AQ$1,1,0)</f>
        <v>0</v>
      </c>
      <c r="AR622">
        <f>IF($S622=AR$1,1,0)</f>
        <v>0</v>
      </c>
      <c r="AS622">
        <f>IF($S622=AS$1,1,0)</f>
        <v>0</v>
      </c>
      <c r="AT622">
        <f>IF($S622=AT$1,1,0)</f>
        <v>0</v>
      </c>
      <c r="AU622">
        <f>IF($S622=AU$1,1,0)</f>
        <v>0</v>
      </c>
      <c r="AV622">
        <f>IF($S622=AV$1,1,0)</f>
        <v>0</v>
      </c>
      <c r="AW622">
        <f>IF($S622=AW$1,1,0)</f>
        <v>0</v>
      </c>
      <c r="AX622">
        <f>IF($S622=AX$1,1,0)</f>
        <v>0</v>
      </c>
      <c r="AY622">
        <f>IF($S622=AY$1,1,0)</f>
        <v>0</v>
      </c>
      <c r="AZ622">
        <f>IF($S622=AZ$1,1,0)</f>
        <v>0</v>
      </c>
      <c r="BA622">
        <f>IF($S622=BA$1,1,0)</f>
        <v>0</v>
      </c>
      <c r="BB622">
        <f>IF($S622=BB$1,1,0)</f>
        <v>0</v>
      </c>
      <c r="BC622">
        <f>IF($S622=BC$1,1,0)</f>
        <v>0</v>
      </c>
      <c r="BD622">
        <f>IF($S622=BD$1,1,0)</f>
        <v>0</v>
      </c>
      <c r="BE622">
        <f>IF($S622=BE$1,1,0)</f>
        <v>0</v>
      </c>
      <c r="BF622">
        <f>IF($S622=BF$1,1,0)</f>
        <v>0</v>
      </c>
      <c r="BG622">
        <f>IF($S622=BG$1,1,0)</f>
        <v>0</v>
      </c>
      <c r="BH622">
        <f>IF($S622=BH$1,1,0)</f>
        <v>0</v>
      </c>
      <c r="BI622">
        <f>IF($S622=BI$1,1,0)</f>
        <v>0</v>
      </c>
      <c r="BJ622">
        <f>IF($S622=BJ$1,1,0)</f>
        <v>0</v>
      </c>
    </row>
    <row r="623" spans="1:62" x14ac:dyDescent="0.25">
      <c r="A623">
        <v>621</v>
      </c>
      <c r="B623">
        <v>0</v>
      </c>
      <c r="C623">
        <v>3</v>
      </c>
      <c r="D623" t="s">
        <v>880</v>
      </c>
      <c r="E623" t="s">
        <v>13</v>
      </c>
      <c r="F623">
        <v>27</v>
      </c>
      <c r="G623">
        <v>1</v>
      </c>
      <c r="H623">
        <v>0</v>
      </c>
      <c r="I623">
        <v>2659</v>
      </c>
      <c r="J623">
        <v>14.4542</v>
      </c>
      <c r="L623" t="s">
        <v>20</v>
      </c>
      <c r="M623" t="s">
        <v>1751</v>
      </c>
      <c r="N623" t="str">
        <f>IF(ISNUMBER(I623),"xxx ",SUBSTITUTE(SUBSTITUTE(I623,"/",""),".",""))</f>
        <v xml:space="preserve">xxx </v>
      </c>
      <c r="O623" t="str">
        <f>LEFT(N623,FIND(" ",N623))</f>
        <v xml:space="preserve">xxx </v>
      </c>
      <c r="P623" t="str">
        <f>VLOOKUP(M623,Extract_Title!$A$2:$B$20,2,0)</f>
        <v>Mr</v>
      </c>
      <c r="Q623" t="str">
        <f>IF(L623="","S",L623)</f>
        <v>C</v>
      </c>
      <c r="R623" t="str">
        <f>IF(K623="","M",LEFT(K623,1))</f>
        <v>M</v>
      </c>
      <c r="S623" t="str">
        <f>VLOOKUP(O623,Clean_tckt!$E$3:$F$38,2,0)</f>
        <v xml:space="preserve">xxx </v>
      </c>
      <c r="T623" s="1">
        <f t="shared" si="31"/>
        <v>14.4542</v>
      </c>
      <c r="U623">
        <f t="shared" si="32"/>
        <v>27</v>
      </c>
      <c r="V623">
        <f>SUM(G623:H623,1)</f>
        <v>2</v>
      </c>
      <c r="W623">
        <f t="shared" si="33"/>
        <v>1</v>
      </c>
      <c r="X623">
        <f>IF(V623=1,1,0)</f>
        <v>0</v>
      </c>
      <c r="Y623">
        <f>IF($P623=Y$1,1,0)</f>
        <v>1</v>
      </c>
      <c r="Z623">
        <f>IF($P623=Z$1,1,0)</f>
        <v>0</v>
      </c>
      <c r="AA623">
        <f>IF($P623=AA$1,1,0)</f>
        <v>0</v>
      </c>
      <c r="AB623">
        <f>IF($P623=AB$1,1,0)</f>
        <v>0</v>
      </c>
      <c r="AC623">
        <f>IF($Q623=AC$1,1,0)</f>
        <v>0</v>
      </c>
      <c r="AD623">
        <f>IF($Q623=AD$1,1,0)</f>
        <v>1</v>
      </c>
      <c r="AE623">
        <f>IF($R623=AE$1,1,0)</f>
        <v>1</v>
      </c>
      <c r="AF623">
        <f>IF($R623=AF$1,1,0)</f>
        <v>0</v>
      </c>
      <c r="AG623">
        <f>IF($R623=AG$1,1,0)</f>
        <v>0</v>
      </c>
      <c r="AH623">
        <f>IF($R623=AH$1,1,0)</f>
        <v>0</v>
      </c>
      <c r="AI623">
        <f>IF($R623=AI$1,1,0)</f>
        <v>0</v>
      </c>
      <c r="AJ623">
        <f>IF($R623=AJ$1,1,0)</f>
        <v>0</v>
      </c>
      <c r="AK623">
        <f>IF($R623=AK$1,1,0)</f>
        <v>0</v>
      </c>
      <c r="AL623">
        <f>IF($R623=AL$1,1,0)</f>
        <v>0</v>
      </c>
      <c r="AM623">
        <f>IF($S623=AM$1,1,0)</f>
        <v>0</v>
      </c>
      <c r="AN623">
        <f>IF($S623=AN$1,1,0)</f>
        <v>0</v>
      </c>
      <c r="AO623">
        <f>IF($S623=AO$1,1,0)</f>
        <v>0</v>
      </c>
      <c r="AP623">
        <f>IF($S623=AP$1,1,0)</f>
        <v>1</v>
      </c>
      <c r="AQ623">
        <f>IF($S623=AQ$1,1,0)</f>
        <v>0</v>
      </c>
      <c r="AR623">
        <f>IF($S623=AR$1,1,0)</f>
        <v>0</v>
      </c>
      <c r="AS623">
        <f>IF($S623=AS$1,1,0)</f>
        <v>0</v>
      </c>
      <c r="AT623">
        <f>IF($S623=AT$1,1,0)</f>
        <v>0</v>
      </c>
      <c r="AU623">
        <f>IF($S623=AU$1,1,0)</f>
        <v>0</v>
      </c>
      <c r="AV623">
        <f>IF($S623=AV$1,1,0)</f>
        <v>0</v>
      </c>
      <c r="AW623">
        <f>IF($S623=AW$1,1,0)</f>
        <v>0</v>
      </c>
      <c r="AX623">
        <f>IF($S623=AX$1,1,0)</f>
        <v>0</v>
      </c>
      <c r="AY623">
        <f>IF($S623=AY$1,1,0)</f>
        <v>0</v>
      </c>
      <c r="AZ623">
        <f>IF($S623=AZ$1,1,0)</f>
        <v>0</v>
      </c>
      <c r="BA623">
        <f>IF($S623=BA$1,1,0)</f>
        <v>0</v>
      </c>
      <c r="BB623">
        <f>IF($S623=BB$1,1,0)</f>
        <v>0</v>
      </c>
      <c r="BC623">
        <f>IF($S623=BC$1,1,0)</f>
        <v>0</v>
      </c>
      <c r="BD623">
        <f>IF($S623=BD$1,1,0)</f>
        <v>0</v>
      </c>
      <c r="BE623">
        <f>IF($S623=BE$1,1,0)</f>
        <v>0</v>
      </c>
      <c r="BF623">
        <f>IF($S623=BF$1,1,0)</f>
        <v>0</v>
      </c>
      <c r="BG623">
        <f>IF($S623=BG$1,1,0)</f>
        <v>0</v>
      </c>
      <c r="BH623">
        <f>IF($S623=BH$1,1,0)</f>
        <v>0</v>
      </c>
      <c r="BI623">
        <f>IF($S623=BI$1,1,0)</f>
        <v>0</v>
      </c>
      <c r="BJ623">
        <f>IF($S623=BJ$1,1,0)</f>
        <v>0</v>
      </c>
    </row>
    <row r="624" spans="1:62" x14ac:dyDescent="0.25">
      <c r="A624">
        <v>622</v>
      </c>
      <c r="B624">
        <v>1</v>
      </c>
      <c r="C624">
        <v>1</v>
      </c>
      <c r="D624" t="s">
        <v>881</v>
      </c>
      <c r="E624" t="s">
        <v>13</v>
      </c>
      <c r="F624">
        <v>42</v>
      </c>
      <c r="G624">
        <v>1</v>
      </c>
      <c r="H624">
        <v>0</v>
      </c>
      <c r="I624">
        <v>11753</v>
      </c>
      <c r="J624">
        <v>52.554200000000002</v>
      </c>
      <c r="K624" t="s">
        <v>882</v>
      </c>
      <c r="L624" t="s">
        <v>15</v>
      </c>
      <c r="M624" t="s">
        <v>1751</v>
      </c>
      <c r="N624" t="str">
        <f>IF(ISNUMBER(I624),"xxx ",SUBSTITUTE(SUBSTITUTE(I624,"/",""),".",""))</f>
        <v xml:space="preserve">xxx </v>
      </c>
      <c r="O624" t="str">
        <f>LEFT(N624,FIND(" ",N624))</f>
        <v xml:space="preserve">xxx </v>
      </c>
      <c r="P624" t="str">
        <f>VLOOKUP(M624,Extract_Title!$A$2:$B$20,2,0)</f>
        <v>Mr</v>
      </c>
      <c r="Q624" t="str">
        <f>IF(L624="","S",L624)</f>
        <v>S</v>
      </c>
      <c r="R624" t="str">
        <f>IF(K624="","M",LEFT(K624,1))</f>
        <v>D</v>
      </c>
      <c r="S624" t="str">
        <f>VLOOKUP(O624,Clean_tckt!$E$3:$F$38,2,0)</f>
        <v xml:space="preserve">xxx </v>
      </c>
      <c r="T624" s="1">
        <f t="shared" si="31"/>
        <v>52.554200000000002</v>
      </c>
      <c r="U624">
        <f t="shared" si="32"/>
        <v>42</v>
      </c>
      <c r="V624">
        <f>SUM(G624:H624,1)</f>
        <v>2</v>
      </c>
      <c r="W624">
        <f t="shared" si="33"/>
        <v>1</v>
      </c>
      <c r="X624">
        <f>IF(V624=1,1,0)</f>
        <v>0</v>
      </c>
      <c r="Y624">
        <f>IF($P624=Y$1,1,0)</f>
        <v>1</v>
      </c>
      <c r="Z624">
        <f>IF($P624=Z$1,1,0)</f>
        <v>0</v>
      </c>
      <c r="AA624">
        <f>IF($P624=AA$1,1,0)</f>
        <v>0</v>
      </c>
      <c r="AB624">
        <f>IF($P624=AB$1,1,0)</f>
        <v>0</v>
      </c>
      <c r="AC624">
        <f>IF($Q624=AC$1,1,0)</f>
        <v>1</v>
      </c>
      <c r="AD624">
        <f>IF($Q624=AD$1,1,0)</f>
        <v>0</v>
      </c>
      <c r="AE624">
        <f>IF($R624=AE$1,1,0)</f>
        <v>0</v>
      </c>
      <c r="AF624">
        <f>IF($R624=AF$1,1,0)</f>
        <v>0</v>
      </c>
      <c r="AG624">
        <f>IF($R624=AG$1,1,0)</f>
        <v>0</v>
      </c>
      <c r="AH624">
        <f>IF($R624=AH$1,1,0)</f>
        <v>0</v>
      </c>
      <c r="AI624">
        <f>IF($R624=AI$1,1,0)</f>
        <v>1</v>
      </c>
      <c r="AJ624">
        <f>IF($R624=AJ$1,1,0)</f>
        <v>0</v>
      </c>
      <c r="AK624">
        <f>IF($R624=AK$1,1,0)</f>
        <v>0</v>
      </c>
      <c r="AL624">
        <f>IF($R624=AL$1,1,0)</f>
        <v>0</v>
      </c>
      <c r="AM624">
        <f>IF($S624=AM$1,1,0)</f>
        <v>0</v>
      </c>
      <c r="AN624">
        <f>IF($S624=AN$1,1,0)</f>
        <v>0</v>
      </c>
      <c r="AO624">
        <f>IF($S624=AO$1,1,0)</f>
        <v>0</v>
      </c>
      <c r="AP624">
        <f>IF($S624=AP$1,1,0)</f>
        <v>1</v>
      </c>
      <c r="AQ624">
        <f>IF($S624=AQ$1,1,0)</f>
        <v>0</v>
      </c>
      <c r="AR624">
        <f>IF($S624=AR$1,1,0)</f>
        <v>0</v>
      </c>
      <c r="AS624">
        <f>IF($S624=AS$1,1,0)</f>
        <v>0</v>
      </c>
      <c r="AT624">
        <f>IF($S624=AT$1,1,0)</f>
        <v>0</v>
      </c>
      <c r="AU624">
        <f>IF($S624=AU$1,1,0)</f>
        <v>0</v>
      </c>
      <c r="AV624">
        <f>IF($S624=AV$1,1,0)</f>
        <v>0</v>
      </c>
      <c r="AW624">
        <f>IF($S624=AW$1,1,0)</f>
        <v>0</v>
      </c>
      <c r="AX624">
        <f>IF($S624=AX$1,1,0)</f>
        <v>0</v>
      </c>
      <c r="AY624">
        <f>IF($S624=AY$1,1,0)</f>
        <v>0</v>
      </c>
      <c r="AZ624">
        <f>IF($S624=AZ$1,1,0)</f>
        <v>0</v>
      </c>
      <c r="BA624">
        <f>IF($S624=BA$1,1,0)</f>
        <v>0</v>
      </c>
      <c r="BB624">
        <f>IF($S624=BB$1,1,0)</f>
        <v>0</v>
      </c>
      <c r="BC624">
        <f>IF($S624=BC$1,1,0)</f>
        <v>0</v>
      </c>
      <c r="BD624">
        <f>IF($S624=BD$1,1,0)</f>
        <v>0</v>
      </c>
      <c r="BE624">
        <f>IF($S624=BE$1,1,0)</f>
        <v>0</v>
      </c>
      <c r="BF624">
        <f>IF($S624=BF$1,1,0)</f>
        <v>0</v>
      </c>
      <c r="BG624">
        <f>IF($S624=BG$1,1,0)</f>
        <v>0</v>
      </c>
      <c r="BH624">
        <f>IF($S624=BH$1,1,0)</f>
        <v>0</v>
      </c>
      <c r="BI624">
        <f>IF($S624=BI$1,1,0)</f>
        <v>0</v>
      </c>
      <c r="BJ624">
        <f>IF($S624=BJ$1,1,0)</f>
        <v>0</v>
      </c>
    </row>
    <row r="625" spans="1:62" x14ac:dyDescent="0.25">
      <c r="A625">
        <v>623</v>
      </c>
      <c r="B625">
        <v>1</v>
      </c>
      <c r="C625">
        <v>3</v>
      </c>
      <c r="D625" t="s">
        <v>883</v>
      </c>
      <c r="E625" t="s">
        <v>13</v>
      </c>
      <c r="F625">
        <v>20</v>
      </c>
      <c r="G625">
        <v>1</v>
      </c>
      <c r="H625">
        <v>1</v>
      </c>
      <c r="I625">
        <v>2653</v>
      </c>
      <c r="J625">
        <v>15.7417</v>
      </c>
      <c r="L625" t="s">
        <v>20</v>
      </c>
      <c r="M625" t="s">
        <v>1751</v>
      </c>
      <c r="N625" t="str">
        <f>IF(ISNUMBER(I625),"xxx ",SUBSTITUTE(SUBSTITUTE(I625,"/",""),".",""))</f>
        <v xml:space="preserve">xxx </v>
      </c>
      <c r="O625" t="str">
        <f>LEFT(N625,FIND(" ",N625))</f>
        <v xml:space="preserve">xxx </v>
      </c>
      <c r="P625" t="str">
        <f>VLOOKUP(M625,Extract_Title!$A$2:$B$20,2,0)</f>
        <v>Mr</v>
      </c>
      <c r="Q625" t="str">
        <f>IF(L625="","S",L625)</f>
        <v>C</v>
      </c>
      <c r="R625" t="str">
        <f>IF(K625="","M",LEFT(K625,1))</f>
        <v>M</v>
      </c>
      <c r="S625" t="str">
        <f>VLOOKUP(O625,Clean_tckt!$E$3:$F$38,2,0)</f>
        <v xml:space="preserve">xxx </v>
      </c>
      <c r="T625" s="1">
        <f t="shared" si="31"/>
        <v>15.7417</v>
      </c>
      <c r="U625">
        <f t="shared" si="32"/>
        <v>20</v>
      </c>
      <c r="V625">
        <f>SUM(G625:H625,1)</f>
        <v>3</v>
      </c>
      <c r="W625">
        <f t="shared" si="33"/>
        <v>1</v>
      </c>
      <c r="X625">
        <f>IF(V625=1,1,0)</f>
        <v>0</v>
      </c>
      <c r="Y625">
        <f>IF($P625=Y$1,1,0)</f>
        <v>1</v>
      </c>
      <c r="Z625">
        <f>IF($P625=Z$1,1,0)</f>
        <v>0</v>
      </c>
      <c r="AA625">
        <f>IF($P625=AA$1,1,0)</f>
        <v>0</v>
      </c>
      <c r="AB625">
        <f>IF($P625=AB$1,1,0)</f>
        <v>0</v>
      </c>
      <c r="AC625">
        <f>IF($Q625=AC$1,1,0)</f>
        <v>0</v>
      </c>
      <c r="AD625">
        <f>IF($Q625=AD$1,1,0)</f>
        <v>1</v>
      </c>
      <c r="AE625">
        <f>IF($R625=AE$1,1,0)</f>
        <v>1</v>
      </c>
      <c r="AF625">
        <f>IF($R625=AF$1,1,0)</f>
        <v>0</v>
      </c>
      <c r="AG625">
        <f>IF($R625=AG$1,1,0)</f>
        <v>0</v>
      </c>
      <c r="AH625">
        <f>IF($R625=AH$1,1,0)</f>
        <v>0</v>
      </c>
      <c r="AI625">
        <f>IF($R625=AI$1,1,0)</f>
        <v>0</v>
      </c>
      <c r="AJ625">
        <f>IF($R625=AJ$1,1,0)</f>
        <v>0</v>
      </c>
      <c r="AK625">
        <f>IF($R625=AK$1,1,0)</f>
        <v>0</v>
      </c>
      <c r="AL625">
        <f>IF($R625=AL$1,1,0)</f>
        <v>0</v>
      </c>
      <c r="AM625">
        <f>IF($S625=AM$1,1,0)</f>
        <v>0</v>
      </c>
      <c r="AN625">
        <f>IF($S625=AN$1,1,0)</f>
        <v>0</v>
      </c>
      <c r="AO625">
        <f>IF($S625=AO$1,1,0)</f>
        <v>0</v>
      </c>
      <c r="AP625">
        <f>IF($S625=AP$1,1,0)</f>
        <v>1</v>
      </c>
      <c r="AQ625">
        <f>IF($S625=AQ$1,1,0)</f>
        <v>0</v>
      </c>
      <c r="AR625">
        <f>IF($S625=AR$1,1,0)</f>
        <v>0</v>
      </c>
      <c r="AS625">
        <f>IF($S625=AS$1,1,0)</f>
        <v>0</v>
      </c>
      <c r="AT625">
        <f>IF($S625=AT$1,1,0)</f>
        <v>0</v>
      </c>
      <c r="AU625">
        <f>IF($S625=AU$1,1,0)</f>
        <v>0</v>
      </c>
      <c r="AV625">
        <f>IF($S625=AV$1,1,0)</f>
        <v>0</v>
      </c>
      <c r="AW625">
        <f>IF($S625=AW$1,1,0)</f>
        <v>0</v>
      </c>
      <c r="AX625">
        <f>IF($S625=AX$1,1,0)</f>
        <v>0</v>
      </c>
      <c r="AY625">
        <f>IF($S625=AY$1,1,0)</f>
        <v>0</v>
      </c>
      <c r="AZ625">
        <f>IF($S625=AZ$1,1,0)</f>
        <v>0</v>
      </c>
      <c r="BA625">
        <f>IF($S625=BA$1,1,0)</f>
        <v>0</v>
      </c>
      <c r="BB625">
        <f>IF($S625=BB$1,1,0)</f>
        <v>0</v>
      </c>
      <c r="BC625">
        <f>IF($S625=BC$1,1,0)</f>
        <v>0</v>
      </c>
      <c r="BD625">
        <f>IF($S625=BD$1,1,0)</f>
        <v>0</v>
      </c>
      <c r="BE625">
        <f>IF($S625=BE$1,1,0)</f>
        <v>0</v>
      </c>
      <c r="BF625">
        <f>IF($S625=BF$1,1,0)</f>
        <v>0</v>
      </c>
      <c r="BG625">
        <f>IF($S625=BG$1,1,0)</f>
        <v>0</v>
      </c>
      <c r="BH625">
        <f>IF($S625=BH$1,1,0)</f>
        <v>0</v>
      </c>
      <c r="BI625">
        <f>IF($S625=BI$1,1,0)</f>
        <v>0</v>
      </c>
      <c r="BJ625">
        <f>IF($S625=BJ$1,1,0)</f>
        <v>0</v>
      </c>
    </row>
    <row r="626" spans="1:62" x14ac:dyDescent="0.25">
      <c r="A626">
        <v>624</v>
      </c>
      <c r="B626">
        <v>0</v>
      </c>
      <c r="C626">
        <v>3</v>
      </c>
      <c r="D626" t="s">
        <v>884</v>
      </c>
      <c r="E626" t="s">
        <v>13</v>
      </c>
      <c r="F626">
        <v>21</v>
      </c>
      <c r="G626">
        <v>0</v>
      </c>
      <c r="H626">
        <v>0</v>
      </c>
      <c r="I626">
        <v>350029</v>
      </c>
      <c r="J626">
        <v>7.8541999999999996</v>
      </c>
      <c r="L626" t="s">
        <v>15</v>
      </c>
      <c r="M626" t="s">
        <v>1751</v>
      </c>
      <c r="N626" t="str">
        <f>IF(ISNUMBER(I626),"xxx ",SUBSTITUTE(SUBSTITUTE(I626,"/",""),".",""))</f>
        <v xml:space="preserve">xxx </v>
      </c>
      <c r="O626" t="str">
        <f>LEFT(N626,FIND(" ",N626))</f>
        <v xml:space="preserve">xxx </v>
      </c>
      <c r="P626" t="str">
        <f>VLOOKUP(M626,Extract_Title!$A$2:$B$20,2,0)</f>
        <v>Mr</v>
      </c>
      <c r="Q626" t="str">
        <f>IF(L626="","S",L626)</f>
        <v>S</v>
      </c>
      <c r="R626" t="str">
        <f>IF(K626="","M",LEFT(K626,1))</f>
        <v>M</v>
      </c>
      <c r="S626" t="str">
        <f>VLOOKUP(O626,Clean_tckt!$E$3:$F$38,2,0)</f>
        <v xml:space="preserve">xxx </v>
      </c>
      <c r="T626" s="1">
        <f t="shared" si="31"/>
        <v>7.8541999999999996</v>
      </c>
      <c r="U626">
        <f t="shared" si="32"/>
        <v>21</v>
      </c>
      <c r="V626">
        <f>SUM(G626:H626,1)</f>
        <v>1</v>
      </c>
      <c r="W626">
        <f t="shared" si="33"/>
        <v>1</v>
      </c>
      <c r="X626">
        <f>IF(V626=1,1,0)</f>
        <v>1</v>
      </c>
      <c r="Y626">
        <f>IF($P626=Y$1,1,0)</f>
        <v>1</v>
      </c>
      <c r="Z626">
        <f>IF($P626=Z$1,1,0)</f>
        <v>0</v>
      </c>
      <c r="AA626">
        <f>IF($P626=AA$1,1,0)</f>
        <v>0</v>
      </c>
      <c r="AB626">
        <f>IF($P626=AB$1,1,0)</f>
        <v>0</v>
      </c>
      <c r="AC626">
        <f>IF($Q626=AC$1,1,0)</f>
        <v>1</v>
      </c>
      <c r="AD626">
        <f>IF($Q626=AD$1,1,0)</f>
        <v>0</v>
      </c>
      <c r="AE626">
        <f>IF($R626=AE$1,1,0)</f>
        <v>1</v>
      </c>
      <c r="AF626">
        <f>IF($R626=AF$1,1,0)</f>
        <v>0</v>
      </c>
      <c r="AG626">
        <f>IF($R626=AG$1,1,0)</f>
        <v>0</v>
      </c>
      <c r="AH626">
        <f>IF($R626=AH$1,1,0)</f>
        <v>0</v>
      </c>
      <c r="AI626">
        <f>IF($R626=AI$1,1,0)</f>
        <v>0</v>
      </c>
      <c r="AJ626">
        <f>IF($R626=AJ$1,1,0)</f>
        <v>0</v>
      </c>
      <c r="AK626">
        <f>IF($R626=AK$1,1,0)</f>
        <v>0</v>
      </c>
      <c r="AL626">
        <f>IF($R626=AL$1,1,0)</f>
        <v>0</v>
      </c>
      <c r="AM626">
        <f>IF($S626=AM$1,1,0)</f>
        <v>0</v>
      </c>
      <c r="AN626">
        <f>IF($S626=AN$1,1,0)</f>
        <v>0</v>
      </c>
      <c r="AO626">
        <f>IF($S626=AO$1,1,0)</f>
        <v>0</v>
      </c>
      <c r="AP626">
        <f>IF($S626=AP$1,1,0)</f>
        <v>1</v>
      </c>
      <c r="AQ626">
        <f>IF($S626=AQ$1,1,0)</f>
        <v>0</v>
      </c>
      <c r="AR626">
        <f>IF($S626=AR$1,1,0)</f>
        <v>0</v>
      </c>
      <c r="AS626">
        <f>IF($S626=AS$1,1,0)</f>
        <v>0</v>
      </c>
      <c r="AT626">
        <f>IF($S626=AT$1,1,0)</f>
        <v>0</v>
      </c>
      <c r="AU626">
        <f>IF($S626=AU$1,1,0)</f>
        <v>0</v>
      </c>
      <c r="AV626">
        <f>IF($S626=AV$1,1,0)</f>
        <v>0</v>
      </c>
      <c r="AW626">
        <f>IF($S626=AW$1,1,0)</f>
        <v>0</v>
      </c>
      <c r="AX626">
        <f>IF($S626=AX$1,1,0)</f>
        <v>0</v>
      </c>
      <c r="AY626">
        <f>IF($S626=AY$1,1,0)</f>
        <v>0</v>
      </c>
      <c r="AZ626">
        <f>IF($S626=AZ$1,1,0)</f>
        <v>0</v>
      </c>
      <c r="BA626">
        <f>IF($S626=BA$1,1,0)</f>
        <v>0</v>
      </c>
      <c r="BB626">
        <f>IF($S626=BB$1,1,0)</f>
        <v>0</v>
      </c>
      <c r="BC626">
        <f>IF($S626=BC$1,1,0)</f>
        <v>0</v>
      </c>
      <c r="BD626">
        <f>IF($S626=BD$1,1,0)</f>
        <v>0</v>
      </c>
      <c r="BE626">
        <f>IF($S626=BE$1,1,0)</f>
        <v>0</v>
      </c>
      <c r="BF626">
        <f>IF($S626=BF$1,1,0)</f>
        <v>0</v>
      </c>
      <c r="BG626">
        <f>IF($S626=BG$1,1,0)</f>
        <v>0</v>
      </c>
      <c r="BH626">
        <f>IF($S626=BH$1,1,0)</f>
        <v>0</v>
      </c>
      <c r="BI626">
        <f>IF($S626=BI$1,1,0)</f>
        <v>0</v>
      </c>
      <c r="BJ626">
        <f>IF($S626=BJ$1,1,0)</f>
        <v>0</v>
      </c>
    </row>
    <row r="627" spans="1:62" x14ac:dyDescent="0.25">
      <c r="A627">
        <v>625</v>
      </c>
      <c r="B627">
        <v>0</v>
      </c>
      <c r="C627">
        <v>3</v>
      </c>
      <c r="D627" t="s">
        <v>885</v>
      </c>
      <c r="E627" t="s">
        <v>13</v>
      </c>
      <c r="F627">
        <v>21</v>
      </c>
      <c r="G627">
        <v>0</v>
      </c>
      <c r="H627">
        <v>0</v>
      </c>
      <c r="I627">
        <v>54636</v>
      </c>
      <c r="J627">
        <v>16.100000000000001</v>
      </c>
      <c r="L627" t="s">
        <v>15</v>
      </c>
      <c r="M627" t="s">
        <v>1751</v>
      </c>
      <c r="N627" t="str">
        <f>IF(ISNUMBER(I627),"xxx ",SUBSTITUTE(SUBSTITUTE(I627,"/",""),".",""))</f>
        <v xml:space="preserve">xxx </v>
      </c>
      <c r="O627" t="str">
        <f>LEFT(N627,FIND(" ",N627))</f>
        <v xml:space="preserve">xxx </v>
      </c>
      <c r="P627" t="str">
        <f>VLOOKUP(M627,Extract_Title!$A$2:$B$20,2,0)</f>
        <v>Mr</v>
      </c>
      <c r="Q627" t="str">
        <f>IF(L627="","S",L627)</f>
        <v>S</v>
      </c>
      <c r="R627" t="str">
        <f>IF(K627="","M",LEFT(K627,1))</f>
        <v>M</v>
      </c>
      <c r="S627" t="str">
        <f>VLOOKUP(O627,Clean_tckt!$E$3:$F$38,2,0)</f>
        <v xml:space="preserve">xxx </v>
      </c>
      <c r="T627" s="1">
        <f t="shared" si="31"/>
        <v>16.100000000000001</v>
      </c>
      <c r="U627">
        <f t="shared" si="32"/>
        <v>21</v>
      </c>
      <c r="V627">
        <f>SUM(G627:H627,1)</f>
        <v>1</v>
      </c>
      <c r="W627">
        <f t="shared" si="33"/>
        <v>1</v>
      </c>
      <c r="X627">
        <f>IF(V627=1,1,0)</f>
        <v>1</v>
      </c>
      <c r="Y627">
        <f>IF($P627=Y$1,1,0)</f>
        <v>1</v>
      </c>
      <c r="Z627">
        <f>IF($P627=Z$1,1,0)</f>
        <v>0</v>
      </c>
      <c r="AA627">
        <f>IF($P627=AA$1,1,0)</f>
        <v>0</v>
      </c>
      <c r="AB627">
        <f>IF($P627=AB$1,1,0)</f>
        <v>0</v>
      </c>
      <c r="AC627">
        <f>IF($Q627=AC$1,1,0)</f>
        <v>1</v>
      </c>
      <c r="AD627">
        <f>IF($Q627=AD$1,1,0)</f>
        <v>0</v>
      </c>
      <c r="AE627">
        <f>IF($R627=AE$1,1,0)</f>
        <v>1</v>
      </c>
      <c r="AF627">
        <f>IF($R627=AF$1,1,0)</f>
        <v>0</v>
      </c>
      <c r="AG627">
        <f>IF($R627=AG$1,1,0)</f>
        <v>0</v>
      </c>
      <c r="AH627">
        <f>IF($R627=AH$1,1,0)</f>
        <v>0</v>
      </c>
      <c r="AI627">
        <f>IF($R627=AI$1,1,0)</f>
        <v>0</v>
      </c>
      <c r="AJ627">
        <f>IF($R627=AJ$1,1,0)</f>
        <v>0</v>
      </c>
      <c r="AK627">
        <f>IF($R627=AK$1,1,0)</f>
        <v>0</v>
      </c>
      <c r="AL627">
        <f>IF($R627=AL$1,1,0)</f>
        <v>0</v>
      </c>
      <c r="AM627">
        <f>IF($S627=AM$1,1,0)</f>
        <v>0</v>
      </c>
      <c r="AN627">
        <f>IF($S627=AN$1,1,0)</f>
        <v>0</v>
      </c>
      <c r="AO627">
        <f>IF($S627=AO$1,1,0)</f>
        <v>0</v>
      </c>
      <c r="AP627">
        <f>IF($S627=AP$1,1,0)</f>
        <v>1</v>
      </c>
      <c r="AQ627">
        <f>IF($S627=AQ$1,1,0)</f>
        <v>0</v>
      </c>
      <c r="AR627">
        <f>IF($S627=AR$1,1,0)</f>
        <v>0</v>
      </c>
      <c r="AS627">
        <f>IF($S627=AS$1,1,0)</f>
        <v>0</v>
      </c>
      <c r="AT627">
        <f>IF($S627=AT$1,1,0)</f>
        <v>0</v>
      </c>
      <c r="AU627">
        <f>IF($S627=AU$1,1,0)</f>
        <v>0</v>
      </c>
      <c r="AV627">
        <f>IF($S627=AV$1,1,0)</f>
        <v>0</v>
      </c>
      <c r="AW627">
        <f>IF($S627=AW$1,1,0)</f>
        <v>0</v>
      </c>
      <c r="AX627">
        <f>IF($S627=AX$1,1,0)</f>
        <v>0</v>
      </c>
      <c r="AY627">
        <f>IF($S627=AY$1,1,0)</f>
        <v>0</v>
      </c>
      <c r="AZ627">
        <f>IF($S627=AZ$1,1,0)</f>
        <v>0</v>
      </c>
      <c r="BA627">
        <f>IF($S627=BA$1,1,0)</f>
        <v>0</v>
      </c>
      <c r="BB627">
        <f>IF($S627=BB$1,1,0)</f>
        <v>0</v>
      </c>
      <c r="BC627">
        <f>IF($S627=BC$1,1,0)</f>
        <v>0</v>
      </c>
      <c r="BD627">
        <f>IF($S627=BD$1,1,0)</f>
        <v>0</v>
      </c>
      <c r="BE627">
        <f>IF($S627=BE$1,1,0)</f>
        <v>0</v>
      </c>
      <c r="BF627">
        <f>IF($S627=BF$1,1,0)</f>
        <v>0</v>
      </c>
      <c r="BG627">
        <f>IF($S627=BG$1,1,0)</f>
        <v>0</v>
      </c>
      <c r="BH627">
        <f>IF($S627=BH$1,1,0)</f>
        <v>0</v>
      </c>
      <c r="BI627">
        <f>IF($S627=BI$1,1,0)</f>
        <v>0</v>
      </c>
      <c r="BJ627">
        <f>IF($S627=BJ$1,1,0)</f>
        <v>0</v>
      </c>
    </row>
    <row r="628" spans="1:62" x14ac:dyDescent="0.25">
      <c r="A628">
        <v>626</v>
      </c>
      <c r="B628">
        <v>0</v>
      </c>
      <c r="C628">
        <v>1</v>
      </c>
      <c r="D628" t="s">
        <v>886</v>
      </c>
      <c r="E628" t="s">
        <v>13</v>
      </c>
      <c r="F628">
        <v>61</v>
      </c>
      <c r="G628">
        <v>0</v>
      </c>
      <c r="H628">
        <v>0</v>
      </c>
      <c r="I628">
        <v>36963</v>
      </c>
      <c r="J628">
        <v>32.320799999999998</v>
      </c>
      <c r="K628" t="s">
        <v>887</v>
      </c>
      <c r="L628" t="s">
        <v>15</v>
      </c>
      <c r="M628" t="s">
        <v>1751</v>
      </c>
      <c r="N628" t="str">
        <f>IF(ISNUMBER(I628),"xxx ",SUBSTITUTE(SUBSTITUTE(I628,"/",""),".",""))</f>
        <v xml:space="preserve">xxx </v>
      </c>
      <c r="O628" t="str">
        <f>LEFT(N628,FIND(" ",N628))</f>
        <v xml:space="preserve">xxx </v>
      </c>
      <c r="P628" t="str">
        <f>VLOOKUP(M628,Extract_Title!$A$2:$B$20,2,0)</f>
        <v>Mr</v>
      </c>
      <c r="Q628" t="str">
        <f>IF(L628="","S",L628)</f>
        <v>S</v>
      </c>
      <c r="R628" t="str">
        <f>IF(K628="","M",LEFT(K628,1))</f>
        <v>D</v>
      </c>
      <c r="S628" t="str">
        <f>VLOOKUP(O628,Clean_tckt!$E$3:$F$38,2,0)</f>
        <v xml:space="preserve">xxx </v>
      </c>
      <c r="T628" s="1">
        <f t="shared" si="31"/>
        <v>32.320799999999998</v>
      </c>
      <c r="U628">
        <f t="shared" si="32"/>
        <v>61</v>
      </c>
      <c r="V628">
        <f>SUM(G628:H628,1)</f>
        <v>1</v>
      </c>
      <c r="W628">
        <f t="shared" si="33"/>
        <v>1</v>
      </c>
      <c r="X628">
        <f>IF(V628=1,1,0)</f>
        <v>1</v>
      </c>
      <c r="Y628">
        <f>IF($P628=Y$1,1,0)</f>
        <v>1</v>
      </c>
      <c r="Z628">
        <f>IF($P628=Z$1,1,0)</f>
        <v>0</v>
      </c>
      <c r="AA628">
        <f>IF($P628=AA$1,1,0)</f>
        <v>0</v>
      </c>
      <c r="AB628">
        <f>IF($P628=AB$1,1,0)</f>
        <v>0</v>
      </c>
      <c r="AC628">
        <f>IF($Q628=AC$1,1,0)</f>
        <v>1</v>
      </c>
      <c r="AD628">
        <f>IF($Q628=AD$1,1,0)</f>
        <v>0</v>
      </c>
      <c r="AE628">
        <f>IF($R628=AE$1,1,0)</f>
        <v>0</v>
      </c>
      <c r="AF628">
        <f>IF($R628=AF$1,1,0)</f>
        <v>0</v>
      </c>
      <c r="AG628">
        <f>IF($R628=AG$1,1,0)</f>
        <v>0</v>
      </c>
      <c r="AH628">
        <f>IF($R628=AH$1,1,0)</f>
        <v>0</v>
      </c>
      <c r="AI628">
        <f>IF($R628=AI$1,1,0)</f>
        <v>1</v>
      </c>
      <c r="AJ628">
        <f>IF($R628=AJ$1,1,0)</f>
        <v>0</v>
      </c>
      <c r="AK628">
        <f>IF($R628=AK$1,1,0)</f>
        <v>0</v>
      </c>
      <c r="AL628">
        <f>IF($R628=AL$1,1,0)</f>
        <v>0</v>
      </c>
      <c r="AM628">
        <f>IF($S628=AM$1,1,0)</f>
        <v>0</v>
      </c>
      <c r="AN628">
        <f>IF($S628=AN$1,1,0)</f>
        <v>0</v>
      </c>
      <c r="AO628">
        <f>IF($S628=AO$1,1,0)</f>
        <v>0</v>
      </c>
      <c r="AP628">
        <f>IF($S628=AP$1,1,0)</f>
        <v>1</v>
      </c>
      <c r="AQ628">
        <f>IF($S628=AQ$1,1,0)</f>
        <v>0</v>
      </c>
      <c r="AR628">
        <f>IF($S628=AR$1,1,0)</f>
        <v>0</v>
      </c>
      <c r="AS628">
        <f>IF($S628=AS$1,1,0)</f>
        <v>0</v>
      </c>
      <c r="AT628">
        <f>IF($S628=AT$1,1,0)</f>
        <v>0</v>
      </c>
      <c r="AU628">
        <f>IF($S628=AU$1,1,0)</f>
        <v>0</v>
      </c>
      <c r="AV628">
        <f>IF($S628=AV$1,1,0)</f>
        <v>0</v>
      </c>
      <c r="AW628">
        <f>IF($S628=AW$1,1,0)</f>
        <v>0</v>
      </c>
      <c r="AX628">
        <f>IF($S628=AX$1,1,0)</f>
        <v>0</v>
      </c>
      <c r="AY628">
        <f>IF($S628=AY$1,1,0)</f>
        <v>0</v>
      </c>
      <c r="AZ628">
        <f>IF($S628=AZ$1,1,0)</f>
        <v>0</v>
      </c>
      <c r="BA628">
        <f>IF($S628=BA$1,1,0)</f>
        <v>0</v>
      </c>
      <c r="BB628">
        <f>IF($S628=BB$1,1,0)</f>
        <v>0</v>
      </c>
      <c r="BC628">
        <f>IF($S628=BC$1,1,0)</f>
        <v>0</v>
      </c>
      <c r="BD628">
        <f>IF($S628=BD$1,1,0)</f>
        <v>0</v>
      </c>
      <c r="BE628">
        <f>IF($S628=BE$1,1,0)</f>
        <v>0</v>
      </c>
      <c r="BF628">
        <f>IF($S628=BF$1,1,0)</f>
        <v>0</v>
      </c>
      <c r="BG628">
        <f>IF($S628=BG$1,1,0)</f>
        <v>0</v>
      </c>
      <c r="BH628">
        <f>IF($S628=BH$1,1,0)</f>
        <v>0</v>
      </c>
      <c r="BI628">
        <f>IF($S628=BI$1,1,0)</f>
        <v>0</v>
      </c>
      <c r="BJ628">
        <f>IF($S628=BJ$1,1,0)</f>
        <v>0</v>
      </c>
    </row>
    <row r="629" spans="1:62" x14ac:dyDescent="0.25">
      <c r="A629">
        <v>627</v>
      </c>
      <c r="B629">
        <v>0</v>
      </c>
      <c r="C629">
        <v>2</v>
      </c>
      <c r="D629" t="s">
        <v>888</v>
      </c>
      <c r="E629" t="s">
        <v>13</v>
      </c>
      <c r="F629">
        <v>57</v>
      </c>
      <c r="G629">
        <v>0</v>
      </c>
      <c r="H629">
        <v>0</v>
      </c>
      <c r="I629">
        <v>219533</v>
      </c>
      <c r="J629">
        <v>12.35</v>
      </c>
      <c r="L629" t="s">
        <v>27</v>
      </c>
      <c r="M629" t="s">
        <v>1757</v>
      </c>
      <c r="N629" t="str">
        <f>IF(ISNUMBER(I629),"xxx ",SUBSTITUTE(SUBSTITUTE(I629,"/",""),".",""))</f>
        <v xml:space="preserve">xxx </v>
      </c>
      <c r="O629" t="str">
        <f>LEFT(N629,FIND(" ",N629))</f>
        <v xml:space="preserve">xxx </v>
      </c>
      <c r="P629" t="str">
        <f>VLOOKUP(M629,Extract_Title!$A$2:$B$20,2,0)</f>
        <v>Royalty</v>
      </c>
      <c r="Q629" t="str">
        <f>IF(L629="","S",L629)</f>
        <v>Q</v>
      </c>
      <c r="R629" t="str">
        <f>IF(K629="","M",LEFT(K629,1))</f>
        <v>M</v>
      </c>
      <c r="S629" t="str">
        <f>VLOOKUP(O629,Clean_tckt!$E$3:$F$38,2,0)</f>
        <v xml:space="preserve">xxx </v>
      </c>
      <c r="T629" s="1">
        <f t="shared" si="31"/>
        <v>12.35</v>
      </c>
      <c r="U629">
        <f t="shared" si="32"/>
        <v>57</v>
      </c>
      <c r="V629">
        <f>SUM(G629:H629,1)</f>
        <v>1</v>
      </c>
      <c r="W629">
        <f t="shared" si="33"/>
        <v>1</v>
      </c>
      <c r="X629">
        <f>IF(V629=1,1,0)</f>
        <v>1</v>
      </c>
      <c r="Y629">
        <f>IF($P629=Y$1,1,0)</f>
        <v>0</v>
      </c>
      <c r="Z629">
        <f>IF($P629=Z$1,1,0)</f>
        <v>0</v>
      </c>
      <c r="AA629">
        <f>IF($P629=AA$1,1,0)</f>
        <v>0</v>
      </c>
      <c r="AB629">
        <f>IF($P629=AB$1,1,0)</f>
        <v>0</v>
      </c>
      <c r="AC629">
        <f>IF($Q629=AC$1,1,0)</f>
        <v>0</v>
      </c>
      <c r="AD629">
        <f>IF($Q629=AD$1,1,0)</f>
        <v>0</v>
      </c>
      <c r="AE629">
        <f>IF($R629=AE$1,1,0)</f>
        <v>1</v>
      </c>
      <c r="AF629">
        <f>IF($R629=AF$1,1,0)</f>
        <v>0</v>
      </c>
      <c r="AG629">
        <f>IF($R629=AG$1,1,0)</f>
        <v>0</v>
      </c>
      <c r="AH629">
        <f>IF($R629=AH$1,1,0)</f>
        <v>0</v>
      </c>
      <c r="AI629">
        <f>IF($R629=AI$1,1,0)</f>
        <v>0</v>
      </c>
      <c r="AJ629">
        <f>IF($R629=AJ$1,1,0)</f>
        <v>0</v>
      </c>
      <c r="AK629">
        <f>IF($R629=AK$1,1,0)</f>
        <v>0</v>
      </c>
      <c r="AL629">
        <f>IF($R629=AL$1,1,0)</f>
        <v>0</v>
      </c>
      <c r="AM629">
        <f>IF($S629=AM$1,1,0)</f>
        <v>0</v>
      </c>
      <c r="AN629">
        <f>IF($S629=AN$1,1,0)</f>
        <v>0</v>
      </c>
      <c r="AO629">
        <f>IF($S629=AO$1,1,0)</f>
        <v>0</v>
      </c>
      <c r="AP629">
        <f>IF($S629=AP$1,1,0)</f>
        <v>1</v>
      </c>
      <c r="AQ629">
        <f>IF($S629=AQ$1,1,0)</f>
        <v>0</v>
      </c>
      <c r="AR629">
        <f>IF($S629=AR$1,1,0)</f>
        <v>0</v>
      </c>
      <c r="AS629">
        <f>IF($S629=AS$1,1,0)</f>
        <v>0</v>
      </c>
      <c r="AT629">
        <f>IF($S629=AT$1,1,0)</f>
        <v>0</v>
      </c>
      <c r="AU629">
        <f>IF($S629=AU$1,1,0)</f>
        <v>0</v>
      </c>
      <c r="AV629">
        <f>IF($S629=AV$1,1,0)</f>
        <v>0</v>
      </c>
      <c r="AW629">
        <f>IF($S629=AW$1,1,0)</f>
        <v>0</v>
      </c>
      <c r="AX629">
        <f>IF($S629=AX$1,1,0)</f>
        <v>0</v>
      </c>
      <c r="AY629">
        <f>IF($S629=AY$1,1,0)</f>
        <v>0</v>
      </c>
      <c r="AZ629">
        <f>IF($S629=AZ$1,1,0)</f>
        <v>0</v>
      </c>
      <c r="BA629">
        <f>IF($S629=BA$1,1,0)</f>
        <v>0</v>
      </c>
      <c r="BB629">
        <f>IF($S629=BB$1,1,0)</f>
        <v>0</v>
      </c>
      <c r="BC629">
        <f>IF($S629=BC$1,1,0)</f>
        <v>0</v>
      </c>
      <c r="BD629">
        <f>IF($S629=BD$1,1,0)</f>
        <v>0</v>
      </c>
      <c r="BE629">
        <f>IF($S629=BE$1,1,0)</f>
        <v>0</v>
      </c>
      <c r="BF629">
        <f>IF($S629=BF$1,1,0)</f>
        <v>0</v>
      </c>
      <c r="BG629">
        <f>IF($S629=BG$1,1,0)</f>
        <v>0</v>
      </c>
      <c r="BH629">
        <f>IF($S629=BH$1,1,0)</f>
        <v>0</v>
      </c>
      <c r="BI629">
        <f>IF($S629=BI$1,1,0)</f>
        <v>0</v>
      </c>
      <c r="BJ629">
        <f>IF($S629=BJ$1,1,0)</f>
        <v>0</v>
      </c>
    </row>
    <row r="630" spans="1:62" x14ac:dyDescent="0.25">
      <c r="A630">
        <v>628</v>
      </c>
      <c r="B630">
        <v>1</v>
      </c>
      <c r="C630">
        <v>1</v>
      </c>
      <c r="D630" t="s">
        <v>889</v>
      </c>
      <c r="E630" t="s">
        <v>17</v>
      </c>
      <c r="F630">
        <v>21</v>
      </c>
      <c r="G630">
        <v>0</v>
      </c>
      <c r="H630">
        <v>0</v>
      </c>
      <c r="I630">
        <v>13502</v>
      </c>
      <c r="J630">
        <v>77.958299999999994</v>
      </c>
      <c r="K630" t="s">
        <v>890</v>
      </c>
      <c r="L630" t="s">
        <v>15</v>
      </c>
      <c r="M630" t="s">
        <v>1753</v>
      </c>
      <c r="N630" t="str">
        <f>IF(ISNUMBER(I630),"xxx ",SUBSTITUTE(SUBSTITUTE(I630,"/",""),".",""))</f>
        <v xml:space="preserve">xxx </v>
      </c>
      <c r="O630" t="str">
        <f>LEFT(N630,FIND(" ",N630))</f>
        <v xml:space="preserve">xxx </v>
      </c>
      <c r="P630" t="str">
        <f>VLOOKUP(M630,Extract_Title!$A$2:$B$20,2,0)</f>
        <v>Miss</v>
      </c>
      <c r="Q630" t="str">
        <f>IF(L630="","S",L630)</f>
        <v>S</v>
      </c>
      <c r="R630" t="str">
        <f>IF(K630="","M",LEFT(K630,1))</f>
        <v>D</v>
      </c>
      <c r="S630" t="str">
        <f>VLOOKUP(O630,Clean_tckt!$E$3:$F$38,2,0)</f>
        <v xml:space="preserve">xxx </v>
      </c>
      <c r="T630" s="1">
        <f t="shared" si="31"/>
        <v>77.958299999999994</v>
      </c>
      <c r="U630">
        <f t="shared" si="32"/>
        <v>21</v>
      </c>
      <c r="V630">
        <f>SUM(G630:H630,1)</f>
        <v>1</v>
      </c>
      <c r="W630">
        <f t="shared" si="33"/>
        <v>0</v>
      </c>
      <c r="X630">
        <f>IF(V630=1,1,0)</f>
        <v>1</v>
      </c>
      <c r="Y630">
        <f>IF($P630=Y$1,1,0)</f>
        <v>0</v>
      </c>
      <c r="Z630">
        <f>IF($P630=Z$1,1,0)</f>
        <v>0</v>
      </c>
      <c r="AA630">
        <f>IF($P630=AA$1,1,0)</f>
        <v>1</v>
      </c>
      <c r="AB630">
        <f>IF($P630=AB$1,1,0)</f>
        <v>0</v>
      </c>
      <c r="AC630">
        <f>IF($Q630=AC$1,1,0)</f>
        <v>1</v>
      </c>
      <c r="AD630">
        <f>IF($Q630=AD$1,1,0)</f>
        <v>0</v>
      </c>
      <c r="AE630">
        <f>IF($R630=AE$1,1,0)</f>
        <v>0</v>
      </c>
      <c r="AF630">
        <f>IF($R630=AF$1,1,0)</f>
        <v>0</v>
      </c>
      <c r="AG630">
        <f>IF($R630=AG$1,1,0)</f>
        <v>0</v>
      </c>
      <c r="AH630">
        <f>IF($R630=AH$1,1,0)</f>
        <v>0</v>
      </c>
      <c r="AI630">
        <f>IF($R630=AI$1,1,0)</f>
        <v>1</v>
      </c>
      <c r="AJ630">
        <f>IF($R630=AJ$1,1,0)</f>
        <v>0</v>
      </c>
      <c r="AK630">
        <f>IF($R630=AK$1,1,0)</f>
        <v>0</v>
      </c>
      <c r="AL630">
        <f>IF($R630=AL$1,1,0)</f>
        <v>0</v>
      </c>
      <c r="AM630">
        <f>IF($S630=AM$1,1,0)</f>
        <v>0</v>
      </c>
      <c r="AN630">
        <f>IF($S630=AN$1,1,0)</f>
        <v>0</v>
      </c>
      <c r="AO630">
        <f>IF($S630=AO$1,1,0)</f>
        <v>0</v>
      </c>
      <c r="AP630">
        <f>IF($S630=AP$1,1,0)</f>
        <v>1</v>
      </c>
      <c r="AQ630">
        <f>IF($S630=AQ$1,1,0)</f>
        <v>0</v>
      </c>
      <c r="AR630">
        <f>IF($S630=AR$1,1,0)</f>
        <v>0</v>
      </c>
      <c r="AS630">
        <f>IF($S630=AS$1,1,0)</f>
        <v>0</v>
      </c>
      <c r="AT630">
        <f>IF($S630=AT$1,1,0)</f>
        <v>0</v>
      </c>
      <c r="AU630">
        <f>IF($S630=AU$1,1,0)</f>
        <v>0</v>
      </c>
      <c r="AV630">
        <f>IF($S630=AV$1,1,0)</f>
        <v>0</v>
      </c>
      <c r="AW630">
        <f>IF($S630=AW$1,1,0)</f>
        <v>0</v>
      </c>
      <c r="AX630">
        <f>IF($S630=AX$1,1,0)</f>
        <v>0</v>
      </c>
      <c r="AY630">
        <f>IF($S630=AY$1,1,0)</f>
        <v>0</v>
      </c>
      <c r="AZ630">
        <f>IF($S630=AZ$1,1,0)</f>
        <v>0</v>
      </c>
      <c r="BA630">
        <f>IF($S630=BA$1,1,0)</f>
        <v>0</v>
      </c>
      <c r="BB630">
        <f>IF($S630=BB$1,1,0)</f>
        <v>0</v>
      </c>
      <c r="BC630">
        <f>IF($S630=BC$1,1,0)</f>
        <v>0</v>
      </c>
      <c r="BD630">
        <f>IF($S630=BD$1,1,0)</f>
        <v>0</v>
      </c>
      <c r="BE630">
        <f>IF($S630=BE$1,1,0)</f>
        <v>0</v>
      </c>
      <c r="BF630">
        <f>IF($S630=BF$1,1,0)</f>
        <v>0</v>
      </c>
      <c r="BG630">
        <f>IF($S630=BG$1,1,0)</f>
        <v>0</v>
      </c>
      <c r="BH630">
        <f>IF($S630=BH$1,1,0)</f>
        <v>0</v>
      </c>
      <c r="BI630">
        <f>IF($S630=BI$1,1,0)</f>
        <v>0</v>
      </c>
      <c r="BJ630">
        <f>IF($S630=BJ$1,1,0)</f>
        <v>0</v>
      </c>
    </row>
    <row r="631" spans="1:62" x14ac:dyDescent="0.25">
      <c r="A631">
        <v>629</v>
      </c>
      <c r="B631">
        <v>0</v>
      </c>
      <c r="C631">
        <v>3</v>
      </c>
      <c r="D631" t="s">
        <v>891</v>
      </c>
      <c r="E631" t="s">
        <v>13</v>
      </c>
      <c r="F631">
        <v>26</v>
      </c>
      <c r="G631">
        <v>0</v>
      </c>
      <c r="H631">
        <v>0</v>
      </c>
      <c r="I631">
        <v>349224</v>
      </c>
      <c r="J631">
        <v>7.8958000000000004</v>
      </c>
      <c r="L631" t="s">
        <v>15</v>
      </c>
      <c r="M631" t="s">
        <v>1751</v>
      </c>
      <c r="N631" t="str">
        <f>IF(ISNUMBER(I631),"xxx ",SUBSTITUTE(SUBSTITUTE(I631,"/",""),".",""))</f>
        <v xml:space="preserve">xxx </v>
      </c>
      <c r="O631" t="str">
        <f>LEFT(N631,FIND(" ",N631))</f>
        <v xml:space="preserve">xxx </v>
      </c>
      <c r="P631" t="str">
        <f>VLOOKUP(M631,Extract_Title!$A$2:$B$20,2,0)</f>
        <v>Mr</v>
      </c>
      <c r="Q631" t="str">
        <f>IF(L631="","S",L631)</f>
        <v>S</v>
      </c>
      <c r="R631" t="str">
        <f>IF(K631="","M",LEFT(K631,1))</f>
        <v>M</v>
      </c>
      <c r="S631" t="str">
        <f>VLOOKUP(O631,Clean_tckt!$E$3:$F$38,2,0)</f>
        <v xml:space="preserve">xxx </v>
      </c>
      <c r="T631" s="1">
        <f t="shared" si="31"/>
        <v>7.8958000000000004</v>
      </c>
      <c r="U631">
        <f t="shared" si="32"/>
        <v>26</v>
      </c>
      <c r="V631">
        <f>SUM(G631:H631,1)</f>
        <v>1</v>
      </c>
      <c r="W631">
        <f t="shared" si="33"/>
        <v>1</v>
      </c>
      <c r="X631">
        <f>IF(V631=1,1,0)</f>
        <v>1</v>
      </c>
      <c r="Y631">
        <f>IF($P631=Y$1,1,0)</f>
        <v>1</v>
      </c>
      <c r="Z631">
        <f>IF($P631=Z$1,1,0)</f>
        <v>0</v>
      </c>
      <c r="AA631">
        <f>IF($P631=AA$1,1,0)</f>
        <v>0</v>
      </c>
      <c r="AB631">
        <f>IF($P631=AB$1,1,0)</f>
        <v>0</v>
      </c>
      <c r="AC631">
        <f>IF($Q631=AC$1,1,0)</f>
        <v>1</v>
      </c>
      <c r="AD631">
        <f>IF($Q631=AD$1,1,0)</f>
        <v>0</v>
      </c>
      <c r="AE631">
        <f>IF($R631=AE$1,1,0)</f>
        <v>1</v>
      </c>
      <c r="AF631">
        <f>IF($R631=AF$1,1,0)</f>
        <v>0</v>
      </c>
      <c r="AG631">
        <f>IF($R631=AG$1,1,0)</f>
        <v>0</v>
      </c>
      <c r="AH631">
        <f>IF($R631=AH$1,1,0)</f>
        <v>0</v>
      </c>
      <c r="AI631">
        <f>IF($R631=AI$1,1,0)</f>
        <v>0</v>
      </c>
      <c r="AJ631">
        <f>IF($R631=AJ$1,1,0)</f>
        <v>0</v>
      </c>
      <c r="AK631">
        <f>IF($R631=AK$1,1,0)</f>
        <v>0</v>
      </c>
      <c r="AL631">
        <f>IF($R631=AL$1,1,0)</f>
        <v>0</v>
      </c>
      <c r="AM631">
        <f>IF($S631=AM$1,1,0)</f>
        <v>0</v>
      </c>
      <c r="AN631">
        <f>IF($S631=AN$1,1,0)</f>
        <v>0</v>
      </c>
      <c r="AO631">
        <f>IF($S631=AO$1,1,0)</f>
        <v>0</v>
      </c>
      <c r="AP631">
        <f>IF($S631=AP$1,1,0)</f>
        <v>1</v>
      </c>
      <c r="AQ631">
        <f>IF($S631=AQ$1,1,0)</f>
        <v>0</v>
      </c>
      <c r="AR631">
        <f>IF($S631=AR$1,1,0)</f>
        <v>0</v>
      </c>
      <c r="AS631">
        <f>IF($S631=AS$1,1,0)</f>
        <v>0</v>
      </c>
      <c r="AT631">
        <f>IF($S631=AT$1,1,0)</f>
        <v>0</v>
      </c>
      <c r="AU631">
        <f>IF($S631=AU$1,1,0)</f>
        <v>0</v>
      </c>
      <c r="AV631">
        <f>IF($S631=AV$1,1,0)</f>
        <v>0</v>
      </c>
      <c r="AW631">
        <f>IF($S631=AW$1,1,0)</f>
        <v>0</v>
      </c>
      <c r="AX631">
        <f>IF($S631=AX$1,1,0)</f>
        <v>0</v>
      </c>
      <c r="AY631">
        <f>IF($S631=AY$1,1,0)</f>
        <v>0</v>
      </c>
      <c r="AZ631">
        <f>IF($S631=AZ$1,1,0)</f>
        <v>0</v>
      </c>
      <c r="BA631">
        <f>IF($S631=BA$1,1,0)</f>
        <v>0</v>
      </c>
      <c r="BB631">
        <f>IF($S631=BB$1,1,0)</f>
        <v>0</v>
      </c>
      <c r="BC631">
        <f>IF($S631=BC$1,1,0)</f>
        <v>0</v>
      </c>
      <c r="BD631">
        <f>IF($S631=BD$1,1,0)</f>
        <v>0</v>
      </c>
      <c r="BE631">
        <f>IF($S631=BE$1,1,0)</f>
        <v>0</v>
      </c>
      <c r="BF631">
        <f>IF($S631=BF$1,1,0)</f>
        <v>0</v>
      </c>
      <c r="BG631">
        <f>IF($S631=BG$1,1,0)</f>
        <v>0</v>
      </c>
      <c r="BH631">
        <f>IF($S631=BH$1,1,0)</f>
        <v>0</v>
      </c>
      <c r="BI631">
        <f>IF($S631=BI$1,1,0)</f>
        <v>0</v>
      </c>
      <c r="BJ631">
        <f>IF($S631=BJ$1,1,0)</f>
        <v>0</v>
      </c>
    </row>
    <row r="632" spans="1:62" x14ac:dyDescent="0.25">
      <c r="A632">
        <v>630</v>
      </c>
      <c r="B632">
        <v>0</v>
      </c>
      <c r="C632">
        <v>3</v>
      </c>
      <c r="D632" t="s">
        <v>892</v>
      </c>
      <c r="E632" t="s">
        <v>13</v>
      </c>
      <c r="G632">
        <v>0</v>
      </c>
      <c r="H632">
        <v>0</v>
      </c>
      <c r="I632">
        <v>334912</v>
      </c>
      <c r="J632">
        <v>7.7332999999999998</v>
      </c>
      <c r="L632" t="s">
        <v>27</v>
      </c>
      <c r="M632" t="s">
        <v>1751</v>
      </c>
      <c r="N632" t="str">
        <f>IF(ISNUMBER(I632),"xxx ",SUBSTITUTE(SUBSTITUTE(I632,"/",""),".",""))</f>
        <v xml:space="preserve">xxx </v>
      </c>
      <c r="O632" t="str">
        <f>LEFT(N632,FIND(" ",N632))</f>
        <v xml:space="preserve">xxx </v>
      </c>
      <c r="P632" t="str">
        <f>VLOOKUP(M632,Extract_Title!$A$2:$B$20,2,0)</f>
        <v>Mr</v>
      </c>
      <c r="Q632" t="str">
        <f>IF(L632="","S",L632)</f>
        <v>Q</v>
      </c>
      <c r="R632" t="str">
        <f>IF(K632="","M",LEFT(K632,1))</f>
        <v>M</v>
      </c>
      <c r="S632" t="str">
        <f>VLOOKUP(O632,Clean_tckt!$E$3:$F$38,2,0)</f>
        <v xml:space="preserve">xxx </v>
      </c>
      <c r="T632" s="1">
        <f t="shared" si="31"/>
        <v>7.7332999999999998</v>
      </c>
      <c r="U632">
        <f t="shared" si="32"/>
        <v>0</v>
      </c>
      <c r="V632">
        <f>SUM(G632:H632,1)</f>
        <v>1</v>
      </c>
      <c r="W632">
        <f t="shared" si="33"/>
        <v>1</v>
      </c>
      <c r="X632">
        <f>IF(V632=1,1,0)</f>
        <v>1</v>
      </c>
      <c r="Y632">
        <f>IF($P632=Y$1,1,0)</f>
        <v>1</v>
      </c>
      <c r="Z632">
        <f>IF($P632=Z$1,1,0)</f>
        <v>0</v>
      </c>
      <c r="AA632">
        <f>IF($P632=AA$1,1,0)</f>
        <v>0</v>
      </c>
      <c r="AB632">
        <f>IF($P632=AB$1,1,0)</f>
        <v>0</v>
      </c>
      <c r="AC632">
        <f>IF($Q632=AC$1,1,0)</f>
        <v>0</v>
      </c>
      <c r="AD632">
        <f>IF($Q632=AD$1,1,0)</f>
        <v>0</v>
      </c>
      <c r="AE632">
        <f>IF($R632=AE$1,1,0)</f>
        <v>1</v>
      </c>
      <c r="AF632">
        <f>IF($R632=AF$1,1,0)</f>
        <v>0</v>
      </c>
      <c r="AG632">
        <f>IF($R632=AG$1,1,0)</f>
        <v>0</v>
      </c>
      <c r="AH632">
        <f>IF($R632=AH$1,1,0)</f>
        <v>0</v>
      </c>
      <c r="AI632">
        <f>IF($R632=AI$1,1,0)</f>
        <v>0</v>
      </c>
      <c r="AJ632">
        <f>IF($R632=AJ$1,1,0)</f>
        <v>0</v>
      </c>
      <c r="AK632">
        <f>IF($R632=AK$1,1,0)</f>
        <v>0</v>
      </c>
      <c r="AL632">
        <f>IF($R632=AL$1,1,0)</f>
        <v>0</v>
      </c>
      <c r="AM632">
        <f>IF($S632=AM$1,1,0)</f>
        <v>0</v>
      </c>
      <c r="AN632">
        <f>IF($S632=AN$1,1,0)</f>
        <v>0</v>
      </c>
      <c r="AO632">
        <f>IF($S632=AO$1,1,0)</f>
        <v>0</v>
      </c>
      <c r="AP632">
        <f>IF($S632=AP$1,1,0)</f>
        <v>1</v>
      </c>
      <c r="AQ632">
        <f>IF($S632=AQ$1,1,0)</f>
        <v>0</v>
      </c>
      <c r="AR632">
        <f>IF($S632=AR$1,1,0)</f>
        <v>0</v>
      </c>
      <c r="AS632">
        <f>IF($S632=AS$1,1,0)</f>
        <v>0</v>
      </c>
      <c r="AT632">
        <f>IF($S632=AT$1,1,0)</f>
        <v>0</v>
      </c>
      <c r="AU632">
        <f>IF($S632=AU$1,1,0)</f>
        <v>0</v>
      </c>
      <c r="AV632">
        <f>IF($S632=AV$1,1,0)</f>
        <v>0</v>
      </c>
      <c r="AW632">
        <f>IF($S632=AW$1,1,0)</f>
        <v>0</v>
      </c>
      <c r="AX632">
        <f>IF($S632=AX$1,1,0)</f>
        <v>0</v>
      </c>
      <c r="AY632">
        <f>IF($S632=AY$1,1,0)</f>
        <v>0</v>
      </c>
      <c r="AZ632">
        <f>IF($S632=AZ$1,1,0)</f>
        <v>0</v>
      </c>
      <c r="BA632">
        <f>IF($S632=BA$1,1,0)</f>
        <v>0</v>
      </c>
      <c r="BB632">
        <f>IF($S632=BB$1,1,0)</f>
        <v>0</v>
      </c>
      <c r="BC632">
        <f>IF($S632=BC$1,1,0)</f>
        <v>0</v>
      </c>
      <c r="BD632">
        <f>IF($S632=BD$1,1,0)</f>
        <v>0</v>
      </c>
      <c r="BE632">
        <f>IF($S632=BE$1,1,0)</f>
        <v>0</v>
      </c>
      <c r="BF632">
        <f>IF($S632=BF$1,1,0)</f>
        <v>0</v>
      </c>
      <c r="BG632">
        <f>IF($S632=BG$1,1,0)</f>
        <v>0</v>
      </c>
      <c r="BH632">
        <f>IF($S632=BH$1,1,0)</f>
        <v>0</v>
      </c>
      <c r="BI632">
        <f>IF($S632=BI$1,1,0)</f>
        <v>0</v>
      </c>
      <c r="BJ632">
        <f>IF($S632=BJ$1,1,0)</f>
        <v>0</v>
      </c>
    </row>
    <row r="633" spans="1:62" x14ac:dyDescent="0.25">
      <c r="A633">
        <v>631</v>
      </c>
      <c r="B633">
        <v>1</v>
      </c>
      <c r="C633">
        <v>1</v>
      </c>
      <c r="D633" t="s">
        <v>893</v>
      </c>
      <c r="E633" t="s">
        <v>13</v>
      </c>
      <c r="F633">
        <v>80</v>
      </c>
      <c r="G633">
        <v>0</v>
      </c>
      <c r="H633">
        <v>0</v>
      </c>
      <c r="I633">
        <v>27042</v>
      </c>
      <c r="J633">
        <v>30</v>
      </c>
      <c r="K633" t="s">
        <v>894</v>
      </c>
      <c r="L633" t="s">
        <v>15</v>
      </c>
      <c r="M633" t="s">
        <v>1751</v>
      </c>
      <c r="N633" t="str">
        <f>IF(ISNUMBER(I633),"xxx ",SUBSTITUTE(SUBSTITUTE(I633,"/",""),".",""))</f>
        <v xml:space="preserve">xxx </v>
      </c>
      <c r="O633" t="str">
        <f>LEFT(N633,FIND(" ",N633))</f>
        <v xml:space="preserve">xxx </v>
      </c>
      <c r="P633" t="str">
        <f>VLOOKUP(M633,Extract_Title!$A$2:$B$20,2,0)</f>
        <v>Mr</v>
      </c>
      <c r="Q633" t="str">
        <f>IF(L633="","S",L633)</f>
        <v>S</v>
      </c>
      <c r="R633" t="str">
        <f>IF(K633="","M",LEFT(K633,1))</f>
        <v>A</v>
      </c>
      <c r="S633" t="str">
        <f>VLOOKUP(O633,Clean_tckt!$E$3:$F$38,2,0)</f>
        <v xml:space="preserve">xxx </v>
      </c>
      <c r="T633" s="1">
        <f t="shared" si="31"/>
        <v>30</v>
      </c>
      <c r="U633">
        <f t="shared" si="32"/>
        <v>80</v>
      </c>
      <c r="V633">
        <f>SUM(G633:H633,1)</f>
        <v>1</v>
      </c>
      <c r="W633">
        <f t="shared" si="33"/>
        <v>1</v>
      </c>
      <c r="X633">
        <f>IF(V633=1,1,0)</f>
        <v>1</v>
      </c>
      <c r="Y633">
        <f>IF($P633=Y$1,1,0)</f>
        <v>1</v>
      </c>
      <c r="Z633">
        <f>IF($P633=Z$1,1,0)</f>
        <v>0</v>
      </c>
      <c r="AA633">
        <f>IF($P633=AA$1,1,0)</f>
        <v>0</v>
      </c>
      <c r="AB633">
        <f>IF($P633=AB$1,1,0)</f>
        <v>0</v>
      </c>
      <c r="AC633">
        <f>IF($Q633=AC$1,1,0)</f>
        <v>1</v>
      </c>
      <c r="AD633">
        <f>IF($Q633=AD$1,1,0)</f>
        <v>0</v>
      </c>
      <c r="AE633">
        <f>IF($R633=AE$1,1,0)</f>
        <v>0</v>
      </c>
      <c r="AF633">
        <f>IF($R633=AF$1,1,0)</f>
        <v>0</v>
      </c>
      <c r="AG633">
        <f>IF($R633=AG$1,1,0)</f>
        <v>0</v>
      </c>
      <c r="AH633">
        <f>IF($R633=AH$1,1,0)</f>
        <v>0</v>
      </c>
      <c r="AI633">
        <f>IF($R633=AI$1,1,0)</f>
        <v>0</v>
      </c>
      <c r="AJ633">
        <f>IF($R633=AJ$1,1,0)</f>
        <v>1</v>
      </c>
      <c r="AK633">
        <f>IF($R633=AK$1,1,0)</f>
        <v>0</v>
      </c>
      <c r="AL633">
        <f>IF($R633=AL$1,1,0)</f>
        <v>0</v>
      </c>
      <c r="AM633">
        <f>IF($S633=AM$1,1,0)</f>
        <v>0</v>
      </c>
      <c r="AN633">
        <f>IF($S633=AN$1,1,0)</f>
        <v>0</v>
      </c>
      <c r="AO633">
        <f>IF($S633=AO$1,1,0)</f>
        <v>0</v>
      </c>
      <c r="AP633">
        <f>IF($S633=AP$1,1,0)</f>
        <v>1</v>
      </c>
      <c r="AQ633">
        <f>IF($S633=AQ$1,1,0)</f>
        <v>0</v>
      </c>
      <c r="AR633">
        <f>IF($S633=AR$1,1,0)</f>
        <v>0</v>
      </c>
      <c r="AS633">
        <f>IF($S633=AS$1,1,0)</f>
        <v>0</v>
      </c>
      <c r="AT633">
        <f>IF($S633=AT$1,1,0)</f>
        <v>0</v>
      </c>
      <c r="AU633">
        <f>IF($S633=AU$1,1,0)</f>
        <v>0</v>
      </c>
      <c r="AV633">
        <f>IF($S633=AV$1,1,0)</f>
        <v>0</v>
      </c>
      <c r="AW633">
        <f>IF($S633=AW$1,1,0)</f>
        <v>0</v>
      </c>
      <c r="AX633">
        <f>IF($S633=AX$1,1,0)</f>
        <v>0</v>
      </c>
      <c r="AY633">
        <f>IF($S633=AY$1,1,0)</f>
        <v>0</v>
      </c>
      <c r="AZ633">
        <f>IF($S633=AZ$1,1,0)</f>
        <v>0</v>
      </c>
      <c r="BA633">
        <f>IF($S633=BA$1,1,0)</f>
        <v>0</v>
      </c>
      <c r="BB633">
        <f>IF($S633=BB$1,1,0)</f>
        <v>0</v>
      </c>
      <c r="BC633">
        <f>IF($S633=BC$1,1,0)</f>
        <v>0</v>
      </c>
      <c r="BD633">
        <f>IF($S633=BD$1,1,0)</f>
        <v>0</v>
      </c>
      <c r="BE633">
        <f>IF($S633=BE$1,1,0)</f>
        <v>0</v>
      </c>
      <c r="BF633">
        <f>IF($S633=BF$1,1,0)</f>
        <v>0</v>
      </c>
      <c r="BG633">
        <f>IF($S633=BG$1,1,0)</f>
        <v>0</v>
      </c>
      <c r="BH633">
        <f>IF($S633=BH$1,1,0)</f>
        <v>0</v>
      </c>
      <c r="BI633">
        <f>IF($S633=BI$1,1,0)</f>
        <v>0</v>
      </c>
      <c r="BJ633">
        <f>IF($S633=BJ$1,1,0)</f>
        <v>0</v>
      </c>
    </row>
    <row r="634" spans="1:62" x14ac:dyDescent="0.25">
      <c r="A634">
        <v>632</v>
      </c>
      <c r="B634">
        <v>0</v>
      </c>
      <c r="C634">
        <v>3</v>
      </c>
      <c r="D634" t="s">
        <v>895</v>
      </c>
      <c r="E634" t="s">
        <v>13</v>
      </c>
      <c r="F634">
        <v>51</v>
      </c>
      <c r="G634">
        <v>0</v>
      </c>
      <c r="H634">
        <v>0</v>
      </c>
      <c r="I634">
        <v>347743</v>
      </c>
      <c r="J634">
        <v>7.0541999999999998</v>
      </c>
      <c r="L634" t="s">
        <v>15</v>
      </c>
      <c r="M634" t="s">
        <v>1751</v>
      </c>
      <c r="N634" t="str">
        <f>IF(ISNUMBER(I634),"xxx ",SUBSTITUTE(SUBSTITUTE(I634,"/",""),".",""))</f>
        <v xml:space="preserve">xxx </v>
      </c>
      <c r="O634" t="str">
        <f>LEFT(N634,FIND(" ",N634))</f>
        <v xml:space="preserve">xxx </v>
      </c>
      <c r="P634" t="str">
        <f>VLOOKUP(M634,Extract_Title!$A$2:$B$20,2,0)</f>
        <v>Mr</v>
      </c>
      <c r="Q634" t="str">
        <f>IF(L634="","S",L634)</f>
        <v>S</v>
      </c>
      <c r="R634" t="str">
        <f>IF(K634="","M",LEFT(K634,1))</f>
        <v>M</v>
      </c>
      <c r="S634" t="str">
        <f>VLOOKUP(O634,Clean_tckt!$E$3:$F$38,2,0)</f>
        <v xml:space="preserve">xxx </v>
      </c>
      <c r="T634" s="1">
        <f t="shared" si="31"/>
        <v>7.0541999999999998</v>
      </c>
      <c r="U634">
        <f t="shared" si="32"/>
        <v>51</v>
      </c>
      <c r="V634">
        <f>SUM(G634:H634,1)</f>
        <v>1</v>
      </c>
      <c r="W634">
        <f t="shared" si="33"/>
        <v>1</v>
      </c>
      <c r="X634">
        <f>IF(V634=1,1,0)</f>
        <v>1</v>
      </c>
      <c r="Y634">
        <f>IF($P634=Y$1,1,0)</f>
        <v>1</v>
      </c>
      <c r="Z634">
        <f>IF($P634=Z$1,1,0)</f>
        <v>0</v>
      </c>
      <c r="AA634">
        <f>IF($P634=AA$1,1,0)</f>
        <v>0</v>
      </c>
      <c r="AB634">
        <f>IF($P634=AB$1,1,0)</f>
        <v>0</v>
      </c>
      <c r="AC634">
        <f>IF($Q634=AC$1,1,0)</f>
        <v>1</v>
      </c>
      <c r="AD634">
        <f>IF($Q634=AD$1,1,0)</f>
        <v>0</v>
      </c>
      <c r="AE634">
        <f>IF($R634=AE$1,1,0)</f>
        <v>1</v>
      </c>
      <c r="AF634">
        <f>IF($R634=AF$1,1,0)</f>
        <v>0</v>
      </c>
      <c r="AG634">
        <f>IF($R634=AG$1,1,0)</f>
        <v>0</v>
      </c>
      <c r="AH634">
        <f>IF($R634=AH$1,1,0)</f>
        <v>0</v>
      </c>
      <c r="AI634">
        <f>IF($R634=AI$1,1,0)</f>
        <v>0</v>
      </c>
      <c r="AJ634">
        <f>IF($R634=AJ$1,1,0)</f>
        <v>0</v>
      </c>
      <c r="AK634">
        <f>IF($R634=AK$1,1,0)</f>
        <v>0</v>
      </c>
      <c r="AL634">
        <f>IF($R634=AL$1,1,0)</f>
        <v>0</v>
      </c>
      <c r="AM634">
        <f>IF($S634=AM$1,1,0)</f>
        <v>0</v>
      </c>
      <c r="AN634">
        <f>IF($S634=AN$1,1,0)</f>
        <v>0</v>
      </c>
      <c r="AO634">
        <f>IF($S634=AO$1,1,0)</f>
        <v>0</v>
      </c>
      <c r="AP634">
        <f>IF($S634=AP$1,1,0)</f>
        <v>1</v>
      </c>
      <c r="AQ634">
        <f>IF($S634=AQ$1,1,0)</f>
        <v>0</v>
      </c>
      <c r="AR634">
        <f>IF($S634=AR$1,1,0)</f>
        <v>0</v>
      </c>
      <c r="AS634">
        <f>IF($S634=AS$1,1,0)</f>
        <v>0</v>
      </c>
      <c r="AT634">
        <f>IF($S634=AT$1,1,0)</f>
        <v>0</v>
      </c>
      <c r="AU634">
        <f>IF($S634=AU$1,1,0)</f>
        <v>0</v>
      </c>
      <c r="AV634">
        <f>IF($S634=AV$1,1,0)</f>
        <v>0</v>
      </c>
      <c r="AW634">
        <f>IF($S634=AW$1,1,0)</f>
        <v>0</v>
      </c>
      <c r="AX634">
        <f>IF($S634=AX$1,1,0)</f>
        <v>0</v>
      </c>
      <c r="AY634">
        <f>IF($S634=AY$1,1,0)</f>
        <v>0</v>
      </c>
      <c r="AZ634">
        <f>IF($S634=AZ$1,1,0)</f>
        <v>0</v>
      </c>
      <c r="BA634">
        <f>IF($S634=BA$1,1,0)</f>
        <v>0</v>
      </c>
      <c r="BB634">
        <f>IF($S634=BB$1,1,0)</f>
        <v>0</v>
      </c>
      <c r="BC634">
        <f>IF($S634=BC$1,1,0)</f>
        <v>0</v>
      </c>
      <c r="BD634">
        <f>IF($S634=BD$1,1,0)</f>
        <v>0</v>
      </c>
      <c r="BE634">
        <f>IF($S634=BE$1,1,0)</f>
        <v>0</v>
      </c>
      <c r="BF634">
        <f>IF($S634=BF$1,1,0)</f>
        <v>0</v>
      </c>
      <c r="BG634">
        <f>IF($S634=BG$1,1,0)</f>
        <v>0</v>
      </c>
      <c r="BH634">
        <f>IF($S634=BH$1,1,0)</f>
        <v>0</v>
      </c>
      <c r="BI634">
        <f>IF($S634=BI$1,1,0)</f>
        <v>0</v>
      </c>
      <c r="BJ634">
        <f>IF($S634=BJ$1,1,0)</f>
        <v>0</v>
      </c>
    </row>
    <row r="635" spans="1:62" x14ac:dyDescent="0.25">
      <c r="A635">
        <v>633</v>
      </c>
      <c r="B635">
        <v>1</v>
      </c>
      <c r="C635">
        <v>1</v>
      </c>
      <c r="D635" t="s">
        <v>896</v>
      </c>
      <c r="E635" t="s">
        <v>13</v>
      </c>
      <c r="F635">
        <v>32</v>
      </c>
      <c r="G635">
        <v>0</v>
      </c>
      <c r="H635">
        <v>0</v>
      </c>
      <c r="I635">
        <v>13214</v>
      </c>
      <c r="J635">
        <v>30.5</v>
      </c>
      <c r="K635" t="s">
        <v>897</v>
      </c>
      <c r="L635" t="s">
        <v>20</v>
      </c>
      <c r="M635" t="s">
        <v>1758</v>
      </c>
      <c r="N635" t="str">
        <f>IF(ISNUMBER(I635),"xxx ",SUBSTITUTE(SUBSTITUTE(I635,"/",""),".",""))</f>
        <v xml:space="preserve">xxx </v>
      </c>
      <c r="O635" t="str">
        <f>LEFT(N635,FIND(" ",N635))</f>
        <v xml:space="preserve">xxx </v>
      </c>
      <c r="P635" t="str">
        <f>VLOOKUP(M635,Extract_Title!$A$2:$B$20,2,0)</f>
        <v>Royalty</v>
      </c>
      <c r="Q635" t="str">
        <f>IF(L635="","S",L635)</f>
        <v>C</v>
      </c>
      <c r="R635" t="str">
        <f>IF(K635="","M",LEFT(K635,1))</f>
        <v>B</v>
      </c>
      <c r="S635" t="str">
        <f>VLOOKUP(O635,Clean_tckt!$E$3:$F$38,2,0)</f>
        <v xml:space="preserve">xxx </v>
      </c>
      <c r="T635" s="1">
        <f t="shared" si="31"/>
        <v>30.5</v>
      </c>
      <c r="U635">
        <f t="shared" si="32"/>
        <v>32</v>
      </c>
      <c r="V635">
        <f>SUM(G635:H635,1)</f>
        <v>1</v>
      </c>
      <c r="W635">
        <f t="shared" si="33"/>
        <v>1</v>
      </c>
      <c r="X635">
        <f>IF(V635=1,1,0)</f>
        <v>1</v>
      </c>
      <c r="Y635">
        <f>IF($P635=Y$1,1,0)</f>
        <v>0</v>
      </c>
      <c r="Z635">
        <f>IF($P635=Z$1,1,0)</f>
        <v>0</v>
      </c>
      <c r="AA635">
        <f>IF($P635=AA$1,1,0)</f>
        <v>0</v>
      </c>
      <c r="AB635">
        <f>IF($P635=AB$1,1,0)</f>
        <v>0</v>
      </c>
      <c r="AC635">
        <f>IF($Q635=AC$1,1,0)</f>
        <v>0</v>
      </c>
      <c r="AD635">
        <f>IF($Q635=AD$1,1,0)</f>
        <v>1</v>
      </c>
      <c r="AE635">
        <f>IF($R635=AE$1,1,0)</f>
        <v>0</v>
      </c>
      <c r="AF635">
        <f>IF($R635=AF$1,1,0)</f>
        <v>0</v>
      </c>
      <c r="AG635">
        <f>IF($R635=AG$1,1,0)</f>
        <v>0</v>
      </c>
      <c r="AH635">
        <f>IF($R635=AH$1,1,0)</f>
        <v>0</v>
      </c>
      <c r="AI635">
        <f>IF($R635=AI$1,1,0)</f>
        <v>0</v>
      </c>
      <c r="AJ635">
        <f>IF($R635=AJ$1,1,0)</f>
        <v>0</v>
      </c>
      <c r="AK635">
        <f>IF($R635=AK$1,1,0)</f>
        <v>1</v>
      </c>
      <c r="AL635">
        <f>IF($R635=AL$1,1,0)</f>
        <v>0</v>
      </c>
      <c r="AM635">
        <f>IF($S635=AM$1,1,0)</f>
        <v>0</v>
      </c>
      <c r="AN635">
        <f>IF($S635=AN$1,1,0)</f>
        <v>0</v>
      </c>
      <c r="AO635">
        <f>IF($S635=AO$1,1,0)</f>
        <v>0</v>
      </c>
      <c r="AP635">
        <f>IF($S635=AP$1,1,0)</f>
        <v>1</v>
      </c>
      <c r="AQ635">
        <f>IF($S635=AQ$1,1,0)</f>
        <v>0</v>
      </c>
      <c r="AR635">
        <f>IF($S635=AR$1,1,0)</f>
        <v>0</v>
      </c>
      <c r="AS635">
        <f>IF($S635=AS$1,1,0)</f>
        <v>0</v>
      </c>
      <c r="AT635">
        <f>IF($S635=AT$1,1,0)</f>
        <v>0</v>
      </c>
      <c r="AU635">
        <f>IF($S635=AU$1,1,0)</f>
        <v>0</v>
      </c>
      <c r="AV635">
        <f>IF($S635=AV$1,1,0)</f>
        <v>0</v>
      </c>
      <c r="AW635">
        <f>IF($S635=AW$1,1,0)</f>
        <v>0</v>
      </c>
      <c r="AX635">
        <f>IF($S635=AX$1,1,0)</f>
        <v>0</v>
      </c>
      <c r="AY635">
        <f>IF($S635=AY$1,1,0)</f>
        <v>0</v>
      </c>
      <c r="AZ635">
        <f>IF($S635=AZ$1,1,0)</f>
        <v>0</v>
      </c>
      <c r="BA635">
        <f>IF($S635=BA$1,1,0)</f>
        <v>0</v>
      </c>
      <c r="BB635">
        <f>IF($S635=BB$1,1,0)</f>
        <v>0</v>
      </c>
      <c r="BC635">
        <f>IF($S635=BC$1,1,0)</f>
        <v>0</v>
      </c>
      <c r="BD635">
        <f>IF($S635=BD$1,1,0)</f>
        <v>0</v>
      </c>
      <c r="BE635">
        <f>IF($S635=BE$1,1,0)</f>
        <v>0</v>
      </c>
      <c r="BF635">
        <f>IF($S635=BF$1,1,0)</f>
        <v>0</v>
      </c>
      <c r="BG635">
        <f>IF($S635=BG$1,1,0)</f>
        <v>0</v>
      </c>
      <c r="BH635">
        <f>IF($S635=BH$1,1,0)</f>
        <v>0</v>
      </c>
      <c r="BI635">
        <f>IF($S635=BI$1,1,0)</f>
        <v>0</v>
      </c>
      <c r="BJ635">
        <f>IF($S635=BJ$1,1,0)</f>
        <v>0</v>
      </c>
    </row>
    <row r="636" spans="1:62" x14ac:dyDescent="0.25">
      <c r="A636">
        <v>634</v>
      </c>
      <c r="B636">
        <v>0</v>
      </c>
      <c r="C636">
        <v>1</v>
      </c>
      <c r="D636" t="s">
        <v>898</v>
      </c>
      <c r="E636" t="s">
        <v>13</v>
      </c>
      <c r="G636">
        <v>0</v>
      </c>
      <c r="H636">
        <v>0</v>
      </c>
      <c r="I636">
        <v>112052</v>
      </c>
      <c r="J636">
        <v>0</v>
      </c>
      <c r="L636" t="s">
        <v>15</v>
      </c>
      <c r="M636" t="s">
        <v>1751</v>
      </c>
      <c r="N636" t="str">
        <f>IF(ISNUMBER(I636),"xxx ",SUBSTITUTE(SUBSTITUTE(I636,"/",""),".",""))</f>
        <v xml:space="preserve">xxx </v>
      </c>
      <c r="O636" t="str">
        <f>LEFT(N636,FIND(" ",N636))</f>
        <v xml:space="preserve">xxx </v>
      </c>
      <c r="P636" t="str">
        <f>VLOOKUP(M636,Extract_Title!$A$2:$B$20,2,0)</f>
        <v>Mr</v>
      </c>
      <c r="Q636" t="str">
        <f>IF(L636="","S",L636)</f>
        <v>S</v>
      </c>
      <c r="R636" t="str">
        <f>IF(K636="","M",LEFT(K636,1))</f>
        <v>M</v>
      </c>
      <c r="S636" t="str">
        <f>VLOOKUP(O636,Clean_tckt!$E$3:$F$38,2,0)</f>
        <v xml:space="preserve">xxx </v>
      </c>
      <c r="T636" s="1">
        <f t="shared" si="31"/>
        <v>0</v>
      </c>
      <c r="U636">
        <f t="shared" si="32"/>
        <v>0</v>
      </c>
      <c r="V636">
        <f>SUM(G636:H636,1)</f>
        <v>1</v>
      </c>
      <c r="W636">
        <f t="shared" si="33"/>
        <v>1</v>
      </c>
      <c r="X636">
        <f>IF(V636=1,1,0)</f>
        <v>1</v>
      </c>
      <c r="Y636">
        <f>IF($P636=Y$1,1,0)</f>
        <v>1</v>
      </c>
      <c r="Z636">
        <f>IF($P636=Z$1,1,0)</f>
        <v>0</v>
      </c>
      <c r="AA636">
        <f>IF($P636=AA$1,1,0)</f>
        <v>0</v>
      </c>
      <c r="AB636">
        <f>IF($P636=AB$1,1,0)</f>
        <v>0</v>
      </c>
      <c r="AC636">
        <f>IF($Q636=AC$1,1,0)</f>
        <v>1</v>
      </c>
      <c r="AD636">
        <f>IF($Q636=AD$1,1,0)</f>
        <v>0</v>
      </c>
      <c r="AE636">
        <f>IF($R636=AE$1,1,0)</f>
        <v>1</v>
      </c>
      <c r="AF636">
        <f>IF($R636=AF$1,1,0)</f>
        <v>0</v>
      </c>
      <c r="AG636">
        <f>IF($R636=AG$1,1,0)</f>
        <v>0</v>
      </c>
      <c r="AH636">
        <f>IF($R636=AH$1,1,0)</f>
        <v>0</v>
      </c>
      <c r="AI636">
        <f>IF($R636=AI$1,1,0)</f>
        <v>0</v>
      </c>
      <c r="AJ636">
        <f>IF($R636=AJ$1,1,0)</f>
        <v>0</v>
      </c>
      <c r="AK636">
        <f>IF($R636=AK$1,1,0)</f>
        <v>0</v>
      </c>
      <c r="AL636">
        <f>IF($R636=AL$1,1,0)</f>
        <v>0</v>
      </c>
      <c r="AM636">
        <f>IF($S636=AM$1,1,0)</f>
        <v>0</v>
      </c>
      <c r="AN636">
        <f>IF($S636=AN$1,1,0)</f>
        <v>0</v>
      </c>
      <c r="AO636">
        <f>IF($S636=AO$1,1,0)</f>
        <v>0</v>
      </c>
      <c r="AP636">
        <f>IF($S636=AP$1,1,0)</f>
        <v>1</v>
      </c>
      <c r="AQ636">
        <f>IF($S636=AQ$1,1,0)</f>
        <v>0</v>
      </c>
      <c r="AR636">
        <f>IF($S636=AR$1,1,0)</f>
        <v>0</v>
      </c>
      <c r="AS636">
        <f>IF($S636=AS$1,1,0)</f>
        <v>0</v>
      </c>
      <c r="AT636">
        <f>IF($S636=AT$1,1,0)</f>
        <v>0</v>
      </c>
      <c r="AU636">
        <f>IF($S636=AU$1,1,0)</f>
        <v>0</v>
      </c>
      <c r="AV636">
        <f>IF($S636=AV$1,1,0)</f>
        <v>0</v>
      </c>
      <c r="AW636">
        <f>IF($S636=AW$1,1,0)</f>
        <v>0</v>
      </c>
      <c r="AX636">
        <f>IF($S636=AX$1,1,0)</f>
        <v>0</v>
      </c>
      <c r="AY636">
        <f>IF($S636=AY$1,1,0)</f>
        <v>0</v>
      </c>
      <c r="AZ636">
        <f>IF($S636=AZ$1,1,0)</f>
        <v>0</v>
      </c>
      <c r="BA636">
        <f>IF($S636=BA$1,1,0)</f>
        <v>0</v>
      </c>
      <c r="BB636">
        <f>IF($S636=BB$1,1,0)</f>
        <v>0</v>
      </c>
      <c r="BC636">
        <f>IF($S636=BC$1,1,0)</f>
        <v>0</v>
      </c>
      <c r="BD636">
        <f>IF($S636=BD$1,1,0)</f>
        <v>0</v>
      </c>
      <c r="BE636">
        <f>IF($S636=BE$1,1,0)</f>
        <v>0</v>
      </c>
      <c r="BF636">
        <f>IF($S636=BF$1,1,0)</f>
        <v>0</v>
      </c>
      <c r="BG636">
        <f>IF($S636=BG$1,1,0)</f>
        <v>0</v>
      </c>
      <c r="BH636">
        <f>IF($S636=BH$1,1,0)</f>
        <v>0</v>
      </c>
      <c r="BI636">
        <f>IF($S636=BI$1,1,0)</f>
        <v>0</v>
      </c>
      <c r="BJ636">
        <f>IF($S636=BJ$1,1,0)</f>
        <v>0</v>
      </c>
    </row>
    <row r="637" spans="1:62" x14ac:dyDescent="0.25">
      <c r="A637">
        <v>635</v>
      </c>
      <c r="B637">
        <v>0</v>
      </c>
      <c r="C637">
        <v>3</v>
      </c>
      <c r="D637" t="s">
        <v>899</v>
      </c>
      <c r="E637" t="s">
        <v>17</v>
      </c>
      <c r="F637">
        <v>9</v>
      </c>
      <c r="G637">
        <v>3</v>
      </c>
      <c r="H637">
        <v>2</v>
      </c>
      <c r="I637">
        <v>347088</v>
      </c>
      <c r="J637">
        <v>27.9</v>
      </c>
      <c r="L637" t="s">
        <v>15</v>
      </c>
      <c r="M637" t="s">
        <v>1753</v>
      </c>
      <c r="N637" t="str">
        <f>IF(ISNUMBER(I637),"xxx ",SUBSTITUTE(SUBSTITUTE(I637,"/",""),".",""))</f>
        <v xml:space="preserve">xxx </v>
      </c>
      <c r="O637" t="str">
        <f>LEFT(N637,FIND(" ",N637))</f>
        <v xml:space="preserve">xxx </v>
      </c>
      <c r="P637" t="str">
        <f>VLOOKUP(M637,Extract_Title!$A$2:$B$20,2,0)</f>
        <v>Miss</v>
      </c>
      <c r="Q637" t="str">
        <f>IF(L637="","S",L637)</f>
        <v>S</v>
      </c>
      <c r="R637" t="str">
        <f>IF(K637="","M",LEFT(K637,1))</f>
        <v>M</v>
      </c>
      <c r="S637" t="str">
        <f>VLOOKUP(O637,Clean_tckt!$E$3:$F$38,2,0)</f>
        <v xml:space="preserve">xxx </v>
      </c>
      <c r="T637" s="1">
        <f t="shared" si="31"/>
        <v>27.9</v>
      </c>
      <c r="U637">
        <f t="shared" si="32"/>
        <v>9</v>
      </c>
      <c r="V637">
        <f>SUM(G637:H637,1)</f>
        <v>6</v>
      </c>
      <c r="W637">
        <f t="shared" si="33"/>
        <v>0</v>
      </c>
      <c r="X637">
        <f>IF(V637=1,1,0)</f>
        <v>0</v>
      </c>
      <c r="Y637">
        <f>IF($P637=Y$1,1,0)</f>
        <v>0</v>
      </c>
      <c r="Z637">
        <f>IF($P637=Z$1,1,0)</f>
        <v>0</v>
      </c>
      <c r="AA637">
        <f>IF($P637=AA$1,1,0)</f>
        <v>1</v>
      </c>
      <c r="AB637">
        <f>IF($P637=AB$1,1,0)</f>
        <v>0</v>
      </c>
      <c r="AC637">
        <f>IF($Q637=AC$1,1,0)</f>
        <v>1</v>
      </c>
      <c r="AD637">
        <f>IF($Q637=AD$1,1,0)</f>
        <v>0</v>
      </c>
      <c r="AE637">
        <f>IF($R637=AE$1,1,0)</f>
        <v>1</v>
      </c>
      <c r="AF637">
        <f>IF($R637=AF$1,1,0)</f>
        <v>0</v>
      </c>
      <c r="AG637">
        <f>IF($R637=AG$1,1,0)</f>
        <v>0</v>
      </c>
      <c r="AH637">
        <f>IF($R637=AH$1,1,0)</f>
        <v>0</v>
      </c>
      <c r="AI637">
        <f>IF($R637=AI$1,1,0)</f>
        <v>0</v>
      </c>
      <c r="AJ637">
        <f>IF($R637=AJ$1,1,0)</f>
        <v>0</v>
      </c>
      <c r="AK637">
        <f>IF($R637=AK$1,1,0)</f>
        <v>0</v>
      </c>
      <c r="AL637">
        <f>IF($R637=AL$1,1,0)</f>
        <v>0</v>
      </c>
      <c r="AM637">
        <f>IF($S637=AM$1,1,0)</f>
        <v>0</v>
      </c>
      <c r="AN637">
        <f>IF($S637=AN$1,1,0)</f>
        <v>0</v>
      </c>
      <c r="AO637">
        <f>IF($S637=AO$1,1,0)</f>
        <v>0</v>
      </c>
      <c r="AP637">
        <f>IF($S637=AP$1,1,0)</f>
        <v>1</v>
      </c>
      <c r="AQ637">
        <f>IF($S637=AQ$1,1,0)</f>
        <v>0</v>
      </c>
      <c r="AR637">
        <f>IF($S637=AR$1,1,0)</f>
        <v>0</v>
      </c>
      <c r="AS637">
        <f>IF($S637=AS$1,1,0)</f>
        <v>0</v>
      </c>
      <c r="AT637">
        <f>IF($S637=AT$1,1,0)</f>
        <v>0</v>
      </c>
      <c r="AU637">
        <f>IF($S637=AU$1,1,0)</f>
        <v>0</v>
      </c>
      <c r="AV637">
        <f>IF($S637=AV$1,1,0)</f>
        <v>0</v>
      </c>
      <c r="AW637">
        <f>IF($S637=AW$1,1,0)</f>
        <v>0</v>
      </c>
      <c r="AX637">
        <f>IF($S637=AX$1,1,0)</f>
        <v>0</v>
      </c>
      <c r="AY637">
        <f>IF($S637=AY$1,1,0)</f>
        <v>0</v>
      </c>
      <c r="AZ637">
        <f>IF($S637=AZ$1,1,0)</f>
        <v>0</v>
      </c>
      <c r="BA637">
        <f>IF($S637=BA$1,1,0)</f>
        <v>0</v>
      </c>
      <c r="BB637">
        <f>IF($S637=BB$1,1,0)</f>
        <v>0</v>
      </c>
      <c r="BC637">
        <f>IF($S637=BC$1,1,0)</f>
        <v>0</v>
      </c>
      <c r="BD637">
        <f>IF($S637=BD$1,1,0)</f>
        <v>0</v>
      </c>
      <c r="BE637">
        <f>IF($S637=BE$1,1,0)</f>
        <v>0</v>
      </c>
      <c r="BF637">
        <f>IF($S637=BF$1,1,0)</f>
        <v>0</v>
      </c>
      <c r="BG637">
        <f>IF($S637=BG$1,1,0)</f>
        <v>0</v>
      </c>
      <c r="BH637">
        <f>IF($S637=BH$1,1,0)</f>
        <v>0</v>
      </c>
      <c r="BI637">
        <f>IF($S637=BI$1,1,0)</f>
        <v>0</v>
      </c>
      <c r="BJ637">
        <f>IF($S637=BJ$1,1,0)</f>
        <v>0</v>
      </c>
    </row>
    <row r="638" spans="1:62" x14ac:dyDescent="0.25">
      <c r="A638">
        <v>636</v>
      </c>
      <c r="B638">
        <v>1</v>
      </c>
      <c r="C638">
        <v>2</v>
      </c>
      <c r="D638" t="s">
        <v>900</v>
      </c>
      <c r="E638" t="s">
        <v>17</v>
      </c>
      <c r="F638">
        <v>28</v>
      </c>
      <c r="G638">
        <v>0</v>
      </c>
      <c r="H638">
        <v>0</v>
      </c>
      <c r="I638">
        <v>237668</v>
      </c>
      <c r="J638">
        <v>13</v>
      </c>
      <c r="L638" t="s">
        <v>15</v>
      </c>
      <c r="M638" t="s">
        <v>1753</v>
      </c>
      <c r="N638" t="str">
        <f>IF(ISNUMBER(I638),"xxx ",SUBSTITUTE(SUBSTITUTE(I638,"/",""),".",""))</f>
        <v xml:space="preserve">xxx </v>
      </c>
      <c r="O638" t="str">
        <f>LEFT(N638,FIND(" ",N638))</f>
        <v xml:space="preserve">xxx </v>
      </c>
      <c r="P638" t="str">
        <f>VLOOKUP(M638,Extract_Title!$A$2:$B$20,2,0)</f>
        <v>Miss</v>
      </c>
      <c r="Q638" t="str">
        <f>IF(L638="","S",L638)</f>
        <v>S</v>
      </c>
      <c r="R638" t="str">
        <f>IF(K638="","M",LEFT(K638,1))</f>
        <v>M</v>
      </c>
      <c r="S638" t="str">
        <f>VLOOKUP(O638,Clean_tckt!$E$3:$F$38,2,0)</f>
        <v xml:space="preserve">xxx </v>
      </c>
      <c r="T638" s="1">
        <f t="shared" si="31"/>
        <v>13</v>
      </c>
      <c r="U638">
        <f t="shared" si="32"/>
        <v>28</v>
      </c>
      <c r="V638">
        <f>SUM(G638:H638,1)</f>
        <v>1</v>
      </c>
      <c r="W638">
        <f t="shared" si="33"/>
        <v>0</v>
      </c>
      <c r="X638">
        <f>IF(V638=1,1,0)</f>
        <v>1</v>
      </c>
      <c r="Y638">
        <f>IF($P638=Y$1,1,0)</f>
        <v>0</v>
      </c>
      <c r="Z638">
        <f>IF($P638=Z$1,1,0)</f>
        <v>0</v>
      </c>
      <c r="AA638">
        <f>IF($P638=AA$1,1,0)</f>
        <v>1</v>
      </c>
      <c r="AB638">
        <f>IF($P638=AB$1,1,0)</f>
        <v>0</v>
      </c>
      <c r="AC638">
        <f>IF($Q638=AC$1,1,0)</f>
        <v>1</v>
      </c>
      <c r="AD638">
        <f>IF($Q638=AD$1,1,0)</f>
        <v>0</v>
      </c>
      <c r="AE638">
        <f>IF($R638=AE$1,1,0)</f>
        <v>1</v>
      </c>
      <c r="AF638">
        <f>IF($R638=AF$1,1,0)</f>
        <v>0</v>
      </c>
      <c r="AG638">
        <f>IF($R638=AG$1,1,0)</f>
        <v>0</v>
      </c>
      <c r="AH638">
        <f>IF($R638=AH$1,1,0)</f>
        <v>0</v>
      </c>
      <c r="AI638">
        <f>IF($R638=AI$1,1,0)</f>
        <v>0</v>
      </c>
      <c r="AJ638">
        <f>IF($R638=AJ$1,1,0)</f>
        <v>0</v>
      </c>
      <c r="AK638">
        <f>IF($R638=AK$1,1,0)</f>
        <v>0</v>
      </c>
      <c r="AL638">
        <f>IF($R638=AL$1,1,0)</f>
        <v>0</v>
      </c>
      <c r="AM638">
        <f>IF($S638=AM$1,1,0)</f>
        <v>0</v>
      </c>
      <c r="AN638">
        <f>IF($S638=AN$1,1,0)</f>
        <v>0</v>
      </c>
      <c r="AO638">
        <f>IF($S638=AO$1,1,0)</f>
        <v>0</v>
      </c>
      <c r="AP638">
        <f>IF($S638=AP$1,1,0)</f>
        <v>1</v>
      </c>
      <c r="AQ638">
        <f>IF($S638=AQ$1,1,0)</f>
        <v>0</v>
      </c>
      <c r="AR638">
        <f>IF($S638=AR$1,1,0)</f>
        <v>0</v>
      </c>
      <c r="AS638">
        <f>IF($S638=AS$1,1,0)</f>
        <v>0</v>
      </c>
      <c r="AT638">
        <f>IF($S638=AT$1,1,0)</f>
        <v>0</v>
      </c>
      <c r="AU638">
        <f>IF($S638=AU$1,1,0)</f>
        <v>0</v>
      </c>
      <c r="AV638">
        <f>IF($S638=AV$1,1,0)</f>
        <v>0</v>
      </c>
      <c r="AW638">
        <f>IF($S638=AW$1,1,0)</f>
        <v>0</v>
      </c>
      <c r="AX638">
        <f>IF($S638=AX$1,1,0)</f>
        <v>0</v>
      </c>
      <c r="AY638">
        <f>IF($S638=AY$1,1,0)</f>
        <v>0</v>
      </c>
      <c r="AZ638">
        <f>IF($S638=AZ$1,1,0)</f>
        <v>0</v>
      </c>
      <c r="BA638">
        <f>IF($S638=BA$1,1,0)</f>
        <v>0</v>
      </c>
      <c r="BB638">
        <f>IF($S638=BB$1,1,0)</f>
        <v>0</v>
      </c>
      <c r="BC638">
        <f>IF($S638=BC$1,1,0)</f>
        <v>0</v>
      </c>
      <c r="BD638">
        <f>IF($S638=BD$1,1,0)</f>
        <v>0</v>
      </c>
      <c r="BE638">
        <f>IF($S638=BE$1,1,0)</f>
        <v>0</v>
      </c>
      <c r="BF638">
        <f>IF($S638=BF$1,1,0)</f>
        <v>0</v>
      </c>
      <c r="BG638">
        <f>IF($S638=BG$1,1,0)</f>
        <v>0</v>
      </c>
      <c r="BH638">
        <f>IF($S638=BH$1,1,0)</f>
        <v>0</v>
      </c>
      <c r="BI638">
        <f>IF($S638=BI$1,1,0)</f>
        <v>0</v>
      </c>
      <c r="BJ638">
        <f>IF($S638=BJ$1,1,0)</f>
        <v>0</v>
      </c>
    </row>
    <row r="639" spans="1:62" x14ac:dyDescent="0.25">
      <c r="A639">
        <v>637</v>
      </c>
      <c r="B639">
        <v>0</v>
      </c>
      <c r="C639">
        <v>3</v>
      </c>
      <c r="D639" t="s">
        <v>901</v>
      </c>
      <c r="E639" t="s">
        <v>13</v>
      </c>
      <c r="F639">
        <v>32</v>
      </c>
      <c r="G639">
        <v>0</v>
      </c>
      <c r="H639">
        <v>0</v>
      </c>
      <c r="I639" t="s">
        <v>902</v>
      </c>
      <c r="J639">
        <v>7.9249999999999998</v>
      </c>
      <c r="L639" t="s">
        <v>15</v>
      </c>
      <c r="M639" t="s">
        <v>1751</v>
      </c>
      <c r="N639" t="str">
        <f>IF(ISNUMBER(I639),"xxx ",SUBSTITUTE(SUBSTITUTE(I639,"/",""),".",""))</f>
        <v>STONO 2 3101292</v>
      </c>
      <c r="O639" t="str">
        <f>LEFT(N639,FIND(" ",N639))</f>
        <v xml:space="preserve">STONO </v>
      </c>
      <c r="P639" t="str">
        <f>VLOOKUP(M639,Extract_Title!$A$2:$B$20,2,0)</f>
        <v>Mr</v>
      </c>
      <c r="Q639" t="str">
        <f>IF(L639="","S",L639)</f>
        <v>S</v>
      </c>
      <c r="R639" t="str">
        <f>IF(K639="","M",LEFT(K639,1))</f>
        <v>M</v>
      </c>
      <c r="S639" t="str">
        <f>VLOOKUP(O639,Clean_tckt!$E$3:$F$38,2,0)</f>
        <v xml:space="preserve">STONO </v>
      </c>
      <c r="T639" s="1">
        <f t="shared" si="31"/>
        <v>7.9249999999999998</v>
      </c>
      <c r="U639">
        <f t="shared" si="32"/>
        <v>32</v>
      </c>
      <c r="V639">
        <f>SUM(G639:H639,1)</f>
        <v>1</v>
      </c>
      <c r="W639">
        <f t="shared" si="33"/>
        <v>1</v>
      </c>
      <c r="X639">
        <f>IF(V639=1,1,0)</f>
        <v>1</v>
      </c>
      <c r="Y639">
        <f>IF($P639=Y$1,1,0)</f>
        <v>1</v>
      </c>
      <c r="Z639">
        <f>IF($P639=Z$1,1,0)</f>
        <v>0</v>
      </c>
      <c r="AA639">
        <f>IF($P639=AA$1,1,0)</f>
        <v>0</v>
      </c>
      <c r="AB639">
        <f>IF($P639=AB$1,1,0)</f>
        <v>0</v>
      </c>
      <c r="AC639">
        <f>IF($Q639=AC$1,1,0)</f>
        <v>1</v>
      </c>
      <c r="AD639">
        <f>IF($Q639=AD$1,1,0)</f>
        <v>0</v>
      </c>
      <c r="AE639">
        <f>IF($R639=AE$1,1,0)</f>
        <v>1</v>
      </c>
      <c r="AF639">
        <f>IF($R639=AF$1,1,0)</f>
        <v>0</v>
      </c>
      <c r="AG639">
        <f>IF($R639=AG$1,1,0)</f>
        <v>0</v>
      </c>
      <c r="AH639">
        <f>IF($R639=AH$1,1,0)</f>
        <v>0</v>
      </c>
      <c r="AI639">
        <f>IF($R639=AI$1,1,0)</f>
        <v>0</v>
      </c>
      <c r="AJ639">
        <f>IF($R639=AJ$1,1,0)</f>
        <v>0</v>
      </c>
      <c r="AK639">
        <f>IF($R639=AK$1,1,0)</f>
        <v>0</v>
      </c>
      <c r="AL639">
        <f>IF($R639=AL$1,1,0)</f>
        <v>0</v>
      </c>
      <c r="AM639">
        <f>IF($S639=AM$1,1,0)</f>
        <v>0</v>
      </c>
      <c r="AN639">
        <f>IF($S639=AN$1,1,0)</f>
        <v>0</v>
      </c>
      <c r="AO639">
        <f>IF($S639=AO$1,1,0)</f>
        <v>0</v>
      </c>
      <c r="AP639">
        <f>IF($S639=AP$1,1,0)</f>
        <v>0</v>
      </c>
      <c r="AQ639">
        <f>IF($S639=AQ$1,1,0)</f>
        <v>0</v>
      </c>
      <c r="AR639">
        <f>IF($S639=AR$1,1,0)</f>
        <v>0</v>
      </c>
      <c r="AS639">
        <f>IF($S639=AS$1,1,0)</f>
        <v>0</v>
      </c>
      <c r="AT639">
        <f>IF($S639=AT$1,1,0)</f>
        <v>0</v>
      </c>
      <c r="AU639">
        <f>IF($S639=AU$1,1,0)</f>
        <v>0</v>
      </c>
      <c r="AV639">
        <f>IF($S639=AV$1,1,0)</f>
        <v>0</v>
      </c>
      <c r="AW639">
        <f>IF($S639=AW$1,1,0)</f>
        <v>0</v>
      </c>
      <c r="AX639">
        <f>IF($S639=AX$1,1,0)</f>
        <v>0</v>
      </c>
      <c r="AY639">
        <f>IF($S639=AY$1,1,0)</f>
        <v>0</v>
      </c>
      <c r="AZ639">
        <f>IF($S639=AZ$1,1,0)</f>
        <v>1</v>
      </c>
      <c r="BA639">
        <f>IF($S639=BA$1,1,0)</f>
        <v>0</v>
      </c>
      <c r="BB639">
        <f>IF($S639=BB$1,1,0)</f>
        <v>0</v>
      </c>
      <c r="BC639">
        <f>IF($S639=BC$1,1,0)</f>
        <v>0</v>
      </c>
      <c r="BD639">
        <f>IF($S639=BD$1,1,0)</f>
        <v>0</v>
      </c>
      <c r="BE639">
        <f>IF($S639=BE$1,1,0)</f>
        <v>0</v>
      </c>
      <c r="BF639">
        <f>IF($S639=BF$1,1,0)</f>
        <v>0</v>
      </c>
      <c r="BG639">
        <f>IF($S639=BG$1,1,0)</f>
        <v>0</v>
      </c>
      <c r="BH639">
        <f>IF($S639=BH$1,1,0)</f>
        <v>0</v>
      </c>
      <c r="BI639">
        <f>IF($S639=BI$1,1,0)</f>
        <v>0</v>
      </c>
      <c r="BJ639">
        <f>IF($S639=BJ$1,1,0)</f>
        <v>0</v>
      </c>
    </row>
    <row r="640" spans="1:62" x14ac:dyDescent="0.25">
      <c r="A640">
        <v>638</v>
      </c>
      <c r="B640">
        <v>0</v>
      </c>
      <c r="C640">
        <v>2</v>
      </c>
      <c r="D640" t="s">
        <v>903</v>
      </c>
      <c r="E640" t="s">
        <v>13</v>
      </c>
      <c r="F640">
        <v>31</v>
      </c>
      <c r="G640">
        <v>1</v>
      </c>
      <c r="H640">
        <v>1</v>
      </c>
      <c r="I640" t="s">
        <v>361</v>
      </c>
      <c r="J640">
        <v>26.25</v>
      </c>
      <c r="L640" t="s">
        <v>15</v>
      </c>
      <c r="M640" t="s">
        <v>1751</v>
      </c>
      <c r="N640" t="str">
        <f>IF(ISNUMBER(I640),"xxx ",SUBSTITUTE(SUBSTITUTE(I640,"/",""),".",""))</f>
        <v>CA 31921</v>
      </c>
      <c r="O640" t="str">
        <f>LEFT(N640,FIND(" ",N640))</f>
        <v xml:space="preserve">CA </v>
      </c>
      <c r="P640" t="str">
        <f>VLOOKUP(M640,Extract_Title!$A$2:$B$20,2,0)</f>
        <v>Mr</v>
      </c>
      <c r="Q640" t="str">
        <f>IF(L640="","S",L640)</f>
        <v>S</v>
      </c>
      <c r="R640" t="str">
        <f>IF(K640="","M",LEFT(K640,1))</f>
        <v>M</v>
      </c>
      <c r="S640" t="str">
        <f>VLOOKUP(O640,Clean_tckt!$E$3:$F$38,2,0)</f>
        <v xml:space="preserve">CA </v>
      </c>
      <c r="T640" s="1">
        <f t="shared" si="31"/>
        <v>26.25</v>
      </c>
      <c r="U640">
        <f t="shared" si="32"/>
        <v>31</v>
      </c>
      <c r="V640">
        <f>SUM(G640:H640,1)</f>
        <v>3</v>
      </c>
      <c r="W640">
        <f t="shared" si="33"/>
        <v>1</v>
      </c>
      <c r="X640">
        <f>IF(V640=1,1,0)</f>
        <v>0</v>
      </c>
      <c r="Y640">
        <f>IF($P640=Y$1,1,0)</f>
        <v>1</v>
      </c>
      <c r="Z640">
        <f>IF($P640=Z$1,1,0)</f>
        <v>0</v>
      </c>
      <c r="AA640">
        <f>IF($P640=AA$1,1,0)</f>
        <v>0</v>
      </c>
      <c r="AB640">
        <f>IF($P640=AB$1,1,0)</f>
        <v>0</v>
      </c>
      <c r="AC640">
        <f>IF($Q640=AC$1,1,0)</f>
        <v>1</v>
      </c>
      <c r="AD640">
        <f>IF($Q640=AD$1,1,0)</f>
        <v>0</v>
      </c>
      <c r="AE640">
        <f>IF($R640=AE$1,1,0)</f>
        <v>1</v>
      </c>
      <c r="AF640">
        <f>IF($R640=AF$1,1,0)</f>
        <v>0</v>
      </c>
      <c r="AG640">
        <f>IF($R640=AG$1,1,0)</f>
        <v>0</v>
      </c>
      <c r="AH640">
        <f>IF($R640=AH$1,1,0)</f>
        <v>0</v>
      </c>
      <c r="AI640">
        <f>IF($R640=AI$1,1,0)</f>
        <v>0</v>
      </c>
      <c r="AJ640">
        <f>IF($R640=AJ$1,1,0)</f>
        <v>0</v>
      </c>
      <c r="AK640">
        <f>IF($R640=AK$1,1,0)</f>
        <v>0</v>
      </c>
      <c r="AL640">
        <f>IF($R640=AL$1,1,0)</f>
        <v>0</v>
      </c>
      <c r="AM640">
        <f>IF($S640=AM$1,1,0)</f>
        <v>0</v>
      </c>
      <c r="AN640">
        <f>IF($S640=AN$1,1,0)</f>
        <v>0</v>
      </c>
      <c r="AO640">
        <f>IF($S640=AO$1,1,0)</f>
        <v>0</v>
      </c>
      <c r="AP640">
        <f>IF($S640=AP$1,1,0)</f>
        <v>0</v>
      </c>
      <c r="AQ640">
        <f>IF($S640=AQ$1,1,0)</f>
        <v>0</v>
      </c>
      <c r="AR640">
        <f>IF($S640=AR$1,1,0)</f>
        <v>1</v>
      </c>
      <c r="AS640">
        <f>IF($S640=AS$1,1,0)</f>
        <v>0</v>
      </c>
      <c r="AT640">
        <f>IF($S640=AT$1,1,0)</f>
        <v>0</v>
      </c>
      <c r="AU640">
        <f>IF($S640=AU$1,1,0)</f>
        <v>0</v>
      </c>
      <c r="AV640">
        <f>IF($S640=AV$1,1,0)</f>
        <v>0</v>
      </c>
      <c r="AW640">
        <f>IF($S640=AW$1,1,0)</f>
        <v>0</v>
      </c>
      <c r="AX640">
        <f>IF($S640=AX$1,1,0)</f>
        <v>0</v>
      </c>
      <c r="AY640">
        <f>IF($S640=AY$1,1,0)</f>
        <v>0</v>
      </c>
      <c r="AZ640">
        <f>IF($S640=AZ$1,1,0)</f>
        <v>0</v>
      </c>
      <c r="BA640">
        <f>IF($S640=BA$1,1,0)</f>
        <v>0</v>
      </c>
      <c r="BB640">
        <f>IF($S640=BB$1,1,0)</f>
        <v>0</v>
      </c>
      <c r="BC640">
        <f>IF($S640=BC$1,1,0)</f>
        <v>0</v>
      </c>
      <c r="BD640">
        <f>IF($S640=BD$1,1,0)</f>
        <v>0</v>
      </c>
      <c r="BE640">
        <f>IF($S640=BE$1,1,0)</f>
        <v>0</v>
      </c>
      <c r="BF640">
        <f>IF($S640=BF$1,1,0)</f>
        <v>0</v>
      </c>
      <c r="BG640">
        <f>IF($S640=BG$1,1,0)</f>
        <v>0</v>
      </c>
      <c r="BH640">
        <f>IF($S640=BH$1,1,0)</f>
        <v>0</v>
      </c>
      <c r="BI640">
        <f>IF($S640=BI$1,1,0)</f>
        <v>0</v>
      </c>
      <c r="BJ640">
        <f>IF($S640=BJ$1,1,0)</f>
        <v>0</v>
      </c>
    </row>
    <row r="641" spans="1:62" x14ac:dyDescent="0.25">
      <c r="A641">
        <v>639</v>
      </c>
      <c r="B641">
        <v>0</v>
      </c>
      <c r="C641">
        <v>3</v>
      </c>
      <c r="D641" t="s">
        <v>904</v>
      </c>
      <c r="E641" t="s">
        <v>17</v>
      </c>
      <c r="F641">
        <v>41</v>
      </c>
      <c r="G641">
        <v>0</v>
      </c>
      <c r="H641">
        <v>5</v>
      </c>
      <c r="I641">
        <v>3101295</v>
      </c>
      <c r="J641">
        <v>39.6875</v>
      </c>
      <c r="L641" t="s">
        <v>15</v>
      </c>
      <c r="M641" t="s">
        <v>1752</v>
      </c>
      <c r="N641" t="str">
        <f>IF(ISNUMBER(I641),"xxx ",SUBSTITUTE(SUBSTITUTE(I641,"/",""),".",""))</f>
        <v xml:space="preserve">xxx </v>
      </c>
      <c r="O641" t="str">
        <f>LEFT(N641,FIND(" ",N641))</f>
        <v xml:space="preserve">xxx </v>
      </c>
      <c r="P641" t="str">
        <f>VLOOKUP(M641,Extract_Title!$A$2:$B$20,2,0)</f>
        <v>Mrs</v>
      </c>
      <c r="Q641" t="str">
        <f>IF(L641="","S",L641)</f>
        <v>S</v>
      </c>
      <c r="R641" t="str">
        <f>IF(K641="","M",LEFT(K641,1))</f>
        <v>M</v>
      </c>
      <c r="S641" t="str">
        <f>VLOOKUP(O641,Clean_tckt!$E$3:$F$38,2,0)</f>
        <v xml:space="preserve">xxx </v>
      </c>
      <c r="T641" s="1">
        <f t="shared" si="31"/>
        <v>39.6875</v>
      </c>
      <c r="U641">
        <f t="shared" si="32"/>
        <v>41</v>
      </c>
      <c r="V641">
        <f>SUM(G641:H641,1)</f>
        <v>6</v>
      </c>
      <c r="W641">
        <f t="shared" si="33"/>
        <v>0</v>
      </c>
      <c r="X641">
        <f>IF(V641=1,1,0)</f>
        <v>0</v>
      </c>
      <c r="Y641">
        <f>IF($P641=Y$1,1,0)</f>
        <v>0</v>
      </c>
      <c r="Z641">
        <f>IF($P641=Z$1,1,0)</f>
        <v>1</v>
      </c>
      <c r="AA641">
        <f>IF($P641=AA$1,1,0)</f>
        <v>0</v>
      </c>
      <c r="AB641">
        <f>IF($P641=AB$1,1,0)</f>
        <v>0</v>
      </c>
      <c r="AC641">
        <f>IF($Q641=AC$1,1,0)</f>
        <v>1</v>
      </c>
      <c r="AD641">
        <f>IF($Q641=AD$1,1,0)</f>
        <v>0</v>
      </c>
      <c r="AE641">
        <f>IF($R641=AE$1,1,0)</f>
        <v>1</v>
      </c>
      <c r="AF641">
        <f>IF($R641=AF$1,1,0)</f>
        <v>0</v>
      </c>
      <c r="AG641">
        <f>IF($R641=AG$1,1,0)</f>
        <v>0</v>
      </c>
      <c r="AH641">
        <f>IF($R641=AH$1,1,0)</f>
        <v>0</v>
      </c>
      <c r="AI641">
        <f>IF($R641=AI$1,1,0)</f>
        <v>0</v>
      </c>
      <c r="AJ641">
        <f>IF($R641=AJ$1,1,0)</f>
        <v>0</v>
      </c>
      <c r="AK641">
        <f>IF($R641=AK$1,1,0)</f>
        <v>0</v>
      </c>
      <c r="AL641">
        <f>IF($R641=AL$1,1,0)</f>
        <v>0</v>
      </c>
      <c r="AM641">
        <f>IF($S641=AM$1,1,0)</f>
        <v>0</v>
      </c>
      <c r="AN641">
        <f>IF($S641=AN$1,1,0)</f>
        <v>0</v>
      </c>
      <c r="AO641">
        <f>IF($S641=AO$1,1,0)</f>
        <v>0</v>
      </c>
      <c r="AP641">
        <f>IF($S641=AP$1,1,0)</f>
        <v>1</v>
      </c>
      <c r="AQ641">
        <f>IF($S641=AQ$1,1,0)</f>
        <v>0</v>
      </c>
      <c r="AR641">
        <f>IF($S641=AR$1,1,0)</f>
        <v>0</v>
      </c>
      <c r="AS641">
        <f>IF($S641=AS$1,1,0)</f>
        <v>0</v>
      </c>
      <c r="AT641">
        <f>IF($S641=AT$1,1,0)</f>
        <v>0</v>
      </c>
      <c r="AU641">
        <f>IF($S641=AU$1,1,0)</f>
        <v>0</v>
      </c>
      <c r="AV641">
        <f>IF($S641=AV$1,1,0)</f>
        <v>0</v>
      </c>
      <c r="AW641">
        <f>IF($S641=AW$1,1,0)</f>
        <v>0</v>
      </c>
      <c r="AX641">
        <f>IF($S641=AX$1,1,0)</f>
        <v>0</v>
      </c>
      <c r="AY641">
        <f>IF($S641=AY$1,1,0)</f>
        <v>0</v>
      </c>
      <c r="AZ641">
        <f>IF($S641=AZ$1,1,0)</f>
        <v>0</v>
      </c>
      <c r="BA641">
        <f>IF($S641=BA$1,1,0)</f>
        <v>0</v>
      </c>
      <c r="BB641">
        <f>IF($S641=BB$1,1,0)</f>
        <v>0</v>
      </c>
      <c r="BC641">
        <f>IF($S641=BC$1,1,0)</f>
        <v>0</v>
      </c>
      <c r="BD641">
        <f>IF($S641=BD$1,1,0)</f>
        <v>0</v>
      </c>
      <c r="BE641">
        <f>IF($S641=BE$1,1,0)</f>
        <v>0</v>
      </c>
      <c r="BF641">
        <f>IF($S641=BF$1,1,0)</f>
        <v>0</v>
      </c>
      <c r="BG641">
        <f>IF($S641=BG$1,1,0)</f>
        <v>0</v>
      </c>
      <c r="BH641">
        <f>IF($S641=BH$1,1,0)</f>
        <v>0</v>
      </c>
      <c r="BI641">
        <f>IF($S641=BI$1,1,0)</f>
        <v>0</v>
      </c>
      <c r="BJ641">
        <f>IF($S641=BJ$1,1,0)</f>
        <v>0</v>
      </c>
    </row>
    <row r="642" spans="1:62" x14ac:dyDescent="0.25">
      <c r="A642">
        <v>640</v>
      </c>
      <c r="B642">
        <v>0</v>
      </c>
      <c r="C642">
        <v>3</v>
      </c>
      <c r="D642" t="s">
        <v>905</v>
      </c>
      <c r="E642" t="s">
        <v>13</v>
      </c>
      <c r="G642">
        <v>1</v>
      </c>
      <c r="H642">
        <v>0</v>
      </c>
      <c r="I642">
        <v>376564</v>
      </c>
      <c r="J642">
        <v>16.100000000000001</v>
      </c>
      <c r="L642" t="s">
        <v>15</v>
      </c>
      <c r="M642" t="s">
        <v>1751</v>
      </c>
      <c r="N642" t="str">
        <f>IF(ISNUMBER(I642),"xxx ",SUBSTITUTE(SUBSTITUTE(I642,"/",""),".",""))</f>
        <v xml:space="preserve">xxx </v>
      </c>
      <c r="O642" t="str">
        <f>LEFT(N642,FIND(" ",N642))</f>
        <v xml:space="preserve">xxx </v>
      </c>
      <c r="P642" t="str">
        <f>VLOOKUP(M642,Extract_Title!$A$2:$B$20,2,0)</f>
        <v>Mr</v>
      </c>
      <c r="Q642" t="str">
        <f>IF(L642="","S",L642)</f>
        <v>S</v>
      </c>
      <c r="R642" t="str">
        <f>IF(K642="","M",LEFT(K642,1))</f>
        <v>M</v>
      </c>
      <c r="S642" t="str">
        <f>VLOOKUP(O642,Clean_tckt!$E$3:$F$38,2,0)</f>
        <v xml:space="preserve">xxx </v>
      </c>
      <c r="T642" s="1">
        <f t="shared" si="31"/>
        <v>16.100000000000001</v>
      </c>
      <c r="U642">
        <f t="shared" si="32"/>
        <v>0</v>
      </c>
      <c r="V642">
        <f>SUM(G642:H642,1)</f>
        <v>2</v>
      </c>
      <c r="W642">
        <f t="shared" si="33"/>
        <v>1</v>
      </c>
      <c r="X642">
        <f>IF(V642=1,1,0)</f>
        <v>0</v>
      </c>
      <c r="Y642">
        <f>IF($P642=Y$1,1,0)</f>
        <v>1</v>
      </c>
      <c r="Z642">
        <f>IF($P642=Z$1,1,0)</f>
        <v>0</v>
      </c>
      <c r="AA642">
        <f>IF($P642=AA$1,1,0)</f>
        <v>0</v>
      </c>
      <c r="AB642">
        <f>IF($P642=AB$1,1,0)</f>
        <v>0</v>
      </c>
      <c r="AC642">
        <f>IF($Q642=AC$1,1,0)</f>
        <v>1</v>
      </c>
      <c r="AD642">
        <f>IF($Q642=AD$1,1,0)</f>
        <v>0</v>
      </c>
      <c r="AE642">
        <f>IF($R642=AE$1,1,0)</f>
        <v>1</v>
      </c>
      <c r="AF642">
        <f>IF($R642=AF$1,1,0)</f>
        <v>0</v>
      </c>
      <c r="AG642">
        <f>IF($R642=AG$1,1,0)</f>
        <v>0</v>
      </c>
      <c r="AH642">
        <f>IF($R642=AH$1,1,0)</f>
        <v>0</v>
      </c>
      <c r="AI642">
        <f>IF($R642=AI$1,1,0)</f>
        <v>0</v>
      </c>
      <c r="AJ642">
        <f>IF($R642=AJ$1,1,0)</f>
        <v>0</v>
      </c>
      <c r="AK642">
        <f>IF($R642=AK$1,1,0)</f>
        <v>0</v>
      </c>
      <c r="AL642">
        <f>IF($R642=AL$1,1,0)</f>
        <v>0</v>
      </c>
      <c r="AM642">
        <f>IF($S642=AM$1,1,0)</f>
        <v>0</v>
      </c>
      <c r="AN642">
        <f>IF($S642=AN$1,1,0)</f>
        <v>0</v>
      </c>
      <c r="AO642">
        <f>IF($S642=AO$1,1,0)</f>
        <v>0</v>
      </c>
      <c r="AP642">
        <f>IF($S642=AP$1,1,0)</f>
        <v>1</v>
      </c>
      <c r="AQ642">
        <f>IF($S642=AQ$1,1,0)</f>
        <v>0</v>
      </c>
      <c r="AR642">
        <f>IF($S642=AR$1,1,0)</f>
        <v>0</v>
      </c>
      <c r="AS642">
        <f>IF($S642=AS$1,1,0)</f>
        <v>0</v>
      </c>
      <c r="AT642">
        <f>IF($S642=AT$1,1,0)</f>
        <v>0</v>
      </c>
      <c r="AU642">
        <f>IF($S642=AU$1,1,0)</f>
        <v>0</v>
      </c>
      <c r="AV642">
        <f>IF($S642=AV$1,1,0)</f>
        <v>0</v>
      </c>
      <c r="AW642">
        <f>IF($S642=AW$1,1,0)</f>
        <v>0</v>
      </c>
      <c r="AX642">
        <f>IF($S642=AX$1,1,0)</f>
        <v>0</v>
      </c>
      <c r="AY642">
        <f>IF($S642=AY$1,1,0)</f>
        <v>0</v>
      </c>
      <c r="AZ642">
        <f>IF($S642=AZ$1,1,0)</f>
        <v>0</v>
      </c>
      <c r="BA642">
        <f>IF($S642=BA$1,1,0)</f>
        <v>0</v>
      </c>
      <c r="BB642">
        <f>IF($S642=BB$1,1,0)</f>
        <v>0</v>
      </c>
      <c r="BC642">
        <f>IF($S642=BC$1,1,0)</f>
        <v>0</v>
      </c>
      <c r="BD642">
        <f>IF($S642=BD$1,1,0)</f>
        <v>0</v>
      </c>
      <c r="BE642">
        <f>IF($S642=BE$1,1,0)</f>
        <v>0</v>
      </c>
      <c r="BF642">
        <f>IF($S642=BF$1,1,0)</f>
        <v>0</v>
      </c>
      <c r="BG642">
        <f>IF($S642=BG$1,1,0)</f>
        <v>0</v>
      </c>
      <c r="BH642">
        <f>IF($S642=BH$1,1,0)</f>
        <v>0</v>
      </c>
      <c r="BI642">
        <f>IF($S642=BI$1,1,0)</f>
        <v>0</v>
      </c>
      <c r="BJ642">
        <f>IF($S642=BJ$1,1,0)</f>
        <v>0</v>
      </c>
    </row>
    <row r="643" spans="1:62" x14ac:dyDescent="0.25">
      <c r="A643">
        <v>641</v>
      </c>
      <c r="B643">
        <v>0</v>
      </c>
      <c r="C643">
        <v>3</v>
      </c>
      <c r="D643" t="s">
        <v>906</v>
      </c>
      <c r="E643" t="s">
        <v>13</v>
      </c>
      <c r="F643">
        <v>20</v>
      </c>
      <c r="G643">
        <v>0</v>
      </c>
      <c r="H643">
        <v>0</v>
      </c>
      <c r="I643">
        <v>350050</v>
      </c>
      <c r="J643">
        <v>7.8541999999999996</v>
      </c>
      <c r="L643" t="s">
        <v>15</v>
      </c>
      <c r="M643" t="s">
        <v>1751</v>
      </c>
      <c r="N643" t="str">
        <f>IF(ISNUMBER(I643),"xxx ",SUBSTITUTE(SUBSTITUTE(I643,"/",""),".",""))</f>
        <v xml:space="preserve">xxx </v>
      </c>
      <c r="O643" t="str">
        <f>LEFT(N643,FIND(" ",N643))</f>
        <v xml:space="preserve">xxx </v>
      </c>
      <c r="P643" t="str">
        <f>VLOOKUP(M643,Extract_Title!$A$2:$B$20,2,0)</f>
        <v>Mr</v>
      </c>
      <c r="Q643" t="str">
        <f>IF(L643="","S",L643)</f>
        <v>S</v>
      </c>
      <c r="R643" t="str">
        <f>IF(K643="","M",LEFT(K643,1))</f>
        <v>M</v>
      </c>
      <c r="S643" t="str">
        <f>VLOOKUP(O643,Clean_tckt!$E$3:$F$38,2,0)</f>
        <v xml:space="preserve">xxx </v>
      </c>
      <c r="T643" s="1">
        <f t="shared" ref="T643:T706" si="34">IF(J643="",MEDIAN(Fare),J643)</f>
        <v>7.8541999999999996</v>
      </c>
      <c r="U643">
        <f t="shared" ref="U643:U706" si="35">IF(F643="",SUMIFS(Avg_age,Pclass_Age,A648,Sex_Age,B648),F643)</f>
        <v>20</v>
      </c>
      <c r="V643">
        <f>SUM(G643:H643,1)</f>
        <v>1</v>
      </c>
      <c r="W643">
        <f t="shared" si="33"/>
        <v>1</v>
      </c>
      <c r="X643">
        <f>IF(V643=1,1,0)</f>
        <v>1</v>
      </c>
      <c r="Y643">
        <f>IF($P643=Y$1,1,0)</f>
        <v>1</v>
      </c>
      <c r="Z643">
        <f>IF($P643=Z$1,1,0)</f>
        <v>0</v>
      </c>
      <c r="AA643">
        <f>IF($P643=AA$1,1,0)</f>
        <v>0</v>
      </c>
      <c r="AB643">
        <f>IF($P643=AB$1,1,0)</f>
        <v>0</v>
      </c>
      <c r="AC643">
        <f>IF($Q643=AC$1,1,0)</f>
        <v>1</v>
      </c>
      <c r="AD643">
        <f>IF($Q643=AD$1,1,0)</f>
        <v>0</v>
      </c>
      <c r="AE643">
        <f>IF($R643=AE$1,1,0)</f>
        <v>1</v>
      </c>
      <c r="AF643">
        <f>IF($R643=AF$1,1,0)</f>
        <v>0</v>
      </c>
      <c r="AG643">
        <f>IF($R643=AG$1,1,0)</f>
        <v>0</v>
      </c>
      <c r="AH643">
        <f>IF($R643=AH$1,1,0)</f>
        <v>0</v>
      </c>
      <c r="AI643">
        <f>IF($R643=AI$1,1,0)</f>
        <v>0</v>
      </c>
      <c r="AJ643">
        <f>IF($R643=AJ$1,1,0)</f>
        <v>0</v>
      </c>
      <c r="AK643">
        <f>IF($R643=AK$1,1,0)</f>
        <v>0</v>
      </c>
      <c r="AL643">
        <f>IF($R643=AL$1,1,0)</f>
        <v>0</v>
      </c>
      <c r="AM643">
        <f>IF($S643=AM$1,1,0)</f>
        <v>0</v>
      </c>
      <c r="AN643">
        <f>IF($S643=AN$1,1,0)</f>
        <v>0</v>
      </c>
      <c r="AO643">
        <f>IF($S643=AO$1,1,0)</f>
        <v>0</v>
      </c>
      <c r="AP643">
        <f>IF($S643=AP$1,1,0)</f>
        <v>1</v>
      </c>
      <c r="AQ643">
        <f>IF($S643=AQ$1,1,0)</f>
        <v>0</v>
      </c>
      <c r="AR643">
        <f>IF($S643=AR$1,1,0)</f>
        <v>0</v>
      </c>
      <c r="AS643">
        <f>IF($S643=AS$1,1,0)</f>
        <v>0</v>
      </c>
      <c r="AT643">
        <f>IF($S643=AT$1,1,0)</f>
        <v>0</v>
      </c>
      <c r="AU643">
        <f>IF($S643=AU$1,1,0)</f>
        <v>0</v>
      </c>
      <c r="AV643">
        <f>IF($S643=AV$1,1,0)</f>
        <v>0</v>
      </c>
      <c r="AW643">
        <f>IF($S643=AW$1,1,0)</f>
        <v>0</v>
      </c>
      <c r="AX643">
        <f>IF($S643=AX$1,1,0)</f>
        <v>0</v>
      </c>
      <c r="AY643">
        <f>IF($S643=AY$1,1,0)</f>
        <v>0</v>
      </c>
      <c r="AZ643">
        <f>IF($S643=AZ$1,1,0)</f>
        <v>0</v>
      </c>
      <c r="BA643">
        <f>IF($S643=BA$1,1,0)</f>
        <v>0</v>
      </c>
      <c r="BB643">
        <f>IF($S643=BB$1,1,0)</f>
        <v>0</v>
      </c>
      <c r="BC643">
        <f>IF($S643=BC$1,1,0)</f>
        <v>0</v>
      </c>
      <c r="BD643">
        <f>IF($S643=BD$1,1,0)</f>
        <v>0</v>
      </c>
      <c r="BE643">
        <f>IF($S643=BE$1,1,0)</f>
        <v>0</v>
      </c>
      <c r="BF643">
        <f>IF($S643=BF$1,1,0)</f>
        <v>0</v>
      </c>
      <c r="BG643">
        <f>IF($S643=BG$1,1,0)</f>
        <v>0</v>
      </c>
      <c r="BH643">
        <f>IF($S643=BH$1,1,0)</f>
        <v>0</v>
      </c>
      <c r="BI643">
        <f>IF($S643=BI$1,1,0)</f>
        <v>0</v>
      </c>
      <c r="BJ643">
        <f>IF($S643=BJ$1,1,0)</f>
        <v>0</v>
      </c>
    </row>
    <row r="644" spans="1:62" x14ac:dyDescent="0.25">
      <c r="A644">
        <v>642</v>
      </c>
      <c r="B644">
        <v>1</v>
      </c>
      <c r="C644">
        <v>1</v>
      </c>
      <c r="D644" t="s">
        <v>907</v>
      </c>
      <c r="E644" t="s">
        <v>17</v>
      </c>
      <c r="F644">
        <v>24</v>
      </c>
      <c r="G644">
        <v>0</v>
      </c>
      <c r="H644">
        <v>0</v>
      </c>
      <c r="I644" t="s">
        <v>549</v>
      </c>
      <c r="J644">
        <v>69.3</v>
      </c>
      <c r="K644" t="s">
        <v>550</v>
      </c>
      <c r="L644" t="s">
        <v>20</v>
      </c>
      <c r="M644" t="s">
        <v>1763</v>
      </c>
      <c r="N644" t="str">
        <f>IF(ISNUMBER(I644),"xxx ",SUBSTITUTE(SUBSTITUTE(I644,"/",""),".",""))</f>
        <v>PC 17477</v>
      </c>
      <c r="O644" t="str">
        <f>LEFT(N644,FIND(" ",N644))</f>
        <v xml:space="preserve">PC </v>
      </c>
      <c r="P644" t="str">
        <f>VLOOKUP(M644,Extract_Title!$A$2:$B$20,2,0)</f>
        <v>Miss</v>
      </c>
      <c r="Q644" t="str">
        <f>IF(L644="","S",L644)</f>
        <v>C</v>
      </c>
      <c r="R644" t="str">
        <f>IF(K644="","M",LEFT(K644,1))</f>
        <v>B</v>
      </c>
      <c r="S644" t="str">
        <f>VLOOKUP(O644,Clean_tckt!$E$3:$F$38,2,0)</f>
        <v xml:space="preserve">PC </v>
      </c>
      <c r="T644" s="1">
        <f t="shared" si="34"/>
        <v>69.3</v>
      </c>
      <c r="U644">
        <f t="shared" si="35"/>
        <v>24</v>
      </c>
      <c r="V644">
        <f>SUM(G644:H644,1)</f>
        <v>1</v>
      </c>
      <c r="W644">
        <f t="shared" ref="W644:W707" si="36">IF(E644="male",1,0)</f>
        <v>0</v>
      </c>
      <c r="X644">
        <f>IF(V644=1,1,0)</f>
        <v>1</v>
      </c>
      <c r="Y644">
        <f>IF($P644=Y$1,1,0)</f>
        <v>0</v>
      </c>
      <c r="Z644">
        <f>IF($P644=Z$1,1,0)</f>
        <v>0</v>
      </c>
      <c r="AA644">
        <f>IF($P644=AA$1,1,0)</f>
        <v>1</v>
      </c>
      <c r="AB644">
        <f>IF($P644=AB$1,1,0)</f>
        <v>0</v>
      </c>
      <c r="AC644">
        <f>IF($Q644=AC$1,1,0)</f>
        <v>0</v>
      </c>
      <c r="AD644">
        <f>IF($Q644=AD$1,1,0)</f>
        <v>1</v>
      </c>
      <c r="AE644">
        <f>IF($R644=AE$1,1,0)</f>
        <v>0</v>
      </c>
      <c r="AF644">
        <f>IF($R644=AF$1,1,0)</f>
        <v>0</v>
      </c>
      <c r="AG644">
        <f>IF($R644=AG$1,1,0)</f>
        <v>0</v>
      </c>
      <c r="AH644">
        <f>IF($R644=AH$1,1,0)</f>
        <v>0</v>
      </c>
      <c r="AI644">
        <f>IF($R644=AI$1,1,0)</f>
        <v>0</v>
      </c>
      <c r="AJ644">
        <f>IF($R644=AJ$1,1,0)</f>
        <v>0</v>
      </c>
      <c r="AK644">
        <f>IF($R644=AK$1,1,0)</f>
        <v>1</v>
      </c>
      <c r="AL644">
        <f>IF($R644=AL$1,1,0)</f>
        <v>0</v>
      </c>
      <c r="AM644">
        <f>IF($S644=AM$1,1,0)</f>
        <v>0</v>
      </c>
      <c r="AN644">
        <f>IF($S644=AN$1,1,0)</f>
        <v>1</v>
      </c>
      <c r="AO644">
        <f>IF($S644=AO$1,1,0)</f>
        <v>0</v>
      </c>
      <c r="AP644">
        <f>IF($S644=AP$1,1,0)</f>
        <v>0</v>
      </c>
      <c r="AQ644">
        <f>IF($S644=AQ$1,1,0)</f>
        <v>0</v>
      </c>
      <c r="AR644">
        <f>IF($S644=AR$1,1,0)</f>
        <v>0</v>
      </c>
      <c r="AS644">
        <f>IF($S644=AS$1,1,0)</f>
        <v>0</v>
      </c>
      <c r="AT644">
        <f>IF($S644=AT$1,1,0)</f>
        <v>0</v>
      </c>
      <c r="AU644">
        <f>IF($S644=AU$1,1,0)</f>
        <v>0</v>
      </c>
      <c r="AV644">
        <f>IF($S644=AV$1,1,0)</f>
        <v>0</v>
      </c>
      <c r="AW644">
        <f>IF($S644=AW$1,1,0)</f>
        <v>0</v>
      </c>
      <c r="AX644">
        <f>IF($S644=AX$1,1,0)</f>
        <v>0</v>
      </c>
      <c r="AY644">
        <f>IF($S644=AY$1,1,0)</f>
        <v>0</v>
      </c>
      <c r="AZ644">
        <f>IF($S644=AZ$1,1,0)</f>
        <v>0</v>
      </c>
      <c r="BA644">
        <f>IF($S644=BA$1,1,0)</f>
        <v>0</v>
      </c>
      <c r="BB644">
        <f>IF($S644=BB$1,1,0)</f>
        <v>0</v>
      </c>
      <c r="BC644">
        <f>IF($S644=BC$1,1,0)</f>
        <v>0</v>
      </c>
      <c r="BD644">
        <f>IF($S644=BD$1,1,0)</f>
        <v>0</v>
      </c>
      <c r="BE644">
        <f>IF($S644=BE$1,1,0)</f>
        <v>0</v>
      </c>
      <c r="BF644">
        <f>IF($S644=BF$1,1,0)</f>
        <v>0</v>
      </c>
      <c r="BG644">
        <f>IF($S644=BG$1,1,0)</f>
        <v>0</v>
      </c>
      <c r="BH644">
        <f>IF($S644=BH$1,1,0)</f>
        <v>0</v>
      </c>
      <c r="BI644">
        <f>IF($S644=BI$1,1,0)</f>
        <v>0</v>
      </c>
      <c r="BJ644">
        <f>IF($S644=BJ$1,1,0)</f>
        <v>0</v>
      </c>
    </row>
    <row r="645" spans="1:62" x14ac:dyDescent="0.25">
      <c r="A645">
        <v>643</v>
      </c>
      <c r="B645">
        <v>0</v>
      </c>
      <c r="C645">
        <v>3</v>
      </c>
      <c r="D645" t="s">
        <v>908</v>
      </c>
      <c r="E645" t="s">
        <v>17</v>
      </c>
      <c r="F645">
        <v>2</v>
      </c>
      <c r="G645">
        <v>3</v>
      </c>
      <c r="H645">
        <v>2</v>
      </c>
      <c r="I645">
        <v>347088</v>
      </c>
      <c r="J645">
        <v>27.9</v>
      </c>
      <c r="L645" t="s">
        <v>15</v>
      </c>
      <c r="M645" t="s">
        <v>1753</v>
      </c>
      <c r="N645" t="str">
        <f>IF(ISNUMBER(I645),"xxx ",SUBSTITUTE(SUBSTITUTE(I645,"/",""),".",""))</f>
        <v xml:space="preserve">xxx </v>
      </c>
      <c r="O645" t="str">
        <f>LEFT(N645,FIND(" ",N645))</f>
        <v xml:space="preserve">xxx </v>
      </c>
      <c r="P645" t="str">
        <f>VLOOKUP(M645,Extract_Title!$A$2:$B$20,2,0)</f>
        <v>Miss</v>
      </c>
      <c r="Q645" t="str">
        <f>IF(L645="","S",L645)</f>
        <v>S</v>
      </c>
      <c r="R645" t="str">
        <f>IF(K645="","M",LEFT(K645,1))</f>
        <v>M</v>
      </c>
      <c r="S645" t="str">
        <f>VLOOKUP(O645,Clean_tckt!$E$3:$F$38,2,0)</f>
        <v xml:space="preserve">xxx </v>
      </c>
      <c r="T645" s="1">
        <f t="shared" si="34"/>
        <v>27.9</v>
      </c>
      <c r="U645">
        <f t="shared" si="35"/>
        <v>2</v>
      </c>
      <c r="V645">
        <f>SUM(G645:H645,1)</f>
        <v>6</v>
      </c>
      <c r="W645">
        <f t="shared" si="36"/>
        <v>0</v>
      </c>
      <c r="X645">
        <f>IF(V645=1,1,0)</f>
        <v>0</v>
      </c>
      <c r="Y645">
        <f>IF($P645=Y$1,1,0)</f>
        <v>0</v>
      </c>
      <c r="Z645">
        <f>IF($P645=Z$1,1,0)</f>
        <v>0</v>
      </c>
      <c r="AA645">
        <f>IF($P645=AA$1,1,0)</f>
        <v>1</v>
      </c>
      <c r="AB645">
        <f>IF($P645=AB$1,1,0)</f>
        <v>0</v>
      </c>
      <c r="AC645">
        <f>IF($Q645=AC$1,1,0)</f>
        <v>1</v>
      </c>
      <c r="AD645">
        <f>IF($Q645=AD$1,1,0)</f>
        <v>0</v>
      </c>
      <c r="AE645">
        <f>IF($R645=AE$1,1,0)</f>
        <v>1</v>
      </c>
      <c r="AF645">
        <f>IF($R645=AF$1,1,0)</f>
        <v>0</v>
      </c>
      <c r="AG645">
        <f>IF($R645=AG$1,1,0)</f>
        <v>0</v>
      </c>
      <c r="AH645">
        <f>IF($R645=AH$1,1,0)</f>
        <v>0</v>
      </c>
      <c r="AI645">
        <f>IF($R645=AI$1,1,0)</f>
        <v>0</v>
      </c>
      <c r="AJ645">
        <f>IF($R645=AJ$1,1,0)</f>
        <v>0</v>
      </c>
      <c r="AK645">
        <f>IF($R645=AK$1,1,0)</f>
        <v>0</v>
      </c>
      <c r="AL645">
        <f>IF($R645=AL$1,1,0)</f>
        <v>0</v>
      </c>
      <c r="AM645">
        <f>IF($S645=AM$1,1,0)</f>
        <v>0</v>
      </c>
      <c r="AN645">
        <f>IF($S645=AN$1,1,0)</f>
        <v>0</v>
      </c>
      <c r="AO645">
        <f>IF($S645=AO$1,1,0)</f>
        <v>0</v>
      </c>
      <c r="AP645">
        <f>IF($S645=AP$1,1,0)</f>
        <v>1</v>
      </c>
      <c r="AQ645">
        <f>IF($S645=AQ$1,1,0)</f>
        <v>0</v>
      </c>
      <c r="AR645">
        <f>IF($S645=AR$1,1,0)</f>
        <v>0</v>
      </c>
      <c r="AS645">
        <f>IF($S645=AS$1,1,0)</f>
        <v>0</v>
      </c>
      <c r="AT645">
        <f>IF($S645=AT$1,1,0)</f>
        <v>0</v>
      </c>
      <c r="AU645">
        <f>IF($S645=AU$1,1,0)</f>
        <v>0</v>
      </c>
      <c r="AV645">
        <f>IF($S645=AV$1,1,0)</f>
        <v>0</v>
      </c>
      <c r="AW645">
        <f>IF($S645=AW$1,1,0)</f>
        <v>0</v>
      </c>
      <c r="AX645">
        <f>IF($S645=AX$1,1,0)</f>
        <v>0</v>
      </c>
      <c r="AY645">
        <f>IF($S645=AY$1,1,0)</f>
        <v>0</v>
      </c>
      <c r="AZ645">
        <f>IF($S645=AZ$1,1,0)</f>
        <v>0</v>
      </c>
      <c r="BA645">
        <f>IF($S645=BA$1,1,0)</f>
        <v>0</v>
      </c>
      <c r="BB645">
        <f>IF($S645=BB$1,1,0)</f>
        <v>0</v>
      </c>
      <c r="BC645">
        <f>IF($S645=BC$1,1,0)</f>
        <v>0</v>
      </c>
      <c r="BD645">
        <f>IF($S645=BD$1,1,0)</f>
        <v>0</v>
      </c>
      <c r="BE645">
        <f>IF($S645=BE$1,1,0)</f>
        <v>0</v>
      </c>
      <c r="BF645">
        <f>IF($S645=BF$1,1,0)</f>
        <v>0</v>
      </c>
      <c r="BG645">
        <f>IF($S645=BG$1,1,0)</f>
        <v>0</v>
      </c>
      <c r="BH645">
        <f>IF($S645=BH$1,1,0)</f>
        <v>0</v>
      </c>
      <c r="BI645">
        <f>IF($S645=BI$1,1,0)</f>
        <v>0</v>
      </c>
      <c r="BJ645">
        <f>IF($S645=BJ$1,1,0)</f>
        <v>0</v>
      </c>
    </row>
    <row r="646" spans="1:62" x14ac:dyDescent="0.25">
      <c r="A646">
        <v>644</v>
      </c>
      <c r="B646">
        <v>1</v>
      </c>
      <c r="C646">
        <v>3</v>
      </c>
      <c r="D646" t="s">
        <v>909</v>
      </c>
      <c r="E646" t="s">
        <v>13</v>
      </c>
      <c r="G646">
        <v>0</v>
      </c>
      <c r="H646">
        <v>0</v>
      </c>
      <c r="I646">
        <v>1601</v>
      </c>
      <c r="J646">
        <v>56.495800000000003</v>
      </c>
      <c r="L646" t="s">
        <v>15</v>
      </c>
      <c r="M646" t="s">
        <v>1751</v>
      </c>
      <c r="N646" t="str">
        <f>IF(ISNUMBER(I646),"xxx ",SUBSTITUTE(SUBSTITUTE(I646,"/",""),".",""))</f>
        <v xml:space="preserve">xxx </v>
      </c>
      <c r="O646" t="str">
        <f>LEFT(N646,FIND(" ",N646))</f>
        <v xml:space="preserve">xxx </v>
      </c>
      <c r="P646" t="str">
        <f>VLOOKUP(M646,Extract_Title!$A$2:$B$20,2,0)</f>
        <v>Mr</v>
      </c>
      <c r="Q646" t="str">
        <f>IF(L646="","S",L646)</f>
        <v>S</v>
      </c>
      <c r="R646" t="str">
        <f>IF(K646="","M",LEFT(K646,1))</f>
        <v>M</v>
      </c>
      <c r="S646" t="str">
        <f>VLOOKUP(O646,Clean_tckt!$E$3:$F$38,2,0)</f>
        <v xml:space="preserve">xxx </v>
      </c>
      <c r="T646" s="1">
        <f t="shared" si="34"/>
        <v>56.495800000000003</v>
      </c>
      <c r="U646">
        <f t="shared" si="35"/>
        <v>0</v>
      </c>
      <c r="V646">
        <f>SUM(G646:H646,1)</f>
        <v>1</v>
      </c>
      <c r="W646">
        <f t="shared" si="36"/>
        <v>1</v>
      </c>
      <c r="X646">
        <f>IF(V646=1,1,0)</f>
        <v>1</v>
      </c>
      <c r="Y646">
        <f>IF($P646=Y$1,1,0)</f>
        <v>1</v>
      </c>
      <c r="Z646">
        <f>IF($P646=Z$1,1,0)</f>
        <v>0</v>
      </c>
      <c r="AA646">
        <f>IF($P646=AA$1,1,0)</f>
        <v>0</v>
      </c>
      <c r="AB646">
        <f>IF($P646=AB$1,1,0)</f>
        <v>0</v>
      </c>
      <c r="AC646">
        <f>IF($Q646=AC$1,1,0)</f>
        <v>1</v>
      </c>
      <c r="AD646">
        <f>IF($Q646=AD$1,1,0)</f>
        <v>0</v>
      </c>
      <c r="AE646">
        <f>IF($R646=AE$1,1,0)</f>
        <v>1</v>
      </c>
      <c r="AF646">
        <f>IF($R646=AF$1,1,0)</f>
        <v>0</v>
      </c>
      <c r="AG646">
        <f>IF($R646=AG$1,1,0)</f>
        <v>0</v>
      </c>
      <c r="AH646">
        <f>IF($R646=AH$1,1,0)</f>
        <v>0</v>
      </c>
      <c r="AI646">
        <f>IF($R646=AI$1,1,0)</f>
        <v>0</v>
      </c>
      <c r="AJ646">
        <f>IF($R646=AJ$1,1,0)</f>
        <v>0</v>
      </c>
      <c r="AK646">
        <f>IF($R646=AK$1,1,0)</f>
        <v>0</v>
      </c>
      <c r="AL646">
        <f>IF($R646=AL$1,1,0)</f>
        <v>0</v>
      </c>
      <c r="AM646">
        <f>IF($S646=AM$1,1,0)</f>
        <v>0</v>
      </c>
      <c r="AN646">
        <f>IF($S646=AN$1,1,0)</f>
        <v>0</v>
      </c>
      <c r="AO646">
        <f>IF($S646=AO$1,1,0)</f>
        <v>0</v>
      </c>
      <c r="AP646">
        <f>IF($S646=AP$1,1,0)</f>
        <v>1</v>
      </c>
      <c r="AQ646">
        <f>IF($S646=AQ$1,1,0)</f>
        <v>0</v>
      </c>
      <c r="AR646">
        <f>IF($S646=AR$1,1,0)</f>
        <v>0</v>
      </c>
      <c r="AS646">
        <f>IF($S646=AS$1,1,0)</f>
        <v>0</v>
      </c>
      <c r="AT646">
        <f>IF($S646=AT$1,1,0)</f>
        <v>0</v>
      </c>
      <c r="AU646">
        <f>IF($S646=AU$1,1,0)</f>
        <v>0</v>
      </c>
      <c r="AV646">
        <f>IF($S646=AV$1,1,0)</f>
        <v>0</v>
      </c>
      <c r="AW646">
        <f>IF($S646=AW$1,1,0)</f>
        <v>0</v>
      </c>
      <c r="AX646">
        <f>IF($S646=AX$1,1,0)</f>
        <v>0</v>
      </c>
      <c r="AY646">
        <f>IF($S646=AY$1,1,0)</f>
        <v>0</v>
      </c>
      <c r="AZ646">
        <f>IF($S646=AZ$1,1,0)</f>
        <v>0</v>
      </c>
      <c r="BA646">
        <f>IF($S646=BA$1,1,0)</f>
        <v>0</v>
      </c>
      <c r="BB646">
        <f>IF($S646=BB$1,1,0)</f>
        <v>0</v>
      </c>
      <c r="BC646">
        <f>IF($S646=BC$1,1,0)</f>
        <v>0</v>
      </c>
      <c r="BD646">
        <f>IF($S646=BD$1,1,0)</f>
        <v>0</v>
      </c>
      <c r="BE646">
        <f>IF($S646=BE$1,1,0)</f>
        <v>0</v>
      </c>
      <c r="BF646">
        <f>IF($S646=BF$1,1,0)</f>
        <v>0</v>
      </c>
      <c r="BG646">
        <f>IF($S646=BG$1,1,0)</f>
        <v>0</v>
      </c>
      <c r="BH646">
        <f>IF($S646=BH$1,1,0)</f>
        <v>0</v>
      </c>
      <c r="BI646">
        <f>IF($S646=BI$1,1,0)</f>
        <v>0</v>
      </c>
      <c r="BJ646">
        <f>IF($S646=BJ$1,1,0)</f>
        <v>0</v>
      </c>
    </row>
    <row r="647" spans="1:62" x14ac:dyDescent="0.25">
      <c r="A647">
        <v>645</v>
      </c>
      <c r="B647">
        <v>1</v>
      </c>
      <c r="C647">
        <v>3</v>
      </c>
      <c r="D647" t="s">
        <v>910</v>
      </c>
      <c r="E647" t="s">
        <v>17</v>
      </c>
      <c r="F647">
        <v>0.75</v>
      </c>
      <c r="G647">
        <v>2</v>
      </c>
      <c r="H647">
        <v>1</v>
      </c>
      <c r="I647">
        <v>2666</v>
      </c>
      <c r="J647">
        <v>19.258299999999998</v>
      </c>
      <c r="L647" t="s">
        <v>20</v>
      </c>
      <c r="M647" t="s">
        <v>1753</v>
      </c>
      <c r="N647" t="str">
        <f>IF(ISNUMBER(I647),"xxx ",SUBSTITUTE(SUBSTITUTE(I647,"/",""),".",""))</f>
        <v xml:space="preserve">xxx </v>
      </c>
      <c r="O647" t="str">
        <f>LEFT(N647,FIND(" ",N647))</f>
        <v xml:space="preserve">xxx </v>
      </c>
      <c r="P647" t="str">
        <f>VLOOKUP(M647,Extract_Title!$A$2:$B$20,2,0)</f>
        <v>Miss</v>
      </c>
      <c r="Q647" t="str">
        <f>IF(L647="","S",L647)</f>
        <v>C</v>
      </c>
      <c r="R647" t="str">
        <f>IF(K647="","M",LEFT(K647,1))</f>
        <v>M</v>
      </c>
      <c r="S647" t="str">
        <f>VLOOKUP(O647,Clean_tckt!$E$3:$F$38,2,0)</f>
        <v xml:space="preserve">xxx </v>
      </c>
      <c r="T647" s="1">
        <f t="shared" si="34"/>
        <v>19.258299999999998</v>
      </c>
      <c r="U647">
        <f t="shared" si="35"/>
        <v>0.75</v>
      </c>
      <c r="V647">
        <f>SUM(G647:H647,1)</f>
        <v>4</v>
      </c>
      <c r="W647">
        <f t="shared" si="36"/>
        <v>0</v>
      </c>
      <c r="X647">
        <f>IF(V647=1,1,0)</f>
        <v>0</v>
      </c>
      <c r="Y647">
        <f>IF($P647=Y$1,1,0)</f>
        <v>0</v>
      </c>
      <c r="Z647">
        <f>IF($P647=Z$1,1,0)</f>
        <v>0</v>
      </c>
      <c r="AA647">
        <f>IF($P647=AA$1,1,0)</f>
        <v>1</v>
      </c>
      <c r="AB647">
        <f>IF($P647=AB$1,1,0)</f>
        <v>0</v>
      </c>
      <c r="AC647">
        <f>IF($Q647=AC$1,1,0)</f>
        <v>0</v>
      </c>
      <c r="AD647">
        <f>IF($Q647=AD$1,1,0)</f>
        <v>1</v>
      </c>
      <c r="AE647">
        <f>IF($R647=AE$1,1,0)</f>
        <v>1</v>
      </c>
      <c r="AF647">
        <f>IF($R647=AF$1,1,0)</f>
        <v>0</v>
      </c>
      <c r="AG647">
        <f>IF($R647=AG$1,1,0)</f>
        <v>0</v>
      </c>
      <c r="AH647">
        <f>IF($R647=AH$1,1,0)</f>
        <v>0</v>
      </c>
      <c r="AI647">
        <f>IF($R647=AI$1,1,0)</f>
        <v>0</v>
      </c>
      <c r="AJ647">
        <f>IF($R647=AJ$1,1,0)</f>
        <v>0</v>
      </c>
      <c r="AK647">
        <f>IF($R647=AK$1,1,0)</f>
        <v>0</v>
      </c>
      <c r="AL647">
        <f>IF($R647=AL$1,1,0)</f>
        <v>0</v>
      </c>
      <c r="AM647">
        <f>IF($S647=AM$1,1,0)</f>
        <v>0</v>
      </c>
      <c r="AN647">
        <f>IF($S647=AN$1,1,0)</f>
        <v>0</v>
      </c>
      <c r="AO647">
        <f>IF($S647=AO$1,1,0)</f>
        <v>0</v>
      </c>
      <c r="AP647">
        <f>IF($S647=AP$1,1,0)</f>
        <v>1</v>
      </c>
      <c r="AQ647">
        <f>IF($S647=AQ$1,1,0)</f>
        <v>0</v>
      </c>
      <c r="AR647">
        <f>IF($S647=AR$1,1,0)</f>
        <v>0</v>
      </c>
      <c r="AS647">
        <f>IF($S647=AS$1,1,0)</f>
        <v>0</v>
      </c>
      <c r="AT647">
        <f>IF($S647=AT$1,1,0)</f>
        <v>0</v>
      </c>
      <c r="AU647">
        <f>IF($S647=AU$1,1,0)</f>
        <v>0</v>
      </c>
      <c r="AV647">
        <f>IF($S647=AV$1,1,0)</f>
        <v>0</v>
      </c>
      <c r="AW647">
        <f>IF($S647=AW$1,1,0)</f>
        <v>0</v>
      </c>
      <c r="AX647">
        <f>IF($S647=AX$1,1,0)</f>
        <v>0</v>
      </c>
      <c r="AY647">
        <f>IF($S647=AY$1,1,0)</f>
        <v>0</v>
      </c>
      <c r="AZ647">
        <f>IF($S647=AZ$1,1,0)</f>
        <v>0</v>
      </c>
      <c r="BA647">
        <f>IF($S647=BA$1,1,0)</f>
        <v>0</v>
      </c>
      <c r="BB647">
        <f>IF($S647=BB$1,1,0)</f>
        <v>0</v>
      </c>
      <c r="BC647">
        <f>IF($S647=BC$1,1,0)</f>
        <v>0</v>
      </c>
      <c r="BD647">
        <f>IF($S647=BD$1,1,0)</f>
        <v>0</v>
      </c>
      <c r="BE647">
        <f>IF($S647=BE$1,1,0)</f>
        <v>0</v>
      </c>
      <c r="BF647">
        <f>IF($S647=BF$1,1,0)</f>
        <v>0</v>
      </c>
      <c r="BG647">
        <f>IF($S647=BG$1,1,0)</f>
        <v>0</v>
      </c>
      <c r="BH647">
        <f>IF($S647=BH$1,1,0)</f>
        <v>0</v>
      </c>
      <c r="BI647">
        <f>IF($S647=BI$1,1,0)</f>
        <v>0</v>
      </c>
      <c r="BJ647">
        <f>IF($S647=BJ$1,1,0)</f>
        <v>0</v>
      </c>
    </row>
    <row r="648" spans="1:62" x14ac:dyDescent="0.25">
      <c r="A648">
        <v>646</v>
      </c>
      <c r="B648">
        <v>1</v>
      </c>
      <c r="C648">
        <v>1</v>
      </c>
      <c r="D648" t="s">
        <v>911</v>
      </c>
      <c r="E648" t="s">
        <v>13</v>
      </c>
      <c r="F648">
        <v>48</v>
      </c>
      <c r="G648">
        <v>1</v>
      </c>
      <c r="H648">
        <v>0</v>
      </c>
      <c r="I648" t="s">
        <v>92</v>
      </c>
      <c r="J648">
        <v>76.729200000000006</v>
      </c>
      <c r="K648" t="s">
        <v>93</v>
      </c>
      <c r="L648" t="s">
        <v>20</v>
      </c>
      <c r="M648" t="s">
        <v>1751</v>
      </c>
      <c r="N648" t="str">
        <f>IF(ISNUMBER(I648),"xxx ",SUBSTITUTE(SUBSTITUTE(I648,"/",""),".",""))</f>
        <v>PC 17572</v>
      </c>
      <c r="O648" t="str">
        <f>LEFT(N648,FIND(" ",N648))</f>
        <v xml:space="preserve">PC </v>
      </c>
      <c r="P648" t="str">
        <f>VLOOKUP(M648,Extract_Title!$A$2:$B$20,2,0)</f>
        <v>Mr</v>
      </c>
      <c r="Q648" t="str">
        <f>IF(L648="","S",L648)</f>
        <v>C</v>
      </c>
      <c r="R648" t="str">
        <f>IF(K648="","M",LEFT(K648,1))</f>
        <v>D</v>
      </c>
      <c r="S648" t="str">
        <f>VLOOKUP(O648,Clean_tckt!$E$3:$F$38,2,0)</f>
        <v xml:space="preserve">PC </v>
      </c>
      <c r="T648" s="1">
        <f t="shared" si="34"/>
        <v>76.729200000000006</v>
      </c>
      <c r="U648">
        <f t="shared" si="35"/>
        <v>48</v>
      </c>
      <c r="V648">
        <f>SUM(G648:H648,1)</f>
        <v>2</v>
      </c>
      <c r="W648">
        <f t="shared" si="36"/>
        <v>1</v>
      </c>
      <c r="X648">
        <f>IF(V648=1,1,0)</f>
        <v>0</v>
      </c>
      <c r="Y648">
        <f>IF($P648=Y$1,1,0)</f>
        <v>1</v>
      </c>
      <c r="Z648">
        <f>IF($P648=Z$1,1,0)</f>
        <v>0</v>
      </c>
      <c r="AA648">
        <f>IF($P648=AA$1,1,0)</f>
        <v>0</v>
      </c>
      <c r="AB648">
        <f>IF($P648=AB$1,1,0)</f>
        <v>0</v>
      </c>
      <c r="AC648">
        <f>IF($Q648=AC$1,1,0)</f>
        <v>0</v>
      </c>
      <c r="AD648">
        <f>IF($Q648=AD$1,1,0)</f>
        <v>1</v>
      </c>
      <c r="AE648">
        <f>IF($R648=AE$1,1,0)</f>
        <v>0</v>
      </c>
      <c r="AF648">
        <f>IF($R648=AF$1,1,0)</f>
        <v>0</v>
      </c>
      <c r="AG648">
        <f>IF($R648=AG$1,1,0)</f>
        <v>0</v>
      </c>
      <c r="AH648">
        <f>IF($R648=AH$1,1,0)</f>
        <v>0</v>
      </c>
      <c r="AI648">
        <f>IF($R648=AI$1,1,0)</f>
        <v>1</v>
      </c>
      <c r="AJ648">
        <f>IF($R648=AJ$1,1,0)</f>
        <v>0</v>
      </c>
      <c r="AK648">
        <f>IF($R648=AK$1,1,0)</f>
        <v>0</v>
      </c>
      <c r="AL648">
        <f>IF($R648=AL$1,1,0)</f>
        <v>0</v>
      </c>
      <c r="AM648">
        <f>IF($S648=AM$1,1,0)</f>
        <v>0</v>
      </c>
      <c r="AN648">
        <f>IF($S648=AN$1,1,0)</f>
        <v>1</v>
      </c>
      <c r="AO648">
        <f>IF($S648=AO$1,1,0)</f>
        <v>0</v>
      </c>
      <c r="AP648">
        <f>IF($S648=AP$1,1,0)</f>
        <v>0</v>
      </c>
      <c r="AQ648">
        <f>IF($S648=AQ$1,1,0)</f>
        <v>0</v>
      </c>
      <c r="AR648">
        <f>IF($S648=AR$1,1,0)</f>
        <v>0</v>
      </c>
      <c r="AS648">
        <f>IF($S648=AS$1,1,0)</f>
        <v>0</v>
      </c>
      <c r="AT648">
        <f>IF($S648=AT$1,1,0)</f>
        <v>0</v>
      </c>
      <c r="AU648">
        <f>IF($S648=AU$1,1,0)</f>
        <v>0</v>
      </c>
      <c r="AV648">
        <f>IF($S648=AV$1,1,0)</f>
        <v>0</v>
      </c>
      <c r="AW648">
        <f>IF($S648=AW$1,1,0)</f>
        <v>0</v>
      </c>
      <c r="AX648">
        <f>IF($S648=AX$1,1,0)</f>
        <v>0</v>
      </c>
      <c r="AY648">
        <f>IF($S648=AY$1,1,0)</f>
        <v>0</v>
      </c>
      <c r="AZ648">
        <f>IF($S648=AZ$1,1,0)</f>
        <v>0</v>
      </c>
      <c r="BA648">
        <f>IF($S648=BA$1,1,0)</f>
        <v>0</v>
      </c>
      <c r="BB648">
        <f>IF($S648=BB$1,1,0)</f>
        <v>0</v>
      </c>
      <c r="BC648">
        <f>IF($S648=BC$1,1,0)</f>
        <v>0</v>
      </c>
      <c r="BD648">
        <f>IF($S648=BD$1,1,0)</f>
        <v>0</v>
      </c>
      <c r="BE648">
        <f>IF($S648=BE$1,1,0)</f>
        <v>0</v>
      </c>
      <c r="BF648">
        <f>IF($S648=BF$1,1,0)</f>
        <v>0</v>
      </c>
      <c r="BG648">
        <f>IF($S648=BG$1,1,0)</f>
        <v>0</v>
      </c>
      <c r="BH648">
        <f>IF($S648=BH$1,1,0)</f>
        <v>0</v>
      </c>
      <c r="BI648">
        <f>IF($S648=BI$1,1,0)</f>
        <v>0</v>
      </c>
      <c r="BJ648">
        <f>IF($S648=BJ$1,1,0)</f>
        <v>0</v>
      </c>
    </row>
    <row r="649" spans="1:62" x14ac:dyDescent="0.25">
      <c r="A649">
        <v>647</v>
      </c>
      <c r="B649">
        <v>0</v>
      </c>
      <c r="C649">
        <v>3</v>
      </c>
      <c r="D649" t="s">
        <v>912</v>
      </c>
      <c r="E649" t="s">
        <v>13</v>
      </c>
      <c r="F649">
        <v>19</v>
      </c>
      <c r="G649">
        <v>0</v>
      </c>
      <c r="H649">
        <v>0</v>
      </c>
      <c r="I649">
        <v>349231</v>
      </c>
      <c r="J649">
        <v>7.8958000000000004</v>
      </c>
      <c r="L649" t="s">
        <v>15</v>
      </c>
      <c r="M649" t="s">
        <v>1751</v>
      </c>
      <c r="N649" t="str">
        <f>IF(ISNUMBER(I649),"xxx ",SUBSTITUTE(SUBSTITUTE(I649,"/",""),".",""))</f>
        <v xml:space="preserve">xxx </v>
      </c>
      <c r="O649" t="str">
        <f>LEFT(N649,FIND(" ",N649))</f>
        <v xml:space="preserve">xxx </v>
      </c>
      <c r="P649" t="str">
        <f>VLOOKUP(M649,Extract_Title!$A$2:$B$20,2,0)</f>
        <v>Mr</v>
      </c>
      <c r="Q649" t="str">
        <f>IF(L649="","S",L649)</f>
        <v>S</v>
      </c>
      <c r="R649" t="str">
        <f>IF(K649="","M",LEFT(K649,1))</f>
        <v>M</v>
      </c>
      <c r="S649" t="str">
        <f>VLOOKUP(O649,Clean_tckt!$E$3:$F$38,2,0)</f>
        <v xml:space="preserve">xxx </v>
      </c>
      <c r="T649" s="1">
        <f t="shared" si="34"/>
        <v>7.8958000000000004</v>
      </c>
      <c r="U649">
        <f t="shared" si="35"/>
        <v>19</v>
      </c>
      <c r="V649">
        <f>SUM(G649:H649,1)</f>
        <v>1</v>
      </c>
      <c r="W649">
        <f t="shared" si="36"/>
        <v>1</v>
      </c>
      <c r="X649">
        <f>IF(V649=1,1,0)</f>
        <v>1</v>
      </c>
      <c r="Y649">
        <f>IF($P649=Y$1,1,0)</f>
        <v>1</v>
      </c>
      <c r="Z649">
        <f>IF($P649=Z$1,1,0)</f>
        <v>0</v>
      </c>
      <c r="AA649">
        <f>IF($P649=AA$1,1,0)</f>
        <v>0</v>
      </c>
      <c r="AB649">
        <f>IF($P649=AB$1,1,0)</f>
        <v>0</v>
      </c>
      <c r="AC649">
        <f>IF($Q649=AC$1,1,0)</f>
        <v>1</v>
      </c>
      <c r="AD649">
        <f>IF($Q649=AD$1,1,0)</f>
        <v>0</v>
      </c>
      <c r="AE649">
        <f>IF($R649=AE$1,1,0)</f>
        <v>1</v>
      </c>
      <c r="AF649">
        <f>IF($R649=AF$1,1,0)</f>
        <v>0</v>
      </c>
      <c r="AG649">
        <f>IF($R649=AG$1,1,0)</f>
        <v>0</v>
      </c>
      <c r="AH649">
        <f>IF($R649=AH$1,1,0)</f>
        <v>0</v>
      </c>
      <c r="AI649">
        <f>IF($R649=AI$1,1,0)</f>
        <v>0</v>
      </c>
      <c r="AJ649">
        <f>IF($R649=AJ$1,1,0)</f>
        <v>0</v>
      </c>
      <c r="AK649">
        <f>IF($R649=AK$1,1,0)</f>
        <v>0</v>
      </c>
      <c r="AL649">
        <f>IF($R649=AL$1,1,0)</f>
        <v>0</v>
      </c>
      <c r="AM649">
        <f>IF($S649=AM$1,1,0)</f>
        <v>0</v>
      </c>
      <c r="AN649">
        <f>IF($S649=AN$1,1,0)</f>
        <v>0</v>
      </c>
      <c r="AO649">
        <f>IF($S649=AO$1,1,0)</f>
        <v>0</v>
      </c>
      <c r="AP649">
        <f>IF($S649=AP$1,1,0)</f>
        <v>1</v>
      </c>
      <c r="AQ649">
        <f>IF($S649=AQ$1,1,0)</f>
        <v>0</v>
      </c>
      <c r="AR649">
        <f>IF($S649=AR$1,1,0)</f>
        <v>0</v>
      </c>
      <c r="AS649">
        <f>IF($S649=AS$1,1,0)</f>
        <v>0</v>
      </c>
      <c r="AT649">
        <f>IF($S649=AT$1,1,0)</f>
        <v>0</v>
      </c>
      <c r="AU649">
        <f>IF($S649=AU$1,1,0)</f>
        <v>0</v>
      </c>
      <c r="AV649">
        <f>IF($S649=AV$1,1,0)</f>
        <v>0</v>
      </c>
      <c r="AW649">
        <f>IF($S649=AW$1,1,0)</f>
        <v>0</v>
      </c>
      <c r="AX649">
        <f>IF($S649=AX$1,1,0)</f>
        <v>0</v>
      </c>
      <c r="AY649">
        <f>IF($S649=AY$1,1,0)</f>
        <v>0</v>
      </c>
      <c r="AZ649">
        <f>IF($S649=AZ$1,1,0)</f>
        <v>0</v>
      </c>
      <c r="BA649">
        <f>IF($S649=BA$1,1,0)</f>
        <v>0</v>
      </c>
      <c r="BB649">
        <f>IF($S649=BB$1,1,0)</f>
        <v>0</v>
      </c>
      <c r="BC649">
        <f>IF($S649=BC$1,1,0)</f>
        <v>0</v>
      </c>
      <c r="BD649">
        <f>IF($S649=BD$1,1,0)</f>
        <v>0</v>
      </c>
      <c r="BE649">
        <f>IF($S649=BE$1,1,0)</f>
        <v>0</v>
      </c>
      <c r="BF649">
        <f>IF($S649=BF$1,1,0)</f>
        <v>0</v>
      </c>
      <c r="BG649">
        <f>IF($S649=BG$1,1,0)</f>
        <v>0</v>
      </c>
      <c r="BH649">
        <f>IF($S649=BH$1,1,0)</f>
        <v>0</v>
      </c>
      <c r="BI649">
        <f>IF($S649=BI$1,1,0)</f>
        <v>0</v>
      </c>
      <c r="BJ649">
        <f>IF($S649=BJ$1,1,0)</f>
        <v>0</v>
      </c>
    </row>
    <row r="650" spans="1:62" x14ac:dyDescent="0.25">
      <c r="A650">
        <v>648</v>
      </c>
      <c r="B650">
        <v>1</v>
      </c>
      <c r="C650">
        <v>1</v>
      </c>
      <c r="D650" t="s">
        <v>913</v>
      </c>
      <c r="E650" t="s">
        <v>13</v>
      </c>
      <c r="F650">
        <v>56</v>
      </c>
      <c r="G650">
        <v>0</v>
      </c>
      <c r="H650">
        <v>0</v>
      </c>
      <c r="I650">
        <v>13213</v>
      </c>
      <c r="J650">
        <v>35.5</v>
      </c>
      <c r="K650" t="s">
        <v>914</v>
      </c>
      <c r="L650" t="s">
        <v>20</v>
      </c>
      <c r="M650" t="s">
        <v>1764</v>
      </c>
      <c r="N650" t="str">
        <f>IF(ISNUMBER(I650),"xxx ",SUBSTITUTE(SUBSTITUTE(I650,"/",""),".",""))</f>
        <v xml:space="preserve">xxx </v>
      </c>
      <c r="O650" t="str">
        <f>LEFT(N650,FIND(" ",N650))</f>
        <v xml:space="preserve">xxx </v>
      </c>
      <c r="P650" t="str">
        <f>VLOOKUP(M650,Extract_Title!$A$2:$B$20,2,0)</f>
        <v>Royalty</v>
      </c>
      <c r="Q650" t="str">
        <f>IF(L650="","S",L650)</f>
        <v>C</v>
      </c>
      <c r="R650" t="str">
        <f>IF(K650="","M",LEFT(K650,1))</f>
        <v>A</v>
      </c>
      <c r="S650" t="str">
        <f>VLOOKUP(O650,Clean_tckt!$E$3:$F$38,2,0)</f>
        <v xml:space="preserve">xxx </v>
      </c>
      <c r="T650" s="1">
        <f t="shared" si="34"/>
        <v>35.5</v>
      </c>
      <c r="U650">
        <f t="shared" si="35"/>
        <v>56</v>
      </c>
      <c r="V650">
        <f>SUM(G650:H650,1)</f>
        <v>1</v>
      </c>
      <c r="W650">
        <f t="shared" si="36"/>
        <v>1</v>
      </c>
      <c r="X650">
        <f>IF(V650=1,1,0)</f>
        <v>1</v>
      </c>
      <c r="Y650">
        <f>IF($P650=Y$1,1,0)</f>
        <v>0</v>
      </c>
      <c r="Z650">
        <f>IF($P650=Z$1,1,0)</f>
        <v>0</v>
      </c>
      <c r="AA650">
        <f>IF($P650=AA$1,1,0)</f>
        <v>0</v>
      </c>
      <c r="AB650">
        <f>IF($P650=AB$1,1,0)</f>
        <v>0</v>
      </c>
      <c r="AC650">
        <f>IF($Q650=AC$1,1,0)</f>
        <v>0</v>
      </c>
      <c r="AD650">
        <f>IF($Q650=AD$1,1,0)</f>
        <v>1</v>
      </c>
      <c r="AE650">
        <f>IF($R650=AE$1,1,0)</f>
        <v>0</v>
      </c>
      <c r="AF650">
        <f>IF($R650=AF$1,1,0)</f>
        <v>0</v>
      </c>
      <c r="AG650">
        <f>IF($R650=AG$1,1,0)</f>
        <v>0</v>
      </c>
      <c r="AH650">
        <f>IF($R650=AH$1,1,0)</f>
        <v>0</v>
      </c>
      <c r="AI650">
        <f>IF($R650=AI$1,1,0)</f>
        <v>0</v>
      </c>
      <c r="AJ650">
        <f>IF($R650=AJ$1,1,0)</f>
        <v>1</v>
      </c>
      <c r="AK650">
        <f>IF($R650=AK$1,1,0)</f>
        <v>0</v>
      </c>
      <c r="AL650">
        <f>IF($R650=AL$1,1,0)</f>
        <v>0</v>
      </c>
      <c r="AM650">
        <f>IF($S650=AM$1,1,0)</f>
        <v>0</v>
      </c>
      <c r="AN650">
        <f>IF($S650=AN$1,1,0)</f>
        <v>0</v>
      </c>
      <c r="AO650">
        <f>IF($S650=AO$1,1,0)</f>
        <v>0</v>
      </c>
      <c r="AP650">
        <f>IF($S650=AP$1,1,0)</f>
        <v>1</v>
      </c>
      <c r="AQ650">
        <f>IF($S650=AQ$1,1,0)</f>
        <v>0</v>
      </c>
      <c r="AR650">
        <f>IF($S650=AR$1,1,0)</f>
        <v>0</v>
      </c>
      <c r="AS650">
        <f>IF($S650=AS$1,1,0)</f>
        <v>0</v>
      </c>
      <c r="AT650">
        <f>IF($S650=AT$1,1,0)</f>
        <v>0</v>
      </c>
      <c r="AU650">
        <f>IF($S650=AU$1,1,0)</f>
        <v>0</v>
      </c>
      <c r="AV650">
        <f>IF($S650=AV$1,1,0)</f>
        <v>0</v>
      </c>
      <c r="AW650">
        <f>IF($S650=AW$1,1,0)</f>
        <v>0</v>
      </c>
      <c r="AX650">
        <f>IF($S650=AX$1,1,0)</f>
        <v>0</v>
      </c>
      <c r="AY650">
        <f>IF($S650=AY$1,1,0)</f>
        <v>0</v>
      </c>
      <c r="AZ650">
        <f>IF($S650=AZ$1,1,0)</f>
        <v>0</v>
      </c>
      <c r="BA650">
        <f>IF($S650=BA$1,1,0)</f>
        <v>0</v>
      </c>
      <c r="BB650">
        <f>IF($S650=BB$1,1,0)</f>
        <v>0</v>
      </c>
      <c r="BC650">
        <f>IF($S650=BC$1,1,0)</f>
        <v>0</v>
      </c>
      <c r="BD650">
        <f>IF($S650=BD$1,1,0)</f>
        <v>0</v>
      </c>
      <c r="BE650">
        <f>IF($S650=BE$1,1,0)</f>
        <v>0</v>
      </c>
      <c r="BF650">
        <f>IF($S650=BF$1,1,0)</f>
        <v>0</v>
      </c>
      <c r="BG650">
        <f>IF($S650=BG$1,1,0)</f>
        <v>0</v>
      </c>
      <c r="BH650">
        <f>IF($S650=BH$1,1,0)</f>
        <v>0</v>
      </c>
      <c r="BI650">
        <f>IF($S650=BI$1,1,0)</f>
        <v>0</v>
      </c>
      <c r="BJ650">
        <f>IF($S650=BJ$1,1,0)</f>
        <v>0</v>
      </c>
    </row>
    <row r="651" spans="1:62" x14ac:dyDescent="0.25">
      <c r="A651">
        <v>649</v>
      </c>
      <c r="B651">
        <v>0</v>
      </c>
      <c r="C651">
        <v>3</v>
      </c>
      <c r="D651" t="s">
        <v>915</v>
      </c>
      <c r="E651" t="s">
        <v>13</v>
      </c>
      <c r="G651">
        <v>0</v>
      </c>
      <c r="H651">
        <v>0</v>
      </c>
      <c r="I651" t="s">
        <v>916</v>
      </c>
      <c r="J651">
        <v>7.55</v>
      </c>
      <c r="L651" t="s">
        <v>15</v>
      </c>
      <c r="M651" t="s">
        <v>1751</v>
      </c>
      <c r="N651" t="str">
        <f>IF(ISNUMBER(I651),"xxx ",SUBSTITUTE(SUBSTITUTE(I651,"/",""),".",""))</f>
        <v>SOPP 751</v>
      </c>
      <c r="O651" t="str">
        <f>LEFT(N651,FIND(" ",N651))</f>
        <v xml:space="preserve">SOPP </v>
      </c>
      <c r="P651" t="str">
        <f>VLOOKUP(M651,Extract_Title!$A$2:$B$20,2,0)</f>
        <v>Mr</v>
      </c>
      <c r="Q651" t="str">
        <f>IF(L651="","S",L651)</f>
        <v>S</v>
      </c>
      <c r="R651" t="str">
        <f>IF(K651="","M",LEFT(K651,1))</f>
        <v>M</v>
      </c>
      <c r="S651" t="str">
        <f>VLOOKUP(O651,Clean_tckt!$E$3:$F$38,2,0)</f>
        <v xml:space="preserve">SOPP </v>
      </c>
      <c r="T651" s="1">
        <f t="shared" si="34"/>
        <v>7.55</v>
      </c>
      <c r="U651">
        <f t="shared" si="35"/>
        <v>0</v>
      </c>
      <c r="V651">
        <f>SUM(G651:H651,1)</f>
        <v>1</v>
      </c>
      <c r="W651">
        <f t="shared" si="36"/>
        <v>1</v>
      </c>
      <c r="X651">
        <f>IF(V651=1,1,0)</f>
        <v>1</v>
      </c>
      <c r="Y651">
        <f>IF($P651=Y$1,1,0)</f>
        <v>1</v>
      </c>
      <c r="Z651">
        <f>IF($P651=Z$1,1,0)</f>
        <v>0</v>
      </c>
      <c r="AA651">
        <f>IF($P651=AA$1,1,0)</f>
        <v>0</v>
      </c>
      <c r="AB651">
        <f>IF($P651=AB$1,1,0)</f>
        <v>0</v>
      </c>
      <c r="AC651">
        <f>IF($Q651=AC$1,1,0)</f>
        <v>1</v>
      </c>
      <c r="AD651">
        <f>IF($Q651=AD$1,1,0)</f>
        <v>0</v>
      </c>
      <c r="AE651">
        <f>IF($R651=AE$1,1,0)</f>
        <v>1</v>
      </c>
      <c r="AF651">
        <f>IF($R651=AF$1,1,0)</f>
        <v>0</v>
      </c>
      <c r="AG651">
        <f>IF($R651=AG$1,1,0)</f>
        <v>0</v>
      </c>
      <c r="AH651">
        <f>IF($R651=AH$1,1,0)</f>
        <v>0</v>
      </c>
      <c r="AI651">
        <f>IF($R651=AI$1,1,0)</f>
        <v>0</v>
      </c>
      <c r="AJ651">
        <f>IF($R651=AJ$1,1,0)</f>
        <v>0</v>
      </c>
      <c r="AK651">
        <f>IF($R651=AK$1,1,0)</f>
        <v>0</v>
      </c>
      <c r="AL651">
        <f>IF($R651=AL$1,1,0)</f>
        <v>0</v>
      </c>
      <c r="AM651">
        <f>IF($S651=AM$1,1,0)</f>
        <v>0</v>
      </c>
      <c r="AN651">
        <f>IF($S651=AN$1,1,0)</f>
        <v>0</v>
      </c>
      <c r="AO651">
        <f>IF($S651=AO$1,1,0)</f>
        <v>0</v>
      </c>
      <c r="AP651">
        <f>IF($S651=AP$1,1,0)</f>
        <v>0</v>
      </c>
      <c r="AQ651">
        <f>IF($S651=AQ$1,1,0)</f>
        <v>0</v>
      </c>
      <c r="AR651">
        <f>IF($S651=AR$1,1,0)</f>
        <v>0</v>
      </c>
      <c r="AS651">
        <f>IF($S651=AS$1,1,0)</f>
        <v>0</v>
      </c>
      <c r="AT651">
        <f>IF($S651=AT$1,1,0)</f>
        <v>0</v>
      </c>
      <c r="AU651">
        <f>IF($S651=AU$1,1,0)</f>
        <v>0</v>
      </c>
      <c r="AV651">
        <f>IF($S651=AV$1,1,0)</f>
        <v>0</v>
      </c>
      <c r="AW651">
        <f>IF($S651=AW$1,1,0)</f>
        <v>0</v>
      </c>
      <c r="AX651">
        <f>IF($S651=AX$1,1,0)</f>
        <v>0</v>
      </c>
      <c r="AY651">
        <f>IF($S651=AY$1,1,0)</f>
        <v>0</v>
      </c>
      <c r="AZ651">
        <f>IF($S651=AZ$1,1,0)</f>
        <v>0</v>
      </c>
      <c r="BA651">
        <f>IF($S651=BA$1,1,0)</f>
        <v>0</v>
      </c>
      <c r="BB651">
        <f>IF($S651=BB$1,1,0)</f>
        <v>0</v>
      </c>
      <c r="BC651">
        <f>IF($S651=BC$1,1,0)</f>
        <v>0</v>
      </c>
      <c r="BD651">
        <f>IF($S651=BD$1,1,0)</f>
        <v>0</v>
      </c>
      <c r="BE651">
        <f>IF($S651=BE$1,1,0)</f>
        <v>0</v>
      </c>
      <c r="BF651">
        <f>IF($S651=BF$1,1,0)</f>
        <v>0</v>
      </c>
      <c r="BG651">
        <f>IF($S651=BG$1,1,0)</f>
        <v>0</v>
      </c>
      <c r="BH651">
        <f>IF($S651=BH$1,1,0)</f>
        <v>1</v>
      </c>
      <c r="BI651">
        <f>IF($S651=BI$1,1,0)</f>
        <v>0</v>
      </c>
      <c r="BJ651">
        <f>IF($S651=BJ$1,1,0)</f>
        <v>0</v>
      </c>
    </row>
    <row r="652" spans="1:62" x14ac:dyDescent="0.25">
      <c r="A652">
        <v>650</v>
      </c>
      <c r="B652">
        <v>1</v>
      </c>
      <c r="C652">
        <v>3</v>
      </c>
      <c r="D652" t="s">
        <v>917</v>
      </c>
      <c r="E652" t="s">
        <v>17</v>
      </c>
      <c r="F652">
        <v>23</v>
      </c>
      <c r="G652">
        <v>0</v>
      </c>
      <c r="H652">
        <v>0</v>
      </c>
      <c r="I652" t="s">
        <v>918</v>
      </c>
      <c r="J652">
        <v>7.55</v>
      </c>
      <c r="L652" t="s">
        <v>15</v>
      </c>
      <c r="M652" t="s">
        <v>1753</v>
      </c>
      <c r="N652" t="str">
        <f>IF(ISNUMBER(I652),"xxx ",SUBSTITUTE(SUBSTITUTE(I652,"/",""),".",""))</f>
        <v>CA 2314</v>
      </c>
      <c r="O652" t="str">
        <f>LEFT(N652,FIND(" ",N652))</f>
        <v xml:space="preserve">CA </v>
      </c>
      <c r="P652" t="str">
        <f>VLOOKUP(M652,Extract_Title!$A$2:$B$20,2,0)</f>
        <v>Miss</v>
      </c>
      <c r="Q652" t="str">
        <f>IF(L652="","S",L652)</f>
        <v>S</v>
      </c>
      <c r="R652" t="str">
        <f>IF(K652="","M",LEFT(K652,1))</f>
        <v>M</v>
      </c>
      <c r="S652" t="str">
        <f>VLOOKUP(O652,Clean_tckt!$E$3:$F$38,2,0)</f>
        <v xml:space="preserve">CA </v>
      </c>
      <c r="T652" s="1">
        <f t="shared" si="34"/>
        <v>7.55</v>
      </c>
      <c r="U652">
        <f t="shared" si="35"/>
        <v>23</v>
      </c>
      <c r="V652">
        <f>SUM(G652:H652,1)</f>
        <v>1</v>
      </c>
      <c r="W652">
        <f t="shared" si="36"/>
        <v>0</v>
      </c>
      <c r="X652">
        <f>IF(V652=1,1,0)</f>
        <v>1</v>
      </c>
      <c r="Y652">
        <f>IF($P652=Y$1,1,0)</f>
        <v>0</v>
      </c>
      <c r="Z652">
        <f>IF($P652=Z$1,1,0)</f>
        <v>0</v>
      </c>
      <c r="AA652">
        <f>IF($P652=AA$1,1,0)</f>
        <v>1</v>
      </c>
      <c r="AB652">
        <f>IF($P652=AB$1,1,0)</f>
        <v>0</v>
      </c>
      <c r="AC652">
        <f>IF($Q652=AC$1,1,0)</f>
        <v>1</v>
      </c>
      <c r="AD652">
        <f>IF($Q652=AD$1,1,0)</f>
        <v>0</v>
      </c>
      <c r="AE652">
        <f>IF($R652=AE$1,1,0)</f>
        <v>1</v>
      </c>
      <c r="AF652">
        <f>IF($R652=AF$1,1,0)</f>
        <v>0</v>
      </c>
      <c r="AG652">
        <f>IF($R652=AG$1,1,0)</f>
        <v>0</v>
      </c>
      <c r="AH652">
        <f>IF($R652=AH$1,1,0)</f>
        <v>0</v>
      </c>
      <c r="AI652">
        <f>IF($R652=AI$1,1,0)</f>
        <v>0</v>
      </c>
      <c r="AJ652">
        <f>IF($R652=AJ$1,1,0)</f>
        <v>0</v>
      </c>
      <c r="AK652">
        <f>IF($R652=AK$1,1,0)</f>
        <v>0</v>
      </c>
      <c r="AL652">
        <f>IF($R652=AL$1,1,0)</f>
        <v>0</v>
      </c>
      <c r="AM652">
        <f>IF($S652=AM$1,1,0)</f>
        <v>0</v>
      </c>
      <c r="AN652">
        <f>IF($S652=AN$1,1,0)</f>
        <v>0</v>
      </c>
      <c r="AO652">
        <f>IF($S652=AO$1,1,0)</f>
        <v>0</v>
      </c>
      <c r="AP652">
        <f>IF($S652=AP$1,1,0)</f>
        <v>0</v>
      </c>
      <c r="AQ652">
        <f>IF($S652=AQ$1,1,0)</f>
        <v>0</v>
      </c>
      <c r="AR652">
        <f>IF($S652=AR$1,1,0)</f>
        <v>1</v>
      </c>
      <c r="AS652">
        <f>IF($S652=AS$1,1,0)</f>
        <v>0</v>
      </c>
      <c r="AT652">
        <f>IF($S652=AT$1,1,0)</f>
        <v>0</v>
      </c>
      <c r="AU652">
        <f>IF($S652=AU$1,1,0)</f>
        <v>0</v>
      </c>
      <c r="AV652">
        <f>IF($S652=AV$1,1,0)</f>
        <v>0</v>
      </c>
      <c r="AW652">
        <f>IF($S652=AW$1,1,0)</f>
        <v>0</v>
      </c>
      <c r="AX652">
        <f>IF($S652=AX$1,1,0)</f>
        <v>0</v>
      </c>
      <c r="AY652">
        <f>IF($S652=AY$1,1,0)</f>
        <v>0</v>
      </c>
      <c r="AZ652">
        <f>IF($S652=AZ$1,1,0)</f>
        <v>0</v>
      </c>
      <c r="BA652">
        <f>IF($S652=BA$1,1,0)</f>
        <v>0</v>
      </c>
      <c r="BB652">
        <f>IF($S652=BB$1,1,0)</f>
        <v>0</v>
      </c>
      <c r="BC652">
        <f>IF($S652=BC$1,1,0)</f>
        <v>0</v>
      </c>
      <c r="BD652">
        <f>IF($S652=BD$1,1,0)</f>
        <v>0</v>
      </c>
      <c r="BE652">
        <f>IF($S652=BE$1,1,0)</f>
        <v>0</v>
      </c>
      <c r="BF652">
        <f>IF($S652=BF$1,1,0)</f>
        <v>0</v>
      </c>
      <c r="BG652">
        <f>IF($S652=BG$1,1,0)</f>
        <v>0</v>
      </c>
      <c r="BH652">
        <f>IF($S652=BH$1,1,0)</f>
        <v>0</v>
      </c>
      <c r="BI652">
        <f>IF($S652=BI$1,1,0)</f>
        <v>0</v>
      </c>
      <c r="BJ652">
        <f>IF($S652=BJ$1,1,0)</f>
        <v>0</v>
      </c>
    </row>
    <row r="653" spans="1:62" x14ac:dyDescent="0.25">
      <c r="A653">
        <v>651</v>
      </c>
      <c r="B653">
        <v>0</v>
      </c>
      <c r="C653">
        <v>3</v>
      </c>
      <c r="D653" t="s">
        <v>919</v>
      </c>
      <c r="E653" t="s">
        <v>13</v>
      </c>
      <c r="G653">
        <v>0</v>
      </c>
      <c r="H653">
        <v>0</v>
      </c>
      <c r="I653">
        <v>349221</v>
      </c>
      <c r="J653">
        <v>7.8958000000000004</v>
      </c>
      <c r="L653" t="s">
        <v>15</v>
      </c>
      <c r="M653" t="s">
        <v>1751</v>
      </c>
      <c r="N653" t="str">
        <f>IF(ISNUMBER(I653),"xxx ",SUBSTITUTE(SUBSTITUTE(I653,"/",""),".",""))</f>
        <v xml:space="preserve">xxx </v>
      </c>
      <c r="O653" t="str">
        <f>LEFT(N653,FIND(" ",N653))</f>
        <v xml:space="preserve">xxx </v>
      </c>
      <c r="P653" t="str">
        <f>VLOOKUP(M653,Extract_Title!$A$2:$B$20,2,0)</f>
        <v>Mr</v>
      </c>
      <c r="Q653" t="str">
        <f>IF(L653="","S",L653)</f>
        <v>S</v>
      </c>
      <c r="R653" t="str">
        <f>IF(K653="","M",LEFT(K653,1))</f>
        <v>M</v>
      </c>
      <c r="S653" t="str">
        <f>VLOOKUP(O653,Clean_tckt!$E$3:$F$38,2,0)</f>
        <v xml:space="preserve">xxx </v>
      </c>
      <c r="T653" s="1">
        <f t="shared" si="34"/>
        <v>7.8958000000000004</v>
      </c>
      <c r="U653">
        <f t="shared" si="35"/>
        <v>0</v>
      </c>
      <c r="V653">
        <f>SUM(G653:H653,1)</f>
        <v>1</v>
      </c>
      <c r="W653">
        <f t="shared" si="36"/>
        <v>1</v>
      </c>
      <c r="X653">
        <f>IF(V653=1,1,0)</f>
        <v>1</v>
      </c>
      <c r="Y653">
        <f>IF($P653=Y$1,1,0)</f>
        <v>1</v>
      </c>
      <c r="Z653">
        <f>IF($P653=Z$1,1,0)</f>
        <v>0</v>
      </c>
      <c r="AA653">
        <f>IF($P653=AA$1,1,0)</f>
        <v>0</v>
      </c>
      <c r="AB653">
        <f>IF($P653=AB$1,1,0)</f>
        <v>0</v>
      </c>
      <c r="AC653">
        <f>IF($Q653=AC$1,1,0)</f>
        <v>1</v>
      </c>
      <c r="AD653">
        <f>IF($Q653=AD$1,1,0)</f>
        <v>0</v>
      </c>
      <c r="AE653">
        <f>IF($R653=AE$1,1,0)</f>
        <v>1</v>
      </c>
      <c r="AF653">
        <f>IF($R653=AF$1,1,0)</f>
        <v>0</v>
      </c>
      <c r="AG653">
        <f>IF($R653=AG$1,1,0)</f>
        <v>0</v>
      </c>
      <c r="AH653">
        <f>IF($R653=AH$1,1,0)</f>
        <v>0</v>
      </c>
      <c r="AI653">
        <f>IF($R653=AI$1,1,0)</f>
        <v>0</v>
      </c>
      <c r="AJ653">
        <f>IF($R653=AJ$1,1,0)</f>
        <v>0</v>
      </c>
      <c r="AK653">
        <f>IF($R653=AK$1,1,0)</f>
        <v>0</v>
      </c>
      <c r="AL653">
        <f>IF($R653=AL$1,1,0)</f>
        <v>0</v>
      </c>
      <c r="AM653">
        <f>IF($S653=AM$1,1,0)</f>
        <v>0</v>
      </c>
      <c r="AN653">
        <f>IF($S653=AN$1,1,0)</f>
        <v>0</v>
      </c>
      <c r="AO653">
        <f>IF($S653=AO$1,1,0)</f>
        <v>0</v>
      </c>
      <c r="AP653">
        <f>IF($S653=AP$1,1,0)</f>
        <v>1</v>
      </c>
      <c r="AQ653">
        <f>IF($S653=AQ$1,1,0)</f>
        <v>0</v>
      </c>
      <c r="AR653">
        <f>IF($S653=AR$1,1,0)</f>
        <v>0</v>
      </c>
      <c r="AS653">
        <f>IF($S653=AS$1,1,0)</f>
        <v>0</v>
      </c>
      <c r="AT653">
        <f>IF($S653=AT$1,1,0)</f>
        <v>0</v>
      </c>
      <c r="AU653">
        <f>IF($S653=AU$1,1,0)</f>
        <v>0</v>
      </c>
      <c r="AV653">
        <f>IF($S653=AV$1,1,0)</f>
        <v>0</v>
      </c>
      <c r="AW653">
        <f>IF($S653=AW$1,1,0)</f>
        <v>0</v>
      </c>
      <c r="AX653">
        <f>IF($S653=AX$1,1,0)</f>
        <v>0</v>
      </c>
      <c r="AY653">
        <f>IF($S653=AY$1,1,0)</f>
        <v>0</v>
      </c>
      <c r="AZ653">
        <f>IF($S653=AZ$1,1,0)</f>
        <v>0</v>
      </c>
      <c r="BA653">
        <f>IF($S653=BA$1,1,0)</f>
        <v>0</v>
      </c>
      <c r="BB653">
        <f>IF($S653=BB$1,1,0)</f>
        <v>0</v>
      </c>
      <c r="BC653">
        <f>IF($S653=BC$1,1,0)</f>
        <v>0</v>
      </c>
      <c r="BD653">
        <f>IF($S653=BD$1,1,0)</f>
        <v>0</v>
      </c>
      <c r="BE653">
        <f>IF($S653=BE$1,1,0)</f>
        <v>0</v>
      </c>
      <c r="BF653">
        <f>IF($S653=BF$1,1,0)</f>
        <v>0</v>
      </c>
      <c r="BG653">
        <f>IF($S653=BG$1,1,0)</f>
        <v>0</v>
      </c>
      <c r="BH653">
        <f>IF($S653=BH$1,1,0)</f>
        <v>0</v>
      </c>
      <c r="BI653">
        <f>IF($S653=BI$1,1,0)</f>
        <v>0</v>
      </c>
      <c r="BJ653">
        <f>IF($S653=BJ$1,1,0)</f>
        <v>0</v>
      </c>
    </row>
    <row r="654" spans="1:62" x14ac:dyDescent="0.25">
      <c r="A654">
        <v>652</v>
      </c>
      <c r="B654">
        <v>1</v>
      </c>
      <c r="C654">
        <v>2</v>
      </c>
      <c r="D654" t="s">
        <v>920</v>
      </c>
      <c r="E654" t="s">
        <v>17</v>
      </c>
      <c r="F654">
        <v>18</v>
      </c>
      <c r="G654">
        <v>0</v>
      </c>
      <c r="H654">
        <v>1</v>
      </c>
      <c r="I654">
        <v>231919</v>
      </c>
      <c r="J654">
        <v>23</v>
      </c>
      <c r="L654" t="s">
        <v>15</v>
      </c>
      <c r="M654" t="s">
        <v>1753</v>
      </c>
      <c r="N654" t="str">
        <f>IF(ISNUMBER(I654),"xxx ",SUBSTITUTE(SUBSTITUTE(I654,"/",""),".",""))</f>
        <v xml:space="preserve">xxx </v>
      </c>
      <c r="O654" t="str">
        <f>LEFT(N654,FIND(" ",N654))</f>
        <v xml:space="preserve">xxx </v>
      </c>
      <c r="P654" t="str">
        <f>VLOOKUP(M654,Extract_Title!$A$2:$B$20,2,0)</f>
        <v>Miss</v>
      </c>
      <c r="Q654" t="str">
        <f>IF(L654="","S",L654)</f>
        <v>S</v>
      </c>
      <c r="R654" t="str">
        <f>IF(K654="","M",LEFT(K654,1))</f>
        <v>M</v>
      </c>
      <c r="S654" t="str">
        <f>VLOOKUP(O654,Clean_tckt!$E$3:$F$38,2,0)</f>
        <v xml:space="preserve">xxx </v>
      </c>
      <c r="T654" s="1">
        <f t="shared" si="34"/>
        <v>23</v>
      </c>
      <c r="U654">
        <f t="shared" si="35"/>
        <v>18</v>
      </c>
      <c r="V654">
        <f>SUM(G654:H654,1)</f>
        <v>2</v>
      </c>
      <c r="W654">
        <f t="shared" si="36"/>
        <v>0</v>
      </c>
      <c r="X654">
        <f>IF(V654=1,1,0)</f>
        <v>0</v>
      </c>
      <c r="Y654">
        <f>IF($P654=Y$1,1,0)</f>
        <v>0</v>
      </c>
      <c r="Z654">
        <f>IF($P654=Z$1,1,0)</f>
        <v>0</v>
      </c>
      <c r="AA654">
        <f>IF($P654=AA$1,1,0)</f>
        <v>1</v>
      </c>
      <c r="AB654">
        <f>IF($P654=AB$1,1,0)</f>
        <v>0</v>
      </c>
      <c r="AC654">
        <f>IF($Q654=AC$1,1,0)</f>
        <v>1</v>
      </c>
      <c r="AD654">
        <f>IF($Q654=AD$1,1,0)</f>
        <v>0</v>
      </c>
      <c r="AE654">
        <f>IF($R654=AE$1,1,0)</f>
        <v>1</v>
      </c>
      <c r="AF654">
        <f>IF($R654=AF$1,1,0)</f>
        <v>0</v>
      </c>
      <c r="AG654">
        <f>IF($R654=AG$1,1,0)</f>
        <v>0</v>
      </c>
      <c r="AH654">
        <f>IF($R654=AH$1,1,0)</f>
        <v>0</v>
      </c>
      <c r="AI654">
        <f>IF($R654=AI$1,1,0)</f>
        <v>0</v>
      </c>
      <c r="AJ654">
        <f>IF($R654=AJ$1,1,0)</f>
        <v>0</v>
      </c>
      <c r="AK654">
        <f>IF($R654=AK$1,1,0)</f>
        <v>0</v>
      </c>
      <c r="AL654">
        <f>IF($R654=AL$1,1,0)</f>
        <v>0</v>
      </c>
      <c r="AM654">
        <f>IF($S654=AM$1,1,0)</f>
        <v>0</v>
      </c>
      <c r="AN654">
        <f>IF($S654=AN$1,1,0)</f>
        <v>0</v>
      </c>
      <c r="AO654">
        <f>IF($S654=AO$1,1,0)</f>
        <v>0</v>
      </c>
      <c r="AP654">
        <f>IF($S654=AP$1,1,0)</f>
        <v>1</v>
      </c>
      <c r="AQ654">
        <f>IF($S654=AQ$1,1,0)</f>
        <v>0</v>
      </c>
      <c r="AR654">
        <f>IF($S654=AR$1,1,0)</f>
        <v>0</v>
      </c>
      <c r="AS654">
        <f>IF($S654=AS$1,1,0)</f>
        <v>0</v>
      </c>
      <c r="AT654">
        <f>IF($S654=AT$1,1,0)</f>
        <v>0</v>
      </c>
      <c r="AU654">
        <f>IF($S654=AU$1,1,0)</f>
        <v>0</v>
      </c>
      <c r="AV654">
        <f>IF($S654=AV$1,1,0)</f>
        <v>0</v>
      </c>
      <c r="AW654">
        <f>IF($S654=AW$1,1,0)</f>
        <v>0</v>
      </c>
      <c r="AX654">
        <f>IF($S654=AX$1,1,0)</f>
        <v>0</v>
      </c>
      <c r="AY654">
        <f>IF($S654=AY$1,1,0)</f>
        <v>0</v>
      </c>
      <c r="AZ654">
        <f>IF($S654=AZ$1,1,0)</f>
        <v>0</v>
      </c>
      <c r="BA654">
        <f>IF($S654=BA$1,1,0)</f>
        <v>0</v>
      </c>
      <c r="BB654">
        <f>IF($S654=BB$1,1,0)</f>
        <v>0</v>
      </c>
      <c r="BC654">
        <f>IF($S654=BC$1,1,0)</f>
        <v>0</v>
      </c>
      <c r="BD654">
        <f>IF($S654=BD$1,1,0)</f>
        <v>0</v>
      </c>
      <c r="BE654">
        <f>IF($S654=BE$1,1,0)</f>
        <v>0</v>
      </c>
      <c r="BF654">
        <f>IF($S654=BF$1,1,0)</f>
        <v>0</v>
      </c>
      <c r="BG654">
        <f>IF($S654=BG$1,1,0)</f>
        <v>0</v>
      </c>
      <c r="BH654">
        <f>IF($S654=BH$1,1,0)</f>
        <v>0</v>
      </c>
      <c r="BI654">
        <f>IF($S654=BI$1,1,0)</f>
        <v>0</v>
      </c>
      <c r="BJ654">
        <f>IF($S654=BJ$1,1,0)</f>
        <v>0</v>
      </c>
    </row>
    <row r="655" spans="1:62" x14ac:dyDescent="0.25">
      <c r="A655">
        <v>653</v>
      </c>
      <c r="B655">
        <v>0</v>
      </c>
      <c r="C655">
        <v>3</v>
      </c>
      <c r="D655" t="s">
        <v>921</v>
      </c>
      <c r="E655" t="s">
        <v>13</v>
      </c>
      <c r="F655">
        <v>21</v>
      </c>
      <c r="G655">
        <v>0</v>
      </c>
      <c r="H655">
        <v>0</v>
      </c>
      <c r="I655">
        <v>8475</v>
      </c>
      <c r="J655">
        <v>8.4332999999999991</v>
      </c>
      <c r="L655" t="s">
        <v>15</v>
      </c>
      <c r="M655" t="s">
        <v>1751</v>
      </c>
      <c r="N655" t="str">
        <f>IF(ISNUMBER(I655),"xxx ",SUBSTITUTE(SUBSTITUTE(I655,"/",""),".",""))</f>
        <v xml:space="preserve">xxx </v>
      </c>
      <c r="O655" t="str">
        <f>LEFT(N655,FIND(" ",N655))</f>
        <v xml:space="preserve">xxx </v>
      </c>
      <c r="P655" t="str">
        <f>VLOOKUP(M655,Extract_Title!$A$2:$B$20,2,0)</f>
        <v>Mr</v>
      </c>
      <c r="Q655" t="str">
        <f>IF(L655="","S",L655)</f>
        <v>S</v>
      </c>
      <c r="R655" t="str">
        <f>IF(K655="","M",LEFT(K655,1))</f>
        <v>M</v>
      </c>
      <c r="S655" t="str">
        <f>VLOOKUP(O655,Clean_tckt!$E$3:$F$38,2,0)</f>
        <v xml:space="preserve">xxx </v>
      </c>
      <c r="T655" s="1">
        <f t="shared" si="34"/>
        <v>8.4332999999999991</v>
      </c>
      <c r="U655">
        <f t="shared" si="35"/>
        <v>21</v>
      </c>
      <c r="V655">
        <f>SUM(G655:H655,1)</f>
        <v>1</v>
      </c>
      <c r="W655">
        <f t="shared" si="36"/>
        <v>1</v>
      </c>
      <c r="X655">
        <f>IF(V655=1,1,0)</f>
        <v>1</v>
      </c>
      <c r="Y655">
        <f>IF($P655=Y$1,1,0)</f>
        <v>1</v>
      </c>
      <c r="Z655">
        <f>IF($P655=Z$1,1,0)</f>
        <v>0</v>
      </c>
      <c r="AA655">
        <f>IF($P655=AA$1,1,0)</f>
        <v>0</v>
      </c>
      <c r="AB655">
        <f>IF($P655=AB$1,1,0)</f>
        <v>0</v>
      </c>
      <c r="AC655">
        <f>IF($Q655=AC$1,1,0)</f>
        <v>1</v>
      </c>
      <c r="AD655">
        <f>IF($Q655=AD$1,1,0)</f>
        <v>0</v>
      </c>
      <c r="AE655">
        <f>IF($R655=AE$1,1,0)</f>
        <v>1</v>
      </c>
      <c r="AF655">
        <f>IF($R655=AF$1,1,0)</f>
        <v>0</v>
      </c>
      <c r="AG655">
        <f>IF($R655=AG$1,1,0)</f>
        <v>0</v>
      </c>
      <c r="AH655">
        <f>IF($R655=AH$1,1,0)</f>
        <v>0</v>
      </c>
      <c r="AI655">
        <f>IF($R655=AI$1,1,0)</f>
        <v>0</v>
      </c>
      <c r="AJ655">
        <f>IF($R655=AJ$1,1,0)</f>
        <v>0</v>
      </c>
      <c r="AK655">
        <f>IF($R655=AK$1,1,0)</f>
        <v>0</v>
      </c>
      <c r="AL655">
        <f>IF($R655=AL$1,1,0)</f>
        <v>0</v>
      </c>
      <c r="AM655">
        <f>IF($S655=AM$1,1,0)</f>
        <v>0</v>
      </c>
      <c r="AN655">
        <f>IF($S655=AN$1,1,0)</f>
        <v>0</v>
      </c>
      <c r="AO655">
        <f>IF($S655=AO$1,1,0)</f>
        <v>0</v>
      </c>
      <c r="AP655">
        <f>IF($S655=AP$1,1,0)</f>
        <v>1</v>
      </c>
      <c r="AQ655">
        <f>IF($S655=AQ$1,1,0)</f>
        <v>0</v>
      </c>
      <c r="AR655">
        <f>IF($S655=AR$1,1,0)</f>
        <v>0</v>
      </c>
      <c r="AS655">
        <f>IF($S655=AS$1,1,0)</f>
        <v>0</v>
      </c>
      <c r="AT655">
        <f>IF($S655=AT$1,1,0)</f>
        <v>0</v>
      </c>
      <c r="AU655">
        <f>IF($S655=AU$1,1,0)</f>
        <v>0</v>
      </c>
      <c r="AV655">
        <f>IF($S655=AV$1,1,0)</f>
        <v>0</v>
      </c>
      <c r="AW655">
        <f>IF($S655=AW$1,1,0)</f>
        <v>0</v>
      </c>
      <c r="AX655">
        <f>IF($S655=AX$1,1,0)</f>
        <v>0</v>
      </c>
      <c r="AY655">
        <f>IF($S655=AY$1,1,0)</f>
        <v>0</v>
      </c>
      <c r="AZ655">
        <f>IF($S655=AZ$1,1,0)</f>
        <v>0</v>
      </c>
      <c r="BA655">
        <f>IF($S655=BA$1,1,0)</f>
        <v>0</v>
      </c>
      <c r="BB655">
        <f>IF($S655=BB$1,1,0)</f>
        <v>0</v>
      </c>
      <c r="BC655">
        <f>IF($S655=BC$1,1,0)</f>
        <v>0</v>
      </c>
      <c r="BD655">
        <f>IF($S655=BD$1,1,0)</f>
        <v>0</v>
      </c>
      <c r="BE655">
        <f>IF($S655=BE$1,1,0)</f>
        <v>0</v>
      </c>
      <c r="BF655">
        <f>IF($S655=BF$1,1,0)</f>
        <v>0</v>
      </c>
      <c r="BG655">
        <f>IF($S655=BG$1,1,0)</f>
        <v>0</v>
      </c>
      <c r="BH655">
        <f>IF($S655=BH$1,1,0)</f>
        <v>0</v>
      </c>
      <c r="BI655">
        <f>IF($S655=BI$1,1,0)</f>
        <v>0</v>
      </c>
      <c r="BJ655">
        <f>IF($S655=BJ$1,1,0)</f>
        <v>0</v>
      </c>
    </row>
    <row r="656" spans="1:62" x14ac:dyDescent="0.25">
      <c r="A656">
        <v>654</v>
      </c>
      <c r="B656">
        <v>1</v>
      </c>
      <c r="C656">
        <v>3</v>
      </c>
      <c r="D656" t="s">
        <v>922</v>
      </c>
      <c r="E656" t="s">
        <v>17</v>
      </c>
      <c r="G656">
        <v>0</v>
      </c>
      <c r="H656">
        <v>0</v>
      </c>
      <c r="I656">
        <v>330919</v>
      </c>
      <c r="J656">
        <v>7.8292000000000002</v>
      </c>
      <c r="L656" t="s">
        <v>27</v>
      </c>
      <c r="M656" t="s">
        <v>1753</v>
      </c>
      <c r="N656" t="str">
        <f>IF(ISNUMBER(I656),"xxx ",SUBSTITUTE(SUBSTITUTE(I656,"/",""),".",""))</f>
        <v xml:space="preserve">xxx </v>
      </c>
      <c r="O656" t="str">
        <f>LEFT(N656,FIND(" ",N656))</f>
        <v xml:space="preserve">xxx </v>
      </c>
      <c r="P656" t="str">
        <f>VLOOKUP(M656,Extract_Title!$A$2:$B$20,2,0)</f>
        <v>Miss</v>
      </c>
      <c r="Q656" t="str">
        <f>IF(L656="","S",L656)</f>
        <v>Q</v>
      </c>
      <c r="R656" t="str">
        <f>IF(K656="","M",LEFT(K656,1))</f>
        <v>M</v>
      </c>
      <c r="S656" t="str">
        <f>VLOOKUP(O656,Clean_tckt!$E$3:$F$38,2,0)</f>
        <v xml:space="preserve">xxx </v>
      </c>
      <c r="T656" s="1">
        <f t="shared" si="34"/>
        <v>7.8292000000000002</v>
      </c>
      <c r="U656">
        <f t="shared" si="35"/>
        <v>0</v>
      </c>
      <c r="V656">
        <f>SUM(G656:H656,1)</f>
        <v>1</v>
      </c>
      <c r="W656">
        <f t="shared" si="36"/>
        <v>0</v>
      </c>
      <c r="X656">
        <f>IF(V656=1,1,0)</f>
        <v>1</v>
      </c>
      <c r="Y656">
        <f>IF($P656=Y$1,1,0)</f>
        <v>0</v>
      </c>
      <c r="Z656">
        <f>IF($P656=Z$1,1,0)</f>
        <v>0</v>
      </c>
      <c r="AA656">
        <f>IF($P656=AA$1,1,0)</f>
        <v>1</v>
      </c>
      <c r="AB656">
        <f>IF($P656=AB$1,1,0)</f>
        <v>0</v>
      </c>
      <c r="AC656">
        <f>IF($Q656=AC$1,1,0)</f>
        <v>0</v>
      </c>
      <c r="AD656">
        <f>IF($Q656=AD$1,1,0)</f>
        <v>0</v>
      </c>
      <c r="AE656">
        <f>IF($R656=AE$1,1,0)</f>
        <v>1</v>
      </c>
      <c r="AF656">
        <f>IF($R656=AF$1,1,0)</f>
        <v>0</v>
      </c>
      <c r="AG656">
        <f>IF($R656=AG$1,1,0)</f>
        <v>0</v>
      </c>
      <c r="AH656">
        <f>IF($R656=AH$1,1,0)</f>
        <v>0</v>
      </c>
      <c r="AI656">
        <f>IF($R656=AI$1,1,0)</f>
        <v>0</v>
      </c>
      <c r="AJ656">
        <f>IF($R656=AJ$1,1,0)</f>
        <v>0</v>
      </c>
      <c r="AK656">
        <f>IF($R656=AK$1,1,0)</f>
        <v>0</v>
      </c>
      <c r="AL656">
        <f>IF($R656=AL$1,1,0)</f>
        <v>0</v>
      </c>
      <c r="AM656">
        <f>IF($S656=AM$1,1,0)</f>
        <v>0</v>
      </c>
      <c r="AN656">
        <f>IF($S656=AN$1,1,0)</f>
        <v>0</v>
      </c>
      <c r="AO656">
        <f>IF($S656=AO$1,1,0)</f>
        <v>0</v>
      </c>
      <c r="AP656">
        <f>IF($S656=AP$1,1,0)</f>
        <v>1</v>
      </c>
      <c r="AQ656">
        <f>IF($S656=AQ$1,1,0)</f>
        <v>0</v>
      </c>
      <c r="AR656">
        <f>IF($S656=AR$1,1,0)</f>
        <v>0</v>
      </c>
      <c r="AS656">
        <f>IF($S656=AS$1,1,0)</f>
        <v>0</v>
      </c>
      <c r="AT656">
        <f>IF($S656=AT$1,1,0)</f>
        <v>0</v>
      </c>
      <c r="AU656">
        <f>IF($S656=AU$1,1,0)</f>
        <v>0</v>
      </c>
      <c r="AV656">
        <f>IF($S656=AV$1,1,0)</f>
        <v>0</v>
      </c>
      <c r="AW656">
        <f>IF($S656=AW$1,1,0)</f>
        <v>0</v>
      </c>
      <c r="AX656">
        <f>IF($S656=AX$1,1,0)</f>
        <v>0</v>
      </c>
      <c r="AY656">
        <f>IF($S656=AY$1,1,0)</f>
        <v>0</v>
      </c>
      <c r="AZ656">
        <f>IF($S656=AZ$1,1,0)</f>
        <v>0</v>
      </c>
      <c r="BA656">
        <f>IF($S656=BA$1,1,0)</f>
        <v>0</v>
      </c>
      <c r="BB656">
        <f>IF($S656=BB$1,1,0)</f>
        <v>0</v>
      </c>
      <c r="BC656">
        <f>IF($S656=BC$1,1,0)</f>
        <v>0</v>
      </c>
      <c r="BD656">
        <f>IF($S656=BD$1,1,0)</f>
        <v>0</v>
      </c>
      <c r="BE656">
        <f>IF($S656=BE$1,1,0)</f>
        <v>0</v>
      </c>
      <c r="BF656">
        <f>IF($S656=BF$1,1,0)</f>
        <v>0</v>
      </c>
      <c r="BG656">
        <f>IF($S656=BG$1,1,0)</f>
        <v>0</v>
      </c>
      <c r="BH656">
        <f>IF($S656=BH$1,1,0)</f>
        <v>0</v>
      </c>
      <c r="BI656">
        <f>IF($S656=BI$1,1,0)</f>
        <v>0</v>
      </c>
      <c r="BJ656">
        <f>IF($S656=BJ$1,1,0)</f>
        <v>0</v>
      </c>
    </row>
    <row r="657" spans="1:62" x14ac:dyDescent="0.25">
      <c r="A657">
        <v>655</v>
      </c>
      <c r="B657">
        <v>0</v>
      </c>
      <c r="C657">
        <v>3</v>
      </c>
      <c r="D657" t="s">
        <v>923</v>
      </c>
      <c r="E657" t="s">
        <v>17</v>
      </c>
      <c r="F657">
        <v>18</v>
      </c>
      <c r="G657">
        <v>0</v>
      </c>
      <c r="H657">
        <v>0</v>
      </c>
      <c r="I657">
        <v>365226</v>
      </c>
      <c r="J657">
        <v>6.75</v>
      </c>
      <c r="L657" t="s">
        <v>27</v>
      </c>
      <c r="M657" t="s">
        <v>1753</v>
      </c>
      <c r="N657" t="str">
        <f>IF(ISNUMBER(I657),"xxx ",SUBSTITUTE(SUBSTITUTE(I657,"/",""),".",""))</f>
        <v xml:space="preserve">xxx </v>
      </c>
      <c r="O657" t="str">
        <f>LEFT(N657,FIND(" ",N657))</f>
        <v xml:space="preserve">xxx </v>
      </c>
      <c r="P657" t="str">
        <f>VLOOKUP(M657,Extract_Title!$A$2:$B$20,2,0)</f>
        <v>Miss</v>
      </c>
      <c r="Q657" t="str">
        <f>IF(L657="","S",L657)</f>
        <v>Q</v>
      </c>
      <c r="R657" t="str">
        <f>IF(K657="","M",LEFT(K657,1))</f>
        <v>M</v>
      </c>
      <c r="S657" t="str">
        <f>VLOOKUP(O657,Clean_tckt!$E$3:$F$38,2,0)</f>
        <v xml:space="preserve">xxx </v>
      </c>
      <c r="T657" s="1">
        <f t="shared" si="34"/>
        <v>6.75</v>
      </c>
      <c r="U657">
        <f t="shared" si="35"/>
        <v>18</v>
      </c>
      <c r="V657">
        <f>SUM(G657:H657,1)</f>
        <v>1</v>
      </c>
      <c r="W657">
        <f t="shared" si="36"/>
        <v>0</v>
      </c>
      <c r="X657">
        <f>IF(V657=1,1,0)</f>
        <v>1</v>
      </c>
      <c r="Y657">
        <f>IF($P657=Y$1,1,0)</f>
        <v>0</v>
      </c>
      <c r="Z657">
        <f>IF($P657=Z$1,1,0)</f>
        <v>0</v>
      </c>
      <c r="AA657">
        <f>IF($P657=AA$1,1,0)</f>
        <v>1</v>
      </c>
      <c r="AB657">
        <f>IF($P657=AB$1,1,0)</f>
        <v>0</v>
      </c>
      <c r="AC657">
        <f>IF($Q657=AC$1,1,0)</f>
        <v>0</v>
      </c>
      <c r="AD657">
        <f>IF($Q657=AD$1,1,0)</f>
        <v>0</v>
      </c>
      <c r="AE657">
        <f>IF($R657=AE$1,1,0)</f>
        <v>1</v>
      </c>
      <c r="AF657">
        <f>IF($R657=AF$1,1,0)</f>
        <v>0</v>
      </c>
      <c r="AG657">
        <f>IF($R657=AG$1,1,0)</f>
        <v>0</v>
      </c>
      <c r="AH657">
        <f>IF($R657=AH$1,1,0)</f>
        <v>0</v>
      </c>
      <c r="AI657">
        <f>IF($R657=AI$1,1,0)</f>
        <v>0</v>
      </c>
      <c r="AJ657">
        <f>IF($R657=AJ$1,1,0)</f>
        <v>0</v>
      </c>
      <c r="AK657">
        <f>IF($R657=AK$1,1,0)</f>
        <v>0</v>
      </c>
      <c r="AL657">
        <f>IF($R657=AL$1,1,0)</f>
        <v>0</v>
      </c>
      <c r="AM657">
        <f>IF($S657=AM$1,1,0)</f>
        <v>0</v>
      </c>
      <c r="AN657">
        <f>IF($S657=AN$1,1,0)</f>
        <v>0</v>
      </c>
      <c r="AO657">
        <f>IF($S657=AO$1,1,0)</f>
        <v>0</v>
      </c>
      <c r="AP657">
        <f>IF($S657=AP$1,1,0)</f>
        <v>1</v>
      </c>
      <c r="AQ657">
        <f>IF($S657=AQ$1,1,0)</f>
        <v>0</v>
      </c>
      <c r="AR657">
        <f>IF($S657=AR$1,1,0)</f>
        <v>0</v>
      </c>
      <c r="AS657">
        <f>IF($S657=AS$1,1,0)</f>
        <v>0</v>
      </c>
      <c r="AT657">
        <f>IF($S657=AT$1,1,0)</f>
        <v>0</v>
      </c>
      <c r="AU657">
        <f>IF($S657=AU$1,1,0)</f>
        <v>0</v>
      </c>
      <c r="AV657">
        <f>IF($S657=AV$1,1,0)</f>
        <v>0</v>
      </c>
      <c r="AW657">
        <f>IF($S657=AW$1,1,0)</f>
        <v>0</v>
      </c>
      <c r="AX657">
        <f>IF($S657=AX$1,1,0)</f>
        <v>0</v>
      </c>
      <c r="AY657">
        <f>IF($S657=AY$1,1,0)</f>
        <v>0</v>
      </c>
      <c r="AZ657">
        <f>IF($S657=AZ$1,1,0)</f>
        <v>0</v>
      </c>
      <c r="BA657">
        <f>IF($S657=BA$1,1,0)</f>
        <v>0</v>
      </c>
      <c r="BB657">
        <f>IF($S657=BB$1,1,0)</f>
        <v>0</v>
      </c>
      <c r="BC657">
        <f>IF($S657=BC$1,1,0)</f>
        <v>0</v>
      </c>
      <c r="BD657">
        <f>IF($S657=BD$1,1,0)</f>
        <v>0</v>
      </c>
      <c r="BE657">
        <f>IF($S657=BE$1,1,0)</f>
        <v>0</v>
      </c>
      <c r="BF657">
        <f>IF($S657=BF$1,1,0)</f>
        <v>0</v>
      </c>
      <c r="BG657">
        <f>IF($S657=BG$1,1,0)</f>
        <v>0</v>
      </c>
      <c r="BH657">
        <f>IF($S657=BH$1,1,0)</f>
        <v>0</v>
      </c>
      <c r="BI657">
        <f>IF($S657=BI$1,1,0)</f>
        <v>0</v>
      </c>
      <c r="BJ657">
        <f>IF($S657=BJ$1,1,0)</f>
        <v>0</v>
      </c>
    </row>
    <row r="658" spans="1:62" x14ac:dyDescent="0.25">
      <c r="A658">
        <v>656</v>
      </c>
      <c r="B658">
        <v>0</v>
      </c>
      <c r="C658">
        <v>2</v>
      </c>
      <c r="D658" t="s">
        <v>924</v>
      </c>
      <c r="E658" t="s">
        <v>13</v>
      </c>
      <c r="F658">
        <v>24</v>
      </c>
      <c r="G658">
        <v>2</v>
      </c>
      <c r="H658">
        <v>0</v>
      </c>
      <c r="I658" t="s">
        <v>126</v>
      </c>
      <c r="J658">
        <v>73.5</v>
      </c>
      <c r="L658" t="s">
        <v>15</v>
      </c>
      <c r="M658" t="s">
        <v>1751</v>
      </c>
      <c r="N658" t="str">
        <f>IF(ISNUMBER(I658),"xxx ",SUBSTITUTE(SUBSTITUTE(I658,"/",""),".",""))</f>
        <v>SOC 14879</v>
      </c>
      <c r="O658" t="str">
        <f>LEFT(N658,FIND(" ",N658))</f>
        <v xml:space="preserve">SOC </v>
      </c>
      <c r="P658" t="str">
        <f>VLOOKUP(M658,Extract_Title!$A$2:$B$20,2,0)</f>
        <v>Mr</v>
      </c>
      <c r="Q658" t="str">
        <f>IF(L658="","S",L658)</f>
        <v>S</v>
      </c>
      <c r="R658" t="str">
        <f>IF(K658="","M",LEFT(K658,1))</f>
        <v>M</v>
      </c>
      <c r="S658" t="str">
        <f>VLOOKUP(O658,Clean_tckt!$E$3:$F$38,2,0)</f>
        <v xml:space="preserve">SOC </v>
      </c>
      <c r="T658" s="1">
        <f t="shared" si="34"/>
        <v>73.5</v>
      </c>
      <c r="U658">
        <f t="shared" si="35"/>
        <v>24</v>
      </c>
      <c r="V658">
        <f>SUM(G658:H658,1)</f>
        <v>3</v>
      </c>
      <c r="W658">
        <f t="shared" si="36"/>
        <v>1</v>
      </c>
      <c r="X658">
        <f>IF(V658=1,1,0)</f>
        <v>0</v>
      </c>
      <c r="Y658">
        <f>IF($P658=Y$1,1,0)</f>
        <v>1</v>
      </c>
      <c r="Z658">
        <f>IF($P658=Z$1,1,0)</f>
        <v>0</v>
      </c>
      <c r="AA658">
        <f>IF($P658=AA$1,1,0)</f>
        <v>0</v>
      </c>
      <c r="AB658">
        <f>IF($P658=AB$1,1,0)</f>
        <v>0</v>
      </c>
      <c r="AC658">
        <f>IF($Q658=AC$1,1,0)</f>
        <v>1</v>
      </c>
      <c r="AD658">
        <f>IF($Q658=AD$1,1,0)</f>
        <v>0</v>
      </c>
      <c r="AE658">
        <f>IF($R658=AE$1,1,0)</f>
        <v>1</v>
      </c>
      <c r="AF658">
        <f>IF($R658=AF$1,1,0)</f>
        <v>0</v>
      </c>
      <c r="AG658">
        <f>IF($R658=AG$1,1,0)</f>
        <v>0</v>
      </c>
      <c r="AH658">
        <f>IF($R658=AH$1,1,0)</f>
        <v>0</v>
      </c>
      <c r="AI658">
        <f>IF($R658=AI$1,1,0)</f>
        <v>0</v>
      </c>
      <c r="AJ658">
        <f>IF($R658=AJ$1,1,0)</f>
        <v>0</v>
      </c>
      <c r="AK658">
        <f>IF($R658=AK$1,1,0)</f>
        <v>0</v>
      </c>
      <c r="AL658">
        <f>IF($R658=AL$1,1,0)</f>
        <v>0</v>
      </c>
      <c r="AM658">
        <f>IF($S658=AM$1,1,0)</f>
        <v>0</v>
      </c>
      <c r="AN658">
        <f>IF($S658=AN$1,1,0)</f>
        <v>0</v>
      </c>
      <c r="AO658">
        <f>IF($S658=AO$1,1,0)</f>
        <v>0</v>
      </c>
      <c r="AP658">
        <f>IF($S658=AP$1,1,0)</f>
        <v>0</v>
      </c>
      <c r="AQ658">
        <f>IF($S658=AQ$1,1,0)</f>
        <v>0</v>
      </c>
      <c r="AR658">
        <f>IF($S658=AR$1,1,0)</f>
        <v>0</v>
      </c>
      <c r="AS658">
        <f>IF($S658=AS$1,1,0)</f>
        <v>0</v>
      </c>
      <c r="AT658">
        <f>IF($S658=AT$1,1,0)</f>
        <v>0</v>
      </c>
      <c r="AU658">
        <f>IF($S658=AU$1,1,0)</f>
        <v>0</v>
      </c>
      <c r="AV658">
        <f>IF($S658=AV$1,1,0)</f>
        <v>1</v>
      </c>
      <c r="AW658">
        <f>IF($S658=AW$1,1,0)</f>
        <v>0</v>
      </c>
      <c r="AX658">
        <f>IF($S658=AX$1,1,0)</f>
        <v>0</v>
      </c>
      <c r="AY658">
        <f>IF($S658=AY$1,1,0)</f>
        <v>0</v>
      </c>
      <c r="AZ658">
        <f>IF($S658=AZ$1,1,0)</f>
        <v>0</v>
      </c>
      <c r="BA658">
        <f>IF($S658=BA$1,1,0)</f>
        <v>0</v>
      </c>
      <c r="BB658">
        <f>IF($S658=BB$1,1,0)</f>
        <v>0</v>
      </c>
      <c r="BC658">
        <f>IF($S658=BC$1,1,0)</f>
        <v>0</v>
      </c>
      <c r="BD658">
        <f>IF($S658=BD$1,1,0)</f>
        <v>0</v>
      </c>
      <c r="BE658">
        <f>IF($S658=BE$1,1,0)</f>
        <v>0</v>
      </c>
      <c r="BF658">
        <f>IF($S658=BF$1,1,0)</f>
        <v>0</v>
      </c>
      <c r="BG658">
        <f>IF($S658=BG$1,1,0)</f>
        <v>0</v>
      </c>
      <c r="BH658">
        <f>IF($S658=BH$1,1,0)</f>
        <v>0</v>
      </c>
      <c r="BI658">
        <f>IF($S658=BI$1,1,0)</f>
        <v>0</v>
      </c>
      <c r="BJ658">
        <f>IF($S658=BJ$1,1,0)</f>
        <v>0</v>
      </c>
    </row>
    <row r="659" spans="1:62" x14ac:dyDescent="0.25">
      <c r="A659">
        <v>657</v>
      </c>
      <c r="B659">
        <v>0</v>
      </c>
      <c r="C659">
        <v>3</v>
      </c>
      <c r="D659" t="s">
        <v>925</v>
      </c>
      <c r="E659" t="s">
        <v>13</v>
      </c>
      <c r="G659">
        <v>0</v>
      </c>
      <c r="H659">
        <v>0</v>
      </c>
      <c r="I659">
        <v>349223</v>
      </c>
      <c r="J659">
        <v>7.8958000000000004</v>
      </c>
      <c r="L659" t="s">
        <v>15</v>
      </c>
      <c r="M659" t="s">
        <v>1751</v>
      </c>
      <c r="N659" t="str">
        <f>IF(ISNUMBER(I659),"xxx ",SUBSTITUTE(SUBSTITUTE(I659,"/",""),".",""))</f>
        <v xml:space="preserve">xxx </v>
      </c>
      <c r="O659" t="str">
        <f>LEFT(N659,FIND(" ",N659))</f>
        <v xml:space="preserve">xxx </v>
      </c>
      <c r="P659" t="str">
        <f>VLOOKUP(M659,Extract_Title!$A$2:$B$20,2,0)</f>
        <v>Mr</v>
      </c>
      <c r="Q659" t="str">
        <f>IF(L659="","S",L659)</f>
        <v>S</v>
      </c>
      <c r="R659" t="str">
        <f>IF(K659="","M",LEFT(K659,1))</f>
        <v>M</v>
      </c>
      <c r="S659" t="str">
        <f>VLOOKUP(O659,Clean_tckt!$E$3:$F$38,2,0)</f>
        <v xml:space="preserve">xxx </v>
      </c>
      <c r="T659" s="1">
        <f t="shared" si="34"/>
        <v>7.8958000000000004</v>
      </c>
      <c r="U659">
        <f t="shared" si="35"/>
        <v>0</v>
      </c>
      <c r="V659">
        <f>SUM(G659:H659,1)</f>
        <v>1</v>
      </c>
      <c r="W659">
        <f t="shared" si="36"/>
        <v>1</v>
      </c>
      <c r="X659">
        <f>IF(V659=1,1,0)</f>
        <v>1</v>
      </c>
      <c r="Y659">
        <f>IF($P659=Y$1,1,0)</f>
        <v>1</v>
      </c>
      <c r="Z659">
        <f>IF($P659=Z$1,1,0)</f>
        <v>0</v>
      </c>
      <c r="AA659">
        <f>IF($P659=AA$1,1,0)</f>
        <v>0</v>
      </c>
      <c r="AB659">
        <f>IF($P659=AB$1,1,0)</f>
        <v>0</v>
      </c>
      <c r="AC659">
        <f>IF($Q659=AC$1,1,0)</f>
        <v>1</v>
      </c>
      <c r="AD659">
        <f>IF($Q659=AD$1,1,0)</f>
        <v>0</v>
      </c>
      <c r="AE659">
        <f>IF($R659=AE$1,1,0)</f>
        <v>1</v>
      </c>
      <c r="AF659">
        <f>IF($R659=AF$1,1,0)</f>
        <v>0</v>
      </c>
      <c r="AG659">
        <f>IF($R659=AG$1,1,0)</f>
        <v>0</v>
      </c>
      <c r="AH659">
        <f>IF($R659=AH$1,1,0)</f>
        <v>0</v>
      </c>
      <c r="AI659">
        <f>IF($R659=AI$1,1,0)</f>
        <v>0</v>
      </c>
      <c r="AJ659">
        <f>IF($R659=AJ$1,1,0)</f>
        <v>0</v>
      </c>
      <c r="AK659">
        <f>IF($R659=AK$1,1,0)</f>
        <v>0</v>
      </c>
      <c r="AL659">
        <f>IF($R659=AL$1,1,0)</f>
        <v>0</v>
      </c>
      <c r="AM659">
        <f>IF($S659=AM$1,1,0)</f>
        <v>0</v>
      </c>
      <c r="AN659">
        <f>IF($S659=AN$1,1,0)</f>
        <v>0</v>
      </c>
      <c r="AO659">
        <f>IF($S659=AO$1,1,0)</f>
        <v>0</v>
      </c>
      <c r="AP659">
        <f>IF($S659=AP$1,1,0)</f>
        <v>1</v>
      </c>
      <c r="AQ659">
        <f>IF($S659=AQ$1,1,0)</f>
        <v>0</v>
      </c>
      <c r="AR659">
        <f>IF($S659=AR$1,1,0)</f>
        <v>0</v>
      </c>
      <c r="AS659">
        <f>IF($S659=AS$1,1,0)</f>
        <v>0</v>
      </c>
      <c r="AT659">
        <f>IF($S659=AT$1,1,0)</f>
        <v>0</v>
      </c>
      <c r="AU659">
        <f>IF($S659=AU$1,1,0)</f>
        <v>0</v>
      </c>
      <c r="AV659">
        <f>IF($S659=AV$1,1,0)</f>
        <v>0</v>
      </c>
      <c r="AW659">
        <f>IF($S659=AW$1,1,0)</f>
        <v>0</v>
      </c>
      <c r="AX659">
        <f>IF($S659=AX$1,1,0)</f>
        <v>0</v>
      </c>
      <c r="AY659">
        <f>IF($S659=AY$1,1,0)</f>
        <v>0</v>
      </c>
      <c r="AZ659">
        <f>IF($S659=AZ$1,1,0)</f>
        <v>0</v>
      </c>
      <c r="BA659">
        <f>IF($S659=BA$1,1,0)</f>
        <v>0</v>
      </c>
      <c r="BB659">
        <f>IF($S659=BB$1,1,0)</f>
        <v>0</v>
      </c>
      <c r="BC659">
        <f>IF($S659=BC$1,1,0)</f>
        <v>0</v>
      </c>
      <c r="BD659">
        <f>IF($S659=BD$1,1,0)</f>
        <v>0</v>
      </c>
      <c r="BE659">
        <f>IF($S659=BE$1,1,0)</f>
        <v>0</v>
      </c>
      <c r="BF659">
        <f>IF($S659=BF$1,1,0)</f>
        <v>0</v>
      </c>
      <c r="BG659">
        <f>IF($S659=BG$1,1,0)</f>
        <v>0</v>
      </c>
      <c r="BH659">
        <f>IF($S659=BH$1,1,0)</f>
        <v>0</v>
      </c>
      <c r="BI659">
        <f>IF($S659=BI$1,1,0)</f>
        <v>0</v>
      </c>
      <c r="BJ659">
        <f>IF($S659=BJ$1,1,0)</f>
        <v>0</v>
      </c>
    </row>
    <row r="660" spans="1:62" x14ac:dyDescent="0.25">
      <c r="A660">
        <v>658</v>
      </c>
      <c r="B660">
        <v>0</v>
      </c>
      <c r="C660">
        <v>3</v>
      </c>
      <c r="D660" t="s">
        <v>926</v>
      </c>
      <c r="E660" t="s">
        <v>17</v>
      </c>
      <c r="F660">
        <v>32</v>
      </c>
      <c r="G660">
        <v>1</v>
      </c>
      <c r="H660">
        <v>1</v>
      </c>
      <c r="I660">
        <v>364849</v>
      </c>
      <c r="J660">
        <v>15.5</v>
      </c>
      <c r="L660" t="s">
        <v>27</v>
      </c>
      <c r="M660" t="s">
        <v>1752</v>
      </c>
      <c r="N660" t="str">
        <f>IF(ISNUMBER(I660),"xxx ",SUBSTITUTE(SUBSTITUTE(I660,"/",""),".",""))</f>
        <v xml:space="preserve">xxx </v>
      </c>
      <c r="O660" t="str">
        <f>LEFT(N660,FIND(" ",N660))</f>
        <v xml:space="preserve">xxx </v>
      </c>
      <c r="P660" t="str">
        <f>VLOOKUP(M660,Extract_Title!$A$2:$B$20,2,0)</f>
        <v>Mrs</v>
      </c>
      <c r="Q660" t="str">
        <f>IF(L660="","S",L660)</f>
        <v>Q</v>
      </c>
      <c r="R660" t="str">
        <f>IF(K660="","M",LEFT(K660,1))</f>
        <v>M</v>
      </c>
      <c r="S660" t="str">
        <f>VLOOKUP(O660,Clean_tckt!$E$3:$F$38,2,0)</f>
        <v xml:space="preserve">xxx </v>
      </c>
      <c r="T660" s="1">
        <f t="shared" si="34"/>
        <v>15.5</v>
      </c>
      <c r="U660">
        <f t="shared" si="35"/>
        <v>32</v>
      </c>
      <c r="V660">
        <f>SUM(G660:H660,1)</f>
        <v>3</v>
      </c>
      <c r="W660">
        <f t="shared" si="36"/>
        <v>0</v>
      </c>
      <c r="X660">
        <f>IF(V660=1,1,0)</f>
        <v>0</v>
      </c>
      <c r="Y660">
        <f>IF($P660=Y$1,1,0)</f>
        <v>0</v>
      </c>
      <c r="Z660">
        <f>IF($P660=Z$1,1,0)</f>
        <v>1</v>
      </c>
      <c r="AA660">
        <f>IF($P660=AA$1,1,0)</f>
        <v>0</v>
      </c>
      <c r="AB660">
        <f>IF($P660=AB$1,1,0)</f>
        <v>0</v>
      </c>
      <c r="AC660">
        <f>IF($Q660=AC$1,1,0)</f>
        <v>0</v>
      </c>
      <c r="AD660">
        <f>IF($Q660=AD$1,1,0)</f>
        <v>0</v>
      </c>
      <c r="AE660">
        <f>IF($R660=AE$1,1,0)</f>
        <v>1</v>
      </c>
      <c r="AF660">
        <f>IF($R660=AF$1,1,0)</f>
        <v>0</v>
      </c>
      <c r="AG660">
        <f>IF($R660=AG$1,1,0)</f>
        <v>0</v>
      </c>
      <c r="AH660">
        <f>IF($R660=AH$1,1,0)</f>
        <v>0</v>
      </c>
      <c r="AI660">
        <f>IF($R660=AI$1,1,0)</f>
        <v>0</v>
      </c>
      <c r="AJ660">
        <f>IF($R660=AJ$1,1,0)</f>
        <v>0</v>
      </c>
      <c r="AK660">
        <f>IF($R660=AK$1,1,0)</f>
        <v>0</v>
      </c>
      <c r="AL660">
        <f>IF($R660=AL$1,1,0)</f>
        <v>0</v>
      </c>
      <c r="AM660">
        <f>IF($S660=AM$1,1,0)</f>
        <v>0</v>
      </c>
      <c r="AN660">
        <f>IF($S660=AN$1,1,0)</f>
        <v>0</v>
      </c>
      <c r="AO660">
        <f>IF($S660=AO$1,1,0)</f>
        <v>0</v>
      </c>
      <c r="AP660">
        <f>IF($S660=AP$1,1,0)</f>
        <v>1</v>
      </c>
      <c r="AQ660">
        <f>IF($S660=AQ$1,1,0)</f>
        <v>0</v>
      </c>
      <c r="AR660">
        <f>IF($S660=AR$1,1,0)</f>
        <v>0</v>
      </c>
      <c r="AS660">
        <f>IF($S660=AS$1,1,0)</f>
        <v>0</v>
      </c>
      <c r="AT660">
        <f>IF($S660=AT$1,1,0)</f>
        <v>0</v>
      </c>
      <c r="AU660">
        <f>IF($S660=AU$1,1,0)</f>
        <v>0</v>
      </c>
      <c r="AV660">
        <f>IF($S660=AV$1,1,0)</f>
        <v>0</v>
      </c>
      <c r="AW660">
        <f>IF($S660=AW$1,1,0)</f>
        <v>0</v>
      </c>
      <c r="AX660">
        <f>IF($S660=AX$1,1,0)</f>
        <v>0</v>
      </c>
      <c r="AY660">
        <f>IF($S660=AY$1,1,0)</f>
        <v>0</v>
      </c>
      <c r="AZ660">
        <f>IF($S660=AZ$1,1,0)</f>
        <v>0</v>
      </c>
      <c r="BA660">
        <f>IF($S660=BA$1,1,0)</f>
        <v>0</v>
      </c>
      <c r="BB660">
        <f>IF($S660=BB$1,1,0)</f>
        <v>0</v>
      </c>
      <c r="BC660">
        <f>IF($S660=BC$1,1,0)</f>
        <v>0</v>
      </c>
      <c r="BD660">
        <f>IF($S660=BD$1,1,0)</f>
        <v>0</v>
      </c>
      <c r="BE660">
        <f>IF($S660=BE$1,1,0)</f>
        <v>0</v>
      </c>
      <c r="BF660">
        <f>IF($S660=BF$1,1,0)</f>
        <v>0</v>
      </c>
      <c r="BG660">
        <f>IF($S660=BG$1,1,0)</f>
        <v>0</v>
      </c>
      <c r="BH660">
        <f>IF($S660=BH$1,1,0)</f>
        <v>0</v>
      </c>
      <c r="BI660">
        <f>IF($S660=BI$1,1,0)</f>
        <v>0</v>
      </c>
      <c r="BJ660">
        <f>IF($S660=BJ$1,1,0)</f>
        <v>0</v>
      </c>
    </row>
    <row r="661" spans="1:62" x14ac:dyDescent="0.25">
      <c r="A661">
        <v>659</v>
      </c>
      <c r="B661">
        <v>0</v>
      </c>
      <c r="C661">
        <v>2</v>
      </c>
      <c r="D661" t="s">
        <v>927</v>
      </c>
      <c r="E661" t="s">
        <v>13</v>
      </c>
      <c r="F661">
        <v>23</v>
      </c>
      <c r="G661">
        <v>0</v>
      </c>
      <c r="H661">
        <v>0</v>
      </c>
      <c r="I661">
        <v>29751</v>
      </c>
      <c r="J661">
        <v>13</v>
      </c>
      <c r="L661" t="s">
        <v>15</v>
      </c>
      <c r="M661" t="s">
        <v>1751</v>
      </c>
      <c r="N661" t="str">
        <f>IF(ISNUMBER(I661),"xxx ",SUBSTITUTE(SUBSTITUTE(I661,"/",""),".",""))</f>
        <v xml:space="preserve">xxx </v>
      </c>
      <c r="O661" t="str">
        <f>LEFT(N661,FIND(" ",N661))</f>
        <v xml:space="preserve">xxx </v>
      </c>
      <c r="P661" t="str">
        <f>VLOOKUP(M661,Extract_Title!$A$2:$B$20,2,0)</f>
        <v>Mr</v>
      </c>
      <c r="Q661" t="str">
        <f>IF(L661="","S",L661)</f>
        <v>S</v>
      </c>
      <c r="R661" t="str">
        <f>IF(K661="","M",LEFT(K661,1))</f>
        <v>M</v>
      </c>
      <c r="S661" t="str">
        <f>VLOOKUP(O661,Clean_tckt!$E$3:$F$38,2,0)</f>
        <v xml:space="preserve">xxx </v>
      </c>
      <c r="T661" s="1">
        <f t="shared" si="34"/>
        <v>13</v>
      </c>
      <c r="U661">
        <f t="shared" si="35"/>
        <v>23</v>
      </c>
      <c r="V661">
        <f>SUM(G661:H661,1)</f>
        <v>1</v>
      </c>
      <c r="W661">
        <f t="shared" si="36"/>
        <v>1</v>
      </c>
      <c r="X661">
        <f>IF(V661=1,1,0)</f>
        <v>1</v>
      </c>
      <c r="Y661">
        <f>IF($P661=Y$1,1,0)</f>
        <v>1</v>
      </c>
      <c r="Z661">
        <f>IF($P661=Z$1,1,0)</f>
        <v>0</v>
      </c>
      <c r="AA661">
        <f>IF($P661=AA$1,1,0)</f>
        <v>0</v>
      </c>
      <c r="AB661">
        <f>IF($P661=AB$1,1,0)</f>
        <v>0</v>
      </c>
      <c r="AC661">
        <f>IF($Q661=AC$1,1,0)</f>
        <v>1</v>
      </c>
      <c r="AD661">
        <f>IF($Q661=AD$1,1,0)</f>
        <v>0</v>
      </c>
      <c r="AE661">
        <f>IF($R661=AE$1,1,0)</f>
        <v>1</v>
      </c>
      <c r="AF661">
        <f>IF($R661=AF$1,1,0)</f>
        <v>0</v>
      </c>
      <c r="AG661">
        <f>IF($R661=AG$1,1,0)</f>
        <v>0</v>
      </c>
      <c r="AH661">
        <f>IF($R661=AH$1,1,0)</f>
        <v>0</v>
      </c>
      <c r="AI661">
        <f>IF($R661=AI$1,1,0)</f>
        <v>0</v>
      </c>
      <c r="AJ661">
        <f>IF($R661=AJ$1,1,0)</f>
        <v>0</v>
      </c>
      <c r="AK661">
        <f>IF($R661=AK$1,1,0)</f>
        <v>0</v>
      </c>
      <c r="AL661">
        <f>IF($R661=AL$1,1,0)</f>
        <v>0</v>
      </c>
      <c r="AM661">
        <f>IF($S661=AM$1,1,0)</f>
        <v>0</v>
      </c>
      <c r="AN661">
        <f>IF($S661=AN$1,1,0)</f>
        <v>0</v>
      </c>
      <c r="AO661">
        <f>IF($S661=AO$1,1,0)</f>
        <v>0</v>
      </c>
      <c r="AP661">
        <f>IF($S661=AP$1,1,0)</f>
        <v>1</v>
      </c>
      <c r="AQ661">
        <f>IF($S661=AQ$1,1,0)</f>
        <v>0</v>
      </c>
      <c r="AR661">
        <f>IF($S661=AR$1,1,0)</f>
        <v>0</v>
      </c>
      <c r="AS661">
        <f>IF($S661=AS$1,1,0)</f>
        <v>0</v>
      </c>
      <c r="AT661">
        <f>IF($S661=AT$1,1,0)</f>
        <v>0</v>
      </c>
      <c r="AU661">
        <f>IF($S661=AU$1,1,0)</f>
        <v>0</v>
      </c>
      <c r="AV661">
        <f>IF($S661=AV$1,1,0)</f>
        <v>0</v>
      </c>
      <c r="AW661">
        <f>IF($S661=AW$1,1,0)</f>
        <v>0</v>
      </c>
      <c r="AX661">
        <f>IF($S661=AX$1,1,0)</f>
        <v>0</v>
      </c>
      <c r="AY661">
        <f>IF($S661=AY$1,1,0)</f>
        <v>0</v>
      </c>
      <c r="AZ661">
        <f>IF($S661=AZ$1,1,0)</f>
        <v>0</v>
      </c>
      <c r="BA661">
        <f>IF($S661=BA$1,1,0)</f>
        <v>0</v>
      </c>
      <c r="BB661">
        <f>IF($S661=BB$1,1,0)</f>
        <v>0</v>
      </c>
      <c r="BC661">
        <f>IF($S661=BC$1,1,0)</f>
        <v>0</v>
      </c>
      <c r="BD661">
        <f>IF($S661=BD$1,1,0)</f>
        <v>0</v>
      </c>
      <c r="BE661">
        <f>IF($S661=BE$1,1,0)</f>
        <v>0</v>
      </c>
      <c r="BF661">
        <f>IF($S661=BF$1,1,0)</f>
        <v>0</v>
      </c>
      <c r="BG661">
        <f>IF($S661=BG$1,1,0)</f>
        <v>0</v>
      </c>
      <c r="BH661">
        <f>IF($S661=BH$1,1,0)</f>
        <v>0</v>
      </c>
      <c r="BI661">
        <f>IF($S661=BI$1,1,0)</f>
        <v>0</v>
      </c>
      <c r="BJ661">
        <f>IF($S661=BJ$1,1,0)</f>
        <v>0</v>
      </c>
    </row>
    <row r="662" spans="1:62" x14ac:dyDescent="0.25">
      <c r="A662">
        <v>660</v>
      </c>
      <c r="B662">
        <v>0</v>
      </c>
      <c r="C662">
        <v>1</v>
      </c>
      <c r="D662" t="s">
        <v>928</v>
      </c>
      <c r="E662" t="s">
        <v>13</v>
      </c>
      <c r="F662">
        <v>58</v>
      </c>
      <c r="G662">
        <v>0</v>
      </c>
      <c r="H662">
        <v>2</v>
      </c>
      <c r="I662">
        <v>35273</v>
      </c>
      <c r="J662">
        <v>113.27500000000001</v>
      </c>
      <c r="K662" t="s">
        <v>929</v>
      </c>
      <c r="L662" t="s">
        <v>20</v>
      </c>
      <c r="M662" t="s">
        <v>1751</v>
      </c>
      <c r="N662" t="str">
        <f>IF(ISNUMBER(I662),"xxx ",SUBSTITUTE(SUBSTITUTE(I662,"/",""),".",""))</f>
        <v xml:space="preserve">xxx </v>
      </c>
      <c r="O662" t="str">
        <f>LEFT(N662,FIND(" ",N662))</f>
        <v xml:space="preserve">xxx </v>
      </c>
      <c r="P662" t="str">
        <f>VLOOKUP(M662,Extract_Title!$A$2:$B$20,2,0)</f>
        <v>Mr</v>
      </c>
      <c r="Q662" t="str">
        <f>IF(L662="","S",L662)</f>
        <v>C</v>
      </c>
      <c r="R662" t="str">
        <f>IF(K662="","M",LEFT(K662,1))</f>
        <v>D</v>
      </c>
      <c r="S662" t="str">
        <f>VLOOKUP(O662,Clean_tckt!$E$3:$F$38,2,0)</f>
        <v xml:space="preserve">xxx </v>
      </c>
      <c r="T662" s="1">
        <f t="shared" si="34"/>
        <v>113.27500000000001</v>
      </c>
      <c r="U662">
        <f t="shared" si="35"/>
        <v>58</v>
      </c>
      <c r="V662">
        <f>SUM(G662:H662,1)</f>
        <v>3</v>
      </c>
      <c r="W662">
        <f t="shared" si="36"/>
        <v>1</v>
      </c>
      <c r="X662">
        <f>IF(V662=1,1,0)</f>
        <v>0</v>
      </c>
      <c r="Y662">
        <f>IF($P662=Y$1,1,0)</f>
        <v>1</v>
      </c>
      <c r="Z662">
        <f>IF($P662=Z$1,1,0)</f>
        <v>0</v>
      </c>
      <c r="AA662">
        <f>IF($P662=AA$1,1,0)</f>
        <v>0</v>
      </c>
      <c r="AB662">
        <f>IF($P662=AB$1,1,0)</f>
        <v>0</v>
      </c>
      <c r="AC662">
        <f>IF($Q662=AC$1,1,0)</f>
        <v>0</v>
      </c>
      <c r="AD662">
        <f>IF($Q662=AD$1,1,0)</f>
        <v>1</v>
      </c>
      <c r="AE662">
        <f>IF($R662=AE$1,1,0)</f>
        <v>0</v>
      </c>
      <c r="AF662">
        <f>IF($R662=AF$1,1,0)</f>
        <v>0</v>
      </c>
      <c r="AG662">
        <f>IF($R662=AG$1,1,0)</f>
        <v>0</v>
      </c>
      <c r="AH662">
        <f>IF($R662=AH$1,1,0)</f>
        <v>0</v>
      </c>
      <c r="AI662">
        <f>IF($R662=AI$1,1,0)</f>
        <v>1</v>
      </c>
      <c r="AJ662">
        <f>IF($R662=AJ$1,1,0)</f>
        <v>0</v>
      </c>
      <c r="AK662">
        <f>IF($R662=AK$1,1,0)</f>
        <v>0</v>
      </c>
      <c r="AL662">
        <f>IF($R662=AL$1,1,0)</f>
        <v>0</v>
      </c>
      <c r="AM662">
        <f>IF($S662=AM$1,1,0)</f>
        <v>0</v>
      </c>
      <c r="AN662">
        <f>IF($S662=AN$1,1,0)</f>
        <v>0</v>
      </c>
      <c r="AO662">
        <f>IF($S662=AO$1,1,0)</f>
        <v>0</v>
      </c>
      <c r="AP662">
        <f>IF($S662=AP$1,1,0)</f>
        <v>1</v>
      </c>
      <c r="AQ662">
        <f>IF($S662=AQ$1,1,0)</f>
        <v>0</v>
      </c>
      <c r="AR662">
        <f>IF($S662=AR$1,1,0)</f>
        <v>0</v>
      </c>
      <c r="AS662">
        <f>IF($S662=AS$1,1,0)</f>
        <v>0</v>
      </c>
      <c r="AT662">
        <f>IF($S662=AT$1,1,0)</f>
        <v>0</v>
      </c>
      <c r="AU662">
        <f>IF($S662=AU$1,1,0)</f>
        <v>0</v>
      </c>
      <c r="AV662">
        <f>IF($S662=AV$1,1,0)</f>
        <v>0</v>
      </c>
      <c r="AW662">
        <f>IF($S662=AW$1,1,0)</f>
        <v>0</v>
      </c>
      <c r="AX662">
        <f>IF($S662=AX$1,1,0)</f>
        <v>0</v>
      </c>
      <c r="AY662">
        <f>IF($S662=AY$1,1,0)</f>
        <v>0</v>
      </c>
      <c r="AZ662">
        <f>IF($S662=AZ$1,1,0)</f>
        <v>0</v>
      </c>
      <c r="BA662">
        <f>IF($S662=BA$1,1,0)</f>
        <v>0</v>
      </c>
      <c r="BB662">
        <f>IF($S662=BB$1,1,0)</f>
        <v>0</v>
      </c>
      <c r="BC662">
        <f>IF($S662=BC$1,1,0)</f>
        <v>0</v>
      </c>
      <c r="BD662">
        <f>IF($S662=BD$1,1,0)</f>
        <v>0</v>
      </c>
      <c r="BE662">
        <f>IF($S662=BE$1,1,0)</f>
        <v>0</v>
      </c>
      <c r="BF662">
        <f>IF($S662=BF$1,1,0)</f>
        <v>0</v>
      </c>
      <c r="BG662">
        <f>IF($S662=BG$1,1,0)</f>
        <v>0</v>
      </c>
      <c r="BH662">
        <f>IF($S662=BH$1,1,0)</f>
        <v>0</v>
      </c>
      <c r="BI662">
        <f>IF($S662=BI$1,1,0)</f>
        <v>0</v>
      </c>
      <c r="BJ662">
        <f>IF($S662=BJ$1,1,0)</f>
        <v>0</v>
      </c>
    </row>
    <row r="663" spans="1:62" x14ac:dyDescent="0.25">
      <c r="A663">
        <v>661</v>
      </c>
      <c r="B663">
        <v>1</v>
      </c>
      <c r="C663">
        <v>1</v>
      </c>
      <c r="D663" t="s">
        <v>930</v>
      </c>
      <c r="E663" t="s">
        <v>13</v>
      </c>
      <c r="F663">
        <v>50</v>
      </c>
      <c r="G663">
        <v>2</v>
      </c>
      <c r="H663">
        <v>0</v>
      </c>
      <c r="I663" t="s">
        <v>505</v>
      </c>
      <c r="J663">
        <v>133.65</v>
      </c>
      <c r="L663" t="s">
        <v>15</v>
      </c>
      <c r="M663" t="s">
        <v>1758</v>
      </c>
      <c r="N663" t="str">
        <f>IF(ISNUMBER(I663),"xxx ",SUBSTITUTE(SUBSTITUTE(I663,"/",""),".",""))</f>
        <v>PC 17611</v>
      </c>
      <c r="O663" t="str">
        <f>LEFT(N663,FIND(" ",N663))</f>
        <v xml:space="preserve">PC </v>
      </c>
      <c r="P663" t="str">
        <f>VLOOKUP(M663,Extract_Title!$A$2:$B$20,2,0)</f>
        <v>Royalty</v>
      </c>
      <c r="Q663" t="str">
        <f>IF(L663="","S",L663)</f>
        <v>S</v>
      </c>
      <c r="R663" t="str">
        <f>IF(K663="","M",LEFT(K663,1))</f>
        <v>M</v>
      </c>
      <c r="S663" t="str">
        <f>VLOOKUP(O663,Clean_tckt!$E$3:$F$38,2,0)</f>
        <v xml:space="preserve">PC </v>
      </c>
      <c r="T663" s="1">
        <f t="shared" si="34"/>
        <v>133.65</v>
      </c>
      <c r="U663">
        <f t="shared" si="35"/>
        <v>50</v>
      </c>
      <c r="V663">
        <f>SUM(G663:H663,1)</f>
        <v>3</v>
      </c>
      <c r="W663">
        <f t="shared" si="36"/>
        <v>1</v>
      </c>
      <c r="X663">
        <f>IF(V663=1,1,0)</f>
        <v>0</v>
      </c>
      <c r="Y663">
        <f>IF($P663=Y$1,1,0)</f>
        <v>0</v>
      </c>
      <c r="Z663">
        <f>IF($P663=Z$1,1,0)</f>
        <v>0</v>
      </c>
      <c r="AA663">
        <f>IF($P663=AA$1,1,0)</f>
        <v>0</v>
      </c>
      <c r="AB663">
        <f>IF($P663=AB$1,1,0)</f>
        <v>0</v>
      </c>
      <c r="AC663">
        <f>IF($Q663=AC$1,1,0)</f>
        <v>1</v>
      </c>
      <c r="AD663">
        <f>IF($Q663=AD$1,1,0)</f>
        <v>0</v>
      </c>
      <c r="AE663">
        <f>IF($R663=AE$1,1,0)</f>
        <v>1</v>
      </c>
      <c r="AF663">
        <f>IF($R663=AF$1,1,0)</f>
        <v>0</v>
      </c>
      <c r="AG663">
        <f>IF($R663=AG$1,1,0)</f>
        <v>0</v>
      </c>
      <c r="AH663">
        <f>IF($R663=AH$1,1,0)</f>
        <v>0</v>
      </c>
      <c r="AI663">
        <f>IF($R663=AI$1,1,0)</f>
        <v>0</v>
      </c>
      <c r="AJ663">
        <f>IF($R663=AJ$1,1,0)</f>
        <v>0</v>
      </c>
      <c r="AK663">
        <f>IF($R663=AK$1,1,0)</f>
        <v>0</v>
      </c>
      <c r="AL663">
        <f>IF($R663=AL$1,1,0)</f>
        <v>0</v>
      </c>
      <c r="AM663">
        <f>IF($S663=AM$1,1,0)</f>
        <v>0</v>
      </c>
      <c r="AN663">
        <f>IF($S663=AN$1,1,0)</f>
        <v>1</v>
      </c>
      <c r="AO663">
        <f>IF($S663=AO$1,1,0)</f>
        <v>0</v>
      </c>
      <c r="AP663">
        <f>IF($S663=AP$1,1,0)</f>
        <v>0</v>
      </c>
      <c r="AQ663">
        <f>IF($S663=AQ$1,1,0)</f>
        <v>0</v>
      </c>
      <c r="AR663">
        <f>IF($S663=AR$1,1,0)</f>
        <v>0</v>
      </c>
      <c r="AS663">
        <f>IF($S663=AS$1,1,0)</f>
        <v>0</v>
      </c>
      <c r="AT663">
        <f>IF($S663=AT$1,1,0)</f>
        <v>0</v>
      </c>
      <c r="AU663">
        <f>IF($S663=AU$1,1,0)</f>
        <v>0</v>
      </c>
      <c r="AV663">
        <f>IF($S663=AV$1,1,0)</f>
        <v>0</v>
      </c>
      <c r="AW663">
        <f>IF($S663=AW$1,1,0)</f>
        <v>0</v>
      </c>
      <c r="AX663">
        <f>IF($S663=AX$1,1,0)</f>
        <v>0</v>
      </c>
      <c r="AY663">
        <f>IF($S663=AY$1,1,0)</f>
        <v>0</v>
      </c>
      <c r="AZ663">
        <f>IF($S663=AZ$1,1,0)</f>
        <v>0</v>
      </c>
      <c r="BA663">
        <f>IF($S663=BA$1,1,0)</f>
        <v>0</v>
      </c>
      <c r="BB663">
        <f>IF($S663=BB$1,1,0)</f>
        <v>0</v>
      </c>
      <c r="BC663">
        <f>IF($S663=BC$1,1,0)</f>
        <v>0</v>
      </c>
      <c r="BD663">
        <f>IF($S663=BD$1,1,0)</f>
        <v>0</v>
      </c>
      <c r="BE663">
        <f>IF($S663=BE$1,1,0)</f>
        <v>0</v>
      </c>
      <c r="BF663">
        <f>IF($S663=BF$1,1,0)</f>
        <v>0</v>
      </c>
      <c r="BG663">
        <f>IF($S663=BG$1,1,0)</f>
        <v>0</v>
      </c>
      <c r="BH663">
        <f>IF($S663=BH$1,1,0)</f>
        <v>0</v>
      </c>
      <c r="BI663">
        <f>IF($S663=BI$1,1,0)</f>
        <v>0</v>
      </c>
      <c r="BJ663">
        <f>IF($S663=BJ$1,1,0)</f>
        <v>0</v>
      </c>
    </row>
    <row r="664" spans="1:62" x14ac:dyDescent="0.25">
      <c r="A664">
        <v>662</v>
      </c>
      <c r="B664">
        <v>0</v>
      </c>
      <c r="C664">
        <v>3</v>
      </c>
      <c r="D664" t="s">
        <v>931</v>
      </c>
      <c r="E664" t="s">
        <v>13</v>
      </c>
      <c r="F664">
        <v>40</v>
      </c>
      <c r="G664">
        <v>0</v>
      </c>
      <c r="H664">
        <v>0</v>
      </c>
      <c r="I664">
        <v>2623</v>
      </c>
      <c r="J664">
        <v>7.2249999999999996</v>
      </c>
      <c r="L664" t="s">
        <v>20</v>
      </c>
      <c r="M664" t="s">
        <v>1751</v>
      </c>
      <c r="N664" t="str">
        <f>IF(ISNUMBER(I664),"xxx ",SUBSTITUTE(SUBSTITUTE(I664,"/",""),".",""))</f>
        <v xml:space="preserve">xxx </v>
      </c>
      <c r="O664" t="str">
        <f>LEFT(N664,FIND(" ",N664))</f>
        <v xml:space="preserve">xxx </v>
      </c>
      <c r="P664" t="str">
        <f>VLOOKUP(M664,Extract_Title!$A$2:$B$20,2,0)</f>
        <v>Mr</v>
      </c>
      <c r="Q664" t="str">
        <f>IF(L664="","S",L664)</f>
        <v>C</v>
      </c>
      <c r="R664" t="str">
        <f>IF(K664="","M",LEFT(K664,1))</f>
        <v>M</v>
      </c>
      <c r="S664" t="str">
        <f>VLOOKUP(O664,Clean_tckt!$E$3:$F$38,2,0)</f>
        <v xml:space="preserve">xxx </v>
      </c>
      <c r="T664" s="1">
        <f t="shared" si="34"/>
        <v>7.2249999999999996</v>
      </c>
      <c r="U664">
        <f t="shared" si="35"/>
        <v>40</v>
      </c>
      <c r="V664">
        <f>SUM(G664:H664,1)</f>
        <v>1</v>
      </c>
      <c r="W664">
        <f t="shared" si="36"/>
        <v>1</v>
      </c>
      <c r="X664">
        <f>IF(V664=1,1,0)</f>
        <v>1</v>
      </c>
      <c r="Y664">
        <f>IF($P664=Y$1,1,0)</f>
        <v>1</v>
      </c>
      <c r="Z664">
        <f>IF($P664=Z$1,1,0)</f>
        <v>0</v>
      </c>
      <c r="AA664">
        <f>IF($P664=AA$1,1,0)</f>
        <v>0</v>
      </c>
      <c r="AB664">
        <f>IF($P664=AB$1,1,0)</f>
        <v>0</v>
      </c>
      <c r="AC664">
        <f>IF($Q664=AC$1,1,0)</f>
        <v>0</v>
      </c>
      <c r="AD664">
        <f>IF($Q664=AD$1,1,0)</f>
        <v>1</v>
      </c>
      <c r="AE664">
        <f>IF($R664=AE$1,1,0)</f>
        <v>1</v>
      </c>
      <c r="AF664">
        <f>IF($R664=AF$1,1,0)</f>
        <v>0</v>
      </c>
      <c r="AG664">
        <f>IF($R664=AG$1,1,0)</f>
        <v>0</v>
      </c>
      <c r="AH664">
        <f>IF($R664=AH$1,1,0)</f>
        <v>0</v>
      </c>
      <c r="AI664">
        <f>IF($R664=AI$1,1,0)</f>
        <v>0</v>
      </c>
      <c r="AJ664">
        <f>IF($R664=AJ$1,1,0)</f>
        <v>0</v>
      </c>
      <c r="AK664">
        <f>IF($R664=AK$1,1,0)</f>
        <v>0</v>
      </c>
      <c r="AL664">
        <f>IF($R664=AL$1,1,0)</f>
        <v>0</v>
      </c>
      <c r="AM664">
        <f>IF($S664=AM$1,1,0)</f>
        <v>0</v>
      </c>
      <c r="AN664">
        <f>IF($S664=AN$1,1,0)</f>
        <v>0</v>
      </c>
      <c r="AO664">
        <f>IF($S664=AO$1,1,0)</f>
        <v>0</v>
      </c>
      <c r="AP664">
        <f>IF($S664=AP$1,1,0)</f>
        <v>1</v>
      </c>
      <c r="AQ664">
        <f>IF($S664=AQ$1,1,0)</f>
        <v>0</v>
      </c>
      <c r="AR664">
        <f>IF($S664=AR$1,1,0)</f>
        <v>0</v>
      </c>
      <c r="AS664">
        <f>IF($S664=AS$1,1,0)</f>
        <v>0</v>
      </c>
      <c r="AT664">
        <f>IF($S664=AT$1,1,0)</f>
        <v>0</v>
      </c>
      <c r="AU664">
        <f>IF($S664=AU$1,1,0)</f>
        <v>0</v>
      </c>
      <c r="AV664">
        <f>IF($S664=AV$1,1,0)</f>
        <v>0</v>
      </c>
      <c r="AW664">
        <f>IF($S664=AW$1,1,0)</f>
        <v>0</v>
      </c>
      <c r="AX664">
        <f>IF($S664=AX$1,1,0)</f>
        <v>0</v>
      </c>
      <c r="AY664">
        <f>IF($S664=AY$1,1,0)</f>
        <v>0</v>
      </c>
      <c r="AZ664">
        <f>IF($S664=AZ$1,1,0)</f>
        <v>0</v>
      </c>
      <c r="BA664">
        <f>IF($S664=BA$1,1,0)</f>
        <v>0</v>
      </c>
      <c r="BB664">
        <f>IF($S664=BB$1,1,0)</f>
        <v>0</v>
      </c>
      <c r="BC664">
        <f>IF($S664=BC$1,1,0)</f>
        <v>0</v>
      </c>
      <c r="BD664">
        <f>IF($S664=BD$1,1,0)</f>
        <v>0</v>
      </c>
      <c r="BE664">
        <f>IF($S664=BE$1,1,0)</f>
        <v>0</v>
      </c>
      <c r="BF664">
        <f>IF($S664=BF$1,1,0)</f>
        <v>0</v>
      </c>
      <c r="BG664">
        <f>IF($S664=BG$1,1,0)</f>
        <v>0</v>
      </c>
      <c r="BH664">
        <f>IF($S664=BH$1,1,0)</f>
        <v>0</v>
      </c>
      <c r="BI664">
        <f>IF($S664=BI$1,1,0)</f>
        <v>0</v>
      </c>
      <c r="BJ664">
        <f>IF($S664=BJ$1,1,0)</f>
        <v>0</v>
      </c>
    </row>
    <row r="665" spans="1:62" x14ac:dyDescent="0.25">
      <c r="A665">
        <v>663</v>
      </c>
      <c r="B665">
        <v>0</v>
      </c>
      <c r="C665">
        <v>1</v>
      </c>
      <c r="D665" t="s">
        <v>932</v>
      </c>
      <c r="E665" t="s">
        <v>13</v>
      </c>
      <c r="F665">
        <v>47</v>
      </c>
      <c r="G665">
        <v>0</v>
      </c>
      <c r="H665">
        <v>0</v>
      </c>
      <c r="I665">
        <v>5727</v>
      </c>
      <c r="J665">
        <v>25.587499999999999</v>
      </c>
      <c r="K665" t="s">
        <v>933</v>
      </c>
      <c r="L665" t="s">
        <v>15</v>
      </c>
      <c r="M665" t="s">
        <v>1751</v>
      </c>
      <c r="N665" t="str">
        <f>IF(ISNUMBER(I665),"xxx ",SUBSTITUTE(SUBSTITUTE(I665,"/",""),".",""))</f>
        <v xml:space="preserve">xxx </v>
      </c>
      <c r="O665" t="str">
        <f>LEFT(N665,FIND(" ",N665))</f>
        <v xml:space="preserve">xxx </v>
      </c>
      <c r="P665" t="str">
        <f>VLOOKUP(M665,Extract_Title!$A$2:$B$20,2,0)</f>
        <v>Mr</v>
      </c>
      <c r="Q665" t="str">
        <f>IF(L665="","S",L665)</f>
        <v>S</v>
      </c>
      <c r="R665" t="str">
        <f>IF(K665="","M",LEFT(K665,1))</f>
        <v>E</v>
      </c>
      <c r="S665" t="str">
        <f>VLOOKUP(O665,Clean_tckt!$E$3:$F$38,2,0)</f>
        <v xml:space="preserve">xxx </v>
      </c>
      <c r="T665" s="1">
        <f t="shared" si="34"/>
        <v>25.587499999999999</v>
      </c>
      <c r="U665">
        <f t="shared" si="35"/>
        <v>47</v>
      </c>
      <c r="V665">
        <f>SUM(G665:H665,1)</f>
        <v>1</v>
      </c>
      <c r="W665">
        <f t="shared" si="36"/>
        <v>1</v>
      </c>
      <c r="X665">
        <f>IF(V665=1,1,0)</f>
        <v>1</v>
      </c>
      <c r="Y665">
        <f>IF($P665=Y$1,1,0)</f>
        <v>1</v>
      </c>
      <c r="Z665">
        <f>IF($P665=Z$1,1,0)</f>
        <v>0</v>
      </c>
      <c r="AA665">
        <f>IF($P665=AA$1,1,0)</f>
        <v>0</v>
      </c>
      <c r="AB665">
        <f>IF($P665=AB$1,1,0)</f>
        <v>0</v>
      </c>
      <c r="AC665">
        <f>IF($Q665=AC$1,1,0)</f>
        <v>1</v>
      </c>
      <c r="AD665">
        <f>IF($Q665=AD$1,1,0)</f>
        <v>0</v>
      </c>
      <c r="AE665">
        <f>IF($R665=AE$1,1,0)</f>
        <v>0</v>
      </c>
      <c r="AF665">
        <f>IF($R665=AF$1,1,0)</f>
        <v>0</v>
      </c>
      <c r="AG665">
        <f>IF($R665=AG$1,1,0)</f>
        <v>1</v>
      </c>
      <c r="AH665">
        <f>IF($R665=AH$1,1,0)</f>
        <v>0</v>
      </c>
      <c r="AI665">
        <f>IF($R665=AI$1,1,0)</f>
        <v>0</v>
      </c>
      <c r="AJ665">
        <f>IF($R665=AJ$1,1,0)</f>
        <v>0</v>
      </c>
      <c r="AK665">
        <f>IF($R665=AK$1,1,0)</f>
        <v>0</v>
      </c>
      <c r="AL665">
        <f>IF($R665=AL$1,1,0)</f>
        <v>0</v>
      </c>
      <c r="AM665">
        <f>IF($S665=AM$1,1,0)</f>
        <v>0</v>
      </c>
      <c r="AN665">
        <f>IF($S665=AN$1,1,0)</f>
        <v>0</v>
      </c>
      <c r="AO665">
        <f>IF($S665=AO$1,1,0)</f>
        <v>0</v>
      </c>
      <c r="AP665">
        <f>IF($S665=AP$1,1,0)</f>
        <v>1</v>
      </c>
      <c r="AQ665">
        <f>IF($S665=AQ$1,1,0)</f>
        <v>0</v>
      </c>
      <c r="AR665">
        <f>IF($S665=AR$1,1,0)</f>
        <v>0</v>
      </c>
      <c r="AS665">
        <f>IF($S665=AS$1,1,0)</f>
        <v>0</v>
      </c>
      <c r="AT665">
        <f>IF($S665=AT$1,1,0)</f>
        <v>0</v>
      </c>
      <c r="AU665">
        <f>IF($S665=AU$1,1,0)</f>
        <v>0</v>
      </c>
      <c r="AV665">
        <f>IF($S665=AV$1,1,0)</f>
        <v>0</v>
      </c>
      <c r="AW665">
        <f>IF($S665=AW$1,1,0)</f>
        <v>0</v>
      </c>
      <c r="AX665">
        <f>IF($S665=AX$1,1,0)</f>
        <v>0</v>
      </c>
      <c r="AY665">
        <f>IF($S665=AY$1,1,0)</f>
        <v>0</v>
      </c>
      <c r="AZ665">
        <f>IF($S665=AZ$1,1,0)</f>
        <v>0</v>
      </c>
      <c r="BA665">
        <f>IF($S665=BA$1,1,0)</f>
        <v>0</v>
      </c>
      <c r="BB665">
        <f>IF($S665=BB$1,1,0)</f>
        <v>0</v>
      </c>
      <c r="BC665">
        <f>IF($S665=BC$1,1,0)</f>
        <v>0</v>
      </c>
      <c r="BD665">
        <f>IF($S665=BD$1,1,0)</f>
        <v>0</v>
      </c>
      <c r="BE665">
        <f>IF($S665=BE$1,1,0)</f>
        <v>0</v>
      </c>
      <c r="BF665">
        <f>IF($S665=BF$1,1,0)</f>
        <v>0</v>
      </c>
      <c r="BG665">
        <f>IF($S665=BG$1,1,0)</f>
        <v>0</v>
      </c>
      <c r="BH665">
        <f>IF($S665=BH$1,1,0)</f>
        <v>0</v>
      </c>
      <c r="BI665">
        <f>IF($S665=BI$1,1,0)</f>
        <v>0</v>
      </c>
      <c r="BJ665">
        <f>IF($S665=BJ$1,1,0)</f>
        <v>0</v>
      </c>
    </row>
    <row r="666" spans="1:62" x14ac:dyDescent="0.25">
      <c r="A666">
        <v>664</v>
      </c>
      <c r="B666">
        <v>0</v>
      </c>
      <c r="C666">
        <v>3</v>
      </c>
      <c r="D666" t="s">
        <v>934</v>
      </c>
      <c r="E666" t="s">
        <v>13</v>
      </c>
      <c r="F666">
        <v>36</v>
      </c>
      <c r="G666">
        <v>0</v>
      </c>
      <c r="H666">
        <v>0</v>
      </c>
      <c r="I666">
        <v>349210</v>
      </c>
      <c r="J666">
        <v>7.4958</v>
      </c>
      <c r="L666" t="s">
        <v>15</v>
      </c>
      <c r="M666" t="s">
        <v>1751</v>
      </c>
      <c r="N666" t="str">
        <f>IF(ISNUMBER(I666),"xxx ",SUBSTITUTE(SUBSTITUTE(I666,"/",""),".",""))</f>
        <v xml:space="preserve">xxx </v>
      </c>
      <c r="O666" t="str">
        <f>LEFT(N666,FIND(" ",N666))</f>
        <v xml:space="preserve">xxx </v>
      </c>
      <c r="P666" t="str">
        <f>VLOOKUP(M666,Extract_Title!$A$2:$B$20,2,0)</f>
        <v>Mr</v>
      </c>
      <c r="Q666" t="str">
        <f>IF(L666="","S",L666)</f>
        <v>S</v>
      </c>
      <c r="R666" t="str">
        <f>IF(K666="","M",LEFT(K666,1))</f>
        <v>M</v>
      </c>
      <c r="S666" t="str">
        <f>VLOOKUP(O666,Clean_tckt!$E$3:$F$38,2,0)</f>
        <v xml:space="preserve">xxx </v>
      </c>
      <c r="T666" s="1">
        <f t="shared" si="34"/>
        <v>7.4958</v>
      </c>
      <c r="U666">
        <f t="shared" si="35"/>
        <v>36</v>
      </c>
      <c r="V666">
        <f>SUM(G666:H666,1)</f>
        <v>1</v>
      </c>
      <c r="W666">
        <f t="shared" si="36"/>
        <v>1</v>
      </c>
      <c r="X666">
        <f>IF(V666=1,1,0)</f>
        <v>1</v>
      </c>
      <c r="Y666">
        <f>IF($P666=Y$1,1,0)</f>
        <v>1</v>
      </c>
      <c r="Z666">
        <f>IF($P666=Z$1,1,0)</f>
        <v>0</v>
      </c>
      <c r="AA666">
        <f>IF($P666=AA$1,1,0)</f>
        <v>0</v>
      </c>
      <c r="AB666">
        <f>IF($P666=AB$1,1,0)</f>
        <v>0</v>
      </c>
      <c r="AC666">
        <f>IF($Q666=AC$1,1,0)</f>
        <v>1</v>
      </c>
      <c r="AD666">
        <f>IF($Q666=AD$1,1,0)</f>
        <v>0</v>
      </c>
      <c r="AE666">
        <f>IF($R666=AE$1,1,0)</f>
        <v>1</v>
      </c>
      <c r="AF666">
        <f>IF($R666=AF$1,1,0)</f>
        <v>0</v>
      </c>
      <c r="AG666">
        <f>IF($R666=AG$1,1,0)</f>
        <v>0</v>
      </c>
      <c r="AH666">
        <f>IF($R666=AH$1,1,0)</f>
        <v>0</v>
      </c>
      <c r="AI666">
        <f>IF($R666=AI$1,1,0)</f>
        <v>0</v>
      </c>
      <c r="AJ666">
        <f>IF($R666=AJ$1,1,0)</f>
        <v>0</v>
      </c>
      <c r="AK666">
        <f>IF($R666=AK$1,1,0)</f>
        <v>0</v>
      </c>
      <c r="AL666">
        <f>IF($R666=AL$1,1,0)</f>
        <v>0</v>
      </c>
      <c r="AM666">
        <f>IF($S666=AM$1,1,0)</f>
        <v>0</v>
      </c>
      <c r="AN666">
        <f>IF($S666=AN$1,1,0)</f>
        <v>0</v>
      </c>
      <c r="AO666">
        <f>IF($S666=AO$1,1,0)</f>
        <v>0</v>
      </c>
      <c r="AP666">
        <f>IF($S666=AP$1,1,0)</f>
        <v>1</v>
      </c>
      <c r="AQ666">
        <f>IF($S666=AQ$1,1,0)</f>
        <v>0</v>
      </c>
      <c r="AR666">
        <f>IF($S666=AR$1,1,0)</f>
        <v>0</v>
      </c>
      <c r="AS666">
        <f>IF($S666=AS$1,1,0)</f>
        <v>0</v>
      </c>
      <c r="AT666">
        <f>IF($S666=AT$1,1,0)</f>
        <v>0</v>
      </c>
      <c r="AU666">
        <f>IF($S666=AU$1,1,0)</f>
        <v>0</v>
      </c>
      <c r="AV666">
        <f>IF($S666=AV$1,1,0)</f>
        <v>0</v>
      </c>
      <c r="AW666">
        <f>IF($S666=AW$1,1,0)</f>
        <v>0</v>
      </c>
      <c r="AX666">
        <f>IF($S666=AX$1,1,0)</f>
        <v>0</v>
      </c>
      <c r="AY666">
        <f>IF($S666=AY$1,1,0)</f>
        <v>0</v>
      </c>
      <c r="AZ666">
        <f>IF($S666=AZ$1,1,0)</f>
        <v>0</v>
      </c>
      <c r="BA666">
        <f>IF($S666=BA$1,1,0)</f>
        <v>0</v>
      </c>
      <c r="BB666">
        <f>IF($S666=BB$1,1,0)</f>
        <v>0</v>
      </c>
      <c r="BC666">
        <f>IF($S666=BC$1,1,0)</f>
        <v>0</v>
      </c>
      <c r="BD666">
        <f>IF($S666=BD$1,1,0)</f>
        <v>0</v>
      </c>
      <c r="BE666">
        <f>IF($S666=BE$1,1,0)</f>
        <v>0</v>
      </c>
      <c r="BF666">
        <f>IF($S666=BF$1,1,0)</f>
        <v>0</v>
      </c>
      <c r="BG666">
        <f>IF($S666=BG$1,1,0)</f>
        <v>0</v>
      </c>
      <c r="BH666">
        <f>IF($S666=BH$1,1,0)</f>
        <v>0</v>
      </c>
      <c r="BI666">
        <f>IF($S666=BI$1,1,0)</f>
        <v>0</v>
      </c>
      <c r="BJ666">
        <f>IF($S666=BJ$1,1,0)</f>
        <v>0</v>
      </c>
    </row>
    <row r="667" spans="1:62" x14ac:dyDescent="0.25">
      <c r="A667">
        <v>665</v>
      </c>
      <c r="B667">
        <v>1</v>
      </c>
      <c r="C667">
        <v>3</v>
      </c>
      <c r="D667" t="s">
        <v>935</v>
      </c>
      <c r="E667" t="s">
        <v>13</v>
      </c>
      <c r="F667">
        <v>20</v>
      </c>
      <c r="G667">
        <v>1</v>
      </c>
      <c r="H667">
        <v>0</v>
      </c>
      <c r="I667" t="s">
        <v>936</v>
      </c>
      <c r="J667">
        <v>7.9249999999999998</v>
      </c>
      <c r="L667" t="s">
        <v>15</v>
      </c>
      <c r="M667" t="s">
        <v>1751</v>
      </c>
      <c r="N667" t="str">
        <f>IF(ISNUMBER(I667),"xxx ",SUBSTITUTE(SUBSTITUTE(I667,"/",""),".",""))</f>
        <v>STONO 2 3101285</v>
      </c>
      <c r="O667" t="str">
        <f>LEFT(N667,FIND(" ",N667))</f>
        <v xml:space="preserve">STONO </v>
      </c>
      <c r="P667" t="str">
        <f>VLOOKUP(M667,Extract_Title!$A$2:$B$20,2,0)</f>
        <v>Mr</v>
      </c>
      <c r="Q667" t="str">
        <f>IF(L667="","S",L667)</f>
        <v>S</v>
      </c>
      <c r="R667" t="str">
        <f>IF(K667="","M",LEFT(K667,1))</f>
        <v>M</v>
      </c>
      <c r="S667" t="str">
        <f>VLOOKUP(O667,Clean_tckt!$E$3:$F$38,2,0)</f>
        <v xml:space="preserve">STONO </v>
      </c>
      <c r="T667" s="1">
        <f t="shared" si="34"/>
        <v>7.9249999999999998</v>
      </c>
      <c r="U667">
        <f t="shared" si="35"/>
        <v>20</v>
      </c>
      <c r="V667">
        <f>SUM(G667:H667,1)</f>
        <v>2</v>
      </c>
      <c r="W667">
        <f t="shared" si="36"/>
        <v>1</v>
      </c>
      <c r="X667">
        <f>IF(V667=1,1,0)</f>
        <v>0</v>
      </c>
      <c r="Y667">
        <f>IF($P667=Y$1,1,0)</f>
        <v>1</v>
      </c>
      <c r="Z667">
        <f>IF($P667=Z$1,1,0)</f>
        <v>0</v>
      </c>
      <c r="AA667">
        <f>IF($P667=AA$1,1,0)</f>
        <v>0</v>
      </c>
      <c r="AB667">
        <f>IF($P667=AB$1,1,0)</f>
        <v>0</v>
      </c>
      <c r="AC667">
        <f>IF($Q667=AC$1,1,0)</f>
        <v>1</v>
      </c>
      <c r="AD667">
        <f>IF($Q667=AD$1,1,0)</f>
        <v>0</v>
      </c>
      <c r="AE667">
        <f>IF($R667=AE$1,1,0)</f>
        <v>1</v>
      </c>
      <c r="AF667">
        <f>IF($R667=AF$1,1,0)</f>
        <v>0</v>
      </c>
      <c r="AG667">
        <f>IF($R667=AG$1,1,0)</f>
        <v>0</v>
      </c>
      <c r="AH667">
        <f>IF($R667=AH$1,1,0)</f>
        <v>0</v>
      </c>
      <c r="AI667">
        <f>IF($R667=AI$1,1,0)</f>
        <v>0</v>
      </c>
      <c r="AJ667">
        <f>IF($R667=AJ$1,1,0)</f>
        <v>0</v>
      </c>
      <c r="AK667">
        <f>IF($R667=AK$1,1,0)</f>
        <v>0</v>
      </c>
      <c r="AL667">
        <f>IF($R667=AL$1,1,0)</f>
        <v>0</v>
      </c>
      <c r="AM667">
        <f>IF($S667=AM$1,1,0)</f>
        <v>0</v>
      </c>
      <c r="AN667">
        <f>IF($S667=AN$1,1,0)</f>
        <v>0</v>
      </c>
      <c r="AO667">
        <f>IF($S667=AO$1,1,0)</f>
        <v>0</v>
      </c>
      <c r="AP667">
        <f>IF($S667=AP$1,1,0)</f>
        <v>0</v>
      </c>
      <c r="AQ667">
        <f>IF($S667=AQ$1,1,0)</f>
        <v>0</v>
      </c>
      <c r="AR667">
        <f>IF($S667=AR$1,1,0)</f>
        <v>0</v>
      </c>
      <c r="AS667">
        <f>IF($S667=AS$1,1,0)</f>
        <v>0</v>
      </c>
      <c r="AT667">
        <f>IF($S667=AT$1,1,0)</f>
        <v>0</v>
      </c>
      <c r="AU667">
        <f>IF($S667=AU$1,1,0)</f>
        <v>0</v>
      </c>
      <c r="AV667">
        <f>IF($S667=AV$1,1,0)</f>
        <v>0</v>
      </c>
      <c r="AW667">
        <f>IF($S667=AW$1,1,0)</f>
        <v>0</v>
      </c>
      <c r="AX667">
        <f>IF($S667=AX$1,1,0)</f>
        <v>0</v>
      </c>
      <c r="AY667">
        <f>IF($S667=AY$1,1,0)</f>
        <v>0</v>
      </c>
      <c r="AZ667">
        <f>IF($S667=AZ$1,1,0)</f>
        <v>1</v>
      </c>
      <c r="BA667">
        <f>IF($S667=BA$1,1,0)</f>
        <v>0</v>
      </c>
      <c r="BB667">
        <f>IF($S667=BB$1,1,0)</f>
        <v>0</v>
      </c>
      <c r="BC667">
        <f>IF($S667=BC$1,1,0)</f>
        <v>0</v>
      </c>
      <c r="BD667">
        <f>IF($S667=BD$1,1,0)</f>
        <v>0</v>
      </c>
      <c r="BE667">
        <f>IF($S667=BE$1,1,0)</f>
        <v>0</v>
      </c>
      <c r="BF667">
        <f>IF($S667=BF$1,1,0)</f>
        <v>0</v>
      </c>
      <c r="BG667">
        <f>IF($S667=BG$1,1,0)</f>
        <v>0</v>
      </c>
      <c r="BH667">
        <f>IF($S667=BH$1,1,0)</f>
        <v>0</v>
      </c>
      <c r="BI667">
        <f>IF($S667=BI$1,1,0)</f>
        <v>0</v>
      </c>
      <c r="BJ667">
        <f>IF($S667=BJ$1,1,0)</f>
        <v>0</v>
      </c>
    </row>
    <row r="668" spans="1:62" x14ac:dyDescent="0.25">
      <c r="A668">
        <v>666</v>
      </c>
      <c r="B668">
        <v>0</v>
      </c>
      <c r="C668">
        <v>2</v>
      </c>
      <c r="D668" t="s">
        <v>937</v>
      </c>
      <c r="E668" t="s">
        <v>13</v>
      </c>
      <c r="F668">
        <v>32</v>
      </c>
      <c r="G668">
        <v>2</v>
      </c>
      <c r="H668">
        <v>0</v>
      </c>
      <c r="I668" t="s">
        <v>126</v>
      </c>
      <c r="J668">
        <v>73.5</v>
      </c>
      <c r="L668" t="s">
        <v>15</v>
      </c>
      <c r="M668" t="s">
        <v>1751</v>
      </c>
      <c r="N668" t="str">
        <f>IF(ISNUMBER(I668),"xxx ",SUBSTITUTE(SUBSTITUTE(I668,"/",""),".",""))</f>
        <v>SOC 14879</v>
      </c>
      <c r="O668" t="str">
        <f>LEFT(N668,FIND(" ",N668))</f>
        <v xml:space="preserve">SOC </v>
      </c>
      <c r="P668" t="str">
        <f>VLOOKUP(M668,Extract_Title!$A$2:$B$20,2,0)</f>
        <v>Mr</v>
      </c>
      <c r="Q668" t="str">
        <f>IF(L668="","S",L668)</f>
        <v>S</v>
      </c>
      <c r="R668" t="str">
        <f>IF(K668="","M",LEFT(K668,1))</f>
        <v>M</v>
      </c>
      <c r="S668" t="str">
        <f>VLOOKUP(O668,Clean_tckt!$E$3:$F$38,2,0)</f>
        <v xml:space="preserve">SOC </v>
      </c>
      <c r="T668" s="1">
        <f t="shared" si="34"/>
        <v>73.5</v>
      </c>
      <c r="U668">
        <f t="shared" si="35"/>
        <v>32</v>
      </c>
      <c r="V668">
        <f>SUM(G668:H668,1)</f>
        <v>3</v>
      </c>
      <c r="W668">
        <f t="shared" si="36"/>
        <v>1</v>
      </c>
      <c r="X668">
        <f>IF(V668=1,1,0)</f>
        <v>0</v>
      </c>
      <c r="Y668">
        <f>IF($P668=Y$1,1,0)</f>
        <v>1</v>
      </c>
      <c r="Z668">
        <f>IF($P668=Z$1,1,0)</f>
        <v>0</v>
      </c>
      <c r="AA668">
        <f>IF($P668=AA$1,1,0)</f>
        <v>0</v>
      </c>
      <c r="AB668">
        <f>IF($P668=AB$1,1,0)</f>
        <v>0</v>
      </c>
      <c r="AC668">
        <f>IF($Q668=AC$1,1,0)</f>
        <v>1</v>
      </c>
      <c r="AD668">
        <f>IF($Q668=AD$1,1,0)</f>
        <v>0</v>
      </c>
      <c r="AE668">
        <f>IF($R668=AE$1,1,0)</f>
        <v>1</v>
      </c>
      <c r="AF668">
        <f>IF($R668=AF$1,1,0)</f>
        <v>0</v>
      </c>
      <c r="AG668">
        <f>IF($R668=AG$1,1,0)</f>
        <v>0</v>
      </c>
      <c r="AH668">
        <f>IF($R668=AH$1,1,0)</f>
        <v>0</v>
      </c>
      <c r="AI668">
        <f>IF($R668=AI$1,1,0)</f>
        <v>0</v>
      </c>
      <c r="AJ668">
        <f>IF($R668=AJ$1,1,0)</f>
        <v>0</v>
      </c>
      <c r="AK668">
        <f>IF($R668=AK$1,1,0)</f>
        <v>0</v>
      </c>
      <c r="AL668">
        <f>IF($R668=AL$1,1,0)</f>
        <v>0</v>
      </c>
      <c r="AM668">
        <f>IF($S668=AM$1,1,0)</f>
        <v>0</v>
      </c>
      <c r="AN668">
        <f>IF($S668=AN$1,1,0)</f>
        <v>0</v>
      </c>
      <c r="AO668">
        <f>IF($S668=AO$1,1,0)</f>
        <v>0</v>
      </c>
      <c r="AP668">
        <f>IF($S668=AP$1,1,0)</f>
        <v>0</v>
      </c>
      <c r="AQ668">
        <f>IF($S668=AQ$1,1,0)</f>
        <v>0</v>
      </c>
      <c r="AR668">
        <f>IF($S668=AR$1,1,0)</f>
        <v>0</v>
      </c>
      <c r="AS668">
        <f>IF($S668=AS$1,1,0)</f>
        <v>0</v>
      </c>
      <c r="AT668">
        <f>IF($S668=AT$1,1,0)</f>
        <v>0</v>
      </c>
      <c r="AU668">
        <f>IF($S668=AU$1,1,0)</f>
        <v>0</v>
      </c>
      <c r="AV668">
        <f>IF($S668=AV$1,1,0)</f>
        <v>1</v>
      </c>
      <c r="AW668">
        <f>IF($S668=AW$1,1,0)</f>
        <v>0</v>
      </c>
      <c r="AX668">
        <f>IF($S668=AX$1,1,0)</f>
        <v>0</v>
      </c>
      <c r="AY668">
        <f>IF($S668=AY$1,1,0)</f>
        <v>0</v>
      </c>
      <c r="AZ668">
        <f>IF($S668=AZ$1,1,0)</f>
        <v>0</v>
      </c>
      <c r="BA668">
        <f>IF($S668=BA$1,1,0)</f>
        <v>0</v>
      </c>
      <c r="BB668">
        <f>IF($S668=BB$1,1,0)</f>
        <v>0</v>
      </c>
      <c r="BC668">
        <f>IF($S668=BC$1,1,0)</f>
        <v>0</v>
      </c>
      <c r="BD668">
        <f>IF($S668=BD$1,1,0)</f>
        <v>0</v>
      </c>
      <c r="BE668">
        <f>IF($S668=BE$1,1,0)</f>
        <v>0</v>
      </c>
      <c r="BF668">
        <f>IF($S668=BF$1,1,0)</f>
        <v>0</v>
      </c>
      <c r="BG668">
        <f>IF($S668=BG$1,1,0)</f>
        <v>0</v>
      </c>
      <c r="BH668">
        <f>IF($S668=BH$1,1,0)</f>
        <v>0</v>
      </c>
      <c r="BI668">
        <f>IF($S668=BI$1,1,0)</f>
        <v>0</v>
      </c>
      <c r="BJ668">
        <f>IF($S668=BJ$1,1,0)</f>
        <v>0</v>
      </c>
    </row>
    <row r="669" spans="1:62" x14ac:dyDescent="0.25">
      <c r="A669">
        <v>667</v>
      </c>
      <c r="B669">
        <v>0</v>
      </c>
      <c r="C669">
        <v>2</v>
      </c>
      <c r="D669" t="s">
        <v>938</v>
      </c>
      <c r="E669" t="s">
        <v>13</v>
      </c>
      <c r="F669">
        <v>25</v>
      </c>
      <c r="G669">
        <v>0</v>
      </c>
      <c r="H669">
        <v>0</v>
      </c>
      <c r="I669">
        <v>234686</v>
      </c>
      <c r="J669">
        <v>13</v>
      </c>
      <c r="L669" t="s">
        <v>15</v>
      </c>
      <c r="M669" t="s">
        <v>1751</v>
      </c>
      <c r="N669" t="str">
        <f>IF(ISNUMBER(I669),"xxx ",SUBSTITUTE(SUBSTITUTE(I669,"/",""),".",""))</f>
        <v xml:space="preserve">xxx </v>
      </c>
      <c r="O669" t="str">
        <f>LEFT(N669,FIND(" ",N669))</f>
        <v xml:space="preserve">xxx </v>
      </c>
      <c r="P669" t="str">
        <f>VLOOKUP(M669,Extract_Title!$A$2:$B$20,2,0)</f>
        <v>Mr</v>
      </c>
      <c r="Q669" t="str">
        <f>IF(L669="","S",L669)</f>
        <v>S</v>
      </c>
      <c r="R669" t="str">
        <f>IF(K669="","M",LEFT(K669,1))</f>
        <v>M</v>
      </c>
      <c r="S669" t="str">
        <f>VLOOKUP(O669,Clean_tckt!$E$3:$F$38,2,0)</f>
        <v xml:space="preserve">xxx </v>
      </c>
      <c r="T669" s="1">
        <f t="shared" si="34"/>
        <v>13</v>
      </c>
      <c r="U669">
        <f t="shared" si="35"/>
        <v>25</v>
      </c>
      <c r="V669">
        <f>SUM(G669:H669,1)</f>
        <v>1</v>
      </c>
      <c r="W669">
        <f t="shared" si="36"/>
        <v>1</v>
      </c>
      <c r="X669">
        <f>IF(V669=1,1,0)</f>
        <v>1</v>
      </c>
      <c r="Y669">
        <f>IF($P669=Y$1,1,0)</f>
        <v>1</v>
      </c>
      <c r="Z669">
        <f>IF($P669=Z$1,1,0)</f>
        <v>0</v>
      </c>
      <c r="AA669">
        <f>IF($P669=AA$1,1,0)</f>
        <v>0</v>
      </c>
      <c r="AB669">
        <f>IF($P669=AB$1,1,0)</f>
        <v>0</v>
      </c>
      <c r="AC669">
        <f>IF($Q669=AC$1,1,0)</f>
        <v>1</v>
      </c>
      <c r="AD669">
        <f>IF($Q669=AD$1,1,0)</f>
        <v>0</v>
      </c>
      <c r="AE669">
        <f>IF($R669=AE$1,1,0)</f>
        <v>1</v>
      </c>
      <c r="AF669">
        <f>IF($R669=AF$1,1,0)</f>
        <v>0</v>
      </c>
      <c r="AG669">
        <f>IF($R669=AG$1,1,0)</f>
        <v>0</v>
      </c>
      <c r="AH669">
        <f>IF($R669=AH$1,1,0)</f>
        <v>0</v>
      </c>
      <c r="AI669">
        <f>IF($R669=AI$1,1,0)</f>
        <v>0</v>
      </c>
      <c r="AJ669">
        <f>IF($R669=AJ$1,1,0)</f>
        <v>0</v>
      </c>
      <c r="AK669">
        <f>IF($R669=AK$1,1,0)</f>
        <v>0</v>
      </c>
      <c r="AL669">
        <f>IF($R669=AL$1,1,0)</f>
        <v>0</v>
      </c>
      <c r="AM669">
        <f>IF($S669=AM$1,1,0)</f>
        <v>0</v>
      </c>
      <c r="AN669">
        <f>IF($S669=AN$1,1,0)</f>
        <v>0</v>
      </c>
      <c r="AO669">
        <f>IF($S669=AO$1,1,0)</f>
        <v>0</v>
      </c>
      <c r="AP669">
        <f>IF($S669=AP$1,1,0)</f>
        <v>1</v>
      </c>
      <c r="AQ669">
        <f>IF($S669=AQ$1,1,0)</f>
        <v>0</v>
      </c>
      <c r="AR669">
        <f>IF($S669=AR$1,1,0)</f>
        <v>0</v>
      </c>
      <c r="AS669">
        <f>IF($S669=AS$1,1,0)</f>
        <v>0</v>
      </c>
      <c r="AT669">
        <f>IF($S669=AT$1,1,0)</f>
        <v>0</v>
      </c>
      <c r="AU669">
        <f>IF($S669=AU$1,1,0)</f>
        <v>0</v>
      </c>
      <c r="AV669">
        <f>IF($S669=AV$1,1,0)</f>
        <v>0</v>
      </c>
      <c r="AW669">
        <f>IF($S669=AW$1,1,0)</f>
        <v>0</v>
      </c>
      <c r="AX669">
        <f>IF($S669=AX$1,1,0)</f>
        <v>0</v>
      </c>
      <c r="AY669">
        <f>IF($S669=AY$1,1,0)</f>
        <v>0</v>
      </c>
      <c r="AZ669">
        <f>IF($S669=AZ$1,1,0)</f>
        <v>0</v>
      </c>
      <c r="BA669">
        <f>IF($S669=BA$1,1,0)</f>
        <v>0</v>
      </c>
      <c r="BB669">
        <f>IF($S669=BB$1,1,0)</f>
        <v>0</v>
      </c>
      <c r="BC669">
        <f>IF($S669=BC$1,1,0)</f>
        <v>0</v>
      </c>
      <c r="BD669">
        <f>IF($S669=BD$1,1,0)</f>
        <v>0</v>
      </c>
      <c r="BE669">
        <f>IF($S669=BE$1,1,0)</f>
        <v>0</v>
      </c>
      <c r="BF669">
        <f>IF($S669=BF$1,1,0)</f>
        <v>0</v>
      </c>
      <c r="BG669">
        <f>IF($S669=BG$1,1,0)</f>
        <v>0</v>
      </c>
      <c r="BH669">
        <f>IF($S669=BH$1,1,0)</f>
        <v>0</v>
      </c>
      <c r="BI669">
        <f>IF($S669=BI$1,1,0)</f>
        <v>0</v>
      </c>
      <c r="BJ669">
        <f>IF($S669=BJ$1,1,0)</f>
        <v>0</v>
      </c>
    </row>
    <row r="670" spans="1:62" x14ac:dyDescent="0.25">
      <c r="A670">
        <v>668</v>
      </c>
      <c r="B670">
        <v>0</v>
      </c>
      <c r="C670">
        <v>3</v>
      </c>
      <c r="D670" t="s">
        <v>939</v>
      </c>
      <c r="E670" t="s">
        <v>13</v>
      </c>
      <c r="G670">
        <v>0</v>
      </c>
      <c r="H670">
        <v>0</v>
      </c>
      <c r="I670">
        <v>312993</v>
      </c>
      <c r="J670">
        <v>7.7750000000000004</v>
      </c>
      <c r="L670" t="s">
        <v>15</v>
      </c>
      <c r="M670" t="s">
        <v>1751</v>
      </c>
      <c r="N670" t="str">
        <f>IF(ISNUMBER(I670),"xxx ",SUBSTITUTE(SUBSTITUTE(I670,"/",""),".",""))</f>
        <v xml:space="preserve">xxx </v>
      </c>
      <c r="O670" t="str">
        <f>LEFT(N670,FIND(" ",N670))</f>
        <v xml:space="preserve">xxx </v>
      </c>
      <c r="P670" t="str">
        <f>VLOOKUP(M670,Extract_Title!$A$2:$B$20,2,0)</f>
        <v>Mr</v>
      </c>
      <c r="Q670" t="str">
        <f>IF(L670="","S",L670)</f>
        <v>S</v>
      </c>
      <c r="R670" t="str">
        <f>IF(K670="","M",LEFT(K670,1))</f>
        <v>M</v>
      </c>
      <c r="S670" t="str">
        <f>VLOOKUP(O670,Clean_tckt!$E$3:$F$38,2,0)</f>
        <v xml:space="preserve">xxx </v>
      </c>
      <c r="T670" s="1">
        <f t="shared" si="34"/>
        <v>7.7750000000000004</v>
      </c>
      <c r="U670">
        <f t="shared" si="35"/>
        <v>0</v>
      </c>
      <c r="V670">
        <f>SUM(G670:H670,1)</f>
        <v>1</v>
      </c>
      <c r="W670">
        <f t="shared" si="36"/>
        <v>1</v>
      </c>
      <c r="X670">
        <f>IF(V670=1,1,0)</f>
        <v>1</v>
      </c>
      <c r="Y670">
        <f>IF($P670=Y$1,1,0)</f>
        <v>1</v>
      </c>
      <c r="Z670">
        <f>IF($P670=Z$1,1,0)</f>
        <v>0</v>
      </c>
      <c r="AA670">
        <f>IF($P670=AA$1,1,0)</f>
        <v>0</v>
      </c>
      <c r="AB670">
        <f>IF($P670=AB$1,1,0)</f>
        <v>0</v>
      </c>
      <c r="AC670">
        <f>IF($Q670=AC$1,1,0)</f>
        <v>1</v>
      </c>
      <c r="AD670">
        <f>IF($Q670=AD$1,1,0)</f>
        <v>0</v>
      </c>
      <c r="AE670">
        <f>IF($R670=AE$1,1,0)</f>
        <v>1</v>
      </c>
      <c r="AF670">
        <f>IF($R670=AF$1,1,0)</f>
        <v>0</v>
      </c>
      <c r="AG670">
        <f>IF($R670=AG$1,1,0)</f>
        <v>0</v>
      </c>
      <c r="AH670">
        <f>IF($R670=AH$1,1,0)</f>
        <v>0</v>
      </c>
      <c r="AI670">
        <f>IF($R670=AI$1,1,0)</f>
        <v>0</v>
      </c>
      <c r="AJ670">
        <f>IF($R670=AJ$1,1,0)</f>
        <v>0</v>
      </c>
      <c r="AK670">
        <f>IF($R670=AK$1,1,0)</f>
        <v>0</v>
      </c>
      <c r="AL670">
        <f>IF($R670=AL$1,1,0)</f>
        <v>0</v>
      </c>
      <c r="AM670">
        <f>IF($S670=AM$1,1,0)</f>
        <v>0</v>
      </c>
      <c r="AN670">
        <f>IF($S670=AN$1,1,0)</f>
        <v>0</v>
      </c>
      <c r="AO670">
        <f>IF($S670=AO$1,1,0)</f>
        <v>0</v>
      </c>
      <c r="AP670">
        <f>IF($S670=AP$1,1,0)</f>
        <v>1</v>
      </c>
      <c r="AQ670">
        <f>IF($S670=AQ$1,1,0)</f>
        <v>0</v>
      </c>
      <c r="AR670">
        <f>IF($S670=AR$1,1,0)</f>
        <v>0</v>
      </c>
      <c r="AS670">
        <f>IF($S670=AS$1,1,0)</f>
        <v>0</v>
      </c>
      <c r="AT670">
        <f>IF($S670=AT$1,1,0)</f>
        <v>0</v>
      </c>
      <c r="AU670">
        <f>IF($S670=AU$1,1,0)</f>
        <v>0</v>
      </c>
      <c r="AV670">
        <f>IF($S670=AV$1,1,0)</f>
        <v>0</v>
      </c>
      <c r="AW670">
        <f>IF($S670=AW$1,1,0)</f>
        <v>0</v>
      </c>
      <c r="AX670">
        <f>IF($S670=AX$1,1,0)</f>
        <v>0</v>
      </c>
      <c r="AY670">
        <f>IF($S670=AY$1,1,0)</f>
        <v>0</v>
      </c>
      <c r="AZ670">
        <f>IF($S670=AZ$1,1,0)</f>
        <v>0</v>
      </c>
      <c r="BA670">
        <f>IF($S670=BA$1,1,0)</f>
        <v>0</v>
      </c>
      <c r="BB670">
        <f>IF($S670=BB$1,1,0)</f>
        <v>0</v>
      </c>
      <c r="BC670">
        <f>IF($S670=BC$1,1,0)</f>
        <v>0</v>
      </c>
      <c r="BD670">
        <f>IF($S670=BD$1,1,0)</f>
        <v>0</v>
      </c>
      <c r="BE670">
        <f>IF($S670=BE$1,1,0)</f>
        <v>0</v>
      </c>
      <c r="BF670">
        <f>IF($S670=BF$1,1,0)</f>
        <v>0</v>
      </c>
      <c r="BG670">
        <f>IF($S670=BG$1,1,0)</f>
        <v>0</v>
      </c>
      <c r="BH670">
        <f>IF($S670=BH$1,1,0)</f>
        <v>0</v>
      </c>
      <c r="BI670">
        <f>IF($S670=BI$1,1,0)</f>
        <v>0</v>
      </c>
      <c r="BJ670">
        <f>IF($S670=BJ$1,1,0)</f>
        <v>0</v>
      </c>
    </row>
    <row r="671" spans="1:62" x14ac:dyDescent="0.25">
      <c r="A671">
        <v>669</v>
      </c>
      <c r="B671">
        <v>0</v>
      </c>
      <c r="C671">
        <v>3</v>
      </c>
      <c r="D671" t="s">
        <v>940</v>
      </c>
      <c r="E671" t="s">
        <v>13</v>
      </c>
      <c r="F671">
        <v>43</v>
      </c>
      <c r="G671">
        <v>0</v>
      </c>
      <c r="H671">
        <v>0</v>
      </c>
      <c r="I671" t="s">
        <v>941</v>
      </c>
      <c r="J671">
        <v>8.0500000000000007</v>
      </c>
      <c r="L671" t="s">
        <v>15</v>
      </c>
      <c r="M671" t="s">
        <v>1751</v>
      </c>
      <c r="N671" t="str">
        <f>IF(ISNUMBER(I671),"xxx ",SUBSTITUTE(SUBSTITUTE(I671,"/",""),".",""))</f>
        <v>A5 3536</v>
      </c>
      <c r="O671" t="str">
        <f>LEFT(N671,FIND(" ",N671))</f>
        <v xml:space="preserve">A5 </v>
      </c>
      <c r="P671" t="str">
        <f>VLOOKUP(M671,Extract_Title!$A$2:$B$20,2,0)</f>
        <v>Mr</v>
      </c>
      <c r="Q671" t="str">
        <f>IF(L671="","S",L671)</f>
        <v>S</v>
      </c>
      <c r="R671" t="str">
        <f>IF(K671="","M",LEFT(K671,1))</f>
        <v>M</v>
      </c>
      <c r="S671" t="str">
        <f>VLOOKUP(O671,Clean_tckt!$E$3:$F$38,2,0)</f>
        <v xml:space="preserve">A5 </v>
      </c>
      <c r="T671" s="1">
        <f t="shared" si="34"/>
        <v>8.0500000000000007</v>
      </c>
      <c r="U671">
        <f t="shared" si="35"/>
        <v>43</v>
      </c>
      <c r="V671">
        <f>SUM(G671:H671,1)</f>
        <v>1</v>
      </c>
      <c r="W671">
        <f t="shared" si="36"/>
        <v>1</v>
      </c>
      <c r="X671">
        <f>IF(V671=1,1,0)</f>
        <v>1</v>
      </c>
      <c r="Y671">
        <f>IF($P671=Y$1,1,0)</f>
        <v>1</v>
      </c>
      <c r="Z671">
        <f>IF($P671=Z$1,1,0)</f>
        <v>0</v>
      </c>
      <c r="AA671">
        <f>IF($P671=AA$1,1,0)</f>
        <v>0</v>
      </c>
      <c r="AB671">
        <f>IF($P671=AB$1,1,0)</f>
        <v>0</v>
      </c>
      <c r="AC671">
        <f>IF($Q671=AC$1,1,0)</f>
        <v>1</v>
      </c>
      <c r="AD671">
        <f>IF($Q671=AD$1,1,0)</f>
        <v>0</v>
      </c>
      <c r="AE671">
        <f>IF($R671=AE$1,1,0)</f>
        <v>1</v>
      </c>
      <c r="AF671">
        <f>IF($R671=AF$1,1,0)</f>
        <v>0</v>
      </c>
      <c r="AG671">
        <f>IF($R671=AG$1,1,0)</f>
        <v>0</v>
      </c>
      <c r="AH671">
        <f>IF($R671=AH$1,1,0)</f>
        <v>0</v>
      </c>
      <c r="AI671">
        <f>IF($R671=AI$1,1,0)</f>
        <v>0</v>
      </c>
      <c r="AJ671">
        <f>IF($R671=AJ$1,1,0)</f>
        <v>0</v>
      </c>
      <c r="AK671">
        <f>IF($R671=AK$1,1,0)</f>
        <v>0</v>
      </c>
      <c r="AL671">
        <f>IF($R671=AL$1,1,0)</f>
        <v>0</v>
      </c>
      <c r="AM671">
        <f>IF($S671=AM$1,1,0)</f>
        <v>1</v>
      </c>
      <c r="AN671">
        <f>IF($S671=AN$1,1,0)</f>
        <v>0</v>
      </c>
      <c r="AO671">
        <f>IF($S671=AO$1,1,0)</f>
        <v>0</v>
      </c>
      <c r="AP671">
        <f>IF($S671=AP$1,1,0)</f>
        <v>0</v>
      </c>
      <c r="AQ671">
        <f>IF($S671=AQ$1,1,0)</f>
        <v>0</v>
      </c>
      <c r="AR671">
        <f>IF($S671=AR$1,1,0)</f>
        <v>0</v>
      </c>
      <c r="AS671">
        <f>IF($S671=AS$1,1,0)</f>
        <v>0</v>
      </c>
      <c r="AT671">
        <f>IF($S671=AT$1,1,0)</f>
        <v>0</v>
      </c>
      <c r="AU671">
        <f>IF($S671=AU$1,1,0)</f>
        <v>0</v>
      </c>
      <c r="AV671">
        <f>IF($S671=AV$1,1,0)</f>
        <v>0</v>
      </c>
      <c r="AW671">
        <f>IF($S671=AW$1,1,0)</f>
        <v>0</v>
      </c>
      <c r="AX671">
        <f>IF($S671=AX$1,1,0)</f>
        <v>0</v>
      </c>
      <c r="AY671">
        <f>IF($S671=AY$1,1,0)</f>
        <v>0</v>
      </c>
      <c r="AZ671">
        <f>IF($S671=AZ$1,1,0)</f>
        <v>0</v>
      </c>
      <c r="BA671">
        <f>IF($S671=BA$1,1,0)</f>
        <v>0</v>
      </c>
      <c r="BB671">
        <f>IF($S671=BB$1,1,0)</f>
        <v>0</v>
      </c>
      <c r="BC671">
        <f>IF($S671=BC$1,1,0)</f>
        <v>0</v>
      </c>
      <c r="BD671">
        <f>IF($S671=BD$1,1,0)</f>
        <v>0</v>
      </c>
      <c r="BE671">
        <f>IF($S671=BE$1,1,0)</f>
        <v>0</v>
      </c>
      <c r="BF671">
        <f>IF($S671=BF$1,1,0)</f>
        <v>0</v>
      </c>
      <c r="BG671">
        <f>IF($S671=BG$1,1,0)</f>
        <v>0</v>
      </c>
      <c r="BH671">
        <f>IF($S671=BH$1,1,0)</f>
        <v>0</v>
      </c>
      <c r="BI671">
        <f>IF($S671=BI$1,1,0)</f>
        <v>0</v>
      </c>
      <c r="BJ671">
        <f>IF($S671=BJ$1,1,0)</f>
        <v>0</v>
      </c>
    </row>
    <row r="672" spans="1:62" x14ac:dyDescent="0.25">
      <c r="A672">
        <v>670</v>
      </c>
      <c r="B672">
        <v>1</v>
      </c>
      <c r="C672">
        <v>1</v>
      </c>
      <c r="D672" t="s">
        <v>942</v>
      </c>
      <c r="E672" t="s">
        <v>17</v>
      </c>
      <c r="G672">
        <v>1</v>
      </c>
      <c r="H672">
        <v>0</v>
      </c>
      <c r="I672">
        <v>19996</v>
      </c>
      <c r="J672">
        <v>52</v>
      </c>
      <c r="K672" t="s">
        <v>943</v>
      </c>
      <c r="L672" t="s">
        <v>15</v>
      </c>
      <c r="M672" t="s">
        <v>1752</v>
      </c>
      <c r="N672" t="str">
        <f>IF(ISNUMBER(I672),"xxx ",SUBSTITUTE(SUBSTITUTE(I672,"/",""),".",""))</f>
        <v xml:space="preserve">xxx </v>
      </c>
      <c r="O672" t="str">
        <f>LEFT(N672,FIND(" ",N672))</f>
        <v xml:space="preserve">xxx </v>
      </c>
      <c r="P672" t="str">
        <f>VLOOKUP(M672,Extract_Title!$A$2:$B$20,2,0)</f>
        <v>Mrs</v>
      </c>
      <c r="Q672" t="str">
        <f>IF(L672="","S",L672)</f>
        <v>S</v>
      </c>
      <c r="R672" t="str">
        <f>IF(K672="","M",LEFT(K672,1))</f>
        <v>C</v>
      </c>
      <c r="S672" t="str">
        <f>VLOOKUP(O672,Clean_tckt!$E$3:$F$38,2,0)</f>
        <v xml:space="preserve">xxx </v>
      </c>
      <c r="T672" s="1">
        <f t="shared" si="34"/>
        <v>52</v>
      </c>
      <c r="U672">
        <f t="shared" si="35"/>
        <v>0</v>
      </c>
      <c r="V672">
        <f>SUM(G672:H672,1)</f>
        <v>2</v>
      </c>
      <c r="W672">
        <f t="shared" si="36"/>
        <v>0</v>
      </c>
      <c r="X672">
        <f>IF(V672=1,1,0)</f>
        <v>0</v>
      </c>
      <c r="Y672">
        <f>IF($P672=Y$1,1,0)</f>
        <v>0</v>
      </c>
      <c r="Z672">
        <f>IF($P672=Z$1,1,0)</f>
        <v>1</v>
      </c>
      <c r="AA672">
        <f>IF($P672=AA$1,1,0)</f>
        <v>0</v>
      </c>
      <c r="AB672">
        <f>IF($P672=AB$1,1,0)</f>
        <v>0</v>
      </c>
      <c r="AC672">
        <f>IF($Q672=AC$1,1,0)</f>
        <v>1</v>
      </c>
      <c r="AD672">
        <f>IF($Q672=AD$1,1,0)</f>
        <v>0</v>
      </c>
      <c r="AE672">
        <f>IF($R672=AE$1,1,0)</f>
        <v>0</v>
      </c>
      <c r="AF672">
        <f>IF($R672=AF$1,1,0)</f>
        <v>1</v>
      </c>
      <c r="AG672">
        <f>IF($R672=AG$1,1,0)</f>
        <v>0</v>
      </c>
      <c r="AH672">
        <f>IF($R672=AH$1,1,0)</f>
        <v>0</v>
      </c>
      <c r="AI672">
        <f>IF($R672=AI$1,1,0)</f>
        <v>0</v>
      </c>
      <c r="AJ672">
        <f>IF($R672=AJ$1,1,0)</f>
        <v>0</v>
      </c>
      <c r="AK672">
        <f>IF($R672=AK$1,1,0)</f>
        <v>0</v>
      </c>
      <c r="AL672">
        <f>IF($R672=AL$1,1,0)</f>
        <v>0</v>
      </c>
      <c r="AM672">
        <f>IF($S672=AM$1,1,0)</f>
        <v>0</v>
      </c>
      <c r="AN672">
        <f>IF($S672=AN$1,1,0)</f>
        <v>0</v>
      </c>
      <c r="AO672">
        <f>IF($S672=AO$1,1,0)</f>
        <v>0</v>
      </c>
      <c r="AP672">
        <f>IF($S672=AP$1,1,0)</f>
        <v>1</v>
      </c>
      <c r="AQ672">
        <f>IF($S672=AQ$1,1,0)</f>
        <v>0</v>
      </c>
      <c r="AR672">
        <f>IF($S672=AR$1,1,0)</f>
        <v>0</v>
      </c>
      <c r="AS672">
        <f>IF($S672=AS$1,1,0)</f>
        <v>0</v>
      </c>
      <c r="AT672">
        <f>IF($S672=AT$1,1,0)</f>
        <v>0</v>
      </c>
      <c r="AU672">
        <f>IF($S672=AU$1,1,0)</f>
        <v>0</v>
      </c>
      <c r="AV672">
        <f>IF($S672=AV$1,1,0)</f>
        <v>0</v>
      </c>
      <c r="AW672">
        <f>IF($S672=AW$1,1,0)</f>
        <v>0</v>
      </c>
      <c r="AX672">
        <f>IF($S672=AX$1,1,0)</f>
        <v>0</v>
      </c>
      <c r="AY672">
        <f>IF($S672=AY$1,1,0)</f>
        <v>0</v>
      </c>
      <c r="AZ672">
        <f>IF($S672=AZ$1,1,0)</f>
        <v>0</v>
      </c>
      <c r="BA672">
        <f>IF($S672=BA$1,1,0)</f>
        <v>0</v>
      </c>
      <c r="BB672">
        <f>IF($S672=BB$1,1,0)</f>
        <v>0</v>
      </c>
      <c r="BC672">
        <f>IF($S672=BC$1,1,0)</f>
        <v>0</v>
      </c>
      <c r="BD672">
        <f>IF($S672=BD$1,1,0)</f>
        <v>0</v>
      </c>
      <c r="BE672">
        <f>IF($S672=BE$1,1,0)</f>
        <v>0</v>
      </c>
      <c r="BF672">
        <f>IF($S672=BF$1,1,0)</f>
        <v>0</v>
      </c>
      <c r="BG672">
        <f>IF($S672=BG$1,1,0)</f>
        <v>0</v>
      </c>
      <c r="BH672">
        <f>IF($S672=BH$1,1,0)</f>
        <v>0</v>
      </c>
      <c r="BI672">
        <f>IF($S672=BI$1,1,0)</f>
        <v>0</v>
      </c>
      <c r="BJ672">
        <f>IF($S672=BJ$1,1,0)</f>
        <v>0</v>
      </c>
    </row>
    <row r="673" spans="1:62" x14ac:dyDescent="0.25">
      <c r="A673">
        <v>671</v>
      </c>
      <c r="B673">
        <v>1</v>
      </c>
      <c r="C673">
        <v>2</v>
      </c>
      <c r="D673" t="s">
        <v>944</v>
      </c>
      <c r="E673" t="s">
        <v>17</v>
      </c>
      <c r="F673">
        <v>40</v>
      </c>
      <c r="G673">
        <v>1</v>
      </c>
      <c r="H673">
        <v>1</v>
      </c>
      <c r="I673">
        <v>29750</v>
      </c>
      <c r="J673">
        <v>39</v>
      </c>
      <c r="L673" t="s">
        <v>15</v>
      </c>
      <c r="M673" t="s">
        <v>1752</v>
      </c>
      <c r="N673" t="str">
        <f>IF(ISNUMBER(I673),"xxx ",SUBSTITUTE(SUBSTITUTE(I673,"/",""),".",""))</f>
        <v xml:space="preserve">xxx </v>
      </c>
      <c r="O673" t="str">
        <f>LEFT(N673,FIND(" ",N673))</f>
        <v xml:space="preserve">xxx </v>
      </c>
      <c r="P673" t="str">
        <f>VLOOKUP(M673,Extract_Title!$A$2:$B$20,2,0)</f>
        <v>Mrs</v>
      </c>
      <c r="Q673" t="str">
        <f>IF(L673="","S",L673)</f>
        <v>S</v>
      </c>
      <c r="R673" t="str">
        <f>IF(K673="","M",LEFT(K673,1))</f>
        <v>M</v>
      </c>
      <c r="S673" t="str">
        <f>VLOOKUP(O673,Clean_tckt!$E$3:$F$38,2,0)</f>
        <v xml:space="preserve">xxx </v>
      </c>
      <c r="T673" s="1">
        <f t="shared" si="34"/>
        <v>39</v>
      </c>
      <c r="U673">
        <f t="shared" si="35"/>
        <v>40</v>
      </c>
      <c r="V673">
        <f>SUM(G673:H673,1)</f>
        <v>3</v>
      </c>
      <c r="W673">
        <f t="shared" si="36"/>
        <v>0</v>
      </c>
      <c r="X673">
        <f>IF(V673=1,1,0)</f>
        <v>0</v>
      </c>
      <c r="Y673">
        <f>IF($P673=Y$1,1,0)</f>
        <v>0</v>
      </c>
      <c r="Z673">
        <f>IF($P673=Z$1,1,0)</f>
        <v>1</v>
      </c>
      <c r="AA673">
        <f>IF($P673=AA$1,1,0)</f>
        <v>0</v>
      </c>
      <c r="AB673">
        <f>IF($P673=AB$1,1,0)</f>
        <v>0</v>
      </c>
      <c r="AC673">
        <f>IF($Q673=AC$1,1,0)</f>
        <v>1</v>
      </c>
      <c r="AD673">
        <f>IF($Q673=AD$1,1,0)</f>
        <v>0</v>
      </c>
      <c r="AE673">
        <f>IF($R673=AE$1,1,0)</f>
        <v>1</v>
      </c>
      <c r="AF673">
        <f>IF($R673=AF$1,1,0)</f>
        <v>0</v>
      </c>
      <c r="AG673">
        <f>IF($R673=AG$1,1,0)</f>
        <v>0</v>
      </c>
      <c r="AH673">
        <f>IF($R673=AH$1,1,0)</f>
        <v>0</v>
      </c>
      <c r="AI673">
        <f>IF($R673=AI$1,1,0)</f>
        <v>0</v>
      </c>
      <c r="AJ673">
        <f>IF($R673=AJ$1,1,0)</f>
        <v>0</v>
      </c>
      <c r="AK673">
        <f>IF($R673=AK$1,1,0)</f>
        <v>0</v>
      </c>
      <c r="AL673">
        <f>IF($R673=AL$1,1,0)</f>
        <v>0</v>
      </c>
      <c r="AM673">
        <f>IF($S673=AM$1,1,0)</f>
        <v>0</v>
      </c>
      <c r="AN673">
        <f>IF($S673=AN$1,1,0)</f>
        <v>0</v>
      </c>
      <c r="AO673">
        <f>IF($S673=AO$1,1,0)</f>
        <v>0</v>
      </c>
      <c r="AP673">
        <f>IF($S673=AP$1,1,0)</f>
        <v>1</v>
      </c>
      <c r="AQ673">
        <f>IF($S673=AQ$1,1,0)</f>
        <v>0</v>
      </c>
      <c r="AR673">
        <f>IF($S673=AR$1,1,0)</f>
        <v>0</v>
      </c>
      <c r="AS673">
        <f>IF($S673=AS$1,1,0)</f>
        <v>0</v>
      </c>
      <c r="AT673">
        <f>IF($S673=AT$1,1,0)</f>
        <v>0</v>
      </c>
      <c r="AU673">
        <f>IF($S673=AU$1,1,0)</f>
        <v>0</v>
      </c>
      <c r="AV673">
        <f>IF($S673=AV$1,1,0)</f>
        <v>0</v>
      </c>
      <c r="AW673">
        <f>IF($S673=AW$1,1,0)</f>
        <v>0</v>
      </c>
      <c r="AX673">
        <f>IF($S673=AX$1,1,0)</f>
        <v>0</v>
      </c>
      <c r="AY673">
        <f>IF($S673=AY$1,1,0)</f>
        <v>0</v>
      </c>
      <c r="AZ673">
        <f>IF($S673=AZ$1,1,0)</f>
        <v>0</v>
      </c>
      <c r="BA673">
        <f>IF($S673=BA$1,1,0)</f>
        <v>0</v>
      </c>
      <c r="BB673">
        <f>IF($S673=BB$1,1,0)</f>
        <v>0</v>
      </c>
      <c r="BC673">
        <f>IF($S673=BC$1,1,0)</f>
        <v>0</v>
      </c>
      <c r="BD673">
        <f>IF($S673=BD$1,1,0)</f>
        <v>0</v>
      </c>
      <c r="BE673">
        <f>IF($S673=BE$1,1,0)</f>
        <v>0</v>
      </c>
      <c r="BF673">
        <f>IF($S673=BF$1,1,0)</f>
        <v>0</v>
      </c>
      <c r="BG673">
        <f>IF($S673=BG$1,1,0)</f>
        <v>0</v>
      </c>
      <c r="BH673">
        <f>IF($S673=BH$1,1,0)</f>
        <v>0</v>
      </c>
      <c r="BI673">
        <f>IF($S673=BI$1,1,0)</f>
        <v>0</v>
      </c>
      <c r="BJ673">
        <f>IF($S673=BJ$1,1,0)</f>
        <v>0</v>
      </c>
    </row>
    <row r="674" spans="1:62" x14ac:dyDescent="0.25">
      <c r="A674">
        <v>672</v>
      </c>
      <c r="B674">
        <v>0</v>
      </c>
      <c r="C674">
        <v>1</v>
      </c>
      <c r="D674" t="s">
        <v>945</v>
      </c>
      <c r="E674" t="s">
        <v>13</v>
      </c>
      <c r="F674">
        <v>31</v>
      </c>
      <c r="G674">
        <v>1</v>
      </c>
      <c r="H674">
        <v>0</v>
      </c>
      <c r="I674" t="s">
        <v>946</v>
      </c>
      <c r="J674">
        <v>52</v>
      </c>
      <c r="K674" t="s">
        <v>947</v>
      </c>
      <c r="L674" t="s">
        <v>15</v>
      </c>
      <c r="M674" t="s">
        <v>1751</v>
      </c>
      <c r="N674" t="str">
        <f>IF(ISNUMBER(I674),"xxx ",SUBSTITUTE(SUBSTITUTE(I674,"/",""),".",""))</f>
        <v>FC 12750</v>
      </c>
      <c r="O674" t="str">
        <f>LEFT(N674,FIND(" ",N674))</f>
        <v xml:space="preserve">FC </v>
      </c>
      <c r="P674" t="str">
        <f>VLOOKUP(M674,Extract_Title!$A$2:$B$20,2,0)</f>
        <v>Mr</v>
      </c>
      <c r="Q674" t="str">
        <f>IF(L674="","S",L674)</f>
        <v>S</v>
      </c>
      <c r="R674" t="str">
        <f>IF(K674="","M",LEFT(K674,1))</f>
        <v>B</v>
      </c>
      <c r="S674" t="str">
        <f>VLOOKUP(O674,Clean_tckt!$E$3:$F$38,2,0)</f>
        <v xml:space="preserve">FC </v>
      </c>
      <c r="T674" s="1">
        <f t="shared" si="34"/>
        <v>52</v>
      </c>
      <c r="U674">
        <f t="shared" si="35"/>
        <v>31</v>
      </c>
      <c r="V674">
        <f>SUM(G674:H674,1)</f>
        <v>2</v>
      </c>
      <c r="W674">
        <f t="shared" si="36"/>
        <v>1</v>
      </c>
      <c r="X674">
        <f>IF(V674=1,1,0)</f>
        <v>0</v>
      </c>
      <c r="Y674">
        <f>IF($P674=Y$1,1,0)</f>
        <v>1</v>
      </c>
      <c r="Z674">
        <f>IF($P674=Z$1,1,0)</f>
        <v>0</v>
      </c>
      <c r="AA674">
        <f>IF($P674=AA$1,1,0)</f>
        <v>0</v>
      </c>
      <c r="AB674">
        <f>IF($P674=AB$1,1,0)</f>
        <v>0</v>
      </c>
      <c r="AC674">
        <f>IF($Q674=AC$1,1,0)</f>
        <v>1</v>
      </c>
      <c r="AD674">
        <f>IF($Q674=AD$1,1,0)</f>
        <v>0</v>
      </c>
      <c r="AE674">
        <f>IF($R674=AE$1,1,0)</f>
        <v>0</v>
      </c>
      <c r="AF674">
        <f>IF($R674=AF$1,1,0)</f>
        <v>0</v>
      </c>
      <c r="AG674">
        <f>IF($R674=AG$1,1,0)</f>
        <v>0</v>
      </c>
      <c r="AH674">
        <f>IF($R674=AH$1,1,0)</f>
        <v>0</v>
      </c>
      <c r="AI674">
        <f>IF($R674=AI$1,1,0)</f>
        <v>0</v>
      </c>
      <c r="AJ674">
        <f>IF($R674=AJ$1,1,0)</f>
        <v>0</v>
      </c>
      <c r="AK674">
        <f>IF($R674=AK$1,1,0)</f>
        <v>1</v>
      </c>
      <c r="AL674">
        <f>IF($R674=AL$1,1,0)</f>
        <v>0</v>
      </c>
      <c r="AM674">
        <f>IF($S674=AM$1,1,0)</f>
        <v>0</v>
      </c>
      <c r="AN674">
        <f>IF($S674=AN$1,1,0)</f>
        <v>0</v>
      </c>
      <c r="AO674">
        <f>IF($S674=AO$1,1,0)</f>
        <v>0</v>
      </c>
      <c r="AP674">
        <f>IF($S674=AP$1,1,0)</f>
        <v>0</v>
      </c>
      <c r="AQ674">
        <f>IF($S674=AQ$1,1,0)</f>
        <v>0</v>
      </c>
      <c r="AR674">
        <f>IF($S674=AR$1,1,0)</f>
        <v>0</v>
      </c>
      <c r="AS674">
        <f>IF($S674=AS$1,1,0)</f>
        <v>0</v>
      </c>
      <c r="AT674">
        <f>IF($S674=AT$1,1,0)</f>
        <v>0</v>
      </c>
      <c r="AU674">
        <f>IF($S674=AU$1,1,0)</f>
        <v>0</v>
      </c>
      <c r="AV674">
        <f>IF($S674=AV$1,1,0)</f>
        <v>0</v>
      </c>
      <c r="AW674">
        <f>IF($S674=AW$1,1,0)</f>
        <v>0</v>
      </c>
      <c r="AX674">
        <f>IF($S674=AX$1,1,0)</f>
        <v>0</v>
      </c>
      <c r="AY674">
        <f>IF($S674=AY$1,1,0)</f>
        <v>0</v>
      </c>
      <c r="AZ674">
        <f>IF($S674=AZ$1,1,0)</f>
        <v>0</v>
      </c>
      <c r="BA674">
        <f>IF($S674=BA$1,1,0)</f>
        <v>0</v>
      </c>
      <c r="BB674">
        <f>IF($S674=BB$1,1,0)</f>
        <v>0</v>
      </c>
      <c r="BC674">
        <f>IF($S674=BC$1,1,0)</f>
        <v>0</v>
      </c>
      <c r="BD674">
        <f>IF($S674=BD$1,1,0)</f>
        <v>0</v>
      </c>
      <c r="BE674">
        <f>IF($S674=BE$1,1,0)</f>
        <v>0</v>
      </c>
      <c r="BF674">
        <f>IF($S674=BF$1,1,0)</f>
        <v>0</v>
      </c>
      <c r="BG674">
        <f>IF($S674=BG$1,1,0)</f>
        <v>0</v>
      </c>
      <c r="BH674">
        <f>IF($S674=BH$1,1,0)</f>
        <v>0</v>
      </c>
      <c r="BI674">
        <f>IF($S674=BI$1,1,0)</f>
        <v>1</v>
      </c>
      <c r="BJ674">
        <f>IF($S674=BJ$1,1,0)</f>
        <v>0</v>
      </c>
    </row>
    <row r="675" spans="1:62" x14ac:dyDescent="0.25">
      <c r="A675">
        <v>673</v>
      </c>
      <c r="B675">
        <v>0</v>
      </c>
      <c r="C675">
        <v>2</v>
      </c>
      <c r="D675" t="s">
        <v>948</v>
      </c>
      <c r="E675" t="s">
        <v>13</v>
      </c>
      <c r="F675">
        <v>70</v>
      </c>
      <c r="G675">
        <v>0</v>
      </c>
      <c r="H675">
        <v>0</v>
      </c>
      <c r="I675" t="s">
        <v>949</v>
      </c>
      <c r="J675">
        <v>10.5</v>
      </c>
      <c r="L675" t="s">
        <v>15</v>
      </c>
      <c r="M675" t="s">
        <v>1751</v>
      </c>
      <c r="N675" t="str">
        <f>IF(ISNUMBER(I675),"xxx ",SUBSTITUTE(SUBSTITUTE(I675,"/",""),".",""))</f>
        <v>CA 24580</v>
      </c>
      <c r="O675" t="str">
        <f>LEFT(N675,FIND(" ",N675))</f>
        <v xml:space="preserve">CA </v>
      </c>
      <c r="P675" t="str">
        <f>VLOOKUP(M675,Extract_Title!$A$2:$B$20,2,0)</f>
        <v>Mr</v>
      </c>
      <c r="Q675" t="str">
        <f>IF(L675="","S",L675)</f>
        <v>S</v>
      </c>
      <c r="R675" t="str">
        <f>IF(K675="","M",LEFT(K675,1))</f>
        <v>M</v>
      </c>
      <c r="S675" t="str">
        <f>VLOOKUP(O675,Clean_tckt!$E$3:$F$38,2,0)</f>
        <v xml:space="preserve">CA </v>
      </c>
      <c r="T675" s="1">
        <f t="shared" si="34"/>
        <v>10.5</v>
      </c>
      <c r="U675">
        <f t="shared" si="35"/>
        <v>70</v>
      </c>
      <c r="V675">
        <f>SUM(G675:H675,1)</f>
        <v>1</v>
      </c>
      <c r="W675">
        <f t="shared" si="36"/>
        <v>1</v>
      </c>
      <c r="X675">
        <f>IF(V675=1,1,0)</f>
        <v>1</v>
      </c>
      <c r="Y675">
        <f>IF($P675=Y$1,1,0)</f>
        <v>1</v>
      </c>
      <c r="Z675">
        <f>IF($P675=Z$1,1,0)</f>
        <v>0</v>
      </c>
      <c r="AA675">
        <f>IF($P675=AA$1,1,0)</f>
        <v>0</v>
      </c>
      <c r="AB675">
        <f>IF($P675=AB$1,1,0)</f>
        <v>0</v>
      </c>
      <c r="AC675">
        <f>IF($Q675=AC$1,1,0)</f>
        <v>1</v>
      </c>
      <c r="AD675">
        <f>IF($Q675=AD$1,1,0)</f>
        <v>0</v>
      </c>
      <c r="AE675">
        <f>IF($R675=AE$1,1,0)</f>
        <v>1</v>
      </c>
      <c r="AF675">
        <f>IF($R675=AF$1,1,0)</f>
        <v>0</v>
      </c>
      <c r="AG675">
        <f>IF($R675=AG$1,1,0)</f>
        <v>0</v>
      </c>
      <c r="AH675">
        <f>IF($R675=AH$1,1,0)</f>
        <v>0</v>
      </c>
      <c r="AI675">
        <f>IF($R675=AI$1,1,0)</f>
        <v>0</v>
      </c>
      <c r="AJ675">
        <f>IF($R675=AJ$1,1,0)</f>
        <v>0</v>
      </c>
      <c r="AK675">
        <f>IF($R675=AK$1,1,0)</f>
        <v>0</v>
      </c>
      <c r="AL675">
        <f>IF($R675=AL$1,1,0)</f>
        <v>0</v>
      </c>
      <c r="AM675">
        <f>IF($S675=AM$1,1,0)</f>
        <v>0</v>
      </c>
      <c r="AN675">
        <f>IF($S675=AN$1,1,0)</f>
        <v>0</v>
      </c>
      <c r="AO675">
        <f>IF($S675=AO$1,1,0)</f>
        <v>0</v>
      </c>
      <c r="AP675">
        <f>IF($S675=AP$1,1,0)</f>
        <v>0</v>
      </c>
      <c r="AQ675">
        <f>IF($S675=AQ$1,1,0)</f>
        <v>0</v>
      </c>
      <c r="AR675">
        <f>IF($S675=AR$1,1,0)</f>
        <v>1</v>
      </c>
      <c r="AS675">
        <f>IF($S675=AS$1,1,0)</f>
        <v>0</v>
      </c>
      <c r="AT675">
        <f>IF($S675=AT$1,1,0)</f>
        <v>0</v>
      </c>
      <c r="AU675">
        <f>IF($S675=AU$1,1,0)</f>
        <v>0</v>
      </c>
      <c r="AV675">
        <f>IF($S675=AV$1,1,0)</f>
        <v>0</v>
      </c>
      <c r="AW675">
        <f>IF($S675=AW$1,1,0)</f>
        <v>0</v>
      </c>
      <c r="AX675">
        <f>IF($S675=AX$1,1,0)</f>
        <v>0</v>
      </c>
      <c r="AY675">
        <f>IF($S675=AY$1,1,0)</f>
        <v>0</v>
      </c>
      <c r="AZ675">
        <f>IF($S675=AZ$1,1,0)</f>
        <v>0</v>
      </c>
      <c r="BA675">
        <f>IF($S675=BA$1,1,0)</f>
        <v>0</v>
      </c>
      <c r="BB675">
        <f>IF($S675=BB$1,1,0)</f>
        <v>0</v>
      </c>
      <c r="BC675">
        <f>IF($S675=BC$1,1,0)</f>
        <v>0</v>
      </c>
      <c r="BD675">
        <f>IF($S675=BD$1,1,0)</f>
        <v>0</v>
      </c>
      <c r="BE675">
        <f>IF($S675=BE$1,1,0)</f>
        <v>0</v>
      </c>
      <c r="BF675">
        <f>IF($S675=BF$1,1,0)</f>
        <v>0</v>
      </c>
      <c r="BG675">
        <f>IF($S675=BG$1,1,0)</f>
        <v>0</v>
      </c>
      <c r="BH675">
        <f>IF($S675=BH$1,1,0)</f>
        <v>0</v>
      </c>
      <c r="BI675">
        <f>IF($S675=BI$1,1,0)</f>
        <v>0</v>
      </c>
      <c r="BJ675">
        <f>IF($S675=BJ$1,1,0)</f>
        <v>0</v>
      </c>
    </row>
    <row r="676" spans="1:62" x14ac:dyDescent="0.25">
      <c r="A676">
        <v>674</v>
      </c>
      <c r="B676">
        <v>1</v>
      </c>
      <c r="C676">
        <v>2</v>
      </c>
      <c r="D676" t="s">
        <v>950</v>
      </c>
      <c r="E676" t="s">
        <v>13</v>
      </c>
      <c r="F676">
        <v>31</v>
      </c>
      <c r="G676">
        <v>0</v>
      </c>
      <c r="H676">
        <v>0</v>
      </c>
      <c r="I676">
        <v>244270</v>
      </c>
      <c r="J676">
        <v>13</v>
      </c>
      <c r="L676" t="s">
        <v>15</v>
      </c>
      <c r="M676" t="s">
        <v>1751</v>
      </c>
      <c r="N676" t="str">
        <f>IF(ISNUMBER(I676),"xxx ",SUBSTITUTE(SUBSTITUTE(I676,"/",""),".",""))</f>
        <v xml:space="preserve">xxx </v>
      </c>
      <c r="O676" t="str">
        <f>LEFT(N676,FIND(" ",N676))</f>
        <v xml:space="preserve">xxx </v>
      </c>
      <c r="P676" t="str">
        <f>VLOOKUP(M676,Extract_Title!$A$2:$B$20,2,0)</f>
        <v>Mr</v>
      </c>
      <c r="Q676" t="str">
        <f>IF(L676="","S",L676)</f>
        <v>S</v>
      </c>
      <c r="R676" t="str">
        <f>IF(K676="","M",LEFT(K676,1))</f>
        <v>M</v>
      </c>
      <c r="S676" t="str">
        <f>VLOOKUP(O676,Clean_tckt!$E$3:$F$38,2,0)</f>
        <v xml:space="preserve">xxx </v>
      </c>
      <c r="T676" s="1">
        <f t="shared" si="34"/>
        <v>13</v>
      </c>
      <c r="U676">
        <f t="shared" si="35"/>
        <v>31</v>
      </c>
      <c r="V676">
        <f>SUM(G676:H676,1)</f>
        <v>1</v>
      </c>
      <c r="W676">
        <f t="shared" si="36"/>
        <v>1</v>
      </c>
      <c r="X676">
        <f>IF(V676=1,1,0)</f>
        <v>1</v>
      </c>
      <c r="Y676">
        <f>IF($P676=Y$1,1,0)</f>
        <v>1</v>
      </c>
      <c r="Z676">
        <f>IF($P676=Z$1,1,0)</f>
        <v>0</v>
      </c>
      <c r="AA676">
        <f>IF($P676=AA$1,1,0)</f>
        <v>0</v>
      </c>
      <c r="AB676">
        <f>IF($P676=AB$1,1,0)</f>
        <v>0</v>
      </c>
      <c r="AC676">
        <f>IF($Q676=AC$1,1,0)</f>
        <v>1</v>
      </c>
      <c r="AD676">
        <f>IF($Q676=AD$1,1,0)</f>
        <v>0</v>
      </c>
      <c r="AE676">
        <f>IF($R676=AE$1,1,0)</f>
        <v>1</v>
      </c>
      <c r="AF676">
        <f>IF($R676=AF$1,1,0)</f>
        <v>0</v>
      </c>
      <c r="AG676">
        <f>IF($R676=AG$1,1,0)</f>
        <v>0</v>
      </c>
      <c r="AH676">
        <f>IF($R676=AH$1,1,0)</f>
        <v>0</v>
      </c>
      <c r="AI676">
        <f>IF($R676=AI$1,1,0)</f>
        <v>0</v>
      </c>
      <c r="AJ676">
        <f>IF($R676=AJ$1,1,0)</f>
        <v>0</v>
      </c>
      <c r="AK676">
        <f>IF($R676=AK$1,1,0)</f>
        <v>0</v>
      </c>
      <c r="AL676">
        <f>IF($R676=AL$1,1,0)</f>
        <v>0</v>
      </c>
      <c r="AM676">
        <f>IF($S676=AM$1,1,0)</f>
        <v>0</v>
      </c>
      <c r="AN676">
        <f>IF($S676=AN$1,1,0)</f>
        <v>0</v>
      </c>
      <c r="AO676">
        <f>IF($S676=AO$1,1,0)</f>
        <v>0</v>
      </c>
      <c r="AP676">
        <f>IF($S676=AP$1,1,0)</f>
        <v>1</v>
      </c>
      <c r="AQ676">
        <f>IF($S676=AQ$1,1,0)</f>
        <v>0</v>
      </c>
      <c r="AR676">
        <f>IF($S676=AR$1,1,0)</f>
        <v>0</v>
      </c>
      <c r="AS676">
        <f>IF($S676=AS$1,1,0)</f>
        <v>0</v>
      </c>
      <c r="AT676">
        <f>IF($S676=AT$1,1,0)</f>
        <v>0</v>
      </c>
      <c r="AU676">
        <f>IF($S676=AU$1,1,0)</f>
        <v>0</v>
      </c>
      <c r="AV676">
        <f>IF($S676=AV$1,1,0)</f>
        <v>0</v>
      </c>
      <c r="AW676">
        <f>IF($S676=AW$1,1,0)</f>
        <v>0</v>
      </c>
      <c r="AX676">
        <f>IF($S676=AX$1,1,0)</f>
        <v>0</v>
      </c>
      <c r="AY676">
        <f>IF($S676=AY$1,1,0)</f>
        <v>0</v>
      </c>
      <c r="AZ676">
        <f>IF($S676=AZ$1,1,0)</f>
        <v>0</v>
      </c>
      <c r="BA676">
        <f>IF($S676=BA$1,1,0)</f>
        <v>0</v>
      </c>
      <c r="BB676">
        <f>IF($S676=BB$1,1,0)</f>
        <v>0</v>
      </c>
      <c r="BC676">
        <f>IF($S676=BC$1,1,0)</f>
        <v>0</v>
      </c>
      <c r="BD676">
        <f>IF($S676=BD$1,1,0)</f>
        <v>0</v>
      </c>
      <c r="BE676">
        <f>IF($S676=BE$1,1,0)</f>
        <v>0</v>
      </c>
      <c r="BF676">
        <f>IF($S676=BF$1,1,0)</f>
        <v>0</v>
      </c>
      <c r="BG676">
        <f>IF($S676=BG$1,1,0)</f>
        <v>0</v>
      </c>
      <c r="BH676">
        <f>IF($S676=BH$1,1,0)</f>
        <v>0</v>
      </c>
      <c r="BI676">
        <f>IF($S676=BI$1,1,0)</f>
        <v>0</v>
      </c>
      <c r="BJ676">
        <f>IF($S676=BJ$1,1,0)</f>
        <v>0</v>
      </c>
    </row>
    <row r="677" spans="1:62" x14ac:dyDescent="0.25">
      <c r="A677">
        <v>675</v>
      </c>
      <c r="B677">
        <v>0</v>
      </c>
      <c r="C677">
        <v>2</v>
      </c>
      <c r="D677" t="s">
        <v>951</v>
      </c>
      <c r="E677" t="s">
        <v>13</v>
      </c>
      <c r="G677">
        <v>0</v>
      </c>
      <c r="H677">
        <v>0</v>
      </c>
      <c r="I677">
        <v>239856</v>
      </c>
      <c r="J677">
        <v>0</v>
      </c>
      <c r="L677" t="s">
        <v>15</v>
      </c>
      <c r="M677" t="s">
        <v>1751</v>
      </c>
      <c r="N677" t="str">
        <f>IF(ISNUMBER(I677),"xxx ",SUBSTITUTE(SUBSTITUTE(I677,"/",""),".",""))</f>
        <v xml:space="preserve">xxx </v>
      </c>
      <c r="O677" t="str">
        <f>LEFT(N677,FIND(" ",N677))</f>
        <v xml:space="preserve">xxx </v>
      </c>
      <c r="P677" t="str">
        <f>VLOOKUP(M677,Extract_Title!$A$2:$B$20,2,0)</f>
        <v>Mr</v>
      </c>
      <c r="Q677" t="str">
        <f>IF(L677="","S",L677)</f>
        <v>S</v>
      </c>
      <c r="R677" t="str">
        <f>IF(K677="","M",LEFT(K677,1))</f>
        <v>M</v>
      </c>
      <c r="S677" t="str">
        <f>VLOOKUP(O677,Clean_tckt!$E$3:$F$38,2,0)</f>
        <v xml:space="preserve">xxx </v>
      </c>
      <c r="T677" s="1">
        <f t="shared" si="34"/>
        <v>0</v>
      </c>
      <c r="U677">
        <f t="shared" si="35"/>
        <v>0</v>
      </c>
      <c r="V677">
        <f>SUM(G677:H677,1)</f>
        <v>1</v>
      </c>
      <c r="W677">
        <f t="shared" si="36"/>
        <v>1</v>
      </c>
      <c r="X677">
        <f>IF(V677=1,1,0)</f>
        <v>1</v>
      </c>
      <c r="Y677">
        <f>IF($P677=Y$1,1,0)</f>
        <v>1</v>
      </c>
      <c r="Z677">
        <f>IF($P677=Z$1,1,0)</f>
        <v>0</v>
      </c>
      <c r="AA677">
        <f>IF($P677=AA$1,1,0)</f>
        <v>0</v>
      </c>
      <c r="AB677">
        <f>IF($P677=AB$1,1,0)</f>
        <v>0</v>
      </c>
      <c r="AC677">
        <f>IF($Q677=AC$1,1,0)</f>
        <v>1</v>
      </c>
      <c r="AD677">
        <f>IF($Q677=AD$1,1,0)</f>
        <v>0</v>
      </c>
      <c r="AE677">
        <f>IF($R677=AE$1,1,0)</f>
        <v>1</v>
      </c>
      <c r="AF677">
        <f>IF($R677=AF$1,1,0)</f>
        <v>0</v>
      </c>
      <c r="AG677">
        <f>IF($R677=AG$1,1,0)</f>
        <v>0</v>
      </c>
      <c r="AH677">
        <f>IF($R677=AH$1,1,0)</f>
        <v>0</v>
      </c>
      <c r="AI677">
        <f>IF($R677=AI$1,1,0)</f>
        <v>0</v>
      </c>
      <c r="AJ677">
        <f>IF($R677=AJ$1,1,0)</f>
        <v>0</v>
      </c>
      <c r="AK677">
        <f>IF($R677=AK$1,1,0)</f>
        <v>0</v>
      </c>
      <c r="AL677">
        <f>IF($R677=AL$1,1,0)</f>
        <v>0</v>
      </c>
      <c r="AM677">
        <f>IF($S677=AM$1,1,0)</f>
        <v>0</v>
      </c>
      <c r="AN677">
        <f>IF($S677=AN$1,1,0)</f>
        <v>0</v>
      </c>
      <c r="AO677">
        <f>IF($S677=AO$1,1,0)</f>
        <v>0</v>
      </c>
      <c r="AP677">
        <f>IF($S677=AP$1,1,0)</f>
        <v>1</v>
      </c>
      <c r="AQ677">
        <f>IF($S677=AQ$1,1,0)</f>
        <v>0</v>
      </c>
      <c r="AR677">
        <f>IF($S677=AR$1,1,0)</f>
        <v>0</v>
      </c>
      <c r="AS677">
        <f>IF($S677=AS$1,1,0)</f>
        <v>0</v>
      </c>
      <c r="AT677">
        <f>IF($S677=AT$1,1,0)</f>
        <v>0</v>
      </c>
      <c r="AU677">
        <f>IF($S677=AU$1,1,0)</f>
        <v>0</v>
      </c>
      <c r="AV677">
        <f>IF($S677=AV$1,1,0)</f>
        <v>0</v>
      </c>
      <c r="AW677">
        <f>IF($S677=AW$1,1,0)</f>
        <v>0</v>
      </c>
      <c r="AX677">
        <f>IF($S677=AX$1,1,0)</f>
        <v>0</v>
      </c>
      <c r="AY677">
        <f>IF($S677=AY$1,1,0)</f>
        <v>0</v>
      </c>
      <c r="AZ677">
        <f>IF($S677=AZ$1,1,0)</f>
        <v>0</v>
      </c>
      <c r="BA677">
        <f>IF($S677=BA$1,1,0)</f>
        <v>0</v>
      </c>
      <c r="BB677">
        <f>IF($S677=BB$1,1,0)</f>
        <v>0</v>
      </c>
      <c r="BC677">
        <f>IF($S677=BC$1,1,0)</f>
        <v>0</v>
      </c>
      <c r="BD677">
        <f>IF($S677=BD$1,1,0)</f>
        <v>0</v>
      </c>
      <c r="BE677">
        <f>IF($S677=BE$1,1,0)</f>
        <v>0</v>
      </c>
      <c r="BF677">
        <f>IF($S677=BF$1,1,0)</f>
        <v>0</v>
      </c>
      <c r="BG677">
        <f>IF($S677=BG$1,1,0)</f>
        <v>0</v>
      </c>
      <c r="BH677">
        <f>IF($S677=BH$1,1,0)</f>
        <v>0</v>
      </c>
      <c r="BI677">
        <f>IF($S677=BI$1,1,0)</f>
        <v>0</v>
      </c>
      <c r="BJ677">
        <f>IF($S677=BJ$1,1,0)</f>
        <v>0</v>
      </c>
    </row>
    <row r="678" spans="1:62" x14ac:dyDescent="0.25">
      <c r="A678">
        <v>676</v>
      </c>
      <c r="B678">
        <v>0</v>
      </c>
      <c r="C678">
        <v>3</v>
      </c>
      <c r="D678" t="s">
        <v>952</v>
      </c>
      <c r="E678" t="s">
        <v>13</v>
      </c>
      <c r="F678">
        <v>18</v>
      </c>
      <c r="G678">
        <v>0</v>
      </c>
      <c r="H678">
        <v>0</v>
      </c>
      <c r="I678">
        <v>349912</v>
      </c>
      <c r="J678">
        <v>7.7750000000000004</v>
      </c>
      <c r="L678" t="s">
        <v>15</v>
      </c>
      <c r="M678" t="s">
        <v>1751</v>
      </c>
      <c r="N678" t="str">
        <f>IF(ISNUMBER(I678),"xxx ",SUBSTITUTE(SUBSTITUTE(I678,"/",""),".",""))</f>
        <v xml:space="preserve">xxx </v>
      </c>
      <c r="O678" t="str">
        <f>LEFT(N678,FIND(" ",N678))</f>
        <v xml:space="preserve">xxx </v>
      </c>
      <c r="P678" t="str">
        <f>VLOOKUP(M678,Extract_Title!$A$2:$B$20,2,0)</f>
        <v>Mr</v>
      </c>
      <c r="Q678" t="str">
        <f>IF(L678="","S",L678)</f>
        <v>S</v>
      </c>
      <c r="R678" t="str">
        <f>IF(K678="","M",LEFT(K678,1))</f>
        <v>M</v>
      </c>
      <c r="S678" t="str">
        <f>VLOOKUP(O678,Clean_tckt!$E$3:$F$38,2,0)</f>
        <v xml:space="preserve">xxx </v>
      </c>
      <c r="T678" s="1">
        <f t="shared" si="34"/>
        <v>7.7750000000000004</v>
      </c>
      <c r="U678">
        <f t="shared" si="35"/>
        <v>18</v>
      </c>
      <c r="V678">
        <f>SUM(G678:H678,1)</f>
        <v>1</v>
      </c>
      <c r="W678">
        <f t="shared" si="36"/>
        <v>1</v>
      </c>
      <c r="X678">
        <f>IF(V678=1,1,0)</f>
        <v>1</v>
      </c>
      <c r="Y678">
        <f>IF($P678=Y$1,1,0)</f>
        <v>1</v>
      </c>
      <c r="Z678">
        <f>IF($P678=Z$1,1,0)</f>
        <v>0</v>
      </c>
      <c r="AA678">
        <f>IF($P678=AA$1,1,0)</f>
        <v>0</v>
      </c>
      <c r="AB678">
        <f>IF($P678=AB$1,1,0)</f>
        <v>0</v>
      </c>
      <c r="AC678">
        <f>IF($Q678=AC$1,1,0)</f>
        <v>1</v>
      </c>
      <c r="AD678">
        <f>IF($Q678=AD$1,1,0)</f>
        <v>0</v>
      </c>
      <c r="AE678">
        <f>IF($R678=AE$1,1,0)</f>
        <v>1</v>
      </c>
      <c r="AF678">
        <f>IF($R678=AF$1,1,0)</f>
        <v>0</v>
      </c>
      <c r="AG678">
        <f>IF($R678=AG$1,1,0)</f>
        <v>0</v>
      </c>
      <c r="AH678">
        <f>IF($R678=AH$1,1,0)</f>
        <v>0</v>
      </c>
      <c r="AI678">
        <f>IF($R678=AI$1,1,0)</f>
        <v>0</v>
      </c>
      <c r="AJ678">
        <f>IF($R678=AJ$1,1,0)</f>
        <v>0</v>
      </c>
      <c r="AK678">
        <f>IF($R678=AK$1,1,0)</f>
        <v>0</v>
      </c>
      <c r="AL678">
        <f>IF($R678=AL$1,1,0)</f>
        <v>0</v>
      </c>
      <c r="AM678">
        <f>IF($S678=AM$1,1,0)</f>
        <v>0</v>
      </c>
      <c r="AN678">
        <f>IF($S678=AN$1,1,0)</f>
        <v>0</v>
      </c>
      <c r="AO678">
        <f>IF($S678=AO$1,1,0)</f>
        <v>0</v>
      </c>
      <c r="AP678">
        <f>IF($S678=AP$1,1,0)</f>
        <v>1</v>
      </c>
      <c r="AQ678">
        <f>IF($S678=AQ$1,1,0)</f>
        <v>0</v>
      </c>
      <c r="AR678">
        <f>IF($S678=AR$1,1,0)</f>
        <v>0</v>
      </c>
      <c r="AS678">
        <f>IF($S678=AS$1,1,0)</f>
        <v>0</v>
      </c>
      <c r="AT678">
        <f>IF($S678=AT$1,1,0)</f>
        <v>0</v>
      </c>
      <c r="AU678">
        <f>IF($S678=AU$1,1,0)</f>
        <v>0</v>
      </c>
      <c r="AV678">
        <f>IF($S678=AV$1,1,0)</f>
        <v>0</v>
      </c>
      <c r="AW678">
        <f>IF($S678=AW$1,1,0)</f>
        <v>0</v>
      </c>
      <c r="AX678">
        <f>IF($S678=AX$1,1,0)</f>
        <v>0</v>
      </c>
      <c r="AY678">
        <f>IF($S678=AY$1,1,0)</f>
        <v>0</v>
      </c>
      <c r="AZ678">
        <f>IF($S678=AZ$1,1,0)</f>
        <v>0</v>
      </c>
      <c r="BA678">
        <f>IF($S678=BA$1,1,0)</f>
        <v>0</v>
      </c>
      <c r="BB678">
        <f>IF($S678=BB$1,1,0)</f>
        <v>0</v>
      </c>
      <c r="BC678">
        <f>IF($S678=BC$1,1,0)</f>
        <v>0</v>
      </c>
      <c r="BD678">
        <f>IF($S678=BD$1,1,0)</f>
        <v>0</v>
      </c>
      <c r="BE678">
        <f>IF($S678=BE$1,1,0)</f>
        <v>0</v>
      </c>
      <c r="BF678">
        <f>IF($S678=BF$1,1,0)</f>
        <v>0</v>
      </c>
      <c r="BG678">
        <f>IF($S678=BG$1,1,0)</f>
        <v>0</v>
      </c>
      <c r="BH678">
        <f>IF($S678=BH$1,1,0)</f>
        <v>0</v>
      </c>
      <c r="BI678">
        <f>IF($S678=BI$1,1,0)</f>
        <v>0</v>
      </c>
      <c r="BJ678">
        <f>IF($S678=BJ$1,1,0)</f>
        <v>0</v>
      </c>
    </row>
    <row r="679" spans="1:62" x14ac:dyDescent="0.25">
      <c r="A679">
        <v>677</v>
      </c>
      <c r="B679">
        <v>0</v>
      </c>
      <c r="C679">
        <v>3</v>
      </c>
      <c r="D679" t="s">
        <v>953</v>
      </c>
      <c r="E679" t="s">
        <v>13</v>
      </c>
      <c r="F679">
        <v>24.5</v>
      </c>
      <c r="G679">
        <v>0</v>
      </c>
      <c r="H679">
        <v>0</v>
      </c>
      <c r="I679">
        <v>342826</v>
      </c>
      <c r="J679">
        <v>8.0500000000000007</v>
      </c>
      <c r="L679" t="s">
        <v>15</v>
      </c>
      <c r="M679" t="s">
        <v>1751</v>
      </c>
      <c r="N679" t="str">
        <f>IF(ISNUMBER(I679),"xxx ",SUBSTITUTE(SUBSTITUTE(I679,"/",""),".",""))</f>
        <v xml:space="preserve">xxx </v>
      </c>
      <c r="O679" t="str">
        <f>LEFT(N679,FIND(" ",N679))</f>
        <v xml:space="preserve">xxx </v>
      </c>
      <c r="P679" t="str">
        <f>VLOOKUP(M679,Extract_Title!$A$2:$B$20,2,0)</f>
        <v>Mr</v>
      </c>
      <c r="Q679" t="str">
        <f>IF(L679="","S",L679)</f>
        <v>S</v>
      </c>
      <c r="R679" t="str">
        <f>IF(K679="","M",LEFT(K679,1))</f>
        <v>M</v>
      </c>
      <c r="S679" t="str">
        <f>VLOOKUP(O679,Clean_tckt!$E$3:$F$38,2,0)</f>
        <v xml:space="preserve">xxx </v>
      </c>
      <c r="T679" s="1">
        <f t="shared" si="34"/>
        <v>8.0500000000000007</v>
      </c>
      <c r="U679">
        <f t="shared" si="35"/>
        <v>24.5</v>
      </c>
      <c r="V679">
        <f>SUM(G679:H679,1)</f>
        <v>1</v>
      </c>
      <c r="W679">
        <f t="shared" si="36"/>
        <v>1</v>
      </c>
      <c r="X679">
        <f>IF(V679=1,1,0)</f>
        <v>1</v>
      </c>
      <c r="Y679">
        <f>IF($P679=Y$1,1,0)</f>
        <v>1</v>
      </c>
      <c r="Z679">
        <f>IF($P679=Z$1,1,0)</f>
        <v>0</v>
      </c>
      <c r="AA679">
        <f>IF($P679=AA$1,1,0)</f>
        <v>0</v>
      </c>
      <c r="AB679">
        <f>IF($P679=AB$1,1,0)</f>
        <v>0</v>
      </c>
      <c r="AC679">
        <f>IF($Q679=AC$1,1,0)</f>
        <v>1</v>
      </c>
      <c r="AD679">
        <f>IF($Q679=AD$1,1,0)</f>
        <v>0</v>
      </c>
      <c r="AE679">
        <f>IF($R679=AE$1,1,0)</f>
        <v>1</v>
      </c>
      <c r="AF679">
        <f>IF($R679=AF$1,1,0)</f>
        <v>0</v>
      </c>
      <c r="AG679">
        <f>IF($R679=AG$1,1,0)</f>
        <v>0</v>
      </c>
      <c r="AH679">
        <f>IF($R679=AH$1,1,0)</f>
        <v>0</v>
      </c>
      <c r="AI679">
        <f>IF($R679=AI$1,1,0)</f>
        <v>0</v>
      </c>
      <c r="AJ679">
        <f>IF($R679=AJ$1,1,0)</f>
        <v>0</v>
      </c>
      <c r="AK679">
        <f>IF($R679=AK$1,1,0)</f>
        <v>0</v>
      </c>
      <c r="AL679">
        <f>IF($R679=AL$1,1,0)</f>
        <v>0</v>
      </c>
      <c r="AM679">
        <f>IF($S679=AM$1,1,0)</f>
        <v>0</v>
      </c>
      <c r="AN679">
        <f>IF($S679=AN$1,1,0)</f>
        <v>0</v>
      </c>
      <c r="AO679">
        <f>IF($S679=AO$1,1,0)</f>
        <v>0</v>
      </c>
      <c r="AP679">
        <f>IF($S679=AP$1,1,0)</f>
        <v>1</v>
      </c>
      <c r="AQ679">
        <f>IF($S679=AQ$1,1,0)</f>
        <v>0</v>
      </c>
      <c r="AR679">
        <f>IF($S679=AR$1,1,0)</f>
        <v>0</v>
      </c>
      <c r="AS679">
        <f>IF($S679=AS$1,1,0)</f>
        <v>0</v>
      </c>
      <c r="AT679">
        <f>IF($S679=AT$1,1,0)</f>
        <v>0</v>
      </c>
      <c r="AU679">
        <f>IF($S679=AU$1,1,0)</f>
        <v>0</v>
      </c>
      <c r="AV679">
        <f>IF($S679=AV$1,1,0)</f>
        <v>0</v>
      </c>
      <c r="AW679">
        <f>IF($S679=AW$1,1,0)</f>
        <v>0</v>
      </c>
      <c r="AX679">
        <f>IF($S679=AX$1,1,0)</f>
        <v>0</v>
      </c>
      <c r="AY679">
        <f>IF($S679=AY$1,1,0)</f>
        <v>0</v>
      </c>
      <c r="AZ679">
        <f>IF($S679=AZ$1,1,0)</f>
        <v>0</v>
      </c>
      <c r="BA679">
        <f>IF($S679=BA$1,1,0)</f>
        <v>0</v>
      </c>
      <c r="BB679">
        <f>IF($S679=BB$1,1,0)</f>
        <v>0</v>
      </c>
      <c r="BC679">
        <f>IF($S679=BC$1,1,0)</f>
        <v>0</v>
      </c>
      <c r="BD679">
        <f>IF($S679=BD$1,1,0)</f>
        <v>0</v>
      </c>
      <c r="BE679">
        <f>IF($S679=BE$1,1,0)</f>
        <v>0</v>
      </c>
      <c r="BF679">
        <f>IF($S679=BF$1,1,0)</f>
        <v>0</v>
      </c>
      <c r="BG679">
        <f>IF($S679=BG$1,1,0)</f>
        <v>0</v>
      </c>
      <c r="BH679">
        <f>IF($S679=BH$1,1,0)</f>
        <v>0</v>
      </c>
      <c r="BI679">
        <f>IF($S679=BI$1,1,0)</f>
        <v>0</v>
      </c>
      <c r="BJ679">
        <f>IF($S679=BJ$1,1,0)</f>
        <v>0</v>
      </c>
    </row>
    <row r="680" spans="1:62" x14ac:dyDescent="0.25">
      <c r="A680">
        <v>678</v>
      </c>
      <c r="B680">
        <v>1</v>
      </c>
      <c r="C680">
        <v>3</v>
      </c>
      <c r="D680" t="s">
        <v>954</v>
      </c>
      <c r="E680" t="s">
        <v>17</v>
      </c>
      <c r="F680">
        <v>18</v>
      </c>
      <c r="G680">
        <v>0</v>
      </c>
      <c r="H680">
        <v>0</v>
      </c>
      <c r="I680">
        <v>4138</v>
      </c>
      <c r="J680">
        <v>9.8416999999999994</v>
      </c>
      <c r="L680" t="s">
        <v>15</v>
      </c>
      <c r="M680" t="s">
        <v>1753</v>
      </c>
      <c r="N680" t="str">
        <f>IF(ISNUMBER(I680),"xxx ",SUBSTITUTE(SUBSTITUTE(I680,"/",""),".",""))</f>
        <v xml:space="preserve">xxx </v>
      </c>
      <c r="O680" t="str">
        <f>LEFT(N680,FIND(" ",N680))</f>
        <v xml:space="preserve">xxx </v>
      </c>
      <c r="P680" t="str">
        <f>VLOOKUP(M680,Extract_Title!$A$2:$B$20,2,0)</f>
        <v>Miss</v>
      </c>
      <c r="Q680" t="str">
        <f>IF(L680="","S",L680)</f>
        <v>S</v>
      </c>
      <c r="R680" t="str">
        <f>IF(K680="","M",LEFT(K680,1))</f>
        <v>M</v>
      </c>
      <c r="S680" t="str">
        <f>VLOOKUP(O680,Clean_tckt!$E$3:$F$38,2,0)</f>
        <v xml:space="preserve">xxx </v>
      </c>
      <c r="T680" s="1">
        <f t="shared" si="34"/>
        <v>9.8416999999999994</v>
      </c>
      <c r="U680">
        <f t="shared" si="35"/>
        <v>18</v>
      </c>
      <c r="V680">
        <f>SUM(G680:H680,1)</f>
        <v>1</v>
      </c>
      <c r="W680">
        <f t="shared" si="36"/>
        <v>0</v>
      </c>
      <c r="X680">
        <f>IF(V680=1,1,0)</f>
        <v>1</v>
      </c>
      <c r="Y680">
        <f>IF($P680=Y$1,1,0)</f>
        <v>0</v>
      </c>
      <c r="Z680">
        <f>IF($P680=Z$1,1,0)</f>
        <v>0</v>
      </c>
      <c r="AA680">
        <f>IF($P680=AA$1,1,0)</f>
        <v>1</v>
      </c>
      <c r="AB680">
        <f>IF($P680=AB$1,1,0)</f>
        <v>0</v>
      </c>
      <c r="AC680">
        <f>IF($Q680=AC$1,1,0)</f>
        <v>1</v>
      </c>
      <c r="AD680">
        <f>IF($Q680=AD$1,1,0)</f>
        <v>0</v>
      </c>
      <c r="AE680">
        <f>IF($R680=AE$1,1,0)</f>
        <v>1</v>
      </c>
      <c r="AF680">
        <f>IF($R680=AF$1,1,0)</f>
        <v>0</v>
      </c>
      <c r="AG680">
        <f>IF($R680=AG$1,1,0)</f>
        <v>0</v>
      </c>
      <c r="AH680">
        <f>IF($R680=AH$1,1,0)</f>
        <v>0</v>
      </c>
      <c r="AI680">
        <f>IF($R680=AI$1,1,0)</f>
        <v>0</v>
      </c>
      <c r="AJ680">
        <f>IF($R680=AJ$1,1,0)</f>
        <v>0</v>
      </c>
      <c r="AK680">
        <f>IF($R680=AK$1,1,0)</f>
        <v>0</v>
      </c>
      <c r="AL680">
        <f>IF($R680=AL$1,1,0)</f>
        <v>0</v>
      </c>
      <c r="AM680">
        <f>IF($S680=AM$1,1,0)</f>
        <v>0</v>
      </c>
      <c r="AN680">
        <f>IF($S680=AN$1,1,0)</f>
        <v>0</v>
      </c>
      <c r="AO680">
        <f>IF($S680=AO$1,1,0)</f>
        <v>0</v>
      </c>
      <c r="AP680">
        <f>IF($S680=AP$1,1,0)</f>
        <v>1</v>
      </c>
      <c r="AQ680">
        <f>IF($S680=AQ$1,1,0)</f>
        <v>0</v>
      </c>
      <c r="AR680">
        <f>IF($S680=AR$1,1,0)</f>
        <v>0</v>
      </c>
      <c r="AS680">
        <f>IF($S680=AS$1,1,0)</f>
        <v>0</v>
      </c>
      <c r="AT680">
        <f>IF($S680=AT$1,1,0)</f>
        <v>0</v>
      </c>
      <c r="AU680">
        <f>IF($S680=AU$1,1,0)</f>
        <v>0</v>
      </c>
      <c r="AV680">
        <f>IF($S680=AV$1,1,0)</f>
        <v>0</v>
      </c>
      <c r="AW680">
        <f>IF($S680=AW$1,1,0)</f>
        <v>0</v>
      </c>
      <c r="AX680">
        <f>IF($S680=AX$1,1,0)</f>
        <v>0</v>
      </c>
      <c r="AY680">
        <f>IF($S680=AY$1,1,0)</f>
        <v>0</v>
      </c>
      <c r="AZ680">
        <f>IF($S680=AZ$1,1,0)</f>
        <v>0</v>
      </c>
      <c r="BA680">
        <f>IF($S680=BA$1,1,0)</f>
        <v>0</v>
      </c>
      <c r="BB680">
        <f>IF($S680=BB$1,1,0)</f>
        <v>0</v>
      </c>
      <c r="BC680">
        <f>IF($S680=BC$1,1,0)</f>
        <v>0</v>
      </c>
      <c r="BD680">
        <f>IF($S680=BD$1,1,0)</f>
        <v>0</v>
      </c>
      <c r="BE680">
        <f>IF($S680=BE$1,1,0)</f>
        <v>0</v>
      </c>
      <c r="BF680">
        <f>IF($S680=BF$1,1,0)</f>
        <v>0</v>
      </c>
      <c r="BG680">
        <f>IF($S680=BG$1,1,0)</f>
        <v>0</v>
      </c>
      <c r="BH680">
        <f>IF($S680=BH$1,1,0)</f>
        <v>0</v>
      </c>
      <c r="BI680">
        <f>IF($S680=BI$1,1,0)</f>
        <v>0</v>
      </c>
      <c r="BJ680">
        <f>IF($S680=BJ$1,1,0)</f>
        <v>0</v>
      </c>
    </row>
    <row r="681" spans="1:62" x14ac:dyDescent="0.25">
      <c r="A681">
        <v>679</v>
      </c>
      <c r="B681">
        <v>0</v>
      </c>
      <c r="C681">
        <v>3</v>
      </c>
      <c r="D681" t="s">
        <v>955</v>
      </c>
      <c r="E681" t="s">
        <v>17</v>
      </c>
      <c r="F681">
        <v>43</v>
      </c>
      <c r="G681">
        <v>1</v>
      </c>
      <c r="H681">
        <v>6</v>
      </c>
      <c r="I681" t="s">
        <v>105</v>
      </c>
      <c r="J681">
        <v>46.9</v>
      </c>
      <c r="L681" t="s">
        <v>15</v>
      </c>
      <c r="M681" t="s">
        <v>1752</v>
      </c>
      <c r="N681" t="str">
        <f>IF(ISNUMBER(I681),"xxx ",SUBSTITUTE(SUBSTITUTE(I681,"/",""),".",""))</f>
        <v>CA 2144</v>
      </c>
      <c r="O681" t="str">
        <f>LEFT(N681,FIND(" ",N681))</f>
        <v xml:space="preserve">CA </v>
      </c>
      <c r="P681" t="str">
        <f>VLOOKUP(M681,Extract_Title!$A$2:$B$20,2,0)</f>
        <v>Mrs</v>
      </c>
      <c r="Q681" t="str">
        <f>IF(L681="","S",L681)</f>
        <v>S</v>
      </c>
      <c r="R681" t="str">
        <f>IF(K681="","M",LEFT(K681,1))</f>
        <v>M</v>
      </c>
      <c r="S681" t="str">
        <f>VLOOKUP(O681,Clean_tckt!$E$3:$F$38,2,0)</f>
        <v xml:space="preserve">CA </v>
      </c>
      <c r="T681" s="1">
        <f t="shared" si="34"/>
        <v>46.9</v>
      </c>
      <c r="U681">
        <f t="shared" si="35"/>
        <v>43</v>
      </c>
      <c r="V681">
        <f>SUM(G681:H681,1)</f>
        <v>8</v>
      </c>
      <c r="W681">
        <f t="shared" si="36"/>
        <v>0</v>
      </c>
      <c r="X681">
        <f>IF(V681=1,1,0)</f>
        <v>0</v>
      </c>
      <c r="Y681">
        <f>IF($P681=Y$1,1,0)</f>
        <v>0</v>
      </c>
      <c r="Z681">
        <f>IF($P681=Z$1,1,0)</f>
        <v>1</v>
      </c>
      <c r="AA681">
        <f>IF($P681=AA$1,1,0)</f>
        <v>0</v>
      </c>
      <c r="AB681">
        <f>IF($P681=AB$1,1,0)</f>
        <v>0</v>
      </c>
      <c r="AC681">
        <f>IF($Q681=AC$1,1,0)</f>
        <v>1</v>
      </c>
      <c r="AD681">
        <f>IF($Q681=AD$1,1,0)</f>
        <v>0</v>
      </c>
      <c r="AE681">
        <f>IF($R681=AE$1,1,0)</f>
        <v>1</v>
      </c>
      <c r="AF681">
        <f>IF($R681=AF$1,1,0)</f>
        <v>0</v>
      </c>
      <c r="AG681">
        <f>IF($R681=AG$1,1,0)</f>
        <v>0</v>
      </c>
      <c r="AH681">
        <f>IF($R681=AH$1,1,0)</f>
        <v>0</v>
      </c>
      <c r="AI681">
        <f>IF($R681=AI$1,1,0)</f>
        <v>0</v>
      </c>
      <c r="AJ681">
        <f>IF($R681=AJ$1,1,0)</f>
        <v>0</v>
      </c>
      <c r="AK681">
        <f>IF($R681=AK$1,1,0)</f>
        <v>0</v>
      </c>
      <c r="AL681">
        <f>IF($R681=AL$1,1,0)</f>
        <v>0</v>
      </c>
      <c r="AM681">
        <f>IF($S681=AM$1,1,0)</f>
        <v>0</v>
      </c>
      <c r="AN681">
        <f>IF($S681=AN$1,1,0)</f>
        <v>0</v>
      </c>
      <c r="AO681">
        <f>IF($S681=AO$1,1,0)</f>
        <v>0</v>
      </c>
      <c r="AP681">
        <f>IF($S681=AP$1,1,0)</f>
        <v>0</v>
      </c>
      <c r="AQ681">
        <f>IF($S681=AQ$1,1,0)</f>
        <v>0</v>
      </c>
      <c r="AR681">
        <f>IF($S681=AR$1,1,0)</f>
        <v>1</v>
      </c>
      <c r="AS681">
        <f>IF($S681=AS$1,1,0)</f>
        <v>0</v>
      </c>
      <c r="AT681">
        <f>IF($S681=AT$1,1,0)</f>
        <v>0</v>
      </c>
      <c r="AU681">
        <f>IF($S681=AU$1,1,0)</f>
        <v>0</v>
      </c>
      <c r="AV681">
        <f>IF($S681=AV$1,1,0)</f>
        <v>0</v>
      </c>
      <c r="AW681">
        <f>IF($S681=AW$1,1,0)</f>
        <v>0</v>
      </c>
      <c r="AX681">
        <f>IF($S681=AX$1,1,0)</f>
        <v>0</v>
      </c>
      <c r="AY681">
        <f>IF($S681=AY$1,1,0)</f>
        <v>0</v>
      </c>
      <c r="AZ681">
        <f>IF($S681=AZ$1,1,0)</f>
        <v>0</v>
      </c>
      <c r="BA681">
        <f>IF($S681=BA$1,1,0)</f>
        <v>0</v>
      </c>
      <c r="BB681">
        <f>IF($S681=BB$1,1,0)</f>
        <v>0</v>
      </c>
      <c r="BC681">
        <f>IF($S681=BC$1,1,0)</f>
        <v>0</v>
      </c>
      <c r="BD681">
        <f>IF($S681=BD$1,1,0)</f>
        <v>0</v>
      </c>
      <c r="BE681">
        <f>IF($S681=BE$1,1,0)</f>
        <v>0</v>
      </c>
      <c r="BF681">
        <f>IF($S681=BF$1,1,0)</f>
        <v>0</v>
      </c>
      <c r="BG681">
        <f>IF($S681=BG$1,1,0)</f>
        <v>0</v>
      </c>
      <c r="BH681">
        <f>IF($S681=BH$1,1,0)</f>
        <v>0</v>
      </c>
      <c r="BI681">
        <f>IF($S681=BI$1,1,0)</f>
        <v>0</v>
      </c>
      <c r="BJ681">
        <f>IF($S681=BJ$1,1,0)</f>
        <v>0</v>
      </c>
    </row>
    <row r="682" spans="1:62" x14ac:dyDescent="0.25">
      <c r="A682">
        <v>680</v>
      </c>
      <c r="B682">
        <v>1</v>
      </c>
      <c r="C682">
        <v>1</v>
      </c>
      <c r="D682" t="s">
        <v>956</v>
      </c>
      <c r="E682" t="s">
        <v>13</v>
      </c>
      <c r="F682">
        <v>36</v>
      </c>
      <c r="G682">
        <v>0</v>
      </c>
      <c r="H682">
        <v>1</v>
      </c>
      <c r="I682" t="s">
        <v>392</v>
      </c>
      <c r="J682">
        <v>512.32920000000001</v>
      </c>
      <c r="K682" t="s">
        <v>957</v>
      </c>
      <c r="L682" t="s">
        <v>20</v>
      </c>
      <c r="M682" t="s">
        <v>1751</v>
      </c>
      <c r="N682" t="str">
        <f>IF(ISNUMBER(I682),"xxx ",SUBSTITUTE(SUBSTITUTE(I682,"/",""),".",""))</f>
        <v>PC 17755</v>
      </c>
      <c r="O682" t="str">
        <f>LEFT(N682,FIND(" ",N682))</f>
        <v xml:space="preserve">PC </v>
      </c>
      <c r="P682" t="str">
        <f>VLOOKUP(M682,Extract_Title!$A$2:$B$20,2,0)</f>
        <v>Mr</v>
      </c>
      <c r="Q682" t="str">
        <f>IF(L682="","S",L682)</f>
        <v>C</v>
      </c>
      <c r="R682" t="str">
        <f>IF(K682="","M",LEFT(K682,1))</f>
        <v>B</v>
      </c>
      <c r="S682" t="str">
        <f>VLOOKUP(O682,Clean_tckt!$E$3:$F$38,2,0)</f>
        <v xml:space="preserve">PC </v>
      </c>
      <c r="T682" s="1">
        <f t="shared" si="34"/>
        <v>512.32920000000001</v>
      </c>
      <c r="U682">
        <f t="shared" si="35"/>
        <v>36</v>
      </c>
      <c r="V682">
        <f>SUM(G682:H682,1)</f>
        <v>2</v>
      </c>
      <c r="W682">
        <f t="shared" si="36"/>
        <v>1</v>
      </c>
      <c r="X682">
        <f>IF(V682=1,1,0)</f>
        <v>0</v>
      </c>
      <c r="Y682">
        <f>IF($P682=Y$1,1,0)</f>
        <v>1</v>
      </c>
      <c r="Z682">
        <f>IF($P682=Z$1,1,0)</f>
        <v>0</v>
      </c>
      <c r="AA682">
        <f>IF($P682=AA$1,1,0)</f>
        <v>0</v>
      </c>
      <c r="AB682">
        <f>IF($P682=AB$1,1,0)</f>
        <v>0</v>
      </c>
      <c r="AC682">
        <f>IF($Q682=AC$1,1,0)</f>
        <v>0</v>
      </c>
      <c r="AD682">
        <f>IF($Q682=AD$1,1,0)</f>
        <v>1</v>
      </c>
      <c r="AE682">
        <f>IF($R682=AE$1,1,0)</f>
        <v>0</v>
      </c>
      <c r="AF682">
        <f>IF($R682=AF$1,1,0)</f>
        <v>0</v>
      </c>
      <c r="AG682">
        <f>IF($R682=AG$1,1,0)</f>
        <v>0</v>
      </c>
      <c r="AH682">
        <f>IF($R682=AH$1,1,0)</f>
        <v>0</v>
      </c>
      <c r="AI682">
        <f>IF($R682=AI$1,1,0)</f>
        <v>0</v>
      </c>
      <c r="AJ682">
        <f>IF($R682=AJ$1,1,0)</f>
        <v>0</v>
      </c>
      <c r="AK682">
        <f>IF($R682=AK$1,1,0)</f>
        <v>1</v>
      </c>
      <c r="AL682">
        <f>IF($R682=AL$1,1,0)</f>
        <v>0</v>
      </c>
      <c r="AM682">
        <f>IF($S682=AM$1,1,0)</f>
        <v>0</v>
      </c>
      <c r="AN682">
        <f>IF($S682=AN$1,1,0)</f>
        <v>1</v>
      </c>
      <c r="AO682">
        <f>IF($S682=AO$1,1,0)</f>
        <v>0</v>
      </c>
      <c r="AP682">
        <f>IF($S682=AP$1,1,0)</f>
        <v>0</v>
      </c>
      <c r="AQ682">
        <f>IF($S682=AQ$1,1,0)</f>
        <v>0</v>
      </c>
      <c r="AR682">
        <f>IF($S682=AR$1,1,0)</f>
        <v>0</v>
      </c>
      <c r="AS682">
        <f>IF($S682=AS$1,1,0)</f>
        <v>0</v>
      </c>
      <c r="AT682">
        <f>IF($S682=AT$1,1,0)</f>
        <v>0</v>
      </c>
      <c r="AU682">
        <f>IF($S682=AU$1,1,0)</f>
        <v>0</v>
      </c>
      <c r="AV682">
        <f>IF($S682=AV$1,1,0)</f>
        <v>0</v>
      </c>
      <c r="AW682">
        <f>IF($S682=AW$1,1,0)</f>
        <v>0</v>
      </c>
      <c r="AX682">
        <f>IF($S682=AX$1,1,0)</f>
        <v>0</v>
      </c>
      <c r="AY682">
        <f>IF($S682=AY$1,1,0)</f>
        <v>0</v>
      </c>
      <c r="AZ682">
        <f>IF($S682=AZ$1,1,0)</f>
        <v>0</v>
      </c>
      <c r="BA682">
        <f>IF($S682=BA$1,1,0)</f>
        <v>0</v>
      </c>
      <c r="BB682">
        <f>IF($S682=BB$1,1,0)</f>
        <v>0</v>
      </c>
      <c r="BC682">
        <f>IF($S682=BC$1,1,0)</f>
        <v>0</v>
      </c>
      <c r="BD682">
        <f>IF($S682=BD$1,1,0)</f>
        <v>0</v>
      </c>
      <c r="BE682">
        <f>IF($S682=BE$1,1,0)</f>
        <v>0</v>
      </c>
      <c r="BF682">
        <f>IF($S682=BF$1,1,0)</f>
        <v>0</v>
      </c>
      <c r="BG682">
        <f>IF($S682=BG$1,1,0)</f>
        <v>0</v>
      </c>
      <c r="BH682">
        <f>IF($S682=BH$1,1,0)</f>
        <v>0</v>
      </c>
      <c r="BI682">
        <f>IF($S682=BI$1,1,0)</f>
        <v>0</v>
      </c>
      <c r="BJ682">
        <f>IF($S682=BJ$1,1,0)</f>
        <v>0</v>
      </c>
    </row>
    <row r="683" spans="1:62" x14ac:dyDescent="0.25">
      <c r="A683">
        <v>681</v>
      </c>
      <c r="B683">
        <v>0</v>
      </c>
      <c r="C683">
        <v>3</v>
      </c>
      <c r="D683" t="s">
        <v>958</v>
      </c>
      <c r="E683" t="s">
        <v>17</v>
      </c>
      <c r="G683">
        <v>0</v>
      </c>
      <c r="H683">
        <v>0</v>
      </c>
      <c r="I683">
        <v>330935</v>
      </c>
      <c r="J683">
        <v>8.1374999999999993</v>
      </c>
      <c r="L683" t="s">
        <v>27</v>
      </c>
      <c r="M683" t="s">
        <v>1753</v>
      </c>
      <c r="N683" t="str">
        <f>IF(ISNUMBER(I683),"xxx ",SUBSTITUTE(SUBSTITUTE(I683,"/",""),".",""))</f>
        <v xml:space="preserve">xxx </v>
      </c>
      <c r="O683" t="str">
        <f>LEFT(N683,FIND(" ",N683))</f>
        <v xml:space="preserve">xxx </v>
      </c>
      <c r="P683" t="str">
        <f>VLOOKUP(M683,Extract_Title!$A$2:$B$20,2,0)</f>
        <v>Miss</v>
      </c>
      <c r="Q683" t="str">
        <f>IF(L683="","S",L683)</f>
        <v>Q</v>
      </c>
      <c r="R683" t="str">
        <f>IF(K683="","M",LEFT(K683,1))</f>
        <v>M</v>
      </c>
      <c r="S683" t="str">
        <f>VLOOKUP(O683,Clean_tckt!$E$3:$F$38,2,0)</f>
        <v xml:space="preserve">xxx </v>
      </c>
      <c r="T683" s="1">
        <f t="shared" si="34"/>
        <v>8.1374999999999993</v>
      </c>
      <c r="U683">
        <f t="shared" si="35"/>
        <v>0</v>
      </c>
      <c r="V683">
        <f>SUM(G683:H683,1)</f>
        <v>1</v>
      </c>
      <c r="W683">
        <f t="shared" si="36"/>
        <v>0</v>
      </c>
      <c r="X683">
        <f>IF(V683=1,1,0)</f>
        <v>1</v>
      </c>
      <c r="Y683">
        <f>IF($P683=Y$1,1,0)</f>
        <v>0</v>
      </c>
      <c r="Z683">
        <f>IF($P683=Z$1,1,0)</f>
        <v>0</v>
      </c>
      <c r="AA683">
        <f>IF($P683=AA$1,1,0)</f>
        <v>1</v>
      </c>
      <c r="AB683">
        <f>IF($P683=AB$1,1,0)</f>
        <v>0</v>
      </c>
      <c r="AC683">
        <f>IF($Q683=AC$1,1,0)</f>
        <v>0</v>
      </c>
      <c r="AD683">
        <f>IF($Q683=AD$1,1,0)</f>
        <v>0</v>
      </c>
      <c r="AE683">
        <f>IF($R683=AE$1,1,0)</f>
        <v>1</v>
      </c>
      <c r="AF683">
        <f>IF($R683=AF$1,1,0)</f>
        <v>0</v>
      </c>
      <c r="AG683">
        <f>IF($R683=AG$1,1,0)</f>
        <v>0</v>
      </c>
      <c r="AH683">
        <f>IF($R683=AH$1,1,0)</f>
        <v>0</v>
      </c>
      <c r="AI683">
        <f>IF($R683=AI$1,1,0)</f>
        <v>0</v>
      </c>
      <c r="AJ683">
        <f>IF($R683=AJ$1,1,0)</f>
        <v>0</v>
      </c>
      <c r="AK683">
        <f>IF($R683=AK$1,1,0)</f>
        <v>0</v>
      </c>
      <c r="AL683">
        <f>IF($R683=AL$1,1,0)</f>
        <v>0</v>
      </c>
      <c r="AM683">
        <f>IF($S683=AM$1,1,0)</f>
        <v>0</v>
      </c>
      <c r="AN683">
        <f>IF($S683=AN$1,1,0)</f>
        <v>0</v>
      </c>
      <c r="AO683">
        <f>IF($S683=AO$1,1,0)</f>
        <v>0</v>
      </c>
      <c r="AP683">
        <f>IF($S683=AP$1,1,0)</f>
        <v>1</v>
      </c>
      <c r="AQ683">
        <f>IF($S683=AQ$1,1,0)</f>
        <v>0</v>
      </c>
      <c r="AR683">
        <f>IF($S683=AR$1,1,0)</f>
        <v>0</v>
      </c>
      <c r="AS683">
        <f>IF($S683=AS$1,1,0)</f>
        <v>0</v>
      </c>
      <c r="AT683">
        <f>IF($S683=AT$1,1,0)</f>
        <v>0</v>
      </c>
      <c r="AU683">
        <f>IF($S683=AU$1,1,0)</f>
        <v>0</v>
      </c>
      <c r="AV683">
        <f>IF($S683=AV$1,1,0)</f>
        <v>0</v>
      </c>
      <c r="AW683">
        <f>IF($S683=AW$1,1,0)</f>
        <v>0</v>
      </c>
      <c r="AX683">
        <f>IF($S683=AX$1,1,0)</f>
        <v>0</v>
      </c>
      <c r="AY683">
        <f>IF($S683=AY$1,1,0)</f>
        <v>0</v>
      </c>
      <c r="AZ683">
        <f>IF($S683=AZ$1,1,0)</f>
        <v>0</v>
      </c>
      <c r="BA683">
        <f>IF($S683=BA$1,1,0)</f>
        <v>0</v>
      </c>
      <c r="BB683">
        <f>IF($S683=BB$1,1,0)</f>
        <v>0</v>
      </c>
      <c r="BC683">
        <f>IF($S683=BC$1,1,0)</f>
        <v>0</v>
      </c>
      <c r="BD683">
        <f>IF($S683=BD$1,1,0)</f>
        <v>0</v>
      </c>
      <c r="BE683">
        <f>IF($S683=BE$1,1,0)</f>
        <v>0</v>
      </c>
      <c r="BF683">
        <f>IF($S683=BF$1,1,0)</f>
        <v>0</v>
      </c>
      <c r="BG683">
        <f>IF($S683=BG$1,1,0)</f>
        <v>0</v>
      </c>
      <c r="BH683">
        <f>IF($S683=BH$1,1,0)</f>
        <v>0</v>
      </c>
      <c r="BI683">
        <f>IF($S683=BI$1,1,0)</f>
        <v>0</v>
      </c>
      <c r="BJ683">
        <f>IF($S683=BJ$1,1,0)</f>
        <v>0</v>
      </c>
    </row>
    <row r="684" spans="1:62" x14ac:dyDescent="0.25">
      <c r="A684">
        <v>682</v>
      </c>
      <c r="B684">
        <v>1</v>
      </c>
      <c r="C684">
        <v>1</v>
      </c>
      <c r="D684" t="s">
        <v>959</v>
      </c>
      <c r="E684" t="s">
        <v>13</v>
      </c>
      <c r="F684">
        <v>27</v>
      </c>
      <c r="G684">
        <v>0</v>
      </c>
      <c r="H684">
        <v>0</v>
      </c>
      <c r="I684" t="s">
        <v>92</v>
      </c>
      <c r="J684">
        <v>76.729200000000006</v>
      </c>
      <c r="K684" t="s">
        <v>960</v>
      </c>
      <c r="L684" t="s">
        <v>20</v>
      </c>
      <c r="M684" t="s">
        <v>1751</v>
      </c>
      <c r="N684" t="str">
        <f>IF(ISNUMBER(I684),"xxx ",SUBSTITUTE(SUBSTITUTE(I684,"/",""),".",""))</f>
        <v>PC 17572</v>
      </c>
      <c r="O684" t="str">
        <f>LEFT(N684,FIND(" ",N684))</f>
        <v xml:space="preserve">PC </v>
      </c>
      <c r="P684" t="str">
        <f>VLOOKUP(M684,Extract_Title!$A$2:$B$20,2,0)</f>
        <v>Mr</v>
      </c>
      <c r="Q684" t="str">
        <f>IF(L684="","S",L684)</f>
        <v>C</v>
      </c>
      <c r="R684" t="str">
        <f>IF(K684="","M",LEFT(K684,1))</f>
        <v>D</v>
      </c>
      <c r="S684" t="str">
        <f>VLOOKUP(O684,Clean_tckt!$E$3:$F$38,2,0)</f>
        <v xml:space="preserve">PC </v>
      </c>
      <c r="T684" s="1">
        <f t="shared" si="34"/>
        <v>76.729200000000006</v>
      </c>
      <c r="U684">
        <f t="shared" si="35"/>
        <v>27</v>
      </c>
      <c r="V684">
        <f>SUM(G684:H684,1)</f>
        <v>1</v>
      </c>
      <c r="W684">
        <f t="shared" si="36"/>
        <v>1</v>
      </c>
      <c r="X684">
        <f>IF(V684=1,1,0)</f>
        <v>1</v>
      </c>
      <c r="Y684">
        <f>IF($P684=Y$1,1,0)</f>
        <v>1</v>
      </c>
      <c r="Z684">
        <f>IF($P684=Z$1,1,0)</f>
        <v>0</v>
      </c>
      <c r="AA684">
        <f>IF($P684=AA$1,1,0)</f>
        <v>0</v>
      </c>
      <c r="AB684">
        <f>IF($P684=AB$1,1,0)</f>
        <v>0</v>
      </c>
      <c r="AC684">
        <f>IF($Q684=AC$1,1,0)</f>
        <v>0</v>
      </c>
      <c r="AD684">
        <f>IF($Q684=AD$1,1,0)</f>
        <v>1</v>
      </c>
      <c r="AE684">
        <f>IF($R684=AE$1,1,0)</f>
        <v>0</v>
      </c>
      <c r="AF684">
        <f>IF($R684=AF$1,1,0)</f>
        <v>0</v>
      </c>
      <c r="AG684">
        <f>IF($R684=AG$1,1,0)</f>
        <v>0</v>
      </c>
      <c r="AH684">
        <f>IF($R684=AH$1,1,0)</f>
        <v>0</v>
      </c>
      <c r="AI684">
        <f>IF($R684=AI$1,1,0)</f>
        <v>1</v>
      </c>
      <c r="AJ684">
        <f>IF($R684=AJ$1,1,0)</f>
        <v>0</v>
      </c>
      <c r="AK684">
        <f>IF($R684=AK$1,1,0)</f>
        <v>0</v>
      </c>
      <c r="AL684">
        <f>IF($R684=AL$1,1,0)</f>
        <v>0</v>
      </c>
      <c r="AM684">
        <f>IF($S684=AM$1,1,0)</f>
        <v>0</v>
      </c>
      <c r="AN684">
        <f>IF($S684=AN$1,1,0)</f>
        <v>1</v>
      </c>
      <c r="AO684">
        <f>IF($S684=AO$1,1,0)</f>
        <v>0</v>
      </c>
      <c r="AP684">
        <f>IF($S684=AP$1,1,0)</f>
        <v>0</v>
      </c>
      <c r="AQ684">
        <f>IF($S684=AQ$1,1,0)</f>
        <v>0</v>
      </c>
      <c r="AR684">
        <f>IF($S684=AR$1,1,0)</f>
        <v>0</v>
      </c>
      <c r="AS684">
        <f>IF($S684=AS$1,1,0)</f>
        <v>0</v>
      </c>
      <c r="AT684">
        <f>IF($S684=AT$1,1,0)</f>
        <v>0</v>
      </c>
      <c r="AU684">
        <f>IF($S684=AU$1,1,0)</f>
        <v>0</v>
      </c>
      <c r="AV684">
        <f>IF($S684=AV$1,1,0)</f>
        <v>0</v>
      </c>
      <c r="AW684">
        <f>IF($S684=AW$1,1,0)</f>
        <v>0</v>
      </c>
      <c r="AX684">
        <f>IF($S684=AX$1,1,0)</f>
        <v>0</v>
      </c>
      <c r="AY684">
        <f>IF($S684=AY$1,1,0)</f>
        <v>0</v>
      </c>
      <c r="AZ684">
        <f>IF($S684=AZ$1,1,0)</f>
        <v>0</v>
      </c>
      <c r="BA684">
        <f>IF($S684=BA$1,1,0)</f>
        <v>0</v>
      </c>
      <c r="BB684">
        <f>IF($S684=BB$1,1,0)</f>
        <v>0</v>
      </c>
      <c r="BC684">
        <f>IF($S684=BC$1,1,0)</f>
        <v>0</v>
      </c>
      <c r="BD684">
        <f>IF($S684=BD$1,1,0)</f>
        <v>0</v>
      </c>
      <c r="BE684">
        <f>IF($S684=BE$1,1,0)</f>
        <v>0</v>
      </c>
      <c r="BF684">
        <f>IF($S684=BF$1,1,0)</f>
        <v>0</v>
      </c>
      <c r="BG684">
        <f>IF($S684=BG$1,1,0)</f>
        <v>0</v>
      </c>
      <c r="BH684">
        <f>IF($S684=BH$1,1,0)</f>
        <v>0</v>
      </c>
      <c r="BI684">
        <f>IF($S684=BI$1,1,0)</f>
        <v>0</v>
      </c>
      <c r="BJ684">
        <f>IF($S684=BJ$1,1,0)</f>
        <v>0</v>
      </c>
    </row>
    <row r="685" spans="1:62" x14ac:dyDescent="0.25">
      <c r="A685">
        <v>683</v>
      </c>
      <c r="B685">
        <v>0</v>
      </c>
      <c r="C685">
        <v>3</v>
      </c>
      <c r="D685" t="s">
        <v>961</v>
      </c>
      <c r="E685" t="s">
        <v>13</v>
      </c>
      <c r="F685">
        <v>20</v>
      </c>
      <c r="G685">
        <v>0</v>
      </c>
      <c r="H685">
        <v>0</v>
      </c>
      <c r="I685">
        <v>6563</v>
      </c>
      <c r="J685">
        <v>9.2249999999999996</v>
      </c>
      <c r="L685" t="s">
        <v>15</v>
      </c>
      <c r="M685" t="s">
        <v>1751</v>
      </c>
      <c r="N685" t="str">
        <f>IF(ISNUMBER(I685),"xxx ",SUBSTITUTE(SUBSTITUTE(I685,"/",""),".",""))</f>
        <v xml:space="preserve">xxx </v>
      </c>
      <c r="O685" t="str">
        <f>LEFT(N685,FIND(" ",N685))</f>
        <v xml:space="preserve">xxx </v>
      </c>
      <c r="P685" t="str">
        <f>VLOOKUP(M685,Extract_Title!$A$2:$B$20,2,0)</f>
        <v>Mr</v>
      </c>
      <c r="Q685" t="str">
        <f>IF(L685="","S",L685)</f>
        <v>S</v>
      </c>
      <c r="R685" t="str">
        <f>IF(K685="","M",LEFT(K685,1))</f>
        <v>M</v>
      </c>
      <c r="S685" t="str">
        <f>VLOOKUP(O685,Clean_tckt!$E$3:$F$38,2,0)</f>
        <v xml:space="preserve">xxx </v>
      </c>
      <c r="T685" s="1">
        <f t="shared" si="34"/>
        <v>9.2249999999999996</v>
      </c>
      <c r="U685">
        <f t="shared" si="35"/>
        <v>20</v>
      </c>
      <c r="V685">
        <f>SUM(G685:H685,1)</f>
        <v>1</v>
      </c>
      <c r="W685">
        <f t="shared" si="36"/>
        <v>1</v>
      </c>
      <c r="X685">
        <f>IF(V685=1,1,0)</f>
        <v>1</v>
      </c>
      <c r="Y685">
        <f>IF($P685=Y$1,1,0)</f>
        <v>1</v>
      </c>
      <c r="Z685">
        <f>IF($P685=Z$1,1,0)</f>
        <v>0</v>
      </c>
      <c r="AA685">
        <f>IF($P685=AA$1,1,0)</f>
        <v>0</v>
      </c>
      <c r="AB685">
        <f>IF($P685=AB$1,1,0)</f>
        <v>0</v>
      </c>
      <c r="AC685">
        <f>IF($Q685=AC$1,1,0)</f>
        <v>1</v>
      </c>
      <c r="AD685">
        <f>IF($Q685=AD$1,1,0)</f>
        <v>0</v>
      </c>
      <c r="AE685">
        <f>IF($R685=AE$1,1,0)</f>
        <v>1</v>
      </c>
      <c r="AF685">
        <f>IF($R685=AF$1,1,0)</f>
        <v>0</v>
      </c>
      <c r="AG685">
        <f>IF($R685=AG$1,1,0)</f>
        <v>0</v>
      </c>
      <c r="AH685">
        <f>IF($R685=AH$1,1,0)</f>
        <v>0</v>
      </c>
      <c r="AI685">
        <f>IF($R685=AI$1,1,0)</f>
        <v>0</v>
      </c>
      <c r="AJ685">
        <f>IF($R685=AJ$1,1,0)</f>
        <v>0</v>
      </c>
      <c r="AK685">
        <f>IF($R685=AK$1,1,0)</f>
        <v>0</v>
      </c>
      <c r="AL685">
        <f>IF($R685=AL$1,1,0)</f>
        <v>0</v>
      </c>
      <c r="AM685">
        <f>IF($S685=AM$1,1,0)</f>
        <v>0</v>
      </c>
      <c r="AN685">
        <f>IF($S685=AN$1,1,0)</f>
        <v>0</v>
      </c>
      <c r="AO685">
        <f>IF($S685=AO$1,1,0)</f>
        <v>0</v>
      </c>
      <c r="AP685">
        <f>IF($S685=AP$1,1,0)</f>
        <v>1</v>
      </c>
      <c r="AQ685">
        <f>IF($S685=AQ$1,1,0)</f>
        <v>0</v>
      </c>
      <c r="AR685">
        <f>IF($S685=AR$1,1,0)</f>
        <v>0</v>
      </c>
      <c r="AS685">
        <f>IF($S685=AS$1,1,0)</f>
        <v>0</v>
      </c>
      <c r="AT685">
        <f>IF($S685=AT$1,1,0)</f>
        <v>0</v>
      </c>
      <c r="AU685">
        <f>IF($S685=AU$1,1,0)</f>
        <v>0</v>
      </c>
      <c r="AV685">
        <f>IF($S685=AV$1,1,0)</f>
        <v>0</v>
      </c>
      <c r="AW685">
        <f>IF($S685=AW$1,1,0)</f>
        <v>0</v>
      </c>
      <c r="AX685">
        <f>IF($S685=AX$1,1,0)</f>
        <v>0</v>
      </c>
      <c r="AY685">
        <f>IF($S685=AY$1,1,0)</f>
        <v>0</v>
      </c>
      <c r="AZ685">
        <f>IF($S685=AZ$1,1,0)</f>
        <v>0</v>
      </c>
      <c r="BA685">
        <f>IF($S685=BA$1,1,0)</f>
        <v>0</v>
      </c>
      <c r="BB685">
        <f>IF($S685=BB$1,1,0)</f>
        <v>0</v>
      </c>
      <c r="BC685">
        <f>IF($S685=BC$1,1,0)</f>
        <v>0</v>
      </c>
      <c r="BD685">
        <f>IF($S685=BD$1,1,0)</f>
        <v>0</v>
      </c>
      <c r="BE685">
        <f>IF($S685=BE$1,1,0)</f>
        <v>0</v>
      </c>
      <c r="BF685">
        <f>IF($S685=BF$1,1,0)</f>
        <v>0</v>
      </c>
      <c r="BG685">
        <f>IF($S685=BG$1,1,0)</f>
        <v>0</v>
      </c>
      <c r="BH685">
        <f>IF($S685=BH$1,1,0)</f>
        <v>0</v>
      </c>
      <c r="BI685">
        <f>IF($S685=BI$1,1,0)</f>
        <v>0</v>
      </c>
      <c r="BJ685">
        <f>IF($S685=BJ$1,1,0)</f>
        <v>0</v>
      </c>
    </row>
    <row r="686" spans="1:62" x14ac:dyDescent="0.25">
      <c r="A686">
        <v>684</v>
      </c>
      <c r="B686">
        <v>0</v>
      </c>
      <c r="C686">
        <v>3</v>
      </c>
      <c r="D686" t="s">
        <v>962</v>
      </c>
      <c r="E686" t="s">
        <v>13</v>
      </c>
      <c r="F686">
        <v>14</v>
      </c>
      <c r="G686">
        <v>5</v>
      </c>
      <c r="H686">
        <v>2</v>
      </c>
      <c r="I686" t="s">
        <v>105</v>
      </c>
      <c r="J686">
        <v>46.9</v>
      </c>
      <c r="L686" t="s">
        <v>15</v>
      </c>
      <c r="M686" t="s">
        <v>1751</v>
      </c>
      <c r="N686" t="str">
        <f>IF(ISNUMBER(I686),"xxx ",SUBSTITUTE(SUBSTITUTE(I686,"/",""),".",""))</f>
        <v>CA 2144</v>
      </c>
      <c r="O686" t="str">
        <f>LEFT(N686,FIND(" ",N686))</f>
        <v xml:space="preserve">CA </v>
      </c>
      <c r="P686" t="str">
        <f>VLOOKUP(M686,Extract_Title!$A$2:$B$20,2,0)</f>
        <v>Mr</v>
      </c>
      <c r="Q686" t="str">
        <f>IF(L686="","S",L686)</f>
        <v>S</v>
      </c>
      <c r="R686" t="str">
        <f>IF(K686="","M",LEFT(K686,1))</f>
        <v>M</v>
      </c>
      <c r="S686" t="str">
        <f>VLOOKUP(O686,Clean_tckt!$E$3:$F$38,2,0)</f>
        <v xml:space="preserve">CA </v>
      </c>
      <c r="T686" s="1">
        <f t="shared" si="34"/>
        <v>46.9</v>
      </c>
      <c r="U686">
        <f t="shared" si="35"/>
        <v>14</v>
      </c>
      <c r="V686">
        <f>SUM(G686:H686,1)</f>
        <v>8</v>
      </c>
      <c r="W686">
        <f t="shared" si="36"/>
        <v>1</v>
      </c>
      <c r="X686">
        <f>IF(V686=1,1,0)</f>
        <v>0</v>
      </c>
      <c r="Y686">
        <f>IF($P686=Y$1,1,0)</f>
        <v>1</v>
      </c>
      <c r="Z686">
        <f>IF($P686=Z$1,1,0)</f>
        <v>0</v>
      </c>
      <c r="AA686">
        <f>IF($P686=AA$1,1,0)</f>
        <v>0</v>
      </c>
      <c r="AB686">
        <f>IF($P686=AB$1,1,0)</f>
        <v>0</v>
      </c>
      <c r="AC686">
        <f>IF($Q686=AC$1,1,0)</f>
        <v>1</v>
      </c>
      <c r="AD686">
        <f>IF($Q686=AD$1,1,0)</f>
        <v>0</v>
      </c>
      <c r="AE686">
        <f>IF($R686=AE$1,1,0)</f>
        <v>1</v>
      </c>
      <c r="AF686">
        <f>IF($R686=AF$1,1,0)</f>
        <v>0</v>
      </c>
      <c r="AG686">
        <f>IF($R686=AG$1,1,0)</f>
        <v>0</v>
      </c>
      <c r="AH686">
        <f>IF($R686=AH$1,1,0)</f>
        <v>0</v>
      </c>
      <c r="AI686">
        <f>IF($R686=AI$1,1,0)</f>
        <v>0</v>
      </c>
      <c r="AJ686">
        <f>IF($R686=AJ$1,1,0)</f>
        <v>0</v>
      </c>
      <c r="AK686">
        <f>IF($R686=AK$1,1,0)</f>
        <v>0</v>
      </c>
      <c r="AL686">
        <f>IF($R686=AL$1,1,0)</f>
        <v>0</v>
      </c>
      <c r="AM686">
        <f>IF($S686=AM$1,1,0)</f>
        <v>0</v>
      </c>
      <c r="AN686">
        <f>IF($S686=AN$1,1,0)</f>
        <v>0</v>
      </c>
      <c r="AO686">
        <f>IF($S686=AO$1,1,0)</f>
        <v>0</v>
      </c>
      <c r="AP686">
        <f>IF($S686=AP$1,1,0)</f>
        <v>0</v>
      </c>
      <c r="AQ686">
        <f>IF($S686=AQ$1,1,0)</f>
        <v>0</v>
      </c>
      <c r="AR686">
        <f>IF($S686=AR$1,1,0)</f>
        <v>1</v>
      </c>
      <c r="AS686">
        <f>IF($S686=AS$1,1,0)</f>
        <v>0</v>
      </c>
      <c r="AT686">
        <f>IF($S686=AT$1,1,0)</f>
        <v>0</v>
      </c>
      <c r="AU686">
        <f>IF($S686=AU$1,1,0)</f>
        <v>0</v>
      </c>
      <c r="AV686">
        <f>IF($S686=AV$1,1,0)</f>
        <v>0</v>
      </c>
      <c r="AW686">
        <f>IF($S686=AW$1,1,0)</f>
        <v>0</v>
      </c>
      <c r="AX686">
        <f>IF($S686=AX$1,1,0)</f>
        <v>0</v>
      </c>
      <c r="AY686">
        <f>IF($S686=AY$1,1,0)</f>
        <v>0</v>
      </c>
      <c r="AZ686">
        <f>IF($S686=AZ$1,1,0)</f>
        <v>0</v>
      </c>
      <c r="BA686">
        <f>IF($S686=BA$1,1,0)</f>
        <v>0</v>
      </c>
      <c r="BB686">
        <f>IF($S686=BB$1,1,0)</f>
        <v>0</v>
      </c>
      <c r="BC686">
        <f>IF($S686=BC$1,1,0)</f>
        <v>0</v>
      </c>
      <c r="BD686">
        <f>IF($S686=BD$1,1,0)</f>
        <v>0</v>
      </c>
      <c r="BE686">
        <f>IF($S686=BE$1,1,0)</f>
        <v>0</v>
      </c>
      <c r="BF686">
        <f>IF($S686=BF$1,1,0)</f>
        <v>0</v>
      </c>
      <c r="BG686">
        <f>IF($S686=BG$1,1,0)</f>
        <v>0</v>
      </c>
      <c r="BH686">
        <f>IF($S686=BH$1,1,0)</f>
        <v>0</v>
      </c>
      <c r="BI686">
        <f>IF($S686=BI$1,1,0)</f>
        <v>0</v>
      </c>
      <c r="BJ686">
        <f>IF($S686=BJ$1,1,0)</f>
        <v>0</v>
      </c>
    </row>
    <row r="687" spans="1:62" x14ac:dyDescent="0.25">
      <c r="A687">
        <v>685</v>
      </c>
      <c r="B687">
        <v>0</v>
      </c>
      <c r="C687">
        <v>2</v>
      </c>
      <c r="D687" t="s">
        <v>963</v>
      </c>
      <c r="E687" t="s">
        <v>13</v>
      </c>
      <c r="F687">
        <v>60</v>
      </c>
      <c r="G687">
        <v>1</v>
      </c>
      <c r="H687">
        <v>1</v>
      </c>
      <c r="I687">
        <v>29750</v>
      </c>
      <c r="J687">
        <v>39</v>
      </c>
      <c r="L687" t="s">
        <v>15</v>
      </c>
      <c r="M687" t="s">
        <v>1751</v>
      </c>
      <c r="N687" t="str">
        <f>IF(ISNUMBER(I687),"xxx ",SUBSTITUTE(SUBSTITUTE(I687,"/",""),".",""))</f>
        <v xml:space="preserve">xxx </v>
      </c>
      <c r="O687" t="str">
        <f>LEFT(N687,FIND(" ",N687))</f>
        <v xml:space="preserve">xxx </v>
      </c>
      <c r="P687" t="str">
        <f>VLOOKUP(M687,Extract_Title!$A$2:$B$20,2,0)</f>
        <v>Mr</v>
      </c>
      <c r="Q687" t="str">
        <f>IF(L687="","S",L687)</f>
        <v>S</v>
      </c>
      <c r="R687" t="str">
        <f>IF(K687="","M",LEFT(K687,1))</f>
        <v>M</v>
      </c>
      <c r="S687" t="str">
        <f>VLOOKUP(O687,Clean_tckt!$E$3:$F$38,2,0)</f>
        <v xml:space="preserve">xxx </v>
      </c>
      <c r="T687" s="1">
        <f t="shared" si="34"/>
        <v>39</v>
      </c>
      <c r="U687">
        <f t="shared" si="35"/>
        <v>60</v>
      </c>
      <c r="V687">
        <f>SUM(G687:H687,1)</f>
        <v>3</v>
      </c>
      <c r="W687">
        <f t="shared" si="36"/>
        <v>1</v>
      </c>
      <c r="X687">
        <f>IF(V687=1,1,0)</f>
        <v>0</v>
      </c>
      <c r="Y687">
        <f>IF($P687=Y$1,1,0)</f>
        <v>1</v>
      </c>
      <c r="Z687">
        <f>IF($P687=Z$1,1,0)</f>
        <v>0</v>
      </c>
      <c r="AA687">
        <f>IF($P687=AA$1,1,0)</f>
        <v>0</v>
      </c>
      <c r="AB687">
        <f>IF($P687=AB$1,1,0)</f>
        <v>0</v>
      </c>
      <c r="AC687">
        <f>IF($Q687=AC$1,1,0)</f>
        <v>1</v>
      </c>
      <c r="AD687">
        <f>IF($Q687=AD$1,1,0)</f>
        <v>0</v>
      </c>
      <c r="AE687">
        <f>IF($R687=AE$1,1,0)</f>
        <v>1</v>
      </c>
      <c r="AF687">
        <f>IF($R687=AF$1,1,0)</f>
        <v>0</v>
      </c>
      <c r="AG687">
        <f>IF($R687=AG$1,1,0)</f>
        <v>0</v>
      </c>
      <c r="AH687">
        <f>IF($R687=AH$1,1,0)</f>
        <v>0</v>
      </c>
      <c r="AI687">
        <f>IF($R687=AI$1,1,0)</f>
        <v>0</v>
      </c>
      <c r="AJ687">
        <f>IF($R687=AJ$1,1,0)</f>
        <v>0</v>
      </c>
      <c r="AK687">
        <f>IF($R687=AK$1,1,0)</f>
        <v>0</v>
      </c>
      <c r="AL687">
        <f>IF($R687=AL$1,1,0)</f>
        <v>0</v>
      </c>
      <c r="AM687">
        <f>IF($S687=AM$1,1,0)</f>
        <v>0</v>
      </c>
      <c r="AN687">
        <f>IF($S687=AN$1,1,0)</f>
        <v>0</v>
      </c>
      <c r="AO687">
        <f>IF($S687=AO$1,1,0)</f>
        <v>0</v>
      </c>
      <c r="AP687">
        <f>IF($S687=AP$1,1,0)</f>
        <v>1</v>
      </c>
      <c r="AQ687">
        <f>IF($S687=AQ$1,1,0)</f>
        <v>0</v>
      </c>
      <c r="AR687">
        <f>IF($S687=AR$1,1,0)</f>
        <v>0</v>
      </c>
      <c r="AS687">
        <f>IF($S687=AS$1,1,0)</f>
        <v>0</v>
      </c>
      <c r="AT687">
        <f>IF($S687=AT$1,1,0)</f>
        <v>0</v>
      </c>
      <c r="AU687">
        <f>IF($S687=AU$1,1,0)</f>
        <v>0</v>
      </c>
      <c r="AV687">
        <f>IF($S687=AV$1,1,0)</f>
        <v>0</v>
      </c>
      <c r="AW687">
        <f>IF($S687=AW$1,1,0)</f>
        <v>0</v>
      </c>
      <c r="AX687">
        <f>IF($S687=AX$1,1,0)</f>
        <v>0</v>
      </c>
      <c r="AY687">
        <f>IF($S687=AY$1,1,0)</f>
        <v>0</v>
      </c>
      <c r="AZ687">
        <f>IF($S687=AZ$1,1,0)</f>
        <v>0</v>
      </c>
      <c r="BA687">
        <f>IF($S687=BA$1,1,0)</f>
        <v>0</v>
      </c>
      <c r="BB687">
        <f>IF($S687=BB$1,1,0)</f>
        <v>0</v>
      </c>
      <c r="BC687">
        <f>IF($S687=BC$1,1,0)</f>
        <v>0</v>
      </c>
      <c r="BD687">
        <f>IF($S687=BD$1,1,0)</f>
        <v>0</v>
      </c>
      <c r="BE687">
        <f>IF($S687=BE$1,1,0)</f>
        <v>0</v>
      </c>
      <c r="BF687">
        <f>IF($S687=BF$1,1,0)</f>
        <v>0</v>
      </c>
      <c r="BG687">
        <f>IF($S687=BG$1,1,0)</f>
        <v>0</v>
      </c>
      <c r="BH687">
        <f>IF($S687=BH$1,1,0)</f>
        <v>0</v>
      </c>
      <c r="BI687">
        <f>IF($S687=BI$1,1,0)</f>
        <v>0</v>
      </c>
      <c r="BJ687">
        <f>IF($S687=BJ$1,1,0)</f>
        <v>0</v>
      </c>
    </row>
    <row r="688" spans="1:62" x14ac:dyDescent="0.25">
      <c r="A688">
        <v>686</v>
      </c>
      <c r="B688">
        <v>0</v>
      </c>
      <c r="C688">
        <v>2</v>
      </c>
      <c r="D688" t="s">
        <v>964</v>
      </c>
      <c r="E688" t="s">
        <v>13</v>
      </c>
      <c r="F688">
        <v>25</v>
      </c>
      <c r="G688">
        <v>1</v>
      </c>
      <c r="H688">
        <v>2</v>
      </c>
      <c r="I688" t="s">
        <v>80</v>
      </c>
      <c r="J688">
        <v>41.5792</v>
      </c>
      <c r="L688" t="s">
        <v>20</v>
      </c>
      <c r="M688" t="s">
        <v>1751</v>
      </c>
      <c r="N688" t="str">
        <f>IF(ISNUMBER(I688),"xxx ",SUBSTITUTE(SUBSTITUTE(I688,"/",""),".",""))</f>
        <v>SCParis 2123</v>
      </c>
      <c r="O688" t="str">
        <f>LEFT(N688,FIND(" ",N688))</f>
        <v xml:space="preserve">SCParis </v>
      </c>
      <c r="P688" t="str">
        <f>VLOOKUP(M688,Extract_Title!$A$2:$B$20,2,0)</f>
        <v>Mr</v>
      </c>
      <c r="Q688" t="str">
        <f>IF(L688="","S",L688)</f>
        <v>C</v>
      </c>
      <c r="R688" t="str">
        <f>IF(K688="","M",LEFT(K688,1))</f>
        <v>M</v>
      </c>
      <c r="S688" t="str">
        <f>VLOOKUP(O688,Clean_tckt!$E$3:$F$38,2,0)</f>
        <v xml:space="preserve">SCParis </v>
      </c>
      <c r="T688" s="1">
        <f t="shared" si="34"/>
        <v>41.5792</v>
      </c>
      <c r="U688">
        <f t="shared" si="35"/>
        <v>25</v>
      </c>
      <c r="V688">
        <f>SUM(G688:H688,1)</f>
        <v>4</v>
      </c>
      <c r="W688">
        <f t="shared" si="36"/>
        <v>1</v>
      </c>
      <c r="X688">
        <f>IF(V688=1,1,0)</f>
        <v>0</v>
      </c>
      <c r="Y688">
        <f>IF($P688=Y$1,1,0)</f>
        <v>1</v>
      </c>
      <c r="Z688">
        <f>IF($P688=Z$1,1,0)</f>
        <v>0</v>
      </c>
      <c r="AA688">
        <f>IF($P688=AA$1,1,0)</f>
        <v>0</v>
      </c>
      <c r="AB688">
        <f>IF($P688=AB$1,1,0)</f>
        <v>0</v>
      </c>
      <c r="AC688">
        <f>IF($Q688=AC$1,1,0)</f>
        <v>0</v>
      </c>
      <c r="AD688">
        <f>IF($Q688=AD$1,1,0)</f>
        <v>1</v>
      </c>
      <c r="AE688">
        <f>IF($R688=AE$1,1,0)</f>
        <v>1</v>
      </c>
      <c r="AF688">
        <f>IF($R688=AF$1,1,0)</f>
        <v>0</v>
      </c>
      <c r="AG688">
        <f>IF($R688=AG$1,1,0)</f>
        <v>0</v>
      </c>
      <c r="AH688">
        <f>IF($R688=AH$1,1,0)</f>
        <v>0</v>
      </c>
      <c r="AI688">
        <f>IF($R688=AI$1,1,0)</f>
        <v>0</v>
      </c>
      <c r="AJ688">
        <f>IF($R688=AJ$1,1,0)</f>
        <v>0</v>
      </c>
      <c r="AK688">
        <f>IF($R688=AK$1,1,0)</f>
        <v>0</v>
      </c>
      <c r="AL688">
        <f>IF($R688=AL$1,1,0)</f>
        <v>0</v>
      </c>
      <c r="AM688">
        <f>IF($S688=AM$1,1,0)</f>
        <v>0</v>
      </c>
      <c r="AN688">
        <f>IF($S688=AN$1,1,0)</f>
        <v>0</v>
      </c>
      <c r="AO688">
        <f>IF($S688=AO$1,1,0)</f>
        <v>0</v>
      </c>
      <c r="AP688">
        <f>IF($S688=AP$1,1,0)</f>
        <v>0</v>
      </c>
      <c r="AQ688">
        <f>IF($S688=AQ$1,1,0)</f>
        <v>0</v>
      </c>
      <c r="AR688">
        <f>IF($S688=AR$1,1,0)</f>
        <v>0</v>
      </c>
      <c r="AS688">
        <f>IF($S688=AS$1,1,0)</f>
        <v>1</v>
      </c>
      <c r="AT688">
        <f>IF($S688=AT$1,1,0)</f>
        <v>0</v>
      </c>
      <c r="AU688">
        <f>IF($S688=AU$1,1,0)</f>
        <v>0</v>
      </c>
      <c r="AV688">
        <f>IF($S688=AV$1,1,0)</f>
        <v>0</v>
      </c>
      <c r="AW688">
        <f>IF($S688=AW$1,1,0)</f>
        <v>0</v>
      </c>
      <c r="AX688">
        <f>IF($S688=AX$1,1,0)</f>
        <v>0</v>
      </c>
      <c r="AY688">
        <f>IF($S688=AY$1,1,0)</f>
        <v>0</v>
      </c>
      <c r="AZ688">
        <f>IF($S688=AZ$1,1,0)</f>
        <v>0</v>
      </c>
      <c r="BA688">
        <f>IF($S688=BA$1,1,0)</f>
        <v>0</v>
      </c>
      <c r="BB688">
        <f>IF($S688=BB$1,1,0)</f>
        <v>0</v>
      </c>
      <c r="BC688">
        <f>IF($S688=BC$1,1,0)</f>
        <v>0</v>
      </c>
      <c r="BD688">
        <f>IF($S688=BD$1,1,0)</f>
        <v>0</v>
      </c>
      <c r="BE688">
        <f>IF($S688=BE$1,1,0)</f>
        <v>0</v>
      </c>
      <c r="BF688">
        <f>IF($S688=BF$1,1,0)</f>
        <v>0</v>
      </c>
      <c r="BG688">
        <f>IF($S688=BG$1,1,0)</f>
        <v>0</v>
      </c>
      <c r="BH688">
        <f>IF($S688=BH$1,1,0)</f>
        <v>0</v>
      </c>
      <c r="BI688">
        <f>IF($S688=BI$1,1,0)</f>
        <v>0</v>
      </c>
      <c r="BJ688">
        <f>IF($S688=BJ$1,1,0)</f>
        <v>0</v>
      </c>
    </row>
    <row r="689" spans="1:62" x14ac:dyDescent="0.25">
      <c r="A689">
        <v>687</v>
      </c>
      <c r="B689">
        <v>0</v>
      </c>
      <c r="C689">
        <v>3</v>
      </c>
      <c r="D689" t="s">
        <v>965</v>
      </c>
      <c r="E689" t="s">
        <v>13</v>
      </c>
      <c r="F689">
        <v>14</v>
      </c>
      <c r="G689">
        <v>4</v>
      </c>
      <c r="H689">
        <v>1</v>
      </c>
      <c r="I689">
        <v>3101295</v>
      </c>
      <c r="J689">
        <v>39.6875</v>
      </c>
      <c r="L689" t="s">
        <v>15</v>
      </c>
      <c r="M689" t="s">
        <v>1751</v>
      </c>
      <c r="N689" t="str">
        <f>IF(ISNUMBER(I689),"xxx ",SUBSTITUTE(SUBSTITUTE(I689,"/",""),".",""))</f>
        <v xml:space="preserve">xxx </v>
      </c>
      <c r="O689" t="str">
        <f>LEFT(N689,FIND(" ",N689))</f>
        <v xml:space="preserve">xxx </v>
      </c>
      <c r="P689" t="str">
        <f>VLOOKUP(M689,Extract_Title!$A$2:$B$20,2,0)</f>
        <v>Mr</v>
      </c>
      <c r="Q689" t="str">
        <f>IF(L689="","S",L689)</f>
        <v>S</v>
      </c>
      <c r="R689" t="str">
        <f>IF(K689="","M",LEFT(K689,1))</f>
        <v>M</v>
      </c>
      <c r="S689" t="str">
        <f>VLOOKUP(O689,Clean_tckt!$E$3:$F$38,2,0)</f>
        <v xml:space="preserve">xxx </v>
      </c>
      <c r="T689" s="1">
        <f t="shared" si="34"/>
        <v>39.6875</v>
      </c>
      <c r="U689">
        <f t="shared" si="35"/>
        <v>14</v>
      </c>
      <c r="V689">
        <f>SUM(G689:H689,1)</f>
        <v>6</v>
      </c>
      <c r="W689">
        <f t="shared" si="36"/>
        <v>1</v>
      </c>
      <c r="X689">
        <f>IF(V689=1,1,0)</f>
        <v>0</v>
      </c>
      <c r="Y689">
        <f>IF($P689=Y$1,1,0)</f>
        <v>1</v>
      </c>
      <c r="Z689">
        <f>IF($P689=Z$1,1,0)</f>
        <v>0</v>
      </c>
      <c r="AA689">
        <f>IF($P689=AA$1,1,0)</f>
        <v>0</v>
      </c>
      <c r="AB689">
        <f>IF($P689=AB$1,1,0)</f>
        <v>0</v>
      </c>
      <c r="AC689">
        <f>IF($Q689=AC$1,1,0)</f>
        <v>1</v>
      </c>
      <c r="AD689">
        <f>IF($Q689=AD$1,1,0)</f>
        <v>0</v>
      </c>
      <c r="AE689">
        <f>IF($R689=AE$1,1,0)</f>
        <v>1</v>
      </c>
      <c r="AF689">
        <f>IF($R689=AF$1,1,0)</f>
        <v>0</v>
      </c>
      <c r="AG689">
        <f>IF($R689=AG$1,1,0)</f>
        <v>0</v>
      </c>
      <c r="AH689">
        <f>IF($R689=AH$1,1,0)</f>
        <v>0</v>
      </c>
      <c r="AI689">
        <f>IF($R689=AI$1,1,0)</f>
        <v>0</v>
      </c>
      <c r="AJ689">
        <f>IF($R689=AJ$1,1,0)</f>
        <v>0</v>
      </c>
      <c r="AK689">
        <f>IF($R689=AK$1,1,0)</f>
        <v>0</v>
      </c>
      <c r="AL689">
        <f>IF($R689=AL$1,1,0)</f>
        <v>0</v>
      </c>
      <c r="AM689">
        <f>IF($S689=AM$1,1,0)</f>
        <v>0</v>
      </c>
      <c r="AN689">
        <f>IF($S689=AN$1,1,0)</f>
        <v>0</v>
      </c>
      <c r="AO689">
        <f>IF($S689=AO$1,1,0)</f>
        <v>0</v>
      </c>
      <c r="AP689">
        <f>IF($S689=AP$1,1,0)</f>
        <v>1</v>
      </c>
      <c r="AQ689">
        <f>IF($S689=AQ$1,1,0)</f>
        <v>0</v>
      </c>
      <c r="AR689">
        <f>IF($S689=AR$1,1,0)</f>
        <v>0</v>
      </c>
      <c r="AS689">
        <f>IF($S689=AS$1,1,0)</f>
        <v>0</v>
      </c>
      <c r="AT689">
        <f>IF($S689=AT$1,1,0)</f>
        <v>0</v>
      </c>
      <c r="AU689">
        <f>IF($S689=AU$1,1,0)</f>
        <v>0</v>
      </c>
      <c r="AV689">
        <f>IF($S689=AV$1,1,0)</f>
        <v>0</v>
      </c>
      <c r="AW689">
        <f>IF($S689=AW$1,1,0)</f>
        <v>0</v>
      </c>
      <c r="AX689">
        <f>IF($S689=AX$1,1,0)</f>
        <v>0</v>
      </c>
      <c r="AY689">
        <f>IF($S689=AY$1,1,0)</f>
        <v>0</v>
      </c>
      <c r="AZ689">
        <f>IF($S689=AZ$1,1,0)</f>
        <v>0</v>
      </c>
      <c r="BA689">
        <f>IF($S689=BA$1,1,0)</f>
        <v>0</v>
      </c>
      <c r="BB689">
        <f>IF($S689=BB$1,1,0)</f>
        <v>0</v>
      </c>
      <c r="BC689">
        <f>IF($S689=BC$1,1,0)</f>
        <v>0</v>
      </c>
      <c r="BD689">
        <f>IF($S689=BD$1,1,0)</f>
        <v>0</v>
      </c>
      <c r="BE689">
        <f>IF($S689=BE$1,1,0)</f>
        <v>0</v>
      </c>
      <c r="BF689">
        <f>IF($S689=BF$1,1,0)</f>
        <v>0</v>
      </c>
      <c r="BG689">
        <f>IF($S689=BG$1,1,0)</f>
        <v>0</v>
      </c>
      <c r="BH689">
        <f>IF($S689=BH$1,1,0)</f>
        <v>0</v>
      </c>
      <c r="BI689">
        <f>IF($S689=BI$1,1,0)</f>
        <v>0</v>
      </c>
      <c r="BJ689">
        <f>IF($S689=BJ$1,1,0)</f>
        <v>0</v>
      </c>
    </row>
    <row r="690" spans="1:62" x14ac:dyDescent="0.25">
      <c r="A690">
        <v>688</v>
      </c>
      <c r="B690">
        <v>0</v>
      </c>
      <c r="C690">
        <v>3</v>
      </c>
      <c r="D690" t="s">
        <v>966</v>
      </c>
      <c r="E690" t="s">
        <v>13</v>
      </c>
      <c r="F690">
        <v>19</v>
      </c>
      <c r="G690">
        <v>0</v>
      </c>
      <c r="H690">
        <v>0</v>
      </c>
      <c r="I690">
        <v>349228</v>
      </c>
      <c r="J690">
        <v>10.1708</v>
      </c>
      <c r="L690" t="s">
        <v>15</v>
      </c>
      <c r="M690" t="s">
        <v>1751</v>
      </c>
      <c r="N690" t="str">
        <f>IF(ISNUMBER(I690),"xxx ",SUBSTITUTE(SUBSTITUTE(I690,"/",""),".",""))</f>
        <v xml:space="preserve">xxx </v>
      </c>
      <c r="O690" t="str">
        <f>LEFT(N690,FIND(" ",N690))</f>
        <v xml:space="preserve">xxx </v>
      </c>
      <c r="P690" t="str">
        <f>VLOOKUP(M690,Extract_Title!$A$2:$B$20,2,0)</f>
        <v>Mr</v>
      </c>
      <c r="Q690" t="str">
        <f>IF(L690="","S",L690)</f>
        <v>S</v>
      </c>
      <c r="R690" t="str">
        <f>IF(K690="","M",LEFT(K690,1))</f>
        <v>M</v>
      </c>
      <c r="S690" t="str">
        <f>VLOOKUP(O690,Clean_tckt!$E$3:$F$38,2,0)</f>
        <v xml:space="preserve">xxx </v>
      </c>
      <c r="T690" s="1">
        <f t="shared" si="34"/>
        <v>10.1708</v>
      </c>
      <c r="U690">
        <f t="shared" si="35"/>
        <v>19</v>
      </c>
      <c r="V690">
        <f>SUM(G690:H690,1)</f>
        <v>1</v>
      </c>
      <c r="W690">
        <f t="shared" si="36"/>
        <v>1</v>
      </c>
      <c r="X690">
        <f>IF(V690=1,1,0)</f>
        <v>1</v>
      </c>
      <c r="Y690">
        <f>IF($P690=Y$1,1,0)</f>
        <v>1</v>
      </c>
      <c r="Z690">
        <f>IF($P690=Z$1,1,0)</f>
        <v>0</v>
      </c>
      <c r="AA690">
        <f>IF($P690=AA$1,1,0)</f>
        <v>0</v>
      </c>
      <c r="AB690">
        <f>IF($P690=AB$1,1,0)</f>
        <v>0</v>
      </c>
      <c r="AC690">
        <f>IF($Q690=AC$1,1,0)</f>
        <v>1</v>
      </c>
      <c r="AD690">
        <f>IF($Q690=AD$1,1,0)</f>
        <v>0</v>
      </c>
      <c r="AE690">
        <f>IF($R690=AE$1,1,0)</f>
        <v>1</v>
      </c>
      <c r="AF690">
        <f>IF($R690=AF$1,1,0)</f>
        <v>0</v>
      </c>
      <c r="AG690">
        <f>IF($R690=AG$1,1,0)</f>
        <v>0</v>
      </c>
      <c r="AH690">
        <f>IF($R690=AH$1,1,0)</f>
        <v>0</v>
      </c>
      <c r="AI690">
        <f>IF($R690=AI$1,1,0)</f>
        <v>0</v>
      </c>
      <c r="AJ690">
        <f>IF($R690=AJ$1,1,0)</f>
        <v>0</v>
      </c>
      <c r="AK690">
        <f>IF($R690=AK$1,1,0)</f>
        <v>0</v>
      </c>
      <c r="AL690">
        <f>IF($R690=AL$1,1,0)</f>
        <v>0</v>
      </c>
      <c r="AM690">
        <f>IF($S690=AM$1,1,0)</f>
        <v>0</v>
      </c>
      <c r="AN690">
        <f>IF($S690=AN$1,1,0)</f>
        <v>0</v>
      </c>
      <c r="AO690">
        <f>IF($S690=AO$1,1,0)</f>
        <v>0</v>
      </c>
      <c r="AP690">
        <f>IF($S690=AP$1,1,0)</f>
        <v>1</v>
      </c>
      <c r="AQ690">
        <f>IF($S690=AQ$1,1,0)</f>
        <v>0</v>
      </c>
      <c r="AR690">
        <f>IF($S690=AR$1,1,0)</f>
        <v>0</v>
      </c>
      <c r="AS690">
        <f>IF($S690=AS$1,1,0)</f>
        <v>0</v>
      </c>
      <c r="AT690">
        <f>IF($S690=AT$1,1,0)</f>
        <v>0</v>
      </c>
      <c r="AU690">
        <f>IF($S690=AU$1,1,0)</f>
        <v>0</v>
      </c>
      <c r="AV690">
        <f>IF($S690=AV$1,1,0)</f>
        <v>0</v>
      </c>
      <c r="AW690">
        <f>IF($S690=AW$1,1,0)</f>
        <v>0</v>
      </c>
      <c r="AX690">
        <f>IF($S690=AX$1,1,0)</f>
        <v>0</v>
      </c>
      <c r="AY690">
        <f>IF($S690=AY$1,1,0)</f>
        <v>0</v>
      </c>
      <c r="AZ690">
        <f>IF($S690=AZ$1,1,0)</f>
        <v>0</v>
      </c>
      <c r="BA690">
        <f>IF($S690=BA$1,1,0)</f>
        <v>0</v>
      </c>
      <c r="BB690">
        <f>IF($S690=BB$1,1,0)</f>
        <v>0</v>
      </c>
      <c r="BC690">
        <f>IF($S690=BC$1,1,0)</f>
        <v>0</v>
      </c>
      <c r="BD690">
        <f>IF($S690=BD$1,1,0)</f>
        <v>0</v>
      </c>
      <c r="BE690">
        <f>IF($S690=BE$1,1,0)</f>
        <v>0</v>
      </c>
      <c r="BF690">
        <f>IF($S690=BF$1,1,0)</f>
        <v>0</v>
      </c>
      <c r="BG690">
        <f>IF($S690=BG$1,1,0)</f>
        <v>0</v>
      </c>
      <c r="BH690">
        <f>IF($S690=BH$1,1,0)</f>
        <v>0</v>
      </c>
      <c r="BI690">
        <f>IF($S690=BI$1,1,0)</f>
        <v>0</v>
      </c>
      <c r="BJ690">
        <f>IF($S690=BJ$1,1,0)</f>
        <v>0</v>
      </c>
    </row>
    <row r="691" spans="1:62" x14ac:dyDescent="0.25">
      <c r="A691">
        <v>689</v>
      </c>
      <c r="B691">
        <v>0</v>
      </c>
      <c r="C691">
        <v>3</v>
      </c>
      <c r="D691" t="s">
        <v>967</v>
      </c>
      <c r="E691" t="s">
        <v>13</v>
      </c>
      <c r="F691">
        <v>18</v>
      </c>
      <c r="G691">
        <v>0</v>
      </c>
      <c r="H691">
        <v>0</v>
      </c>
      <c r="I691">
        <v>350036</v>
      </c>
      <c r="J691">
        <v>7.7957999999999998</v>
      </c>
      <c r="L691" t="s">
        <v>15</v>
      </c>
      <c r="M691" t="s">
        <v>1751</v>
      </c>
      <c r="N691" t="str">
        <f>IF(ISNUMBER(I691),"xxx ",SUBSTITUTE(SUBSTITUTE(I691,"/",""),".",""))</f>
        <v xml:space="preserve">xxx </v>
      </c>
      <c r="O691" t="str">
        <f>LEFT(N691,FIND(" ",N691))</f>
        <v xml:space="preserve">xxx </v>
      </c>
      <c r="P691" t="str">
        <f>VLOOKUP(M691,Extract_Title!$A$2:$B$20,2,0)</f>
        <v>Mr</v>
      </c>
      <c r="Q691" t="str">
        <f>IF(L691="","S",L691)</f>
        <v>S</v>
      </c>
      <c r="R691" t="str">
        <f>IF(K691="","M",LEFT(K691,1))</f>
        <v>M</v>
      </c>
      <c r="S691" t="str">
        <f>VLOOKUP(O691,Clean_tckt!$E$3:$F$38,2,0)</f>
        <v xml:space="preserve">xxx </v>
      </c>
      <c r="T691" s="1">
        <f t="shared" si="34"/>
        <v>7.7957999999999998</v>
      </c>
      <c r="U691">
        <f t="shared" si="35"/>
        <v>18</v>
      </c>
      <c r="V691">
        <f>SUM(G691:H691,1)</f>
        <v>1</v>
      </c>
      <c r="W691">
        <f t="shared" si="36"/>
        <v>1</v>
      </c>
      <c r="X691">
        <f>IF(V691=1,1,0)</f>
        <v>1</v>
      </c>
      <c r="Y691">
        <f>IF($P691=Y$1,1,0)</f>
        <v>1</v>
      </c>
      <c r="Z691">
        <f>IF($P691=Z$1,1,0)</f>
        <v>0</v>
      </c>
      <c r="AA691">
        <f>IF($P691=AA$1,1,0)</f>
        <v>0</v>
      </c>
      <c r="AB691">
        <f>IF($P691=AB$1,1,0)</f>
        <v>0</v>
      </c>
      <c r="AC691">
        <f>IF($Q691=AC$1,1,0)</f>
        <v>1</v>
      </c>
      <c r="AD691">
        <f>IF($Q691=AD$1,1,0)</f>
        <v>0</v>
      </c>
      <c r="AE691">
        <f>IF($R691=AE$1,1,0)</f>
        <v>1</v>
      </c>
      <c r="AF691">
        <f>IF($R691=AF$1,1,0)</f>
        <v>0</v>
      </c>
      <c r="AG691">
        <f>IF($R691=AG$1,1,0)</f>
        <v>0</v>
      </c>
      <c r="AH691">
        <f>IF($R691=AH$1,1,0)</f>
        <v>0</v>
      </c>
      <c r="AI691">
        <f>IF($R691=AI$1,1,0)</f>
        <v>0</v>
      </c>
      <c r="AJ691">
        <f>IF($R691=AJ$1,1,0)</f>
        <v>0</v>
      </c>
      <c r="AK691">
        <f>IF($R691=AK$1,1,0)</f>
        <v>0</v>
      </c>
      <c r="AL691">
        <f>IF($R691=AL$1,1,0)</f>
        <v>0</v>
      </c>
      <c r="AM691">
        <f>IF($S691=AM$1,1,0)</f>
        <v>0</v>
      </c>
      <c r="AN691">
        <f>IF($S691=AN$1,1,0)</f>
        <v>0</v>
      </c>
      <c r="AO691">
        <f>IF($S691=AO$1,1,0)</f>
        <v>0</v>
      </c>
      <c r="AP691">
        <f>IF($S691=AP$1,1,0)</f>
        <v>1</v>
      </c>
      <c r="AQ691">
        <f>IF($S691=AQ$1,1,0)</f>
        <v>0</v>
      </c>
      <c r="AR691">
        <f>IF($S691=AR$1,1,0)</f>
        <v>0</v>
      </c>
      <c r="AS691">
        <f>IF($S691=AS$1,1,0)</f>
        <v>0</v>
      </c>
      <c r="AT691">
        <f>IF($S691=AT$1,1,0)</f>
        <v>0</v>
      </c>
      <c r="AU691">
        <f>IF($S691=AU$1,1,0)</f>
        <v>0</v>
      </c>
      <c r="AV691">
        <f>IF($S691=AV$1,1,0)</f>
        <v>0</v>
      </c>
      <c r="AW691">
        <f>IF($S691=AW$1,1,0)</f>
        <v>0</v>
      </c>
      <c r="AX691">
        <f>IF($S691=AX$1,1,0)</f>
        <v>0</v>
      </c>
      <c r="AY691">
        <f>IF($S691=AY$1,1,0)</f>
        <v>0</v>
      </c>
      <c r="AZ691">
        <f>IF($S691=AZ$1,1,0)</f>
        <v>0</v>
      </c>
      <c r="BA691">
        <f>IF($S691=BA$1,1,0)</f>
        <v>0</v>
      </c>
      <c r="BB691">
        <f>IF($S691=BB$1,1,0)</f>
        <v>0</v>
      </c>
      <c r="BC691">
        <f>IF($S691=BC$1,1,0)</f>
        <v>0</v>
      </c>
      <c r="BD691">
        <f>IF($S691=BD$1,1,0)</f>
        <v>0</v>
      </c>
      <c r="BE691">
        <f>IF($S691=BE$1,1,0)</f>
        <v>0</v>
      </c>
      <c r="BF691">
        <f>IF($S691=BF$1,1,0)</f>
        <v>0</v>
      </c>
      <c r="BG691">
        <f>IF($S691=BG$1,1,0)</f>
        <v>0</v>
      </c>
      <c r="BH691">
        <f>IF($S691=BH$1,1,0)</f>
        <v>0</v>
      </c>
      <c r="BI691">
        <f>IF($S691=BI$1,1,0)</f>
        <v>0</v>
      </c>
      <c r="BJ691">
        <f>IF($S691=BJ$1,1,0)</f>
        <v>0</v>
      </c>
    </row>
    <row r="692" spans="1:62" x14ac:dyDescent="0.25">
      <c r="A692">
        <v>690</v>
      </c>
      <c r="B692">
        <v>1</v>
      </c>
      <c r="C692">
        <v>1</v>
      </c>
      <c r="D692" t="s">
        <v>968</v>
      </c>
      <c r="E692" t="s">
        <v>17</v>
      </c>
      <c r="F692">
        <v>15</v>
      </c>
      <c r="G692">
        <v>0</v>
      </c>
      <c r="H692">
        <v>1</v>
      </c>
      <c r="I692">
        <v>24160</v>
      </c>
      <c r="J692">
        <v>211.33750000000001</v>
      </c>
      <c r="K692" t="s">
        <v>969</v>
      </c>
      <c r="L692" t="s">
        <v>15</v>
      </c>
      <c r="M692" t="s">
        <v>1753</v>
      </c>
      <c r="N692" t="str">
        <f>IF(ISNUMBER(I692),"xxx ",SUBSTITUTE(SUBSTITUTE(I692,"/",""),".",""))</f>
        <v xml:space="preserve">xxx </v>
      </c>
      <c r="O692" t="str">
        <f>LEFT(N692,FIND(" ",N692))</f>
        <v xml:space="preserve">xxx </v>
      </c>
      <c r="P692" t="str">
        <f>VLOOKUP(M692,Extract_Title!$A$2:$B$20,2,0)</f>
        <v>Miss</v>
      </c>
      <c r="Q692" t="str">
        <f>IF(L692="","S",L692)</f>
        <v>S</v>
      </c>
      <c r="R692" t="str">
        <f>IF(K692="","M",LEFT(K692,1))</f>
        <v>B</v>
      </c>
      <c r="S692" t="str">
        <f>VLOOKUP(O692,Clean_tckt!$E$3:$F$38,2,0)</f>
        <v xml:space="preserve">xxx </v>
      </c>
      <c r="T692" s="1">
        <f t="shared" si="34"/>
        <v>211.33750000000001</v>
      </c>
      <c r="U692">
        <f t="shared" si="35"/>
        <v>15</v>
      </c>
      <c r="V692">
        <f>SUM(G692:H692,1)</f>
        <v>2</v>
      </c>
      <c r="W692">
        <f t="shared" si="36"/>
        <v>0</v>
      </c>
      <c r="X692">
        <f>IF(V692=1,1,0)</f>
        <v>0</v>
      </c>
      <c r="Y692">
        <f>IF($P692=Y$1,1,0)</f>
        <v>0</v>
      </c>
      <c r="Z692">
        <f>IF($P692=Z$1,1,0)</f>
        <v>0</v>
      </c>
      <c r="AA692">
        <f>IF($P692=AA$1,1,0)</f>
        <v>1</v>
      </c>
      <c r="AB692">
        <f>IF($P692=AB$1,1,0)</f>
        <v>0</v>
      </c>
      <c r="AC692">
        <f>IF($Q692=AC$1,1,0)</f>
        <v>1</v>
      </c>
      <c r="AD692">
        <f>IF($Q692=AD$1,1,0)</f>
        <v>0</v>
      </c>
      <c r="AE692">
        <f>IF($R692=AE$1,1,0)</f>
        <v>0</v>
      </c>
      <c r="AF692">
        <f>IF($R692=AF$1,1,0)</f>
        <v>0</v>
      </c>
      <c r="AG692">
        <f>IF($R692=AG$1,1,0)</f>
        <v>0</v>
      </c>
      <c r="AH692">
        <f>IF($R692=AH$1,1,0)</f>
        <v>0</v>
      </c>
      <c r="AI692">
        <f>IF($R692=AI$1,1,0)</f>
        <v>0</v>
      </c>
      <c r="AJ692">
        <f>IF($R692=AJ$1,1,0)</f>
        <v>0</v>
      </c>
      <c r="AK692">
        <f>IF($R692=AK$1,1,0)</f>
        <v>1</v>
      </c>
      <c r="AL692">
        <f>IF($R692=AL$1,1,0)</f>
        <v>0</v>
      </c>
      <c r="AM692">
        <f>IF($S692=AM$1,1,0)</f>
        <v>0</v>
      </c>
      <c r="AN692">
        <f>IF($S692=AN$1,1,0)</f>
        <v>0</v>
      </c>
      <c r="AO692">
        <f>IF($S692=AO$1,1,0)</f>
        <v>0</v>
      </c>
      <c r="AP692">
        <f>IF($S692=AP$1,1,0)</f>
        <v>1</v>
      </c>
      <c r="AQ692">
        <f>IF($S692=AQ$1,1,0)</f>
        <v>0</v>
      </c>
      <c r="AR692">
        <f>IF($S692=AR$1,1,0)</f>
        <v>0</v>
      </c>
      <c r="AS692">
        <f>IF($S692=AS$1,1,0)</f>
        <v>0</v>
      </c>
      <c r="AT692">
        <f>IF($S692=AT$1,1,0)</f>
        <v>0</v>
      </c>
      <c r="AU692">
        <f>IF($S692=AU$1,1,0)</f>
        <v>0</v>
      </c>
      <c r="AV692">
        <f>IF($S692=AV$1,1,0)</f>
        <v>0</v>
      </c>
      <c r="AW692">
        <f>IF($S692=AW$1,1,0)</f>
        <v>0</v>
      </c>
      <c r="AX692">
        <f>IF($S692=AX$1,1,0)</f>
        <v>0</v>
      </c>
      <c r="AY692">
        <f>IF($S692=AY$1,1,0)</f>
        <v>0</v>
      </c>
      <c r="AZ692">
        <f>IF($S692=AZ$1,1,0)</f>
        <v>0</v>
      </c>
      <c r="BA692">
        <f>IF($S692=BA$1,1,0)</f>
        <v>0</v>
      </c>
      <c r="BB692">
        <f>IF($S692=BB$1,1,0)</f>
        <v>0</v>
      </c>
      <c r="BC692">
        <f>IF($S692=BC$1,1,0)</f>
        <v>0</v>
      </c>
      <c r="BD692">
        <f>IF($S692=BD$1,1,0)</f>
        <v>0</v>
      </c>
      <c r="BE692">
        <f>IF($S692=BE$1,1,0)</f>
        <v>0</v>
      </c>
      <c r="BF692">
        <f>IF($S692=BF$1,1,0)</f>
        <v>0</v>
      </c>
      <c r="BG692">
        <f>IF($S692=BG$1,1,0)</f>
        <v>0</v>
      </c>
      <c r="BH692">
        <f>IF($S692=BH$1,1,0)</f>
        <v>0</v>
      </c>
      <c r="BI692">
        <f>IF($S692=BI$1,1,0)</f>
        <v>0</v>
      </c>
      <c r="BJ692">
        <f>IF($S692=BJ$1,1,0)</f>
        <v>0</v>
      </c>
    </row>
    <row r="693" spans="1:62" x14ac:dyDescent="0.25">
      <c r="A693">
        <v>691</v>
      </c>
      <c r="B693">
        <v>1</v>
      </c>
      <c r="C693">
        <v>1</v>
      </c>
      <c r="D693" t="s">
        <v>970</v>
      </c>
      <c r="E693" t="s">
        <v>13</v>
      </c>
      <c r="F693">
        <v>31</v>
      </c>
      <c r="G693">
        <v>1</v>
      </c>
      <c r="H693">
        <v>0</v>
      </c>
      <c r="I693">
        <v>17474</v>
      </c>
      <c r="J693">
        <v>57</v>
      </c>
      <c r="K693" t="s">
        <v>971</v>
      </c>
      <c r="L693" t="s">
        <v>15</v>
      </c>
      <c r="M693" t="s">
        <v>1751</v>
      </c>
      <c r="N693" t="str">
        <f>IF(ISNUMBER(I693),"xxx ",SUBSTITUTE(SUBSTITUTE(I693,"/",""),".",""))</f>
        <v xml:space="preserve">xxx </v>
      </c>
      <c r="O693" t="str">
        <f>LEFT(N693,FIND(" ",N693))</f>
        <v xml:space="preserve">xxx </v>
      </c>
      <c r="P693" t="str">
        <f>VLOOKUP(M693,Extract_Title!$A$2:$B$20,2,0)</f>
        <v>Mr</v>
      </c>
      <c r="Q693" t="str">
        <f>IF(L693="","S",L693)</f>
        <v>S</v>
      </c>
      <c r="R693" t="str">
        <f>IF(K693="","M",LEFT(K693,1))</f>
        <v>B</v>
      </c>
      <c r="S693" t="str">
        <f>VLOOKUP(O693,Clean_tckt!$E$3:$F$38,2,0)</f>
        <v xml:space="preserve">xxx </v>
      </c>
      <c r="T693" s="1">
        <f t="shared" si="34"/>
        <v>57</v>
      </c>
      <c r="U693">
        <f t="shared" si="35"/>
        <v>31</v>
      </c>
      <c r="V693">
        <f>SUM(G693:H693,1)</f>
        <v>2</v>
      </c>
      <c r="W693">
        <f t="shared" si="36"/>
        <v>1</v>
      </c>
      <c r="X693">
        <f>IF(V693=1,1,0)</f>
        <v>0</v>
      </c>
      <c r="Y693">
        <f>IF($P693=Y$1,1,0)</f>
        <v>1</v>
      </c>
      <c r="Z693">
        <f>IF($P693=Z$1,1,0)</f>
        <v>0</v>
      </c>
      <c r="AA693">
        <f>IF($P693=AA$1,1,0)</f>
        <v>0</v>
      </c>
      <c r="AB693">
        <f>IF($P693=AB$1,1,0)</f>
        <v>0</v>
      </c>
      <c r="AC693">
        <f>IF($Q693=AC$1,1,0)</f>
        <v>1</v>
      </c>
      <c r="AD693">
        <f>IF($Q693=AD$1,1,0)</f>
        <v>0</v>
      </c>
      <c r="AE693">
        <f>IF($R693=AE$1,1,0)</f>
        <v>0</v>
      </c>
      <c r="AF693">
        <f>IF($R693=AF$1,1,0)</f>
        <v>0</v>
      </c>
      <c r="AG693">
        <f>IF($R693=AG$1,1,0)</f>
        <v>0</v>
      </c>
      <c r="AH693">
        <f>IF($R693=AH$1,1,0)</f>
        <v>0</v>
      </c>
      <c r="AI693">
        <f>IF($R693=AI$1,1,0)</f>
        <v>0</v>
      </c>
      <c r="AJ693">
        <f>IF($R693=AJ$1,1,0)</f>
        <v>0</v>
      </c>
      <c r="AK693">
        <f>IF($R693=AK$1,1,0)</f>
        <v>1</v>
      </c>
      <c r="AL693">
        <f>IF($R693=AL$1,1,0)</f>
        <v>0</v>
      </c>
      <c r="AM693">
        <f>IF($S693=AM$1,1,0)</f>
        <v>0</v>
      </c>
      <c r="AN693">
        <f>IF($S693=AN$1,1,0)</f>
        <v>0</v>
      </c>
      <c r="AO693">
        <f>IF($S693=AO$1,1,0)</f>
        <v>0</v>
      </c>
      <c r="AP693">
        <f>IF($S693=AP$1,1,0)</f>
        <v>1</v>
      </c>
      <c r="AQ693">
        <f>IF($S693=AQ$1,1,0)</f>
        <v>0</v>
      </c>
      <c r="AR693">
        <f>IF($S693=AR$1,1,0)</f>
        <v>0</v>
      </c>
      <c r="AS693">
        <f>IF($S693=AS$1,1,0)</f>
        <v>0</v>
      </c>
      <c r="AT693">
        <f>IF($S693=AT$1,1,0)</f>
        <v>0</v>
      </c>
      <c r="AU693">
        <f>IF($S693=AU$1,1,0)</f>
        <v>0</v>
      </c>
      <c r="AV693">
        <f>IF($S693=AV$1,1,0)</f>
        <v>0</v>
      </c>
      <c r="AW693">
        <f>IF($S693=AW$1,1,0)</f>
        <v>0</v>
      </c>
      <c r="AX693">
        <f>IF($S693=AX$1,1,0)</f>
        <v>0</v>
      </c>
      <c r="AY693">
        <f>IF($S693=AY$1,1,0)</f>
        <v>0</v>
      </c>
      <c r="AZ693">
        <f>IF($S693=AZ$1,1,0)</f>
        <v>0</v>
      </c>
      <c r="BA693">
        <f>IF($S693=BA$1,1,0)</f>
        <v>0</v>
      </c>
      <c r="BB693">
        <f>IF($S693=BB$1,1,0)</f>
        <v>0</v>
      </c>
      <c r="BC693">
        <f>IF($S693=BC$1,1,0)</f>
        <v>0</v>
      </c>
      <c r="BD693">
        <f>IF($S693=BD$1,1,0)</f>
        <v>0</v>
      </c>
      <c r="BE693">
        <f>IF($S693=BE$1,1,0)</f>
        <v>0</v>
      </c>
      <c r="BF693">
        <f>IF($S693=BF$1,1,0)</f>
        <v>0</v>
      </c>
      <c r="BG693">
        <f>IF($S693=BG$1,1,0)</f>
        <v>0</v>
      </c>
      <c r="BH693">
        <f>IF($S693=BH$1,1,0)</f>
        <v>0</v>
      </c>
      <c r="BI693">
        <f>IF($S693=BI$1,1,0)</f>
        <v>0</v>
      </c>
      <c r="BJ693">
        <f>IF($S693=BJ$1,1,0)</f>
        <v>0</v>
      </c>
    </row>
    <row r="694" spans="1:62" x14ac:dyDescent="0.25">
      <c r="A694">
        <v>692</v>
      </c>
      <c r="B694">
        <v>1</v>
      </c>
      <c r="C694">
        <v>3</v>
      </c>
      <c r="D694" t="s">
        <v>972</v>
      </c>
      <c r="E694" t="s">
        <v>17</v>
      </c>
      <c r="F694">
        <v>4</v>
      </c>
      <c r="G694">
        <v>0</v>
      </c>
      <c r="H694">
        <v>1</v>
      </c>
      <c r="I694">
        <v>349256</v>
      </c>
      <c r="J694">
        <v>13.416700000000001</v>
      </c>
      <c r="L694" t="s">
        <v>20</v>
      </c>
      <c r="M694" t="s">
        <v>1753</v>
      </c>
      <c r="N694" t="str">
        <f>IF(ISNUMBER(I694),"xxx ",SUBSTITUTE(SUBSTITUTE(I694,"/",""),".",""))</f>
        <v xml:space="preserve">xxx </v>
      </c>
      <c r="O694" t="str">
        <f>LEFT(N694,FIND(" ",N694))</f>
        <v xml:space="preserve">xxx </v>
      </c>
      <c r="P694" t="str">
        <f>VLOOKUP(M694,Extract_Title!$A$2:$B$20,2,0)</f>
        <v>Miss</v>
      </c>
      <c r="Q694" t="str">
        <f>IF(L694="","S",L694)</f>
        <v>C</v>
      </c>
      <c r="R694" t="str">
        <f>IF(K694="","M",LEFT(K694,1))</f>
        <v>M</v>
      </c>
      <c r="S694" t="str">
        <f>VLOOKUP(O694,Clean_tckt!$E$3:$F$38,2,0)</f>
        <v xml:space="preserve">xxx </v>
      </c>
      <c r="T694" s="1">
        <f t="shared" si="34"/>
        <v>13.416700000000001</v>
      </c>
      <c r="U694">
        <f t="shared" si="35"/>
        <v>4</v>
      </c>
      <c r="V694">
        <f>SUM(G694:H694,1)</f>
        <v>2</v>
      </c>
      <c r="W694">
        <f t="shared" si="36"/>
        <v>0</v>
      </c>
      <c r="X694">
        <f>IF(V694=1,1,0)</f>
        <v>0</v>
      </c>
      <c r="Y694">
        <f>IF($P694=Y$1,1,0)</f>
        <v>0</v>
      </c>
      <c r="Z694">
        <f>IF($P694=Z$1,1,0)</f>
        <v>0</v>
      </c>
      <c r="AA694">
        <f>IF($P694=AA$1,1,0)</f>
        <v>1</v>
      </c>
      <c r="AB694">
        <f>IF($P694=AB$1,1,0)</f>
        <v>0</v>
      </c>
      <c r="AC694">
        <f>IF($Q694=AC$1,1,0)</f>
        <v>0</v>
      </c>
      <c r="AD694">
        <f>IF($Q694=AD$1,1,0)</f>
        <v>1</v>
      </c>
      <c r="AE694">
        <f>IF($R694=AE$1,1,0)</f>
        <v>1</v>
      </c>
      <c r="AF694">
        <f>IF($R694=AF$1,1,0)</f>
        <v>0</v>
      </c>
      <c r="AG694">
        <f>IF($R694=AG$1,1,0)</f>
        <v>0</v>
      </c>
      <c r="AH694">
        <f>IF($R694=AH$1,1,0)</f>
        <v>0</v>
      </c>
      <c r="AI694">
        <f>IF($R694=AI$1,1,0)</f>
        <v>0</v>
      </c>
      <c r="AJ694">
        <f>IF($R694=AJ$1,1,0)</f>
        <v>0</v>
      </c>
      <c r="AK694">
        <f>IF($R694=AK$1,1,0)</f>
        <v>0</v>
      </c>
      <c r="AL694">
        <f>IF($R694=AL$1,1,0)</f>
        <v>0</v>
      </c>
      <c r="AM694">
        <f>IF($S694=AM$1,1,0)</f>
        <v>0</v>
      </c>
      <c r="AN694">
        <f>IF($S694=AN$1,1,0)</f>
        <v>0</v>
      </c>
      <c r="AO694">
        <f>IF($S694=AO$1,1,0)</f>
        <v>0</v>
      </c>
      <c r="AP694">
        <f>IF($S694=AP$1,1,0)</f>
        <v>1</v>
      </c>
      <c r="AQ694">
        <f>IF($S694=AQ$1,1,0)</f>
        <v>0</v>
      </c>
      <c r="AR694">
        <f>IF($S694=AR$1,1,0)</f>
        <v>0</v>
      </c>
      <c r="AS694">
        <f>IF($S694=AS$1,1,0)</f>
        <v>0</v>
      </c>
      <c r="AT694">
        <f>IF($S694=AT$1,1,0)</f>
        <v>0</v>
      </c>
      <c r="AU694">
        <f>IF($S694=AU$1,1,0)</f>
        <v>0</v>
      </c>
      <c r="AV694">
        <f>IF($S694=AV$1,1,0)</f>
        <v>0</v>
      </c>
      <c r="AW694">
        <f>IF($S694=AW$1,1,0)</f>
        <v>0</v>
      </c>
      <c r="AX694">
        <f>IF($S694=AX$1,1,0)</f>
        <v>0</v>
      </c>
      <c r="AY694">
        <f>IF($S694=AY$1,1,0)</f>
        <v>0</v>
      </c>
      <c r="AZ694">
        <f>IF($S694=AZ$1,1,0)</f>
        <v>0</v>
      </c>
      <c r="BA694">
        <f>IF($S694=BA$1,1,0)</f>
        <v>0</v>
      </c>
      <c r="BB694">
        <f>IF($S694=BB$1,1,0)</f>
        <v>0</v>
      </c>
      <c r="BC694">
        <f>IF($S694=BC$1,1,0)</f>
        <v>0</v>
      </c>
      <c r="BD694">
        <f>IF($S694=BD$1,1,0)</f>
        <v>0</v>
      </c>
      <c r="BE694">
        <f>IF($S694=BE$1,1,0)</f>
        <v>0</v>
      </c>
      <c r="BF694">
        <f>IF($S694=BF$1,1,0)</f>
        <v>0</v>
      </c>
      <c r="BG694">
        <f>IF($S694=BG$1,1,0)</f>
        <v>0</v>
      </c>
      <c r="BH694">
        <f>IF($S694=BH$1,1,0)</f>
        <v>0</v>
      </c>
      <c r="BI694">
        <f>IF($S694=BI$1,1,0)</f>
        <v>0</v>
      </c>
      <c r="BJ694">
        <f>IF($S694=BJ$1,1,0)</f>
        <v>0</v>
      </c>
    </row>
    <row r="695" spans="1:62" x14ac:dyDescent="0.25">
      <c r="A695">
        <v>693</v>
      </c>
      <c r="B695">
        <v>1</v>
      </c>
      <c r="C695">
        <v>3</v>
      </c>
      <c r="D695" t="s">
        <v>973</v>
      </c>
      <c r="E695" t="s">
        <v>13</v>
      </c>
      <c r="G695">
        <v>0</v>
      </c>
      <c r="H695">
        <v>0</v>
      </c>
      <c r="I695">
        <v>1601</v>
      </c>
      <c r="J695">
        <v>56.495800000000003</v>
      </c>
      <c r="L695" t="s">
        <v>15</v>
      </c>
      <c r="M695" t="s">
        <v>1751</v>
      </c>
      <c r="N695" t="str">
        <f>IF(ISNUMBER(I695),"xxx ",SUBSTITUTE(SUBSTITUTE(I695,"/",""),".",""))</f>
        <v xml:space="preserve">xxx </v>
      </c>
      <c r="O695" t="str">
        <f>LEFT(N695,FIND(" ",N695))</f>
        <v xml:space="preserve">xxx </v>
      </c>
      <c r="P695" t="str">
        <f>VLOOKUP(M695,Extract_Title!$A$2:$B$20,2,0)</f>
        <v>Mr</v>
      </c>
      <c r="Q695" t="str">
        <f>IF(L695="","S",L695)</f>
        <v>S</v>
      </c>
      <c r="R695" t="str">
        <f>IF(K695="","M",LEFT(K695,1))</f>
        <v>M</v>
      </c>
      <c r="S695" t="str">
        <f>VLOOKUP(O695,Clean_tckt!$E$3:$F$38,2,0)</f>
        <v xml:space="preserve">xxx </v>
      </c>
      <c r="T695" s="1">
        <f t="shared" si="34"/>
        <v>56.495800000000003</v>
      </c>
      <c r="U695">
        <f t="shared" si="35"/>
        <v>0</v>
      </c>
      <c r="V695">
        <f>SUM(G695:H695,1)</f>
        <v>1</v>
      </c>
      <c r="W695">
        <f t="shared" si="36"/>
        <v>1</v>
      </c>
      <c r="X695">
        <f>IF(V695=1,1,0)</f>
        <v>1</v>
      </c>
      <c r="Y695">
        <f>IF($P695=Y$1,1,0)</f>
        <v>1</v>
      </c>
      <c r="Z695">
        <f>IF($P695=Z$1,1,0)</f>
        <v>0</v>
      </c>
      <c r="AA695">
        <f>IF($P695=AA$1,1,0)</f>
        <v>0</v>
      </c>
      <c r="AB695">
        <f>IF($P695=AB$1,1,0)</f>
        <v>0</v>
      </c>
      <c r="AC695">
        <f>IF($Q695=AC$1,1,0)</f>
        <v>1</v>
      </c>
      <c r="AD695">
        <f>IF($Q695=AD$1,1,0)</f>
        <v>0</v>
      </c>
      <c r="AE695">
        <f>IF($R695=AE$1,1,0)</f>
        <v>1</v>
      </c>
      <c r="AF695">
        <f>IF($R695=AF$1,1,0)</f>
        <v>0</v>
      </c>
      <c r="AG695">
        <f>IF($R695=AG$1,1,0)</f>
        <v>0</v>
      </c>
      <c r="AH695">
        <f>IF($R695=AH$1,1,0)</f>
        <v>0</v>
      </c>
      <c r="AI695">
        <f>IF($R695=AI$1,1,0)</f>
        <v>0</v>
      </c>
      <c r="AJ695">
        <f>IF($R695=AJ$1,1,0)</f>
        <v>0</v>
      </c>
      <c r="AK695">
        <f>IF($R695=AK$1,1,0)</f>
        <v>0</v>
      </c>
      <c r="AL695">
        <f>IF($R695=AL$1,1,0)</f>
        <v>0</v>
      </c>
      <c r="AM695">
        <f>IF($S695=AM$1,1,0)</f>
        <v>0</v>
      </c>
      <c r="AN695">
        <f>IF($S695=AN$1,1,0)</f>
        <v>0</v>
      </c>
      <c r="AO695">
        <f>IF($S695=AO$1,1,0)</f>
        <v>0</v>
      </c>
      <c r="AP695">
        <f>IF($S695=AP$1,1,0)</f>
        <v>1</v>
      </c>
      <c r="AQ695">
        <f>IF($S695=AQ$1,1,0)</f>
        <v>0</v>
      </c>
      <c r="AR695">
        <f>IF($S695=AR$1,1,0)</f>
        <v>0</v>
      </c>
      <c r="AS695">
        <f>IF($S695=AS$1,1,0)</f>
        <v>0</v>
      </c>
      <c r="AT695">
        <f>IF($S695=AT$1,1,0)</f>
        <v>0</v>
      </c>
      <c r="AU695">
        <f>IF($S695=AU$1,1,0)</f>
        <v>0</v>
      </c>
      <c r="AV695">
        <f>IF($S695=AV$1,1,0)</f>
        <v>0</v>
      </c>
      <c r="AW695">
        <f>IF($S695=AW$1,1,0)</f>
        <v>0</v>
      </c>
      <c r="AX695">
        <f>IF($S695=AX$1,1,0)</f>
        <v>0</v>
      </c>
      <c r="AY695">
        <f>IF($S695=AY$1,1,0)</f>
        <v>0</v>
      </c>
      <c r="AZ695">
        <f>IF($S695=AZ$1,1,0)</f>
        <v>0</v>
      </c>
      <c r="BA695">
        <f>IF($S695=BA$1,1,0)</f>
        <v>0</v>
      </c>
      <c r="BB695">
        <f>IF($S695=BB$1,1,0)</f>
        <v>0</v>
      </c>
      <c r="BC695">
        <f>IF($S695=BC$1,1,0)</f>
        <v>0</v>
      </c>
      <c r="BD695">
        <f>IF($S695=BD$1,1,0)</f>
        <v>0</v>
      </c>
      <c r="BE695">
        <f>IF($S695=BE$1,1,0)</f>
        <v>0</v>
      </c>
      <c r="BF695">
        <f>IF($S695=BF$1,1,0)</f>
        <v>0</v>
      </c>
      <c r="BG695">
        <f>IF($S695=BG$1,1,0)</f>
        <v>0</v>
      </c>
      <c r="BH695">
        <f>IF($S695=BH$1,1,0)</f>
        <v>0</v>
      </c>
      <c r="BI695">
        <f>IF($S695=BI$1,1,0)</f>
        <v>0</v>
      </c>
      <c r="BJ695">
        <f>IF($S695=BJ$1,1,0)</f>
        <v>0</v>
      </c>
    </row>
    <row r="696" spans="1:62" x14ac:dyDescent="0.25">
      <c r="A696">
        <v>694</v>
      </c>
      <c r="B696">
        <v>0</v>
      </c>
      <c r="C696">
        <v>3</v>
      </c>
      <c r="D696" t="s">
        <v>974</v>
      </c>
      <c r="E696" t="s">
        <v>13</v>
      </c>
      <c r="F696">
        <v>25</v>
      </c>
      <c r="G696">
        <v>0</v>
      </c>
      <c r="H696">
        <v>0</v>
      </c>
      <c r="I696">
        <v>2672</v>
      </c>
      <c r="J696">
        <v>7.2249999999999996</v>
      </c>
      <c r="L696" t="s">
        <v>20</v>
      </c>
      <c r="M696" t="s">
        <v>1751</v>
      </c>
      <c r="N696" t="str">
        <f>IF(ISNUMBER(I696),"xxx ",SUBSTITUTE(SUBSTITUTE(I696,"/",""),".",""))</f>
        <v xml:space="preserve">xxx </v>
      </c>
      <c r="O696" t="str">
        <f>LEFT(N696,FIND(" ",N696))</f>
        <v xml:space="preserve">xxx </v>
      </c>
      <c r="P696" t="str">
        <f>VLOOKUP(M696,Extract_Title!$A$2:$B$20,2,0)</f>
        <v>Mr</v>
      </c>
      <c r="Q696" t="str">
        <f>IF(L696="","S",L696)</f>
        <v>C</v>
      </c>
      <c r="R696" t="str">
        <f>IF(K696="","M",LEFT(K696,1))</f>
        <v>M</v>
      </c>
      <c r="S696" t="str">
        <f>VLOOKUP(O696,Clean_tckt!$E$3:$F$38,2,0)</f>
        <v xml:space="preserve">xxx </v>
      </c>
      <c r="T696" s="1">
        <f t="shared" si="34"/>
        <v>7.2249999999999996</v>
      </c>
      <c r="U696">
        <f t="shared" si="35"/>
        <v>25</v>
      </c>
      <c r="V696">
        <f>SUM(G696:H696,1)</f>
        <v>1</v>
      </c>
      <c r="W696">
        <f t="shared" si="36"/>
        <v>1</v>
      </c>
      <c r="X696">
        <f>IF(V696=1,1,0)</f>
        <v>1</v>
      </c>
      <c r="Y696">
        <f>IF($P696=Y$1,1,0)</f>
        <v>1</v>
      </c>
      <c r="Z696">
        <f>IF($P696=Z$1,1,0)</f>
        <v>0</v>
      </c>
      <c r="AA696">
        <f>IF($P696=AA$1,1,0)</f>
        <v>0</v>
      </c>
      <c r="AB696">
        <f>IF($P696=AB$1,1,0)</f>
        <v>0</v>
      </c>
      <c r="AC696">
        <f>IF($Q696=AC$1,1,0)</f>
        <v>0</v>
      </c>
      <c r="AD696">
        <f>IF($Q696=AD$1,1,0)</f>
        <v>1</v>
      </c>
      <c r="AE696">
        <f>IF($R696=AE$1,1,0)</f>
        <v>1</v>
      </c>
      <c r="AF696">
        <f>IF($R696=AF$1,1,0)</f>
        <v>0</v>
      </c>
      <c r="AG696">
        <f>IF($R696=AG$1,1,0)</f>
        <v>0</v>
      </c>
      <c r="AH696">
        <f>IF($R696=AH$1,1,0)</f>
        <v>0</v>
      </c>
      <c r="AI696">
        <f>IF($R696=AI$1,1,0)</f>
        <v>0</v>
      </c>
      <c r="AJ696">
        <f>IF($R696=AJ$1,1,0)</f>
        <v>0</v>
      </c>
      <c r="AK696">
        <f>IF($R696=AK$1,1,0)</f>
        <v>0</v>
      </c>
      <c r="AL696">
        <f>IF($R696=AL$1,1,0)</f>
        <v>0</v>
      </c>
      <c r="AM696">
        <f>IF($S696=AM$1,1,0)</f>
        <v>0</v>
      </c>
      <c r="AN696">
        <f>IF($S696=AN$1,1,0)</f>
        <v>0</v>
      </c>
      <c r="AO696">
        <f>IF($S696=AO$1,1,0)</f>
        <v>0</v>
      </c>
      <c r="AP696">
        <f>IF($S696=AP$1,1,0)</f>
        <v>1</v>
      </c>
      <c r="AQ696">
        <f>IF($S696=AQ$1,1,0)</f>
        <v>0</v>
      </c>
      <c r="AR696">
        <f>IF($S696=AR$1,1,0)</f>
        <v>0</v>
      </c>
      <c r="AS696">
        <f>IF($S696=AS$1,1,0)</f>
        <v>0</v>
      </c>
      <c r="AT696">
        <f>IF($S696=AT$1,1,0)</f>
        <v>0</v>
      </c>
      <c r="AU696">
        <f>IF($S696=AU$1,1,0)</f>
        <v>0</v>
      </c>
      <c r="AV696">
        <f>IF($S696=AV$1,1,0)</f>
        <v>0</v>
      </c>
      <c r="AW696">
        <f>IF($S696=AW$1,1,0)</f>
        <v>0</v>
      </c>
      <c r="AX696">
        <f>IF($S696=AX$1,1,0)</f>
        <v>0</v>
      </c>
      <c r="AY696">
        <f>IF($S696=AY$1,1,0)</f>
        <v>0</v>
      </c>
      <c r="AZ696">
        <f>IF($S696=AZ$1,1,0)</f>
        <v>0</v>
      </c>
      <c r="BA696">
        <f>IF($S696=BA$1,1,0)</f>
        <v>0</v>
      </c>
      <c r="BB696">
        <f>IF($S696=BB$1,1,0)</f>
        <v>0</v>
      </c>
      <c r="BC696">
        <f>IF($S696=BC$1,1,0)</f>
        <v>0</v>
      </c>
      <c r="BD696">
        <f>IF($S696=BD$1,1,0)</f>
        <v>0</v>
      </c>
      <c r="BE696">
        <f>IF($S696=BE$1,1,0)</f>
        <v>0</v>
      </c>
      <c r="BF696">
        <f>IF($S696=BF$1,1,0)</f>
        <v>0</v>
      </c>
      <c r="BG696">
        <f>IF($S696=BG$1,1,0)</f>
        <v>0</v>
      </c>
      <c r="BH696">
        <f>IF($S696=BH$1,1,0)</f>
        <v>0</v>
      </c>
      <c r="BI696">
        <f>IF($S696=BI$1,1,0)</f>
        <v>0</v>
      </c>
      <c r="BJ696">
        <f>IF($S696=BJ$1,1,0)</f>
        <v>0</v>
      </c>
    </row>
    <row r="697" spans="1:62" x14ac:dyDescent="0.25">
      <c r="A697">
        <v>695</v>
      </c>
      <c r="B697">
        <v>0</v>
      </c>
      <c r="C697">
        <v>1</v>
      </c>
      <c r="D697" t="s">
        <v>975</v>
      </c>
      <c r="E697" t="s">
        <v>13</v>
      </c>
      <c r="F697">
        <v>60</v>
      </c>
      <c r="G697">
        <v>0</v>
      </c>
      <c r="H697">
        <v>0</v>
      </c>
      <c r="I697">
        <v>113800</v>
      </c>
      <c r="J697">
        <v>26.55</v>
      </c>
      <c r="L697" t="s">
        <v>15</v>
      </c>
      <c r="M697" t="s">
        <v>1764</v>
      </c>
      <c r="N697" t="str">
        <f>IF(ISNUMBER(I697),"xxx ",SUBSTITUTE(SUBSTITUTE(I697,"/",""),".",""))</f>
        <v xml:space="preserve">xxx </v>
      </c>
      <c r="O697" t="str">
        <f>LEFT(N697,FIND(" ",N697))</f>
        <v xml:space="preserve">xxx </v>
      </c>
      <c r="P697" t="str">
        <f>VLOOKUP(M697,Extract_Title!$A$2:$B$20,2,0)</f>
        <v>Royalty</v>
      </c>
      <c r="Q697" t="str">
        <f>IF(L697="","S",L697)</f>
        <v>S</v>
      </c>
      <c r="R697" t="str">
        <f>IF(K697="","M",LEFT(K697,1))</f>
        <v>M</v>
      </c>
      <c r="S697" t="str">
        <f>VLOOKUP(O697,Clean_tckt!$E$3:$F$38,2,0)</f>
        <v xml:space="preserve">xxx </v>
      </c>
      <c r="T697" s="1">
        <f t="shared" si="34"/>
        <v>26.55</v>
      </c>
      <c r="U697">
        <f t="shared" si="35"/>
        <v>60</v>
      </c>
      <c r="V697">
        <f>SUM(G697:H697,1)</f>
        <v>1</v>
      </c>
      <c r="W697">
        <f t="shared" si="36"/>
        <v>1</v>
      </c>
      <c r="X697">
        <f>IF(V697=1,1,0)</f>
        <v>1</v>
      </c>
      <c r="Y697">
        <f>IF($P697=Y$1,1,0)</f>
        <v>0</v>
      </c>
      <c r="Z697">
        <f>IF($P697=Z$1,1,0)</f>
        <v>0</v>
      </c>
      <c r="AA697">
        <f>IF($P697=AA$1,1,0)</f>
        <v>0</v>
      </c>
      <c r="AB697">
        <f>IF($P697=AB$1,1,0)</f>
        <v>0</v>
      </c>
      <c r="AC697">
        <f>IF($Q697=AC$1,1,0)</f>
        <v>1</v>
      </c>
      <c r="AD697">
        <f>IF($Q697=AD$1,1,0)</f>
        <v>0</v>
      </c>
      <c r="AE697">
        <f>IF($R697=AE$1,1,0)</f>
        <v>1</v>
      </c>
      <c r="AF697">
        <f>IF($R697=AF$1,1,0)</f>
        <v>0</v>
      </c>
      <c r="AG697">
        <f>IF($R697=AG$1,1,0)</f>
        <v>0</v>
      </c>
      <c r="AH697">
        <f>IF($R697=AH$1,1,0)</f>
        <v>0</v>
      </c>
      <c r="AI697">
        <f>IF($R697=AI$1,1,0)</f>
        <v>0</v>
      </c>
      <c r="AJ697">
        <f>IF($R697=AJ$1,1,0)</f>
        <v>0</v>
      </c>
      <c r="AK697">
        <f>IF($R697=AK$1,1,0)</f>
        <v>0</v>
      </c>
      <c r="AL697">
        <f>IF($R697=AL$1,1,0)</f>
        <v>0</v>
      </c>
      <c r="AM697">
        <f>IF($S697=AM$1,1,0)</f>
        <v>0</v>
      </c>
      <c r="AN697">
        <f>IF($S697=AN$1,1,0)</f>
        <v>0</v>
      </c>
      <c r="AO697">
        <f>IF($S697=AO$1,1,0)</f>
        <v>0</v>
      </c>
      <c r="AP697">
        <f>IF($S697=AP$1,1,0)</f>
        <v>1</v>
      </c>
      <c r="AQ697">
        <f>IF($S697=AQ$1,1,0)</f>
        <v>0</v>
      </c>
      <c r="AR697">
        <f>IF($S697=AR$1,1,0)</f>
        <v>0</v>
      </c>
      <c r="AS697">
        <f>IF($S697=AS$1,1,0)</f>
        <v>0</v>
      </c>
      <c r="AT697">
        <f>IF($S697=AT$1,1,0)</f>
        <v>0</v>
      </c>
      <c r="AU697">
        <f>IF($S697=AU$1,1,0)</f>
        <v>0</v>
      </c>
      <c r="AV697">
        <f>IF($S697=AV$1,1,0)</f>
        <v>0</v>
      </c>
      <c r="AW697">
        <f>IF($S697=AW$1,1,0)</f>
        <v>0</v>
      </c>
      <c r="AX697">
        <f>IF($S697=AX$1,1,0)</f>
        <v>0</v>
      </c>
      <c r="AY697">
        <f>IF($S697=AY$1,1,0)</f>
        <v>0</v>
      </c>
      <c r="AZ697">
        <f>IF($S697=AZ$1,1,0)</f>
        <v>0</v>
      </c>
      <c r="BA697">
        <f>IF($S697=BA$1,1,0)</f>
        <v>0</v>
      </c>
      <c r="BB697">
        <f>IF($S697=BB$1,1,0)</f>
        <v>0</v>
      </c>
      <c r="BC697">
        <f>IF($S697=BC$1,1,0)</f>
        <v>0</v>
      </c>
      <c r="BD697">
        <f>IF($S697=BD$1,1,0)</f>
        <v>0</v>
      </c>
      <c r="BE697">
        <f>IF($S697=BE$1,1,0)</f>
        <v>0</v>
      </c>
      <c r="BF697">
        <f>IF($S697=BF$1,1,0)</f>
        <v>0</v>
      </c>
      <c r="BG697">
        <f>IF($S697=BG$1,1,0)</f>
        <v>0</v>
      </c>
      <c r="BH697">
        <f>IF($S697=BH$1,1,0)</f>
        <v>0</v>
      </c>
      <c r="BI697">
        <f>IF($S697=BI$1,1,0)</f>
        <v>0</v>
      </c>
      <c r="BJ697">
        <f>IF($S697=BJ$1,1,0)</f>
        <v>0</v>
      </c>
    </row>
    <row r="698" spans="1:62" x14ac:dyDescent="0.25">
      <c r="A698">
        <v>696</v>
      </c>
      <c r="B698">
        <v>0</v>
      </c>
      <c r="C698">
        <v>2</v>
      </c>
      <c r="D698" t="s">
        <v>976</v>
      </c>
      <c r="E698" t="s">
        <v>13</v>
      </c>
      <c r="F698">
        <v>52</v>
      </c>
      <c r="G698">
        <v>0</v>
      </c>
      <c r="H698">
        <v>0</v>
      </c>
      <c r="I698">
        <v>248731</v>
      </c>
      <c r="J698">
        <v>13.5</v>
      </c>
      <c r="L698" t="s">
        <v>15</v>
      </c>
      <c r="M698" t="s">
        <v>1751</v>
      </c>
      <c r="N698" t="str">
        <f>IF(ISNUMBER(I698),"xxx ",SUBSTITUTE(SUBSTITUTE(I698,"/",""),".",""))</f>
        <v xml:space="preserve">xxx </v>
      </c>
      <c r="O698" t="str">
        <f>LEFT(N698,FIND(" ",N698))</f>
        <v xml:space="preserve">xxx </v>
      </c>
      <c r="P698" t="str">
        <f>VLOOKUP(M698,Extract_Title!$A$2:$B$20,2,0)</f>
        <v>Mr</v>
      </c>
      <c r="Q698" t="str">
        <f>IF(L698="","S",L698)</f>
        <v>S</v>
      </c>
      <c r="R698" t="str">
        <f>IF(K698="","M",LEFT(K698,1))</f>
        <v>M</v>
      </c>
      <c r="S698" t="str">
        <f>VLOOKUP(O698,Clean_tckt!$E$3:$F$38,2,0)</f>
        <v xml:space="preserve">xxx </v>
      </c>
      <c r="T698" s="1">
        <f t="shared" si="34"/>
        <v>13.5</v>
      </c>
      <c r="U698">
        <f t="shared" si="35"/>
        <v>52</v>
      </c>
      <c r="V698">
        <f>SUM(G698:H698,1)</f>
        <v>1</v>
      </c>
      <c r="W698">
        <f t="shared" si="36"/>
        <v>1</v>
      </c>
      <c r="X698">
        <f>IF(V698=1,1,0)</f>
        <v>1</v>
      </c>
      <c r="Y698">
        <f>IF($P698=Y$1,1,0)</f>
        <v>1</v>
      </c>
      <c r="Z698">
        <f>IF($P698=Z$1,1,0)</f>
        <v>0</v>
      </c>
      <c r="AA698">
        <f>IF($P698=AA$1,1,0)</f>
        <v>0</v>
      </c>
      <c r="AB698">
        <f>IF($P698=AB$1,1,0)</f>
        <v>0</v>
      </c>
      <c r="AC698">
        <f>IF($Q698=AC$1,1,0)</f>
        <v>1</v>
      </c>
      <c r="AD698">
        <f>IF($Q698=AD$1,1,0)</f>
        <v>0</v>
      </c>
      <c r="AE698">
        <f>IF($R698=AE$1,1,0)</f>
        <v>1</v>
      </c>
      <c r="AF698">
        <f>IF($R698=AF$1,1,0)</f>
        <v>0</v>
      </c>
      <c r="AG698">
        <f>IF($R698=AG$1,1,0)</f>
        <v>0</v>
      </c>
      <c r="AH698">
        <f>IF($R698=AH$1,1,0)</f>
        <v>0</v>
      </c>
      <c r="AI698">
        <f>IF($R698=AI$1,1,0)</f>
        <v>0</v>
      </c>
      <c r="AJ698">
        <f>IF($R698=AJ$1,1,0)</f>
        <v>0</v>
      </c>
      <c r="AK698">
        <f>IF($R698=AK$1,1,0)</f>
        <v>0</v>
      </c>
      <c r="AL698">
        <f>IF($R698=AL$1,1,0)</f>
        <v>0</v>
      </c>
      <c r="AM698">
        <f>IF($S698=AM$1,1,0)</f>
        <v>0</v>
      </c>
      <c r="AN698">
        <f>IF($S698=AN$1,1,0)</f>
        <v>0</v>
      </c>
      <c r="AO698">
        <f>IF($S698=AO$1,1,0)</f>
        <v>0</v>
      </c>
      <c r="AP698">
        <f>IF($S698=AP$1,1,0)</f>
        <v>1</v>
      </c>
      <c r="AQ698">
        <f>IF($S698=AQ$1,1,0)</f>
        <v>0</v>
      </c>
      <c r="AR698">
        <f>IF($S698=AR$1,1,0)</f>
        <v>0</v>
      </c>
      <c r="AS698">
        <f>IF($S698=AS$1,1,0)</f>
        <v>0</v>
      </c>
      <c r="AT698">
        <f>IF($S698=AT$1,1,0)</f>
        <v>0</v>
      </c>
      <c r="AU698">
        <f>IF($S698=AU$1,1,0)</f>
        <v>0</v>
      </c>
      <c r="AV698">
        <f>IF($S698=AV$1,1,0)</f>
        <v>0</v>
      </c>
      <c r="AW698">
        <f>IF($S698=AW$1,1,0)</f>
        <v>0</v>
      </c>
      <c r="AX698">
        <f>IF($S698=AX$1,1,0)</f>
        <v>0</v>
      </c>
      <c r="AY698">
        <f>IF($S698=AY$1,1,0)</f>
        <v>0</v>
      </c>
      <c r="AZ698">
        <f>IF($S698=AZ$1,1,0)</f>
        <v>0</v>
      </c>
      <c r="BA698">
        <f>IF($S698=BA$1,1,0)</f>
        <v>0</v>
      </c>
      <c r="BB698">
        <f>IF($S698=BB$1,1,0)</f>
        <v>0</v>
      </c>
      <c r="BC698">
        <f>IF($S698=BC$1,1,0)</f>
        <v>0</v>
      </c>
      <c r="BD698">
        <f>IF($S698=BD$1,1,0)</f>
        <v>0</v>
      </c>
      <c r="BE698">
        <f>IF($S698=BE$1,1,0)</f>
        <v>0</v>
      </c>
      <c r="BF698">
        <f>IF($S698=BF$1,1,0)</f>
        <v>0</v>
      </c>
      <c r="BG698">
        <f>IF($S698=BG$1,1,0)</f>
        <v>0</v>
      </c>
      <c r="BH698">
        <f>IF($S698=BH$1,1,0)</f>
        <v>0</v>
      </c>
      <c r="BI698">
        <f>IF($S698=BI$1,1,0)</f>
        <v>0</v>
      </c>
      <c r="BJ698">
        <f>IF($S698=BJ$1,1,0)</f>
        <v>0</v>
      </c>
    </row>
    <row r="699" spans="1:62" x14ac:dyDescent="0.25">
      <c r="A699">
        <v>697</v>
      </c>
      <c r="B699">
        <v>0</v>
      </c>
      <c r="C699">
        <v>3</v>
      </c>
      <c r="D699" t="s">
        <v>977</v>
      </c>
      <c r="E699" t="s">
        <v>13</v>
      </c>
      <c r="F699">
        <v>44</v>
      </c>
      <c r="G699">
        <v>0</v>
      </c>
      <c r="H699">
        <v>0</v>
      </c>
      <c r="I699">
        <v>363592</v>
      </c>
      <c r="J699">
        <v>8.0500000000000007</v>
      </c>
      <c r="L699" t="s">
        <v>15</v>
      </c>
      <c r="M699" t="s">
        <v>1751</v>
      </c>
      <c r="N699" t="str">
        <f>IF(ISNUMBER(I699),"xxx ",SUBSTITUTE(SUBSTITUTE(I699,"/",""),".",""))</f>
        <v xml:space="preserve">xxx </v>
      </c>
      <c r="O699" t="str">
        <f>LEFT(N699,FIND(" ",N699))</f>
        <v xml:space="preserve">xxx </v>
      </c>
      <c r="P699" t="str">
        <f>VLOOKUP(M699,Extract_Title!$A$2:$B$20,2,0)</f>
        <v>Mr</v>
      </c>
      <c r="Q699" t="str">
        <f>IF(L699="","S",L699)</f>
        <v>S</v>
      </c>
      <c r="R699" t="str">
        <f>IF(K699="","M",LEFT(K699,1))</f>
        <v>M</v>
      </c>
      <c r="S699" t="str">
        <f>VLOOKUP(O699,Clean_tckt!$E$3:$F$38,2,0)</f>
        <v xml:space="preserve">xxx </v>
      </c>
      <c r="T699" s="1">
        <f t="shared" si="34"/>
        <v>8.0500000000000007</v>
      </c>
      <c r="U699">
        <f t="shared" si="35"/>
        <v>44</v>
      </c>
      <c r="V699">
        <f>SUM(G699:H699,1)</f>
        <v>1</v>
      </c>
      <c r="W699">
        <f t="shared" si="36"/>
        <v>1</v>
      </c>
      <c r="X699">
        <f>IF(V699=1,1,0)</f>
        <v>1</v>
      </c>
      <c r="Y699">
        <f>IF($P699=Y$1,1,0)</f>
        <v>1</v>
      </c>
      <c r="Z699">
        <f>IF($P699=Z$1,1,0)</f>
        <v>0</v>
      </c>
      <c r="AA699">
        <f>IF($P699=AA$1,1,0)</f>
        <v>0</v>
      </c>
      <c r="AB699">
        <f>IF($P699=AB$1,1,0)</f>
        <v>0</v>
      </c>
      <c r="AC699">
        <f>IF($Q699=AC$1,1,0)</f>
        <v>1</v>
      </c>
      <c r="AD699">
        <f>IF($Q699=AD$1,1,0)</f>
        <v>0</v>
      </c>
      <c r="AE699">
        <f>IF($R699=AE$1,1,0)</f>
        <v>1</v>
      </c>
      <c r="AF699">
        <f>IF($R699=AF$1,1,0)</f>
        <v>0</v>
      </c>
      <c r="AG699">
        <f>IF($R699=AG$1,1,0)</f>
        <v>0</v>
      </c>
      <c r="AH699">
        <f>IF($R699=AH$1,1,0)</f>
        <v>0</v>
      </c>
      <c r="AI699">
        <f>IF($R699=AI$1,1,0)</f>
        <v>0</v>
      </c>
      <c r="AJ699">
        <f>IF($R699=AJ$1,1,0)</f>
        <v>0</v>
      </c>
      <c r="AK699">
        <f>IF($R699=AK$1,1,0)</f>
        <v>0</v>
      </c>
      <c r="AL699">
        <f>IF($R699=AL$1,1,0)</f>
        <v>0</v>
      </c>
      <c r="AM699">
        <f>IF($S699=AM$1,1,0)</f>
        <v>0</v>
      </c>
      <c r="AN699">
        <f>IF($S699=AN$1,1,0)</f>
        <v>0</v>
      </c>
      <c r="AO699">
        <f>IF($S699=AO$1,1,0)</f>
        <v>0</v>
      </c>
      <c r="AP699">
        <f>IF($S699=AP$1,1,0)</f>
        <v>1</v>
      </c>
      <c r="AQ699">
        <f>IF($S699=AQ$1,1,0)</f>
        <v>0</v>
      </c>
      <c r="AR699">
        <f>IF($S699=AR$1,1,0)</f>
        <v>0</v>
      </c>
      <c r="AS699">
        <f>IF($S699=AS$1,1,0)</f>
        <v>0</v>
      </c>
      <c r="AT699">
        <f>IF($S699=AT$1,1,0)</f>
        <v>0</v>
      </c>
      <c r="AU699">
        <f>IF($S699=AU$1,1,0)</f>
        <v>0</v>
      </c>
      <c r="AV699">
        <f>IF($S699=AV$1,1,0)</f>
        <v>0</v>
      </c>
      <c r="AW699">
        <f>IF($S699=AW$1,1,0)</f>
        <v>0</v>
      </c>
      <c r="AX699">
        <f>IF($S699=AX$1,1,0)</f>
        <v>0</v>
      </c>
      <c r="AY699">
        <f>IF($S699=AY$1,1,0)</f>
        <v>0</v>
      </c>
      <c r="AZ699">
        <f>IF($S699=AZ$1,1,0)</f>
        <v>0</v>
      </c>
      <c r="BA699">
        <f>IF($S699=BA$1,1,0)</f>
        <v>0</v>
      </c>
      <c r="BB699">
        <f>IF($S699=BB$1,1,0)</f>
        <v>0</v>
      </c>
      <c r="BC699">
        <f>IF($S699=BC$1,1,0)</f>
        <v>0</v>
      </c>
      <c r="BD699">
        <f>IF($S699=BD$1,1,0)</f>
        <v>0</v>
      </c>
      <c r="BE699">
        <f>IF($S699=BE$1,1,0)</f>
        <v>0</v>
      </c>
      <c r="BF699">
        <f>IF($S699=BF$1,1,0)</f>
        <v>0</v>
      </c>
      <c r="BG699">
        <f>IF($S699=BG$1,1,0)</f>
        <v>0</v>
      </c>
      <c r="BH699">
        <f>IF($S699=BH$1,1,0)</f>
        <v>0</v>
      </c>
      <c r="BI699">
        <f>IF($S699=BI$1,1,0)</f>
        <v>0</v>
      </c>
      <c r="BJ699">
        <f>IF($S699=BJ$1,1,0)</f>
        <v>0</v>
      </c>
    </row>
    <row r="700" spans="1:62" x14ac:dyDescent="0.25">
      <c r="A700">
        <v>698</v>
      </c>
      <c r="B700">
        <v>1</v>
      </c>
      <c r="C700">
        <v>3</v>
      </c>
      <c r="D700" t="s">
        <v>978</v>
      </c>
      <c r="E700" t="s">
        <v>17</v>
      </c>
      <c r="G700">
        <v>0</v>
      </c>
      <c r="H700">
        <v>0</v>
      </c>
      <c r="I700">
        <v>35852</v>
      </c>
      <c r="J700">
        <v>7.7332999999999998</v>
      </c>
      <c r="L700" t="s">
        <v>27</v>
      </c>
      <c r="M700" t="s">
        <v>1753</v>
      </c>
      <c r="N700" t="str">
        <f>IF(ISNUMBER(I700),"xxx ",SUBSTITUTE(SUBSTITUTE(I700,"/",""),".",""))</f>
        <v xml:space="preserve">xxx </v>
      </c>
      <c r="O700" t="str">
        <f>LEFT(N700,FIND(" ",N700))</f>
        <v xml:space="preserve">xxx </v>
      </c>
      <c r="P700" t="str">
        <f>VLOOKUP(M700,Extract_Title!$A$2:$B$20,2,0)</f>
        <v>Miss</v>
      </c>
      <c r="Q700" t="str">
        <f>IF(L700="","S",L700)</f>
        <v>Q</v>
      </c>
      <c r="R700" t="str">
        <f>IF(K700="","M",LEFT(K700,1))</f>
        <v>M</v>
      </c>
      <c r="S700" t="str">
        <f>VLOOKUP(O700,Clean_tckt!$E$3:$F$38,2,0)</f>
        <v xml:space="preserve">xxx </v>
      </c>
      <c r="T700" s="1">
        <f t="shared" si="34"/>
        <v>7.7332999999999998</v>
      </c>
      <c r="U700">
        <f t="shared" si="35"/>
        <v>0</v>
      </c>
      <c r="V700">
        <f>SUM(G700:H700,1)</f>
        <v>1</v>
      </c>
      <c r="W700">
        <f t="shared" si="36"/>
        <v>0</v>
      </c>
      <c r="X700">
        <f>IF(V700=1,1,0)</f>
        <v>1</v>
      </c>
      <c r="Y700">
        <f>IF($P700=Y$1,1,0)</f>
        <v>0</v>
      </c>
      <c r="Z700">
        <f>IF($P700=Z$1,1,0)</f>
        <v>0</v>
      </c>
      <c r="AA700">
        <f>IF($P700=AA$1,1,0)</f>
        <v>1</v>
      </c>
      <c r="AB700">
        <f>IF($P700=AB$1,1,0)</f>
        <v>0</v>
      </c>
      <c r="AC700">
        <f>IF($Q700=AC$1,1,0)</f>
        <v>0</v>
      </c>
      <c r="AD700">
        <f>IF($Q700=AD$1,1,0)</f>
        <v>0</v>
      </c>
      <c r="AE700">
        <f>IF($R700=AE$1,1,0)</f>
        <v>1</v>
      </c>
      <c r="AF700">
        <f>IF($R700=AF$1,1,0)</f>
        <v>0</v>
      </c>
      <c r="AG700">
        <f>IF($R700=AG$1,1,0)</f>
        <v>0</v>
      </c>
      <c r="AH700">
        <f>IF($R700=AH$1,1,0)</f>
        <v>0</v>
      </c>
      <c r="AI700">
        <f>IF($R700=AI$1,1,0)</f>
        <v>0</v>
      </c>
      <c r="AJ700">
        <f>IF($R700=AJ$1,1,0)</f>
        <v>0</v>
      </c>
      <c r="AK700">
        <f>IF($R700=AK$1,1,0)</f>
        <v>0</v>
      </c>
      <c r="AL700">
        <f>IF($R700=AL$1,1,0)</f>
        <v>0</v>
      </c>
      <c r="AM700">
        <f>IF($S700=AM$1,1,0)</f>
        <v>0</v>
      </c>
      <c r="AN700">
        <f>IF($S700=AN$1,1,0)</f>
        <v>0</v>
      </c>
      <c r="AO700">
        <f>IF($S700=AO$1,1,0)</f>
        <v>0</v>
      </c>
      <c r="AP700">
        <f>IF($S700=AP$1,1,0)</f>
        <v>1</v>
      </c>
      <c r="AQ700">
        <f>IF($S700=AQ$1,1,0)</f>
        <v>0</v>
      </c>
      <c r="AR700">
        <f>IF($S700=AR$1,1,0)</f>
        <v>0</v>
      </c>
      <c r="AS700">
        <f>IF($S700=AS$1,1,0)</f>
        <v>0</v>
      </c>
      <c r="AT700">
        <f>IF($S700=AT$1,1,0)</f>
        <v>0</v>
      </c>
      <c r="AU700">
        <f>IF($S700=AU$1,1,0)</f>
        <v>0</v>
      </c>
      <c r="AV700">
        <f>IF($S700=AV$1,1,0)</f>
        <v>0</v>
      </c>
      <c r="AW700">
        <f>IF($S700=AW$1,1,0)</f>
        <v>0</v>
      </c>
      <c r="AX700">
        <f>IF($S700=AX$1,1,0)</f>
        <v>0</v>
      </c>
      <c r="AY700">
        <f>IF($S700=AY$1,1,0)</f>
        <v>0</v>
      </c>
      <c r="AZ700">
        <f>IF($S700=AZ$1,1,0)</f>
        <v>0</v>
      </c>
      <c r="BA700">
        <f>IF($S700=BA$1,1,0)</f>
        <v>0</v>
      </c>
      <c r="BB700">
        <f>IF($S700=BB$1,1,0)</f>
        <v>0</v>
      </c>
      <c r="BC700">
        <f>IF($S700=BC$1,1,0)</f>
        <v>0</v>
      </c>
      <c r="BD700">
        <f>IF($S700=BD$1,1,0)</f>
        <v>0</v>
      </c>
      <c r="BE700">
        <f>IF($S700=BE$1,1,0)</f>
        <v>0</v>
      </c>
      <c r="BF700">
        <f>IF($S700=BF$1,1,0)</f>
        <v>0</v>
      </c>
      <c r="BG700">
        <f>IF($S700=BG$1,1,0)</f>
        <v>0</v>
      </c>
      <c r="BH700">
        <f>IF($S700=BH$1,1,0)</f>
        <v>0</v>
      </c>
      <c r="BI700">
        <f>IF($S700=BI$1,1,0)</f>
        <v>0</v>
      </c>
      <c r="BJ700">
        <f>IF($S700=BJ$1,1,0)</f>
        <v>0</v>
      </c>
    </row>
    <row r="701" spans="1:62" x14ac:dyDescent="0.25">
      <c r="A701">
        <v>699</v>
      </c>
      <c r="B701">
        <v>0</v>
      </c>
      <c r="C701">
        <v>1</v>
      </c>
      <c r="D701" t="s">
        <v>979</v>
      </c>
      <c r="E701" t="s">
        <v>13</v>
      </c>
      <c r="F701">
        <v>49</v>
      </c>
      <c r="G701">
        <v>1</v>
      </c>
      <c r="H701">
        <v>1</v>
      </c>
      <c r="I701">
        <v>17421</v>
      </c>
      <c r="J701">
        <v>110.88330000000001</v>
      </c>
      <c r="K701" t="s">
        <v>832</v>
      </c>
      <c r="L701" t="s">
        <v>20</v>
      </c>
      <c r="M701" t="s">
        <v>1751</v>
      </c>
      <c r="N701" t="str">
        <f>IF(ISNUMBER(I701),"xxx ",SUBSTITUTE(SUBSTITUTE(I701,"/",""),".",""))</f>
        <v xml:space="preserve">xxx </v>
      </c>
      <c r="O701" t="str">
        <f>LEFT(N701,FIND(" ",N701))</f>
        <v xml:space="preserve">xxx </v>
      </c>
      <c r="P701" t="str">
        <f>VLOOKUP(M701,Extract_Title!$A$2:$B$20,2,0)</f>
        <v>Mr</v>
      </c>
      <c r="Q701" t="str">
        <f>IF(L701="","S",L701)</f>
        <v>C</v>
      </c>
      <c r="R701" t="str">
        <f>IF(K701="","M",LEFT(K701,1))</f>
        <v>C</v>
      </c>
      <c r="S701" t="str">
        <f>VLOOKUP(O701,Clean_tckt!$E$3:$F$38,2,0)</f>
        <v xml:space="preserve">xxx </v>
      </c>
      <c r="T701" s="1">
        <f t="shared" si="34"/>
        <v>110.88330000000001</v>
      </c>
      <c r="U701">
        <f t="shared" si="35"/>
        <v>49</v>
      </c>
      <c r="V701">
        <f>SUM(G701:H701,1)</f>
        <v>3</v>
      </c>
      <c r="W701">
        <f t="shared" si="36"/>
        <v>1</v>
      </c>
      <c r="X701">
        <f>IF(V701=1,1,0)</f>
        <v>0</v>
      </c>
      <c r="Y701">
        <f>IF($P701=Y$1,1,0)</f>
        <v>1</v>
      </c>
      <c r="Z701">
        <f>IF($P701=Z$1,1,0)</f>
        <v>0</v>
      </c>
      <c r="AA701">
        <f>IF($P701=AA$1,1,0)</f>
        <v>0</v>
      </c>
      <c r="AB701">
        <f>IF($P701=AB$1,1,0)</f>
        <v>0</v>
      </c>
      <c r="AC701">
        <f>IF($Q701=AC$1,1,0)</f>
        <v>0</v>
      </c>
      <c r="AD701">
        <f>IF($Q701=AD$1,1,0)</f>
        <v>1</v>
      </c>
      <c r="AE701">
        <f>IF($R701=AE$1,1,0)</f>
        <v>0</v>
      </c>
      <c r="AF701">
        <f>IF($R701=AF$1,1,0)</f>
        <v>1</v>
      </c>
      <c r="AG701">
        <f>IF($R701=AG$1,1,0)</f>
        <v>0</v>
      </c>
      <c r="AH701">
        <f>IF($R701=AH$1,1,0)</f>
        <v>0</v>
      </c>
      <c r="AI701">
        <f>IF($R701=AI$1,1,0)</f>
        <v>0</v>
      </c>
      <c r="AJ701">
        <f>IF($R701=AJ$1,1,0)</f>
        <v>0</v>
      </c>
      <c r="AK701">
        <f>IF($R701=AK$1,1,0)</f>
        <v>0</v>
      </c>
      <c r="AL701">
        <f>IF($R701=AL$1,1,0)</f>
        <v>0</v>
      </c>
      <c r="AM701">
        <f>IF($S701=AM$1,1,0)</f>
        <v>0</v>
      </c>
      <c r="AN701">
        <f>IF($S701=AN$1,1,0)</f>
        <v>0</v>
      </c>
      <c r="AO701">
        <f>IF($S701=AO$1,1,0)</f>
        <v>0</v>
      </c>
      <c r="AP701">
        <f>IF($S701=AP$1,1,0)</f>
        <v>1</v>
      </c>
      <c r="AQ701">
        <f>IF($S701=AQ$1,1,0)</f>
        <v>0</v>
      </c>
      <c r="AR701">
        <f>IF($S701=AR$1,1,0)</f>
        <v>0</v>
      </c>
      <c r="AS701">
        <f>IF($S701=AS$1,1,0)</f>
        <v>0</v>
      </c>
      <c r="AT701">
        <f>IF($S701=AT$1,1,0)</f>
        <v>0</v>
      </c>
      <c r="AU701">
        <f>IF($S701=AU$1,1,0)</f>
        <v>0</v>
      </c>
      <c r="AV701">
        <f>IF($S701=AV$1,1,0)</f>
        <v>0</v>
      </c>
      <c r="AW701">
        <f>IF($S701=AW$1,1,0)</f>
        <v>0</v>
      </c>
      <c r="AX701">
        <f>IF($S701=AX$1,1,0)</f>
        <v>0</v>
      </c>
      <c r="AY701">
        <f>IF($S701=AY$1,1,0)</f>
        <v>0</v>
      </c>
      <c r="AZ701">
        <f>IF($S701=AZ$1,1,0)</f>
        <v>0</v>
      </c>
      <c r="BA701">
        <f>IF($S701=BA$1,1,0)</f>
        <v>0</v>
      </c>
      <c r="BB701">
        <f>IF($S701=BB$1,1,0)</f>
        <v>0</v>
      </c>
      <c r="BC701">
        <f>IF($S701=BC$1,1,0)</f>
        <v>0</v>
      </c>
      <c r="BD701">
        <f>IF($S701=BD$1,1,0)</f>
        <v>0</v>
      </c>
      <c r="BE701">
        <f>IF($S701=BE$1,1,0)</f>
        <v>0</v>
      </c>
      <c r="BF701">
        <f>IF($S701=BF$1,1,0)</f>
        <v>0</v>
      </c>
      <c r="BG701">
        <f>IF($S701=BG$1,1,0)</f>
        <v>0</v>
      </c>
      <c r="BH701">
        <f>IF($S701=BH$1,1,0)</f>
        <v>0</v>
      </c>
      <c r="BI701">
        <f>IF($S701=BI$1,1,0)</f>
        <v>0</v>
      </c>
      <c r="BJ701">
        <f>IF($S701=BJ$1,1,0)</f>
        <v>0</v>
      </c>
    </row>
    <row r="702" spans="1:62" x14ac:dyDescent="0.25">
      <c r="A702">
        <v>700</v>
      </c>
      <c r="B702">
        <v>0</v>
      </c>
      <c r="C702">
        <v>3</v>
      </c>
      <c r="D702" t="s">
        <v>980</v>
      </c>
      <c r="E702" t="s">
        <v>13</v>
      </c>
      <c r="F702">
        <v>42</v>
      </c>
      <c r="G702">
        <v>0</v>
      </c>
      <c r="H702">
        <v>0</v>
      </c>
      <c r="I702">
        <v>348121</v>
      </c>
      <c r="J702">
        <v>7.65</v>
      </c>
      <c r="K702" t="s">
        <v>981</v>
      </c>
      <c r="L702" t="s">
        <v>15</v>
      </c>
      <c r="M702" t="s">
        <v>1751</v>
      </c>
      <c r="N702" t="str">
        <f>IF(ISNUMBER(I702),"xxx ",SUBSTITUTE(SUBSTITUTE(I702,"/",""),".",""))</f>
        <v xml:space="preserve">xxx </v>
      </c>
      <c r="O702" t="str">
        <f>LEFT(N702,FIND(" ",N702))</f>
        <v xml:space="preserve">xxx </v>
      </c>
      <c r="P702" t="str">
        <f>VLOOKUP(M702,Extract_Title!$A$2:$B$20,2,0)</f>
        <v>Mr</v>
      </c>
      <c r="Q702" t="str">
        <f>IF(L702="","S",L702)</f>
        <v>S</v>
      </c>
      <c r="R702" t="str">
        <f>IF(K702="","M",LEFT(K702,1))</f>
        <v>F</v>
      </c>
      <c r="S702" t="str">
        <f>VLOOKUP(O702,Clean_tckt!$E$3:$F$38,2,0)</f>
        <v xml:space="preserve">xxx </v>
      </c>
      <c r="T702" s="1">
        <f t="shared" si="34"/>
        <v>7.65</v>
      </c>
      <c r="U702">
        <f t="shared" si="35"/>
        <v>42</v>
      </c>
      <c r="V702">
        <f>SUM(G702:H702,1)</f>
        <v>1</v>
      </c>
      <c r="W702">
        <f t="shared" si="36"/>
        <v>1</v>
      </c>
      <c r="X702">
        <f>IF(V702=1,1,0)</f>
        <v>1</v>
      </c>
      <c r="Y702">
        <f>IF($P702=Y$1,1,0)</f>
        <v>1</v>
      </c>
      <c r="Z702">
        <f>IF($P702=Z$1,1,0)</f>
        <v>0</v>
      </c>
      <c r="AA702">
        <f>IF($P702=AA$1,1,0)</f>
        <v>0</v>
      </c>
      <c r="AB702">
        <f>IF($P702=AB$1,1,0)</f>
        <v>0</v>
      </c>
      <c r="AC702">
        <f>IF($Q702=AC$1,1,0)</f>
        <v>1</v>
      </c>
      <c r="AD702">
        <f>IF($Q702=AD$1,1,0)</f>
        <v>0</v>
      </c>
      <c r="AE702">
        <f>IF($R702=AE$1,1,0)</f>
        <v>0</v>
      </c>
      <c r="AF702">
        <f>IF($R702=AF$1,1,0)</f>
        <v>0</v>
      </c>
      <c r="AG702">
        <f>IF($R702=AG$1,1,0)</f>
        <v>0</v>
      </c>
      <c r="AH702">
        <f>IF($R702=AH$1,1,0)</f>
        <v>0</v>
      </c>
      <c r="AI702">
        <f>IF($R702=AI$1,1,0)</f>
        <v>0</v>
      </c>
      <c r="AJ702">
        <f>IF($R702=AJ$1,1,0)</f>
        <v>0</v>
      </c>
      <c r="AK702">
        <f>IF($R702=AK$1,1,0)</f>
        <v>0</v>
      </c>
      <c r="AL702">
        <f>IF($R702=AL$1,1,0)</f>
        <v>1</v>
      </c>
      <c r="AM702">
        <f>IF($S702=AM$1,1,0)</f>
        <v>0</v>
      </c>
      <c r="AN702">
        <f>IF($S702=AN$1,1,0)</f>
        <v>0</v>
      </c>
      <c r="AO702">
        <f>IF($S702=AO$1,1,0)</f>
        <v>0</v>
      </c>
      <c r="AP702">
        <f>IF($S702=AP$1,1,0)</f>
        <v>1</v>
      </c>
      <c r="AQ702">
        <f>IF($S702=AQ$1,1,0)</f>
        <v>0</v>
      </c>
      <c r="AR702">
        <f>IF($S702=AR$1,1,0)</f>
        <v>0</v>
      </c>
      <c r="AS702">
        <f>IF($S702=AS$1,1,0)</f>
        <v>0</v>
      </c>
      <c r="AT702">
        <f>IF($S702=AT$1,1,0)</f>
        <v>0</v>
      </c>
      <c r="AU702">
        <f>IF($S702=AU$1,1,0)</f>
        <v>0</v>
      </c>
      <c r="AV702">
        <f>IF($S702=AV$1,1,0)</f>
        <v>0</v>
      </c>
      <c r="AW702">
        <f>IF($S702=AW$1,1,0)</f>
        <v>0</v>
      </c>
      <c r="AX702">
        <f>IF($S702=AX$1,1,0)</f>
        <v>0</v>
      </c>
      <c r="AY702">
        <f>IF($S702=AY$1,1,0)</f>
        <v>0</v>
      </c>
      <c r="AZ702">
        <f>IF($S702=AZ$1,1,0)</f>
        <v>0</v>
      </c>
      <c r="BA702">
        <f>IF($S702=BA$1,1,0)</f>
        <v>0</v>
      </c>
      <c r="BB702">
        <f>IF($S702=BB$1,1,0)</f>
        <v>0</v>
      </c>
      <c r="BC702">
        <f>IF($S702=BC$1,1,0)</f>
        <v>0</v>
      </c>
      <c r="BD702">
        <f>IF($S702=BD$1,1,0)</f>
        <v>0</v>
      </c>
      <c r="BE702">
        <f>IF($S702=BE$1,1,0)</f>
        <v>0</v>
      </c>
      <c r="BF702">
        <f>IF($S702=BF$1,1,0)</f>
        <v>0</v>
      </c>
      <c r="BG702">
        <f>IF($S702=BG$1,1,0)</f>
        <v>0</v>
      </c>
      <c r="BH702">
        <f>IF($S702=BH$1,1,0)</f>
        <v>0</v>
      </c>
      <c r="BI702">
        <f>IF($S702=BI$1,1,0)</f>
        <v>0</v>
      </c>
      <c r="BJ702">
        <f>IF($S702=BJ$1,1,0)</f>
        <v>0</v>
      </c>
    </row>
    <row r="703" spans="1:62" x14ac:dyDescent="0.25">
      <c r="A703">
        <v>701</v>
      </c>
      <c r="B703">
        <v>1</v>
      </c>
      <c r="C703">
        <v>1</v>
      </c>
      <c r="D703" t="s">
        <v>982</v>
      </c>
      <c r="E703" t="s">
        <v>17</v>
      </c>
      <c r="F703">
        <v>18</v>
      </c>
      <c r="G703">
        <v>1</v>
      </c>
      <c r="H703">
        <v>0</v>
      </c>
      <c r="I703" t="s">
        <v>565</v>
      </c>
      <c r="J703">
        <v>227.52500000000001</v>
      </c>
      <c r="K703" t="s">
        <v>983</v>
      </c>
      <c r="L703" t="s">
        <v>20</v>
      </c>
      <c r="M703" t="s">
        <v>1752</v>
      </c>
      <c r="N703" t="str">
        <f>IF(ISNUMBER(I703),"xxx ",SUBSTITUTE(SUBSTITUTE(I703,"/",""),".",""))</f>
        <v>PC 17757</v>
      </c>
      <c r="O703" t="str">
        <f>LEFT(N703,FIND(" ",N703))</f>
        <v xml:space="preserve">PC </v>
      </c>
      <c r="P703" t="str">
        <f>VLOOKUP(M703,Extract_Title!$A$2:$B$20,2,0)</f>
        <v>Mrs</v>
      </c>
      <c r="Q703" t="str">
        <f>IF(L703="","S",L703)</f>
        <v>C</v>
      </c>
      <c r="R703" t="str">
        <f>IF(K703="","M",LEFT(K703,1))</f>
        <v>C</v>
      </c>
      <c r="S703" t="str">
        <f>VLOOKUP(O703,Clean_tckt!$E$3:$F$38,2,0)</f>
        <v xml:space="preserve">PC </v>
      </c>
      <c r="T703" s="1">
        <f t="shared" si="34"/>
        <v>227.52500000000001</v>
      </c>
      <c r="U703">
        <f t="shared" si="35"/>
        <v>18</v>
      </c>
      <c r="V703">
        <f>SUM(G703:H703,1)</f>
        <v>2</v>
      </c>
      <c r="W703">
        <f t="shared" si="36"/>
        <v>0</v>
      </c>
      <c r="X703">
        <f>IF(V703=1,1,0)</f>
        <v>0</v>
      </c>
      <c r="Y703">
        <f>IF($P703=Y$1,1,0)</f>
        <v>0</v>
      </c>
      <c r="Z703">
        <f>IF($P703=Z$1,1,0)</f>
        <v>1</v>
      </c>
      <c r="AA703">
        <f>IF($P703=AA$1,1,0)</f>
        <v>0</v>
      </c>
      <c r="AB703">
        <f>IF($P703=AB$1,1,0)</f>
        <v>0</v>
      </c>
      <c r="AC703">
        <f>IF($Q703=AC$1,1,0)</f>
        <v>0</v>
      </c>
      <c r="AD703">
        <f>IF($Q703=AD$1,1,0)</f>
        <v>1</v>
      </c>
      <c r="AE703">
        <f>IF($R703=AE$1,1,0)</f>
        <v>0</v>
      </c>
      <c r="AF703">
        <f>IF($R703=AF$1,1,0)</f>
        <v>1</v>
      </c>
      <c r="AG703">
        <f>IF($R703=AG$1,1,0)</f>
        <v>0</v>
      </c>
      <c r="AH703">
        <f>IF($R703=AH$1,1,0)</f>
        <v>0</v>
      </c>
      <c r="AI703">
        <f>IF($R703=AI$1,1,0)</f>
        <v>0</v>
      </c>
      <c r="AJ703">
        <f>IF($R703=AJ$1,1,0)</f>
        <v>0</v>
      </c>
      <c r="AK703">
        <f>IF($R703=AK$1,1,0)</f>
        <v>0</v>
      </c>
      <c r="AL703">
        <f>IF($R703=AL$1,1,0)</f>
        <v>0</v>
      </c>
      <c r="AM703">
        <f>IF($S703=AM$1,1,0)</f>
        <v>0</v>
      </c>
      <c r="AN703">
        <f>IF($S703=AN$1,1,0)</f>
        <v>1</v>
      </c>
      <c r="AO703">
        <f>IF($S703=AO$1,1,0)</f>
        <v>0</v>
      </c>
      <c r="AP703">
        <f>IF($S703=AP$1,1,0)</f>
        <v>0</v>
      </c>
      <c r="AQ703">
        <f>IF($S703=AQ$1,1,0)</f>
        <v>0</v>
      </c>
      <c r="AR703">
        <f>IF($S703=AR$1,1,0)</f>
        <v>0</v>
      </c>
      <c r="AS703">
        <f>IF($S703=AS$1,1,0)</f>
        <v>0</v>
      </c>
      <c r="AT703">
        <f>IF($S703=AT$1,1,0)</f>
        <v>0</v>
      </c>
      <c r="AU703">
        <f>IF($S703=AU$1,1,0)</f>
        <v>0</v>
      </c>
      <c r="AV703">
        <f>IF($S703=AV$1,1,0)</f>
        <v>0</v>
      </c>
      <c r="AW703">
        <f>IF($S703=AW$1,1,0)</f>
        <v>0</v>
      </c>
      <c r="AX703">
        <f>IF($S703=AX$1,1,0)</f>
        <v>0</v>
      </c>
      <c r="AY703">
        <f>IF($S703=AY$1,1,0)</f>
        <v>0</v>
      </c>
      <c r="AZ703">
        <f>IF($S703=AZ$1,1,0)</f>
        <v>0</v>
      </c>
      <c r="BA703">
        <f>IF($S703=BA$1,1,0)</f>
        <v>0</v>
      </c>
      <c r="BB703">
        <f>IF($S703=BB$1,1,0)</f>
        <v>0</v>
      </c>
      <c r="BC703">
        <f>IF($S703=BC$1,1,0)</f>
        <v>0</v>
      </c>
      <c r="BD703">
        <f>IF($S703=BD$1,1,0)</f>
        <v>0</v>
      </c>
      <c r="BE703">
        <f>IF($S703=BE$1,1,0)</f>
        <v>0</v>
      </c>
      <c r="BF703">
        <f>IF($S703=BF$1,1,0)</f>
        <v>0</v>
      </c>
      <c r="BG703">
        <f>IF($S703=BG$1,1,0)</f>
        <v>0</v>
      </c>
      <c r="BH703">
        <f>IF($S703=BH$1,1,0)</f>
        <v>0</v>
      </c>
      <c r="BI703">
        <f>IF($S703=BI$1,1,0)</f>
        <v>0</v>
      </c>
      <c r="BJ703">
        <f>IF($S703=BJ$1,1,0)</f>
        <v>0</v>
      </c>
    </row>
    <row r="704" spans="1:62" x14ac:dyDescent="0.25">
      <c r="A704">
        <v>702</v>
      </c>
      <c r="B704">
        <v>1</v>
      </c>
      <c r="C704">
        <v>1</v>
      </c>
      <c r="D704" t="s">
        <v>984</v>
      </c>
      <c r="E704" t="s">
        <v>13</v>
      </c>
      <c r="F704">
        <v>35</v>
      </c>
      <c r="G704">
        <v>0</v>
      </c>
      <c r="H704">
        <v>0</v>
      </c>
      <c r="I704" t="s">
        <v>985</v>
      </c>
      <c r="J704">
        <v>26.287500000000001</v>
      </c>
      <c r="K704" t="s">
        <v>986</v>
      </c>
      <c r="L704" t="s">
        <v>15</v>
      </c>
      <c r="M704" t="s">
        <v>1751</v>
      </c>
      <c r="N704" t="str">
        <f>IF(ISNUMBER(I704),"xxx ",SUBSTITUTE(SUBSTITUTE(I704,"/",""),".",""))</f>
        <v>PC 17475</v>
      </c>
      <c r="O704" t="str">
        <f>LEFT(N704,FIND(" ",N704))</f>
        <v xml:space="preserve">PC </v>
      </c>
      <c r="P704" t="str">
        <f>VLOOKUP(M704,Extract_Title!$A$2:$B$20,2,0)</f>
        <v>Mr</v>
      </c>
      <c r="Q704" t="str">
        <f>IF(L704="","S",L704)</f>
        <v>S</v>
      </c>
      <c r="R704" t="str">
        <f>IF(K704="","M",LEFT(K704,1))</f>
        <v>E</v>
      </c>
      <c r="S704" t="str">
        <f>VLOOKUP(O704,Clean_tckt!$E$3:$F$38,2,0)</f>
        <v xml:space="preserve">PC </v>
      </c>
      <c r="T704" s="1">
        <f t="shared" si="34"/>
        <v>26.287500000000001</v>
      </c>
      <c r="U704">
        <f t="shared" si="35"/>
        <v>35</v>
      </c>
      <c r="V704">
        <f>SUM(G704:H704,1)</f>
        <v>1</v>
      </c>
      <c r="W704">
        <f t="shared" si="36"/>
        <v>1</v>
      </c>
      <c r="X704">
        <f>IF(V704=1,1,0)</f>
        <v>1</v>
      </c>
      <c r="Y704">
        <f>IF($P704=Y$1,1,0)</f>
        <v>1</v>
      </c>
      <c r="Z704">
        <f>IF($P704=Z$1,1,0)</f>
        <v>0</v>
      </c>
      <c r="AA704">
        <f>IF($P704=AA$1,1,0)</f>
        <v>0</v>
      </c>
      <c r="AB704">
        <f>IF($P704=AB$1,1,0)</f>
        <v>0</v>
      </c>
      <c r="AC704">
        <f>IF($Q704=AC$1,1,0)</f>
        <v>1</v>
      </c>
      <c r="AD704">
        <f>IF($Q704=AD$1,1,0)</f>
        <v>0</v>
      </c>
      <c r="AE704">
        <f>IF($R704=AE$1,1,0)</f>
        <v>0</v>
      </c>
      <c r="AF704">
        <f>IF($R704=AF$1,1,0)</f>
        <v>0</v>
      </c>
      <c r="AG704">
        <f>IF($R704=AG$1,1,0)</f>
        <v>1</v>
      </c>
      <c r="AH704">
        <f>IF($R704=AH$1,1,0)</f>
        <v>0</v>
      </c>
      <c r="AI704">
        <f>IF($R704=AI$1,1,0)</f>
        <v>0</v>
      </c>
      <c r="AJ704">
        <f>IF($R704=AJ$1,1,0)</f>
        <v>0</v>
      </c>
      <c r="AK704">
        <f>IF($R704=AK$1,1,0)</f>
        <v>0</v>
      </c>
      <c r="AL704">
        <f>IF($R704=AL$1,1,0)</f>
        <v>0</v>
      </c>
      <c r="AM704">
        <f>IF($S704=AM$1,1,0)</f>
        <v>0</v>
      </c>
      <c r="AN704">
        <f>IF($S704=AN$1,1,0)</f>
        <v>1</v>
      </c>
      <c r="AO704">
        <f>IF($S704=AO$1,1,0)</f>
        <v>0</v>
      </c>
      <c r="AP704">
        <f>IF($S704=AP$1,1,0)</f>
        <v>0</v>
      </c>
      <c r="AQ704">
        <f>IF($S704=AQ$1,1,0)</f>
        <v>0</v>
      </c>
      <c r="AR704">
        <f>IF($S704=AR$1,1,0)</f>
        <v>0</v>
      </c>
      <c r="AS704">
        <f>IF($S704=AS$1,1,0)</f>
        <v>0</v>
      </c>
      <c r="AT704">
        <f>IF($S704=AT$1,1,0)</f>
        <v>0</v>
      </c>
      <c r="AU704">
        <f>IF($S704=AU$1,1,0)</f>
        <v>0</v>
      </c>
      <c r="AV704">
        <f>IF($S704=AV$1,1,0)</f>
        <v>0</v>
      </c>
      <c r="AW704">
        <f>IF($S704=AW$1,1,0)</f>
        <v>0</v>
      </c>
      <c r="AX704">
        <f>IF($S704=AX$1,1,0)</f>
        <v>0</v>
      </c>
      <c r="AY704">
        <f>IF($S704=AY$1,1,0)</f>
        <v>0</v>
      </c>
      <c r="AZ704">
        <f>IF($S704=AZ$1,1,0)</f>
        <v>0</v>
      </c>
      <c r="BA704">
        <f>IF($S704=BA$1,1,0)</f>
        <v>0</v>
      </c>
      <c r="BB704">
        <f>IF($S704=BB$1,1,0)</f>
        <v>0</v>
      </c>
      <c r="BC704">
        <f>IF($S704=BC$1,1,0)</f>
        <v>0</v>
      </c>
      <c r="BD704">
        <f>IF($S704=BD$1,1,0)</f>
        <v>0</v>
      </c>
      <c r="BE704">
        <f>IF($S704=BE$1,1,0)</f>
        <v>0</v>
      </c>
      <c r="BF704">
        <f>IF($S704=BF$1,1,0)</f>
        <v>0</v>
      </c>
      <c r="BG704">
        <f>IF($S704=BG$1,1,0)</f>
        <v>0</v>
      </c>
      <c r="BH704">
        <f>IF($S704=BH$1,1,0)</f>
        <v>0</v>
      </c>
      <c r="BI704">
        <f>IF($S704=BI$1,1,0)</f>
        <v>0</v>
      </c>
      <c r="BJ704">
        <f>IF($S704=BJ$1,1,0)</f>
        <v>0</v>
      </c>
    </row>
    <row r="705" spans="1:62" x14ac:dyDescent="0.25">
      <c r="A705">
        <v>703</v>
      </c>
      <c r="B705">
        <v>0</v>
      </c>
      <c r="C705">
        <v>3</v>
      </c>
      <c r="D705" t="s">
        <v>987</v>
      </c>
      <c r="E705" t="s">
        <v>17</v>
      </c>
      <c r="F705">
        <v>18</v>
      </c>
      <c r="G705">
        <v>0</v>
      </c>
      <c r="H705">
        <v>1</v>
      </c>
      <c r="I705">
        <v>2691</v>
      </c>
      <c r="J705">
        <v>14.4542</v>
      </c>
      <c r="L705" t="s">
        <v>20</v>
      </c>
      <c r="M705" t="s">
        <v>1753</v>
      </c>
      <c r="N705" t="str">
        <f>IF(ISNUMBER(I705),"xxx ",SUBSTITUTE(SUBSTITUTE(I705,"/",""),".",""))</f>
        <v xml:space="preserve">xxx </v>
      </c>
      <c r="O705" t="str">
        <f>LEFT(N705,FIND(" ",N705))</f>
        <v xml:space="preserve">xxx </v>
      </c>
      <c r="P705" t="str">
        <f>VLOOKUP(M705,Extract_Title!$A$2:$B$20,2,0)</f>
        <v>Miss</v>
      </c>
      <c r="Q705" t="str">
        <f>IF(L705="","S",L705)</f>
        <v>C</v>
      </c>
      <c r="R705" t="str">
        <f>IF(K705="","M",LEFT(K705,1))</f>
        <v>M</v>
      </c>
      <c r="S705" t="str">
        <f>VLOOKUP(O705,Clean_tckt!$E$3:$F$38,2,0)</f>
        <v xml:space="preserve">xxx </v>
      </c>
      <c r="T705" s="1">
        <f t="shared" si="34"/>
        <v>14.4542</v>
      </c>
      <c r="U705">
        <f t="shared" si="35"/>
        <v>18</v>
      </c>
      <c r="V705">
        <f>SUM(G705:H705,1)</f>
        <v>2</v>
      </c>
      <c r="W705">
        <f t="shared" si="36"/>
        <v>0</v>
      </c>
      <c r="X705">
        <f>IF(V705=1,1,0)</f>
        <v>0</v>
      </c>
      <c r="Y705">
        <f>IF($P705=Y$1,1,0)</f>
        <v>0</v>
      </c>
      <c r="Z705">
        <f>IF($P705=Z$1,1,0)</f>
        <v>0</v>
      </c>
      <c r="AA705">
        <f>IF($P705=AA$1,1,0)</f>
        <v>1</v>
      </c>
      <c r="AB705">
        <f>IF($P705=AB$1,1,0)</f>
        <v>0</v>
      </c>
      <c r="AC705">
        <f>IF($Q705=AC$1,1,0)</f>
        <v>0</v>
      </c>
      <c r="AD705">
        <f>IF($Q705=AD$1,1,0)</f>
        <v>1</v>
      </c>
      <c r="AE705">
        <f>IF($R705=AE$1,1,0)</f>
        <v>1</v>
      </c>
      <c r="AF705">
        <f>IF($R705=AF$1,1,0)</f>
        <v>0</v>
      </c>
      <c r="AG705">
        <f>IF($R705=AG$1,1,0)</f>
        <v>0</v>
      </c>
      <c r="AH705">
        <f>IF($R705=AH$1,1,0)</f>
        <v>0</v>
      </c>
      <c r="AI705">
        <f>IF($R705=AI$1,1,0)</f>
        <v>0</v>
      </c>
      <c r="AJ705">
        <f>IF($R705=AJ$1,1,0)</f>
        <v>0</v>
      </c>
      <c r="AK705">
        <f>IF($R705=AK$1,1,0)</f>
        <v>0</v>
      </c>
      <c r="AL705">
        <f>IF($R705=AL$1,1,0)</f>
        <v>0</v>
      </c>
      <c r="AM705">
        <f>IF($S705=AM$1,1,0)</f>
        <v>0</v>
      </c>
      <c r="AN705">
        <f>IF($S705=AN$1,1,0)</f>
        <v>0</v>
      </c>
      <c r="AO705">
        <f>IF($S705=AO$1,1,0)</f>
        <v>0</v>
      </c>
      <c r="AP705">
        <f>IF($S705=AP$1,1,0)</f>
        <v>1</v>
      </c>
      <c r="AQ705">
        <f>IF($S705=AQ$1,1,0)</f>
        <v>0</v>
      </c>
      <c r="AR705">
        <f>IF($S705=AR$1,1,0)</f>
        <v>0</v>
      </c>
      <c r="AS705">
        <f>IF($S705=AS$1,1,0)</f>
        <v>0</v>
      </c>
      <c r="AT705">
        <f>IF($S705=AT$1,1,0)</f>
        <v>0</v>
      </c>
      <c r="AU705">
        <f>IF($S705=AU$1,1,0)</f>
        <v>0</v>
      </c>
      <c r="AV705">
        <f>IF($S705=AV$1,1,0)</f>
        <v>0</v>
      </c>
      <c r="AW705">
        <f>IF($S705=AW$1,1,0)</f>
        <v>0</v>
      </c>
      <c r="AX705">
        <f>IF($S705=AX$1,1,0)</f>
        <v>0</v>
      </c>
      <c r="AY705">
        <f>IF($S705=AY$1,1,0)</f>
        <v>0</v>
      </c>
      <c r="AZ705">
        <f>IF($S705=AZ$1,1,0)</f>
        <v>0</v>
      </c>
      <c r="BA705">
        <f>IF($S705=BA$1,1,0)</f>
        <v>0</v>
      </c>
      <c r="BB705">
        <f>IF($S705=BB$1,1,0)</f>
        <v>0</v>
      </c>
      <c r="BC705">
        <f>IF($S705=BC$1,1,0)</f>
        <v>0</v>
      </c>
      <c r="BD705">
        <f>IF($S705=BD$1,1,0)</f>
        <v>0</v>
      </c>
      <c r="BE705">
        <f>IF($S705=BE$1,1,0)</f>
        <v>0</v>
      </c>
      <c r="BF705">
        <f>IF($S705=BF$1,1,0)</f>
        <v>0</v>
      </c>
      <c r="BG705">
        <f>IF($S705=BG$1,1,0)</f>
        <v>0</v>
      </c>
      <c r="BH705">
        <f>IF($S705=BH$1,1,0)</f>
        <v>0</v>
      </c>
      <c r="BI705">
        <f>IF($S705=BI$1,1,0)</f>
        <v>0</v>
      </c>
      <c r="BJ705">
        <f>IF($S705=BJ$1,1,0)</f>
        <v>0</v>
      </c>
    </row>
    <row r="706" spans="1:62" x14ac:dyDescent="0.25">
      <c r="A706">
        <v>704</v>
      </c>
      <c r="B706">
        <v>0</v>
      </c>
      <c r="C706">
        <v>3</v>
      </c>
      <c r="D706" t="s">
        <v>988</v>
      </c>
      <c r="E706" t="s">
        <v>13</v>
      </c>
      <c r="F706">
        <v>25</v>
      </c>
      <c r="G706">
        <v>0</v>
      </c>
      <c r="H706">
        <v>0</v>
      </c>
      <c r="I706">
        <v>36864</v>
      </c>
      <c r="J706">
        <v>7.7416999999999998</v>
      </c>
      <c r="L706" t="s">
        <v>27</v>
      </c>
      <c r="M706" t="s">
        <v>1751</v>
      </c>
      <c r="N706" t="str">
        <f>IF(ISNUMBER(I706),"xxx ",SUBSTITUTE(SUBSTITUTE(I706,"/",""),".",""))</f>
        <v xml:space="preserve">xxx </v>
      </c>
      <c r="O706" t="str">
        <f>LEFT(N706,FIND(" ",N706))</f>
        <v xml:space="preserve">xxx </v>
      </c>
      <c r="P706" t="str">
        <f>VLOOKUP(M706,Extract_Title!$A$2:$B$20,2,0)</f>
        <v>Mr</v>
      </c>
      <c r="Q706" t="str">
        <f>IF(L706="","S",L706)</f>
        <v>Q</v>
      </c>
      <c r="R706" t="str">
        <f>IF(K706="","M",LEFT(K706,1))</f>
        <v>M</v>
      </c>
      <c r="S706" t="str">
        <f>VLOOKUP(O706,Clean_tckt!$E$3:$F$38,2,0)</f>
        <v xml:space="preserve">xxx </v>
      </c>
      <c r="T706" s="1">
        <f t="shared" si="34"/>
        <v>7.7416999999999998</v>
      </c>
      <c r="U706">
        <f t="shared" si="35"/>
        <v>25</v>
      </c>
      <c r="V706">
        <f>SUM(G706:H706,1)</f>
        <v>1</v>
      </c>
      <c r="W706">
        <f t="shared" si="36"/>
        <v>1</v>
      </c>
      <c r="X706">
        <f>IF(V706=1,1,0)</f>
        <v>1</v>
      </c>
      <c r="Y706">
        <f>IF($P706=Y$1,1,0)</f>
        <v>1</v>
      </c>
      <c r="Z706">
        <f>IF($P706=Z$1,1,0)</f>
        <v>0</v>
      </c>
      <c r="AA706">
        <f>IF($P706=AA$1,1,0)</f>
        <v>0</v>
      </c>
      <c r="AB706">
        <f>IF($P706=AB$1,1,0)</f>
        <v>0</v>
      </c>
      <c r="AC706">
        <f>IF($Q706=AC$1,1,0)</f>
        <v>0</v>
      </c>
      <c r="AD706">
        <f>IF($Q706=AD$1,1,0)</f>
        <v>0</v>
      </c>
      <c r="AE706">
        <f>IF($R706=AE$1,1,0)</f>
        <v>1</v>
      </c>
      <c r="AF706">
        <f>IF($R706=AF$1,1,0)</f>
        <v>0</v>
      </c>
      <c r="AG706">
        <f>IF($R706=AG$1,1,0)</f>
        <v>0</v>
      </c>
      <c r="AH706">
        <f>IF($R706=AH$1,1,0)</f>
        <v>0</v>
      </c>
      <c r="AI706">
        <f>IF($R706=AI$1,1,0)</f>
        <v>0</v>
      </c>
      <c r="AJ706">
        <f>IF($R706=AJ$1,1,0)</f>
        <v>0</v>
      </c>
      <c r="AK706">
        <f>IF($R706=AK$1,1,0)</f>
        <v>0</v>
      </c>
      <c r="AL706">
        <f>IF($R706=AL$1,1,0)</f>
        <v>0</v>
      </c>
      <c r="AM706">
        <f>IF($S706=AM$1,1,0)</f>
        <v>0</v>
      </c>
      <c r="AN706">
        <f>IF($S706=AN$1,1,0)</f>
        <v>0</v>
      </c>
      <c r="AO706">
        <f>IF($S706=AO$1,1,0)</f>
        <v>0</v>
      </c>
      <c r="AP706">
        <f>IF($S706=AP$1,1,0)</f>
        <v>1</v>
      </c>
      <c r="AQ706">
        <f>IF($S706=AQ$1,1,0)</f>
        <v>0</v>
      </c>
      <c r="AR706">
        <f>IF($S706=AR$1,1,0)</f>
        <v>0</v>
      </c>
      <c r="AS706">
        <f>IF($S706=AS$1,1,0)</f>
        <v>0</v>
      </c>
      <c r="AT706">
        <f>IF($S706=AT$1,1,0)</f>
        <v>0</v>
      </c>
      <c r="AU706">
        <f>IF($S706=AU$1,1,0)</f>
        <v>0</v>
      </c>
      <c r="AV706">
        <f>IF($S706=AV$1,1,0)</f>
        <v>0</v>
      </c>
      <c r="AW706">
        <f>IF($S706=AW$1,1,0)</f>
        <v>0</v>
      </c>
      <c r="AX706">
        <f>IF($S706=AX$1,1,0)</f>
        <v>0</v>
      </c>
      <c r="AY706">
        <f>IF($S706=AY$1,1,0)</f>
        <v>0</v>
      </c>
      <c r="AZ706">
        <f>IF($S706=AZ$1,1,0)</f>
        <v>0</v>
      </c>
      <c r="BA706">
        <f>IF($S706=BA$1,1,0)</f>
        <v>0</v>
      </c>
      <c r="BB706">
        <f>IF($S706=BB$1,1,0)</f>
        <v>0</v>
      </c>
      <c r="BC706">
        <f>IF($S706=BC$1,1,0)</f>
        <v>0</v>
      </c>
      <c r="BD706">
        <f>IF($S706=BD$1,1,0)</f>
        <v>0</v>
      </c>
      <c r="BE706">
        <f>IF($S706=BE$1,1,0)</f>
        <v>0</v>
      </c>
      <c r="BF706">
        <f>IF($S706=BF$1,1,0)</f>
        <v>0</v>
      </c>
      <c r="BG706">
        <f>IF($S706=BG$1,1,0)</f>
        <v>0</v>
      </c>
      <c r="BH706">
        <f>IF($S706=BH$1,1,0)</f>
        <v>0</v>
      </c>
      <c r="BI706">
        <f>IF($S706=BI$1,1,0)</f>
        <v>0</v>
      </c>
      <c r="BJ706">
        <f>IF($S706=BJ$1,1,0)</f>
        <v>0</v>
      </c>
    </row>
    <row r="707" spans="1:62" x14ac:dyDescent="0.25">
      <c r="A707">
        <v>705</v>
      </c>
      <c r="B707">
        <v>0</v>
      </c>
      <c r="C707">
        <v>3</v>
      </c>
      <c r="D707" t="s">
        <v>989</v>
      </c>
      <c r="E707" t="s">
        <v>13</v>
      </c>
      <c r="F707">
        <v>26</v>
      </c>
      <c r="G707">
        <v>1</v>
      </c>
      <c r="H707">
        <v>0</v>
      </c>
      <c r="I707">
        <v>350025</v>
      </c>
      <c r="J707">
        <v>7.8541999999999996</v>
      </c>
      <c r="L707" t="s">
        <v>15</v>
      </c>
      <c r="M707" t="s">
        <v>1751</v>
      </c>
      <c r="N707" t="str">
        <f>IF(ISNUMBER(I707),"xxx ",SUBSTITUTE(SUBSTITUTE(I707,"/",""),".",""))</f>
        <v xml:space="preserve">xxx </v>
      </c>
      <c r="O707" t="str">
        <f>LEFT(N707,FIND(" ",N707))</f>
        <v xml:space="preserve">xxx </v>
      </c>
      <c r="P707" t="str">
        <f>VLOOKUP(M707,Extract_Title!$A$2:$B$20,2,0)</f>
        <v>Mr</v>
      </c>
      <c r="Q707" t="str">
        <f>IF(L707="","S",L707)</f>
        <v>S</v>
      </c>
      <c r="R707" t="str">
        <f>IF(K707="","M",LEFT(K707,1))</f>
        <v>M</v>
      </c>
      <c r="S707" t="str">
        <f>VLOOKUP(O707,Clean_tckt!$E$3:$F$38,2,0)</f>
        <v xml:space="preserve">xxx </v>
      </c>
      <c r="T707" s="1">
        <f t="shared" ref="T707:T770" si="37">IF(J707="",MEDIAN(Fare),J707)</f>
        <v>7.8541999999999996</v>
      </c>
      <c r="U707">
        <f t="shared" ref="U707:U770" si="38">IF(F707="",SUMIFS(Avg_age,Pclass_Age,A712,Sex_Age,B712),F707)</f>
        <v>26</v>
      </c>
      <c r="V707">
        <f>SUM(G707:H707,1)</f>
        <v>2</v>
      </c>
      <c r="W707">
        <f t="shared" si="36"/>
        <v>1</v>
      </c>
      <c r="X707">
        <f>IF(V707=1,1,0)</f>
        <v>0</v>
      </c>
      <c r="Y707">
        <f>IF($P707=Y$1,1,0)</f>
        <v>1</v>
      </c>
      <c r="Z707">
        <f>IF($P707=Z$1,1,0)</f>
        <v>0</v>
      </c>
      <c r="AA707">
        <f>IF($P707=AA$1,1,0)</f>
        <v>0</v>
      </c>
      <c r="AB707">
        <f>IF($P707=AB$1,1,0)</f>
        <v>0</v>
      </c>
      <c r="AC707">
        <f>IF($Q707=AC$1,1,0)</f>
        <v>1</v>
      </c>
      <c r="AD707">
        <f>IF($Q707=AD$1,1,0)</f>
        <v>0</v>
      </c>
      <c r="AE707">
        <f>IF($R707=AE$1,1,0)</f>
        <v>1</v>
      </c>
      <c r="AF707">
        <f>IF($R707=AF$1,1,0)</f>
        <v>0</v>
      </c>
      <c r="AG707">
        <f>IF($R707=AG$1,1,0)</f>
        <v>0</v>
      </c>
      <c r="AH707">
        <f>IF($R707=AH$1,1,0)</f>
        <v>0</v>
      </c>
      <c r="AI707">
        <f>IF($R707=AI$1,1,0)</f>
        <v>0</v>
      </c>
      <c r="AJ707">
        <f>IF($R707=AJ$1,1,0)</f>
        <v>0</v>
      </c>
      <c r="AK707">
        <f>IF($R707=AK$1,1,0)</f>
        <v>0</v>
      </c>
      <c r="AL707">
        <f>IF($R707=AL$1,1,0)</f>
        <v>0</v>
      </c>
      <c r="AM707">
        <f>IF($S707=AM$1,1,0)</f>
        <v>0</v>
      </c>
      <c r="AN707">
        <f>IF($S707=AN$1,1,0)</f>
        <v>0</v>
      </c>
      <c r="AO707">
        <f>IF($S707=AO$1,1,0)</f>
        <v>0</v>
      </c>
      <c r="AP707">
        <f>IF($S707=AP$1,1,0)</f>
        <v>1</v>
      </c>
      <c r="AQ707">
        <f>IF($S707=AQ$1,1,0)</f>
        <v>0</v>
      </c>
      <c r="AR707">
        <f>IF($S707=AR$1,1,0)</f>
        <v>0</v>
      </c>
      <c r="AS707">
        <f>IF($S707=AS$1,1,0)</f>
        <v>0</v>
      </c>
      <c r="AT707">
        <f>IF($S707=AT$1,1,0)</f>
        <v>0</v>
      </c>
      <c r="AU707">
        <f>IF($S707=AU$1,1,0)</f>
        <v>0</v>
      </c>
      <c r="AV707">
        <f>IF($S707=AV$1,1,0)</f>
        <v>0</v>
      </c>
      <c r="AW707">
        <f>IF($S707=AW$1,1,0)</f>
        <v>0</v>
      </c>
      <c r="AX707">
        <f>IF($S707=AX$1,1,0)</f>
        <v>0</v>
      </c>
      <c r="AY707">
        <f>IF($S707=AY$1,1,0)</f>
        <v>0</v>
      </c>
      <c r="AZ707">
        <f>IF($S707=AZ$1,1,0)</f>
        <v>0</v>
      </c>
      <c r="BA707">
        <f>IF($S707=BA$1,1,0)</f>
        <v>0</v>
      </c>
      <c r="BB707">
        <f>IF($S707=BB$1,1,0)</f>
        <v>0</v>
      </c>
      <c r="BC707">
        <f>IF($S707=BC$1,1,0)</f>
        <v>0</v>
      </c>
      <c r="BD707">
        <f>IF($S707=BD$1,1,0)</f>
        <v>0</v>
      </c>
      <c r="BE707">
        <f>IF($S707=BE$1,1,0)</f>
        <v>0</v>
      </c>
      <c r="BF707">
        <f>IF($S707=BF$1,1,0)</f>
        <v>0</v>
      </c>
      <c r="BG707">
        <f>IF($S707=BG$1,1,0)</f>
        <v>0</v>
      </c>
      <c r="BH707">
        <f>IF($S707=BH$1,1,0)</f>
        <v>0</v>
      </c>
      <c r="BI707">
        <f>IF($S707=BI$1,1,0)</f>
        <v>0</v>
      </c>
      <c r="BJ707">
        <f>IF($S707=BJ$1,1,0)</f>
        <v>0</v>
      </c>
    </row>
    <row r="708" spans="1:62" x14ac:dyDescent="0.25">
      <c r="A708">
        <v>706</v>
      </c>
      <c r="B708">
        <v>0</v>
      </c>
      <c r="C708">
        <v>2</v>
      </c>
      <c r="D708" t="s">
        <v>990</v>
      </c>
      <c r="E708" t="s">
        <v>13</v>
      </c>
      <c r="F708">
        <v>39</v>
      </c>
      <c r="G708">
        <v>0</v>
      </c>
      <c r="H708">
        <v>0</v>
      </c>
      <c r="I708">
        <v>250655</v>
      </c>
      <c r="J708">
        <v>26</v>
      </c>
      <c r="L708" t="s">
        <v>15</v>
      </c>
      <c r="M708" t="s">
        <v>1751</v>
      </c>
      <c r="N708" t="str">
        <f>IF(ISNUMBER(I708),"xxx ",SUBSTITUTE(SUBSTITUTE(I708,"/",""),".",""))</f>
        <v xml:space="preserve">xxx </v>
      </c>
      <c r="O708" t="str">
        <f>LEFT(N708,FIND(" ",N708))</f>
        <v xml:space="preserve">xxx </v>
      </c>
      <c r="P708" t="str">
        <f>VLOOKUP(M708,Extract_Title!$A$2:$B$20,2,0)</f>
        <v>Mr</v>
      </c>
      <c r="Q708" t="str">
        <f>IF(L708="","S",L708)</f>
        <v>S</v>
      </c>
      <c r="R708" t="str">
        <f>IF(K708="","M",LEFT(K708,1))</f>
        <v>M</v>
      </c>
      <c r="S708" t="str">
        <f>VLOOKUP(O708,Clean_tckt!$E$3:$F$38,2,0)</f>
        <v xml:space="preserve">xxx </v>
      </c>
      <c r="T708" s="1">
        <f t="shared" si="37"/>
        <v>26</v>
      </c>
      <c r="U708">
        <f t="shared" si="38"/>
        <v>39</v>
      </c>
      <c r="V708">
        <f>SUM(G708:H708,1)</f>
        <v>1</v>
      </c>
      <c r="W708">
        <f t="shared" ref="W708:W771" si="39">IF(E708="male",1,0)</f>
        <v>1</v>
      </c>
      <c r="X708">
        <f>IF(V708=1,1,0)</f>
        <v>1</v>
      </c>
      <c r="Y708">
        <f>IF($P708=Y$1,1,0)</f>
        <v>1</v>
      </c>
      <c r="Z708">
        <f>IF($P708=Z$1,1,0)</f>
        <v>0</v>
      </c>
      <c r="AA708">
        <f>IF($P708=AA$1,1,0)</f>
        <v>0</v>
      </c>
      <c r="AB708">
        <f>IF($P708=AB$1,1,0)</f>
        <v>0</v>
      </c>
      <c r="AC708">
        <f>IF($Q708=AC$1,1,0)</f>
        <v>1</v>
      </c>
      <c r="AD708">
        <f>IF($Q708=AD$1,1,0)</f>
        <v>0</v>
      </c>
      <c r="AE708">
        <f>IF($R708=AE$1,1,0)</f>
        <v>1</v>
      </c>
      <c r="AF708">
        <f>IF($R708=AF$1,1,0)</f>
        <v>0</v>
      </c>
      <c r="AG708">
        <f>IF($R708=AG$1,1,0)</f>
        <v>0</v>
      </c>
      <c r="AH708">
        <f>IF($R708=AH$1,1,0)</f>
        <v>0</v>
      </c>
      <c r="AI708">
        <f>IF($R708=AI$1,1,0)</f>
        <v>0</v>
      </c>
      <c r="AJ708">
        <f>IF($R708=AJ$1,1,0)</f>
        <v>0</v>
      </c>
      <c r="AK708">
        <f>IF($R708=AK$1,1,0)</f>
        <v>0</v>
      </c>
      <c r="AL708">
        <f>IF($R708=AL$1,1,0)</f>
        <v>0</v>
      </c>
      <c r="AM708">
        <f>IF($S708=AM$1,1,0)</f>
        <v>0</v>
      </c>
      <c r="AN708">
        <f>IF($S708=AN$1,1,0)</f>
        <v>0</v>
      </c>
      <c r="AO708">
        <f>IF($S708=AO$1,1,0)</f>
        <v>0</v>
      </c>
      <c r="AP708">
        <f>IF($S708=AP$1,1,0)</f>
        <v>1</v>
      </c>
      <c r="AQ708">
        <f>IF($S708=AQ$1,1,0)</f>
        <v>0</v>
      </c>
      <c r="AR708">
        <f>IF($S708=AR$1,1,0)</f>
        <v>0</v>
      </c>
      <c r="AS708">
        <f>IF($S708=AS$1,1,0)</f>
        <v>0</v>
      </c>
      <c r="AT708">
        <f>IF($S708=AT$1,1,0)</f>
        <v>0</v>
      </c>
      <c r="AU708">
        <f>IF($S708=AU$1,1,0)</f>
        <v>0</v>
      </c>
      <c r="AV708">
        <f>IF($S708=AV$1,1,0)</f>
        <v>0</v>
      </c>
      <c r="AW708">
        <f>IF($S708=AW$1,1,0)</f>
        <v>0</v>
      </c>
      <c r="AX708">
        <f>IF($S708=AX$1,1,0)</f>
        <v>0</v>
      </c>
      <c r="AY708">
        <f>IF($S708=AY$1,1,0)</f>
        <v>0</v>
      </c>
      <c r="AZ708">
        <f>IF($S708=AZ$1,1,0)</f>
        <v>0</v>
      </c>
      <c r="BA708">
        <f>IF($S708=BA$1,1,0)</f>
        <v>0</v>
      </c>
      <c r="BB708">
        <f>IF($S708=BB$1,1,0)</f>
        <v>0</v>
      </c>
      <c r="BC708">
        <f>IF($S708=BC$1,1,0)</f>
        <v>0</v>
      </c>
      <c r="BD708">
        <f>IF($S708=BD$1,1,0)</f>
        <v>0</v>
      </c>
      <c r="BE708">
        <f>IF($S708=BE$1,1,0)</f>
        <v>0</v>
      </c>
      <c r="BF708">
        <f>IF($S708=BF$1,1,0)</f>
        <v>0</v>
      </c>
      <c r="BG708">
        <f>IF($S708=BG$1,1,0)</f>
        <v>0</v>
      </c>
      <c r="BH708">
        <f>IF($S708=BH$1,1,0)</f>
        <v>0</v>
      </c>
      <c r="BI708">
        <f>IF($S708=BI$1,1,0)</f>
        <v>0</v>
      </c>
      <c r="BJ708">
        <f>IF($S708=BJ$1,1,0)</f>
        <v>0</v>
      </c>
    </row>
    <row r="709" spans="1:62" x14ac:dyDescent="0.25">
      <c r="A709">
        <v>707</v>
      </c>
      <c r="B709">
        <v>1</v>
      </c>
      <c r="C709">
        <v>2</v>
      </c>
      <c r="D709" t="s">
        <v>991</v>
      </c>
      <c r="E709" t="s">
        <v>17</v>
      </c>
      <c r="F709">
        <v>45</v>
      </c>
      <c r="G709">
        <v>0</v>
      </c>
      <c r="H709">
        <v>0</v>
      </c>
      <c r="I709">
        <v>223596</v>
      </c>
      <c r="J709">
        <v>13.5</v>
      </c>
      <c r="L709" t="s">
        <v>15</v>
      </c>
      <c r="M709" t="s">
        <v>1752</v>
      </c>
      <c r="N709" t="str">
        <f>IF(ISNUMBER(I709),"xxx ",SUBSTITUTE(SUBSTITUTE(I709,"/",""),".",""))</f>
        <v xml:space="preserve">xxx </v>
      </c>
      <c r="O709" t="str">
        <f>LEFT(N709,FIND(" ",N709))</f>
        <v xml:space="preserve">xxx </v>
      </c>
      <c r="P709" t="str">
        <f>VLOOKUP(M709,Extract_Title!$A$2:$B$20,2,0)</f>
        <v>Mrs</v>
      </c>
      <c r="Q709" t="str">
        <f>IF(L709="","S",L709)</f>
        <v>S</v>
      </c>
      <c r="R709" t="str">
        <f>IF(K709="","M",LEFT(K709,1))</f>
        <v>M</v>
      </c>
      <c r="S709" t="str">
        <f>VLOOKUP(O709,Clean_tckt!$E$3:$F$38,2,0)</f>
        <v xml:space="preserve">xxx </v>
      </c>
      <c r="T709" s="1">
        <f t="shared" si="37"/>
        <v>13.5</v>
      </c>
      <c r="U709">
        <f t="shared" si="38"/>
        <v>45</v>
      </c>
      <c r="V709">
        <f>SUM(G709:H709,1)</f>
        <v>1</v>
      </c>
      <c r="W709">
        <f t="shared" si="39"/>
        <v>0</v>
      </c>
      <c r="X709">
        <f>IF(V709=1,1,0)</f>
        <v>1</v>
      </c>
      <c r="Y709">
        <f>IF($P709=Y$1,1,0)</f>
        <v>0</v>
      </c>
      <c r="Z709">
        <f>IF($P709=Z$1,1,0)</f>
        <v>1</v>
      </c>
      <c r="AA709">
        <f>IF($P709=AA$1,1,0)</f>
        <v>0</v>
      </c>
      <c r="AB709">
        <f>IF($P709=AB$1,1,0)</f>
        <v>0</v>
      </c>
      <c r="AC709">
        <f>IF($Q709=AC$1,1,0)</f>
        <v>1</v>
      </c>
      <c r="AD709">
        <f>IF($Q709=AD$1,1,0)</f>
        <v>0</v>
      </c>
      <c r="AE709">
        <f>IF($R709=AE$1,1,0)</f>
        <v>1</v>
      </c>
      <c r="AF709">
        <f>IF($R709=AF$1,1,0)</f>
        <v>0</v>
      </c>
      <c r="AG709">
        <f>IF($R709=AG$1,1,0)</f>
        <v>0</v>
      </c>
      <c r="AH709">
        <f>IF($R709=AH$1,1,0)</f>
        <v>0</v>
      </c>
      <c r="AI709">
        <f>IF($R709=AI$1,1,0)</f>
        <v>0</v>
      </c>
      <c r="AJ709">
        <f>IF($R709=AJ$1,1,0)</f>
        <v>0</v>
      </c>
      <c r="AK709">
        <f>IF($R709=AK$1,1,0)</f>
        <v>0</v>
      </c>
      <c r="AL709">
        <f>IF($R709=AL$1,1,0)</f>
        <v>0</v>
      </c>
      <c r="AM709">
        <f>IF($S709=AM$1,1,0)</f>
        <v>0</v>
      </c>
      <c r="AN709">
        <f>IF($S709=AN$1,1,0)</f>
        <v>0</v>
      </c>
      <c r="AO709">
        <f>IF($S709=AO$1,1,0)</f>
        <v>0</v>
      </c>
      <c r="AP709">
        <f>IF($S709=AP$1,1,0)</f>
        <v>1</v>
      </c>
      <c r="AQ709">
        <f>IF($S709=AQ$1,1,0)</f>
        <v>0</v>
      </c>
      <c r="AR709">
        <f>IF($S709=AR$1,1,0)</f>
        <v>0</v>
      </c>
      <c r="AS709">
        <f>IF($S709=AS$1,1,0)</f>
        <v>0</v>
      </c>
      <c r="AT709">
        <f>IF($S709=AT$1,1,0)</f>
        <v>0</v>
      </c>
      <c r="AU709">
        <f>IF($S709=AU$1,1,0)</f>
        <v>0</v>
      </c>
      <c r="AV709">
        <f>IF($S709=AV$1,1,0)</f>
        <v>0</v>
      </c>
      <c r="AW709">
        <f>IF($S709=AW$1,1,0)</f>
        <v>0</v>
      </c>
      <c r="AX709">
        <f>IF($S709=AX$1,1,0)</f>
        <v>0</v>
      </c>
      <c r="AY709">
        <f>IF($S709=AY$1,1,0)</f>
        <v>0</v>
      </c>
      <c r="AZ709">
        <f>IF($S709=AZ$1,1,0)</f>
        <v>0</v>
      </c>
      <c r="BA709">
        <f>IF($S709=BA$1,1,0)</f>
        <v>0</v>
      </c>
      <c r="BB709">
        <f>IF($S709=BB$1,1,0)</f>
        <v>0</v>
      </c>
      <c r="BC709">
        <f>IF($S709=BC$1,1,0)</f>
        <v>0</v>
      </c>
      <c r="BD709">
        <f>IF($S709=BD$1,1,0)</f>
        <v>0</v>
      </c>
      <c r="BE709">
        <f>IF($S709=BE$1,1,0)</f>
        <v>0</v>
      </c>
      <c r="BF709">
        <f>IF($S709=BF$1,1,0)</f>
        <v>0</v>
      </c>
      <c r="BG709">
        <f>IF($S709=BG$1,1,0)</f>
        <v>0</v>
      </c>
      <c r="BH709">
        <f>IF($S709=BH$1,1,0)</f>
        <v>0</v>
      </c>
      <c r="BI709">
        <f>IF($S709=BI$1,1,0)</f>
        <v>0</v>
      </c>
      <c r="BJ709">
        <f>IF($S709=BJ$1,1,0)</f>
        <v>0</v>
      </c>
    </row>
    <row r="710" spans="1:62" x14ac:dyDescent="0.25">
      <c r="A710">
        <v>708</v>
      </c>
      <c r="B710">
        <v>1</v>
      </c>
      <c r="C710">
        <v>1</v>
      </c>
      <c r="D710" t="s">
        <v>992</v>
      </c>
      <c r="E710" t="s">
        <v>13</v>
      </c>
      <c r="F710">
        <v>42</v>
      </c>
      <c r="G710">
        <v>0</v>
      </c>
      <c r="H710">
        <v>0</v>
      </c>
      <c r="I710" t="s">
        <v>993</v>
      </c>
      <c r="J710">
        <v>26.287500000000001</v>
      </c>
      <c r="K710" t="s">
        <v>986</v>
      </c>
      <c r="L710" t="s">
        <v>15</v>
      </c>
      <c r="M710" t="s">
        <v>1751</v>
      </c>
      <c r="N710" t="str">
        <f>IF(ISNUMBER(I710),"xxx ",SUBSTITUTE(SUBSTITUTE(I710,"/",""),".",""))</f>
        <v>PC 17476</v>
      </c>
      <c r="O710" t="str">
        <f>LEFT(N710,FIND(" ",N710))</f>
        <v xml:space="preserve">PC </v>
      </c>
      <c r="P710" t="str">
        <f>VLOOKUP(M710,Extract_Title!$A$2:$B$20,2,0)</f>
        <v>Mr</v>
      </c>
      <c r="Q710" t="str">
        <f>IF(L710="","S",L710)</f>
        <v>S</v>
      </c>
      <c r="R710" t="str">
        <f>IF(K710="","M",LEFT(K710,1))</f>
        <v>E</v>
      </c>
      <c r="S710" t="str">
        <f>VLOOKUP(O710,Clean_tckt!$E$3:$F$38,2,0)</f>
        <v xml:space="preserve">PC </v>
      </c>
      <c r="T710" s="1">
        <f t="shared" si="37"/>
        <v>26.287500000000001</v>
      </c>
      <c r="U710">
        <f t="shared" si="38"/>
        <v>42</v>
      </c>
      <c r="V710">
        <f>SUM(G710:H710,1)</f>
        <v>1</v>
      </c>
      <c r="W710">
        <f t="shared" si="39"/>
        <v>1</v>
      </c>
      <c r="X710">
        <f>IF(V710=1,1,0)</f>
        <v>1</v>
      </c>
      <c r="Y710">
        <f>IF($P710=Y$1,1,0)</f>
        <v>1</v>
      </c>
      <c r="Z710">
        <f>IF($P710=Z$1,1,0)</f>
        <v>0</v>
      </c>
      <c r="AA710">
        <f>IF($P710=AA$1,1,0)</f>
        <v>0</v>
      </c>
      <c r="AB710">
        <f>IF($P710=AB$1,1,0)</f>
        <v>0</v>
      </c>
      <c r="AC710">
        <f>IF($Q710=AC$1,1,0)</f>
        <v>1</v>
      </c>
      <c r="AD710">
        <f>IF($Q710=AD$1,1,0)</f>
        <v>0</v>
      </c>
      <c r="AE710">
        <f>IF($R710=AE$1,1,0)</f>
        <v>0</v>
      </c>
      <c r="AF710">
        <f>IF($R710=AF$1,1,0)</f>
        <v>0</v>
      </c>
      <c r="AG710">
        <f>IF($R710=AG$1,1,0)</f>
        <v>1</v>
      </c>
      <c r="AH710">
        <f>IF($R710=AH$1,1,0)</f>
        <v>0</v>
      </c>
      <c r="AI710">
        <f>IF($R710=AI$1,1,0)</f>
        <v>0</v>
      </c>
      <c r="AJ710">
        <f>IF($R710=AJ$1,1,0)</f>
        <v>0</v>
      </c>
      <c r="AK710">
        <f>IF($R710=AK$1,1,0)</f>
        <v>0</v>
      </c>
      <c r="AL710">
        <f>IF($R710=AL$1,1,0)</f>
        <v>0</v>
      </c>
      <c r="AM710">
        <f>IF($S710=AM$1,1,0)</f>
        <v>0</v>
      </c>
      <c r="AN710">
        <f>IF($S710=AN$1,1,0)</f>
        <v>1</v>
      </c>
      <c r="AO710">
        <f>IF($S710=AO$1,1,0)</f>
        <v>0</v>
      </c>
      <c r="AP710">
        <f>IF($S710=AP$1,1,0)</f>
        <v>0</v>
      </c>
      <c r="AQ710">
        <f>IF($S710=AQ$1,1,0)</f>
        <v>0</v>
      </c>
      <c r="AR710">
        <f>IF($S710=AR$1,1,0)</f>
        <v>0</v>
      </c>
      <c r="AS710">
        <f>IF($S710=AS$1,1,0)</f>
        <v>0</v>
      </c>
      <c r="AT710">
        <f>IF($S710=AT$1,1,0)</f>
        <v>0</v>
      </c>
      <c r="AU710">
        <f>IF($S710=AU$1,1,0)</f>
        <v>0</v>
      </c>
      <c r="AV710">
        <f>IF($S710=AV$1,1,0)</f>
        <v>0</v>
      </c>
      <c r="AW710">
        <f>IF($S710=AW$1,1,0)</f>
        <v>0</v>
      </c>
      <c r="AX710">
        <f>IF($S710=AX$1,1,0)</f>
        <v>0</v>
      </c>
      <c r="AY710">
        <f>IF($S710=AY$1,1,0)</f>
        <v>0</v>
      </c>
      <c r="AZ710">
        <f>IF($S710=AZ$1,1,0)</f>
        <v>0</v>
      </c>
      <c r="BA710">
        <f>IF($S710=BA$1,1,0)</f>
        <v>0</v>
      </c>
      <c r="BB710">
        <f>IF($S710=BB$1,1,0)</f>
        <v>0</v>
      </c>
      <c r="BC710">
        <f>IF($S710=BC$1,1,0)</f>
        <v>0</v>
      </c>
      <c r="BD710">
        <f>IF($S710=BD$1,1,0)</f>
        <v>0</v>
      </c>
      <c r="BE710">
        <f>IF($S710=BE$1,1,0)</f>
        <v>0</v>
      </c>
      <c r="BF710">
        <f>IF($S710=BF$1,1,0)</f>
        <v>0</v>
      </c>
      <c r="BG710">
        <f>IF($S710=BG$1,1,0)</f>
        <v>0</v>
      </c>
      <c r="BH710">
        <f>IF($S710=BH$1,1,0)</f>
        <v>0</v>
      </c>
      <c r="BI710">
        <f>IF($S710=BI$1,1,0)</f>
        <v>0</v>
      </c>
      <c r="BJ710">
        <f>IF($S710=BJ$1,1,0)</f>
        <v>0</v>
      </c>
    </row>
    <row r="711" spans="1:62" x14ac:dyDescent="0.25">
      <c r="A711">
        <v>709</v>
      </c>
      <c r="B711">
        <v>1</v>
      </c>
      <c r="C711">
        <v>1</v>
      </c>
      <c r="D711" t="s">
        <v>994</v>
      </c>
      <c r="E711" t="s">
        <v>17</v>
      </c>
      <c r="F711">
        <v>22</v>
      </c>
      <c r="G711">
        <v>0</v>
      </c>
      <c r="H711">
        <v>0</v>
      </c>
      <c r="I711">
        <v>113781</v>
      </c>
      <c r="J711">
        <v>151.55000000000001</v>
      </c>
      <c r="L711" t="s">
        <v>15</v>
      </c>
      <c r="M711" t="s">
        <v>1753</v>
      </c>
      <c r="N711" t="str">
        <f>IF(ISNUMBER(I711),"xxx ",SUBSTITUTE(SUBSTITUTE(I711,"/",""),".",""))</f>
        <v xml:space="preserve">xxx </v>
      </c>
      <c r="O711" t="str">
        <f>LEFT(N711,FIND(" ",N711))</f>
        <v xml:space="preserve">xxx </v>
      </c>
      <c r="P711" t="str">
        <f>VLOOKUP(M711,Extract_Title!$A$2:$B$20,2,0)</f>
        <v>Miss</v>
      </c>
      <c r="Q711" t="str">
        <f>IF(L711="","S",L711)</f>
        <v>S</v>
      </c>
      <c r="R711" t="str">
        <f>IF(K711="","M",LEFT(K711,1))</f>
        <v>M</v>
      </c>
      <c r="S711" t="str">
        <f>VLOOKUP(O711,Clean_tckt!$E$3:$F$38,2,0)</f>
        <v xml:space="preserve">xxx </v>
      </c>
      <c r="T711" s="1">
        <f t="shared" si="37"/>
        <v>151.55000000000001</v>
      </c>
      <c r="U711">
        <f t="shared" si="38"/>
        <v>22</v>
      </c>
      <c r="V711">
        <f>SUM(G711:H711,1)</f>
        <v>1</v>
      </c>
      <c r="W711">
        <f t="shared" si="39"/>
        <v>0</v>
      </c>
      <c r="X711">
        <f>IF(V711=1,1,0)</f>
        <v>1</v>
      </c>
      <c r="Y711">
        <f>IF($P711=Y$1,1,0)</f>
        <v>0</v>
      </c>
      <c r="Z711">
        <f>IF($P711=Z$1,1,0)</f>
        <v>0</v>
      </c>
      <c r="AA711">
        <f>IF($P711=AA$1,1,0)</f>
        <v>1</v>
      </c>
      <c r="AB711">
        <f>IF($P711=AB$1,1,0)</f>
        <v>0</v>
      </c>
      <c r="AC711">
        <f>IF($Q711=AC$1,1,0)</f>
        <v>1</v>
      </c>
      <c r="AD711">
        <f>IF($Q711=AD$1,1,0)</f>
        <v>0</v>
      </c>
      <c r="AE711">
        <f>IF($R711=AE$1,1,0)</f>
        <v>1</v>
      </c>
      <c r="AF711">
        <f>IF($R711=AF$1,1,0)</f>
        <v>0</v>
      </c>
      <c r="AG711">
        <f>IF($R711=AG$1,1,0)</f>
        <v>0</v>
      </c>
      <c r="AH711">
        <f>IF($R711=AH$1,1,0)</f>
        <v>0</v>
      </c>
      <c r="AI711">
        <f>IF($R711=AI$1,1,0)</f>
        <v>0</v>
      </c>
      <c r="AJ711">
        <f>IF($R711=AJ$1,1,0)</f>
        <v>0</v>
      </c>
      <c r="AK711">
        <f>IF($R711=AK$1,1,0)</f>
        <v>0</v>
      </c>
      <c r="AL711">
        <f>IF($R711=AL$1,1,0)</f>
        <v>0</v>
      </c>
      <c r="AM711">
        <f>IF($S711=AM$1,1,0)</f>
        <v>0</v>
      </c>
      <c r="AN711">
        <f>IF($S711=AN$1,1,0)</f>
        <v>0</v>
      </c>
      <c r="AO711">
        <f>IF($S711=AO$1,1,0)</f>
        <v>0</v>
      </c>
      <c r="AP711">
        <f>IF($S711=AP$1,1,0)</f>
        <v>1</v>
      </c>
      <c r="AQ711">
        <f>IF($S711=AQ$1,1,0)</f>
        <v>0</v>
      </c>
      <c r="AR711">
        <f>IF($S711=AR$1,1,0)</f>
        <v>0</v>
      </c>
      <c r="AS711">
        <f>IF($S711=AS$1,1,0)</f>
        <v>0</v>
      </c>
      <c r="AT711">
        <f>IF($S711=AT$1,1,0)</f>
        <v>0</v>
      </c>
      <c r="AU711">
        <f>IF($S711=AU$1,1,0)</f>
        <v>0</v>
      </c>
      <c r="AV711">
        <f>IF($S711=AV$1,1,0)</f>
        <v>0</v>
      </c>
      <c r="AW711">
        <f>IF($S711=AW$1,1,0)</f>
        <v>0</v>
      </c>
      <c r="AX711">
        <f>IF($S711=AX$1,1,0)</f>
        <v>0</v>
      </c>
      <c r="AY711">
        <f>IF($S711=AY$1,1,0)</f>
        <v>0</v>
      </c>
      <c r="AZ711">
        <f>IF($S711=AZ$1,1,0)</f>
        <v>0</v>
      </c>
      <c r="BA711">
        <f>IF($S711=BA$1,1,0)</f>
        <v>0</v>
      </c>
      <c r="BB711">
        <f>IF($S711=BB$1,1,0)</f>
        <v>0</v>
      </c>
      <c r="BC711">
        <f>IF($S711=BC$1,1,0)</f>
        <v>0</v>
      </c>
      <c r="BD711">
        <f>IF($S711=BD$1,1,0)</f>
        <v>0</v>
      </c>
      <c r="BE711">
        <f>IF($S711=BE$1,1,0)</f>
        <v>0</v>
      </c>
      <c r="BF711">
        <f>IF($S711=BF$1,1,0)</f>
        <v>0</v>
      </c>
      <c r="BG711">
        <f>IF($S711=BG$1,1,0)</f>
        <v>0</v>
      </c>
      <c r="BH711">
        <f>IF($S711=BH$1,1,0)</f>
        <v>0</v>
      </c>
      <c r="BI711">
        <f>IF($S711=BI$1,1,0)</f>
        <v>0</v>
      </c>
      <c r="BJ711">
        <f>IF($S711=BJ$1,1,0)</f>
        <v>0</v>
      </c>
    </row>
    <row r="712" spans="1:62" x14ac:dyDescent="0.25">
      <c r="A712">
        <v>710</v>
      </c>
      <c r="B712">
        <v>1</v>
      </c>
      <c r="C712">
        <v>3</v>
      </c>
      <c r="D712" t="s">
        <v>995</v>
      </c>
      <c r="E712" t="s">
        <v>13</v>
      </c>
      <c r="G712">
        <v>1</v>
      </c>
      <c r="H712">
        <v>1</v>
      </c>
      <c r="I712">
        <v>2661</v>
      </c>
      <c r="J712">
        <v>15.245799999999999</v>
      </c>
      <c r="L712" t="s">
        <v>20</v>
      </c>
      <c r="M712" t="s">
        <v>1754</v>
      </c>
      <c r="N712" t="str">
        <f>IF(ISNUMBER(I712),"xxx ",SUBSTITUTE(SUBSTITUTE(I712,"/",""),".",""))</f>
        <v xml:space="preserve">xxx </v>
      </c>
      <c r="O712" t="str">
        <f>LEFT(N712,FIND(" ",N712))</f>
        <v xml:space="preserve">xxx </v>
      </c>
      <c r="P712" t="str">
        <f>VLOOKUP(M712,Extract_Title!$A$2:$B$20,2,0)</f>
        <v>Master</v>
      </c>
      <c r="Q712" t="str">
        <f>IF(L712="","S",L712)</f>
        <v>C</v>
      </c>
      <c r="R712" t="str">
        <f>IF(K712="","M",LEFT(K712,1))</f>
        <v>M</v>
      </c>
      <c r="S712" t="str">
        <f>VLOOKUP(O712,Clean_tckt!$E$3:$F$38,2,0)</f>
        <v xml:space="preserve">xxx </v>
      </c>
      <c r="T712" s="1">
        <f t="shared" si="37"/>
        <v>15.245799999999999</v>
      </c>
      <c r="U712">
        <f t="shared" si="38"/>
        <v>0</v>
      </c>
      <c r="V712">
        <f>SUM(G712:H712,1)</f>
        <v>3</v>
      </c>
      <c r="W712">
        <f t="shared" si="39"/>
        <v>1</v>
      </c>
      <c r="X712">
        <f>IF(V712=1,1,0)</f>
        <v>0</v>
      </c>
      <c r="Y712">
        <f>IF($P712=Y$1,1,0)</f>
        <v>0</v>
      </c>
      <c r="Z712">
        <f>IF($P712=Z$1,1,0)</f>
        <v>0</v>
      </c>
      <c r="AA712">
        <f>IF($P712=AA$1,1,0)</f>
        <v>0</v>
      </c>
      <c r="AB712">
        <f>IF($P712=AB$1,1,0)</f>
        <v>1</v>
      </c>
      <c r="AC712">
        <f>IF($Q712=AC$1,1,0)</f>
        <v>0</v>
      </c>
      <c r="AD712">
        <f>IF($Q712=AD$1,1,0)</f>
        <v>1</v>
      </c>
      <c r="AE712">
        <f>IF($R712=AE$1,1,0)</f>
        <v>1</v>
      </c>
      <c r="AF712">
        <f>IF($R712=AF$1,1,0)</f>
        <v>0</v>
      </c>
      <c r="AG712">
        <f>IF($R712=AG$1,1,0)</f>
        <v>0</v>
      </c>
      <c r="AH712">
        <f>IF($R712=AH$1,1,0)</f>
        <v>0</v>
      </c>
      <c r="AI712">
        <f>IF($R712=AI$1,1,0)</f>
        <v>0</v>
      </c>
      <c r="AJ712">
        <f>IF($R712=AJ$1,1,0)</f>
        <v>0</v>
      </c>
      <c r="AK712">
        <f>IF($R712=AK$1,1,0)</f>
        <v>0</v>
      </c>
      <c r="AL712">
        <f>IF($R712=AL$1,1,0)</f>
        <v>0</v>
      </c>
      <c r="AM712">
        <f>IF($S712=AM$1,1,0)</f>
        <v>0</v>
      </c>
      <c r="AN712">
        <f>IF($S712=AN$1,1,0)</f>
        <v>0</v>
      </c>
      <c r="AO712">
        <f>IF($S712=AO$1,1,0)</f>
        <v>0</v>
      </c>
      <c r="AP712">
        <f>IF($S712=AP$1,1,0)</f>
        <v>1</v>
      </c>
      <c r="AQ712">
        <f>IF($S712=AQ$1,1,0)</f>
        <v>0</v>
      </c>
      <c r="AR712">
        <f>IF($S712=AR$1,1,0)</f>
        <v>0</v>
      </c>
      <c r="AS712">
        <f>IF($S712=AS$1,1,0)</f>
        <v>0</v>
      </c>
      <c r="AT712">
        <f>IF($S712=AT$1,1,0)</f>
        <v>0</v>
      </c>
      <c r="AU712">
        <f>IF($S712=AU$1,1,0)</f>
        <v>0</v>
      </c>
      <c r="AV712">
        <f>IF($S712=AV$1,1,0)</f>
        <v>0</v>
      </c>
      <c r="AW712">
        <f>IF($S712=AW$1,1,0)</f>
        <v>0</v>
      </c>
      <c r="AX712">
        <f>IF($S712=AX$1,1,0)</f>
        <v>0</v>
      </c>
      <c r="AY712">
        <f>IF($S712=AY$1,1,0)</f>
        <v>0</v>
      </c>
      <c r="AZ712">
        <f>IF($S712=AZ$1,1,0)</f>
        <v>0</v>
      </c>
      <c r="BA712">
        <f>IF($S712=BA$1,1,0)</f>
        <v>0</v>
      </c>
      <c r="BB712">
        <f>IF($S712=BB$1,1,0)</f>
        <v>0</v>
      </c>
      <c r="BC712">
        <f>IF($S712=BC$1,1,0)</f>
        <v>0</v>
      </c>
      <c r="BD712">
        <f>IF($S712=BD$1,1,0)</f>
        <v>0</v>
      </c>
      <c r="BE712">
        <f>IF($S712=BE$1,1,0)</f>
        <v>0</v>
      </c>
      <c r="BF712">
        <f>IF($S712=BF$1,1,0)</f>
        <v>0</v>
      </c>
      <c r="BG712">
        <f>IF($S712=BG$1,1,0)</f>
        <v>0</v>
      </c>
      <c r="BH712">
        <f>IF($S712=BH$1,1,0)</f>
        <v>0</v>
      </c>
      <c r="BI712">
        <f>IF($S712=BI$1,1,0)</f>
        <v>0</v>
      </c>
      <c r="BJ712">
        <f>IF($S712=BJ$1,1,0)</f>
        <v>0</v>
      </c>
    </row>
    <row r="713" spans="1:62" x14ac:dyDescent="0.25">
      <c r="A713">
        <v>711</v>
      </c>
      <c r="B713">
        <v>1</v>
      </c>
      <c r="C713">
        <v>1</v>
      </c>
      <c r="D713" t="s">
        <v>996</v>
      </c>
      <c r="E713" t="s">
        <v>17</v>
      </c>
      <c r="F713">
        <v>24</v>
      </c>
      <c r="G713">
        <v>0</v>
      </c>
      <c r="H713">
        <v>0</v>
      </c>
      <c r="I713" t="s">
        <v>997</v>
      </c>
      <c r="J713">
        <v>49.504199999999997</v>
      </c>
      <c r="K713" t="s">
        <v>998</v>
      </c>
      <c r="L713" t="s">
        <v>20</v>
      </c>
      <c r="M713" t="s">
        <v>1763</v>
      </c>
      <c r="N713" t="str">
        <f>IF(ISNUMBER(I713),"xxx ",SUBSTITUTE(SUBSTITUTE(I713,"/",""),".",""))</f>
        <v>PC 17482</v>
      </c>
      <c r="O713" t="str">
        <f>LEFT(N713,FIND(" ",N713))</f>
        <v xml:space="preserve">PC </v>
      </c>
      <c r="P713" t="str">
        <f>VLOOKUP(M713,Extract_Title!$A$2:$B$20,2,0)</f>
        <v>Miss</v>
      </c>
      <c r="Q713" t="str">
        <f>IF(L713="","S",L713)</f>
        <v>C</v>
      </c>
      <c r="R713" t="str">
        <f>IF(K713="","M",LEFT(K713,1))</f>
        <v>C</v>
      </c>
      <c r="S713" t="str">
        <f>VLOOKUP(O713,Clean_tckt!$E$3:$F$38,2,0)</f>
        <v xml:space="preserve">PC </v>
      </c>
      <c r="T713" s="1">
        <f t="shared" si="37"/>
        <v>49.504199999999997</v>
      </c>
      <c r="U713">
        <f t="shared" si="38"/>
        <v>24</v>
      </c>
      <c r="V713">
        <f>SUM(G713:H713,1)</f>
        <v>1</v>
      </c>
      <c r="W713">
        <f t="shared" si="39"/>
        <v>0</v>
      </c>
      <c r="X713">
        <f>IF(V713=1,1,0)</f>
        <v>1</v>
      </c>
      <c r="Y713">
        <f>IF($P713=Y$1,1,0)</f>
        <v>0</v>
      </c>
      <c r="Z713">
        <f>IF($P713=Z$1,1,0)</f>
        <v>0</v>
      </c>
      <c r="AA713">
        <f>IF($P713=AA$1,1,0)</f>
        <v>1</v>
      </c>
      <c r="AB713">
        <f>IF($P713=AB$1,1,0)</f>
        <v>0</v>
      </c>
      <c r="AC713">
        <f>IF($Q713=AC$1,1,0)</f>
        <v>0</v>
      </c>
      <c r="AD713">
        <f>IF($Q713=AD$1,1,0)</f>
        <v>1</v>
      </c>
      <c r="AE713">
        <f>IF($R713=AE$1,1,0)</f>
        <v>0</v>
      </c>
      <c r="AF713">
        <f>IF($R713=AF$1,1,0)</f>
        <v>1</v>
      </c>
      <c r="AG713">
        <f>IF($R713=AG$1,1,0)</f>
        <v>0</v>
      </c>
      <c r="AH713">
        <f>IF($R713=AH$1,1,0)</f>
        <v>0</v>
      </c>
      <c r="AI713">
        <f>IF($R713=AI$1,1,0)</f>
        <v>0</v>
      </c>
      <c r="AJ713">
        <f>IF($R713=AJ$1,1,0)</f>
        <v>0</v>
      </c>
      <c r="AK713">
        <f>IF($R713=AK$1,1,0)</f>
        <v>0</v>
      </c>
      <c r="AL713">
        <f>IF($R713=AL$1,1,0)</f>
        <v>0</v>
      </c>
      <c r="AM713">
        <f>IF($S713=AM$1,1,0)</f>
        <v>0</v>
      </c>
      <c r="AN713">
        <f>IF($S713=AN$1,1,0)</f>
        <v>1</v>
      </c>
      <c r="AO713">
        <f>IF($S713=AO$1,1,0)</f>
        <v>0</v>
      </c>
      <c r="AP713">
        <f>IF($S713=AP$1,1,0)</f>
        <v>0</v>
      </c>
      <c r="AQ713">
        <f>IF($S713=AQ$1,1,0)</f>
        <v>0</v>
      </c>
      <c r="AR713">
        <f>IF($S713=AR$1,1,0)</f>
        <v>0</v>
      </c>
      <c r="AS713">
        <f>IF($S713=AS$1,1,0)</f>
        <v>0</v>
      </c>
      <c r="AT713">
        <f>IF($S713=AT$1,1,0)</f>
        <v>0</v>
      </c>
      <c r="AU713">
        <f>IF($S713=AU$1,1,0)</f>
        <v>0</v>
      </c>
      <c r="AV713">
        <f>IF($S713=AV$1,1,0)</f>
        <v>0</v>
      </c>
      <c r="AW713">
        <f>IF($S713=AW$1,1,0)</f>
        <v>0</v>
      </c>
      <c r="AX713">
        <f>IF($S713=AX$1,1,0)</f>
        <v>0</v>
      </c>
      <c r="AY713">
        <f>IF($S713=AY$1,1,0)</f>
        <v>0</v>
      </c>
      <c r="AZ713">
        <f>IF($S713=AZ$1,1,0)</f>
        <v>0</v>
      </c>
      <c r="BA713">
        <f>IF($S713=BA$1,1,0)</f>
        <v>0</v>
      </c>
      <c r="BB713">
        <f>IF($S713=BB$1,1,0)</f>
        <v>0</v>
      </c>
      <c r="BC713">
        <f>IF($S713=BC$1,1,0)</f>
        <v>0</v>
      </c>
      <c r="BD713">
        <f>IF($S713=BD$1,1,0)</f>
        <v>0</v>
      </c>
      <c r="BE713">
        <f>IF($S713=BE$1,1,0)</f>
        <v>0</v>
      </c>
      <c r="BF713">
        <f>IF($S713=BF$1,1,0)</f>
        <v>0</v>
      </c>
      <c r="BG713">
        <f>IF($S713=BG$1,1,0)</f>
        <v>0</v>
      </c>
      <c r="BH713">
        <f>IF($S713=BH$1,1,0)</f>
        <v>0</v>
      </c>
      <c r="BI713">
        <f>IF($S713=BI$1,1,0)</f>
        <v>0</v>
      </c>
      <c r="BJ713">
        <f>IF($S713=BJ$1,1,0)</f>
        <v>0</v>
      </c>
    </row>
    <row r="714" spans="1:62" x14ac:dyDescent="0.25">
      <c r="A714">
        <v>712</v>
      </c>
      <c r="B714">
        <v>0</v>
      </c>
      <c r="C714">
        <v>1</v>
      </c>
      <c r="D714" t="s">
        <v>999</v>
      </c>
      <c r="E714" t="s">
        <v>13</v>
      </c>
      <c r="G714">
        <v>0</v>
      </c>
      <c r="H714">
        <v>0</v>
      </c>
      <c r="I714">
        <v>113028</v>
      </c>
      <c r="J714">
        <v>26.55</v>
      </c>
      <c r="K714" t="s">
        <v>500</v>
      </c>
      <c r="L714" t="s">
        <v>15</v>
      </c>
      <c r="M714" t="s">
        <v>1751</v>
      </c>
      <c r="N714" t="str">
        <f>IF(ISNUMBER(I714),"xxx ",SUBSTITUTE(SUBSTITUTE(I714,"/",""),".",""))</f>
        <v xml:space="preserve">xxx </v>
      </c>
      <c r="O714" t="str">
        <f>LEFT(N714,FIND(" ",N714))</f>
        <v xml:space="preserve">xxx </v>
      </c>
      <c r="P714" t="str">
        <f>VLOOKUP(M714,Extract_Title!$A$2:$B$20,2,0)</f>
        <v>Mr</v>
      </c>
      <c r="Q714" t="str">
        <f>IF(L714="","S",L714)</f>
        <v>S</v>
      </c>
      <c r="R714" t="str">
        <f>IF(K714="","M",LEFT(K714,1))</f>
        <v>C</v>
      </c>
      <c r="S714" t="str">
        <f>VLOOKUP(O714,Clean_tckt!$E$3:$F$38,2,0)</f>
        <v xml:space="preserve">xxx </v>
      </c>
      <c r="T714" s="1">
        <f t="shared" si="37"/>
        <v>26.55</v>
      </c>
      <c r="U714">
        <f t="shared" si="38"/>
        <v>0</v>
      </c>
      <c r="V714">
        <f>SUM(G714:H714,1)</f>
        <v>1</v>
      </c>
      <c r="W714">
        <f t="shared" si="39"/>
        <v>1</v>
      </c>
      <c r="X714">
        <f>IF(V714=1,1,0)</f>
        <v>1</v>
      </c>
      <c r="Y714">
        <f>IF($P714=Y$1,1,0)</f>
        <v>1</v>
      </c>
      <c r="Z714">
        <f>IF($P714=Z$1,1,0)</f>
        <v>0</v>
      </c>
      <c r="AA714">
        <f>IF($P714=AA$1,1,0)</f>
        <v>0</v>
      </c>
      <c r="AB714">
        <f>IF($P714=AB$1,1,0)</f>
        <v>0</v>
      </c>
      <c r="AC714">
        <f>IF($Q714=AC$1,1,0)</f>
        <v>1</v>
      </c>
      <c r="AD714">
        <f>IF($Q714=AD$1,1,0)</f>
        <v>0</v>
      </c>
      <c r="AE714">
        <f>IF($R714=AE$1,1,0)</f>
        <v>0</v>
      </c>
      <c r="AF714">
        <f>IF($R714=AF$1,1,0)</f>
        <v>1</v>
      </c>
      <c r="AG714">
        <f>IF($R714=AG$1,1,0)</f>
        <v>0</v>
      </c>
      <c r="AH714">
        <f>IF($R714=AH$1,1,0)</f>
        <v>0</v>
      </c>
      <c r="AI714">
        <f>IF($R714=AI$1,1,0)</f>
        <v>0</v>
      </c>
      <c r="AJ714">
        <f>IF($R714=AJ$1,1,0)</f>
        <v>0</v>
      </c>
      <c r="AK714">
        <f>IF($R714=AK$1,1,0)</f>
        <v>0</v>
      </c>
      <c r="AL714">
        <f>IF($R714=AL$1,1,0)</f>
        <v>0</v>
      </c>
      <c r="AM714">
        <f>IF($S714=AM$1,1,0)</f>
        <v>0</v>
      </c>
      <c r="AN714">
        <f>IF($S714=AN$1,1,0)</f>
        <v>0</v>
      </c>
      <c r="AO714">
        <f>IF($S714=AO$1,1,0)</f>
        <v>0</v>
      </c>
      <c r="AP714">
        <f>IF($S714=AP$1,1,0)</f>
        <v>1</v>
      </c>
      <c r="AQ714">
        <f>IF($S714=AQ$1,1,0)</f>
        <v>0</v>
      </c>
      <c r="AR714">
        <f>IF($S714=AR$1,1,0)</f>
        <v>0</v>
      </c>
      <c r="AS714">
        <f>IF($S714=AS$1,1,0)</f>
        <v>0</v>
      </c>
      <c r="AT714">
        <f>IF($S714=AT$1,1,0)</f>
        <v>0</v>
      </c>
      <c r="AU714">
        <f>IF($S714=AU$1,1,0)</f>
        <v>0</v>
      </c>
      <c r="AV714">
        <f>IF($S714=AV$1,1,0)</f>
        <v>0</v>
      </c>
      <c r="AW714">
        <f>IF($S714=AW$1,1,0)</f>
        <v>0</v>
      </c>
      <c r="AX714">
        <f>IF($S714=AX$1,1,0)</f>
        <v>0</v>
      </c>
      <c r="AY714">
        <f>IF($S714=AY$1,1,0)</f>
        <v>0</v>
      </c>
      <c r="AZ714">
        <f>IF($S714=AZ$1,1,0)</f>
        <v>0</v>
      </c>
      <c r="BA714">
        <f>IF($S714=BA$1,1,0)</f>
        <v>0</v>
      </c>
      <c r="BB714">
        <f>IF($S714=BB$1,1,0)</f>
        <v>0</v>
      </c>
      <c r="BC714">
        <f>IF($S714=BC$1,1,0)</f>
        <v>0</v>
      </c>
      <c r="BD714">
        <f>IF($S714=BD$1,1,0)</f>
        <v>0</v>
      </c>
      <c r="BE714">
        <f>IF($S714=BE$1,1,0)</f>
        <v>0</v>
      </c>
      <c r="BF714">
        <f>IF($S714=BF$1,1,0)</f>
        <v>0</v>
      </c>
      <c r="BG714">
        <f>IF($S714=BG$1,1,0)</f>
        <v>0</v>
      </c>
      <c r="BH714">
        <f>IF($S714=BH$1,1,0)</f>
        <v>0</v>
      </c>
      <c r="BI714">
        <f>IF($S714=BI$1,1,0)</f>
        <v>0</v>
      </c>
      <c r="BJ714">
        <f>IF($S714=BJ$1,1,0)</f>
        <v>0</v>
      </c>
    </row>
    <row r="715" spans="1:62" x14ac:dyDescent="0.25">
      <c r="A715">
        <v>713</v>
      </c>
      <c r="B715">
        <v>1</v>
      </c>
      <c r="C715">
        <v>1</v>
      </c>
      <c r="D715" t="s">
        <v>1000</v>
      </c>
      <c r="E715" t="s">
        <v>13</v>
      </c>
      <c r="F715">
        <v>48</v>
      </c>
      <c r="G715">
        <v>1</v>
      </c>
      <c r="H715">
        <v>0</v>
      </c>
      <c r="I715">
        <v>19996</v>
      </c>
      <c r="J715">
        <v>52</v>
      </c>
      <c r="K715" t="s">
        <v>943</v>
      </c>
      <c r="L715" t="s">
        <v>15</v>
      </c>
      <c r="M715" t="s">
        <v>1751</v>
      </c>
      <c r="N715" t="str">
        <f>IF(ISNUMBER(I715),"xxx ",SUBSTITUTE(SUBSTITUTE(I715,"/",""),".",""))</f>
        <v xml:space="preserve">xxx </v>
      </c>
      <c r="O715" t="str">
        <f>LEFT(N715,FIND(" ",N715))</f>
        <v xml:space="preserve">xxx </v>
      </c>
      <c r="P715" t="str">
        <f>VLOOKUP(M715,Extract_Title!$A$2:$B$20,2,0)</f>
        <v>Mr</v>
      </c>
      <c r="Q715" t="str">
        <f>IF(L715="","S",L715)</f>
        <v>S</v>
      </c>
      <c r="R715" t="str">
        <f>IF(K715="","M",LEFT(K715,1))</f>
        <v>C</v>
      </c>
      <c r="S715" t="str">
        <f>VLOOKUP(O715,Clean_tckt!$E$3:$F$38,2,0)</f>
        <v xml:space="preserve">xxx </v>
      </c>
      <c r="T715" s="1">
        <f t="shared" si="37"/>
        <v>52</v>
      </c>
      <c r="U715">
        <f t="shared" si="38"/>
        <v>48</v>
      </c>
      <c r="V715">
        <f>SUM(G715:H715,1)</f>
        <v>2</v>
      </c>
      <c r="W715">
        <f t="shared" si="39"/>
        <v>1</v>
      </c>
      <c r="X715">
        <f>IF(V715=1,1,0)</f>
        <v>0</v>
      </c>
      <c r="Y715">
        <f>IF($P715=Y$1,1,0)</f>
        <v>1</v>
      </c>
      <c r="Z715">
        <f>IF($P715=Z$1,1,0)</f>
        <v>0</v>
      </c>
      <c r="AA715">
        <f>IF($P715=AA$1,1,0)</f>
        <v>0</v>
      </c>
      <c r="AB715">
        <f>IF($P715=AB$1,1,0)</f>
        <v>0</v>
      </c>
      <c r="AC715">
        <f>IF($Q715=AC$1,1,0)</f>
        <v>1</v>
      </c>
      <c r="AD715">
        <f>IF($Q715=AD$1,1,0)</f>
        <v>0</v>
      </c>
      <c r="AE715">
        <f>IF($R715=AE$1,1,0)</f>
        <v>0</v>
      </c>
      <c r="AF715">
        <f>IF($R715=AF$1,1,0)</f>
        <v>1</v>
      </c>
      <c r="AG715">
        <f>IF($R715=AG$1,1,0)</f>
        <v>0</v>
      </c>
      <c r="AH715">
        <f>IF($R715=AH$1,1,0)</f>
        <v>0</v>
      </c>
      <c r="AI715">
        <f>IF($R715=AI$1,1,0)</f>
        <v>0</v>
      </c>
      <c r="AJ715">
        <f>IF($R715=AJ$1,1,0)</f>
        <v>0</v>
      </c>
      <c r="AK715">
        <f>IF($R715=AK$1,1,0)</f>
        <v>0</v>
      </c>
      <c r="AL715">
        <f>IF($R715=AL$1,1,0)</f>
        <v>0</v>
      </c>
      <c r="AM715">
        <f>IF($S715=AM$1,1,0)</f>
        <v>0</v>
      </c>
      <c r="AN715">
        <f>IF($S715=AN$1,1,0)</f>
        <v>0</v>
      </c>
      <c r="AO715">
        <f>IF($S715=AO$1,1,0)</f>
        <v>0</v>
      </c>
      <c r="AP715">
        <f>IF($S715=AP$1,1,0)</f>
        <v>1</v>
      </c>
      <c r="AQ715">
        <f>IF($S715=AQ$1,1,0)</f>
        <v>0</v>
      </c>
      <c r="AR715">
        <f>IF($S715=AR$1,1,0)</f>
        <v>0</v>
      </c>
      <c r="AS715">
        <f>IF($S715=AS$1,1,0)</f>
        <v>0</v>
      </c>
      <c r="AT715">
        <f>IF($S715=AT$1,1,0)</f>
        <v>0</v>
      </c>
      <c r="AU715">
        <f>IF($S715=AU$1,1,0)</f>
        <v>0</v>
      </c>
      <c r="AV715">
        <f>IF($S715=AV$1,1,0)</f>
        <v>0</v>
      </c>
      <c r="AW715">
        <f>IF($S715=AW$1,1,0)</f>
        <v>0</v>
      </c>
      <c r="AX715">
        <f>IF($S715=AX$1,1,0)</f>
        <v>0</v>
      </c>
      <c r="AY715">
        <f>IF($S715=AY$1,1,0)</f>
        <v>0</v>
      </c>
      <c r="AZ715">
        <f>IF($S715=AZ$1,1,0)</f>
        <v>0</v>
      </c>
      <c r="BA715">
        <f>IF($S715=BA$1,1,0)</f>
        <v>0</v>
      </c>
      <c r="BB715">
        <f>IF($S715=BB$1,1,0)</f>
        <v>0</v>
      </c>
      <c r="BC715">
        <f>IF($S715=BC$1,1,0)</f>
        <v>0</v>
      </c>
      <c r="BD715">
        <f>IF($S715=BD$1,1,0)</f>
        <v>0</v>
      </c>
      <c r="BE715">
        <f>IF($S715=BE$1,1,0)</f>
        <v>0</v>
      </c>
      <c r="BF715">
        <f>IF($S715=BF$1,1,0)</f>
        <v>0</v>
      </c>
      <c r="BG715">
        <f>IF($S715=BG$1,1,0)</f>
        <v>0</v>
      </c>
      <c r="BH715">
        <f>IF($S715=BH$1,1,0)</f>
        <v>0</v>
      </c>
      <c r="BI715">
        <f>IF($S715=BI$1,1,0)</f>
        <v>0</v>
      </c>
      <c r="BJ715">
        <f>IF($S715=BJ$1,1,0)</f>
        <v>0</v>
      </c>
    </row>
    <row r="716" spans="1:62" x14ac:dyDescent="0.25">
      <c r="A716">
        <v>714</v>
      </c>
      <c r="B716">
        <v>0</v>
      </c>
      <c r="C716">
        <v>3</v>
      </c>
      <c r="D716" t="s">
        <v>1001</v>
      </c>
      <c r="E716" t="s">
        <v>13</v>
      </c>
      <c r="F716">
        <v>29</v>
      </c>
      <c r="G716">
        <v>0</v>
      </c>
      <c r="H716">
        <v>0</v>
      </c>
      <c r="I716">
        <v>7545</v>
      </c>
      <c r="J716">
        <v>9.4832999999999998</v>
      </c>
      <c r="L716" t="s">
        <v>15</v>
      </c>
      <c r="M716" t="s">
        <v>1751</v>
      </c>
      <c r="N716" t="str">
        <f>IF(ISNUMBER(I716),"xxx ",SUBSTITUTE(SUBSTITUTE(I716,"/",""),".",""))</f>
        <v xml:space="preserve">xxx </v>
      </c>
      <c r="O716" t="str">
        <f>LEFT(N716,FIND(" ",N716))</f>
        <v xml:space="preserve">xxx </v>
      </c>
      <c r="P716" t="str">
        <f>VLOOKUP(M716,Extract_Title!$A$2:$B$20,2,0)</f>
        <v>Mr</v>
      </c>
      <c r="Q716" t="str">
        <f>IF(L716="","S",L716)</f>
        <v>S</v>
      </c>
      <c r="R716" t="str">
        <f>IF(K716="","M",LEFT(K716,1))</f>
        <v>M</v>
      </c>
      <c r="S716" t="str">
        <f>VLOOKUP(O716,Clean_tckt!$E$3:$F$38,2,0)</f>
        <v xml:space="preserve">xxx </v>
      </c>
      <c r="T716" s="1">
        <f t="shared" si="37"/>
        <v>9.4832999999999998</v>
      </c>
      <c r="U716">
        <f t="shared" si="38"/>
        <v>29</v>
      </c>
      <c r="V716">
        <f>SUM(G716:H716,1)</f>
        <v>1</v>
      </c>
      <c r="W716">
        <f t="shared" si="39"/>
        <v>1</v>
      </c>
      <c r="X716">
        <f>IF(V716=1,1,0)</f>
        <v>1</v>
      </c>
      <c r="Y716">
        <f>IF($P716=Y$1,1,0)</f>
        <v>1</v>
      </c>
      <c r="Z716">
        <f>IF($P716=Z$1,1,0)</f>
        <v>0</v>
      </c>
      <c r="AA716">
        <f>IF($P716=AA$1,1,0)</f>
        <v>0</v>
      </c>
      <c r="AB716">
        <f>IF($P716=AB$1,1,0)</f>
        <v>0</v>
      </c>
      <c r="AC716">
        <f>IF($Q716=AC$1,1,0)</f>
        <v>1</v>
      </c>
      <c r="AD716">
        <f>IF($Q716=AD$1,1,0)</f>
        <v>0</v>
      </c>
      <c r="AE716">
        <f>IF($R716=AE$1,1,0)</f>
        <v>1</v>
      </c>
      <c r="AF716">
        <f>IF($R716=AF$1,1,0)</f>
        <v>0</v>
      </c>
      <c r="AG716">
        <f>IF($R716=AG$1,1,0)</f>
        <v>0</v>
      </c>
      <c r="AH716">
        <f>IF($R716=AH$1,1,0)</f>
        <v>0</v>
      </c>
      <c r="AI716">
        <f>IF($R716=AI$1,1,0)</f>
        <v>0</v>
      </c>
      <c r="AJ716">
        <f>IF($R716=AJ$1,1,0)</f>
        <v>0</v>
      </c>
      <c r="AK716">
        <f>IF($R716=AK$1,1,0)</f>
        <v>0</v>
      </c>
      <c r="AL716">
        <f>IF($R716=AL$1,1,0)</f>
        <v>0</v>
      </c>
      <c r="AM716">
        <f>IF($S716=AM$1,1,0)</f>
        <v>0</v>
      </c>
      <c r="AN716">
        <f>IF($S716=AN$1,1,0)</f>
        <v>0</v>
      </c>
      <c r="AO716">
        <f>IF($S716=AO$1,1,0)</f>
        <v>0</v>
      </c>
      <c r="AP716">
        <f>IF($S716=AP$1,1,0)</f>
        <v>1</v>
      </c>
      <c r="AQ716">
        <f>IF($S716=AQ$1,1,0)</f>
        <v>0</v>
      </c>
      <c r="AR716">
        <f>IF($S716=AR$1,1,0)</f>
        <v>0</v>
      </c>
      <c r="AS716">
        <f>IF($S716=AS$1,1,0)</f>
        <v>0</v>
      </c>
      <c r="AT716">
        <f>IF($S716=AT$1,1,0)</f>
        <v>0</v>
      </c>
      <c r="AU716">
        <f>IF($S716=AU$1,1,0)</f>
        <v>0</v>
      </c>
      <c r="AV716">
        <f>IF($S716=AV$1,1,0)</f>
        <v>0</v>
      </c>
      <c r="AW716">
        <f>IF($S716=AW$1,1,0)</f>
        <v>0</v>
      </c>
      <c r="AX716">
        <f>IF($S716=AX$1,1,0)</f>
        <v>0</v>
      </c>
      <c r="AY716">
        <f>IF($S716=AY$1,1,0)</f>
        <v>0</v>
      </c>
      <c r="AZ716">
        <f>IF($S716=AZ$1,1,0)</f>
        <v>0</v>
      </c>
      <c r="BA716">
        <f>IF($S716=BA$1,1,0)</f>
        <v>0</v>
      </c>
      <c r="BB716">
        <f>IF($S716=BB$1,1,0)</f>
        <v>0</v>
      </c>
      <c r="BC716">
        <f>IF($S716=BC$1,1,0)</f>
        <v>0</v>
      </c>
      <c r="BD716">
        <f>IF($S716=BD$1,1,0)</f>
        <v>0</v>
      </c>
      <c r="BE716">
        <f>IF($S716=BE$1,1,0)</f>
        <v>0</v>
      </c>
      <c r="BF716">
        <f>IF($S716=BF$1,1,0)</f>
        <v>0</v>
      </c>
      <c r="BG716">
        <f>IF($S716=BG$1,1,0)</f>
        <v>0</v>
      </c>
      <c r="BH716">
        <f>IF($S716=BH$1,1,0)</f>
        <v>0</v>
      </c>
      <c r="BI716">
        <f>IF($S716=BI$1,1,0)</f>
        <v>0</v>
      </c>
      <c r="BJ716">
        <f>IF($S716=BJ$1,1,0)</f>
        <v>0</v>
      </c>
    </row>
    <row r="717" spans="1:62" x14ac:dyDescent="0.25">
      <c r="A717">
        <v>715</v>
      </c>
      <c r="B717">
        <v>0</v>
      </c>
      <c r="C717">
        <v>2</v>
      </c>
      <c r="D717" t="s">
        <v>1002</v>
      </c>
      <c r="E717" t="s">
        <v>13</v>
      </c>
      <c r="F717">
        <v>52</v>
      </c>
      <c r="G717">
        <v>0</v>
      </c>
      <c r="H717">
        <v>0</v>
      </c>
      <c r="I717">
        <v>250647</v>
      </c>
      <c r="J717">
        <v>13</v>
      </c>
      <c r="L717" t="s">
        <v>15</v>
      </c>
      <c r="M717" t="s">
        <v>1751</v>
      </c>
      <c r="N717" t="str">
        <f>IF(ISNUMBER(I717),"xxx ",SUBSTITUTE(SUBSTITUTE(I717,"/",""),".",""))</f>
        <v xml:space="preserve">xxx </v>
      </c>
      <c r="O717" t="str">
        <f>LEFT(N717,FIND(" ",N717))</f>
        <v xml:space="preserve">xxx </v>
      </c>
      <c r="P717" t="str">
        <f>VLOOKUP(M717,Extract_Title!$A$2:$B$20,2,0)</f>
        <v>Mr</v>
      </c>
      <c r="Q717" t="str">
        <f>IF(L717="","S",L717)</f>
        <v>S</v>
      </c>
      <c r="R717" t="str">
        <f>IF(K717="","M",LEFT(K717,1))</f>
        <v>M</v>
      </c>
      <c r="S717" t="str">
        <f>VLOOKUP(O717,Clean_tckt!$E$3:$F$38,2,0)</f>
        <v xml:space="preserve">xxx </v>
      </c>
      <c r="T717" s="1">
        <f t="shared" si="37"/>
        <v>13</v>
      </c>
      <c r="U717">
        <f t="shared" si="38"/>
        <v>52</v>
      </c>
      <c r="V717">
        <f>SUM(G717:H717,1)</f>
        <v>1</v>
      </c>
      <c r="W717">
        <f t="shared" si="39"/>
        <v>1</v>
      </c>
      <c r="X717">
        <f>IF(V717=1,1,0)</f>
        <v>1</v>
      </c>
      <c r="Y717">
        <f>IF($P717=Y$1,1,0)</f>
        <v>1</v>
      </c>
      <c r="Z717">
        <f>IF($P717=Z$1,1,0)</f>
        <v>0</v>
      </c>
      <c r="AA717">
        <f>IF($P717=AA$1,1,0)</f>
        <v>0</v>
      </c>
      <c r="AB717">
        <f>IF($P717=AB$1,1,0)</f>
        <v>0</v>
      </c>
      <c r="AC717">
        <f>IF($Q717=AC$1,1,0)</f>
        <v>1</v>
      </c>
      <c r="AD717">
        <f>IF($Q717=AD$1,1,0)</f>
        <v>0</v>
      </c>
      <c r="AE717">
        <f>IF($R717=AE$1,1,0)</f>
        <v>1</v>
      </c>
      <c r="AF717">
        <f>IF($R717=AF$1,1,0)</f>
        <v>0</v>
      </c>
      <c r="AG717">
        <f>IF($R717=AG$1,1,0)</f>
        <v>0</v>
      </c>
      <c r="AH717">
        <f>IF($R717=AH$1,1,0)</f>
        <v>0</v>
      </c>
      <c r="AI717">
        <f>IF($R717=AI$1,1,0)</f>
        <v>0</v>
      </c>
      <c r="AJ717">
        <f>IF($R717=AJ$1,1,0)</f>
        <v>0</v>
      </c>
      <c r="AK717">
        <f>IF($R717=AK$1,1,0)</f>
        <v>0</v>
      </c>
      <c r="AL717">
        <f>IF($R717=AL$1,1,0)</f>
        <v>0</v>
      </c>
      <c r="AM717">
        <f>IF($S717=AM$1,1,0)</f>
        <v>0</v>
      </c>
      <c r="AN717">
        <f>IF($S717=AN$1,1,0)</f>
        <v>0</v>
      </c>
      <c r="AO717">
        <f>IF($S717=AO$1,1,0)</f>
        <v>0</v>
      </c>
      <c r="AP717">
        <f>IF($S717=AP$1,1,0)</f>
        <v>1</v>
      </c>
      <c r="AQ717">
        <f>IF($S717=AQ$1,1,0)</f>
        <v>0</v>
      </c>
      <c r="AR717">
        <f>IF($S717=AR$1,1,0)</f>
        <v>0</v>
      </c>
      <c r="AS717">
        <f>IF($S717=AS$1,1,0)</f>
        <v>0</v>
      </c>
      <c r="AT717">
        <f>IF($S717=AT$1,1,0)</f>
        <v>0</v>
      </c>
      <c r="AU717">
        <f>IF($S717=AU$1,1,0)</f>
        <v>0</v>
      </c>
      <c r="AV717">
        <f>IF($S717=AV$1,1,0)</f>
        <v>0</v>
      </c>
      <c r="AW717">
        <f>IF($S717=AW$1,1,0)</f>
        <v>0</v>
      </c>
      <c r="AX717">
        <f>IF($S717=AX$1,1,0)</f>
        <v>0</v>
      </c>
      <c r="AY717">
        <f>IF($S717=AY$1,1,0)</f>
        <v>0</v>
      </c>
      <c r="AZ717">
        <f>IF($S717=AZ$1,1,0)</f>
        <v>0</v>
      </c>
      <c r="BA717">
        <f>IF($S717=BA$1,1,0)</f>
        <v>0</v>
      </c>
      <c r="BB717">
        <f>IF($S717=BB$1,1,0)</f>
        <v>0</v>
      </c>
      <c r="BC717">
        <f>IF($S717=BC$1,1,0)</f>
        <v>0</v>
      </c>
      <c r="BD717">
        <f>IF($S717=BD$1,1,0)</f>
        <v>0</v>
      </c>
      <c r="BE717">
        <f>IF($S717=BE$1,1,0)</f>
        <v>0</v>
      </c>
      <c r="BF717">
        <f>IF($S717=BF$1,1,0)</f>
        <v>0</v>
      </c>
      <c r="BG717">
        <f>IF($S717=BG$1,1,0)</f>
        <v>0</v>
      </c>
      <c r="BH717">
        <f>IF($S717=BH$1,1,0)</f>
        <v>0</v>
      </c>
      <c r="BI717">
        <f>IF($S717=BI$1,1,0)</f>
        <v>0</v>
      </c>
      <c r="BJ717">
        <f>IF($S717=BJ$1,1,0)</f>
        <v>0</v>
      </c>
    </row>
    <row r="718" spans="1:62" x14ac:dyDescent="0.25">
      <c r="A718">
        <v>716</v>
      </c>
      <c r="B718">
        <v>0</v>
      </c>
      <c r="C718">
        <v>3</v>
      </c>
      <c r="D718" t="s">
        <v>1003</v>
      </c>
      <c r="E718" t="s">
        <v>13</v>
      </c>
      <c r="F718">
        <v>19</v>
      </c>
      <c r="G718">
        <v>0</v>
      </c>
      <c r="H718">
        <v>0</v>
      </c>
      <c r="I718">
        <v>348124</v>
      </c>
      <c r="J718">
        <v>7.65</v>
      </c>
      <c r="K718" t="s">
        <v>130</v>
      </c>
      <c r="L718" t="s">
        <v>15</v>
      </c>
      <c r="M718" t="s">
        <v>1751</v>
      </c>
      <c r="N718" t="str">
        <f>IF(ISNUMBER(I718),"xxx ",SUBSTITUTE(SUBSTITUTE(I718,"/",""),".",""))</f>
        <v xml:space="preserve">xxx </v>
      </c>
      <c r="O718" t="str">
        <f>LEFT(N718,FIND(" ",N718))</f>
        <v xml:space="preserve">xxx </v>
      </c>
      <c r="P718" t="str">
        <f>VLOOKUP(M718,Extract_Title!$A$2:$B$20,2,0)</f>
        <v>Mr</v>
      </c>
      <c r="Q718" t="str">
        <f>IF(L718="","S",L718)</f>
        <v>S</v>
      </c>
      <c r="R718" t="str">
        <f>IF(K718="","M",LEFT(K718,1))</f>
        <v>F</v>
      </c>
      <c r="S718" t="str">
        <f>VLOOKUP(O718,Clean_tckt!$E$3:$F$38,2,0)</f>
        <v xml:space="preserve">xxx </v>
      </c>
      <c r="T718" s="1">
        <f t="shared" si="37"/>
        <v>7.65</v>
      </c>
      <c r="U718">
        <f t="shared" si="38"/>
        <v>19</v>
      </c>
      <c r="V718">
        <f>SUM(G718:H718,1)</f>
        <v>1</v>
      </c>
      <c r="W718">
        <f t="shared" si="39"/>
        <v>1</v>
      </c>
      <c r="X718">
        <f>IF(V718=1,1,0)</f>
        <v>1</v>
      </c>
      <c r="Y718">
        <f>IF($P718=Y$1,1,0)</f>
        <v>1</v>
      </c>
      <c r="Z718">
        <f>IF($P718=Z$1,1,0)</f>
        <v>0</v>
      </c>
      <c r="AA718">
        <f>IF($P718=AA$1,1,0)</f>
        <v>0</v>
      </c>
      <c r="AB718">
        <f>IF($P718=AB$1,1,0)</f>
        <v>0</v>
      </c>
      <c r="AC718">
        <f>IF($Q718=AC$1,1,0)</f>
        <v>1</v>
      </c>
      <c r="AD718">
        <f>IF($Q718=AD$1,1,0)</f>
        <v>0</v>
      </c>
      <c r="AE718">
        <f>IF($R718=AE$1,1,0)</f>
        <v>0</v>
      </c>
      <c r="AF718">
        <f>IF($R718=AF$1,1,0)</f>
        <v>0</v>
      </c>
      <c r="AG718">
        <f>IF($R718=AG$1,1,0)</f>
        <v>0</v>
      </c>
      <c r="AH718">
        <f>IF($R718=AH$1,1,0)</f>
        <v>0</v>
      </c>
      <c r="AI718">
        <f>IF($R718=AI$1,1,0)</f>
        <v>0</v>
      </c>
      <c r="AJ718">
        <f>IF($R718=AJ$1,1,0)</f>
        <v>0</v>
      </c>
      <c r="AK718">
        <f>IF($R718=AK$1,1,0)</f>
        <v>0</v>
      </c>
      <c r="AL718">
        <f>IF($R718=AL$1,1,0)</f>
        <v>1</v>
      </c>
      <c r="AM718">
        <f>IF($S718=AM$1,1,0)</f>
        <v>0</v>
      </c>
      <c r="AN718">
        <f>IF($S718=AN$1,1,0)</f>
        <v>0</v>
      </c>
      <c r="AO718">
        <f>IF($S718=AO$1,1,0)</f>
        <v>0</v>
      </c>
      <c r="AP718">
        <f>IF($S718=AP$1,1,0)</f>
        <v>1</v>
      </c>
      <c r="AQ718">
        <f>IF($S718=AQ$1,1,0)</f>
        <v>0</v>
      </c>
      <c r="AR718">
        <f>IF($S718=AR$1,1,0)</f>
        <v>0</v>
      </c>
      <c r="AS718">
        <f>IF($S718=AS$1,1,0)</f>
        <v>0</v>
      </c>
      <c r="AT718">
        <f>IF($S718=AT$1,1,0)</f>
        <v>0</v>
      </c>
      <c r="AU718">
        <f>IF($S718=AU$1,1,0)</f>
        <v>0</v>
      </c>
      <c r="AV718">
        <f>IF($S718=AV$1,1,0)</f>
        <v>0</v>
      </c>
      <c r="AW718">
        <f>IF($S718=AW$1,1,0)</f>
        <v>0</v>
      </c>
      <c r="AX718">
        <f>IF($S718=AX$1,1,0)</f>
        <v>0</v>
      </c>
      <c r="AY718">
        <f>IF($S718=AY$1,1,0)</f>
        <v>0</v>
      </c>
      <c r="AZ718">
        <f>IF($S718=AZ$1,1,0)</f>
        <v>0</v>
      </c>
      <c r="BA718">
        <f>IF($S718=BA$1,1,0)</f>
        <v>0</v>
      </c>
      <c r="BB718">
        <f>IF($S718=BB$1,1,0)</f>
        <v>0</v>
      </c>
      <c r="BC718">
        <f>IF($S718=BC$1,1,0)</f>
        <v>0</v>
      </c>
      <c r="BD718">
        <f>IF($S718=BD$1,1,0)</f>
        <v>0</v>
      </c>
      <c r="BE718">
        <f>IF($S718=BE$1,1,0)</f>
        <v>0</v>
      </c>
      <c r="BF718">
        <f>IF($S718=BF$1,1,0)</f>
        <v>0</v>
      </c>
      <c r="BG718">
        <f>IF($S718=BG$1,1,0)</f>
        <v>0</v>
      </c>
      <c r="BH718">
        <f>IF($S718=BH$1,1,0)</f>
        <v>0</v>
      </c>
      <c r="BI718">
        <f>IF($S718=BI$1,1,0)</f>
        <v>0</v>
      </c>
      <c r="BJ718">
        <f>IF($S718=BJ$1,1,0)</f>
        <v>0</v>
      </c>
    </row>
    <row r="719" spans="1:62" x14ac:dyDescent="0.25">
      <c r="A719">
        <v>717</v>
      </c>
      <c r="B719">
        <v>1</v>
      </c>
      <c r="C719">
        <v>1</v>
      </c>
      <c r="D719" t="s">
        <v>1004</v>
      </c>
      <c r="E719" t="s">
        <v>17</v>
      </c>
      <c r="F719">
        <v>38</v>
      </c>
      <c r="G719">
        <v>0</v>
      </c>
      <c r="H719">
        <v>0</v>
      </c>
      <c r="I719" t="s">
        <v>565</v>
      </c>
      <c r="J719">
        <v>227.52500000000001</v>
      </c>
      <c r="K719" t="s">
        <v>1005</v>
      </c>
      <c r="L719" t="s">
        <v>20</v>
      </c>
      <c r="M719" t="s">
        <v>1753</v>
      </c>
      <c r="N719" t="str">
        <f>IF(ISNUMBER(I719),"xxx ",SUBSTITUTE(SUBSTITUTE(I719,"/",""),".",""))</f>
        <v>PC 17757</v>
      </c>
      <c r="O719" t="str">
        <f>LEFT(N719,FIND(" ",N719))</f>
        <v xml:space="preserve">PC </v>
      </c>
      <c r="P719" t="str">
        <f>VLOOKUP(M719,Extract_Title!$A$2:$B$20,2,0)</f>
        <v>Miss</v>
      </c>
      <c r="Q719" t="str">
        <f>IF(L719="","S",L719)</f>
        <v>C</v>
      </c>
      <c r="R719" t="str">
        <f>IF(K719="","M",LEFT(K719,1))</f>
        <v>C</v>
      </c>
      <c r="S719" t="str">
        <f>VLOOKUP(O719,Clean_tckt!$E$3:$F$38,2,0)</f>
        <v xml:space="preserve">PC </v>
      </c>
      <c r="T719" s="1">
        <f t="shared" si="37"/>
        <v>227.52500000000001</v>
      </c>
      <c r="U719">
        <f t="shared" si="38"/>
        <v>38</v>
      </c>
      <c r="V719">
        <f>SUM(G719:H719,1)</f>
        <v>1</v>
      </c>
      <c r="W719">
        <f t="shared" si="39"/>
        <v>0</v>
      </c>
      <c r="X719">
        <f>IF(V719=1,1,0)</f>
        <v>1</v>
      </c>
      <c r="Y719">
        <f>IF($P719=Y$1,1,0)</f>
        <v>0</v>
      </c>
      <c r="Z719">
        <f>IF($P719=Z$1,1,0)</f>
        <v>0</v>
      </c>
      <c r="AA719">
        <f>IF($P719=AA$1,1,0)</f>
        <v>1</v>
      </c>
      <c r="AB719">
        <f>IF($P719=AB$1,1,0)</f>
        <v>0</v>
      </c>
      <c r="AC719">
        <f>IF($Q719=AC$1,1,0)</f>
        <v>0</v>
      </c>
      <c r="AD719">
        <f>IF($Q719=AD$1,1,0)</f>
        <v>1</v>
      </c>
      <c r="AE719">
        <f>IF($R719=AE$1,1,0)</f>
        <v>0</v>
      </c>
      <c r="AF719">
        <f>IF($R719=AF$1,1,0)</f>
        <v>1</v>
      </c>
      <c r="AG719">
        <f>IF($R719=AG$1,1,0)</f>
        <v>0</v>
      </c>
      <c r="AH719">
        <f>IF($R719=AH$1,1,0)</f>
        <v>0</v>
      </c>
      <c r="AI719">
        <f>IF($R719=AI$1,1,0)</f>
        <v>0</v>
      </c>
      <c r="AJ719">
        <f>IF($R719=AJ$1,1,0)</f>
        <v>0</v>
      </c>
      <c r="AK719">
        <f>IF($R719=AK$1,1,0)</f>
        <v>0</v>
      </c>
      <c r="AL719">
        <f>IF($R719=AL$1,1,0)</f>
        <v>0</v>
      </c>
      <c r="AM719">
        <f>IF($S719=AM$1,1,0)</f>
        <v>0</v>
      </c>
      <c r="AN719">
        <f>IF($S719=AN$1,1,0)</f>
        <v>1</v>
      </c>
      <c r="AO719">
        <f>IF($S719=AO$1,1,0)</f>
        <v>0</v>
      </c>
      <c r="AP719">
        <f>IF($S719=AP$1,1,0)</f>
        <v>0</v>
      </c>
      <c r="AQ719">
        <f>IF($S719=AQ$1,1,0)</f>
        <v>0</v>
      </c>
      <c r="AR719">
        <f>IF($S719=AR$1,1,0)</f>
        <v>0</v>
      </c>
      <c r="AS719">
        <f>IF($S719=AS$1,1,0)</f>
        <v>0</v>
      </c>
      <c r="AT719">
        <f>IF($S719=AT$1,1,0)</f>
        <v>0</v>
      </c>
      <c r="AU719">
        <f>IF($S719=AU$1,1,0)</f>
        <v>0</v>
      </c>
      <c r="AV719">
        <f>IF($S719=AV$1,1,0)</f>
        <v>0</v>
      </c>
      <c r="AW719">
        <f>IF($S719=AW$1,1,0)</f>
        <v>0</v>
      </c>
      <c r="AX719">
        <f>IF($S719=AX$1,1,0)</f>
        <v>0</v>
      </c>
      <c r="AY719">
        <f>IF($S719=AY$1,1,0)</f>
        <v>0</v>
      </c>
      <c r="AZ719">
        <f>IF($S719=AZ$1,1,0)</f>
        <v>0</v>
      </c>
      <c r="BA719">
        <f>IF($S719=BA$1,1,0)</f>
        <v>0</v>
      </c>
      <c r="BB719">
        <f>IF($S719=BB$1,1,0)</f>
        <v>0</v>
      </c>
      <c r="BC719">
        <f>IF($S719=BC$1,1,0)</f>
        <v>0</v>
      </c>
      <c r="BD719">
        <f>IF($S719=BD$1,1,0)</f>
        <v>0</v>
      </c>
      <c r="BE719">
        <f>IF($S719=BE$1,1,0)</f>
        <v>0</v>
      </c>
      <c r="BF719">
        <f>IF($S719=BF$1,1,0)</f>
        <v>0</v>
      </c>
      <c r="BG719">
        <f>IF($S719=BG$1,1,0)</f>
        <v>0</v>
      </c>
      <c r="BH719">
        <f>IF($S719=BH$1,1,0)</f>
        <v>0</v>
      </c>
      <c r="BI719">
        <f>IF($S719=BI$1,1,0)</f>
        <v>0</v>
      </c>
      <c r="BJ719">
        <f>IF($S719=BJ$1,1,0)</f>
        <v>0</v>
      </c>
    </row>
    <row r="720" spans="1:62" x14ac:dyDescent="0.25">
      <c r="A720">
        <v>718</v>
      </c>
      <c r="B720">
        <v>1</v>
      </c>
      <c r="C720">
        <v>2</v>
      </c>
      <c r="D720" t="s">
        <v>1006</v>
      </c>
      <c r="E720" t="s">
        <v>17</v>
      </c>
      <c r="F720">
        <v>27</v>
      </c>
      <c r="G720">
        <v>0</v>
      </c>
      <c r="H720">
        <v>0</v>
      </c>
      <c r="I720">
        <v>34218</v>
      </c>
      <c r="J720">
        <v>10.5</v>
      </c>
      <c r="K720" t="s">
        <v>195</v>
      </c>
      <c r="L720" t="s">
        <v>15</v>
      </c>
      <c r="M720" t="s">
        <v>1753</v>
      </c>
      <c r="N720" t="str">
        <f>IF(ISNUMBER(I720),"xxx ",SUBSTITUTE(SUBSTITUTE(I720,"/",""),".",""))</f>
        <v xml:space="preserve">xxx </v>
      </c>
      <c r="O720" t="str">
        <f>LEFT(N720,FIND(" ",N720))</f>
        <v xml:space="preserve">xxx </v>
      </c>
      <c r="P720" t="str">
        <f>VLOOKUP(M720,Extract_Title!$A$2:$B$20,2,0)</f>
        <v>Miss</v>
      </c>
      <c r="Q720" t="str">
        <f>IF(L720="","S",L720)</f>
        <v>S</v>
      </c>
      <c r="R720" t="str">
        <f>IF(K720="","M",LEFT(K720,1))</f>
        <v>E</v>
      </c>
      <c r="S720" t="str">
        <f>VLOOKUP(O720,Clean_tckt!$E$3:$F$38,2,0)</f>
        <v xml:space="preserve">xxx </v>
      </c>
      <c r="T720" s="1">
        <f t="shared" si="37"/>
        <v>10.5</v>
      </c>
      <c r="U720">
        <f t="shared" si="38"/>
        <v>27</v>
      </c>
      <c r="V720">
        <f>SUM(G720:H720,1)</f>
        <v>1</v>
      </c>
      <c r="W720">
        <f t="shared" si="39"/>
        <v>0</v>
      </c>
      <c r="X720">
        <f>IF(V720=1,1,0)</f>
        <v>1</v>
      </c>
      <c r="Y720">
        <f>IF($P720=Y$1,1,0)</f>
        <v>0</v>
      </c>
      <c r="Z720">
        <f>IF($P720=Z$1,1,0)</f>
        <v>0</v>
      </c>
      <c r="AA720">
        <f>IF($P720=AA$1,1,0)</f>
        <v>1</v>
      </c>
      <c r="AB720">
        <f>IF($P720=AB$1,1,0)</f>
        <v>0</v>
      </c>
      <c r="AC720">
        <f>IF($Q720=AC$1,1,0)</f>
        <v>1</v>
      </c>
      <c r="AD720">
        <f>IF($Q720=AD$1,1,0)</f>
        <v>0</v>
      </c>
      <c r="AE720">
        <f>IF($R720=AE$1,1,0)</f>
        <v>0</v>
      </c>
      <c r="AF720">
        <f>IF($R720=AF$1,1,0)</f>
        <v>0</v>
      </c>
      <c r="AG720">
        <f>IF($R720=AG$1,1,0)</f>
        <v>1</v>
      </c>
      <c r="AH720">
        <f>IF($R720=AH$1,1,0)</f>
        <v>0</v>
      </c>
      <c r="AI720">
        <f>IF($R720=AI$1,1,0)</f>
        <v>0</v>
      </c>
      <c r="AJ720">
        <f>IF($R720=AJ$1,1,0)</f>
        <v>0</v>
      </c>
      <c r="AK720">
        <f>IF($R720=AK$1,1,0)</f>
        <v>0</v>
      </c>
      <c r="AL720">
        <f>IF($R720=AL$1,1,0)</f>
        <v>0</v>
      </c>
      <c r="AM720">
        <f>IF($S720=AM$1,1,0)</f>
        <v>0</v>
      </c>
      <c r="AN720">
        <f>IF($S720=AN$1,1,0)</f>
        <v>0</v>
      </c>
      <c r="AO720">
        <f>IF($S720=AO$1,1,0)</f>
        <v>0</v>
      </c>
      <c r="AP720">
        <f>IF($S720=AP$1,1,0)</f>
        <v>1</v>
      </c>
      <c r="AQ720">
        <f>IF($S720=AQ$1,1,0)</f>
        <v>0</v>
      </c>
      <c r="AR720">
        <f>IF($S720=AR$1,1,0)</f>
        <v>0</v>
      </c>
      <c r="AS720">
        <f>IF($S720=AS$1,1,0)</f>
        <v>0</v>
      </c>
      <c r="AT720">
        <f>IF($S720=AT$1,1,0)</f>
        <v>0</v>
      </c>
      <c r="AU720">
        <f>IF($S720=AU$1,1,0)</f>
        <v>0</v>
      </c>
      <c r="AV720">
        <f>IF($S720=AV$1,1,0)</f>
        <v>0</v>
      </c>
      <c r="AW720">
        <f>IF($S720=AW$1,1,0)</f>
        <v>0</v>
      </c>
      <c r="AX720">
        <f>IF($S720=AX$1,1,0)</f>
        <v>0</v>
      </c>
      <c r="AY720">
        <f>IF($S720=AY$1,1,0)</f>
        <v>0</v>
      </c>
      <c r="AZ720">
        <f>IF($S720=AZ$1,1,0)</f>
        <v>0</v>
      </c>
      <c r="BA720">
        <f>IF($S720=BA$1,1,0)</f>
        <v>0</v>
      </c>
      <c r="BB720">
        <f>IF($S720=BB$1,1,0)</f>
        <v>0</v>
      </c>
      <c r="BC720">
        <f>IF($S720=BC$1,1,0)</f>
        <v>0</v>
      </c>
      <c r="BD720">
        <f>IF($S720=BD$1,1,0)</f>
        <v>0</v>
      </c>
      <c r="BE720">
        <f>IF($S720=BE$1,1,0)</f>
        <v>0</v>
      </c>
      <c r="BF720">
        <f>IF($S720=BF$1,1,0)</f>
        <v>0</v>
      </c>
      <c r="BG720">
        <f>IF($S720=BG$1,1,0)</f>
        <v>0</v>
      </c>
      <c r="BH720">
        <f>IF($S720=BH$1,1,0)</f>
        <v>0</v>
      </c>
      <c r="BI720">
        <f>IF($S720=BI$1,1,0)</f>
        <v>0</v>
      </c>
      <c r="BJ720">
        <f>IF($S720=BJ$1,1,0)</f>
        <v>0</v>
      </c>
    </row>
    <row r="721" spans="1:62" x14ac:dyDescent="0.25">
      <c r="A721">
        <v>719</v>
      </c>
      <c r="B721">
        <v>0</v>
      </c>
      <c r="C721">
        <v>3</v>
      </c>
      <c r="D721" t="s">
        <v>1007</v>
      </c>
      <c r="E721" t="s">
        <v>13</v>
      </c>
      <c r="G721">
        <v>0</v>
      </c>
      <c r="H721">
        <v>0</v>
      </c>
      <c r="I721">
        <v>36568</v>
      </c>
      <c r="J721">
        <v>15.5</v>
      </c>
      <c r="L721" t="s">
        <v>27</v>
      </c>
      <c r="M721" t="s">
        <v>1751</v>
      </c>
      <c r="N721" t="str">
        <f>IF(ISNUMBER(I721),"xxx ",SUBSTITUTE(SUBSTITUTE(I721,"/",""),".",""))</f>
        <v xml:space="preserve">xxx </v>
      </c>
      <c r="O721" t="str">
        <f>LEFT(N721,FIND(" ",N721))</f>
        <v xml:space="preserve">xxx </v>
      </c>
      <c r="P721" t="str">
        <f>VLOOKUP(M721,Extract_Title!$A$2:$B$20,2,0)</f>
        <v>Mr</v>
      </c>
      <c r="Q721" t="str">
        <f>IF(L721="","S",L721)</f>
        <v>Q</v>
      </c>
      <c r="R721" t="str">
        <f>IF(K721="","M",LEFT(K721,1))</f>
        <v>M</v>
      </c>
      <c r="S721" t="str">
        <f>VLOOKUP(O721,Clean_tckt!$E$3:$F$38,2,0)</f>
        <v xml:space="preserve">xxx </v>
      </c>
      <c r="T721" s="1">
        <f t="shared" si="37"/>
        <v>15.5</v>
      </c>
      <c r="U721">
        <f t="shared" si="38"/>
        <v>0</v>
      </c>
      <c r="V721">
        <f>SUM(G721:H721,1)</f>
        <v>1</v>
      </c>
      <c r="W721">
        <f t="shared" si="39"/>
        <v>1</v>
      </c>
      <c r="X721">
        <f>IF(V721=1,1,0)</f>
        <v>1</v>
      </c>
      <c r="Y721">
        <f>IF($P721=Y$1,1,0)</f>
        <v>1</v>
      </c>
      <c r="Z721">
        <f>IF($P721=Z$1,1,0)</f>
        <v>0</v>
      </c>
      <c r="AA721">
        <f>IF($P721=AA$1,1,0)</f>
        <v>0</v>
      </c>
      <c r="AB721">
        <f>IF($P721=AB$1,1,0)</f>
        <v>0</v>
      </c>
      <c r="AC721">
        <f>IF($Q721=AC$1,1,0)</f>
        <v>0</v>
      </c>
      <c r="AD721">
        <f>IF($Q721=AD$1,1,0)</f>
        <v>0</v>
      </c>
      <c r="AE721">
        <f>IF($R721=AE$1,1,0)</f>
        <v>1</v>
      </c>
      <c r="AF721">
        <f>IF($R721=AF$1,1,0)</f>
        <v>0</v>
      </c>
      <c r="AG721">
        <f>IF($R721=AG$1,1,0)</f>
        <v>0</v>
      </c>
      <c r="AH721">
        <f>IF($R721=AH$1,1,0)</f>
        <v>0</v>
      </c>
      <c r="AI721">
        <f>IF($R721=AI$1,1,0)</f>
        <v>0</v>
      </c>
      <c r="AJ721">
        <f>IF($R721=AJ$1,1,0)</f>
        <v>0</v>
      </c>
      <c r="AK721">
        <f>IF($R721=AK$1,1,0)</f>
        <v>0</v>
      </c>
      <c r="AL721">
        <f>IF($R721=AL$1,1,0)</f>
        <v>0</v>
      </c>
      <c r="AM721">
        <f>IF($S721=AM$1,1,0)</f>
        <v>0</v>
      </c>
      <c r="AN721">
        <f>IF($S721=AN$1,1,0)</f>
        <v>0</v>
      </c>
      <c r="AO721">
        <f>IF($S721=AO$1,1,0)</f>
        <v>0</v>
      </c>
      <c r="AP721">
        <f>IF($S721=AP$1,1,0)</f>
        <v>1</v>
      </c>
      <c r="AQ721">
        <f>IF($S721=AQ$1,1,0)</f>
        <v>0</v>
      </c>
      <c r="AR721">
        <f>IF($S721=AR$1,1,0)</f>
        <v>0</v>
      </c>
      <c r="AS721">
        <f>IF($S721=AS$1,1,0)</f>
        <v>0</v>
      </c>
      <c r="AT721">
        <f>IF($S721=AT$1,1,0)</f>
        <v>0</v>
      </c>
      <c r="AU721">
        <f>IF($S721=AU$1,1,0)</f>
        <v>0</v>
      </c>
      <c r="AV721">
        <f>IF($S721=AV$1,1,0)</f>
        <v>0</v>
      </c>
      <c r="AW721">
        <f>IF($S721=AW$1,1,0)</f>
        <v>0</v>
      </c>
      <c r="AX721">
        <f>IF($S721=AX$1,1,0)</f>
        <v>0</v>
      </c>
      <c r="AY721">
        <f>IF($S721=AY$1,1,0)</f>
        <v>0</v>
      </c>
      <c r="AZ721">
        <f>IF($S721=AZ$1,1,0)</f>
        <v>0</v>
      </c>
      <c r="BA721">
        <f>IF($S721=BA$1,1,0)</f>
        <v>0</v>
      </c>
      <c r="BB721">
        <f>IF($S721=BB$1,1,0)</f>
        <v>0</v>
      </c>
      <c r="BC721">
        <f>IF($S721=BC$1,1,0)</f>
        <v>0</v>
      </c>
      <c r="BD721">
        <f>IF($S721=BD$1,1,0)</f>
        <v>0</v>
      </c>
      <c r="BE721">
        <f>IF($S721=BE$1,1,0)</f>
        <v>0</v>
      </c>
      <c r="BF721">
        <f>IF($S721=BF$1,1,0)</f>
        <v>0</v>
      </c>
      <c r="BG721">
        <f>IF($S721=BG$1,1,0)</f>
        <v>0</v>
      </c>
      <c r="BH721">
        <f>IF($S721=BH$1,1,0)</f>
        <v>0</v>
      </c>
      <c r="BI721">
        <f>IF($S721=BI$1,1,0)</f>
        <v>0</v>
      </c>
      <c r="BJ721">
        <f>IF($S721=BJ$1,1,0)</f>
        <v>0</v>
      </c>
    </row>
    <row r="722" spans="1:62" x14ac:dyDescent="0.25">
      <c r="A722">
        <v>720</v>
      </c>
      <c r="B722">
        <v>0</v>
      </c>
      <c r="C722">
        <v>3</v>
      </c>
      <c r="D722" t="s">
        <v>1008</v>
      </c>
      <c r="E722" t="s">
        <v>13</v>
      </c>
      <c r="F722">
        <v>33</v>
      </c>
      <c r="G722">
        <v>0</v>
      </c>
      <c r="H722">
        <v>0</v>
      </c>
      <c r="I722">
        <v>347062</v>
      </c>
      <c r="J722">
        <v>7.7750000000000004</v>
      </c>
      <c r="L722" t="s">
        <v>15</v>
      </c>
      <c r="M722" t="s">
        <v>1751</v>
      </c>
      <c r="N722" t="str">
        <f>IF(ISNUMBER(I722),"xxx ",SUBSTITUTE(SUBSTITUTE(I722,"/",""),".",""))</f>
        <v xml:space="preserve">xxx </v>
      </c>
      <c r="O722" t="str">
        <f>LEFT(N722,FIND(" ",N722))</f>
        <v xml:space="preserve">xxx </v>
      </c>
      <c r="P722" t="str">
        <f>VLOOKUP(M722,Extract_Title!$A$2:$B$20,2,0)</f>
        <v>Mr</v>
      </c>
      <c r="Q722" t="str">
        <f>IF(L722="","S",L722)</f>
        <v>S</v>
      </c>
      <c r="R722" t="str">
        <f>IF(K722="","M",LEFT(K722,1))</f>
        <v>M</v>
      </c>
      <c r="S722" t="str">
        <f>VLOOKUP(O722,Clean_tckt!$E$3:$F$38,2,0)</f>
        <v xml:space="preserve">xxx </v>
      </c>
      <c r="T722" s="1">
        <f t="shared" si="37"/>
        <v>7.7750000000000004</v>
      </c>
      <c r="U722">
        <f t="shared" si="38"/>
        <v>33</v>
      </c>
      <c r="V722">
        <f>SUM(G722:H722,1)</f>
        <v>1</v>
      </c>
      <c r="W722">
        <f t="shared" si="39"/>
        <v>1</v>
      </c>
      <c r="X722">
        <f>IF(V722=1,1,0)</f>
        <v>1</v>
      </c>
      <c r="Y722">
        <f>IF($P722=Y$1,1,0)</f>
        <v>1</v>
      </c>
      <c r="Z722">
        <f>IF($P722=Z$1,1,0)</f>
        <v>0</v>
      </c>
      <c r="AA722">
        <f>IF($P722=AA$1,1,0)</f>
        <v>0</v>
      </c>
      <c r="AB722">
        <f>IF($P722=AB$1,1,0)</f>
        <v>0</v>
      </c>
      <c r="AC722">
        <f>IF($Q722=AC$1,1,0)</f>
        <v>1</v>
      </c>
      <c r="AD722">
        <f>IF($Q722=AD$1,1,0)</f>
        <v>0</v>
      </c>
      <c r="AE722">
        <f>IF($R722=AE$1,1,0)</f>
        <v>1</v>
      </c>
      <c r="AF722">
        <f>IF($R722=AF$1,1,0)</f>
        <v>0</v>
      </c>
      <c r="AG722">
        <f>IF($R722=AG$1,1,0)</f>
        <v>0</v>
      </c>
      <c r="AH722">
        <f>IF($R722=AH$1,1,0)</f>
        <v>0</v>
      </c>
      <c r="AI722">
        <f>IF($R722=AI$1,1,0)</f>
        <v>0</v>
      </c>
      <c r="AJ722">
        <f>IF($R722=AJ$1,1,0)</f>
        <v>0</v>
      </c>
      <c r="AK722">
        <f>IF($R722=AK$1,1,0)</f>
        <v>0</v>
      </c>
      <c r="AL722">
        <f>IF($R722=AL$1,1,0)</f>
        <v>0</v>
      </c>
      <c r="AM722">
        <f>IF($S722=AM$1,1,0)</f>
        <v>0</v>
      </c>
      <c r="AN722">
        <f>IF($S722=AN$1,1,0)</f>
        <v>0</v>
      </c>
      <c r="AO722">
        <f>IF($S722=AO$1,1,0)</f>
        <v>0</v>
      </c>
      <c r="AP722">
        <f>IF($S722=AP$1,1,0)</f>
        <v>1</v>
      </c>
      <c r="AQ722">
        <f>IF($S722=AQ$1,1,0)</f>
        <v>0</v>
      </c>
      <c r="AR722">
        <f>IF($S722=AR$1,1,0)</f>
        <v>0</v>
      </c>
      <c r="AS722">
        <f>IF($S722=AS$1,1,0)</f>
        <v>0</v>
      </c>
      <c r="AT722">
        <f>IF($S722=AT$1,1,0)</f>
        <v>0</v>
      </c>
      <c r="AU722">
        <f>IF($S722=AU$1,1,0)</f>
        <v>0</v>
      </c>
      <c r="AV722">
        <f>IF($S722=AV$1,1,0)</f>
        <v>0</v>
      </c>
      <c r="AW722">
        <f>IF($S722=AW$1,1,0)</f>
        <v>0</v>
      </c>
      <c r="AX722">
        <f>IF($S722=AX$1,1,0)</f>
        <v>0</v>
      </c>
      <c r="AY722">
        <f>IF($S722=AY$1,1,0)</f>
        <v>0</v>
      </c>
      <c r="AZ722">
        <f>IF($S722=AZ$1,1,0)</f>
        <v>0</v>
      </c>
      <c r="BA722">
        <f>IF($S722=BA$1,1,0)</f>
        <v>0</v>
      </c>
      <c r="BB722">
        <f>IF($S722=BB$1,1,0)</f>
        <v>0</v>
      </c>
      <c r="BC722">
        <f>IF($S722=BC$1,1,0)</f>
        <v>0</v>
      </c>
      <c r="BD722">
        <f>IF($S722=BD$1,1,0)</f>
        <v>0</v>
      </c>
      <c r="BE722">
        <f>IF($S722=BE$1,1,0)</f>
        <v>0</v>
      </c>
      <c r="BF722">
        <f>IF($S722=BF$1,1,0)</f>
        <v>0</v>
      </c>
      <c r="BG722">
        <f>IF($S722=BG$1,1,0)</f>
        <v>0</v>
      </c>
      <c r="BH722">
        <f>IF($S722=BH$1,1,0)</f>
        <v>0</v>
      </c>
      <c r="BI722">
        <f>IF($S722=BI$1,1,0)</f>
        <v>0</v>
      </c>
      <c r="BJ722">
        <f>IF($S722=BJ$1,1,0)</f>
        <v>0</v>
      </c>
    </row>
    <row r="723" spans="1:62" x14ac:dyDescent="0.25">
      <c r="A723">
        <v>721</v>
      </c>
      <c r="B723">
        <v>1</v>
      </c>
      <c r="C723">
        <v>2</v>
      </c>
      <c r="D723" t="s">
        <v>1009</v>
      </c>
      <c r="E723" t="s">
        <v>17</v>
      </c>
      <c r="F723">
        <v>6</v>
      </c>
      <c r="G723">
        <v>0</v>
      </c>
      <c r="H723">
        <v>1</v>
      </c>
      <c r="I723">
        <v>248727</v>
      </c>
      <c r="J723">
        <v>33</v>
      </c>
      <c r="L723" t="s">
        <v>15</v>
      </c>
      <c r="M723" t="s">
        <v>1753</v>
      </c>
      <c r="N723" t="str">
        <f>IF(ISNUMBER(I723),"xxx ",SUBSTITUTE(SUBSTITUTE(I723,"/",""),".",""))</f>
        <v xml:space="preserve">xxx </v>
      </c>
      <c r="O723" t="str">
        <f>LEFT(N723,FIND(" ",N723))</f>
        <v xml:space="preserve">xxx </v>
      </c>
      <c r="P723" t="str">
        <f>VLOOKUP(M723,Extract_Title!$A$2:$B$20,2,0)</f>
        <v>Miss</v>
      </c>
      <c r="Q723" t="str">
        <f>IF(L723="","S",L723)</f>
        <v>S</v>
      </c>
      <c r="R723" t="str">
        <f>IF(K723="","M",LEFT(K723,1))</f>
        <v>M</v>
      </c>
      <c r="S723" t="str">
        <f>VLOOKUP(O723,Clean_tckt!$E$3:$F$38,2,0)</f>
        <v xml:space="preserve">xxx </v>
      </c>
      <c r="T723" s="1">
        <f t="shared" si="37"/>
        <v>33</v>
      </c>
      <c r="U723">
        <f t="shared" si="38"/>
        <v>6</v>
      </c>
      <c r="V723">
        <f>SUM(G723:H723,1)</f>
        <v>2</v>
      </c>
      <c r="W723">
        <f t="shared" si="39"/>
        <v>0</v>
      </c>
      <c r="X723">
        <f>IF(V723=1,1,0)</f>
        <v>0</v>
      </c>
      <c r="Y723">
        <f>IF($P723=Y$1,1,0)</f>
        <v>0</v>
      </c>
      <c r="Z723">
        <f>IF($P723=Z$1,1,0)</f>
        <v>0</v>
      </c>
      <c r="AA723">
        <f>IF($P723=AA$1,1,0)</f>
        <v>1</v>
      </c>
      <c r="AB723">
        <f>IF($P723=AB$1,1,0)</f>
        <v>0</v>
      </c>
      <c r="AC723">
        <f>IF($Q723=AC$1,1,0)</f>
        <v>1</v>
      </c>
      <c r="AD723">
        <f>IF($Q723=AD$1,1,0)</f>
        <v>0</v>
      </c>
      <c r="AE723">
        <f>IF($R723=AE$1,1,0)</f>
        <v>1</v>
      </c>
      <c r="AF723">
        <f>IF($R723=AF$1,1,0)</f>
        <v>0</v>
      </c>
      <c r="AG723">
        <f>IF($R723=AG$1,1,0)</f>
        <v>0</v>
      </c>
      <c r="AH723">
        <f>IF($R723=AH$1,1,0)</f>
        <v>0</v>
      </c>
      <c r="AI723">
        <f>IF($R723=AI$1,1,0)</f>
        <v>0</v>
      </c>
      <c r="AJ723">
        <f>IF($R723=AJ$1,1,0)</f>
        <v>0</v>
      </c>
      <c r="AK723">
        <f>IF($R723=AK$1,1,0)</f>
        <v>0</v>
      </c>
      <c r="AL723">
        <f>IF($R723=AL$1,1,0)</f>
        <v>0</v>
      </c>
      <c r="AM723">
        <f>IF($S723=AM$1,1,0)</f>
        <v>0</v>
      </c>
      <c r="AN723">
        <f>IF($S723=AN$1,1,0)</f>
        <v>0</v>
      </c>
      <c r="AO723">
        <f>IF($S723=AO$1,1,0)</f>
        <v>0</v>
      </c>
      <c r="AP723">
        <f>IF($S723=AP$1,1,0)</f>
        <v>1</v>
      </c>
      <c r="AQ723">
        <f>IF($S723=AQ$1,1,0)</f>
        <v>0</v>
      </c>
      <c r="AR723">
        <f>IF($S723=AR$1,1,0)</f>
        <v>0</v>
      </c>
      <c r="AS723">
        <f>IF($S723=AS$1,1,0)</f>
        <v>0</v>
      </c>
      <c r="AT723">
        <f>IF($S723=AT$1,1,0)</f>
        <v>0</v>
      </c>
      <c r="AU723">
        <f>IF($S723=AU$1,1,0)</f>
        <v>0</v>
      </c>
      <c r="AV723">
        <f>IF($S723=AV$1,1,0)</f>
        <v>0</v>
      </c>
      <c r="AW723">
        <f>IF($S723=AW$1,1,0)</f>
        <v>0</v>
      </c>
      <c r="AX723">
        <f>IF($S723=AX$1,1,0)</f>
        <v>0</v>
      </c>
      <c r="AY723">
        <f>IF($S723=AY$1,1,0)</f>
        <v>0</v>
      </c>
      <c r="AZ723">
        <f>IF($S723=AZ$1,1,0)</f>
        <v>0</v>
      </c>
      <c r="BA723">
        <f>IF($S723=BA$1,1,0)</f>
        <v>0</v>
      </c>
      <c r="BB723">
        <f>IF($S723=BB$1,1,0)</f>
        <v>0</v>
      </c>
      <c r="BC723">
        <f>IF($S723=BC$1,1,0)</f>
        <v>0</v>
      </c>
      <c r="BD723">
        <f>IF($S723=BD$1,1,0)</f>
        <v>0</v>
      </c>
      <c r="BE723">
        <f>IF($S723=BE$1,1,0)</f>
        <v>0</v>
      </c>
      <c r="BF723">
        <f>IF($S723=BF$1,1,0)</f>
        <v>0</v>
      </c>
      <c r="BG723">
        <f>IF($S723=BG$1,1,0)</f>
        <v>0</v>
      </c>
      <c r="BH723">
        <f>IF($S723=BH$1,1,0)</f>
        <v>0</v>
      </c>
      <c r="BI723">
        <f>IF($S723=BI$1,1,0)</f>
        <v>0</v>
      </c>
      <c r="BJ723">
        <f>IF($S723=BJ$1,1,0)</f>
        <v>0</v>
      </c>
    </row>
    <row r="724" spans="1:62" x14ac:dyDescent="0.25">
      <c r="A724">
        <v>722</v>
      </c>
      <c r="B724">
        <v>0</v>
      </c>
      <c r="C724">
        <v>3</v>
      </c>
      <c r="D724" t="s">
        <v>1010</v>
      </c>
      <c r="E724" t="s">
        <v>13</v>
      </c>
      <c r="F724">
        <v>17</v>
      </c>
      <c r="G724">
        <v>1</v>
      </c>
      <c r="H724">
        <v>0</v>
      </c>
      <c r="I724">
        <v>350048</v>
      </c>
      <c r="J724">
        <v>7.0541999999999998</v>
      </c>
      <c r="L724" t="s">
        <v>15</v>
      </c>
      <c r="M724" t="s">
        <v>1751</v>
      </c>
      <c r="N724" t="str">
        <f>IF(ISNUMBER(I724),"xxx ",SUBSTITUTE(SUBSTITUTE(I724,"/",""),".",""))</f>
        <v xml:space="preserve">xxx </v>
      </c>
      <c r="O724" t="str">
        <f>LEFT(N724,FIND(" ",N724))</f>
        <v xml:space="preserve">xxx </v>
      </c>
      <c r="P724" t="str">
        <f>VLOOKUP(M724,Extract_Title!$A$2:$B$20,2,0)</f>
        <v>Mr</v>
      </c>
      <c r="Q724" t="str">
        <f>IF(L724="","S",L724)</f>
        <v>S</v>
      </c>
      <c r="R724" t="str">
        <f>IF(K724="","M",LEFT(K724,1))</f>
        <v>M</v>
      </c>
      <c r="S724" t="str">
        <f>VLOOKUP(O724,Clean_tckt!$E$3:$F$38,2,0)</f>
        <v xml:space="preserve">xxx </v>
      </c>
      <c r="T724" s="1">
        <f t="shared" si="37"/>
        <v>7.0541999999999998</v>
      </c>
      <c r="U724">
        <f t="shared" si="38"/>
        <v>17</v>
      </c>
      <c r="V724">
        <f>SUM(G724:H724,1)</f>
        <v>2</v>
      </c>
      <c r="W724">
        <f t="shared" si="39"/>
        <v>1</v>
      </c>
      <c r="X724">
        <f>IF(V724=1,1,0)</f>
        <v>0</v>
      </c>
      <c r="Y724">
        <f>IF($P724=Y$1,1,0)</f>
        <v>1</v>
      </c>
      <c r="Z724">
        <f>IF($P724=Z$1,1,0)</f>
        <v>0</v>
      </c>
      <c r="AA724">
        <f>IF($P724=AA$1,1,0)</f>
        <v>0</v>
      </c>
      <c r="AB724">
        <f>IF($P724=AB$1,1,0)</f>
        <v>0</v>
      </c>
      <c r="AC724">
        <f>IF($Q724=AC$1,1,0)</f>
        <v>1</v>
      </c>
      <c r="AD724">
        <f>IF($Q724=AD$1,1,0)</f>
        <v>0</v>
      </c>
      <c r="AE724">
        <f>IF($R724=AE$1,1,0)</f>
        <v>1</v>
      </c>
      <c r="AF724">
        <f>IF($R724=AF$1,1,0)</f>
        <v>0</v>
      </c>
      <c r="AG724">
        <f>IF($R724=AG$1,1,0)</f>
        <v>0</v>
      </c>
      <c r="AH724">
        <f>IF($R724=AH$1,1,0)</f>
        <v>0</v>
      </c>
      <c r="AI724">
        <f>IF($R724=AI$1,1,0)</f>
        <v>0</v>
      </c>
      <c r="AJ724">
        <f>IF($R724=AJ$1,1,0)</f>
        <v>0</v>
      </c>
      <c r="AK724">
        <f>IF($R724=AK$1,1,0)</f>
        <v>0</v>
      </c>
      <c r="AL724">
        <f>IF($R724=AL$1,1,0)</f>
        <v>0</v>
      </c>
      <c r="AM724">
        <f>IF($S724=AM$1,1,0)</f>
        <v>0</v>
      </c>
      <c r="AN724">
        <f>IF($S724=AN$1,1,0)</f>
        <v>0</v>
      </c>
      <c r="AO724">
        <f>IF($S724=AO$1,1,0)</f>
        <v>0</v>
      </c>
      <c r="AP724">
        <f>IF($S724=AP$1,1,0)</f>
        <v>1</v>
      </c>
      <c r="AQ724">
        <f>IF($S724=AQ$1,1,0)</f>
        <v>0</v>
      </c>
      <c r="AR724">
        <f>IF($S724=AR$1,1,0)</f>
        <v>0</v>
      </c>
      <c r="AS724">
        <f>IF($S724=AS$1,1,0)</f>
        <v>0</v>
      </c>
      <c r="AT724">
        <f>IF($S724=AT$1,1,0)</f>
        <v>0</v>
      </c>
      <c r="AU724">
        <f>IF($S724=AU$1,1,0)</f>
        <v>0</v>
      </c>
      <c r="AV724">
        <f>IF($S724=AV$1,1,0)</f>
        <v>0</v>
      </c>
      <c r="AW724">
        <f>IF($S724=AW$1,1,0)</f>
        <v>0</v>
      </c>
      <c r="AX724">
        <f>IF($S724=AX$1,1,0)</f>
        <v>0</v>
      </c>
      <c r="AY724">
        <f>IF($S724=AY$1,1,0)</f>
        <v>0</v>
      </c>
      <c r="AZ724">
        <f>IF($S724=AZ$1,1,0)</f>
        <v>0</v>
      </c>
      <c r="BA724">
        <f>IF($S724=BA$1,1,0)</f>
        <v>0</v>
      </c>
      <c r="BB724">
        <f>IF($S724=BB$1,1,0)</f>
        <v>0</v>
      </c>
      <c r="BC724">
        <f>IF($S724=BC$1,1,0)</f>
        <v>0</v>
      </c>
      <c r="BD724">
        <f>IF($S724=BD$1,1,0)</f>
        <v>0</v>
      </c>
      <c r="BE724">
        <f>IF($S724=BE$1,1,0)</f>
        <v>0</v>
      </c>
      <c r="BF724">
        <f>IF($S724=BF$1,1,0)</f>
        <v>0</v>
      </c>
      <c r="BG724">
        <f>IF($S724=BG$1,1,0)</f>
        <v>0</v>
      </c>
      <c r="BH724">
        <f>IF($S724=BH$1,1,0)</f>
        <v>0</v>
      </c>
      <c r="BI724">
        <f>IF($S724=BI$1,1,0)</f>
        <v>0</v>
      </c>
      <c r="BJ724">
        <f>IF($S724=BJ$1,1,0)</f>
        <v>0</v>
      </c>
    </row>
    <row r="725" spans="1:62" x14ac:dyDescent="0.25">
      <c r="A725">
        <v>723</v>
      </c>
      <c r="B725">
        <v>0</v>
      </c>
      <c r="C725">
        <v>2</v>
      </c>
      <c r="D725" t="s">
        <v>1011</v>
      </c>
      <c r="E725" t="s">
        <v>13</v>
      </c>
      <c r="F725">
        <v>34</v>
      </c>
      <c r="G725">
        <v>0</v>
      </c>
      <c r="H725">
        <v>0</v>
      </c>
      <c r="I725">
        <v>12233</v>
      </c>
      <c r="J725">
        <v>13</v>
      </c>
      <c r="L725" t="s">
        <v>15</v>
      </c>
      <c r="M725" t="s">
        <v>1751</v>
      </c>
      <c r="N725" t="str">
        <f>IF(ISNUMBER(I725),"xxx ",SUBSTITUTE(SUBSTITUTE(I725,"/",""),".",""))</f>
        <v xml:space="preserve">xxx </v>
      </c>
      <c r="O725" t="str">
        <f>LEFT(N725,FIND(" ",N725))</f>
        <v xml:space="preserve">xxx </v>
      </c>
      <c r="P725" t="str">
        <f>VLOOKUP(M725,Extract_Title!$A$2:$B$20,2,0)</f>
        <v>Mr</v>
      </c>
      <c r="Q725" t="str">
        <f>IF(L725="","S",L725)</f>
        <v>S</v>
      </c>
      <c r="R725" t="str">
        <f>IF(K725="","M",LEFT(K725,1))</f>
        <v>M</v>
      </c>
      <c r="S725" t="str">
        <f>VLOOKUP(O725,Clean_tckt!$E$3:$F$38,2,0)</f>
        <v xml:space="preserve">xxx </v>
      </c>
      <c r="T725" s="1">
        <f t="shared" si="37"/>
        <v>13</v>
      </c>
      <c r="U725">
        <f t="shared" si="38"/>
        <v>34</v>
      </c>
      <c r="V725">
        <f>SUM(G725:H725,1)</f>
        <v>1</v>
      </c>
      <c r="W725">
        <f t="shared" si="39"/>
        <v>1</v>
      </c>
      <c r="X725">
        <f>IF(V725=1,1,0)</f>
        <v>1</v>
      </c>
      <c r="Y725">
        <f>IF($P725=Y$1,1,0)</f>
        <v>1</v>
      </c>
      <c r="Z725">
        <f>IF($P725=Z$1,1,0)</f>
        <v>0</v>
      </c>
      <c r="AA725">
        <f>IF($P725=AA$1,1,0)</f>
        <v>0</v>
      </c>
      <c r="AB725">
        <f>IF($P725=AB$1,1,0)</f>
        <v>0</v>
      </c>
      <c r="AC725">
        <f>IF($Q725=AC$1,1,0)</f>
        <v>1</v>
      </c>
      <c r="AD725">
        <f>IF($Q725=AD$1,1,0)</f>
        <v>0</v>
      </c>
      <c r="AE725">
        <f>IF($R725=AE$1,1,0)</f>
        <v>1</v>
      </c>
      <c r="AF725">
        <f>IF($R725=AF$1,1,0)</f>
        <v>0</v>
      </c>
      <c r="AG725">
        <f>IF($R725=AG$1,1,0)</f>
        <v>0</v>
      </c>
      <c r="AH725">
        <f>IF($R725=AH$1,1,0)</f>
        <v>0</v>
      </c>
      <c r="AI725">
        <f>IF($R725=AI$1,1,0)</f>
        <v>0</v>
      </c>
      <c r="AJ725">
        <f>IF($R725=AJ$1,1,0)</f>
        <v>0</v>
      </c>
      <c r="AK725">
        <f>IF($R725=AK$1,1,0)</f>
        <v>0</v>
      </c>
      <c r="AL725">
        <f>IF($R725=AL$1,1,0)</f>
        <v>0</v>
      </c>
      <c r="AM725">
        <f>IF($S725=AM$1,1,0)</f>
        <v>0</v>
      </c>
      <c r="AN725">
        <f>IF($S725=AN$1,1,0)</f>
        <v>0</v>
      </c>
      <c r="AO725">
        <f>IF($S725=AO$1,1,0)</f>
        <v>0</v>
      </c>
      <c r="AP725">
        <f>IF($S725=AP$1,1,0)</f>
        <v>1</v>
      </c>
      <c r="AQ725">
        <f>IF($S725=AQ$1,1,0)</f>
        <v>0</v>
      </c>
      <c r="AR725">
        <f>IF($S725=AR$1,1,0)</f>
        <v>0</v>
      </c>
      <c r="AS725">
        <f>IF($S725=AS$1,1,0)</f>
        <v>0</v>
      </c>
      <c r="AT725">
        <f>IF($S725=AT$1,1,0)</f>
        <v>0</v>
      </c>
      <c r="AU725">
        <f>IF($S725=AU$1,1,0)</f>
        <v>0</v>
      </c>
      <c r="AV725">
        <f>IF($S725=AV$1,1,0)</f>
        <v>0</v>
      </c>
      <c r="AW725">
        <f>IF($S725=AW$1,1,0)</f>
        <v>0</v>
      </c>
      <c r="AX725">
        <f>IF($S725=AX$1,1,0)</f>
        <v>0</v>
      </c>
      <c r="AY725">
        <f>IF($S725=AY$1,1,0)</f>
        <v>0</v>
      </c>
      <c r="AZ725">
        <f>IF($S725=AZ$1,1,0)</f>
        <v>0</v>
      </c>
      <c r="BA725">
        <f>IF($S725=BA$1,1,0)</f>
        <v>0</v>
      </c>
      <c r="BB725">
        <f>IF($S725=BB$1,1,0)</f>
        <v>0</v>
      </c>
      <c r="BC725">
        <f>IF($S725=BC$1,1,0)</f>
        <v>0</v>
      </c>
      <c r="BD725">
        <f>IF($S725=BD$1,1,0)</f>
        <v>0</v>
      </c>
      <c r="BE725">
        <f>IF($S725=BE$1,1,0)</f>
        <v>0</v>
      </c>
      <c r="BF725">
        <f>IF($S725=BF$1,1,0)</f>
        <v>0</v>
      </c>
      <c r="BG725">
        <f>IF($S725=BG$1,1,0)</f>
        <v>0</v>
      </c>
      <c r="BH725">
        <f>IF($S725=BH$1,1,0)</f>
        <v>0</v>
      </c>
      <c r="BI725">
        <f>IF($S725=BI$1,1,0)</f>
        <v>0</v>
      </c>
      <c r="BJ725">
        <f>IF($S725=BJ$1,1,0)</f>
        <v>0</v>
      </c>
    </row>
    <row r="726" spans="1:62" x14ac:dyDescent="0.25">
      <c r="A726">
        <v>724</v>
      </c>
      <c r="B726">
        <v>0</v>
      </c>
      <c r="C726">
        <v>2</v>
      </c>
      <c r="D726" t="s">
        <v>1012</v>
      </c>
      <c r="E726" t="s">
        <v>13</v>
      </c>
      <c r="F726">
        <v>50</v>
      </c>
      <c r="G726">
        <v>0</v>
      </c>
      <c r="H726">
        <v>0</v>
      </c>
      <c r="I726">
        <v>250643</v>
      </c>
      <c r="J726">
        <v>13</v>
      </c>
      <c r="L726" t="s">
        <v>15</v>
      </c>
      <c r="M726" t="s">
        <v>1751</v>
      </c>
      <c r="N726" t="str">
        <f>IF(ISNUMBER(I726),"xxx ",SUBSTITUTE(SUBSTITUTE(I726,"/",""),".",""))</f>
        <v xml:space="preserve">xxx </v>
      </c>
      <c r="O726" t="str">
        <f>LEFT(N726,FIND(" ",N726))</f>
        <v xml:space="preserve">xxx </v>
      </c>
      <c r="P726" t="str">
        <f>VLOOKUP(M726,Extract_Title!$A$2:$B$20,2,0)</f>
        <v>Mr</v>
      </c>
      <c r="Q726" t="str">
        <f>IF(L726="","S",L726)</f>
        <v>S</v>
      </c>
      <c r="R726" t="str">
        <f>IF(K726="","M",LEFT(K726,1))</f>
        <v>M</v>
      </c>
      <c r="S726" t="str">
        <f>VLOOKUP(O726,Clean_tckt!$E$3:$F$38,2,0)</f>
        <v xml:space="preserve">xxx </v>
      </c>
      <c r="T726" s="1">
        <f t="shared" si="37"/>
        <v>13</v>
      </c>
      <c r="U726">
        <f t="shared" si="38"/>
        <v>50</v>
      </c>
      <c r="V726">
        <f>SUM(G726:H726,1)</f>
        <v>1</v>
      </c>
      <c r="W726">
        <f t="shared" si="39"/>
        <v>1</v>
      </c>
      <c r="X726">
        <f>IF(V726=1,1,0)</f>
        <v>1</v>
      </c>
      <c r="Y726">
        <f>IF($P726=Y$1,1,0)</f>
        <v>1</v>
      </c>
      <c r="Z726">
        <f>IF($P726=Z$1,1,0)</f>
        <v>0</v>
      </c>
      <c r="AA726">
        <f>IF($P726=AA$1,1,0)</f>
        <v>0</v>
      </c>
      <c r="AB726">
        <f>IF($P726=AB$1,1,0)</f>
        <v>0</v>
      </c>
      <c r="AC726">
        <f>IF($Q726=AC$1,1,0)</f>
        <v>1</v>
      </c>
      <c r="AD726">
        <f>IF($Q726=AD$1,1,0)</f>
        <v>0</v>
      </c>
      <c r="AE726">
        <f>IF($R726=AE$1,1,0)</f>
        <v>1</v>
      </c>
      <c r="AF726">
        <f>IF($R726=AF$1,1,0)</f>
        <v>0</v>
      </c>
      <c r="AG726">
        <f>IF($R726=AG$1,1,0)</f>
        <v>0</v>
      </c>
      <c r="AH726">
        <f>IF($R726=AH$1,1,0)</f>
        <v>0</v>
      </c>
      <c r="AI726">
        <f>IF($R726=AI$1,1,0)</f>
        <v>0</v>
      </c>
      <c r="AJ726">
        <f>IF($R726=AJ$1,1,0)</f>
        <v>0</v>
      </c>
      <c r="AK726">
        <f>IF($R726=AK$1,1,0)</f>
        <v>0</v>
      </c>
      <c r="AL726">
        <f>IF($R726=AL$1,1,0)</f>
        <v>0</v>
      </c>
      <c r="AM726">
        <f>IF($S726=AM$1,1,0)</f>
        <v>0</v>
      </c>
      <c r="AN726">
        <f>IF($S726=AN$1,1,0)</f>
        <v>0</v>
      </c>
      <c r="AO726">
        <f>IF($S726=AO$1,1,0)</f>
        <v>0</v>
      </c>
      <c r="AP726">
        <f>IF($S726=AP$1,1,0)</f>
        <v>1</v>
      </c>
      <c r="AQ726">
        <f>IF($S726=AQ$1,1,0)</f>
        <v>0</v>
      </c>
      <c r="AR726">
        <f>IF($S726=AR$1,1,0)</f>
        <v>0</v>
      </c>
      <c r="AS726">
        <f>IF($S726=AS$1,1,0)</f>
        <v>0</v>
      </c>
      <c r="AT726">
        <f>IF($S726=AT$1,1,0)</f>
        <v>0</v>
      </c>
      <c r="AU726">
        <f>IF($S726=AU$1,1,0)</f>
        <v>0</v>
      </c>
      <c r="AV726">
        <f>IF($S726=AV$1,1,0)</f>
        <v>0</v>
      </c>
      <c r="AW726">
        <f>IF($S726=AW$1,1,0)</f>
        <v>0</v>
      </c>
      <c r="AX726">
        <f>IF($S726=AX$1,1,0)</f>
        <v>0</v>
      </c>
      <c r="AY726">
        <f>IF($S726=AY$1,1,0)</f>
        <v>0</v>
      </c>
      <c r="AZ726">
        <f>IF($S726=AZ$1,1,0)</f>
        <v>0</v>
      </c>
      <c r="BA726">
        <f>IF($S726=BA$1,1,0)</f>
        <v>0</v>
      </c>
      <c r="BB726">
        <f>IF($S726=BB$1,1,0)</f>
        <v>0</v>
      </c>
      <c r="BC726">
        <f>IF($S726=BC$1,1,0)</f>
        <v>0</v>
      </c>
      <c r="BD726">
        <f>IF($S726=BD$1,1,0)</f>
        <v>0</v>
      </c>
      <c r="BE726">
        <f>IF($S726=BE$1,1,0)</f>
        <v>0</v>
      </c>
      <c r="BF726">
        <f>IF($S726=BF$1,1,0)</f>
        <v>0</v>
      </c>
      <c r="BG726">
        <f>IF($S726=BG$1,1,0)</f>
        <v>0</v>
      </c>
      <c r="BH726">
        <f>IF($S726=BH$1,1,0)</f>
        <v>0</v>
      </c>
      <c r="BI726">
        <f>IF($S726=BI$1,1,0)</f>
        <v>0</v>
      </c>
      <c r="BJ726">
        <f>IF($S726=BJ$1,1,0)</f>
        <v>0</v>
      </c>
    </row>
    <row r="727" spans="1:62" x14ac:dyDescent="0.25">
      <c r="A727">
        <v>725</v>
      </c>
      <c r="B727">
        <v>1</v>
      </c>
      <c r="C727">
        <v>1</v>
      </c>
      <c r="D727" t="s">
        <v>1013</v>
      </c>
      <c r="E727" t="s">
        <v>13</v>
      </c>
      <c r="F727">
        <v>27</v>
      </c>
      <c r="G727">
        <v>1</v>
      </c>
      <c r="H727">
        <v>0</v>
      </c>
      <c r="I727">
        <v>113806</v>
      </c>
      <c r="J727">
        <v>53.1</v>
      </c>
      <c r="K727" t="s">
        <v>1014</v>
      </c>
      <c r="L727" t="s">
        <v>15</v>
      </c>
      <c r="M727" t="s">
        <v>1751</v>
      </c>
      <c r="N727" t="str">
        <f>IF(ISNUMBER(I727),"xxx ",SUBSTITUTE(SUBSTITUTE(I727,"/",""),".",""))</f>
        <v xml:space="preserve">xxx </v>
      </c>
      <c r="O727" t="str">
        <f>LEFT(N727,FIND(" ",N727))</f>
        <v xml:space="preserve">xxx </v>
      </c>
      <c r="P727" t="str">
        <f>VLOOKUP(M727,Extract_Title!$A$2:$B$20,2,0)</f>
        <v>Mr</v>
      </c>
      <c r="Q727" t="str">
        <f>IF(L727="","S",L727)</f>
        <v>S</v>
      </c>
      <c r="R727" t="str">
        <f>IF(K727="","M",LEFT(K727,1))</f>
        <v>E</v>
      </c>
      <c r="S727" t="str">
        <f>VLOOKUP(O727,Clean_tckt!$E$3:$F$38,2,0)</f>
        <v xml:space="preserve">xxx </v>
      </c>
      <c r="T727" s="1">
        <f t="shared" si="37"/>
        <v>53.1</v>
      </c>
      <c r="U727">
        <f t="shared" si="38"/>
        <v>27</v>
      </c>
      <c r="V727">
        <f>SUM(G727:H727,1)</f>
        <v>2</v>
      </c>
      <c r="W727">
        <f t="shared" si="39"/>
        <v>1</v>
      </c>
      <c r="X727">
        <f>IF(V727=1,1,0)</f>
        <v>0</v>
      </c>
      <c r="Y727">
        <f>IF($P727=Y$1,1,0)</f>
        <v>1</v>
      </c>
      <c r="Z727">
        <f>IF($P727=Z$1,1,0)</f>
        <v>0</v>
      </c>
      <c r="AA727">
        <f>IF($P727=AA$1,1,0)</f>
        <v>0</v>
      </c>
      <c r="AB727">
        <f>IF($P727=AB$1,1,0)</f>
        <v>0</v>
      </c>
      <c r="AC727">
        <f>IF($Q727=AC$1,1,0)</f>
        <v>1</v>
      </c>
      <c r="AD727">
        <f>IF($Q727=AD$1,1,0)</f>
        <v>0</v>
      </c>
      <c r="AE727">
        <f>IF($R727=AE$1,1,0)</f>
        <v>0</v>
      </c>
      <c r="AF727">
        <f>IF($R727=AF$1,1,0)</f>
        <v>0</v>
      </c>
      <c r="AG727">
        <f>IF($R727=AG$1,1,0)</f>
        <v>1</v>
      </c>
      <c r="AH727">
        <f>IF($R727=AH$1,1,0)</f>
        <v>0</v>
      </c>
      <c r="AI727">
        <f>IF($R727=AI$1,1,0)</f>
        <v>0</v>
      </c>
      <c r="AJ727">
        <f>IF($R727=AJ$1,1,0)</f>
        <v>0</v>
      </c>
      <c r="AK727">
        <f>IF($R727=AK$1,1,0)</f>
        <v>0</v>
      </c>
      <c r="AL727">
        <f>IF($R727=AL$1,1,0)</f>
        <v>0</v>
      </c>
      <c r="AM727">
        <f>IF($S727=AM$1,1,0)</f>
        <v>0</v>
      </c>
      <c r="AN727">
        <f>IF($S727=AN$1,1,0)</f>
        <v>0</v>
      </c>
      <c r="AO727">
        <f>IF($S727=AO$1,1,0)</f>
        <v>0</v>
      </c>
      <c r="AP727">
        <f>IF($S727=AP$1,1,0)</f>
        <v>1</v>
      </c>
      <c r="AQ727">
        <f>IF($S727=AQ$1,1,0)</f>
        <v>0</v>
      </c>
      <c r="AR727">
        <f>IF($S727=AR$1,1,0)</f>
        <v>0</v>
      </c>
      <c r="AS727">
        <f>IF($S727=AS$1,1,0)</f>
        <v>0</v>
      </c>
      <c r="AT727">
        <f>IF($S727=AT$1,1,0)</f>
        <v>0</v>
      </c>
      <c r="AU727">
        <f>IF($S727=AU$1,1,0)</f>
        <v>0</v>
      </c>
      <c r="AV727">
        <f>IF($S727=AV$1,1,0)</f>
        <v>0</v>
      </c>
      <c r="AW727">
        <f>IF($S727=AW$1,1,0)</f>
        <v>0</v>
      </c>
      <c r="AX727">
        <f>IF($S727=AX$1,1,0)</f>
        <v>0</v>
      </c>
      <c r="AY727">
        <f>IF($S727=AY$1,1,0)</f>
        <v>0</v>
      </c>
      <c r="AZ727">
        <f>IF($S727=AZ$1,1,0)</f>
        <v>0</v>
      </c>
      <c r="BA727">
        <f>IF($S727=BA$1,1,0)</f>
        <v>0</v>
      </c>
      <c r="BB727">
        <f>IF($S727=BB$1,1,0)</f>
        <v>0</v>
      </c>
      <c r="BC727">
        <f>IF($S727=BC$1,1,0)</f>
        <v>0</v>
      </c>
      <c r="BD727">
        <f>IF($S727=BD$1,1,0)</f>
        <v>0</v>
      </c>
      <c r="BE727">
        <f>IF($S727=BE$1,1,0)</f>
        <v>0</v>
      </c>
      <c r="BF727">
        <f>IF($S727=BF$1,1,0)</f>
        <v>0</v>
      </c>
      <c r="BG727">
        <f>IF($S727=BG$1,1,0)</f>
        <v>0</v>
      </c>
      <c r="BH727">
        <f>IF($S727=BH$1,1,0)</f>
        <v>0</v>
      </c>
      <c r="BI727">
        <f>IF($S727=BI$1,1,0)</f>
        <v>0</v>
      </c>
      <c r="BJ727">
        <f>IF($S727=BJ$1,1,0)</f>
        <v>0</v>
      </c>
    </row>
    <row r="728" spans="1:62" x14ac:dyDescent="0.25">
      <c r="A728">
        <v>726</v>
      </c>
      <c r="B728">
        <v>0</v>
      </c>
      <c r="C728">
        <v>3</v>
      </c>
      <c r="D728" t="s">
        <v>1015</v>
      </c>
      <c r="E728" t="s">
        <v>13</v>
      </c>
      <c r="F728">
        <v>20</v>
      </c>
      <c r="G728">
        <v>0</v>
      </c>
      <c r="H728">
        <v>0</v>
      </c>
      <c r="I728">
        <v>315094</v>
      </c>
      <c r="J728">
        <v>8.6624999999999996</v>
      </c>
      <c r="L728" t="s">
        <v>15</v>
      </c>
      <c r="M728" t="s">
        <v>1751</v>
      </c>
      <c r="N728" t="str">
        <f>IF(ISNUMBER(I728),"xxx ",SUBSTITUTE(SUBSTITUTE(I728,"/",""),".",""))</f>
        <v xml:space="preserve">xxx </v>
      </c>
      <c r="O728" t="str">
        <f>LEFT(N728,FIND(" ",N728))</f>
        <v xml:space="preserve">xxx </v>
      </c>
      <c r="P728" t="str">
        <f>VLOOKUP(M728,Extract_Title!$A$2:$B$20,2,0)</f>
        <v>Mr</v>
      </c>
      <c r="Q728" t="str">
        <f>IF(L728="","S",L728)</f>
        <v>S</v>
      </c>
      <c r="R728" t="str">
        <f>IF(K728="","M",LEFT(K728,1))</f>
        <v>M</v>
      </c>
      <c r="S728" t="str">
        <f>VLOOKUP(O728,Clean_tckt!$E$3:$F$38,2,0)</f>
        <v xml:space="preserve">xxx </v>
      </c>
      <c r="T728" s="1">
        <f t="shared" si="37"/>
        <v>8.6624999999999996</v>
      </c>
      <c r="U728">
        <f t="shared" si="38"/>
        <v>20</v>
      </c>
      <c r="V728">
        <f>SUM(G728:H728,1)</f>
        <v>1</v>
      </c>
      <c r="W728">
        <f t="shared" si="39"/>
        <v>1</v>
      </c>
      <c r="X728">
        <f>IF(V728=1,1,0)</f>
        <v>1</v>
      </c>
      <c r="Y728">
        <f>IF($P728=Y$1,1,0)</f>
        <v>1</v>
      </c>
      <c r="Z728">
        <f>IF($P728=Z$1,1,0)</f>
        <v>0</v>
      </c>
      <c r="AA728">
        <f>IF($P728=AA$1,1,0)</f>
        <v>0</v>
      </c>
      <c r="AB728">
        <f>IF($P728=AB$1,1,0)</f>
        <v>0</v>
      </c>
      <c r="AC728">
        <f>IF($Q728=AC$1,1,0)</f>
        <v>1</v>
      </c>
      <c r="AD728">
        <f>IF($Q728=AD$1,1,0)</f>
        <v>0</v>
      </c>
      <c r="AE728">
        <f>IF($R728=AE$1,1,0)</f>
        <v>1</v>
      </c>
      <c r="AF728">
        <f>IF($R728=AF$1,1,0)</f>
        <v>0</v>
      </c>
      <c r="AG728">
        <f>IF($R728=AG$1,1,0)</f>
        <v>0</v>
      </c>
      <c r="AH728">
        <f>IF($R728=AH$1,1,0)</f>
        <v>0</v>
      </c>
      <c r="AI728">
        <f>IF($R728=AI$1,1,0)</f>
        <v>0</v>
      </c>
      <c r="AJ728">
        <f>IF($R728=AJ$1,1,0)</f>
        <v>0</v>
      </c>
      <c r="AK728">
        <f>IF($R728=AK$1,1,0)</f>
        <v>0</v>
      </c>
      <c r="AL728">
        <f>IF($R728=AL$1,1,0)</f>
        <v>0</v>
      </c>
      <c r="AM728">
        <f>IF($S728=AM$1,1,0)</f>
        <v>0</v>
      </c>
      <c r="AN728">
        <f>IF($S728=AN$1,1,0)</f>
        <v>0</v>
      </c>
      <c r="AO728">
        <f>IF($S728=AO$1,1,0)</f>
        <v>0</v>
      </c>
      <c r="AP728">
        <f>IF($S728=AP$1,1,0)</f>
        <v>1</v>
      </c>
      <c r="AQ728">
        <f>IF($S728=AQ$1,1,0)</f>
        <v>0</v>
      </c>
      <c r="AR728">
        <f>IF($S728=AR$1,1,0)</f>
        <v>0</v>
      </c>
      <c r="AS728">
        <f>IF($S728=AS$1,1,0)</f>
        <v>0</v>
      </c>
      <c r="AT728">
        <f>IF($S728=AT$1,1,0)</f>
        <v>0</v>
      </c>
      <c r="AU728">
        <f>IF($S728=AU$1,1,0)</f>
        <v>0</v>
      </c>
      <c r="AV728">
        <f>IF($S728=AV$1,1,0)</f>
        <v>0</v>
      </c>
      <c r="AW728">
        <f>IF($S728=AW$1,1,0)</f>
        <v>0</v>
      </c>
      <c r="AX728">
        <f>IF($S728=AX$1,1,0)</f>
        <v>0</v>
      </c>
      <c r="AY728">
        <f>IF($S728=AY$1,1,0)</f>
        <v>0</v>
      </c>
      <c r="AZ728">
        <f>IF($S728=AZ$1,1,0)</f>
        <v>0</v>
      </c>
      <c r="BA728">
        <f>IF($S728=BA$1,1,0)</f>
        <v>0</v>
      </c>
      <c r="BB728">
        <f>IF($S728=BB$1,1,0)</f>
        <v>0</v>
      </c>
      <c r="BC728">
        <f>IF($S728=BC$1,1,0)</f>
        <v>0</v>
      </c>
      <c r="BD728">
        <f>IF($S728=BD$1,1,0)</f>
        <v>0</v>
      </c>
      <c r="BE728">
        <f>IF($S728=BE$1,1,0)</f>
        <v>0</v>
      </c>
      <c r="BF728">
        <f>IF($S728=BF$1,1,0)</f>
        <v>0</v>
      </c>
      <c r="BG728">
        <f>IF($S728=BG$1,1,0)</f>
        <v>0</v>
      </c>
      <c r="BH728">
        <f>IF($S728=BH$1,1,0)</f>
        <v>0</v>
      </c>
      <c r="BI728">
        <f>IF($S728=BI$1,1,0)</f>
        <v>0</v>
      </c>
      <c r="BJ728">
        <f>IF($S728=BJ$1,1,0)</f>
        <v>0</v>
      </c>
    </row>
    <row r="729" spans="1:62" x14ac:dyDescent="0.25">
      <c r="A729">
        <v>727</v>
      </c>
      <c r="B729">
        <v>1</v>
      </c>
      <c r="C729">
        <v>2</v>
      </c>
      <c r="D729" t="s">
        <v>1016</v>
      </c>
      <c r="E729" t="s">
        <v>17</v>
      </c>
      <c r="F729">
        <v>30</v>
      </c>
      <c r="G729">
        <v>3</v>
      </c>
      <c r="H729">
        <v>0</v>
      </c>
      <c r="I729">
        <v>31027</v>
      </c>
      <c r="J729">
        <v>21</v>
      </c>
      <c r="L729" t="s">
        <v>15</v>
      </c>
      <c r="M729" t="s">
        <v>1752</v>
      </c>
      <c r="N729" t="str">
        <f>IF(ISNUMBER(I729),"xxx ",SUBSTITUTE(SUBSTITUTE(I729,"/",""),".",""))</f>
        <v xml:space="preserve">xxx </v>
      </c>
      <c r="O729" t="str">
        <f>LEFT(N729,FIND(" ",N729))</f>
        <v xml:space="preserve">xxx </v>
      </c>
      <c r="P729" t="str">
        <f>VLOOKUP(M729,Extract_Title!$A$2:$B$20,2,0)</f>
        <v>Mrs</v>
      </c>
      <c r="Q729" t="str">
        <f>IF(L729="","S",L729)</f>
        <v>S</v>
      </c>
      <c r="R729" t="str">
        <f>IF(K729="","M",LEFT(K729,1))</f>
        <v>M</v>
      </c>
      <c r="S729" t="str">
        <f>VLOOKUP(O729,Clean_tckt!$E$3:$F$38,2,0)</f>
        <v xml:space="preserve">xxx </v>
      </c>
      <c r="T729" s="1">
        <f t="shared" si="37"/>
        <v>21</v>
      </c>
      <c r="U729">
        <f t="shared" si="38"/>
        <v>30</v>
      </c>
      <c r="V729">
        <f>SUM(G729:H729,1)</f>
        <v>4</v>
      </c>
      <c r="W729">
        <f t="shared" si="39"/>
        <v>0</v>
      </c>
      <c r="X729">
        <f>IF(V729=1,1,0)</f>
        <v>0</v>
      </c>
      <c r="Y729">
        <f>IF($P729=Y$1,1,0)</f>
        <v>0</v>
      </c>
      <c r="Z729">
        <f>IF($P729=Z$1,1,0)</f>
        <v>1</v>
      </c>
      <c r="AA729">
        <f>IF($P729=AA$1,1,0)</f>
        <v>0</v>
      </c>
      <c r="AB729">
        <f>IF($P729=AB$1,1,0)</f>
        <v>0</v>
      </c>
      <c r="AC729">
        <f>IF($Q729=AC$1,1,0)</f>
        <v>1</v>
      </c>
      <c r="AD729">
        <f>IF($Q729=AD$1,1,0)</f>
        <v>0</v>
      </c>
      <c r="AE729">
        <f>IF($R729=AE$1,1,0)</f>
        <v>1</v>
      </c>
      <c r="AF729">
        <f>IF($R729=AF$1,1,0)</f>
        <v>0</v>
      </c>
      <c r="AG729">
        <f>IF($R729=AG$1,1,0)</f>
        <v>0</v>
      </c>
      <c r="AH729">
        <f>IF($R729=AH$1,1,0)</f>
        <v>0</v>
      </c>
      <c r="AI729">
        <f>IF($R729=AI$1,1,0)</f>
        <v>0</v>
      </c>
      <c r="AJ729">
        <f>IF($R729=AJ$1,1,0)</f>
        <v>0</v>
      </c>
      <c r="AK729">
        <f>IF($R729=AK$1,1,0)</f>
        <v>0</v>
      </c>
      <c r="AL729">
        <f>IF($R729=AL$1,1,0)</f>
        <v>0</v>
      </c>
      <c r="AM729">
        <f>IF($S729=AM$1,1,0)</f>
        <v>0</v>
      </c>
      <c r="AN729">
        <f>IF($S729=AN$1,1,0)</f>
        <v>0</v>
      </c>
      <c r="AO729">
        <f>IF($S729=AO$1,1,0)</f>
        <v>0</v>
      </c>
      <c r="AP729">
        <f>IF($S729=AP$1,1,0)</f>
        <v>1</v>
      </c>
      <c r="AQ729">
        <f>IF($S729=AQ$1,1,0)</f>
        <v>0</v>
      </c>
      <c r="AR729">
        <f>IF($S729=AR$1,1,0)</f>
        <v>0</v>
      </c>
      <c r="AS729">
        <f>IF($S729=AS$1,1,0)</f>
        <v>0</v>
      </c>
      <c r="AT729">
        <f>IF($S729=AT$1,1,0)</f>
        <v>0</v>
      </c>
      <c r="AU729">
        <f>IF($S729=AU$1,1,0)</f>
        <v>0</v>
      </c>
      <c r="AV729">
        <f>IF($S729=AV$1,1,0)</f>
        <v>0</v>
      </c>
      <c r="AW729">
        <f>IF($S729=AW$1,1,0)</f>
        <v>0</v>
      </c>
      <c r="AX729">
        <f>IF($S729=AX$1,1,0)</f>
        <v>0</v>
      </c>
      <c r="AY729">
        <f>IF($S729=AY$1,1,0)</f>
        <v>0</v>
      </c>
      <c r="AZ729">
        <f>IF($S729=AZ$1,1,0)</f>
        <v>0</v>
      </c>
      <c r="BA729">
        <f>IF($S729=BA$1,1,0)</f>
        <v>0</v>
      </c>
      <c r="BB729">
        <f>IF($S729=BB$1,1,0)</f>
        <v>0</v>
      </c>
      <c r="BC729">
        <f>IF($S729=BC$1,1,0)</f>
        <v>0</v>
      </c>
      <c r="BD729">
        <f>IF($S729=BD$1,1,0)</f>
        <v>0</v>
      </c>
      <c r="BE729">
        <f>IF($S729=BE$1,1,0)</f>
        <v>0</v>
      </c>
      <c r="BF729">
        <f>IF($S729=BF$1,1,0)</f>
        <v>0</v>
      </c>
      <c r="BG729">
        <f>IF($S729=BG$1,1,0)</f>
        <v>0</v>
      </c>
      <c r="BH729">
        <f>IF($S729=BH$1,1,0)</f>
        <v>0</v>
      </c>
      <c r="BI729">
        <f>IF($S729=BI$1,1,0)</f>
        <v>0</v>
      </c>
      <c r="BJ729">
        <f>IF($S729=BJ$1,1,0)</f>
        <v>0</v>
      </c>
    </row>
    <row r="730" spans="1:62" x14ac:dyDescent="0.25">
      <c r="A730">
        <v>728</v>
      </c>
      <c r="B730">
        <v>1</v>
      </c>
      <c r="C730">
        <v>3</v>
      </c>
      <c r="D730" t="s">
        <v>1017</v>
      </c>
      <c r="E730" t="s">
        <v>17</v>
      </c>
      <c r="G730">
        <v>0</v>
      </c>
      <c r="H730">
        <v>0</v>
      </c>
      <c r="I730">
        <v>36866</v>
      </c>
      <c r="J730">
        <v>7.7374999999999998</v>
      </c>
      <c r="L730" t="s">
        <v>27</v>
      </c>
      <c r="M730" t="s">
        <v>1753</v>
      </c>
      <c r="N730" t="str">
        <f>IF(ISNUMBER(I730),"xxx ",SUBSTITUTE(SUBSTITUTE(I730,"/",""),".",""))</f>
        <v xml:space="preserve">xxx </v>
      </c>
      <c r="O730" t="str">
        <f>LEFT(N730,FIND(" ",N730))</f>
        <v xml:space="preserve">xxx </v>
      </c>
      <c r="P730" t="str">
        <f>VLOOKUP(M730,Extract_Title!$A$2:$B$20,2,0)</f>
        <v>Miss</v>
      </c>
      <c r="Q730" t="str">
        <f>IF(L730="","S",L730)</f>
        <v>Q</v>
      </c>
      <c r="R730" t="str">
        <f>IF(K730="","M",LEFT(K730,1))</f>
        <v>M</v>
      </c>
      <c r="S730" t="str">
        <f>VLOOKUP(O730,Clean_tckt!$E$3:$F$38,2,0)</f>
        <v xml:space="preserve">xxx </v>
      </c>
      <c r="T730" s="1">
        <f t="shared" si="37"/>
        <v>7.7374999999999998</v>
      </c>
      <c r="U730">
        <f t="shared" si="38"/>
        <v>0</v>
      </c>
      <c r="V730">
        <f>SUM(G730:H730,1)</f>
        <v>1</v>
      </c>
      <c r="W730">
        <f t="shared" si="39"/>
        <v>0</v>
      </c>
      <c r="X730">
        <f>IF(V730=1,1,0)</f>
        <v>1</v>
      </c>
      <c r="Y730">
        <f>IF($P730=Y$1,1,0)</f>
        <v>0</v>
      </c>
      <c r="Z730">
        <f>IF($P730=Z$1,1,0)</f>
        <v>0</v>
      </c>
      <c r="AA730">
        <f>IF($P730=AA$1,1,0)</f>
        <v>1</v>
      </c>
      <c r="AB730">
        <f>IF($P730=AB$1,1,0)</f>
        <v>0</v>
      </c>
      <c r="AC730">
        <f>IF($Q730=AC$1,1,0)</f>
        <v>0</v>
      </c>
      <c r="AD730">
        <f>IF($Q730=AD$1,1,0)</f>
        <v>0</v>
      </c>
      <c r="AE730">
        <f>IF($R730=AE$1,1,0)</f>
        <v>1</v>
      </c>
      <c r="AF730">
        <f>IF($R730=AF$1,1,0)</f>
        <v>0</v>
      </c>
      <c r="AG730">
        <f>IF($R730=AG$1,1,0)</f>
        <v>0</v>
      </c>
      <c r="AH730">
        <f>IF($R730=AH$1,1,0)</f>
        <v>0</v>
      </c>
      <c r="AI730">
        <f>IF($R730=AI$1,1,0)</f>
        <v>0</v>
      </c>
      <c r="AJ730">
        <f>IF($R730=AJ$1,1,0)</f>
        <v>0</v>
      </c>
      <c r="AK730">
        <f>IF($R730=AK$1,1,0)</f>
        <v>0</v>
      </c>
      <c r="AL730">
        <f>IF($R730=AL$1,1,0)</f>
        <v>0</v>
      </c>
      <c r="AM730">
        <f>IF($S730=AM$1,1,0)</f>
        <v>0</v>
      </c>
      <c r="AN730">
        <f>IF($S730=AN$1,1,0)</f>
        <v>0</v>
      </c>
      <c r="AO730">
        <f>IF($S730=AO$1,1,0)</f>
        <v>0</v>
      </c>
      <c r="AP730">
        <f>IF($S730=AP$1,1,0)</f>
        <v>1</v>
      </c>
      <c r="AQ730">
        <f>IF($S730=AQ$1,1,0)</f>
        <v>0</v>
      </c>
      <c r="AR730">
        <f>IF($S730=AR$1,1,0)</f>
        <v>0</v>
      </c>
      <c r="AS730">
        <f>IF($S730=AS$1,1,0)</f>
        <v>0</v>
      </c>
      <c r="AT730">
        <f>IF($S730=AT$1,1,0)</f>
        <v>0</v>
      </c>
      <c r="AU730">
        <f>IF($S730=AU$1,1,0)</f>
        <v>0</v>
      </c>
      <c r="AV730">
        <f>IF($S730=AV$1,1,0)</f>
        <v>0</v>
      </c>
      <c r="AW730">
        <f>IF($S730=AW$1,1,0)</f>
        <v>0</v>
      </c>
      <c r="AX730">
        <f>IF($S730=AX$1,1,0)</f>
        <v>0</v>
      </c>
      <c r="AY730">
        <f>IF($S730=AY$1,1,0)</f>
        <v>0</v>
      </c>
      <c r="AZ730">
        <f>IF($S730=AZ$1,1,0)</f>
        <v>0</v>
      </c>
      <c r="BA730">
        <f>IF($S730=BA$1,1,0)</f>
        <v>0</v>
      </c>
      <c r="BB730">
        <f>IF($S730=BB$1,1,0)</f>
        <v>0</v>
      </c>
      <c r="BC730">
        <f>IF($S730=BC$1,1,0)</f>
        <v>0</v>
      </c>
      <c r="BD730">
        <f>IF($S730=BD$1,1,0)</f>
        <v>0</v>
      </c>
      <c r="BE730">
        <f>IF($S730=BE$1,1,0)</f>
        <v>0</v>
      </c>
      <c r="BF730">
        <f>IF($S730=BF$1,1,0)</f>
        <v>0</v>
      </c>
      <c r="BG730">
        <f>IF($S730=BG$1,1,0)</f>
        <v>0</v>
      </c>
      <c r="BH730">
        <f>IF($S730=BH$1,1,0)</f>
        <v>0</v>
      </c>
      <c r="BI730">
        <f>IF($S730=BI$1,1,0)</f>
        <v>0</v>
      </c>
      <c r="BJ730">
        <f>IF($S730=BJ$1,1,0)</f>
        <v>0</v>
      </c>
    </row>
    <row r="731" spans="1:62" x14ac:dyDescent="0.25">
      <c r="A731">
        <v>729</v>
      </c>
      <c r="B731">
        <v>0</v>
      </c>
      <c r="C731">
        <v>2</v>
      </c>
      <c r="D731" t="s">
        <v>1018</v>
      </c>
      <c r="E731" t="s">
        <v>13</v>
      </c>
      <c r="F731">
        <v>25</v>
      </c>
      <c r="G731">
        <v>1</v>
      </c>
      <c r="H731">
        <v>0</v>
      </c>
      <c r="I731">
        <v>236853</v>
      </c>
      <c r="J731">
        <v>26</v>
      </c>
      <c r="L731" t="s">
        <v>15</v>
      </c>
      <c r="M731" t="s">
        <v>1751</v>
      </c>
      <c r="N731" t="str">
        <f>IF(ISNUMBER(I731),"xxx ",SUBSTITUTE(SUBSTITUTE(I731,"/",""),".",""))</f>
        <v xml:space="preserve">xxx </v>
      </c>
      <c r="O731" t="str">
        <f>LEFT(N731,FIND(" ",N731))</f>
        <v xml:space="preserve">xxx </v>
      </c>
      <c r="P731" t="str">
        <f>VLOOKUP(M731,Extract_Title!$A$2:$B$20,2,0)</f>
        <v>Mr</v>
      </c>
      <c r="Q731" t="str">
        <f>IF(L731="","S",L731)</f>
        <v>S</v>
      </c>
      <c r="R731" t="str">
        <f>IF(K731="","M",LEFT(K731,1))</f>
        <v>M</v>
      </c>
      <c r="S731" t="str">
        <f>VLOOKUP(O731,Clean_tckt!$E$3:$F$38,2,0)</f>
        <v xml:space="preserve">xxx </v>
      </c>
      <c r="T731" s="1">
        <f t="shared" si="37"/>
        <v>26</v>
      </c>
      <c r="U731">
        <f t="shared" si="38"/>
        <v>25</v>
      </c>
      <c r="V731">
        <f>SUM(G731:H731,1)</f>
        <v>2</v>
      </c>
      <c r="W731">
        <f t="shared" si="39"/>
        <v>1</v>
      </c>
      <c r="X731">
        <f>IF(V731=1,1,0)</f>
        <v>0</v>
      </c>
      <c r="Y731">
        <f>IF($P731=Y$1,1,0)</f>
        <v>1</v>
      </c>
      <c r="Z731">
        <f>IF($P731=Z$1,1,0)</f>
        <v>0</v>
      </c>
      <c r="AA731">
        <f>IF($P731=AA$1,1,0)</f>
        <v>0</v>
      </c>
      <c r="AB731">
        <f>IF($P731=AB$1,1,0)</f>
        <v>0</v>
      </c>
      <c r="AC731">
        <f>IF($Q731=AC$1,1,0)</f>
        <v>1</v>
      </c>
      <c r="AD731">
        <f>IF($Q731=AD$1,1,0)</f>
        <v>0</v>
      </c>
      <c r="AE731">
        <f>IF($R731=AE$1,1,0)</f>
        <v>1</v>
      </c>
      <c r="AF731">
        <f>IF($R731=AF$1,1,0)</f>
        <v>0</v>
      </c>
      <c r="AG731">
        <f>IF($R731=AG$1,1,0)</f>
        <v>0</v>
      </c>
      <c r="AH731">
        <f>IF($R731=AH$1,1,0)</f>
        <v>0</v>
      </c>
      <c r="AI731">
        <f>IF($R731=AI$1,1,0)</f>
        <v>0</v>
      </c>
      <c r="AJ731">
        <f>IF($R731=AJ$1,1,0)</f>
        <v>0</v>
      </c>
      <c r="AK731">
        <f>IF($R731=AK$1,1,0)</f>
        <v>0</v>
      </c>
      <c r="AL731">
        <f>IF($R731=AL$1,1,0)</f>
        <v>0</v>
      </c>
      <c r="AM731">
        <f>IF($S731=AM$1,1,0)</f>
        <v>0</v>
      </c>
      <c r="AN731">
        <f>IF($S731=AN$1,1,0)</f>
        <v>0</v>
      </c>
      <c r="AO731">
        <f>IF($S731=AO$1,1,0)</f>
        <v>0</v>
      </c>
      <c r="AP731">
        <f>IF($S731=AP$1,1,0)</f>
        <v>1</v>
      </c>
      <c r="AQ731">
        <f>IF($S731=AQ$1,1,0)</f>
        <v>0</v>
      </c>
      <c r="AR731">
        <f>IF($S731=AR$1,1,0)</f>
        <v>0</v>
      </c>
      <c r="AS731">
        <f>IF($S731=AS$1,1,0)</f>
        <v>0</v>
      </c>
      <c r="AT731">
        <f>IF($S731=AT$1,1,0)</f>
        <v>0</v>
      </c>
      <c r="AU731">
        <f>IF($S731=AU$1,1,0)</f>
        <v>0</v>
      </c>
      <c r="AV731">
        <f>IF($S731=AV$1,1,0)</f>
        <v>0</v>
      </c>
      <c r="AW731">
        <f>IF($S731=AW$1,1,0)</f>
        <v>0</v>
      </c>
      <c r="AX731">
        <f>IF($S731=AX$1,1,0)</f>
        <v>0</v>
      </c>
      <c r="AY731">
        <f>IF($S731=AY$1,1,0)</f>
        <v>0</v>
      </c>
      <c r="AZ731">
        <f>IF($S731=AZ$1,1,0)</f>
        <v>0</v>
      </c>
      <c r="BA731">
        <f>IF($S731=BA$1,1,0)</f>
        <v>0</v>
      </c>
      <c r="BB731">
        <f>IF($S731=BB$1,1,0)</f>
        <v>0</v>
      </c>
      <c r="BC731">
        <f>IF($S731=BC$1,1,0)</f>
        <v>0</v>
      </c>
      <c r="BD731">
        <f>IF($S731=BD$1,1,0)</f>
        <v>0</v>
      </c>
      <c r="BE731">
        <f>IF($S731=BE$1,1,0)</f>
        <v>0</v>
      </c>
      <c r="BF731">
        <f>IF($S731=BF$1,1,0)</f>
        <v>0</v>
      </c>
      <c r="BG731">
        <f>IF($S731=BG$1,1,0)</f>
        <v>0</v>
      </c>
      <c r="BH731">
        <f>IF($S731=BH$1,1,0)</f>
        <v>0</v>
      </c>
      <c r="BI731">
        <f>IF($S731=BI$1,1,0)</f>
        <v>0</v>
      </c>
      <c r="BJ731">
        <f>IF($S731=BJ$1,1,0)</f>
        <v>0</v>
      </c>
    </row>
    <row r="732" spans="1:62" x14ac:dyDescent="0.25">
      <c r="A732">
        <v>730</v>
      </c>
      <c r="B732">
        <v>0</v>
      </c>
      <c r="C732">
        <v>3</v>
      </c>
      <c r="D732" t="s">
        <v>1019</v>
      </c>
      <c r="E732" t="s">
        <v>17</v>
      </c>
      <c r="F732">
        <v>25</v>
      </c>
      <c r="G732">
        <v>1</v>
      </c>
      <c r="H732">
        <v>0</v>
      </c>
      <c r="I732" t="s">
        <v>1020</v>
      </c>
      <c r="J732">
        <v>7.9249999999999998</v>
      </c>
      <c r="L732" t="s">
        <v>15</v>
      </c>
      <c r="M732" t="s">
        <v>1753</v>
      </c>
      <c r="N732" t="str">
        <f>IF(ISNUMBER(I732),"xxx ",SUBSTITUTE(SUBSTITUTE(I732,"/",""),".",""))</f>
        <v>STONO2 3101271</v>
      </c>
      <c r="O732" t="str">
        <f>LEFT(N732,FIND(" ",N732))</f>
        <v xml:space="preserve">STONO2 </v>
      </c>
      <c r="P732" t="str">
        <f>VLOOKUP(M732,Extract_Title!$A$2:$B$20,2,0)</f>
        <v>Miss</v>
      </c>
      <c r="Q732" t="str">
        <f>IF(L732="","S",L732)</f>
        <v>S</v>
      </c>
      <c r="R732" t="str">
        <f>IF(K732="","M",LEFT(K732,1))</f>
        <v>M</v>
      </c>
      <c r="S732" t="str">
        <f>VLOOKUP(O732,Clean_tckt!$E$3:$F$38,2,0)</f>
        <v xml:space="preserve">STONO2 </v>
      </c>
      <c r="T732" s="1">
        <f t="shared" si="37"/>
        <v>7.9249999999999998</v>
      </c>
      <c r="U732">
        <f t="shared" si="38"/>
        <v>25</v>
      </c>
      <c r="V732">
        <f>SUM(G732:H732,1)</f>
        <v>2</v>
      </c>
      <c r="W732">
        <f t="shared" si="39"/>
        <v>0</v>
      </c>
      <c r="X732">
        <f>IF(V732=1,1,0)</f>
        <v>0</v>
      </c>
      <c r="Y732">
        <f>IF($P732=Y$1,1,0)</f>
        <v>0</v>
      </c>
      <c r="Z732">
        <f>IF($P732=Z$1,1,0)</f>
        <v>0</v>
      </c>
      <c r="AA732">
        <f>IF($P732=AA$1,1,0)</f>
        <v>1</v>
      </c>
      <c r="AB732">
        <f>IF($P732=AB$1,1,0)</f>
        <v>0</v>
      </c>
      <c r="AC732">
        <f>IF($Q732=AC$1,1,0)</f>
        <v>1</v>
      </c>
      <c r="AD732">
        <f>IF($Q732=AD$1,1,0)</f>
        <v>0</v>
      </c>
      <c r="AE732">
        <f>IF($R732=AE$1,1,0)</f>
        <v>1</v>
      </c>
      <c r="AF732">
        <f>IF($R732=AF$1,1,0)</f>
        <v>0</v>
      </c>
      <c r="AG732">
        <f>IF($R732=AG$1,1,0)</f>
        <v>0</v>
      </c>
      <c r="AH732">
        <f>IF($R732=AH$1,1,0)</f>
        <v>0</v>
      </c>
      <c r="AI732">
        <f>IF($R732=AI$1,1,0)</f>
        <v>0</v>
      </c>
      <c r="AJ732">
        <f>IF($R732=AJ$1,1,0)</f>
        <v>0</v>
      </c>
      <c r="AK732">
        <f>IF($R732=AK$1,1,0)</f>
        <v>0</v>
      </c>
      <c r="AL732">
        <f>IF($R732=AL$1,1,0)</f>
        <v>0</v>
      </c>
      <c r="AM732">
        <f>IF($S732=AM$1,1,0)</f>
        <v>0</v>
      </c>
      <c r="AN732">
        <f>IF($S732=AN$1,1,0)</f>
        <v>0</v>
      </c>
      <c r="AO732">
        <f>IF($S732=AO$1,1,0)</f>
        <v>1</v>
      </c>
      <c r="AP732">
        <f>IF($S732=AP$1,1,0)</f>
        <v>0</v>
      </c>
      <c r="AQ732">
        <f>IF($S732=AQ$1,1,0)</f>
        <v>0</v>
      </c>
      <c r="AR732">
        <f>IF($S732=AR$1,1,0)</f>
        <v>0</v>
      </c>
      <c r="AS732">
        <f>IF($S732=AS$1,1,0)</f>
        <v>0</v>
      </c>
      <c r="AT732">
        <f>IF($S732=AT$1,1,0)</f>
        <v>0</v>
      </c>
      <c r="AU732">
        <f>IF($S732=AU$1,1,0)</f>
        <v>0</v>
      </c>
      <c r="AV732">
        <f>IF($S732=AV$1,1,0)</f>
        <v>0</v>
      </c>
      <c r="AW732">
        <f>IF($S732=AW$1,1,0)</f>
        <v>0</v>
      </c>
      <c r="AX732">
        <f>IF($S732=AX$1,1,0)</f>
        <v>0</v>
      </c>
      <c r="AY732">
        <f>IF($S732=AY$1,1,0)</f>
        <v>0</v>
      </c>
      <c r="AZ732">
        <f>IF($S732=AZ$1,1,0)</f>
        <v>0</v>
      </c>
      <c r="BA732">
        <f>IF($S732=BA$1,1,0)</f>
        <v>0</v>
      </c>
      <c r="BB732">
        <f>IF($S732=BB$1,1,0)</f>
        <v>0</v>
      </c>
      <c r="BC732">
        <f>IF($S732=BC$1,1,0)</f>
        <v>0</v>
      </c>
      <c r="BD732">
        <f>IF($S732=BD$1,1,0)</f>
        <v>0</v>
      </c>
      <c r="BE732">
        <f>IF($S732=BE$1,1,0)</f>
        <v>0</v>
      </c>
      <c r="BF732">
        <f>IF($S732=BF$1,1,0)</f>
        <v>0</v>
      </c>
      <c r="BG732">
        <f>IF($S732=BG$1,1,0)</f>
        <v>0</v>
      </c>
      <c r="BH732">
        <f>IF($S732=BH$1,1,0)</f>
        <v>0</v>
      </c>
      <c r="BI732">
        <f>IF($S732=BI$1,1,0)</f>
        <v>0</v>
      </c>
      <c r="BJ732">
        <f>IF($S732=BJ$1,1,0)</f>
        <v>0</v>
      </c>
    </row>
    <row r="733" spans="1:62" x14ac:dyDescent="0.25">
      <c r="A733">
        <v>731</v>
      </c>
      <c r="B733">
        <v>1</v>
      </c>
      <c r="C733">
        <v>1</v>
      </c>
      <c r="D733" t="s">
        <v>1021</v>
      </c>
      <c r="E733" t="s">
        <v>17</v>
      </c>
      <c r="F733">
        <v>29</v>
      </c>
      <c r="G733">
        <v>0</v>
      </c>
      <c r="H733">
        <v>0</v>
      </c>
      <c r="I733">
        <v>24160</v>
      </c>
      <c r="J733">
        <v>211.33750000000001</v>
      </c>
      <c r="K733" t="s">
        <v>969</v>
      </c>
      <c r="L733" t="s">
        <v>15</v>
      </c>
      <c r="M733" t="s">
        <v>1753</v>
      </c>
      <c r="N733" t="str">
        <f>IF(ISNUMBER(I733),"xxx ",SUBSTITUTE(SUBSTITUTE(I733,"/",""),".",""))</f>
        <v xml:space="preserve">xxx </v>
      </c>
      <c r="O733" t="str">
        <f>LEFT(N733,FIND(" ",N733))</f>
        <v xml:space="preserve">xxx </v>
      </c>
      <c r="P733" t="str">
        <f>VLOOKUP(M733,Extract_Title!$A$2:$B$20,2,0)</f>
        <v>Miss</v>
      </c>
      <c r="Q733" t="str">
        <f>IF(L733="","S",L733)</f>
        <v>S</v>
      </c>
      <c r="R733" t="str">
        <f>IF(K733="","M",LEFT(K733,1))</f>
        <v>B</v>
      </c>
      <c r="S733" t="str">
        <f>VLOOKUP(O733,Clean_tckt!$E$3:$F$38,2,0)</f>
        <v xml:space="preserve">xxx </v>
      </c>
      <c r="T733" s="1">
        <f t="shared" si="37"/>
        <v>211.33750000000001</v>
      </c>
      <c r="U733">
        <f t="shared" si="38"/>
        <v>29</v>
      </c>
      <c r="V733">
        <f>SUM(G733:H733,1)</f>
        <v>1</v>
      </c>
      <c r="W733">
        <f t="shared" si="39"/>
        <v>0</v>
      </c>
      <c r="X733">
        <f>IF(V733=1,1,0)</f>
        <v>1</v>
      </c>
      <c r="Y733">
        <f>IF($P733=Y$1,1,0)</f>
        <v>0</v>
      </c>
      <c r="Z733">
        <f>IF($P733=Z$1,1,0)</f>
        <v>0</v>
      </c>
      <c r="AA733">
        <f>IF($P733=AA$1,1,0)</f>
        <v>1</v>
      </c>
      <c r="AB733">
        <f>IF($P733=AB$1,1,0)</f>
        <v>0</v>
      </c>
      <c r="AC733">
        <f>IF($Q733=AC$1,1,0)</f>
        <v>1</v>
      </c>
      <c r="AD733">
        <f>IF($Q733=AD$1,1,0)</f>
        <v>0</v>
      </c>
      <c r="AE733">
        <f>IF($R733=AE$1,1,0)</f>
        <v>0</v>
      </c>
      <c r="AF733">
        <f>IF($R733=AF$1,1,0)</f>
        <v>0</v>
      </c>
      <c r="AG733">
        <f>IF($R733=AG$1,1,0)</f>
        <v>0</v>
      </c>
      <c r="AH733">
        <f>IF($R733=AH$1,1,0)</f>
        <v>0</v>
      </c>
      <c r="AI733">
        <f>IF($R733=AI$1,1,0)</f>
        <v>0</v>
      </c>
      <c r="AJ733">
        <f>IF($R733=AJ$1,1,0)</f>
        <v>0</v>
      </c>
      <c r="AK733">
        <f>IF($R733=AK$1,1,0)</f>
        <v>1</v>
      </c>
      <c r="AL733">
        <f>IF($R733=AL$1,1,0)</f>
        <v>0</v>
      </c>
      <c r="AM733">
        <f>IF($S733=AM$1,1,0)</f>
        <v>0</v>
      </c>
      <c r="AN733">
        <f>IF($S733=AN$1,1,0)</f>
        <v>0</v>
      </c>
      <c r="AO733">
        <f>IF($S733=AO$1,1,0)</f>
        <v>0</v>
      </c>
      <c r="AP733">
        <f>IF($S733=AP$1,1,0)</f>
        <v>1</v>
      </c>
      <c r="AQ733">
        <f>IF($S733=AQ$1,1,0)</f>
        <v>0</v>
      </c>
      <c r="AR733">
        <f>IF($S733=AR$1,1,0)</f>
        <v>0</v>
      </c>
      <c r="AS733">
        <f>IF($S733=AS$1,1,0)</f>
        <v>0</v>
      </c>
      <c r="AT733">
        <f>IF($S733=AT$1,1,0)</f>
        <v>0</v>
      </c>
      <c r="AU733">
        <f>IF($S733=AU$1,1,0)</f>
        <v>0</v>
      </c>
      <c r="AV733">
        <f>IF($S733=AV$1,1,0)</f>
        <v>0</v>
      </c>
      <c r="AW733">
        <f>IF($S733=AW$1,1,0)</f>
        <v>0</v>
      </c>
      <c r="AX733">
        <f>IF($S733=AX$1,1,0)</f>
        <v>0</v>
      </c>
      <c r="AY733">
        <f>IF($S733=AY$1,1,0)</f>
        <v>0</v>
      </c>
      <c r="AZ733">
        <f>IF($S733=AZ$1,1,0)</f>
        <v>0</v>
      </c>
      <c r="BA733">
        <f>IF($S733=BA$1,1,0)</f>
        <v>0</v>
      </c>
      <c r="BB733">
        <f>IF($S733=BB$1,1,0)</f>
        <v>0</v>
      </c>
      <c r="BC733">
        <f>IF($S733=BC$1,1,0)</f>
        <v>0</v>
      </c>
      <c r="BD733">
        <f>IF($S733=BD$1,1,0)</f>
        <v>0</v>
      </c>
      <c r="BE733">
        <f>IF($S733=BE$1,1,0)</f>
        <v>0</v>
      </c>
      <c r="BF733">
        <f>IF($S733=BF$1,1,0)</f>
        <v>0</v>
      </c>
      <c r="BG733">
        <f>IF($S733=BG$1,1,0)</f>
        <v>0</v>
      </c>
      <c r="BH733">
        <f>IF($S733=BH$1,1,0)</f>
        <v>0</v>
      </c>
      <c r="BI733">
        <f>IF($S733=BI$1,1,0)</f>
        <v>0</v>
      </c>
      <c r="BJ733">
        <f>IF($S733=BJ$1,1,0)</f>
        <v>0</v>
      </c>
    </row>
    <row r="734" spans="1:62" x14ac:dyDescent="0.25">
      <c r="A734">
        <v>732</v>
      </c>
      <c r="B734">
        <v>0</v>
      </c>
      <c r="C734">
        <v>3</v>
      </c>
      <c r="D734" t="s">
        <v>1022</v>
      </c>
      <c r="E734" t="s">
        <v>13</v>
      </c>
      <c r="F734">
        <v>11</v>
      </c>
      <c r="G734">
        <v>0</v>
      </c>
      <c r="H734">
        <v>0</v>
      </c>
      <c r="I734">
        <v>2699</v>
      </c>
      <c r="J734">
        <v>18.787500000000001</v>
      </c>
      <c r="L734" t="s">
        <v>20</v>
      </c>
      <c r="M734" t="s">
        <v>1751</v>
      </c>
      <c r="N734" t="str">
        <f>IF(ISNUMBER(I734),"xxx ",SUBSTITUTE(SUBSTITUTE(I734,"/",""),".",""))</f>
        <v xml:space="preserve">xxx </v>
      </c>
      <c r="O734" t="str">
        <f>LEFT(N734,FIND(" ",N734))</f>
        <v xml:space="preserve">xxx </v>
      </c>
      <c r="P734" t="str">
        <f>VLOOKUP(M734,Extract_Title!$A$2:$B$20,2,0)</f>
        <v>Mr</v>
      </c>
      <c r="Q734" t="str">
        <f>IF(L734="","S",L734)</f>
        <v>C</v>
      </c>
      <c r="R734" t="str">
        <f>IF(K734="","M",LEFT(K734,1))</f>
        <v>M</v>
      </c>
      <c r="S734" t="str">
        <f>VLOOKUP(O734,Clean_tckt!$E$3:$F$38,2,0)</f>
        <v xml:space="preserve">xxx </v>
      </c>
      <c r="T734" s="1">
        <f t="shared" si="37"/>
        <v>18.787500000000001</v>
      </c>
      <c r="U734">
        <f t="shared" si="38"/>
        <v>11</v>
      </c>
      <c r="V734">
        <f>SUM(G734:H734,1)</f>
        <v>1</v>
      </c>
      <c r="W734">
        <f t="shared" si="39"/>
        <v>1</v>
      </c>
      <c r="X734">
        <f>IF(V734=1,1,0)</f>
        <v>1</v>
      </c>
      <c r="Y734">
        <f>IF($P734=Y$1,1,0)</f>
        <v>1</v>
      </c>
      <c r="Z734">
        <f>IF($P734=Z$1,1,0)</f>
        <v>0</v>
      </c>
      <c r="AA734">
        <f>IF($P734=AA$1,1,0)</f>
        <v>0</v>
      </c>
      <c r="AB734">
        <f>IF($P734=AB$1,1,0)</f>
        <v>0</v>
      </c>
      <c r="AC734">
        <f>IF($Q734=AC$1,1,0)</f>
        <v>0</v>
      </c>
      <c r="AD734">
        <f>IF($Q734=AD$1,1,0)</f>
        <v>1</v>
      </c>
      <c r="AE734">
        <f>IF($R734=AE$1,1,0)</f>
        <v>1</v>
      </c>
      <c r="AF734">
        <f>IF($R734=AF$1,1,0)</f>
        <v>0</v>
      </c>
      <c r="AG734">
        <f>IF($R734=AG$1,1,0)</f>
        <v>0</v>
      </c>
      <c r="AH734">
        <f>IF($R734=AH$1,1,0)</f>
        <v>0</v>
      </c>
      <c r="AI734">
        <f>IF($R734=AI$1,1,0)</f>
        <v>0</v>
      </c>
      <c r="AJ734">
        <f>IF($R734=AJ$1,1,0)</f>
        <v>0</v>
      </c>
      <c r="AK734">
        <f>IF($R734=AK$1,1,0)</f>
        <v>0</v>
      </c>
      <c r="AL734">
        <f>IF($R734=AL$1,1,0)</f>
        <v>0</v>
      </c>
      <c r="AM734">
        <f>IF($S734=AM$1,1,0)</f>
        <v>0</v>
      </c>
      <c r="AN734">
        <f>IF($S734=AN$1,1,0)</f>
        <v>0</v>
      </c>
      <c r="AO734">
        <f>IF($S734=AO$1,1,0)</f>
        <v>0</v>
      </c>
      <c r="AP734">
        <f>IF($S734=AP$1,1,0)</f>
        <v>1</v>
      </c>
      <c r="AQ734">
        <f>IF($S734=AQ$1,1,0)</f>
        <v>0</v>
      </c>
      <c r="AR734">
        <f>IF($S734=AR$1,1,0)</f>
        <v>0</v>
      </c>
      <c r="AS734">
        <f>IF($S734=AS$1,1,0)</f>
        <v>0</v>
      </c>
      <c r="AT734">
        <f>IF($S734=AT$1,1,0)</f>
        <v>0</v>
      </c>
      <c r="AU734">
        <f>IF($S734=AU$1,1,0)</f>
        <v>0</v>
      </c>
      <c r="AV734">
        <f>IF($S734=AV$1,1,0)</f>
        <v>0</v>
      </c>
      <c r="AW734">
        <f>IF($S734=AW$1,1,0)</f>
        <v>0</v>
      </c>
      <c r="AX734">
        <f>IF($S734=AX$1,1,0)</f>
        <v>0</v>
      </c>
      <c r="AY734">
        <f>IF($S734=AY$1,1,0)</f>
        <v>0</v>
      </c>
      <c r="AZ734">
        <f>IF($S734=AZ$1,1,0)</f>
        <v>0</v>
      </c>
      <c r="BA734">
        <f>IF($S734=BA$1,1,0)</f>
        <v>0</v>
      </c>
      <c r="BB734">
        <f>IF($S734=BB$1,1,0)</f>
        <v>0</v>
      </c>
      <c r="BC734">
        <f>IF($S734=BC$1,1,0)</f>
        <v>0</v>
      </c>
      <c r="BD734">
        <f>IF($S734=BD$1,1,0)</f>
        <v>0</v>
      </c>
      <c r="BE734">
        <f>IF($S734=BE$1,1,0)</f>
        <v>0</v>
      </c>
      <c r="BF734">
        <f>IF($S734=BF$1,1,0)</f>
        <v>0</v>
      </c>
      <c r="BG734">
        <f>IF($S734=BG$1,1,0)</f>
        <v>0</v>
      </c>
      <c r="BH734">
        <f>IF($S734=BH$1,1,0)</f>
        <v>0</v>
      </c>
      <c r="BI734">
        <f>IF($S734=BI$1,1,0)</f>
        <v>0</v>
      </c>
      <c r="BJ734">
        <f>IF($S734=BJ$1,1,0)</f>
        <v>0</v>
      </c>
    </row>
    <row r="735" spans="1:62" x14ac:dyDescent="0.25">
      <c r="A735">
        <v>733</v>
      </c>
      <c r="B735">
        <v>0</v>
      </c>
      <c r="C735">
        <v>2</v>
      </c>
      <c r="D735" t="s">
        <v>1023</v>
      </c>
      <c r="E735" t="s">
        <v>13</v>
      </c>
      <c r="G735">
        <v>0</v>
      </c>
      <c r="H735">
        <v>0</v>
      </c>
      <c r="I735">
        <v>239855</v>
      </c>
      <c r="J735">
        <v>0</v>
      </c>
      <c r="L735" t="s">
        <v>15</v>
      </c>
      <c r="M735" t="s">
        <v>1751</v>
      </c>
      <c r="N735" t="str">
        <f>IF(ISNUMBER(I735),"xxx ",SUBSTITUTE(SUBSTITUTE(I735,"/",""),".",""))</f>
        <v xml:space="preserve">xxx </v>
      </c>
      <c r="O735" t="str">
        <f>LEFT(N735,FIND(" ",N735))</f>
        <v xml:space="preserve">xxx </v>
      </c>
      <c r="P735" t="str">
        <f>VLOOKUP(M735,Extract_Title!$A$2:$B$20,2,0)</f>
        <v>Mr</v>
      </c>
      <c r="Q735" t="str">
        <f>IF(L735="","S",L735)</f>
        <v>S</v>
      </c>
      <c r="R735" t="str">
        <f>IF(K735="","M",LEFT(K735,1))</f>
        <v>M</v>
      </c>
      <c r="S735" t="str">
        <f>VLOOKUP(O735,Clean_tckt!$E$3:$F$38,2,0)</f>
        <v xml:space="preserve">xxx </v>
      </c>
      <c r="T735" s="1">
        <f t="shared" si="37"/>
        <v>0</v>
      </c>
      <c r="U735">
        <f t="shared" si="38"/>
        <v>0</v>
      </c>
      <c r="V735">
        <f>SUM(G735:H735,1)</f>
        <v>1</v>
      </c>
      <c r="W735">
        <f t="shared" si="39"/>
        <v>1</v>
      </c>
      <c r="X735">
        <f>IF(V735=1,1,0)</f>
        <v>1</v>
      </c>
      <c r="Y735">
        <f>IF($P735=Y$1,1,0)</f>
        <v>1</v>
      </c>
      <c r="Z735">
        <f>IF($P735=Z$1,1,0)</f>
        <v>0</v>
      </c>
      <c r="AA735">
        <f>IF($P735=AA$1,1,0)</f>
        <v>0</v>
      </c>
      <c r="AB735">
        <f>IF($P735=AB$1,1,0)</f>
        <v>0</v>
      </c>
      <c r="AC735">
        <f>IF($Q735=AC$1,1,0)</f>
        <v>1</v>
      </c>
      <c r="AD735">
        <f>IF($Q735=AD$1,1,0)</f>
        <v>0</v>
      </c>
      <c r="AE735">
        <f>IF($R735=AE$1,1,0)</f>
        <v>1</v>
      </c>
      <c r="AF735">
        <f>IF($R735=AF$1,1,0)</f>
        <v>0</v>
      </c>
      <c r="AG735">
        <f>IF($R735=AG$1,1,0)</f>
        <v>0</v>
      </c>
      <c r="AH735">
        <f>IF($R735=AH$1,1,0)</f>
        <v>0</v>
      </c>
      <c r="AI735">
        <f>IF($R735=AI$1,1,0)</f>
        <v>0</v>
      </c>
      <c r="AJ735">
        <f>IF($R735=AJ$1,1,0)</f>
        <v>0</v>
      </c>
      <c r="AK735">
        <f>IF($R735=AK$1,1,0)</f>
        <v>0</v>
      </c>
      <c r="AL735">
        <f>IF($R735=AL$1,1,0)</f>
        <v>0</v>
      </c>
      <c r="AM735">
        <f>IF($S735=AM$1,1,0)</f>
        <v>0</v>
      </c>
      <c r="AN735">
        <f>IF($S735=AN$1,1,0)</f>
        <v>0</v>
      </c>
      <c r="AO735">
        <f>IF($S735=AO$1,1,0)</f>
        <v>0</v>
      </c>
      <c r="AP735">
        <f>IF($S735=AP$1,1,0)</f>
        <v>1</v>
      </c>
      <c r="AQ735">
        <f>IF($S735=AQ$1,1,0)</f>
        <v>0</v>
      </c>
      <c r="AR735">
        <f>IF($S735=AR$1,1,0)</f>
        <v>0</v>
      </c>
      <c r="AS735">
        <f>IF($S735=AS$1,1,0)</f>
        <v>0</v>
      </c>
      <c r="AT735">
        <f>IF($S735=AT$1,1,0)</f>
        <v>0</v>
      </c>
      <c r="AU735">
        <f>IF($S735=AU$1,1,0)</f>
        <v>0</v>
      </c>
      <c r="AV735">
        <f>IF($S735=AV$1,1,0)</f>
        <v>0</v>
      </c>
      <c r="AW735">
        <f>IF($S735=AW$1,1,0)</f>
        <v>0</v>
      </c>
      <c r="AX735">
        <f>IF($S735=AX$1,1,0)</f>
        <v>0</v>
      </c>
      <c r="AY735">
        <f>IF($S735=AY$1,1,0)</f>
        <v>0</v>
      </c>
      <c r="AZ735">
        <f>IF($S735=AZ$1,1,0)</f>
        <v>0</v>
      </c>
      <c r="BA735">
        <f>IF($S735=BA$1,1,0)</f>
        <v>0</v>
      </c>
      <c r="BB735">
        <f>IF($S735=BB$1,1,0)</f>
        <v>0</v>
      </c>
      <c r="BC735">
        <f>IF($S735=BC$1,1,0)</f>
        <v>0</v>
      </c>
      <c r="BD735">
        <f>IF($S735=BD$1,1,0)</f>
        <v>0</v>
      </c>
      <c r="BE735">
        <f>IF($S735=BE$1,1,0)</f>
        <v>0</v>
      </c>
      <c r="BF735">
        <f>IF($S735=BF$1,1,0)</f>
        <v>0</v>
      </c>
      <c r="BG735">
        <f>IF($S735=BG$1,1,0)</f>
        <v>0</v>
      </c>
      <c r="BH735">
        <f>IF($S735=BH$1,1,0)</f>
        <v>0</v>
      </c>
      <c r="BI735">
        <f>IF($S735=BI$1,1,0)</f>
        <v>0</v>
      </c>
      <c r="BJ735">
        <f>IF($S735=BJ$1,1,0)</f>
        <v>0</v>
      </c>
    </row>
    <row r="736" spans="1:62" x14ac:dyDescent="0.25">
      <c r="A736">
        <v>734</v>
      </c>
      <c r="B736">
        <v>0</v>
      </c>
      <c r="C736">
        <v>2</v>
      </c>
      <c r="D736" t="s">
        <v>1024</v>
      </c>
      <c r="E736" t="s">
        <v>13</v>
      </c>
      <c r="F736">
        <v>23</v>
      </c>
      <c r="G736">
        <v>0</v>
      </c>
      <c r="H736">
        <v>0</v>
      </c>
      <c r="I736">
        <v>28425</v>
      </c>
      <c r="J736">
        <v>13</v>
      </c>
      <c r="L736" t="s">
        <v>15</v>
      </c>
      <c r="M736" t="s">
        <v>1751</v>
      </c>
      <c r="N736" t="str">
        <f>IF(ISNUMBER(I736),"xxx ",SUBSTITUTE(SUBSTITUTE(I736,"/",""),".",""))</f>
        <v xml:space="preserve">xxx </v>
      </c>
      <c r="O736" t="str">
        <f>LEFT(N736,FIND(" ",N736))</f>
        <v xml:space="preserve">xxx </v>
      </c>
      <c r="P736" t="str">
        <f>VLOOKUP(M736,Extract_Title!$A$2:$B$20,2,0)</f>
        <v>Mr</v>
      </c>
      <c r="Q736" t="str">
        <f>IF(L736="","S",L736)</f>
        <v>S</v>
      </c>
      <c r="R736" t="str">
        <f>IF(K736="","M",LEFT(K736,1))</f>
        <v>M</v>
      </c>
      <c r="S736" t="str">
        <f>VLOOKUP(O736,Clean_tckt!$E$3:$F$38,2,0)</f>
        <v xml:space="preserve">xxx </v>
      </c>
      <c r="T736" s="1">
        <f t="shared" si="37"/>
        <v>13</v>
      </c>
      <c r="U736">
        <f t="shared" si="38"/>
        <v>23</v>
      </c>
      <c r="V736">
        <f>SUM(G736:H736,1)</f>
        <v>1</v>
      </c>
      <c r="W736">
        <f t="shared" si="39"/>
        <v>1</v>
      </c>
      <c r="X736">
        <f>IF(V736=1,1,0)</f>
        <v>1</v>
      </c>
      <c r="Y736">
        <f>IF($P736=Y$1,1,0)</f>
        <v>1</v>
      </c>
      <c r="Z736">
        <f>IF($P736=Z$1,1,0)</f>
        <v>0</v>
      </c>
      <c r="AA736">
        <f>IF($P736=AA$1,1,0)</f>
        <v>0</v>
      </c>
      <c r="AB736">
        <f>IF($P736=AB$1,1,0)</f>
        <v>0</v>
      </c>
      <c r="AC736">
        <f>IF($Q736=AC$1,1,0)</f>
        <v>1</v>
      </c>
      <c r="AD736">
        <f>IF($Q736=AD$1,1,0)</f>
        <v>0</v>
      </c>
      <c r="AE736">
        <f>IF($R736=AE$1,1,0)</f>
        <v>1</v>
      </c>
      <c r="AF736">
        <f>IF($R736=AF$1,1,0)</f>
        <v>0</v>
      </c>
      <c r="AG736">
        <f>IF($R736=AG$1,1,0)</f>
        <v>0</v>
      </c>
      <c r="AH736">
        <f>IF($R736=AH$1,1,0)</f>
        <v>0</v>
      </c>
      <c r="AI736">
        <f>IF($R736=AI$1,1,0)</f>
        <v>0</v>
      </c>
      <c r="AJ736">
        <f>IF($R736=AJ$1,1,0)</f>
        <v>0</v>
      </c>
      <c r="AK736">
        <f>IF($R736=AK$1,1,0)</f>
        <v>0</v>
      </c>
      <c r="AL736">
        <f>IF($R736=AL$1,1,0)</f>
        <v>0</v>
      </c>
      <c r="AM736">
        <f>IF($S736=AM$1,1,0)</f>
        <v>0</v>
      </c>
      <c r="AN736">
        <f>IF($S736=AN$1,1,0)</f>
        <v>0</v>
      </c>
      <c r="AO736">
        <f>IF($S736=AO$1,1,0)</f>
        <v>0</v>
      </c>
      <c r="AP736">
        <f>IF($S736=AP$1,1,0)</f>
        <v>1</v>
      </c>
      <c r="AQ736">
        <f>IF($S736=AQ$1,1,0)</f>
        <v>0</v>
      </c>
      <c r="AR736">
        <f>IF($S736=AR$1,1,0)</f>
        <v>0</v>
      </c>
      <c r="AS736">
        <f>IF($S736=AS$1,1,0)</f>
        <v>0</v>
      </c>
      <c r="AT736">
        <f>IF($S736=AT$1,1,0)</f>
        <v>0</v>
      </c>
      <c r="AU736">
        <f>IF($S736=AU$1,1,0)</f>
        <v>0</v>
      </c>
      <c r="AV736">
        <f>IF($S736=AV$1,1,0)</f>
        <v>0</v>
      </c>
      <c r="AW736">
        <f>IF($S736=AW$1,1,0)</f>
        <v>0</v>
      </c>
      <c r="AX736">
        <f>IF($S736=AX$1,1,0)</f>
        <v>0</v>
      </c>
      <c r="AY736">
        <f>IF($S736=AY$1,1,0)</f>
        <v>0</v>
      </c>
      <c r="AZ736">
        <f>IF($S736=AZ$1,1,0)</f>
        <v>0</v>
      </c>
      <c r="BA736">
        <f>IF($S736=BA$1,1,0)</f>
        <v>0</v>
      </c>
      <c r="BB736">
        <f>IF($S736=BB$1,1,0)</f>
        <v>0</v>
      </c>
      <c r="BC736">
        <f>IF($S736=BC$1,1,0)</f>
        <v>0</v>
      </c>
      <c r="BD736">
        <f>IF($S736=BD$1,1,0)</f>
        <v>0</v>
      </c>
      <c r="BE736">
        <f>IF($S736=BE$1,1,0)</f>
        <v>0</v>
      </c>
      <c r="BF736">
        <f>IF($S736=BF$1,1,0)</f>
        <v>0</v>
      </c>
      <c r="BG736">
        <f>IF($S736=BG$1,1,0)</f>
        <v>0</v>
      </c>
      <c r="BH736">
        <f>IF($S736=BH$1,1,0)</f>
        <v>0</v>
      </c>
      <c r="BI736">
        <f>IF($S736=BI$1,1,0)</f>
        <v>0</v>
      </c>
      <c r="BJ736">
        <f>IF($S736=BJ$1,1,0)</f>
        <v>0</v>
      </c>
    </row>
    <row r="737" spans="1:62" x14ac:dyDescent="0.25">
      <c r="A737">
        <v>735</v>
      </c>
      <c r="B737">
        <v>0</v>
      </c>
      <c r="C737">
        <v>2</v>
      </c>
      <c r="D737" t="s">
        <v>1025</v>
      </c>
      <c r="E737" t="s">
        <v>13</v>
      </c>
      <c r="F737">
        <v>23</v>
      </c>
      <c r="G737">
        <v>0</v>
      </c>
      <c r="H737">
        <v>0</v>
      </c>
      <c r="I737">
        <v>233639</v>
      </c>
      <c r="J737">
        <v>13</v>
      </c>
      <c r="L737" t="s">
        <v>15</v>
      </c>
      <c r="M737" t="s">
        <v>1751</v>
      </c>
      <c r="N737" t="str">
        <f>IF(ISNUMBER(I737),"xxx ",SUBSTITUTE(SUBSTITUTE(I737,"/",""),".",""))</f>
        <v xml:space="preserve">xxx </v>
      </c>
      <c r="O737" t="str">
        <f>LEFT(N737,FIND(" ",N737))</f>
        <v xml:space="preserve">xxx </v>
      </c>
      <c r="P737" t="str">
        <f>VLOOKUP(M737,Extract_Title!$A$2:$B$20,2,0)</f>
        <v>Mr</v>
      </c>
      <c r="Q737" t="str">
        <f>IF(L737="","S",L737)</f>
        <v>S</v>
      </c>
      <c r="R737" t="str">
        <f>IF(K737="","M",LEFT(K737,1))</f>
        <v>M</v>
      </c>
      <c r="S737" t="str">
        <f>VLOOKUP(O737,Clean_tckt!$E$3:$F$38,2,0)</f>
        <v xml:space="preserve">xxx </v>
      </c>
      <c r="T737" s="1">
        <f t="shared" si="37"/>
        <v>13</v>
      </c>
      <c r="U737">
        <f t="shared" si="38"/>
        <v>23</v>
      </c>
      <c r="V737">
        <f>SUM(G737:H737,1)</f>
        <v>1</v>
      </c>
      <c r="W737">
        <f t="shared" si="39"/>
        <v>1</v>
      </c>
      <c r="X737">
        <f>IF(V737=1,1,0)</f>
        <v>1</v>
      </c>
      <c r="Y737">
        <f>IF($P737=Y$1,1,0)</f>
        <v>1</v>
      </c>
      <c r="Z737">
        <f>IF($P737=Z$1,1,0)</f>
        <v>0</v>
      </c>
      <c r="AA737">
        <f>IF($P737=AA$1,1,0)</f>
        <v>0</v>
      </c>
      <c r="AB737">
        <f>IF($P737=AB$1,1,0)</f>
        <v>0</v>
      </c>
      <c r="AC737">
        <f>IF($Q737=AC$1,1,0)</f>
        <v>1</v>
      </c>
      <c r="AD737">
        <f>IF($Q737=AD$1,1,0)</f>
        <v>0</v>
      </c>
      <c r="AE737">
        <f>IF($R737=AE$1,1,0)</f>
        <v>1</v>
      </c>
      <c r="AF737">
        <f>IF($R737=AF$1,1,0)</f>
        <v>0</v>
      </c>
      <c r="AG737">
        <f>IF($R737=AG$1,1,0)</f>
        <v>0</v>
      </c>
      <c r="AH737">
        <f>IF($R737=AH$1,1,0)</f>
        <v>0</v>
      </c>
      <c r="AI737">
        <f>IF($R737=AI$1,1,0)</f>
        <v>0</v>
      </c>
      <c r="AJ737">
        <f>IF($R737=AJ$1,1,0)</f>
        <v>0</v>
      </c>
      <c r="AK737">
        <f>IF($R737=AK$1,1,0)</f>
        <v>0</v>
      </c>
      <c r="AL737">
        <f>IF($R737=AL$1,1,0)</f>
        <v>0</v>
      </c>
      <c r="AM737">
        <f>IF($S737=AM$1,1,0)</f>
        <v>0</v>
      </c>
      <c r="AN737">
        <f>IF($S737=AN$1,1,0)</f>
        <v>0</v>
      </c>
      <c r="AO737">
        <f>IF($S737=AO$1,1,0)</f>
        <v>0</v>
      </c>
      <c r="AP737">
        <f>IF($S737=AP$1,1,0)</f>
        <v>1</v>
      </c>
      <c r="AQ737">
        <f>IF($S737=AQ$1,1,0)</f>
        <v>0</v>
      </c>
      <c r="AR737">
        <f>IF($S737=AR$1,1,0)</f>
        <v>0</v>
      </c>
      <c r="AS737">
        <f>IF($S737=AS$1,1,0)</f>
        <v>0</v>
      </c>
      <c r="AT737">
        <f>IF($S737=AT$1,1,0)</f>
        <v>0</v>
      </c>
      <c r="AU737">
        <f>IF($S737=AU$1,1,0)</f>
        <v>0</v>
      </c>
      <c r="AV737">
        <f>IF($S737=AV$1,1,0)</f>
        <v>0</v>
      </c>
      <c r="AW737">
        <f>IF($S737=AW$1,1,0)</f>
        <v>0</v>
      </c>
      <c r="AX737">
        <f>IF($S737=AX$1,1,0)</f>
        <v>0</v>
      </c>
      <c r="AY737">
        <f>IF($S737=AY$1,1,0)</f>
        <v>0</v>
      </c>
      <c r="AZ737">
        <f>IF($S737=AZ$1,1,0)</f>
        <v>0</v>
      </c>
      <c r="BA737">
        <f>IF($S737=BA$1,1,0)</f>
        <v>0</v>
      </c>
      <c r="BB737">
        <f>IF($S737=BB$1,1,0)</f>
        <v>0</v>
      </c>
      <c r="BC737">
        <f>IF($S737=BC$1,1,0)</f>
        <v>0</v>
      </c>
      <c r="BD737">
        <f>IF($S737=BD$1,1,0)</f>
        <v>0</v>
      </c>
      <c r="BE737">
        <f>IF($S737=BE$1,1,0)</f>
        <v>0</v>
      </c>
      <c r="BF737">
        <f>IF($S737=BF$1,1,0)</f>
        <v>0</v>
      </c>
      <c r="BG737">
        <f>IF($S737=BG$1,1,0)</f>
        <v>0</v>
      </c>
      <c r="BH737">
        <f>IF($S737=BH$1,1,0)</f>
        <v>0</v>
      </c>
      <c r="BI737">
        <f>IF($S737=BI$1,1,0)</f>
        <v>0</v>
      </c>
      <c r="BJ737">
        <f>IF($S737=BJ$1,1,0)</f>
        <v>0</v>
      </c>
    </row>
    <row r="738" spans="1:62" x14ac:dyDescent="0.25">
      <c r="A738">
        <v>736</v>
      </c>
      <c r="B738">
        <v>0</v>
      </c>
      <c r="C738">
        <v>3</v>
      </c>
      <c r="D738" t="s">
        <v>1026</v>
      </c>
      <c r="E738" t="s">
        <v>13</v>
      </c>
      <c r="F738">
        <v>28.5</v>
      </c>
      <c r="G738">
        <v>0</v>
      </c>
      <c r="H738">
        <v>0</v>
      </c>
      <c r="I738">
        <v>54636</v>
      </c>
      <c r="J738">
        <v>16.100000000000001</v>
      </c>
      <c r="L738" t="s">
        <v>15</v>
      </c>
      <c r="M738" t="s">
        <v>1751</v>
      </c>
      <c r="N738" t="str">
        <f>IF(ISNUMBER(I738),"xxx ",SUBSTITUTE(SUBSTITUTE(I738,"/",""),".",""))</f>
        <v xml:space="preserve">xxx </v>
      </c>
      <c r="O738" t="str">
        <f>LEFT(N738,FIND(" ",N738))</f>
        <v xml:space="preserve">xxx </v>
      </c>
      <c r="P738" t="str">
        <f>VLOOKUP(M738,Extract_Title!$A$2:$B$20,2,0)</f>
        <v>Mr</v>
      </c>
      <c r="Q738" t="str">
        <f>IF(L738="","S",L738)</f>
        <v>S</v>
      </c>
      <c r="R738" t="str">
        <f>IF(K738="","M",LEFT(K738,1))</f>
        <v>M</v>
      </c>
      <c r="S738" t="str">
        <f>VLOOKUP(O738,Clean_tckt!$E$3:$F$38,2,0)</f>
        <v xml:space="preserve">xxx </v>
      </c>
      <c r="T738" s="1">
        <f t="shared" si="37"/>
        <v>16.100000000000001</v>
      </c>
      <c r="U738">
        <f t="shared" si="38"/>
        <v>28.5</v>
      </c>
      <c r="V738">
        <f>SUM(G738:H738,1)</f>
        <v>1</v>
      </c>
      <c r="W738">
        <f t="shared" si="39"/>
        <v>1</v>
      </c>
      <c r="X738">
        <f>IF(V738=1,1,0)</f>
        <v>1</v>
      </c>
      <c r="Y738">
        <f>IF($P738=Y$1,1,0)</f>
        <v>1</v>
      </c>
      <c r="Z738">
        <f>IF($P738=Z$1,1,0)</f>
        <v>0</v>
      </c>
      <c r="AA738">
        <f>IF($P738=AA$1,1,0)</f>
        <v>0</v>
      </c>
      <c r="AB738">
        <f>IF($P738=AB$1,1,0)</f>
        <v>0</v>
      </c>
      <c r="AC738">
        <f>IF($Q738=AC$1,1,0)</f>
        <v>1</v>
      </c>
      <c r="AD738">
        <f>IF($Q738=AD$1,1,0)</f>
        <v>0</v>
      </c>
      <c r="AE738">
        <f>IF($R738=AE$1,1,0)</f>
        <v>1</v>
      </c>
      <c r="AF738">
        <f>IF($R738=AF$1,1,0)</f>
        <v>0</v>
      </c>
      <c r="AG738">
        <f>IF($R738=AG$1,1,0)</f>
        <v>0</v>
      </c>
      <c r="AH738">
        <f>IF($R738=AH$1,1,0)</f>
        <v>0</v>
      </c>
      <c r="AI738">
        <f>IF($R738=AI$1,1,0)</f>
        <v>0</v>
      </c>
      <c r="AJ738">
        <f>IF($R738=AJ$1,1,0)</f>
        <v>0</v>
      </c>
      <c r="AK738">
        <f>IF($R738=AK$1,1,0)</f>
        <v>0</v>
      </c>
      <c r="AL738">
        <f>IF($R738=AL$1,1,0)</f>
        <v>0</v>
      </c>
      <c r="AM738">
        <f>IF($S738=AM$1,1,0)</f>
        <v>0</v>
      </c>
      <c r="AN738">
        <f>IF($S738=AN$1,1,0)</f>
        <v>0</v>
      </c>
      <c r="AO738">
        <f>IF($S738=AO$1,1,0)</f>
        <v>0</v>
      </c>
      <c r="AP738">
        <f>IF($S738=AP$1,1,0)</f>
        <v>1</v>
      </c>
      <c r="AQ738">
        <f>IF($S738=AQ$1,1,0)</f>
        <v>0</v>
      </c>
      <c r="AR738">
        <f>IF($S738=AR$1,1,0)</f>
        <v>0</v>
      </c>
      <c r="AS738">
        <f>IF($S738=AS$1,1,0)</f>
        <v>0</v>
      </c>
      <c r="AT738">
        <f>IF($S738=AT$1,1,0)</f>
        <v>0</v>
      </c>
      <c r="AU738">
        <f>IF($S738=AU$1,1,0)</f>
        <v>0</v>
      </c>
      <c r="AV738">
        <f>IF($S738=AV$1,1,0)</f>
        <v>0</v>
      </c>
      <c r="AW738">
        <f>IF($S738=AW$1,1,0)</f>
        <v>0</v>
      </c>
      <c r="AX738">
        <f>IF($S738=AX$1,1,0)</f>
        <v>0</v>
      </c>
      <c r="AY738">
        <f>IF($S738=AY$1,1,0)</f>
        <v>0</v>
      </c>
      <c r="AZ738">
        <f>IF($S738=AZ$1,1,0)</f>
        <v>0</v>
      </c>
      <c r="BA738">
        <f>IF($S738=BA$1,1,0)</f>
        <v>0</v>
      </c>
      <c r="BB738">
        <f>IF($S738=BB$1,1,0)</f>
        <v>0</v>
      </c>
      <c r="BC738">
        <f>IF($S738=BC$1,1,0)</f>
        <v>0</v>
      </c>
      <c r="BD738">
        <f>IF($S738=BD$1,1,0)</f>
        <v>0</v>
      </c>
      <c r="BE738">
        <f>IF($S738=BE$1,1,0)</f>
        <v>0</v>
      </c>
      <c r="BF738">
        <f>IF($S738=BF$1,1,0)</f>
        <v>0</v>
      </c>
      <c r="BG738">
        <f>IF($S738=BG$1,1,0)</f>
        <v>0</v>
      </c>
      <c r="BH738">
        <f>IF($S738=BH$1,1,0)</f>
        <v>0</v>
      </c>
      <c r="BI738">
        <f>IF($S738=BI$1,1,0)</f>
        <v>0</v>
      </c>
      <c r="BJ738">
        <f>IF($S738=BJ$1,1,0)</f>
        <v>0</v>
      </c>
    </row>
    <row r="739" spans="1:62" x14ac:dyDescent="0.25">
      <c r="A739">
        <v>737</v>
      </c>
      <c r="B739">
        <v>0</v>
      </c>
      <c r="C739">
        <v>3</v>
      </c>
      <c r="D739" t="s">
        <v>1027</v>
      </c>
      <c r="E739" t="s">
        <v>17</v>
      </c>
      <c r="F739">
        <v>48</v>
      </c>
      <c r="G739">
        <v>1</v>
      </c>
      <c r="H739">
        <v>3</v>
      </c>
      <c r="I739" t="s">
        <v>143</v>
      </c>
      <c r="J739">
        <v>34.375</v>
      </c>
      <c r="L739" t="s">
        <v>15</v>
      </c>
      <c r="M739" t="s">
        <v>1752</v>
      </c>
      <c r="N739" t="str">
        <f>IF(ISNUMBER(I739),"xxx ",SUBSTITUTE(SUBSTITUTE(I739,"/",""),".",""))</f>
        <v>WC 6608</v>
      </c>
      <c r="O739" t="str">
        <f>LEFT(N739,FIND(" ",N739))</f>
        <v xml:space="preserve">WC </v>
      </c>
      <c r="P739" t="str">
        <f>VLOOKUP(M739,Extract_Title!$A$2:$B$20,2,0)</f>
        <v>Mrs</v>
      </c>
      <c r="Q739" t="str">
        <f>IF(L739="","S",L739)</f>
        <v>S</v>
      </c>
      <c r="R739" t="str">
        <f>IF(K739="","M",LEFT(K739,1))</f>
        <v>M</v>
      </c>
      <c r="S739" t="str">
        <f>VLOOKUP(O739,Clean_tckt!$E$3:$F$38,2,0)</f>
        <v xml:space="preserve">WC </v>
      </c>
      <c r="T739" s="1">
        <f t="shared" si="37"/>
        <v>34.375</v>
      </c>
      <c r="U739">
        <f t="shared" si="38"/>
        <v>48</v>
      </c>
      <c r="V739">
        <f>SUM(G739:H739,1)</f>
        <v>5</v>
      </c>
      <c r="W739">
        <f t="shared" si="39"/>
        <v>0</v>
      </c>
      <c r="X739">
        <f>IF(V739=1,1,0)</f>
        <v>0</v>
      </c>
      <c r="Y739">
        <f>IF($P739=Y$1,1,0)</f>
        <v>0</v>
      </c>
      <c r="Z739">
        <f>IF($P739=Z$1,1,0)</f>
        <v>1</v>
      </c>
      <c r="AA739">
        <f>IF($P739=AA$1,1,0)</f>
        <v>0</v>
      </c>
      <c r="AB739">
        <f>IF($P739=AB$1,1,0)</f>
        <v>0</v>
      </c>
      <c r="AC739">
        <f>IF($Q739=AC$1,1,0)</f>
        <v>1</v>
      </c>
      <c r="AD739">
        <f>IF($Q739=AD$1,1,0)</f>
        <v>0</v>
      </c>
      <c r="AE739">
        <f>IF($R739=AE$1,1,0)</f>
        <v>1</v>
      </c>
      <c r="AF739">
        <f>IF($R739=AF$1,1,0)</f>
        <v>0</v>
      </c>
      <c r="AG739">
        <f>IF($R739=AG$1,1,0)</f>
        <v>0</v>
      </c>
      <c r="AH739">
        <f>IF($R739=AH$1,1,0)</f>
        <v>0</v>
      </c>
      <c r="AI739">
        <f>IF($R739=AI$1,1,0)</f>
        <v>0</v>
      </c>
      <c r="AJ739">
        <f>IF($R739=AJ$1,1,0)</f>
        <v>0</v>
      </c>
      <c r="AK739">
        <f>IF($R739=AK$1,1,0)</f>
        <v>0</v>
      </c>
      <c r="AL739">
        <f>IF($R739=AL$1,1,0)</f>
        <v>0</v>
      </c>
      <c r="AM739">
        <f>IF($S739=AM$1,1,0)</f>
        <v>0</v>
      </c>
      <c r="AN739">
        <f>IF($S739=AN$1,1,0)</f>
        <v>0</v>
      </c>
      <c r="AO739">
        <f>IF($S739=AO$1,1,0)</f>
        <v>0</v>
      </c>
      <c r="AP739">
        <f>IF($S739=AP$1,1,0)</f>
        <v>0</v>
      </c>
      <c r="AQ739">
        <f>IF($S739=AQ$1,1,0)</f>
        <v>0</v>
      </c>
      <c r="AR739">
        <f>IF($S739=AR$1,1,0)</f>
        <v>0</v>
      </c>
      <c r="AS739">
        <f>IF($S739=AS$1,1,0)</f>
        <v>0</v>
      </c>
      <c r="AT739">
        <f>IF($S739=AT$1,1,0)</f>
        <v>0</v>
      </c>
      <c r="AU739">
        <f>IF($S739=AU$1,1,0)</f>
        <v>0</v>
      </c>
      <c r="AV739">
        <f>IF($S739=AV$1,1,0)</f>
        <v>0</v>
      </c>
      <c r="AW739">
        <f>IF($S739=AW$1,1,0)</f>
        <v>1</v>
      </c>
      <c r="AX739">
        <f>IF($S739=AX$1,1,0)</f>
        <v>0</v>
      </c>
      <c r="AY739">
        <f>IF($S739=AY$1,1,0)</f>
        <v>0</v>
      </c>
      <c r="AZ739">
        <f>IF($S739=AZ$1,1,0)</f>
        <v>0</v>
      </c>
      <c r="BA739">
        <f>IF($S739=BA$1,1,0)</f>
        <v>0</v>
      </c>
      <c r="BB739">
        <f>IF($S739=BB$1,1,0)</f>
        <v>0</v>
      </c>
      <c r="BC739">
        <f>IF($S739=BC$1,1,0)</f>
        <v>0</v>
      </c>
      <c r="BD739">
        <f>IF($S739=BD$1,1,0)</f>
        <v>0</v>
      </c>
      <c r="BE739">
        <f>IF($S739=BE$1,1,0)</f>
        <v>0</v>
      </c>
      <c r="BF739">
        <f>IF($S739=BF$1,1,0)</f>
        <v>0</v>
      </c>
      <c r="BG739">
        <f>IF($S739=BG$1,1,0)</f>
        <v>0</v>
      </c>
      <c r="BH739">
        <f>IF($S739=BH$1,1,0)</f>
        <v>0</v>
      </c>
      <c r="BI739">
        <f>IF($S739=BI$1,1,0)</f>
        <v>0</v>
      </c>
      <c r="BJ739">
        <f>IF($S739=BJ$1,1,0)</f>
        <v>0</v>
      </c>
    </row>
    <row r="740" spans="1:62" x14ac:dyDescent="0.25">
      <c r="A740">
        <v>738</v>
      </c>
      <c r="B740">
        <v>1</v>
      </c>
      <c r="C740">
        <v>1</v>
      </c>
      <c r="D740" t="s">
        <v>1028</v>
      </c>
      <c r="E740" t="s">
        <v>13</v>
      </c>
      <c r="F740">
        <v>35</v>
      </c>
      <c r="G740">
        <v>0</v>
      </c>
      <c r="H740">
        <v>0</v>
      </c>
      <c r="I740" t="s">
        <v>392</v>
      </c>
      <c r="J740">
        <v>512.32920000000001</v>
      </c>
      <c r="K740" t="s">
        <v>1029</v>
      </c>
      <c r="L740" t="s">
        <v>20</v>
      </c>
      <c r="M740" t="s">
        <v>1751</v>
      </c>
      <c r="N740" t="str">
        <f>IF(ISNUMBER(I740),"xxx ",SUBSTITUTE(SUBSTITUTE(I740,"/",""),".",""))</f>
        <v>PC 17755</v>
      </c>
      <c r="O740" t="str">
        <f>LEFT(N740,FIND(" ",N740))</f>
        <v xml:space="preserve">PC </v>
      </c>
      <c r="P740" t="str">
        <f>VLOOKUP(M740,Extract_Title!$A$2:$B$20,2,0)</f>
        <v>Mr</v>
      </c>
      <c r="Q740" t="str">
        <f>IF(L740="","S",L740)</f>
        <v>C</v>
      </c>
      <c r="R740" t="str">
        <f>IF(K740="","M",LEFT(K740,1))</f>
        <v>B</v>
      </c>
      <c r="S740" t="str">
        <f>VLOOKUP(O740,Clean_tckt!$E$3:$F$38,2,0)</f>
        <v xml:space="preserve">PC </v>
      </c>
      <c r="T740" s="1">
        <f t="shared" si="37"/>
        <v>512.32920000000001</v>
      </c>
      <c r="U740">
        <f t="shared" si="38"/>
        <v>35</v>
      </c>
      <c r="V740">
        <f>SUM(G740:H740,1)</f>
        <v>1</v>
      </c>
      <c r="W740">
        <f t="shared" si="39"/>
        <v>1</v>
      </c>
      <c r="X740">
        <f>IF(V740=1,1,0)</f>
        <v>1</v>
      </c>
      <c r="Y740">
        <f>IF($P740=Y$1,1,0)</f>
        <v>1</v>
      </c>
      <c r="Z740">
        <f>IF($P740=Z$1,1,0)</f>
        <v>0</v>
      </c>
      <c r="AA740">
        <f>IF($P740=AA$1,1,0)</f>
        <v>0</v>
      </c>
      <c r="AB740">
        <f>IF($P740=AB$1,1,0)</f>
        <v>0</v>
      </c>
      <c r="AC740">
        <f>IF($Q740=AC$1,1,0)</f>
        <v>0</v>
      </c>
      <c r="AD740">
        <f>IF($Q740=AD$1,1,0)</f>
        <v>1</v>
      </c>
      <c r="AE740">
        <f>IF($R740=AE$1,1,0)</f>
        <v>0</v>
      </c>
      <c r="AF740">
        <f>IF($R740=AF$1,1,0)</f>
        <v>0</v>
      </c>
      <c r="AG740">
        <f>IF($R740=AG$1,1,0)</f>
        <v>0</v>
      </c>
      <c r="AH740">
        <f>IF($R740=AH$1,1,0)</f>
        <v>0</v>
      </c>
      <c r="AI740">
        <f>IF($R740=AI$1,1,0)</f>
        <v>0</v>
      </c>
      <c r="AJ740">
        <f>IF($R740=AJ$1,1,0)</f>
        <v>0</v>
      </c>
      <c r="AK740">
        <f>IF($R740=AK$1,1,0)</f>
        <v>1</v>
      </c>
      <c r="AL740">
        <f>IF($R740=AL$1,1,0)</f>
        <v>0</v>
      </c>
      <c r="AM740">
        <f>IF($S740=AM$1,1,0)</f>
        <v>0</v>
      </c>
      <c r="AN740">
        <f>IF($S740=AN$1,1,0)</f>
        <v>1</v>
      </c>
      <c r="AO740">
        <f>IF($S740=AO$1,1,0)</f>
        <v>0</v>
      </c>
      <c r="AP740">
        <f>IF($S740=AP$1,1,0)</f>
        <v>0</v>
      </c>
      <c r="AQ740">
        <f>IF($S740=AQ$1,1,0)</f>
        <v>0</v>
      </c>
      <c r="AR740">
        <f>IF($S740=AR$1,1,0)</f>
        <v>0</v>
      </c>
      <c r="AS740">
        <f>IF($S740=AS$1,1,0)</f>
        <v>0</v>
      </c>
      <c r="AT740">
        <f>IF($S740=AT$1,1,0)</f>
        <v>0</v>
      </c>
      <c r="AU740">
        <f>IF($S740=AU$1,1,0)</f>
        <v>0</v>
      </c>
      <c r="AV740">
        <f>IF($S740=AV$1,1,0)</f>
        <v>0</v>
      </c>
      <c r="AW740">
        <f>IF($S740=AW$1,1,0)</f>
        <v>0</v>
      </c>
      <c r="AX740">
        <f>IF($S740=AX$1,1,0)</f>
        <v>0</v>
      </c>
      <c r="AY740">
        <f>IF($S740=AY$1,1,0)</f>
        <v>0</v>
      </c>
      <c r="AZ740">
        <f>IF($S740=AZ$1,1,0)</f>
        <v>0</v>
      </c>
      <c r="BA740">
        <f>IF($S740=BA$1,1,0)</f>
        <v>0</v>
      </c>
      <c r="BB740">
        <f>IF($S740=BB$1,1,0)</f>
        <v>0</v>
      </c>
      <c r="BC740">
        <f>IF($S740=BC$1,1,0)</f>
        <v>0</v>
      </c>
      <c r="BD740">
        <f>IF($S740=BD$1,1,0)</f>
        <v>0</v>
      </c>
      <c r="BE740">
        <f>IF($S740=BE$1,1,0)</f>
        <v>0</v>
      </c>
      <c r="BF740">
        <f>IF($S740=BF$1,1,0)</f>
        <v>0</v>
      </c>
      <c r="BG740">
        <f>IF($S740=BG$1,1,0)</f>
        <v>0</v>
      </c>
      <c r="BH740">
        <f>IF($S740=BH$1,1,0)</f>
        <v>0</v>
      </c>
      <c r="BI740">
        <f>IF($S740=BI$1,1,0)</f>
        <v>0</v>
      </c>
      <c r="BJ740">
        <f>IF($S740=BJ$1,1,0)</f>
        <v>0</v>
      </c>
    </row>
    <row r="741" spans="1:62" x14ac:dyDescent="0.25">
      <c r="A741">
        <v>739</v>
      </c>
      <c r="B741">
        <v>0</v>
      </c>
      <c r="C741">
        <v>3</v>
      </c>
      <c r="D741" t="s">
        <v>1030</v>
      </c>
      <c r="E741" t="s">
        <v>13</v>
      </c>
      <c r="G741">
        <v>0</v>
      </c>
      <c r="H741">
        <v>0</v>
      </c>
      <c r="I741">
        <v>349201</v>
      </c>
      <c r="J741">
        <v>7.8958000000000004</v>
      </c>
      <c r="L741" t="s">
        <v>15</v>
      </c>
      <c r="M741" t="s">
        <v>1751</v>
      </c>
      <c r="N741" t="str">
        <f>IF(ISNUMBER(I741),"xxx ",SUBSTITUTE(SUBSTITUTE(I741,"/",""),".",""))</f>
        <v xml:space="preserve">xxx </v>
      </c>
      <c r="O741" t="str">
        <f>LEFT(N741,FIND(" ",N741))</f>
        <v xml:space="preserve">xxx </v>
      </c>
      <c r="P741" t="str">
        <f>VLOOKUP(M741,Extract_Title!$A$2:$B$20,2,0)</f>
        <v>Mr</v>
      </c>
      <c r="Q741" t="str">
        <f>IF(L741="","S",L741)</f>
        <v>S</v>
      </c>
      <c r="R741" t="str">
        <f>IF(K741="","M",LEFT(K741,1))</f>
        <v>M</v>
      </c>
      <c r="S741" t="str">
        <f>VLOOKUP(O741,Clean_tckt!$E$3:$F$38,2,0)</f>
        <v xml:space="preserve">xxx </v>
      </c>
      <c r="T741" s="1">
        <f t="shared" si="37"/>
        <v>7.8958000000000004</v>
      </c>
      <c r="U741">
        <f t="shared" si="38"/>
        <v>0</v>
      </c>
      <c r="V741">
        <f>SUM(G741:H741,1)</f>
        <v>1</v>
      </c>
      <c r="W741">
        <f t="shared" si="39"/>
        <v>1</v>
      </c>
      <c r="X741">
        <f>IF(V741=1,1,0)</f>
        <v>1</v>
      </c>
      <c r="Y741">
        <f>IF($P741=Y$1,1,0)</f>
        <v>1</v>
      </c>
      <c r="Z741">
        <f>IF($P741=Z$1,1,0)</f>
        <v>0</v>
      </c>
      <c r="AA741">
        <f>IF($P741=AA$1,1,0)</f>
        <v>0</v>
      </c>
      <c r="AB741">
        <f>IF($P741=AB$1,1,0)</f>
        <v>0</v>
      </c>
      <c r="AC741">
        <f>IF($Q741=AC$1,1,0)</f>
        <v>1</v>
      </c>
      <c r="AD741">
        <f>IF($Q741=AD$1,1,0)</f>
        <v>0</v>
      </c>
      <c r="AE741">
        <f>IF($R741=AE$1,1,0)</f>
        <v>1</v>
      </c>
      <c r="AF741">
        <f>IF($R741=AF$1,1,0)</f>
        <v>0</v>
      </c>
      <c r="AG741">
        <f>IF($R741=AG$1,1,0)</f>
        <v>0</v>
      </c>
      <c r="AH741">
        <f>IF($R741=AH$1,1,0)</f>
        <v>0</v>
      </c>
      <c r="AI741">
        <f>IF($R741=AI$1,1,0)</f>
        <v>0</v>
      </c>
      <c r="AJ741">
        <f>IF($R741=AJ$1,1,0)</f>
        <v>0</v>
      </c>
      <c r="AK741">
        <f>IF($R741=AK$1,1,0)</f>
        <v>0</v>
      </c>
      <c r="AL741">
        <f>IF($R741=AL$1,1,0)</f>
        <v>0</v>
      </c>
      <c r="AM741">
        <f>IF($S741=AM$1,1,0)</f>
        <v>0</v>
      </c>
      <c r="AN741">
        <f>IF($S741=AN$1,1,0)</f>
        <v>0</v>
      </c>
      <c r="AO741">
        <f>IF($S741=AO$1,1,0)</f>
        <v>0</v>
      </c>
      <c r="AP741">
        <f>IF($S741=AP$1,1,0)</f>
        <v>1</v>
      </c>
      <c r="AQ741">
        <f>IF($S741=AQ$1,1,0)</f>
        <v>0</v>
      </c>
      <c r="AR741">
        <f>IF($S741=AR$1,1,0)</f>
        <v>0</v>
      </c>
      <c r="AS741">
        <f>IF($S741=AS$1,1,0)</f>
        <v>0</v>
      </c>
      <c r="AT741">
        <f>IF($S741=AT$1,1,0)</f>
        <v>0</v>
      </c>
      <c r="AU741">
        <f>IF($S741=AU$1,1,0)</f>
        <v>0</v>
      </c>
      <c r="AV741">
        <f>IF($S741=AV$1,1,0)</f>
        <v>0</v>
      </c>
      <c r="AW741">
        <f>IF($S741=AW$1,1,0)</f>
        <v>0</v>
      </c>
      <c r="AX741">
        <f>IF($S741=AX$1,1,0)</f>
        <v>0</v>
      </c>
      <c r="AY741">
        <f>IF($S741=AY$1,1,0)</f>
        <v>0</v>
      </c>
      <c r="AZ741">
        <f>IF($S741=AZ$1,1,0)</f>
        <v>0</v>
      </c>
      <c r="BA741">
        <f>IF($S741=BA$1,1,0)</f>
        <v>0</v>
      </c>
      <c r="BB741">
        <f>IF($S741=BB$1,1,0)</f>
        <v>0</v>
      </c>
      <c r="BC741">
        <f>IF($S741=BC$1,1,0)</f>
        <v>0</v>
      </c>
      <c r="BD741">
        <f>IF($S741=BD$1,1,0)</f>
        <v>0</v>
      </c>
      <c r="BE741">
        <f>IF($S741=BE$1,1,0)</f>
        <v>0</v>
      </c>
      <c r="BF741">
        <f>IF($S741=BF$1,1,0)</f>
        <v>0</v>
      </c>
      <c r="BG741">
        <f>IF($S741=BG$1,1,0)</f>
        <v>0</v>
      </c>
      <c r="BH741">
        <f>IF($S741=BH$1,1,0)</f>
        <v>0</v>
      </c>
      <c r="BI741">
        <f>IF($S741=BI$1,1,0)</f>
        <v>0</v>
      </c>
      <c r="BJ741">
        <f>IF($S741=BJ$1,1,0)</f>
        <v>0</v>
      </c>
    </row>
    <row r="742" spans="1:62" x14ac:dyDescent="0.25">
      <c r="A742">
        <v>740</v>
      </c>
      <c r="B742">
        <v>0</v>
      </c>
      <c r="C742">
        <v>3</v>
      </c>
      <c r="D742" t="s">
        <v>1031</v>
      </c>
      <c r="E742" t="s">
        <v>13</v>
      </c>
      <c r="G742">
        <v>0</v>
      </c>
      <c r="H742">
        <v>0</v>
      </c>
      <c r="I742">
        <v>349218</v>
      </c>
      <c r="J742">
        <v>7.8958000000000004</v>
      </c>
      <c r="L742" t="s">
        <v>15</v>
      </c>
      <c r="M742" t="s">
        <v>1751</v>
      </c>
      <c r="N742" t="str">
        <f>IF(ISNUMBER(I742),"xxx ",SUBSTITUTE(SUBSTITUTE(I742,"/",""),".",""))</f>
        <v xml:space="preserve">xxx </v>
      </c>
      <c r="O742" t="str">
        <f>LEFT(N742,FIND(" ",N742))</f>
        <v xml:space="preserve">xxx </v>
      </c>
      <c r="P742" t="str">
        <f>VLOOKUP(M742,Extract_Title!$A$2:$B$20,2,0)</f>
        <v>Mr</v>
      </c>
      <c r="Q742" t="str">
        <f>IF(L742="","S",L742)</f>
        <v>S</v>
      </c>
      <c r="R742" t="str">
        <f>IF(K742="","M",LEFT(K742,1))</f>
        <v>M</v>
      </c>
      <c r="S742" t="str">
        <f>VLOOKUP(O742,Clean_tckt!$E$3:$F$38,2,0)</f>
        <v xml:space="preserve">xxx </v>
      </c>
      <c r="T742" s="1">
        <f t="shared" si="37"/>
        <v>7.8958000000000004</v>
      </c>
      <c r="U742">
        <f t="shared" si="38"/>
        <v>0</v>
      </c>
      <c r="V742">
        <f>SUM(G742:H742,1)</f>
        <v>1</v>
      </c>
      <c r="W742">
        <f t="shared" si="39"/>
        <v>1</v>
      </c>
      <c r="X742">
        <f>IF(V742=1,1,0)</f>
        <v>1</v>
      </c>
      <c r="Y742">
        <f>IF($P742=Y$1,1,0)</f>
        <v>1</v>
      </c>
      <c r="Z742">
        <f>IF($P742=Z$1,1,0)</f>
        <v>0</v>
      </c>
      <c r="AA742">
        <f>IF($P742=AA$1,1,0)</f>
        <v>0</v>
      </c>
      <c r="AB742">
        <f>IF($P742=AB$1,1,0)</f>
        <v>0</v>
      </c>
      <c r="AC742">
        <f>IF($Q742=AC$1,1,0)</f>
        <v>1</v>
      </c>
      <c r="AD742">
        <f>IF($Q742=AD$1,1,0)</f>
        <v>0</v>
      </c>
      <c r="AE742">
        <f>IF($R742=AE$1,1,0)</f>
        <v>1</v>
      </c>
      <c r="AF742">
        <f>IF($R742=AF$1,1,0)</f>
        <v>0</v>
      </c>
      <c r="AG742">
        <f>IF($R742=AG$1,1,0)</f>
        <v>0</v>
      </c>
      <c r="AH742">
        <f>IF($R742=AH$1,1,0)</f>
        <v>0</v>
      </c>
      <c r="AI742">
        <f>IF($R742=AI$1,1,0)</f>
        <v>0</v>
      </c>
      <c r="AJ742">
        <f>IF($R742=AJ$1,1,0)</f>
        <v>0</v>
      </c>
      <c r="AK742">
        <f>IF($R742=AK$1,1,0)</f>
        <v>0</v>
      </c>
      <c r="AL742">
        <f>IF($R742=AL$1,1,0)</f>
        <v>0</v>
      </c>
      <c r="AM742">
        <f>IF($S742=AM$1,1,0)</f>
        <v>0</v>
      </c>
      <c r="AN742">
        <f>IF($S742=AN$1,1,0)</f>
        <v>0</v>
      </c>
      <c r="AO742">
        <f>IF($S742=AO$1,1,0)</f>
        <v>0</v>
      </c>
      <c r="AP742">
        <f>IF($S742=AP$1,1,0)</f>
        <v>1</v>
      </c>
      <c r="AQ742">
        <f>IF($S742=AQ$1,1,0)</f>
        <v>0</v>
      </c>
      <c r="AR742">
        <f>IF($S742=AR$1,1,0)</f>
        <v>0</v>
      </c>
      <c r="AS742">
        <f>IF($S742=AS$1,1,0)</f>
        <v>0</v>
      </c>
      <c r="AT742">
        <f>IF($S742=AT$1,1,0)</f>
        <v>0</v>
      </c>
      <c r="AU742">
        <f>IF($S742=AU$1,1,0)</f>
        <v>0</v>
      </c>
      <c r="AV742">
        <f>IF($S742=AV$1,1,0)</f>
        <v>0</v>
      </c>
      <c r="AW742">
        <f>IF($S742=AW$1,1,0)</f>
        <v>0</v>
      </c>
      <c r="AX742">
        <f>IF($S742=AX$1,1,0)</f>
        <v>0</v>
      </c>
      <c r="AY742">
        <f>IF($S742=AY$1,1,0)</f>
        <v>0</v>
      </c>
      <c r="AZ742">
        <f>IF($S742=AZ$1,1,0)</f>
        <v>0</v>
      </c>
      <c r="BA742">
        <f>IF($S742=BA$1,1,0)</f>
        <v>0</v>
      </c>
      <c r="BB742">
        <f>IF($S742=BB$1,1,0)</f>
        <v>0</v>
      </c>
      <c r="BC742">
        <f>IF($S742=BC$1,1,0)</f>
        <v>0</v>
      </c>
      <c r="BD742">
        <f>IF($S742=BD$1,1,0)</f>
        <v>0</v>
      </c>
      <c r="BE742">
        <f>IF($S742=BE$1,1,0)</f>
        <v>0</v>
      </c>
      <c r="BF742">
        <f>IF($S742=BF$1,1,0)</f>
        <v>0</v>
      </c>
      <c r="BG742">
        <f>IF($S742=BG$1,1,0)</f>
        <v>0</v>
      </c>
      <c r="BH742">
        <f>IF($S742=BH$1,1,0)</f>
        <v>0</v>
      </c>
      <c r="BI742">
        <f>IF($S742=BI$1,1,0)</f>
        <v>0</v>
      </c>
      <c r="BJ742">
        <f>IF($S742=BJ$1,1,0)</f>
        <v>0</v>
      </c>
    </row>
    <row r="743" spans="1:62" x14ac:dyDescent="0.25">
      <c r="A743">
        <v>741</v>
      </c>
      <c r="B743">
        <v>1</v>
      </c>
      <c r="C743">
        <v>1</v>
      </c>
      <c r="D743" t="s">
        <v>1032</v>
      </c>
      <c r="E743" t="s">
        <v>13</v>
      </c>
      <c r="G743">
        <v>0</v>
      </c>
      <c r="H743">
        <v>0</v>
      </c>
      <c r="I743">
        <v>16988</v>
      </c>
      <c r="J743">
        <v>30</v>
      </c>
      <c r="K743" t="s">
        <v>1033</v>
      </c>
      <c r="L743" t="s">
        <v>15</v>
      </c>
      <c r="M743" t="s">
        <v>1751</v>
      </c>
      <c r="N743" t="str">
        <f>IF(ISNUMBER(I743),"xxx ",SUBSTITUTE(SUBSTITUTE(I743,"/",""),".",""))</f>
        <v xml:space="preserve">xxx </v>
      </c>
      <c r="O743" t="str">
        <f>LEFT(N743,FIND(" ",N743))</f>
        <v xml:space="preserve">xxx </v>
      </c>
      <c r="P743" t="str">
        <f>VLOOKUP(M743,Extract_Title!$A$2:$B$20,2,0)</f>
        <v>Mr</v>
      </c>
      <c r="Q743" t="str">
        <f>IF(L743="","S",L743)</f>
        <v>S</v>
      </c>
      <c r="R743" t="str">
        <f>IF(K743="","M",LEFT(K743,1))</f>
        <v>D</v>
      </c>
      <c r="S743" t="str">
        <f>VLOOKUP(O743,Clean_tckt!$E$3:$F$38,2,0)</f>
        <v xml:space="preserve">xxx </v>
      </c>
      <c r="T743" s="1">
        <f t="shared" si="37"/>
        <v>30</v>
      </c>
      <c r="U743">
        <f t="shared" si="38"/>
        <v>0</v>
      </c>
      <c r="V743">
        <f>SUM(G743:H743,1)</f>
        <v>1</v>
      </c>
      <c r="W743">
        <f t="shared" si="39"/>
        <v>1</v>
      </c>
      <c r="X743">
        <f>IF(V743=1,1,0)</f>
        <v>1</v>
      </c>
      <c r="Y743">
        <f>IF($P743=Y$1,1,0)</f>
        <v>1</v>
      </c>
      <c r="Z743">
        <f>IF($P743=Z$1,1,0)</f>
        <v>0</v>
      </c>
      <c r="AA743">
        <f>IF($P743=AA$1,1,0)</f>
        <v>0</v>
      </c>
      <c r="AB743">
        <f>IF($P743=AB$1,1,0)</f>
        <v>0</v>
      </c>
      <c r="AC743">
        <f>IF($Q743=AC$1,1,0)</f>
        <v>1</v>
      </c>
      <c r="AD743">
        <f>IF($Q743=AD$1,1,0)</f>
        <v>0</v>
      </c>
      <c r="AE743">
        <f>IF($R743=AE$1,1,0)</f>
        <v>0</v>
      </c>
      <c r="AF743">
        <f>IF($R743=AF$1,1,0)</f>
        <v>0</v>
      </c>
      <c r="AG743">
        <f>IF($R743=AG$1,1,0)</f>
        <v>0</v>
      </c>
      <c r="AH743">
        <f>IF($R743=AH$1,1,0)</f>
        <v>0</v>
      </c>
      <c r="AI743">
        <f>IF($R743=AI$1,1,0)</f>
        <v>1</v>
      </c>
      <c r="AJ743">
        <f>IF($R743=AJ$1,1,0)</f>
        <v>0</v>
      </c>
      <c r="AK743">
        <f>IF($R743=AK$1,1,0)</f>
        <v>0</v>
      </c>
      <c r="AL743">
        <f>IF($R743=AL$1,1,0)</f>
        <v>0</v>
      </c>
      <c r="AM743">
        <f>IF($S743=AM$1,1,0)</f>
        <v>0</v>
      </c>
      <c r="AN743">
        <f>IF($S743=AN$1,1,0)</f>
        <v>0</v>
      </c>
      <c r="AO743">
        <f>IF($S743=AO$1,1,0)</f>
        <v>0</v>
      </c>
      <c r="AP743">
        <f>IF($S743=AP$1,1,0)</f>
        <v>1</v>
      </c>
      <c r="AQ743">
        <f>IF($S743=AQ$1,1,0)</f>
        <v>0</v>
      </c>
      <c r="AR743">
        <f>IF($S743=AR$1,1,0)</f>
        <v>0</v>
      </c>
      <c r="AS743">
        <f>IF($S743=AS$1,1,0)</f>
        <v>0</v>
      </c>
      <c r="AT743">
        <f>IF($S743=AT$1,1,0)</f>
        <v>0</v>
      </c>
      <c r="AU743">
        <f>IF($S743=AU$1,1,0)</f>
        <v>0</v>
      </c>
      <c r="AV743">
        <f>IF($S743=AV$1,1,0)</f>
        <v>0</v>
      </c>
      <c r="AW743">
        <f>IF($S743=AW$1,1,0)</f>
        <v>0</v>
      </c>
      <c r="AX743">
        <f>IF($S743=AX$1,1,0)</f>
        <v>0</v>
      </c>
      <c r="AY743">
        <f>IF($S743=AY$1,1,0)</f>
        <v>0</v>
      </c>
      <c r="AZ743">
        <f>IF($S743=AZ$1,1,0)</f>
        <v>0</v>
      </c>
      <c r="BA743">
        <f>IF($S743=BA$1,1,0)</f>
        <v>0</v>
      </c>
      <c r="BB743">
        <f>IF($S743=BB$1,1,0)</f>
        <v>0</v>
      </c>
      <c r="BC743">
        <f>IF($S743=BC$1,1,0)</f>
        <v>0</v>
      </c>
      <c r="BD743">
        <f>IF($S743=BD$1,1,0)</f>
        <v>0</v>
      </c>
      <c r="BE743">
        <f>IF($S743=BE$1,1,0)</f>
        <v>0</v>
      </c>
      <c r="BF743">
        <f>IF($S743=BF$1,1,0)</f>
        <v>0</v>
      </c>
      <c r="BG743">
        <f>IF($S743=BG$1,1,0)</f>
        <v>0</v>
      </c>
      <c r="BH743">
        <f>IF($S743=BH$1,1,0)</f>
        <v>0</v>
      </c>
      <c r="BI743">
        <f>IF($S743=BI$1,1,0)</f>
        <v>0</v>
      </c>
      <c r="BJ743">
        <f>IF($S743=BJ$1,1,0)</f>
        <v>0</v>
      </c>
    </row>
    <row r="744" spans="1:62" x14ac:dyDescent="0.25">
      <c r="A744">
        <v>742</v>
      </c>
      <c r="B744">
        <v>0</v>
      </c>
      <c r="C744">
        <v>1</v>
      </c>
      <c r="D744" t="s">
        <v>1034</v>
      </c>
      <c r="E744" t="s">
        <v>13</v>
      </c>
      <c r="F744">
        <v>36</v>
      </c>
      <c r="G744">
        <v>1</v>
      </c>
      <c r="H744">
        <v>0</v>
      </c>
      <c r="I744">
        <v>19877</v>
      </c>
      <c r="J744">
        <v>78.849999999999994</v>
      </c>
      <c r="K744" t="s">
        <v>1035</v>
      </c>
      <c r="L744" t="s">
        <v>15</v>
      </c>
      <c r="M744" t="s">
        <v>1751</v>
      </c>
      <c r="N744" t="str">
        <f>IF(ISNUMBER(I744),"xxx ",SUBSTITUTE(SUBSTITUTE(I744,"/",""),".",""))</f>
        <v xml:space="preserve">xxx </v>
      </c>
      <c r="O744" t="str">
        <f>LEFT(N744,FIND(" ",N744))</f>
        <v xml:space="preserve">xxx </v>
      </c>
      <c r="P744" t="str">
        <f>VLOOKUP(M744,Extract_Title!$A$2:$B$20,2,0)</f>
        <v>Mr</v>
      </c>
      <c r="Q744" t="str">
        <f>IF(L744="","S",L744)</f>
        <v>S</v>
      </c>
      <c r="R744" t="str">
        <f>IF(K744="","M",LEFT(K744,1))</f>
        <v>C</v>
      </c>
      <c r="S744" t="str">
        <f>VLOOKUP(O744,Clean_tckt!$E$3:$F$38,2,0)</f>
        <v xml:space="preserve">xxx </v>
      </c>
      <c r="T744" s="1">
        <f t="shared" si="37"/>
        <v>78.849999999999994</v>
      </c>
      <c r="U744">
        <f t="shared" si="38"/>
        <v>36</v>
      </c>
      <c r="V744">
        <f>SUM(G744:H744,1)</f>
        <v>2</v>
      </c>
      <c r="W744">
        <f t="shared" si="39"/>
        <v>1</v>
      </c>
      <c r="X744">
        <f>IF(V744=1,1,0)</f>
        <v>0</v>
      </c>
      <c r="Y744">
        <f>IF($P744=Y$1,1,0)</f>
        <v>1</v>
      </c>
      <c r="Z744">
        <f>IF($P744=Z$1,1,0)</f>
        <v>0</v>
      </c>
      <c r="AA744">
        <f>IF($P744=AA$1,1,0)</f>
        <v>0</v>
      </c>
      <c r="AB744">
        <f>IF($P744=AB$1,1,0)</f>
        <v>0</v>
      </c>
      <c r="AC744">
        <f>IF($Q744=AC$1,1,0)</f>
        <v>1</v>
      </c>
      <c r="AD744">
        <f>IF($Q744=AD$1,1,0)</f>
        <v>0</v>
      </c>
      <c r="AE744">
        <f>IF($R744=AE$1,1,0)</f>
        <v>0</v>
      </c>
      <c r="AF744">
        <f>IF($R744=AF$1,1,0)</f>
        <v>1</v>
      </c>
      <c r="AG744">
        <f>IF($R744=AG$1,1,0)</f>
        <v>0</v>
      </c>
      <c r="AH744">
        <f>IF($R744=AH$1,1,0)</f>
        <v>0</v>
      </c>
      <c r="AI744">
        <f>IF($R744=AI$1,1,0)</f>
        <v>0</v>
      </c>
      <c r="AJ744">
        <f>IF($R744=AJ$1,1,0)</f>
        <v>0</v>
      </c>
      <c r="AK744">
        <f>IF($R744=AK$1,1,0)</f>
        <v>0</v>
      </c>
      <c r="AL744">
        <f>IF($R744=AL$1,1,0)</f>
        <v>0</v>
      </c>
      <c r="AM744">
        <f>IF($S744=AM$1,1,0)</f>
        <v>0</v>
      </c>
      <c r="AN744">
        <f>IF($S744=AN$1,1,0)</f>
        <v>0</v>
      </c>
      <c r="AO744">
        <f>IF($S744=AO$1,1,0)</f>
        <v>0</v>
      </c>
      <c r="AP744">
        <f>IF($S744=AP$1,1,0)</f>
        <v>1</v>
      </c>
      <c r="AQ744">
        <f>IF($S744=AQ$1,1,0)</f>
        <v>0</v>
      </c>
      <c r="AR744">
        <f>IF($S744=AR$1,1,0)</f>
        <v>0</v>
      </c>
      <c r="AS744">
        <f>IF($S744=AS$1,1,0)</f>
        <v>0</v>
      </c>
      <c r="AT744">
        <f>IF($S744=AT$1,1,0)</f>
        <v>0</v>
      </c>
      <c r="AU744">
        <f>IF($S744=AU$1,1,0)</f>
        <v>0</v>
      </c>
      <c r="AV744">
        <f>IF($S744=AV$1,1,0)</f>
        <v>0</v>
      </c>
      <c r="AW744">
        <f>IF($S744=AW$1,1,0)</f>
        <v>0</v>
      </c>
      <c r="AX744">
        <f>IF($S744=AX$1,1,0)</f>
        <v>0</v>
      </c>
      <c r="AY744">
        <f>IF($S744=AY$1,1,0)</f>
        <v>0</v>
      </c>
      <c r="AZ744">
        <f>IF($S744=AZ$1,1,0)</f>
        <v>0</v>
      </c>
      <c r="BA744">
        <f>IF($S744=BA$1,1,0)</f>
        <v>0</v>
      </c>
      <c r="BB744">
        <f>IF($S744=BB$1,1,0)</f>
        <v>0</v>
      </c>
      <c r="BC744">
        <f>IF($S744=BC$1,1,0)</f>
        <v>0</v>
      </c>
      <c r="BD744">
        <f>IF($S744=BD$1,1,0)</f>
        <v>0</v>
      </c>
      <c r="BE744">
        <f>IF($S744=BE$1,1,0)</f>
        <v>0</v>
      </c>
      <c r="BF744">
        <f>IF($S744=BF$1,1,0)</f>
        <v>0</v>
      </c>
      <c r="BG744">
        <f>IF($S744=BG$1,1,0)</f>
        <v>0</v>
      </c>
      <c r="BH744">
        <f>IF($S744=BH$1,1,0)</f>
        <v>0</v>
      </c>
      <c r="BI744">
        <f>IF($S744=BI$1,1,0)</f>
        <v>0</v>
      </c>
      <c r="BJ744">
        <f>IF($S744=BJ$1,1,0)</f>
        <v>0</v>
      </c>
    </row>
    <row r="745" spans="1:62" x14ac:dyDescent="0.25">
      <c r="A745">
        <v>743</v>
      </c>
      <c r="B745">
        <v>1</v>
      </c>
      <c r="C745">
        <v>1</v>
      </c>
      <c r="D745" t="s">
        <v>1036</v>
      </c>
      <c r="E745" t="s">
        <v>17</v>
      </c>
      <c r="F745">
        <v>21</v>
      </c>
      <c r="G745">
        <v>2</v>
      </c>
      <c r="H745">
        <v>2</v>
      </c>
      <c r="I745" t="s">
        <v>472</v>
      </c>
      <c r="J745">
        <v>262.375</v>
      </c>
      <c r="K745" t="s">
        <v>473</v>
      </c>
      <c r="L745" t="s">
        <v>20</v>
      </c>
      <c r="M745" t="s">
        <v>1753</v>
      </c>
      <c r="N745" t="str">
        <f>IF(ISNUMBER(I745),"xxx ",SUBSTITUTE(SUBSTITUTE(I745,"/",""),".",""))</f>
        <v>PC 17608</v>
      </c>
      <c r="O745" t="str">
        <f>LEFT(N745,FIND(" ",N745))</f>
        <v xml:space="preserve">PC </v>
      </c>
      <c r="P745" t="str">
        <f>VLOOKUP(M745,Extract_Title!$A$2:$B$20,2,0)</f>
        <v>Miss</v>
      </c>
      <c r="Q745" t="str">
        <f>IF(L745="","S",L745)</f>
        <v>C</v>
      </c>
      <c r="R745" t="str">
        <f>IF(K745="","M",LEFT(K745,1))</f>
        <v>B</v>
      </c>
      <c r="S745" t="str">
        <f>VLOOKUP(O745,Clean_tckt!$E$3:$F$38,2,0)</f>
        <v xml:space="preserve">PC </v>
      </c>
      <c r="T745" s="1">
        <f t="shared" si="37"/>
        <v>262.375</v>
      </c>
      <c r="U745">
        <f t="shared" si="38"/>
        <v>21</v>
      </c>
      <c r="V745">
        <f>SUM(G745:H745,1)</f>
        <v>5</v>
      </c>
      <c r="W745">
        <f t="shared" si="39"/>
        <v>0</v>
      </c>
      <c r="X745">
        <f>IF(V745=1,1,0)</f>
        <v>0</v>
      </c>
      <c r="Y745">
        <f>IF($P745=Y$1,1,0)</f>
        <v>0</v>
      </c>
      <c r="Z745">
        <f>IF($P745=Z$1,1,0)</f>
        <v>0</v>
      </c>
      <c r="AA745">
        <f>IF($P745=AA$1,1,0)</f>
        <v>1</v>
      </c>
      <c r="AB745">
        <f>IF($P745=AB$1,1,0)</f>
        <v>0</v>
      </c>
      <c r="AC745">
        <f>IF($Q745=AC$1,1,0)</f>
        <v>0</v>
      </c>
      <c r="AD745">
        <f>IF($Q745=AD$1,1,0)</f>
        <v>1</v>
      </c>
      <c r="AE745">
        <f>IF($R745=AE$1,1,0)</f>
        <v>0</v>
      </c>
      <c r="AF745">
        <f>IF($R745=AF$1,1,0)</f>
        <v>0</v>
      </c>
      <c r="AG745">
        <f>IF($R745=AG$1,1,0)</f>
        <v>0</v>
      </c>
      <c r="AH745">
        <f>IF($R745=AH$1,1,0)</f>
        <v>0</v>
      </c>
      <c r="AI745">
        <f>IF($R745=AI$1,1,0)</f>
        <v>0</v>
      </c>
      <c r="AJ745">
        <f>IF($R745=AJ$1,1,0)</f>
        <v>0</v>
      </c>
      <c r="AK745">
        <f>IF($R745=AK$1,1,0)</f>
        <v>1</v>
      </c>
      <c r="AL745">
        <f>IF($R745=AL$1,1,0)</f>
        <v>0</v>
      </c>
      <c r="AM745">
        <f>IF($S745=AM$1,1,0)</f>
        <v>0</v>
      </c>
      <c r="AN745">
        <f>IF($S745=AN$1,1,0)</f>
        <v>1</v>
      </c>
      <c r="AO745">
        <f>IF($S745=AO$1,1,0)</f>
        <v>0</v>
      </c>
      <c r="AP745">
        <f>IF($S745=AP$1,1,0)</f>
        <v>0</v>
      </c>
      <c r="AQ745">
        <f>IF($S745=AQ$1,1,0)</f>
        <v>0</v>
      </c>
      <c r="AR745">
        <f>IF($S745=AR$1,1,0)</f>
        <v>0</v>
      </c>
      <c r="AS745">
        <f>IF($S745=AS$1,1,0)</f>
        <v>0</v>
      </c>
      <c r="AT745">
        <f>IF($S745=AT$1,1,0)</f>
        <v>0</v>
      </c>
      <c r="AU745">
        <f>IF($S745=AU$1,1,0)</f>
        <v>0</v>
      </c>
      <c r="AV745">
        <f>IF($S745=AV$1,1,0)</f>
        <v>0</v>
      </c>
      <c r="AW745">
        <f>IF($S745=AW$1,1,0)</f>
        <v>0</v>
      </c>
      <c r="AX745">
        <f>IF($S745=AX$1,1,0)</f>
        <v>0</v>
      </c>
      <c r="AY745">
        <f>IF($S745=AY$1,1,0)</f>
        <v>0</v>
      </c>
      <c r="AZ745">
        <f>IF($S745=AZ$1,1,0)</f>
        <v>0</v>
      </c>
      <c r="BA745">
        <f>IF($S745=BA$1,1,0)</f>
        <v>0</v>
      </c>
      <c r="BB745">
        <f>IF($S745=BB$1,1,0)</f>
        <v>0</v>
      </c>
      <c r="BC745">
        <f>IF($S745=BC$1,1,0)</f>
        <v>0</v>
      </c>
      <c r="BD745">
        <f>IF($S745=BD$1,1,0)</f>
        <v>0</v>
      </c>
      <c r="BE745">
        <f>IF($S745=BE$1,1,0)</f>
        <v>0</v>
      </c>
      <c r="BF745">
        <f>IF($S745=BF$1,1,0)</f>
        <v>0</v>
      </c>
      <c r="BG745">
        <f>IF($S745=BG$1,1,0)</f>
        <v>0</v>
      </c>
      <c r="BH745">
        <f>IF($S745=BH$1,1,0)</f>
        <v>0</v>
      </c>
      <c r="BI745">
        <f>IF($S745=BI$1,1,0)</f>
        <v>0</v>
      </c>
      <c r="BJ745">
        <f>IF($S745=BJ$1,1,0)</f>
        <v>0</v>
      </c>
    </row>
    <row r="746" spans="1:62" x14ac:dyDescent="0.25">
      <c r="A746">
        <v>744</v>
      </c>
      <c r="B746">
        <v>0</v>
      </c>
      <c r="C746">
        <v>3</v>
      </c>
      <c r="D746" t="s">
        <v>1037</v>
      </c>
      <c r="E746" t="s">
        <v>13</v>
      </c>
      <c r="F746">
        <v>24</v>
      </c>
      <c r="G746">
        <v>1</v>
      </c>
      <c r="H746">
        <v>0</v>
      </c>
      <c r="I746">
        <v>376566</v>
      </c>
      <c r="J746">
        <v>16.100000000000001</v>
      </c>
      <c r="L746" t="s">
        <v>15</v>
      </c>
      <c r="M746" t="s">
        <v>1751</v>
      </c>
      <c r="N746" t="str">
        <f>IF(ISNUMBER(I746),"xxx ",SUBSTITUTE(SUBSTITUTE(I746,"/",""),".",""))</f>
        <v xml:space="preserve">xxx </v>
      </c>
      <c r="O746" t="str">
        <f>LEFT(N746,FIND(" ",N746))</f>
        <v xml:space="preserve">xxx </v>
      </c>
      <c r="P746" t="str">
        <f>VLOOKUP(M746,Extract_Title!$A$2:$B$20,2,0)</f>
        <v>Mr</v>
      </c>
      <c r="Q746" t="str">
        <f>IF(L746="","S",L746)</f>
        <v>S</v>
      </c>
      <c r="R746" t="str">
        <f>IF(K746="","M",LEFT(K746,1))</f>
        <v>M</v>
      </c>
      <c r="S746" t="str">
        <f>VLOOKUP(O746,Clean_tckt!$E$3:$F$38,2,0)</f>
        <v xml:space="preserve">xxx </v>
      </c>
      <c r="T746" s="1">
        <f t="shared" si="37"/>
        <v>16.100000000000001</v>
      </c>
      <c r="U746">
        <f t="shared" si="38"/>
        <v>24</v>
      </c>
      <c r="V746">
        <f>SUM(G746:H746,1)</f>
        <v>2</v>
      </c>
      <c r="W746">
        <f t="shared" si="39"/>
        <v>1</v>
      </c>
      <c r="X746">
        <f>IF(V746=1,1,0)</f>
        <v>0</v>
      </c>
      <c r="Y746">
        <f>IF($P746=Y$1,1,0)</f>
        <v>1</v>
      </c>
      <c r="Z746">
        <f>IF($P746=Z$1,1,0)</f>
        <v>0</v>
      </c>
      <c r="AA746">
        <f>IF($P746=AA$1,1,0)</f>
        <v>0</v>
      </c>
      <c r="AB746">
        <f>IF($P746=AB$1,1,0)</f>
        <v>0</v>
      </c>
      <c r="AC746">
        <f>IF($Q746=AC$1,1,0)</f>
        <v>1</v>
      </c>
      <c r="AD746">
        <f>IF($Q746=AD$1,1,0)</f>
        <v>0</v>
      </c>
      <c r="AE746">
        <f>IF($R746=AE$1,1,0)</f>
        <v>1</v>
      </c>
      <c r="AF746">
        <f>IF($R746=AF$1,1,0)</f>
        <v>0</v>
      </c>
      <c r="AG746">
        <f>IF($R746=AG$1,1,0)</f>
        <v>0</v>
      </c>
      <c r="AH746">
        <f>IF($R746=AH$1,1,0)</f>
        <v>0</v>
      </c>
      <c r="AI746">
        <f>IF($R746=AI$1,1,0)</f>
        <v>0</v>
      </c>
      <c r="AJ746">
        <f>IF($R746=AJ$1,1,0)</f>
        <v>0</v>
      </c>
      <c r="AK746">
        <f>IF($R746=AK$1,1,0)</f>
        <v>0</v>
      </c>
      <c r="AL746">
        <f>IF($R746=AL$1,1,0)</f>
        <v>0</v>
      </c>
      <c r="AM746">
        <f>IF($S746=AM$1,1,0)</f>
        <v>0</v>
      </c>
      <c r="AN746">
        <f>IF($S746=AN$1,1,0)</f>
        <v>0</v>
      </c>
      <c r="AO746">
        <f>IF($S746=AO$1,1,0)</f>
        <v>0</v>
      </c>
      <c r="AP746">
        <f>IF($S746=AP$1,1,0)</f>
        <v>1</v>
      </c>
      <c r="AQ746">
        <f>IF($S746=AQ$1,1,0)</f>
        <v>0</v>
      </c>
      <c r="AR746">
        <f>IF($S746=AR$1,1,0)</f>
        <v>0</v>
      </c>
      <c r="AS746">
        <f>IF($S746=AS$1,1,0)</f>
        <v>0</v>
      </c>
      <c r="AT746">
        <f>IF($S746=AT$1,1,0)</f>
        <v>0</v>
      </c>
      <c r="AU746">
        <f>IF($S746=AU$1,1,0)</f>
        <v>0</v>
      </c>
      <c r="AV746">
        <f>IF($S746=AV$1,1,0)</f>
        <v>0</v>
      </c>
      <c r="AW746">
        <f>IF($S746=AW$1,1,0)</f>
        <v>0</v>
      </c>
      <c r="AX746">
        <f>IF($S746=AX$1,1,0)</f>
        <v>0</v>
      </c>
      <c r="AY746">
        <f>IF($S746=AY$1,1,0)</f>
        <v>0</v>
      </c>
      <c r="AZ746">
        <f>IF($S746=AZ$1,1,0)</f>
        <v>0</v>
      </c>
      <c r="BA746">
        <f>IF($S746=BA$1,1,0)</f>
        <v>0</v>
      </c>
      <c r="BB746">
        <f>IF($S746=BB$1,1,0)</f>
        <v>0</v>
      </c>
      <c r="BC746">
        <f>IF($S746=BC$1,1,0)</f>
        <v>0</v>
      </c>
      <c r="BD746">
        <f>IF($S746=BD$1,1,0)</f>
        <v>0</v>
      </c>
      <c r="BE746">
        <f>IF($S746=BE$1,1,0)</f>
        <v>0</v>
      </c>
      <c r="BF746">
        <f>IF($S746=BF$1,1,0)</f>
        <v>0</v>
      </c>
      <c r="BG746">
        <f>IF($S746=BG$1,1,0)</f>
        <v>0</v>
      </c>
      <c r="BH746">
        <f>IF($S746=BH$1,1,0)</f>
        <v>0</v>
      </c>
      <c r="BI746">
        <f>IF($S746=BI$1,1,0)</f>
        <v>0</v>
      </c>
      <c r="BJ746">
        <f>IF($S746=BJ$1,1,0)</f>
        <v>0</v>
      </c>
    </row>
    <row r="747" spans="1:62" x14ac:dyDescent="0.25">
      <c r="A747">
        <v>745</v>
      </c>
      <c r="B747">
        <v>1</v>
      </c>
      <c r="C747">
        <v>3</v>
      </c>
      <c r="D747" t="s">
        <v>1038</v>
      </c>
      <c r="E747" t="s">
        <v>13</v>
      </c>
      <c r="F747">
        <v>31</v>
      </c>
      <c r="G747">
        <v>0</v>
      </c>
      <c r="H747">
        <v>0</v>
      </c>
      <c r="I747" t="s">
        <v>1039</v>
      </c>
      <c r="J747">
        <v>7.9249999999999998</v>
      </c>
      <c r="L747" t="s">
        <v>15</v>
      </c>
      <c r="M747" t="s">
        <v>1751</v>
      </c>
      <c r="N747" t="str">
        <f>IF(ISNUMBER(I747),"xxx ",SUBSTITUTE(SUBSTITUTE(I747,"/",""),".",""))</f>
        <v>STONO 2 3101288</v>
      </c>
      <c r="O747" t="str">
        <f>LEFT(N747,FIND(" ",N747))</f>
        <v xml:space="preserve">STONO </v>
      </c>
      <c r="P747" t="str">
        <f>VLOOKUP(M747,Extract_Title!$A$2:$B$20,2,0)</f>
        <v>Mr</v>
      </c>
      <c r="Q747" t="str">
        <f>IF(L747="","S",L747)</f>
        <v>S</v>
      </c>
      <c r="R747" t="str">
        <f>IF(K747="","M",LEFT(K747,1))</f>
        <v>M</v>
      </c>
      <c r="S747" t="str">
        <f>VLOOKUP(O747,Clean_tckt!$E$3:$F$38,2,0)</f>
        <v xml:space="preserve">STONO </v>
      </c>
      <c r="T747" s="1">
        <f t="shared" si="37"/>
        <v>7.9249999999999998</v>
      </c>
      <c r="U747">
        <f t="shared" si="38"/>
        <v>31</v>
      </c>
      <c r="V747">
        <f>SUM(G747:H747,1)</f>
        <v>1</v>
      </c>
      <c r="W747">
        <f t="shared" si="39"/>
        <v>1</v>
      </c>
      <c r="X747">
        <f>IF(V747=1,1,0)</f>
        <v>1</v>
      </c>
      <c r="Y747">
        <f>IF($P747=Y$1,1,0)</f>
        <v>1</v>
      </c>
      <c r="Z747">
        <f>IF($P747=Z$1,1,0)</f>
        <v>0</v>
      </c>
      <c r="AA747">
        <f>IF($P747=AA$1,1,0)</f>
        <v>0</v>
      </c>
      <c r="AB747">
        <f>IF($P747=AB$1,1,0)</f>
        <v>0</v>
      </c>
      <c r="AC747">
        <f>IF($Q747=AC$1,1,0)</f>
        <v>1</v>
      </c>
      <c r="AD747">
        <f>IF($Q747=AD$1,1,0)</f>
        <v>0</v>
      </c>
      <c r="AE747">
        <f>IF($R747=AE$1,1,0)</f>
        <v>1</v>
      </c>
      <c r="AF747">
        <f>IF($R747=AF$1,1,0)</f>
        <v>0</v>
      </c>
      <c r="AG747">
        <f>IF($R747=AG$1,1,0)</f>
        <v>0</v>
      </c>
      <c r="AH747">
        <f>IF($R747=AH$1,1,0)</f>
        <v>0</v>
      </c>
      <c r="AI747">
        <f>IF($R747=AI$1,1,0)</f>
        <v>0</v>
      </c>
      <c r="AJ747">
        <f>IF($R747=AJ$1,1,0)</f>
        <v>0</v>
      </c>
      <c r="AK747">
        <f>IF($R747=AK$1,1,0)</f>
        <v>0</v>
      </c>
      <c r="AL747">
        <f>IF($R747=AL$1,1,0)</f>
        <v>0</v>
      </c>
      <c r="AM747">
        <f>IF($S747=AM$1,1,0)</f>
        <v>0</v>
      </c>
      <c r="AN747">
        <f>IF($S747=AN$1,1,0)</f>
        <v>0</v>
      </c>
      <c r="AO747">
        <f>IF($S747=AO$1,1,0)</f>
        <v>0</v>
      </c>
      <c r="AP747">
        <f>IF($S747=AP$1,1,0)</f>
        <v>0</v>
      </c>
      <c r="AQ747">
        <f>IF($S747=AQ$1,1,0)</f>
        <v>0</v>
      </c>
      <c r="AR747">
        <f>IF($S747=AR$1,1,0)</f>
        <v>0</v>
      </c>
      <c r="AS747">
        <f>IF($S747=AS$1,1,0)</f>
        <v>0</v>
      </c>
      <c r="AT747">
        <f>IF($S747=AT$1,1,0)</f>
        <v>0</v>
      </c>
      <c r="AU747">
        <f>IF($S747=AU$1,1,0)</f>
        <v>0</v>
      </c>
      <c r="AV747">
        <f>IF($S747=AV$1,1,0)</f>
        <v>0</v>
      </c>
      <c r="AW747">
        <f>IF($S747=AW$1,1,0)</f>
        <v>0</v>
      </c>
      <c r="AX747">
        <f>IF($S747=AX$1,1,0)</f>
        <v>0</v>
      </c>
      <c r="AY747">
        <f>IF($S747=AY$1,1,0)</f>
        <v>0</v>
      </c>
      <c r="AZ747">
        <f>IF($S747=AZ$1,1,0)</f>
        <v>1</v>
      </c>
      <c r="BA747">
        <f>IF($S747=BA$1,1,0)</f>
        <v>0</v>
      </c>
      <c r="BB747">
        <f>IF($S747=BB$1,1,0)</f>
        <v>0</v>
      </c>
      <c r="BC747">
        <f>IF($S747=BC$1,1,0)</f>
        <v>0</v>
      </c>
      <c r="BD747">
        <f>IF($S747=BD$1,1,0)</f>
        <v>0</v>
      </c>
      <c r="BE747">
        <f>IF($S747=BE$1,1,0)</f>
        <v>0</v>
      </c>
      <c r="BF747">
        <f>IF($S747=BF$1,1,0)</f>
        <v>0</v>
      </c>
      <c r="BG747">
        <f>IF($S747=BG$1,1,0)</f>
        <v>0</v>
      </c>
      <c r="BH747">
        <f>IF($S747=BH$1,1,0)</f>
        <v>0</v>
      </c>
      <c r="BI747">
        <f>IF($S747=BI$1,1,0)</f>
        <v>0</v>
      </c>
      <c r="BJ747">
        <f>IF($S747=BJ$1,1,0)</f>
        <v>0</v>
      </c>
    </row>
    <row r="748" spans="1:62" x14ac:dyDescent="0.25">
      <c r="A748">
        <v>746</v>
      </c>
      <c r="B748">
        <v>0</v>
      </c>
      <c r="C748">
        <v>1</v>
      </c>
      <c r="D748" t="s">
        <v>1040</v>
      </c>
      <c r="E748" t="s">
        <v>13</v>
      </c>
      <c r="F748">
        <v>70</v>
      </c>
      <c r="G748">
        <v>1</v>
      </c>
      <c r="H748">
        <v>1</v>
      </c>
      <c r="I748" t="s">
        <v>777</v>
      </c>
      <c r="J748">
        <v>71</v>
      </c>
      <c r="K748" t="s">
        <v>778</v>
      </c>
      <c r="L748" t="s">
        <v>15</v>
      </c>
      <c r="M748" t="s">
        <v>1765</v>
      </c>
      <c r="N748" t="str">
        <f>IF(ISNUMBER(I748),"xxx ",SUBSTITUTE(SUBSTITUTE(I748,"/",""),".",""))</f>
        <v>WEP 5735</v>
      </c>
      <c r="O748" t="str">
        <f>LEFT(N748,FIND(" ",N748))</f>
        <v xml:space="preserve">WEP </v>
      </c>
      <c r="P748" t="str">
        <f>VLOOKUP(M748,Extract_Title!$A$2:$B$20,2,0)</f>
        <v>Royalty</v>
      </c>
      <c r="Q748" t="str">
        <f>IF(L748="","S",L748)</f>
        <v>S</v>
      </c>
      <c r="R748" t="str">
        <f>IF(K748="","M",LEFT(K748,1))</f>
        <v>B</v>
      </c>
      <c r="S748" t="str">
        <f>VLOOKUP(O748,Clean_tckt!$E$3:$F$38,2,0)</f>
        <v xml:space="preserve">WEP </v>
      </c>
      <c r="T748" s="1">
        <f t="shared" si="37"/>
        <v>71</v>
      </c>
      <c r="U748">
        <f t="shared" si="38"/>
        <v>70</v>
      </c>
      <c r="V748">
        <f>SUM(G748:H748,1)</f>
        <v>3</v>
      </c>
      <c r="W748">
        <f t="shared" si="39"/>
        <v>1</v>
      </c>
      <c r="X748">
        <f>IF(V748=1,1,0)</f>
        <v>0</v>
      </c>
      <c r="Y748">
        <f>IF($P748=Y$1,1,0)</f>
        <v>0</v>
      </c>
      <c r="Z748">
        <f>IF($P748=Z$1,1,0)</f>
        <v>0</v>
      </c>
      <c r="AA748">
        <f>IF($P748=AA$1,1,0)</f>
        <v>0</v>
      </c>
      <c r="AB748">
        <f>IF($P748=AB$1,1,0)</f>
        <v>0</v>
      </c>
      <c r="AC748">
        <f>IF($Q748=AC$1,1,0)</f>
        <v>1</v>
      </c>
      <c r="AD748">
        <f>IF($Q748=AD$1,1,0)</f>
        <v>0</v>
      </c>
      <c r="AE748">
        <f>IF($R748=AE$1,1,0)</f>
        <v>0</v>
      </c>
      <c r="AF748">
        <f>IF($R748=AF$1,1,0)</f>
        <v>0</v>
      </c>
      <c r="AG748">
        <f>IF($R748=AG$1,1,0)</f>
        <v>0</v>
      </c>
      <c r="AH748">
        <f>IF($R748=AH$1,1,0)</f>
        <v>0</v>
      </c>
      <c r="AI748">
        <f>IF($R748=AI$1,1,0)</f>
        <v>0</v>
      </c>
      <c r="AJ748">
        <f>IF($R748=AJ$1,1,0)</f>
        <v>0</v>
      </c>
      <c r="AK748">
        <f>IF($R748=AK$1,1,0)</f>
        <v>1</v>
      </c>
      <c r="AL748">
        <f>IF($R748=AL$1,1,0)</f>
        <v>0</v>
      </c>
      <c r="AM748">
        <f>IF($S748=AM$1,1,0)</f>
        <v>0</v>
      </c>
      <c r="AN748">
        <f>IF($S748=AN$1,1,0)</f>
        <v>0</v>
      </c>
      <c r="AO748">
        <f>IF($S748=AO$1,1,0)</f>
        <v>0</v>
      </c>
      <c r="AP748">
        <f>IF($S748=AP$1,1,0)</f>
        <v>0</v>
      </c>
      <c r="AQ748">
        <f>IF($S748=AQ$1,1,0)</f>
        <v>0</v>
      </c>
      <c r="AR748">
        <f>IF($S748=AR$1,1,0)</f>
        <v>0</v>
      </c>
      <c r="AS748">
        <f>IF($S748=AS$1,1,0)</f>
        <v>0</v>
      </c>
      <c r="AT748">
        <f>IF($S748=AT$1,1,0)</f>
        <v>0</v>
      </c>
      <c r="AU748">
        <f>IF($S748=AU$1,1,0)</f>
        <v>0</v>
      </c>
      <c r="AV748">
        <f>IF($S748=AV$1,1,0)</f>
        <v>0</v>
      </c>
      <c r="AW748">
        <f>IF($S748=AW$1,1,0)</f>
        <v>0</v>
      </c>
      <c r="AX748">
        <f>IF($S748=AX$1,1,0)</f>
        <v>0</v>
      </c>
      <c r="AY748">
        <f>IF($S748=AY$1,1,0)</f>
        <v>1</v>
      </c>
      <c r="AZ748">
        <f>IF($S748=AZ$1,1,0)</f>
        <v>0</v>
      </c>
      <c r="BA748">
        <f>IF($S748=BA$1,1,0)</f>
        <v>0</v>
      </c>
      <c r="BB748">
        <f>IF($S748=BB$1,1,0)</f>
        <v>0</v>
      </c>
      <c r="BC748">
        <f>IF($S748=BC$1,1,0)</f>
        <v>0</v>
      </c>
      <c r="BD748">
        <f>IF($S748=BD$1,1,0)</f>
        <v>0</v>
      </c>
      <c r="BE748">
        <f>IF($S748=BE$1,1,0)</f>
        <v>0</v>
      </c>
      <c r="BF748">
        <f>IF($S748=BF$1,1,0)</f>
        <v>0</v>
      </c>
      <c r="BG748">
        <f>IF($S748=BG$1,1,0)</f>
        <v>0</v>
      </c>
      <c r="BH748">
        <f>IF($S748=BH$1,1,0)</f>
        <v>0</v>
      </c>
      <c r="BI748">
        <f>IF($S748=BI$1,1,0)</f>
        <v>0</v>
      </c>
      <c r="BJ748">
        <f>IF($S748=BJ$1,1,0)</f>
        <v>0</v>
      </c>
    </row>
    <row r="749" spans="1:62" x14ac:dyDescent="0.25">
      <c r="A749">
        <v>747</v>
      </c>
      <c r="B749">
        <v>0</v>
      </c>
      <c r="C749">
        <v>3</v>
      </c>
      <c r="D749" t="s">
        <v>1041</v>
      </c>
      <c r="E749" t="s">
        <v>13</v>
      </c>
      <c r="F749">
        <v>16</v>
      </c>
      <c r="G749">
        <v>1</v>
      </c>
      <c r="H749">
        <v>1</v>
      </c>
      <c r="I749" t="s">
        <v>424</v>
      </c>
      <c r="J749">
        <v>20.25</v>
      </c>
      <c r="L749" t="s">
        <v>15</v>
      </c>
      <c r="M749" t="s">
        <v>1751</v>
      </c>
      <c r="N749" t="str">
        <f>IF(ISNUMBER(I749),"xxx ",SUBSTITUTE(SUBSTITUTE(I749,"/",""),".",""))</f>
        <v>CA 2673</v>
      </c>
      <c r="O749" t="str">
        <f>LEFT(N749,FIND(" ",N749))</f>
        <v xml:space="preserve">CA </v>
      </c>
      <c r="P749" t="str">
        <f>VLOOKUP(M749,Extract_Title!$A$2:$B$20,2,0)</f>
        <v>Mr</v>
      </c>
      <c r="Q749" t="str">
        <f>IF(L749="","S",L749)</f>
        <v>S</v>
      </c>
      <c r="R749" t="str">
        <f>IF(K749="","M",LEFT(K749,1))</f>
        <v>M</v>
      </c>
      <c r="S749" t="str">
        <f>VLOOKUP(O749,Clean_tckt!$E$3:$F$38,2,0)</f>
        <v xml:space="preserve">CA </v>
      </c>
      <c r="T749" s="1">
        <f t="shared" si="37"/>
        <v>20.25</v>
      </c>
      <c r="U749">
        <f t="shared" si="38"/>
        <v>16</v>
      </c>
      <c r="V749">
        <f>SUM(G749:H749,1)</f>
        <v>3</v>
      </c>
      <c r="W749">
        <f t="shared" si="39"/>
        <v>1</v>
      </c>
      <c r="X749">
        <f>IF(V749=1,1,0)</f>
        <v>0</v>
      </c>
      <c r="Y749">
        <f>IF($P749=Y$1,1,0)</f>
        <v>1</v>
      </c>
      <c r="Z749">
        <f>IF($P749=Z$1,1,0)</f>
        <v>0</v>
      </c>
      <c r="AA749">
        <f>IF($P749=AA$1,1,0)</f>
        <v>0</v>
      </c>
      <c r="AB749">
        <f>IF($P749=AB$1,1,0)</f>
        <v>0</v>
      </c>
      <c r="AC749">
        <f>IF($Q749=AC$1,1,0)</f>
        <v>1</v>
      </c>
      <c r="AD749">
        <f>IF($Q749=AD$1,1,0)</f>
        <v>0</v>
      </c>
      <c r="AE749">
        <f>IF($R749=AE$1,1,0)</f>
        <v>1</v>
      </c>
      <c r="AF749">
        <f>IF($R749=AF$1,1,0)</f>
        <v>0</v>
      </c>
      <c r="AG749">
        <f>IF($R749=AG$1,1,0)</f>
        <v>0</v>
      </c>
      <c r="AH749">
        <f>IF($R749=AH$1,1,0)</f>
        <v>0</v>
      </c>
      <c r="AI749">
        <f>IF($R749=AI$1,1,0)</f>
        <v>0</v>
      </c>
      <c r="AJ749">
        <f>IF($R749=AJ$1,1,0)</f>
        <v>0</v>
      </c>
      <c r="AK749">
        <f>IF($R749=AK$1,1,0)</f>
        <v>0</v>
      </c>
      <c r="AL749">
        <f>IF($R749=AL$1,1,0)</f>
        <v>0</v>
      </c>
      <c r="AM749">
        <f>IF($S749=AM$1,1,0)</f>
        <v>0</v>
      </c>
      <c r="AN749">
        <f>IF($S749=AN$1,1,0)</f>
        <v>0</v>
      </c>
      <c r="AO749">
        <f>IF($S749=AO$1,1,0)</f>
        <v>0</v>
      </c>
      <c r="AP749">
        <f>IF($S749=AP$1,1,0)</f>
        <v>0</v>
      </c>
      <c r="AQ749">
        <f>IF($S749=AQ$1,1,0)</f>
        <v>0</v>
      </c>
      <c r="AR749">
        <f>IF($S749=AR$1,1,0)</f>
        <v>1</v>
      </c>
      <c r="AS749">
        <f>IF($S749=AS$1,1,0)</f>
        <v>0</v>
      </c>
      <c r="AT749">
        <f>IF($S749=AT$1,1,0)</f>
        <v>0</v>
      </c>
      <c r="AU749">
        <f>IF($S749=AU$1,1,0)</f>
        <v>0</v>
      </c>
      <c r="AV749">
        <f>IF($S749=AV$1,1,0)</f>
        <v>0</v>
      </c>
      <c r="AW749">
        <f>IF($S749=AW$1,1,0)</f>
        <v>0</v>
      </c>
      <c r="AX749">
        <f>IF($S749=AX$1,1,0)</f>
        <v>0</v>
      </c>
      <c r="AY749">
        <f>IF($S749=AY$1,1,0)</f>
        <v>0</v>
      </c>
      <c r="AZ749">
        <f>IF($S749=AZ$1,1,0)</f>
        <v>0</v>
      </c>
      <c r="BA749">
        <f>IF($S749=BA$1,1,0)</f>
        <v>0</v>
      </c>
      <c r="BB749">
        <f>IF($S749=BB$1,1,0)</f>
        <v>0</v>
      </c>
      <c r="BC749">
        <f>IF($S749=BC$1,1,0)</f>
        <v>0</v>
      </c>
      <c r="BD749">
        <f>IF($S749=BD$1,1,0)</f>
        <v>0</v>
      </c>
      <c r="BE749">
        <f>IF($S749=BE$1,1,0)</f>
        <v>0</v>
      </c>
      <c r="BF749">
        <f>IF($S749=BF$1,1,0)</f>
        <v>0</v>
      </c>
      <c r="BG749">
        <f>IF($S749=BG$1,1,0)</f>
        <v>0</v>
      </c>
      <c r="BH749">
        <f>IF($S749=BH$1,1,0)</f>
        <v>0</v>
      </c>
      <c r="BI749">
        <f>IF($S749=BI$1,1,0)</f>
        <v>0</v>
      </c>
      <c r="BJ749">
        <f>IF($S749=BJ$1,1,0)</f>
        <v>0</v>
      </c>
    </row>
    <row r="750" spans="1:62" x14ac:dyDescent="0.25">
      <c r="A750">
        <v>748</v>
      </c>
      <c r="B750">
        <v>1</v>
      </c>
      <c r="C750">
        <v>2</v>
      </c>
      <c r="D750" t="s">
        <v>1042</v>
      </c>
      <c r="E750" t="s">
        <v>17</v>
      </c>
      <c r="F750">
        <v>30</v>
      </c>
      <c r="G750">
        <v>0</v>
      </c>
      <c r="H750">
        <v>0</v>
      </c>
      <c r="I750">
        <v>250648</v>
      </c>
      <c r="J750">
        <v>13</v>
      </c>
      <c r="L750" t="s">
        <v>15</v>
      </c>
      <c r="M750" t="s">
        <v>1753</v>
      </c>
      <c r="N750" t="str">
        <f>IF(ISNUMBER(I750),"xxx ",SUBSTITUTE(SUBSTITUTE(I750,"/",""),".",""))</f>
        <v xml:space="preserve">xxx </v>
      </c>
      <c r="O750" t="str">
        <f>LEFT(N750,FIND(" ",N750))</f>
        <v xml:space="preserve">xxx </v>
      </c>
      <c r="P750" t="str">
        <f>VLOOKUP(M750,Extract_Title!$A$2:$B$20,2,0)</f>
        <v>Miss</v>
      </c>
      <c r="Q750" t="str">
        <f>IF(L750="","S",L750)</f>
        <v>S</v>
      </c>
      <c r="R750" t="str">
        <f>IF(K750="","M",LEFT(K750,1))</f>
        <v>M</v>
      </c>
      <c r="S750" t="str">
        <f>VLOOKUP(O750,Clean_tckt!$E$3:$F$38,2,0)</f>
        <v xml:space="preserve">xxx </v>
      </c>
      <c r="T750" s="1">
        <f t="shared" si="37"/>
        <v>13</v>
      </c>
      <c r="U750">
        <f t="shared" si="38"/>
        <v>30</v>
      </c>
      <c r="V750">
        <f>SUM(G750:H750,1)</f>
        <v>1</v>
      </c>
      <c r="W750">
        <f t="shared" si="39"/>
        <v>0</v>
      </c>
      <c r="X750">
        <f>IF(V750=1,1,0)</f>
        <v>1</v>
      </c>
      <c r="Y750">
        <f>IF($P750=Y$1,1,0)</f>
        <v>0</v>
      </c>
      <c r="Z750">
        <f>IF($P750=Z$1,1,0)</f>
        <v>0</v>
      </c>
      <c r="AA750">
        <f>IF($P750=AA$1,1,0)</f>
        <v>1</v>
      </c>
      <c r="AB750">
        <f>IF($P750=AB$1,1,0)</f>
        <v>0</v>
      </c>
      <c r="AC750">
        <f>IF($Q750=AC$1,1,0)</f>
        <v>1</v>
      </c>
      <c r="AD750">
        <f>IF($Q750=AD$1,1,0)</f>
        <v>0</v>
      </c>
      <c r="AE750">
        <f>IF($R750=AE$1,1,0)</f>
        <v>1</v>
      </c>
      <c r="AF750">
        <f>IF($R750=AF$1,1,0)</f>
        <v>0</v>
      </c>
      <c r="AG750">
        <f>IF($R750=AG$1,1,0)</f>
        <v>0</v>
      </c>
      <c r="AH750">
        <f>IF($R750=AH$1,1,0)</f>
        <v>0</v>
      </c>
      <c r="AI750">
        <f>IF($R750=AI$1,1,0)</f>
        <v>0</v>
      </c>
      <c r="AJ750">
        <f>IF($R750=AJ$1,1,0)</f>
        <v>0</v>
      </c>
      <c r="AK750">
        <f>IF($R750=AK$1,1,0)</f>
        <v>0</v>
      </c>
      <c r="AL750">
        <f>IF($R750=AL$1,1,0)</f>
        <v>0</v>
      </c>
      <c r="AM750">
        <f>IF($S750=AM$1,1,0)</f>
        <v>0</v>
      </c>
      <c r="AN750">
        <f>IF($S750=AN$1,1,0)</f>
        <v>0</v>
      </c>
      <c r="AO750">
        <f>IF($S750=AO$1,1,0)</f>
        <v>0</v>
      </c>
      <c r="AP750">
        <f>IF($S750=AP$1,1,0)</f>
        <v>1</v>
      </c>
      <c r="AQ750">
        <f>IF($S750=AQ$1,1,0)</f>
        <v>0</v>
      </c>
      <c r="AR750">
        <f>IF($S750=AR$1,1,0)</f>
        <v>0</v>
      </c>
      <c r="AS750">
        <f>IF($S750=AS$1,1,0)</f>
        <v>0</v>
      </c>
      <c r="AT750">
        <f>IF($S750=AT$1,1,0)</f>
        <v>0</v>
      </c>
      <c r="AU750">
        <f>IF($S750=AU$1,1,0)</f>
        <v>0</v>
      </c>
      <c r="AV750">
        <f>IF($S750=AV$1,1,0)</f>
        <v>0</v>
      </c>
      <c r="AW750">
        <f>IF($S750=AW$1,1,0)</f>
        <v>0</v>
      </c>
      <c r="AX750">
        <f>IF($S750=AX$1,1,0)</f>
        <v>0</v>
      </c>
      <c r="AY750">
        <f>IF($S750=AY$1,1,0)</f>
        <v>0</v>
      </c>
      <c r="AZ750">
        <f>IF($S750=AZ$1,1,0)</f>
        <v>0</v>
      </c>
      <c r="BA750">
        <f>IF($S750=BA$1,1,0)</f>
        <v>0</v>
      </c>
      <c r="BB750">
        <f>IF($S750=BB$1,1,0)</f>
        <v>0</v>
      </c>
      <c r="BC750">
        <f>IF($S750=BC$1,1,0)</f>
        <v>0</v>
      </c>
      <c r="BD750">
        <f>IF($S750=BD$1,1,0)</f>
        <v>0</v>
      </c>
      <c r="BE750">
        <f>IF($S750=BE$1,1,0)</f>
        <v>0</v>
      </c>
      <c r="BF750">
        <f>IF($S750=BF$1,1,0)</f>
        <v>0</v>
      </c>
      <c r="BG750">
        <f>IF($S750=BG$1,1,0)</f>
        <v>0</v>
      </c>
      <c r="BH750">
        <f>IF($S750=BH$1,1,0)</f>
        <v>0</v>
      </c>
      <c r="BI750">
        <f>IF($S750=BI$1,1,0)</f>
        <v>0</v>
      </c>
      <c r="BJ750">
        <f>IF($S750=BJ$1,1,0)</f>
        <v>0</v>
      </c>
    </row>
    <row r="751" spans="1:62" x14ac:dyDescent="0.25">
      <c r="A751">
        <v>749</v>
      </c>
      <c r="B751">
        <v>0</v>
      </c>
      <c r="C751">
        <v>1</v>
      </c>
      <c r="D751" t="s">
        <v>1043</v>
      </c>
      <c r="E751" t="s">
        <v>13</v>
      </c>
      <c r="F751">
        <v>19</v>
      </c>
      <c r="G751">
        <v>1</v>
      </c>
      <c r="H751">
        <v>0</v>
      </c>
      <c r="I751">
        <v>113773</v>
      </c>
      <c r="J751">
        <v>53.1</v>
      </c>
      <c r="K751" t="s">
        <v>1044</v>
      </c>
      <c r="L751" t="s">
        <v>15</v>
      </c>
      <c r="M751" t="s">
        <v>1751</v>
      </c>
      <c r="N751" t="str">
        <f>IF(ISNUMBER(I751),"xxx ",SUBSTITUTE(SUBSTITUTE(I751,"/",""),".",""))</f>
        <v xml:space="preserve">xxx </v>
      </c>
      <c r="O751" t="str">
        <f>LEFT(N751,FIND(" ",N751))</f>
        <v xml:space="preserve">xxx </v>
      </c>
      <c r="P751" t="str">
        <f>VLOOKUP(M751,Extract_Title!$A$2:$B$20,2,0)</f>
        <v>Mr</v>
      </c>
      <c r="Q751" t="str">
        <f>IF(L751="","S",L751)</f>
        <v>S</v>
      </c>
      <c r="R751" t="str">
        <f>IF(K751="","M",LEFT(K751,1))</f>
        <v>D</v>
      </c>
      <c r="S751" t="str">
        <f>VLOOKUP(O751,Clean_tckt!$E$3:$F$38,2,0)</f>
        <v xml:space="preserve">xxx </v>
      </c>
      <c r="T751" s="1">
        <f t="shared" si="37"/>
        <v>53.1</v>
      </c>
      <c r="U751">
        <f t="shared" si="38"/>
        <v>19</v>
      </c>
      <c r="V751">
        <f>SUM(G751:H751,1)</f>
        <v>2</v>
      </c>
      <c r="W751">
        <f t="shared" si="39"/>
        <v>1</v>
      </c>
      <c r="X751">
        <f>IF(V751=1,1,0)</f>
        <v>0</v>
      </c>
      <c r="Y751">
        <f>IF($P751=Y$1,1,0)</f>
        <v>1</v>
      </c>
      <c r="Z751">
        <f>IF($P751=Z$1,1,0)</f>
        <v>0</v>
      </c>
      <c r="AA751">
        <f>IF($P751=AA$1,1,0)</f>
        <v>0</v>
      </c>
      <c r="AB751">
        <f>IF($P751=AB$1,1,0)</f>
        <v>0</v>
      </c>
      <c r="AC751">
        <f>IF($Q751=AC$1,1,0)</f>
        <v>1</v>
      </c>
      <c r="AD751">
        <f>IF($Q751=AD$1,1,0)</f>
        <v>0</v>
      </c>
      <c r="AE751">
        <f>IF($R751=AE$1,1,0)</f>
        <v>0</v>
      </c>
      <c r="AF751">
        <f>IF($R751=AF$1,1,0)</f>
        <v>0</v>
      </c>
      <c r="AG751">
        <f>IF($R751=AG$1,1,0)</f>
        <v>0</v>
      </c>
      <c r="AH751">
        <f>IF($R751=AH$1,1,0)</f>
        <v>0</v>
      </c>
      <c r="AI751">
        <f>IF($R751=AI$1,1,0)</f>
        <v>1</v>
      </c>
      <c r="AJ751">
        <f>IF($R751=AJ$1,1,0)</f>
        <v>0</v>
      </c>
      <c r="AK751">
        <f>IF($R751=AK$1,1,0)</f>
        <v>0</v>
      </c>
      <c r="AL751">
        <f>IF($R751=AL$1,1,0)</f>
        <v>0</v>
      </c>
      <c r="AM751">
        <f>IF($S751=AM$1,1,0)</f>
        <v>0</v>
      </c>
      <c r="AN751">
        <f>IF($S751=AN$1,1,0)</f>
        <v>0</v>
      </c>
      <c r="AO751">
        <f>IF($S751=AO$1,1,0)</f>
        <v>0</v>
      </c>
      <c r="AP751">
        <f>IF($S751=AP$1,1,0)</f>
        <v>1</v>
      </c>
      <c r="AQ751">
        <f>IF($S751=AQ$1,1,0)</f>
        <v>0</v>
      </c>
      <c r="AR751">
        <f>IF($S751=AR$1,1,0)</f>
        <v>0</v>
      </c>
      <c r="AS751">
        <f>IF($S751=AS$1,1,0)</f>
        <v>0</v>
      </c>
      <c r="AT751">
        <f>IF($S751=AT$1,1,0)</f>
        <v>0</v>
      </c>
      <c r="AU751">
        <f>IF($S751=AU$1,1,0)</f>
        <v>0</v>
      </c>
      <c r="AV751">
        <f>IF($S751=AV$1,1,0)</f>
        <v>0</v>
      </c>
      <c r="AW751">
        <f>IF($S751=AW$1,1,0)</f>
        <v>0</v>
      </c>
      <c r="AX751">
        <f>IF($S751=AX$1,1,0)</f>
        <v>0</v>
      </c>
      <c r="AY751">
        <f>IF($S751=AY$1,1,0)</f>
        <v>0</v>
      </c>
      <c r="AZ751">
        <f>IF($S751=AZ$1,1,0)</f>
        <v>0</v>
      </c>
      <c r="BA751">
        <f>IF($S751=BA$1,1,0)</f>
        <v>0</v>
      </c>
      <c r="BB751">
        <f>IF($S751=BB$1,1,0)</f>
        <v>0</v>
      </c>
      <c r="BC751">
        <f>IF($S751=BC$1,1,0)</f>
        <v>0</v>
      </c>
      <c r="BD751">
        <f>IF($S751=BD$1,1,0)</f>
        <v>0</v>
      </c>
      <c r="BE751">
        <f>IF($S751=BE$1,1,0)</f>
        <v>0</v>
      </c>
      <c r="BF751">
        <f>IF($S751=BF$1,1,0)</f>
        <v>0</v>
      </c>
      <c r="BG751">
        <f>IF($S751=BG$1,1,0)</f>
        <v>0</v>
      </c>
      <c r="BH751">
        <f>IF($S751=BH$1,1,0)</f>
        <v>0</v>
      </c>
      <c r="BI751">
        <f>IF($S751=BI$1,1,0)</f>
        <v>0</v>
      </c>
      <c r="BJ751">
        <f>IF($S751=BJ$1,1,0)</f>
        <v>0</v>
      </c>
    </row>
    <row r="752" spans="1:62" x14ac:dyDescent="0.25">
      <c r="A752">
        <v>750</v>
      </c>
      <c r="B752">
        <v>0</v>
      </c>
      <c r="C752">
        <v>3</v>
      </c>
      <c r="D752" t="s">
        <v>1045</v>
      </c>
      <c r="E752" t="s">
        <v>13</v>
      </c>
      <c r="F752">
        <v>31</v>
      </c>
      <c r="G752">
        <v>0</v>
      </c>
      <c r="H752">
        <v>0</v>
      </c>
      <c r="I752">
        <v>335097</v>
      </c>
      <c r="J752">
        <v>7.75</v>
      </c>
      <c r="L752" t="s">
        <v>27</v>
      </c>
      <c r="M752" t="s">
        <v>1751</v>
      </c>
      <c r="N752" t="str">
        <f>IF(ISNUMBER(I752),"xxx ",SUBSTITUTE(SUBSTITUTE(I752,"/",""),".",""))</f>
        <v xml:space="preserve">xxx </v>
      </c>
      <c r="O752" t="str">
        <f>LEFT(N752,FIND(" ",N752))</f>
        <v xml:space="preserve">xxx </v>
      </c>
      <c r="P752" t="str">
        <f>VLOOKUP(M752,Extract_Title!$A$2:$B$20,2,0)</f>
        <v>Mr</v>
      </c>
      <c r="Q752" t="str">
        <f>IF(L752="","S",L752)</f>
        <v>Q</v>
      </c>
      <c r="R752" t="str">
        <f>IF(K752="","M",LEFT(K752,1))</f>
        <v>M</v>
      </c>
      <c r="S752" t="str">
        <f>VLOOKUP(O752,Clean_tckt!$E$3:$F$38,2,0)</f>
        <v xml:space="preserve">xxx </v>
      </c>
      <c r="T752" s="1">
        <f t="shared" si="37"/>
        <v>7.75</v>
      </c>
      <c r="U752">
        <f t="shared" si="38"/>
        <v>31</v>
      </c>
      <c r="V752">
        <f>SUM(G752:H752,1)</f>
        <v>1</v>
      </c>
      <c r="W752">
        <f t="shared" si="39"/>
        <v>1</v>
      </c>
      <c r="X752">
        <f>IF(V752=1,1,0)</f>
        <v>1</v>
      </c>
      <c r="Y752">
        <f>IF($P752=Y$1,1,0)</f>
        <v>1</v>
      </c>
      <c r="Z752">
        <f>IF($P752=Z$1,1,0)</f>
        <v>0</v>
      </c>
      <c r="AA752">
        <f>IF($P752=AA$1,1,0)</f>
        <v>0</v>
      </c>
      <c r="AB752">
        <f>IF($P752=AB$1,1,0)</f>
        <v>0</v>
      </c>
      <c r="AC752">
        <f>IF($Q752=AC$1,1,0)</f>
        <v>0</v>
      </c>
      <c r="AD752">
        <f>IF($Q752=AD$1,1,0)</f>
        <v>0</v>
      </c>
      <c r="AE752">
        <f>IF($R752=AE$1,1,0)</f>
        <v>1</v>
      </c>
      <c r="AF752">
        <f>IF($R752=AF$1,1,0)</f>
        <v>0</v>
      </c>
      <c r="AG752">
        <f>IF($R752=AG$1,1,0)</f>
        <v>0</v>
      </c>
      <c r="AH752">
        <f>IF($R752=AH$1,1,0)</f>
        <v>0</v>
      </c>
      <c r="AI752">
        <f>IF($R752=AI$1,1,0)</f>
        <v>0</v>
      </c>
      <c r="AJ752">
        <f>IF($R752=AJ$1,1,0)</f>
        <v>0</v>
      </c>
      <c r="AK752">
        <f>IF($R752=AK$1,1,0)</f>
        <v>0</v>
      </c>
      <c r="AL752">
        <f>IF($R752=AL$1,1,0)</f>
        <v>0</v>
      </c>
      <c r="AM752">
        <f>IF($S752=AM$1,1,0)</f>
        <v>0</v>
      </c>
      <c r="AN752">
        <f>IF($S752=AN$1,1,0)</f>
        <v>0</v>
      </c>
      <c r="AO752">
        <f>IF($S752=AO$1,1,0)</f>
        <v>0</v>
      </c>
      <c r="AP752">
        <f>IF($S752=AP$1,1,0)</f>
        <v>1</v>
      </c>
      <c r="AQ752">
        <f>IF($S752=AQ$1,1,0)</f>
        <v>0</v>
      </c>
      <c r="AR752">
        <f>IF($S752=AR$1,1,0)</f>
        <v>0</v>
      </c>
      <c r="AS752">
        <f>IF($S752=AS$1,1,0)</f>
        <v>0</v>
      </c>
      <c r="AT752">
        <f>IF($S752=AT$1,1,0)</f>
        <v>0</v>
      </c>
      <c r="AU752">
        <f>IF($S752=AU$1,1,0)</f>
        <v>0</v>
      </c>
      <c r="AV752">
        <f>IF($S752=AV$1,1,0)</f>
        <v>0</v>
      </c>
      <c r="AW752">
        <f>IF($S752=AW$1,1,0)</f>
        <v>0</v>
      </c>
      <c r="AX752">
        <f>IF($S752=AX$1,1,0)</f>
        <v>0</v>
      </c>
      <c r="AY752">
        <f>IF($S752=AY$1,1,0)</f>
        <v>0</v>
      </c>
      <c r="AZ752">
        <f>IF($S752=AZ$1,1,0)</f>
        <v>0</v>
      </c>
      <c r="BA752">
        <f>IF($S752=BA$1,1,0)</f>
        <v>0</v>
      </c>
      <c r="BB752">
        <f>IF($S752=BB$1,1,0)</f>
        <v>0</v>
      </c>
      <c r="BC752">
        <f>IF($S752=BC$1,1,0)</f>
        <v>0</v>
      </c>
      <c r="BD752">
        <f>IF($S752=BD$1,1,0)</f>
        <v>0</v>
      </c>
      <c r="BE752">
        <f>IF($S752=BE$1,1,0)</f>
        <v>0</v>
      </c>
      <c r="BF752">
        <f>IF($S752=BF$1,1,0)</f>
        <v>0</v>
      </c>
      <c r="BG752">
        <f>IF($S752=BG$1,1,0)</f>
        <v>0</v>
      </c>
      <c r="BH752">
        <f>IF($S752=BH$1,1,0)</f>
        <v>0</v>
      </c>
      <c r="BI752">
        <f>IF($S752=BI$1,1,0)</f>
        <v>0</v>
      </c>
      <c r="BJ752">
        <f>IF($S752=BJ$1,1,0)</f>
        <v>0</v>
      </c>
    </row>
    <row r="753" spans="1:62" x14ac:dyDescent="0.25">
      <c r="A753">
        <v>751</v>
      </c>
      <c r="B753">
        <v>1</v>
      </c>
      <c r="C753">
        <v>2</v>
      </c>
      <c r="D753" t="s">
        <v>1046</v>
      </c>
      <c r="E753" t="s">
        <v>17</v>
      </c>
      <c r="F753">
        <v>4</v>
      </c>
      <c r="G753">
        <v>1</v>
      </c>
      <c r="H753">
        <v>1</v>
      </c>
      <c r="I753">
        <v>29103</v>
      </c>
      <c r="J753">
        <v>23</v>
      </c>
      <c r="L753" t="s">
        <v>15</v>
      </c>
      <c r="M753" t="s">
        <v>1753</v>
      </c>
      <c r="N753" t="str">
        <f>IF(ISNUMBER(I753),"xxx ",SUBSTITUTE(SUBSTITUTE(I753,"/",""),".",""))</f>
        <v xml:space="preserve">xxx </v>
      </c>
      <c r="O753" t="str">
        <f>LEFT(N753,FIND(" ",N753))</f>
        <v xml:space="preserve">xxx </v>
      </c>
      <c r="P753" t="str">
        <f>VLOOKUP(M753,Extract_Title!$A$2:$B$20,2,0)</f>
        <v>Miss</v>
      </c>
      <c r="Q753" t="str">
        <f>IF(L753="","S",L753)</f>
        <v>S</v>
      </c>
      <c r="R753" t="str">
        <f>IF(K753="","M",LEFT(K753,1))</f>
        <v>M</v>
      </c>
      <c r="S753" t="str">
        <f>VLOOKUP(O753,Clean_tckt!$E$3:$F$38,2,0)</f>
        <v xml:space="preserve">xxx </v>
      </c>
      <c r="T753" s="1">
        <f t="shared" si="37"/>
        <v>23</v>
      </c>
      <c r="U753">
        <f t="shared" si="38"/>
        <v>4</v>
      </c>
      <c r="V753">
        <f>SUM(G753:H753,1)</f>
        <v>3</v>
      </c>
      <c r="W753">
        <f t="shared" si="39"/>
        <v>0</v>
      </c>
      <c r="X753">
        <f>IF(V753=1,1,0)</f>
        <v>0</v>
      </c>
      <c r="Y753">
        <f>IF($P753=Y$1,1,0)</f>
        <v>0</v>
      </c>
      <c r="Z753">
        <f>IF($P753=Z$1,1,0)</f>
        <v>0</v>
      </c>
      <c r="AA753">
        <f>IF($P753=AA$1,1,0)</f>
        <v>1</v>
      </c>
      <c r="AB753">
        <f>IF($P753=AB$1,1,0)</f>
        <v>0</v>
      </c>
      <c r="AC753">
        <f>IF($Q753=AC$1,1,0)</f>
        <v>1</v>
      </c>
      <c r="AD753">
        <f>IF($Q753=AD$1,1,0)</f>
        <v>0</v>
      </c>
      <c r="AE753">
        <f>IF($R753=AE$1,1,0)</f>
        <v>1</v>
      </c>
      <c r="AF753">
        <f>IF($R753=AF$1,1,0)</f>
        <v>0</v>
      </c>
      <c r="AG753">
        <f>IF($R753=AG$1,1,0)</f>
        <v>0</v>
      </c>
      <c r="AH753">
        <f>IF($R753=AH$1,1,0)</f>
        <v>0</v>
      </c>
      <c r="AI753">
        <f>IF($R753=AI$1,1,0)</f>
        <v>0</v>
      </c>
      <c r="AJ753">
        <f>IF($R753=AJ$1,1,0)</f>
        <v>0</v>
      </c>
      <c r="AK753">
        <f>IF($R753=AK$1,1,0)</f>
        <v>0</v>
      </c>
      <c r="AL753">
        <f>IF($R753=AL$1,1,0)</f>
        <v>0</v>
      </c>
      <c r="AM753">
        <f>IF($S753=AM$1,1,0)</f>
        <v>0</v>
      </c>
      <c r="AN753">
        <f>IF($S753=AN$1,1,0)</f>
        <v>0</v>
      </c>
      <c r="AO753">
        <f>IF($S753=AO$1,1,0)</f>
        <v>0</v>
      </c>
      <c r="AP753">
        <f>IF($S753=AP$1,1,0)</f>
        <v>1</v>
      </c>
      <c r="AQ753">
        <f>IF($S753=AQ$1,1,0)</f>
        <v>0</v>
      </c>
      <c r="AR753">
        <f>IF($S753=AR$1,1,0)</f>
        <v>0</v>
      </c>
      <c r="AS753">
        <f>IF($S753=AS$1,1,0)</f>
        <v>0</v>
      </c>
      <c r="AT753">
        <f>IF($S753=AT$1,1,0)</f>
        <v>0</v>
      </c>
      <c r="AU753">
        <f>IF($S753=AU$1,1,0)</f>
        <v>0</v>
      </c>
      <c r="AV753">
        <f>IF($S753=AV$1,1,0)</f>
        <v>0</v>
      </c>
      <c r="AW753">
        <f>IF($S753=AW$1,1,0)</f>
        <v>0</v>
      </c>
      <c r="AX753">
        <f>IF($S753=AX$1,1,0)</f>
        <v>0</v>
      </c>
      <c r="AY753">
        <f>IF($S753=AY$1,1,0)</f>
        <v>0</v>
      </c>
      <c r="AZ753">
        <f>IF($S753=AZ$1,1,0)</f>
        <v>0</v>
      </c>
      <c r="BA753">
        <f>IF($S753=BA$1,1,0)</f>
        <v>0</v>
      </c>
      <c r="BB753">
        <f>IF($S753=BB$1,1,0)</f>
        <v>0</v>
      </c>
      <c r="BC753">
        <f>IF($S753=BC$1,1,0)</f>
        <v>0</v>
      </c>
      <c r="BD753">
        <f>IF($S753=BD$1,1,0)</f>
        <v>0</v>
      </c>
      <c r="BE753">
        <f>IF($S753=BE$1,1,0)</f>
        <v>0</v>
      </c>
      <c r="BF753">
        <f>IF($S753=BF$1,1,0)</f>
        <v>0</v>
      </c>
      <c r="BG753">
        <f>IF($S753=BG$1,1,0)</f>
        <v>0</v>
      </c>
      <c r="BH753">
        <f>IF($S753=BH$1,1,0)</f>
        <v>0</v>
      </c>
      <c r="BI753">
        <f>IF($S753=BI$1,1,0)</f>
        <v>0</v>
      </c>
      <c r="BJ753">
        <f>IF($S753=BJ$1,1,0)</f>
        <v>0</v>
      </c>
    </row>
    <row r="754" spans="1:62" x14ac:dyDescent="0.25">
      <c r="A754">
        <v>752</v>
      </c>
      <c r="B754">
        <v>1</v>
      </c>
      <c r="C754">
        <v>3</v>
      </c>
      <c r="D754" t="s">
        <v>1047</v>
      </c>
      <c r="E754" t="s">
        <v>13</v>
      </c>
      <c r="F754">
        <v>6</v>
      </c>
      <c r="G754">
        <v>0</v>
      </c>
      <c r="H754">
        <v>1</v>
      </c>
      <c r="I754">
        <v>392096</v>
      </c>
      <c r="J754">
        <v>12.475</v>
      </c>
      <c r="K754" t="s">
        <v>1048</v>
      </c>
      <c r="L754" t="s">
        <v>15</v>
      </c>
      <c r="M754" t="s">
        <v>1754</v>
      </c>
      <c r="N754" t="str">
        <f>IF(ISNUMBER(I754),"xxx ",SUBSTITUTE(SUBSTITUTE(I754,"/",""),".",""))</f>
        <v xml:space="preserve">xxx </v>
      </c>
      <c r="O754" t="str">
        <f>LEFT(N754,FIND(" ",N754))</f>
        <v xml:space="preserve">xxx </v>
      </c>
      <c r="P754" t="str">
        <f>VLOOKUP(M754,Extract_Title!$A$2:$B$20,2,0)</f>
        <v>Master</v>
      </c>
      <c r="Q754" t="str">
        <f>IF(L754="","S",L754)</f>
        <v>S</v>
      </c>
      <c r="R754" t="str">
        <f>IF(K754="","M",LEFT(K754,1))</f>
        <v>E</v>
      </c>
      <c r="S754" t="str">
        <f>VLOOKUP(O754,Clean_tckt!$E$3:$F$38,2,0)</f>
        <v xml:space="preserve">xxx </v>
      </c>
      <c r="T754" s="1">
        <f t="shared" si="37"/>
        <v>12.475</v>
      </c>
      <c r="U754">
        <f t="shared" si="38"/>
        <v>6</v>
      </c>
      <c r="V754">
        <f>SUM(G754:H754,1)</f>
        <v>2</v>
      </c>
      <c r="W754">
        <f t="shared" si="39"/>
        <v>1</v>
      </c>
      <c r="X754">
        <f>IF(V754=1,1,0)</f>
        <v>0</v>
      </c>
      <c r="Y754">
        <f>IF($P754=Y$1,1,0)</f>
        <v>0</v>
      </c>
      <c r="Z754">
        <f>IF($P754=Z$1,1,0)</f>
        <v>0</v>
      </c>
      <c r="AA754">
        <f>IF($P754=AA$1,1,0)</f>
        <v>0</v>
      </c>
      <c r="AB754">
        <f>IF($P754=AB$1,1,0)</f>
        <v>1</v>
      </c>
      <c r="AC754">
        <f>IF($Q754=AC$1,1,0)</f>
        <v>1</v>
      </c>
      <c r="AD754">
        <f>IF($Q754=AD$1,1,0)</f>
        <v>0</v>
      </c>
      <c r="AE754">
        <f>IF($R754=AE$1,1,0)</f>
        <v>0</v>
      </c>
      <c r="AF754">
        <f>IF($R754=AF$1,1,0)</f>
        <v>0</v>
      </c>
      <c r="AG754">
        <f>IF($R754=AG$1,1,0)</f>
        <v>1</v>
      </c>
      <c r="AH754">
        <f>IF($R754=AH$1,1,0)</f>
        <v>0</v>
      </c>
      <c r="AI754">
        <f>IF($R754=AI$1,1,0)</f>
        <v>0</v>
      </c>
      <c r="AJ754">
        <f>IF($R754=AJ$1,1,0)</f>
        <v>0</v>
      </c>
      <c r="AK754">
        <f>IF($R754=AK$1,1,0)</f>
        <v>0</v>
      </c>
      <c r="AL754">
        <f>IF($R754=AL$1,1,0)</f>
        <v>0</v>
      </c>
      <c r="AM754">
        <f>IF($S754=AM$1,1,0)</f>
        <v>0</v>
      </c>
      <c r="AN754">
        <f>IF($S754=AN$1,1,0)</f>
        <v>0</v>
      </c>
      <c r="AO754">
        <f>IF($S754=AO$1,1,0)</f>
        <v>0</v>
      </c>
      <c r="AP754">
        <f>IF($S754=AP$1,1,0)</f>
        <v>1</v>
      </c>
      <c r="AQ754">
        <f>IF($S754=AQ$1,1,0)</f>
        <v>0</v>
      </c>
      <c r="AR754">
        <f>IF($S754=AR$1,1,0)</f>
        <v>0</v>
      </c>
      <c r="AS754">
        <f>IF($S754=AS$1,1,0)</f>
        <v>0</v>
      </c>
      <c r="AT754">
        <f>IF($S754=AT$1,1,0)</f>
        <v>0</v>
      </c>
      <c r="AU754">
        <f>IF($S754=AU$1,1,0)</f>
        <v>0</v>
      </c>
      <c r="AV754">
        <f>IF($S754=AV$1,1,0)</f>
        <v>0</v>
      </c>
      <c r="AW754">
        <f>IF($S754=AW$1,1,0)</f>
        <v>0</v>
      </c>
      <c r="AX754">
        <f>IF($S754=AX$1,1,0)</f>
        <v>0</v>
      </c>
      <c r="AY754">
        <f>IF($S754=AY$1,1,0)</f>
        <v>0</v>
      </c>
      <c r="AZ754">
        <f>IF($S754=AZ$1,1,0)</f>
        <v>0</v>
      </c>
      <c r="BA754">
        <f>IF($S754=BA$1,1,0)</f>
        <v>0</v>
      </c>
      <c r="BB754">
        <f>IF($S754=BB$1,1,0)</f>
        <v>0</v>
      </c>
      <c r="BC754">
        <f>IF($S754=BC$1,1,0)</f>
        <v>0</v>
      </c>
      <c r="BD754">
        <f>IF($S754=BD$1,1,0)</f>
        <v>0</v>
      </c>
      <c r="BE754">
        <f>IF($S754=BE$1,1,0)</f>
        <v>0</v>
      </c>
      <c r="BF754">
        <f>IF($S754=BF$1,1,0)</f>
        <v>0</v>
      </c>
      <c r="BG754">
        <f>IF($S754=BG$1,1,0)</f>
        <v>0</v>
      </c>
      <c r="BH754">
        <f>IF($S754=BH$1,1,0)</f>
        <v>0</v>
      </c>
      <c r="BI754">
        <f>IF($S754=BI$1,1,0)</f>
        <v>0</v>
      </c>
      <c r="BJ754">
        <f>IF($S754=BJ$1,1,0)</f>
        <v>0</v>
      </c>
    </row>
    <row r="755" spans="1:62" x14ac:dyDescent="0.25">
      <c r="A755">
        <v>753</v>
      </c>
      <c r="B755">
        <v>0</v>
      </c>
      <c r="C755">
        <v>3</v>
      </c>
      <c r="D755" t="s">
        <v>1049</v>
      </c>
      <c r="E755" t="s">
        <v>13</v>
      </c>
      <c r="F755">
        <v>33</v>
      </c>
      <c r="G755">
        <v>0</v>
      </c>
      <c r="H755">
        <v>0</v>
      </c>
      <c r="I755">
        <v>345780</v>
      </c>
      <c r="J755">
        <v>9.5</v>
      </c>
      <c r="L755" t="s">
        <v>15</v>
      </c>
      <c r="M755" t="s">
        <v>1751</v>
      </c>
      <c r="N755" t="str">
        <f>IF(ISNUMBER(I755),"xxx ",SUBSTITUTE(SUBSTITUTE(I755,"/",""),".",""))</f>
        <v xml:space="preserve">xxx </v>
      </c>
      <c r="O755" t="str">
        <f>LEFT(N755,FIND(" ",N755))</f>
        <v xml:space="preserve">xxx </v>
      </c>
      <c r="P755" t="str">
        <f>VLOOKUP(M755,Extract_Title!$A$2:$B$20,2,0)</f>
        <v>Mr</v>
      </c>
      <c r="Q755" t="str">
        <f>IF(L755="","S",L755)</f>
        <v>S</v>
      </c>
      <c r="R755" t="str">
        <f>IF(K755="","M",LEFT(K755,1))</f>
        <v>M</v>
      </c>
      <c r="S755" t="str">
        <f>VLOOKUP(O755,Clean_tckt!$E$3:$F$38,2,0)</f>
        <v xml:space="preserve">xxx </v>
      </c>
      <c r="T755" s="1">
        <f t="shared" si="37"/>
        <v>9.5</v>
      </c>
      <c r="U755">
        <f t="shared" si="38"/>
        <v>33</v>
      </c>
      <c r="V755">
        <f>SUM(G755:H755,1)</f>
        <v>1</v>
      </c>
      <c r="W755">
        <f t="shared" si="39"/>
        <v>1</v>
      </c>
      <c r="X755">
        <f>IF(V755=1,1,0)</f>
        <v>1</v>
      </c>
      <c r="Y755">
        <f>IF($P755=Y$1,1,0)</f>
        <v>1</v>
      </c>
      <c r="Z755">
        <f>IF($P755=Z$1,1,0)</f>
        <v>0</v>
      </c>
      <c r="AA755">
        <f>IF($P755=AA$1,1,0)</f>
        <v>0</v>
      </c>
      <c r="AB755">
        <f>IF($P755=AB$1,1,0)</f>
        <v>0</v>
      </c>
      <c r="AC755">
        <f>IF($Q755=AC$1,1,0)</f>
        <v>1</v>
      </c>
      <c r="AD755">
        <f>IF($Q755=AD$1,1,0)</f>
        <v>0</v>
      </c>
      <c r="AE755">
        <f>IF($R755=AE$1,1,0)</f>
        <v>1</v>
      </c>
      <c r="AF755">
        <f>IF($R755=AF$1,1,0)</f>
        <v>0</v>
      </c>
      <c r="AG755">
        <f>IF($R755=AG$1,1,0)</f>
        <v>0</v>
      </c>
      <c r="AH755">
        <f>IF($R755=AH$1,1,0)</f>
        <v>0</v>
      </c>
      <c r="AI755">
        <f>IF($R755=AI$1,1,0)</f>
        <v>0</v>
      </c>
      <c r="AJ755">
        <f>IF($R755=AJ$1,1,0)</f>
        <v>0</v>
      </c>
      <c r="AK755">
        <f>IF($R755=AK$1,1,0)</f>
        <v>0</v>
      </c>
      <c r="AL755">
        <f>IF($R755=AL$1,1,0)</f>
        <v>0</v>
      </c>
      <c r="AM755">
        <f>IF($S755=AM$1,1,0)</f>
        <v>0</v>
      </c>
      <c r="AN755">
        <f>IF($S755=AN$1,1,0)</f>
        <v>0</v>
      </c>
      <c r="AO755">
        <f>IF($S755=AO$1,1,0)</f>
        <v>0</v>
      </c>
      <c r="AP755">
        <f>IF($S755=AP$1,1,0)</f>
        <v>1</v>
      </c>
      <c r="AQ755">
        <f>IF($S755=AQ$1,1,0)</f>
        <v>0</v>
      </c>
      <c r="AR755">
        <f>IF($S755=AR$1,1,0)</f>
        <v>0</v>
      </c>
      <c r="AS755">
        <f>IF($S755=AS$1,1,0)</f>
        <v>0</v>
      </c>
      <c r="AT755">
        <f>IF($S755=AT$1,1,0)</f>
        <v>0</v>
      </c>
      <c r="AU755">
        <f>IF($S755=AU$1,1,0)</f>
        <v>0</v>
      </c>
      <c r="AV755">
        <f>IF($S755=AV$1,1,0)</f>
        <v>0</v>
      </c>
      <c r="AW755">
        <f>IF($S755=AW$1,1,0)</f>
        <v>0</v>
      </c>
      <c r="AX755">
        <f>IF($S755=AX$1,1,0)</f>
        <v>0</v>
      </c>
      <c r="AY755">
        <f>IF($S755=AY$1,1,0)</f>
        <v>0</v>
      </c>
      <c r="AZ755">
        <f>IF($S755=AZ$1,1,0)</f>
        <v>0</v>
      </c>
      <c r="BA755">
        <f>IF($S755=BA$1,1,0)</f>
        <v>0</v>
      </c>
      <c r="BB755">
        <f>IF($S755=BB$1,1,0)</f>
        <v>0</v>
      </c>
      <c r="BC755">
        <f>IF($S755=BC$1,1,0)</f>
        <v>0</v>
      </c>
      <c r="BD755">
        <f>IF($S755=BD$1,1,0)</f>
        <v>0</v>
      </c>
      <c r="BE755">
        <f>IF($S755=BE$1,1,0)</f>
        <v>0</v>
      </c>
      <c r="BF755">
        <f>IF($S755=BF$1,1,0)</f>
        <v>0</v>
      </c>
      <c r="BG755">
        <f>IF($S755=BG$1,1,0)</f>
        <v>0</v>
      </c>
      <c r="BH755">
        <f>IF($S755=BH$1,1,0)</f>
        <v>0</v>
      </c>
      <c r="BI755">
        <f>IF($S755=BI$1,1,0)</f>
        <v>0</v>
      </c>
      <c r="BJ755">
        <f>IF($S755=BJ$1,1,0)</f>
        <v>0</v>
      </c>
    </row>
    <row r="756" spans="1:62" x14ac:dyDescent="0.25">
      <c r="A756">
        <v>754</v>
      </c>
      <c r="B756">
        <v>0</v>
      </c>
      <c r="C756">
        <v>3</v>
      </c>
      <c r="D756" t="s">
        <v>1050</v>
      </c>
      <c r="E756" t="s">
        <v>13</v>
      </c>
      <c r="F756">
        <v>23</v>
      </c>
      <c r="G756">
        <v>0</v>
      </c>
      <c r="H756">
        <v>0</v>
      </c>
      <c r="I756">
        <v>349204</v>
      </c>
      <c r="J756">
        <v>7.8958000000000004</v>
      </c>
      <c r="L756" t="s">
        <v>15</v>
      </c>
      <c r="M756" t="s">
        <v>1751</v>
      </c>
      <c r="N756" t="str">
        <f>IF(ISNUMBER(I756),"xxx ",SUBSTITUTE(SUBSTITUTE(I756,"/",""),".",""))</f>
        <v xml:space="preserve">xxx </v>
      </c>
      <c r="O756" t="str">
        <f>LEFT(N756,FIND(" ",N756))</f>
        <v xml:space="preserve">xxx </v>
      </c>
      <c r="P756" t="str">
        <f>VLOOKUP(M756,Extract_Title!$A$2:$B$20,2,0)</f>
        <v>Mr</v>
      </c>
      <c r="Q756" t="str">
        <f>IF(L756="","S",L756)</f>
        <v>S</v>
      </c>
      <c r="R756" t="str">
        <f>IF(K756="","M",LEFT(K756,1))</f>
        <v>M</v>
      </c>
      <c r="S756" t="str">
        <f>VLOOKUP(O756,Clean_tckt!$E$3:$F$38,2,0)</f>
        <v xml:space="preserve">xxx </v>
      </c>
      <c r="T756" s="1">
        <f t="shared" si="37"/>
        <v>7.8958000000000004</v>
      </c>
      <c r="U756">
        <f t="shared" si="38"/>
        <v>23</v>
      </c>
      <c r="V756">
        <f>SUM(G756:H756,1)</f>
        <v>1</v>
      </c>
      <c r="W756">
        <f t="shared" si="39"/>
        <v>1</v>
      </c>
      <c r="X756">
        <f>IF(V756=1,1,0)</f>
        <v>1</v>
      </c>
      <c r="Y756">
        <f>IF($P756=Y$1,1,0)</f>
        <v>1</v>
      </c>
      <c r="Z756">
        <f>IF($P756=Z$1,1,0)</f>
        <v>0</v>
      </c>
      <c r="AA756">
        <f>IF($P756=AA$1,1,0)</f>
        <v>0</v>
      </c>
      <c r="AB756">
        <f>IF($P756=AB$1,1,0)</f>
        <v>0</v>
      </c>
      <c r="AC756">
        <f>IF($Q756=AC$1,1,0)</f>
        <v>1</v>
      </c>
      <c r="AD756">
        <f>IF($Q756=AD$1,1,0)</f>
        <v>0</v>
      </c>
      <c r="AE756">
        <f>IF($R756=AE$1,1,0)</f>
        <v>1</v>
      </c>
      <c r="AF756">
        <f>IF($R756=AF$1,1,0)</f>
        <v>0</v>
      </c>
      <c r="AG756">
        <f>IF($R756=AG$1,1,0)</f>
        <v>0</v>
      </c>
      <c r="AH756">
        <f>IF($R756=AH$1,1,0)</f>
        <v>0</v>
      </c>
      <c r="AI756">
        <f>IF($R756=AI$1,1,0)</f>
        <v>0</v>
      </c>
      <c r="AJ756">
        <f>IF($R756=AJ$1,1,0)</f>
        <v>0</v>
      </c>
      <c r="AK756">
        <f>IF($R756=AK$1,1,0)</f>
        <v>0</v>
      </c>
      <c r="AL756">
        <f>IF($R756=AL$1,1,0)</f>
        <v>0</v>
      </c>
      <c r="AM756">
        <f>IF($S756=AM$1,1,0)</f>
        <v>0</v>
      </c>
      <c r="AN756">
        <f>IF($S756=AN$1,1,0)</f>
        <v>0</v>
      </c>
      <c r="AO756">
        <f>IF($S756=AO$1,1,0)</f>
        <v>0</v>
      </c>
      <c r="AP756">
        <f>IF($S756=AP$1,1,0)</f>
        <v>1</v>
      </c>
      <c r="AQ756">
        <f>IF($S756=AQ$1,1,0)</f>
        <v>0</v>
      </c>
      <c r="AR756">
        <f>IF($S756=AR$1,1,0)</f>
        <v>0</v>
      </c>
      <c r="AS756">
        <f>IF($S756=AS$1,1,0)</f>
        <v>0</v>
      </c>
      <c r="AT756">
        <f>IF($S756=AT$1,1,0)</f>
        <v>0</v>
      </c>
      <c r="AU756">
        <f>IF($S756=AU$1,1,0)</f>
        <v>0</v>
      </c>
      <c r="AV756">
        <f>IF($S756=AV$1,1,0)</f>
        <v>0</v>
      </c>
      <c r="AW756">
        <f>IF($S756=AW$1,1,0)</f>
        <v>0</v>
      </c>
      <c r="AX756">
        <f>IF($S756=AX$1,1,0)</f>
        <v>0</v>
      </c>
      <c r="AY756">
        <f>IF($S756=AY$1,1,0)</f>
        <v>0</v>
      </c>
      <c r="AZ756">
        <f>IF($S756=AZ$1,1,0)</f>
        <v>0</v>
      </c>
      <c r="BA756">
        <f>IF($S756=BA$1,1,0)</f>
        <v>0</v>
      </c>
      <c r="BB756">
        <f>IF($S756=BB$1,1,0)</f>
        <v>0</v>
      </c>
      <c r="BC756">
        <f>IF($S756=BC$1,1,0)</f>
        <v>0</v>
      </c>
      <c r="BD756">
        <f>IF($S756=BD$1,1,0)</f>
        <v>0</v>
      </c>
      <c r="BE756">
        <f>IF($S756=BE$1,1,0)</f>
        <v>0</v>
      </c>
      <c r="BF756">
        <f>IF($S756=BF$1,1,0)</f>
        <v>0</v>
      </c>
      <c r="BG756">
        <f>IF($S756=BG$1,1,0)</f>
        <v>0</v>
      </c>
      <c r="BH756">
        <f>IF($S756=BH$1,1,0)</f>
        <v>0</v>
      </c>
      <c r="BI756">
        <f>IF($S756=BI$1,1,0)</f>
        <v>0</v>
      </c>
      <c r="BJ756">
        <f>IF($S756=BJ$1,1,0)</f>
        <v>0</v>
      </c>
    </row>
    <row r="757" spans="1:62" x14ac:dyDescent="0.25">
      <c r="A757">
        <v>755</v>
      </c>
      <c r="B757">
        <v>1</v>
      </c>
      <c r="C757">
        <v>2</v>
      </c>
      <c r="D757" t="s">
        <v>1051</v>
      </c>
      <c r="E757" t="s">
        <v>17</v>
      </c>
      <c r="F757">
        <v>48</v>
      </c>
      <c r="G757">
        <v>1</v>
      </c>
      <c r="H757">
        <v>2</v>
      </c>
      <c r="I757">
        <v>220845</v>
      </c>
      <c r="J757">
        <v>65</v>
      </c>
      <c r="L757" t="s">
        <v>15</v>
      </c>
      <c r="M757" t="s">
        <v>1752</v>
      </c>
      <c r="N757" t="str">
        <f>IF(ISNUMBER(I757),"xxx ",SUBSTITUTE(SUBSTITUTE(I757,"/",""),".",""))</f>
        <v xml:space="preserve">xxx </v>
      </c>
      <c r="O757" t="str">
        <f>LEFT(N757,FIND(" ",N757))</f>
        <v xml:space="preserve">xxx </v>
      </c>
      <c r="P757" t="str">
        <f>VLOOKUP(M757,Extract_Title!$A$2:$B$20,2,0)</f>
        <v>Mrs</v>
      </c>
      <c r="Q757" t="str">
        <f>IF(L757="","S",L757)</f>
        <v>S</v>
      </c>
      <c r="R757" t="str">
        <f>IF(K757="","M",LEFT(K757,1))</f>
        <v>M</v>
      </c>
      <c r="S757" t="str">
        <f>VLOOKUP(O757,Clean_tckt!$E$3:$F$38,2,0)</f>
        <v xml:space="preserve">xxx </v>
      </c>
      <c r="T757" s="1">
        <f t="shared" si="37"/>
        <v>65</v>
      </c>
      <c r="U757">
        <f t="shared" si="38"/>
        <v>48</v>
      </c>
      <c r="V757">
        <f>SUM(G757:H757,1)</f>
        <v>4</v>
      </c>
      <c r="W757">
        <f t="shared" si="39"/>
        <v>0</v>
      </c>
      <c r="X757">
        <f>IF(V757=1,1,0)</f>
        <v>0</v>
      </c>
      <c r="Y757">
        <f>IF($P757=Y$1,1,0)</f>
        <v>0</v>
      </c>
      <c r="Z757">
        <f>IF($P757=Z$1,1,0)</f>
        <v>1</v>
      </c>
      <c r="AA757">
        <f>IF($P757=AA$1,1,0)</f>
        <v>0</v>
      </c>
      <c r="AB757">
        <f>IF($P757=AB$1,1,0)</f>
        <v>0</v>
      </c>
      <c r="AC757">
        <f>IF($Q757=AC$1,1,0)</f>
        <v>1</v>
      </c>
      <c r="AD757">
        <f>IF($Q757=AD$1,1,0)</f>
        <v>0</v>
      </c>
      <c r="AE757">
        <f>IF($R757=AE$1,1,0)</f>
        <v>1</v>
      </c>
      <c r="AF757">
        <f>IF($R757=AF$1,1,0)</f>
        <v>0</v>
      </c>
      <c r="AG757">
        <f>IF($R757=AG$1,1,0)</f>
        <v>0</v>
      </c>
      <c r="AH757">
        <f>IF($R757=AH$1,1,0)</f>
        <v>0</v>
      </c>
      <c r="AI757">
        <f>IF($R757=AI$1,1,0)</f>
        <v>0</v>
      </c>
      <c r="AJ757">
        <f>IF($R757=AJ$1,1,0)</f>
        <v>0</v>
      </c>
      <c r="AK757">
        <f>IF($R757=AK$1,1,0)</f>
        <v>0</v>
      </c>
      <c r="AL757">
        <f>IF($R757=AL$1,1,0)</f>
        <v>0</v>
      </c>
      <c r="AM757">
        <f>IF($S757=AM$1,1,0)</f>
        <v>0</v>
      </c>
      <c r="AN757">
        <f>IF($S757=AN$1,1,0)</f>
        <v>0</v>
      </c>
      <c r="AO757">
        <f>IF($S757=AO$1,1,0)</f>
        <v>0</v>
      </c>
      <c r="AP757">
        <f>IF($S757=AP$1,1,0)</f>
        <v>1</v>
      </c>
      <c r="AQ757">
        <f>IF($S757=AQ$1,1,0)</f>
        <v>0</v>
      </c>
      <c r="AR757">
        <f>IF($S757=AR$1,1,0)</f>
        <v>0</v>
      </c>
      <c r="AS757">
        <f>IF($S757=AS$1,1,0)</f>
        <v>0</v>
      </c>
      <c r="AT757">
        <f>IF($S757=AT$1,1,0)</f>
        <v>0</v>
      </c>
      <c r="AU757">
        <f>IF($S757=AU$1,1,0)</f>
        <v>0</v>
      </c>
      <c r="AV757">
        <f>IF($S757=AV$1,1,0)</f>
        <v>0</v>
      </c>
      <c r="AW757">
        <f>IF($S757=AW$1,1,0)</f>
        <v>0</v>
      </c>
      <c r="AX757">
        <f>IF($S757=AX$1,1,0)</f>
        <v>0</v>
      </c>
      <c r="AY757">
        <f>IF($S757=AY$1,1,0)</f>
        <v>0</v>
      </c>
      <c r="AZ757">
        <f>IF($S757=AZ$1,1,0)</f>
        <v>0</v>
      </c>
      <c r="BA757">
        <f>IF($S757=BA$1,1,0)</f>
        <v>0</v>
      </c>
      <c r="BB757">
        <f>IF($S757=BB$1,1,0)</f>
        <v>0</v>
      </c>
      <c r="BC757">
        <f>IF($S757=BC$1,1,0)</f>
        <v>0</v>
      </c>
      <c r="BD757">
        <f>IF($S757=BD$1,1,0)</f>
        <v>0</v>
      </c>
      <c r="BE757">
        <f>IF($S757=BE$1,1,0)</f>
        <v>0</v>
      </c>
      <c r="BF757">
        <f>IF($S757=BF$1,1,0)</f>
        <v>0</v>
      </c>
      <c r="BG757">
        <f>IF($S757=BG$1,1,0)</f>
        <v>0</v>
      </c>
      <c r="BH757">
        <f>IF($S757=BH$1,1,0)</f>
        <v>0</v>
      </c>
      <c r="BI757">
        <f>IF($S757=BI$1,1,0)</f>
        <v>0</v>
      </c>
      <c r="BJ757">
        <f>IF($S757=BJ$1,1,0)</f>
        <v>0</v>
      </c>
    </row>
    <row r="758" spans="1:62" x14ac:dyDescent="0.25">
      <c r="A758">
        <v>756</v>
      </c>
      <c r="B758">
        <v>1</v>
      </c>
      <c r="C758">
        <v>2</v>
      </c>
      <c r="D758" t="s">
        <v>1052</v>
      </c>
      <c r="E758" t="s">
        <v>13</v>
      </c>
      <c r="F758">
        <v>0.67</v>
      </c>
      <c r="G758">
        <v>1</v>
      </c>
      <c r="H758">
        <v>1</v>
      </c>
      <c r="I758">
        <v>250649</v>
      </c>
      <c r="J758">
        <v>14.5</v>
      </c>
      <c r="L758" t="s">
        <v>15</v>
      </c>
      <c r="M758" t="s">
        <v>1754</v>
      </c>
      <c r="N758" t="str">
        <f>IF(ISNUMBER(I758),"xxx ",SUBSTITUTE(SUBSTITUTE(I758,"/",""),".",""))</f>
        <v xml:space="preserve">xxx </v>
      </c>
      <c r="O758" t="str">
        <f>LEFT(N758,FIND(" ",N758))</f>
        <v xml:space="preserve">xxx </v>
      </c>
      <c r="P758" t="str">
        <f>VLOOKUP(M758,Extract_Title!$A$2:$B$20,2,0)</f>
        <v>Master</v>
      </c>
      <c r="Q758" t="str">
        <f>IF(L758="","S",L758)</f>
        <v>S</v>
      </c>
      <c r="R758" t="str">
        <f>IF(K758="","M",LEFT(K758,1))</f>
        <v>M</v>
      </c>
      <c r="S758" t="str">
        <f>VLOOKUP(O758,Clean_tckt!$E$3:$F$38,2,0)</f>
        <v xml:space="preserve">xxx </v>
      </c>
      <c r="T758" s="1">
        <f t="shared" si="37"/>
        <v>14.5</v>
      </c>
      <c r="U758">
        <f t="shared" si="38"/>
        <v>0.67</v>
      </c>
      <c r="V758">
        <f>SUM(G758:H758,1)</f>
        <v>3</v>
      </c>
      <c r="W758">
        <f t="shared" si="39"/>
        <v>1</v>
      </c>
      <c r="X758">
        <f>IF(V758=1,1,0)</f>
        <v>0</v>
      </c>
      <c r="Y758">
        <f>IF($P758=Y$1,1,0)</f>
        <v>0</v>
      </c>
      <c r="Z758">
        <f>IF($P758=Z$1,1,0)</f>
        <v>0</v>
      </c>
      <c r="AA758">
        <f>IF($P758=AA$1,1,0)</f>
        <v>0</v>
      </c>
      <c r="AB758">
        <f>IF($P758=AB$1,1,0)</f>
        <v>1</v>
      </c>
      <c r="AC758">
        <f>IF($Q758=AC$1,1,0)</f>
        <v>1</v>
      </c>
      <c r="AD758">
        <f>IF($Q758=AD$1,1,0)</f>
        <v>0</v>
      </c>
      <c r="AE758">
        <f>IF($R758=AE$1,1,0)</f>
        <v>1</v>
      </c>
      <c r="AF758">
        <f>IF($R758=AF$1,1,0)</f>
        <v>0</v>
      </c>
      <c r="AG758">
        <f>IF($R758=AG$1,1,0)</f>
        <v>0</v>
      </c>
      <c r="AH758">
        <f>IF($R758=AH$1,1,0)</f>
        <v>0</v>
      </c>
      <c r="AI758">
        <f>IF($R758=AI$1,1,0)</f>
        <v>0</v>
      </c>
      <c r="AJ758">
        <f>IF($R758=AJ$1,1,0)</f>
        <v>0</v>
      </c>
      <c r="AK758">
        <f>IF($R758=AK$1,1,0)</f>
        <v>0</v>
      </c>
      <c r="AL758">
        <f>IF($R758=AL$1,1,0)</f>
        <v>0</v>
      </c>
      <c r="AM758">
        <f>IF($S758=AM$1,1,0)</f>
        <v>0</v>
      </c>
      <c r="AN758">
        <f>IF($S758=AN$1,1,0)</f>
        <v>0</v>
      </c>
      <c r="AO758">
        <f>IF($S758=AO$1,1,0)</f>
        <v>0</v>
      </c>
      <c r="AP758">
        <f>IF($S758=AP$1,1,0)</f>
        <v>1</v>
      </c>
      <c r="AQ758">
        <f>IF($S758=AQ$1,1,0)</f>
        <v>0</v>
      </c>
      <c r="AR758">
        <f>IF($S758=AR$1,1,0)</f>
        <v>0</v>
      </c>
      <c r="AS758">
        <f>IF($S758=AS$1,1,0)</f>
        <v>0</v>
      </c>
      <c r="AT758">
        <f>IF($S758=AT$1,1,0)</f>
        <v>0</v>
      </c>
      <c r="AU758">
        <f>IF($S758=AU$1,1,0)</f>
        <v>0</v>
      </c>
      <c r="AV758">
        <f>IF($S758=AV$1,1,0)</f>
        <v>0</v>
      </c>
      <c r="AW758">
        <f>IF($S758=AW$1,1,0)</f>
        <v>0</v>
      </c>
      <c r="AX758">
        <f>IF($S758=AX$1,1,0)</f>
        <v>0</v>
      </c>
      <c r="AY758">
        <f>IF($S758=AY$1,1,0)</f>
        <v>0</v>
      </c>
      <c r="AZ758">
        <f>IF($S758=AZ$1,1,0)</f>
        <v>0</v>
      </c>
      <c r="BA758">
        <f>IF($S758=BA$1,1,0)</f>
        <v>0</v>
      </c>
      <c r="BB758">
        <f>IF($S758=BB$1,1,0)</f>
        <v>0</v>
      </c>
      <c r="BC758">
        <f>IF($S758=BC$1,1,0)</f>
        <v>0</v>
      </c>
      <c r="BD758">
        <f>IF($S758=BD$1,1,0)</f>
        <v>0</v>
      </c>
      <c r="BE758">
        <f>IF($S758=BE$1,1,0)</f>
        <v>0</v>
      </c>
      <c r="BF758">
        <f>IF($S758=BF$1,1,0)</f>
        <v>0</v>
      </c>
      <c r="BG758">
        <f>IF($S758=BG$1,1,0)</f>
        <v>0</v>
      </c>
      <c r="BH758">
        <f>IF($S758=BH$1,1,0)</f>
        <v>0</v>
      </c>
      <c r="BI758">
        <f>IF($S758=BI$1,1,0)</f>
        <v>0</v>
      </c>
      <c r="BJ758">
        <f>IF($S758=BJ$1,1,0)</f>
        <v>0</v>
      </c>
    </row>
    <row r="759" spans="1:62" x14ac:dyDescent="0.25">
      <c r="A759">
        <v>757</v>
      </c>
      <c r="B759">
        <v>0</v>
      </c>
      <c r="C759">
        <v>3</v>
      </c>
      <c r="D759" t="s">
        <v>1053</v>
      </c>
      <c r="E759" t="s">
        <v>13</v>
      </c>
      <c r="F759">
        <v>28</v>
      </c>
      <c r="G759">
        <v>0</v>
      </c>
      <c r="H759">
        <v>0</v>
      </c>
      <c r="I759">
        <v>350042</v>
      </c>
      <c r="J759">
        <v>7.7957999999999998</v>
      </c>
      <c r="L759" t="s">
        <v>15</v>
      </c>
      <c r="M759" t="s">
        <v>1751</v>
      </c>
      <c r="N759" t="str">
        <f>IF(ISNUMBER(I759),"xxx ",SUBSTITUTE(SUBSTITUTE(I759,"/",""),".",""))</f>
        <v xml:space="preserve">xxx </v>
      </c>
      <c r="O759" t="str">
        <f>LEFT(N759,FIND(" ",N759))</f>
        <v xml:space="preserve">xxx </v>
      </c>
      <c r="P759" t="str">
        <f>VLOOKUP(M759,Extract_Title!$A$2:$B$20,2,0)</f>
        <v>Mr</v>
      </c>
      <c r="Q759" t="str">
        <f>IF(L759="","S",L759)</f>
        <v>S</v>
      </c>
      <c r="R759" t="str">
        <f>IF(K759="","M",LEFT(K759,1))</f>
        <v>M</v>
      </c>
      <c r="S759" t="str">
        <f>VLOOKUP(O759,Clean_tckt!$E$3:$F$38,2,0)</f>
        <v xml:space="preserve">xxx </v>
      </c>
      <c r="T759" s="1">
        <f t="shared" si="37"/>
        <v>7.7957999999999998</v>
      </c>
      <c r="U759">
        <f t="shared" si="38"/>
        <v>28</v>
      </c>
      <c r="V759">
        <f>SUM(G759:H759,1)</f>
        <v>1</v>
      </c>
      <c r="W759">
        <f t="shared" si="39"/>
        <v>1</v>
      </c>
      <c r="X759">
        <f>IF(V759=1,1,0)</f>
        <v>1</v>
      </c>
      <c r="Y759">
        <f>IF($P759=Y$1,1,0)</f>
        <v>1</v>
      </c>
      <c r="Z759">
        <f>IF($P759=Z$1,1,0)</f>
        <v>0</v>
      </c>
      <c r="AA759">
        <f>IF($P759=AA$1,1,0)</f>
        <v>0</v>
      </c>
      <c r="AB759">
        <f>IF($P759=AB$1,1,0)</f>
        <v>0</v>
      </c>
      <c r="AC759">
        <f>IF($Q759=AC$1,1,0)</f>
        <v>1</v>
      </c>
      <c r="AD759">
        <f>IF($Q759=AD$1,1,0)</f>
        <v>0</v>
      </c>
      <c r="AE759">
        <f>IF($R759=AE$1,1,0)</f>
        <v>1</v>
      </c>
      <c r="AF759">
        <f>IF($R759=AF$1,1,0)</f>
        <v>0</v>
      </c>
      <c r="AG759">
        <f>IF($R759=AG$1,1,0)</f>
        <v>0</v>
      </c>
      <c r="AH759">
        <f>IF($R759=AH$1,1,0)</f>
        <v>0</v>
      </c>
      <c r="AI759">
        <f>IF($R759=AI$1,1,0)</f>
        <v>0</v>
      </c>
      <c r="AJ759">
        <f>IF($R759=AJ$1,1,0)</f>
        <v>0</v>
      </c>
      <c r="AK759">
        <f>IF($R759=AK$1,1,0)</f>
        <v>0</v>
      </c>
      <c r="AL759">
        <f>IF($R759=AL$1,1,0)</f>
        <v>0</v>
      </c>
      <c r="AM759">
        <f>IF($S759=AM$1,1,0)</f>
        <v>0</v>
      </c>
      <c r="AN759">
        <f>IF($S759=AN$1,1,0)</f>
        <v>0</v>
      </c>
      <c r="AO759">
        <f>IF($S759=AO$1,1,0)</f>
        <v>0</v>
      </c>
      <c r="AP759">
        <f>IF($S759=AP$1,1,0)</f>
        <v>1</v>
      </c>
      <c r="AQ759">
        <f>IF($S759=AQ$1,1,0)</f>
        <v>0</v>
      </c>
      <c r="AR759">
        <f>IF($S759=AR$1,1,0)</f>
        <v>0</v>
      </c>
      <c r="AS759">
        <f>IF($S759=AS$1,1,0)</f>
        <v>0</v>
      </c>
      <c r="AT759">
        <f>IF($S759=AT$1,1,0)</f>
        <v>0</v>
      </c>
      <c r="AU759">
        <f>IF($S759=AU$1,1,0)</f>
        <v>0</v>
      </c>
      <c r="AV759">
        <f>IF($S759=AV$1,1,0)</f>
        <v>0</v>
      </c>
      <c r="AW759">
        <f>IF($S759=AW$1,1,0)</f>
        <v>0</v>
      </c>
      <c r="AX759">
        <f>IF($S759=AX$1,1,0)</f>
        <v>0</v>
      </c>
      <c r="AY759">
        <f>IF($S759=AY$1,1,0)</f>
        <v>0</v>
      </c>
      <c r="AZ759">
        <f>IF($S759=AZ$1,1,0)</f>
        <v>0</v>
      </c>
      <c r="BA759">
        <f>IF($S759=BA$1,1,0)</f>
        <v>0</v>
      </c>
      <c r="BB759">
        <f>IF($S759=BB$1,1,0)</f>
        <v>0</v>
      </c>
      <c r="BC759">
        <f>IF($S759=BC$1,1,0)</f>
        <v>0</v>
      </c>
      <c r="BD759">
        <f>IF($S759=BD$1,1,0)</f>
        <v>0</v>
      </c>
      <c r="BE759">
        <f>IF($S759=BE$1,1,0)</f>
        <v>0</v>
      </c>
      <c r="BF759">
        <f>IF($S759=BF$1,1,0)</f>
        <v>0</v>
      </c>
      <c r="BG759">
        <f>IF($S759=BG$1,1,0)</f>
        <v>0</v>
      </c>
      <c r="BH759">
        <f>IF($S759=BH$1,1,0)</f>
        <v>0</v>
      </c>
      <c r="BI759">
        <f>IF($S759=BI$1,1,0)</f>
        <v>0</v>
      </c>
      <c r="BJ759">
        <f>IF($S759=BJ$1,1,0)</f>
        <v>0</v>
      </c>
    </row>
    <row r="760" spans="1:62" x14ac:dyDescent="0.25">
      <c r="A760">
        <v>758</v>
      </c>
      <c r="B760">
        <v>0</v>
      </c>
      <c r="C760">
        <v>2</v>
      </c>
      <c r="D760" t="s">
        <v>1054</v>
      </c>
      <c r="E760" t="s">
        <v>13</v>
      </c>
      <c r="F760">
        <v>18</v>
      </c>
      <c r="G760">
        <v>0</v>
      </c>
      <c r="H760">
        <v>0</v>
      </c>
      <c r="I760">
        <v>29108</v>
      </c>
      <c r="J760">
        <v>11.5</v>
      </c>
      <c r="L760" t="s">
        <v>15</v>
      </c>
      <c r="M760" t="s">
        <v>1751</v>
      </c>
      <c r="N760" t="str">
        <f>IF(ISNUMBER(I760),"xxx ",SUBSTITUTE(SUBSTITUTE(I760,"/",""),".",""))</f>
        <v xml:space="preserve">xxx </v>
      </c>
      <c r="O760" t="str">
        <f>LEFT(N760,FIND(" ",N760))</f>
        <v xml:space="preserve">xxx </v>
      </c>
      <c r="P760" t="str">
        <f>VLOOKUP(M760,Extract_Title!$A$2:$B$20,2,0)</f>
        <v>Mr</v>
      </c>
      <c r="Q760" t="str">
        <f>IF(L760="","S",L760)</f>
        <v>S</v>
      </c>
      <c r="R760" t="str">
        <f>IF(K760="","M",LEFT(K760,1))</f>
        <v>M</v>
      </c>
      <c r="S760" t="str">
        <f>VLOOKUP(O760,Clean_tckt!$E$3:$F$38,2,0)</f>
        <v xml:space="preserve">xxx </v>
      </c>
      <c r="T760" s="1">
        <f t="shared" si="37"/>
        <v>11.5</v>
      </c>
      <c r="U760">
        <f t="shared" si="38"/>
        <v>18</v>
      </c>
      <c r="V760">
        <f>SUM(G760:H760,1)</f>
        <v>1</v>
      </c>
      <c r="W760">
        <f t="shared" si="39"/>
        <v>1</v>
      </c>
      <c r="X760">
        <f>IF(V760=1,1,0)</f>
        <v>1</v>
      </c>
      <c r="Y760">
        <f>IF($P760=Y$1,1,0)</f>
        <v>1</v>
      </c>
      <c r="Z760">
        <f>IF($P760=Z$1,1,0)</f>
        <v>0</v>
      </c>
      <c r="AA760">
        <f>IF($P760=AA$1,1,0)</f>
        <v>0</v>
      </c>
      <c r="AB760">
        <f>IF($P760=AB$1,1,0)</f>
        <v>0</v>
      </c>
      <c r="AC760">
        <f>IF($Q760=AC$1,1,0)</f>
        <v>1</v>
      </c>
      <c r="AD760">
        <f>IF($Q760=AD$1,1,0)</f>
        <v>0</v>
      </c>
      <c r="AE760">
        <f>IF($R760=AE$1,1,0)</f>
        <v>1</v>
      </c>
      <c r="AF760">
        <f>IF($R760=AF$1,1,0)</f>
        <v>0</v>
      </c>
      <c r="AG760">
        <f>IF($R760=AG$1,1,0)</f>
        <v>0</v>
      </c>
      <c r="AH760">
        <f>IF($R760=AH$1,1,0)</f>
        <v>0</v>
      </c>
      <c r="AI760">
        <f>IF($R760=AI$1,1,0)</f>
        <v>0</v>
      </c>
      <c r="AJ760">
        <f>IF($R760=AJ$1,1,0)</f>
        <v>0</v>
      </c>
      <c r="AK760">
        <f>IF($R760=AK$1,1,0)</f>
        <v>0</v>
      </c>
      <c r="AL760">
        <f>IF($R760=AL$1,1,0)</f>
        <v>0</v>
      </c>
      <c r="AM760">
        <f>IF($S760=AM$1,1,0)</f>
        <v>0</v>
      </c>
      <c r="AN760">
        <f>IF($S760=AN$1,1,0)</f>
        <v>0</v>
      </c>
      <c r="AO760">
        <f>IF($S760=AO$1,1,0)</f>
        <v>0</v>
      </c>
      <c r="AP760">
        <f>IF($S760=AP$1,1,0)</f>
        <v>1</v>
      </c>
      <c r="AQ760">
        <f>IF($S760=AQ$1,1,0)</f>
        <v>0</v>
      </c>
      <c r="AR760">
        <f>IF($S760=AR$1,1,0)</f>
        <v>0</v>
      </c>
      <c r="AS760">
        <f>IF($S760=AS$1,1,0)</f>
        <v>0</v>
      </c>
      <c r="AT760">
        <f>IF($S760=AT$1,1,0)</f>
        <v>0</v>
      </c>
      <c r="AU760">
        <f>IF($S760=AU$1,1,0)</f>
        <v>0</v>
      </c>
      <c r="AV760">
        <f>IF($S760=AV$1,1,0)</f>
        <v>0</v>
      </c>
      <c r="AW760">
        <f>IF($S760=AW$1,1,0)</f>
        <v>0</v>
      </c>
      <c r="AX760">
        <f>IF($S760=AX$1,1,0)</f>
        <v>0</v>
      </c>
      <c r="AY760">
        <f>IF($S760=AY$1,1,0)</f>
        <v>0</v>
      </c>
      <c r="AZ760">
        <f>IF($S760=AZ$1,1,0)</f>
        <v>0</v>
      </c>
      <c r="BA760">
        <f>IF($S760=BA$1,1,0)</f>
        <v>0</v>
      </c>
      <c r="BB760">
        <f>IF($S760=BB$1,1,0)</f>
        <v>0</v>
      </c>
      <c r="BC760">
        <f>IF($S760=BC$1,1,0)</f>
        <v>0</v>
      </c>
      <c r="BD760">
        <f>IF($S760=BD$1,1,0)</f>
        <v>0</v>
      </c>
      <c r="BE760">
        <f>IF($S760=BE$1,1,0)</f>
        <v>0</v>
      </c>
      <c r="BF760">
        <f>IF($S760=BF$1,1,0)</f>
        <v>0</v>
      </c>
      <c r="BG760">
        <f>IF($S760=BG$1,1,0)</f>
        <v>0</v>
      </c>
      <c r="BH760">
        <f>IF($S760=BH$1,1,0)</f>
        <v>0</v>
      </c>
      <c r="BI760">
        <f>IF($S760=BI$1,1,0)</f>
        <v>0</v>
      </c>
      <c r="BJ760">
        <f>IF($S760=BJ$1,1,0)</f>
        <v>0</v>
      </c>
    </row>
    <row r="761" spans="1:62" x14ac:dyDescent="0.25">
      <c r="A761">
        <v>759</v>
      </c>
      <c r="B761">
        <v>0</v>
      </c>
      <c r="C761">
        <v>3</v>
      </c>
      <c r="D761" t="s">
        <v>1055</v>
      </c>
      <c r="E761" t="s">
        <v>13</v>
      </c>
      <c r="F761">
        <v>34</v>
      </c>
      <c r="G761">
        <v>0</v>
      </c>
      <c r="H761">
        <v>0</v>
      </c>
      <c r="I761">
        <v>363294</v>
      </c>
      <c r="J761">
        <v>8.0500000000000007</v>
      </c>
      <c r="L761" t="s">
        <v>15</v>
      </c>
      <c r="M761" t="s">
        <v>1751</v>
      </c>
      <c r="N761" t="str">
        <f>IF(ISNUMBER(I761),"xxx ",SUBSTITUTE(SUBSTITUTE(I761,"/",""),".",""))</f>
        <v xml:space="preserve">xxx </v>
      </c>
      <c r="O761" t="str">
        <f>LEFT(N761,FIND(" ",N761))</f>
        <v xml:space="preserve">xxx </v>
      </c>
      <c r="P761" t="str">
        <f>VLOOKUP(M761,Extract_Title!$A$2:$B$20,2,0)</f>
        <v>Mr</v>
      </c>
      <c r="Q761" t="str">
        <f>IF(L761="","S",L761)</f>
        <v>S</v>
      </c>
      <c r="R761" t="str">
        <f>IF(K761="","M",LEFT(K761,1))</f>
        <v>M</v>
      </c>
      <c r="S761" t="str">
        <f>VLOOKUP(O761,Clean_tckt!$E$3:$F$38,2,0)</f>
        <v xml:space="preserve">xxx </v>
      </c>
      <c r="T761" s="1">
        <f t="shared" si="37"/>
        <v>8.0500000000000007</v>
      </c>
      <c r="U761">
        <f t="shared" si="38"/>
        <v>34</v>
      </c>
      <c r="V761">
        <f>SUM(G761:H761,1)</f>
        <v>1</v>
      </c>
      <c r="W761">
        <f t="shared" si="39"/>
        <v>1</v>
      </c>
      <c r="X761">
        <f>IF(V761=1,1,0)</f>
        <v>1</v>
      </c>
      <c r="Y761">
        <f>IF($P761=Y$1,1,0)</f>
        <v>1</v>
      </c>
      <c r="Z761">
        <f>IF($P761=Z$1,1,0)</f>
        <v>0</v>
      </c>
      <c r="AA761">
        <f>IF($P761=AA$1,1,0)</f>
        <v>0</v>
      </c>
      <c r="AB761">
        <f>IF($P761=AB$1,1,0)</f>
        <v>0</v>
      </c>
      <c r="AC761">
        <f>IF($Q761=AC$1,1,0)</f>
        <v>1</v>
      </c>
      <c r="AD761">
        <f>IF($Q761=AD$1,1,0)</f>
        <v>0</v>
      </c>
      <c r="AE761">
        <f>IF($R761=AE$1,1,0)</f>
        <v>1</v>
      </c>
      <c r="AF761">
        <f>IF($R761=AF$1,1,0)</f>
        <v>0</v>
      </c>
      <c r="AG761">
        <f>IF($R761=AG$1,1,0)</f>
        <v>0</v>
      </c>
      <c r="AH761">
        <f>IF($R761=AH$1,1,0)</f>
        <v>0</v>
      </c>
      <c r="AI761">
        <f>IF($R761=AI$1,1,0)</f>
        <v>0</v>
      </c>
      <c r="AJ761">
        <f>IF($R761=AJ$1,1,0)</f>
        <v>0</v>
      </c>
      <c r="AK761">
        <f>IF($R761=AK$1,1,0)</f>
        <v>0</v>
      </c>
      <c r="AL761">
        <f>IF($R761=AL$1,1,0)</f>
        <v>0</v>
      </c>
      <c r="AM761">
        <f>IF($S761=AM$1,1,0)</f>
        <v>0</v>
      </c>
      <c r="AN761">
        <f>IF($S761=AN$1,1,0)</f>
        <v>0</v>
      </c>
      <c r="AO761">
        <f>IF($S761=AO$1,1,0)</f>
        <v>0</v>
      </c>
      <c r="AP761">
        <f>IF($S761=AP$1,1,0)</f>
        <v>1</v>
      </c>
      <c r="AQ761">
        <f>IF($S761=AQ$1,1,0)</f>
        <v>0</v>
      </c>
      <c r="AR761">
        <f>IF($S761=AR$1,1,0)</f>
        <v>0</v>
      </c>
      <c r="AS761">
        <f>IF($S761=AS$1,1,0)</f>
        <v>0</v>
      </c>
      <c r="AT761">
        <f>IF($S761=AT$1,1,0)</f>
        <v>0</v>
      </c>
      <c r="AU761">
        <f>IF($S761=AU$1,1,0)</f>
        <v>0</v>
      </c>
      <c r="AV761">
        <f>IF($S761=AV$1,1,0)</f>
        <v>0</v>
      </c>
      <c r="AW761">
        <f>IF($S761=AW$1,1,0)</f>
        <v>0</v>
      </c>
      <c r="AX761">
        <f>IF($S761=AX$1,1,0)</f>
        <v>0</v>
      </c>
      <c r="AY761">
        <f>IF($S761=AY$1,1,0)</f>
        <v>0</v>
      </c>
      <c r="AZ761">
        <f>IF($S761=AZ$1,1,0)</f>
        <v>0</v>
      </c>
      <c r="BA761">
        <f>IF($S761=BA$1,1,0)</f>
        <v>0</v>
      </c>
      <c r="BB761">
        <f>IF($S761=BB$1,1,0)</f>
        <v>0</v>
      </c>
      <c r="BC761">
        <f>IF($S761=BC$1,1,0)</f>
        <v>0</v>
      </c>
      <c r="BD761">
        <f>IF($S761=BD$1,1,0)</f>
        <v>0</v>
      </c>
      <c r="BE761">
        <f>IF($S761=BE$1,1,0)</f>
        <v>0</v>
      </c>
      <c r="BF761">
        <f>IF($S761=BF$1,1,0)</f>
        <v>0</v>
      </c>
      <c r="BG761">
        <f>IF($S761=BG$1,1,0)</f>
        <v>0</v>
      </c>
      <c r="BH761">
        <f>IF($S761=BH$1,1,0)</f>
        <v>0</v>
      </c>
      <c r="BI761">
        <f>IF($S761=BI$1,1,0)</f>
        <v>0</v>
      </c>
      <c r="BJ761">
        <f>IF($S761=BJ$1,1,0)</f>
        <v>0</v>
      </c>
    </row>
    <row r="762" spans="1:62" x14ac:dyDescent="0.25">
      <c r="A762">
        <v>760</v>
      </c>
      <c r="B762">
        <v>1</v>
      </c>
      <c r="C762">
        <v>1</v>
      </c>
      <c r="D762" t="s">
        <v>1056</v>
      </c>
      <c r="E762" t="s">
        <v>17</v>
      </c>
      <c r="F762">
        <v>33</v>
      </c>
      <c r="G762">
        <v>0</v>
      </c>
      <c r="H762">
        <v>0</v>
      </c>
      <c r="I762">
        <v>110152</v>
      </c>
      <c r="J762">
        <v>86.5</v>
      </c>
      <c r="K762" t="s">
        <v>390</v>
      </c>
      <c r="L762" t="s">
        <v>15</v>
      </c>
      <c r="M762" t="s">
        <v>1766</v>
      </c>
      <c r="N762" t="str">
        <f>IF(ISNUMBER(I762),"xxx ",SUBSTITUTE(SUBSTITUTE(I762,"/",""),".",""))</f>
        <v xml:space="preserve">xxx </v>
      </c>
      <c r="O762" t="str">
        <f>LEFT(N762,FIND(" ",N762))</f>
        <v xml:space="preserve">xxx </v>
      </c>
      <c r="P762" t="str">
        <f>VLOOKUP(M762,Extract_Title!$A$2:$B$20,2,0)</f>
        <v>Royalty</v>
      </c>
      <c r="Q762" t="str">
        <f>IF(L762="","S",L762)</f>
        <v>S</v>
      </c>
      <c r="R762" t="str">
        <f>IF(K762="","M",LEFT(K762,1))</f>
        <v>B</v>
      </c>
      <c r="S762" t="str">
        <f>VLOOKUP(O762,Clean_tckt!$E$3:$F$38,2,0)</f>
        <v xml:space="preserve">xxx </v>
      </c>
      <c r="T762" s="1">
        <f t="shared" si="37"/>
        <v>86.5</v>
      </c>
      <c r="U762">
        <f t="shared" si="38"/>
        <v>33</v>
      </c>
      <c r="V762">
        <f>SUM(G762:H762,1)</f>
        <v>1</v>
      </c>
      <c r="W762">
        <f t="shared" si="39"/>
        <v>0</v>
      </c>
      <c r="X762">
        <f>IF(V762=1,1,0)</f>
        <v>1</v>
      </c>
      <c r="Y762">
        <f>IF($P762=Y$1,1,0)</f>
        <v>0</v>
      </c>
      <c r="Z762">
        <f>IF($P762=Z$1,1,0)</f>
        <v>0</v>
      </c>
      <c r="AA762">
        <f>IF($P762=AA$1,1,0)</f>
        <v>0</v>
      </c>
      <c r="AB762">
        <f>IF($P762=AB$1,1,0)</f>
        <v>0</v>
      </c>
      <c r="AC762">
        <f>IF($Q762=AC$1,1,0)</f>
        <v>1</v>
      </c>
      <c r="AD762">
        <f>IF($Q762=AD$1,1,0)</f>
        <v>0</v>
      </c>
      <c r="AE762">
        <f>IF($R762=AE$1,1,0)</f>
        <v>0</v>
      </c>
      <c r="AF762">
        <f>IF($R762=AF$1,1,0)</f>
        <v>0</v>
      </c>
      <c r="AG762">
        <f>IF($R762=AG$1,1,0)</f>
        <v>0</v>
      </c>
      <c r="AH762">
        <f>IF($R762=AH$1,1,0)</f>
        <v>0</v>
      </c>
      <c r="AI762">
        <f>IF($R762=AI$1,1,0)</f>
        <v>0</v>
      </c>
      <c r="AJ762">
        <f>IF($R762=AJ$1,1,0)</f>
        <v>0</v>
      </c>
      <c r="AK762">
        <f>IF($R762=AK$1,1,0)</f>
        <v>1</v>
      </c>
      <c r="AL762">
        <f>IF($R762=AL$1,1,0)</f>
        <v>0</v>
      </c>
      <c r="AM762">
        <f>IF($S762=AM$1,1,0)</f>
        <v>0</v>
      </c>
      <c r="AN762">
        <f>IF($S762=AN$1,1,0)</f>
        <v>0</v>
      </c>
      <c r="AO762">
        <f>IF($S762=AO$1,1,0)</f>
        <v>0</v>
      </c>
      <c r="AP762">
        <f>IF($S762=AP$1,1,0)</f>
        <v>1</v>
      </c>
      <c r="AQ762">
        <f>IF($S762=AQ$1,1,0)</f>
        <v>0</v>
      </c>
      <c r="AR762">
        <f>IF($S762=AR$1,1,0)</f>
        <v>0</v>
      </c>
      <c r="AS762">
        <f>IF($S762=AS$1,1,0)</f>
        <v>0</v>
      </c>
      <c r="AT762">
        <f>IF($S762=AT$1,1,0)</f>
        <v>0</v>
      </c>
      <c r="AU762">
        <f>IF($S762=AU$1,1,0)</f>
        <v>0</v>
      </c>
      <c r="AV762">
        <f>IF($S762=AV$1,1,0)</f>
        <v>0</v>
      </c>
      <c r="AW762">
        <f>IF($S762=AW$1,1,0)</f>
        <v>0</v>
      </c>
      <c r="AX762">
        <f>IF($S762=AX$1,1,0)</f>
        <v>0</v>
      </c>
      <c r="AY762">
        <f>IF($S762=AY$1,1,0)</f>
        <v>0</v>
      </c>
      <c r="AZ762">
        <f>IF($S762=AZ$1,1,0)</f>
        <v>0</v>
      </c>
      <c r="BA762">
        <f>IF($S762=BA$1,1,0)</f>
        <v>0</v>
      </c>
      <c r="BB762">
        <f>IF($S762=BB$1,1,0)</f>
        <v>0</v>
      </c>
      <c r="BC762">
        <f>IF($S762=BC$1,1,0)</f>
        <v>0</v>
      </c>
      <c r="BD762">
        <f>IF($S762=BD$1,1,0)</f>
        <v>0</v>
      </c>
      <c r="BE762">
        <f>IF($S762=BE$1,1,0)</f>
        <v>0</v>
      </c>
      <c r="BF762">
        <f>IF($S762=BF$1,1,0)</f>
        <v>0</v>
      </c>
      <c r="BG762">
        <f>IF($S762=BG$1,1,0)</f>
        <v>0</v>
      </c>
      <c r="BH762">
        <f>IF($S762=BH$1,1,0)</f>
        <v>0</v>
      </c>
      <c r="BI762">
        <f>IF($S762=BI$1,1,0)</f>
        <v>0</v>
      </c>
      <c r="BJ762">
        <f>IF($S762=BJ$1,1,0)</f>
        <v>0</v>
      </c>
    </row>
    <row r="763" spans="1:62" x14ac:dyDescent="0.25">
      <c r="A763">
        <v>761</v>
      </c>
      <c r="B763">
        <v>0</v>
      </c>
      <c r="C763">
        <v>3</v>
      </c>
      <c r="D763" t="s">
        <v>1057</v>
      </c>
      <c r="E763" t="s">
        <v>13</v>
      </c>
      <c r="G763">
        <v>0</v>
      </c>
      <c r="H763">
        <v>0</v>
      </c>
      <c r="I763">
        <v>358585</v>
      </c>
      <c r="J763">
        <v>14.5</v>
      </c>
      <c r="L763" t="s">
        <v>15</v>
      </c>
      <c r="M763" t="s">
        <v>1751</v>
      </c>
      <c r="N763" t="str">
        <f>IF(ISNUMBER(I763),"xxx ",SUBSTITUTE(SUBSTITUTE(I763,"/",""),".",""))</f>
        <v xml:space="preserve">xxx </v>
      </c>
      <c r="O763" t="str">
        <f>LEFT(N763,FIND(" ",N763))</f>
        <v xml:space="preserve">xxx </v>
      </c>
      <c r="P763" t="str">
        <f>VLOOKUP(M763,Extract_Title!$A$2:$B$20,2,0)</f>
        <v>Mr</v>
      </c>
      <c r="Q763" t="str">
        <f>IF(L763="","S",L763)</f>
        <v>S</v>
      </c>
      <c r="R763" t="str">
        <f>IF(K763="","M",LEFT(K763,1))</f>
        <v>M</v>
      </c>
      <c r="S763" t="str">
        <f>VLOOKUP(O763,Clean_tckt!$E$3:$F$38,2,0)</f>
        <v xml:space="preserve">xxx </v>
      </c>
      <c r="T763" s="1">
        <f t="shared" si="37"/>
        <v>14.5</v>
      </c>
      <c r="U763">
        <f t="shared" si="38"/>
        <v>0</v>
      </c>
      <c r="V763">
        <f>SUM(G763:H763,1)</f>
        <v>1</v>
      </c>
      <c r="W763">
        <f t="shared" si="39"/>
        <v>1</v>
      </c>
      <c r="X763">
        <f>IF(V763=1,1,0)</f>
        <v>1</v>
      </c>
      <c r="Y763">
        <f>IF($P763=Y$1,1,0)</f>
        <v>1</v>
      </c>
      <c r="Z763">
        <f>IF($P763=Z$1,1,0)</f>
        <v>0</v>
      </c>
      <c r="AA763">
        <f>IF($P763=AA$1,1,0)</f>
        <v>0</v>
      </c>
      <c r="AB763">
        <f>IF($P763=AB$1,1,0)</f>
        <v>0</v>
      </c>
      <c r="AC763">
        <f>IF($Q763=AC$1,1,0)</f>
        <v>1</v>
      </c>
      <c r="AD763">
        <f>IF($Q763=AD$1,1,0)</f>
        <v>0</v>
      </c>
      <c r="AE763">
        <f>IF($R763=AE$1,1,0)</f>
        <v>1</v>
      </c>
      <c r="AF763">
        <f>IF($R763=AF$1,1,0)</f>
        <v>0</v>
      </c>
      <c r="AG763">
        <f>IF($R763=AG$1,1,0)</f>
        <v>0</v>
      </c>
      <c r="AH763">
        <f>IF($R763=AH$1,1,0)</f>
        <v>0</v>
      </c>
      <c r="AI763">
        <f>IF($R763=AI$1,1,0)</f>
        <v>0</v>
      </c>
      <c r="AJ763">
        <f>IF($R763=AJ$1,1,0)</f>
        <v>0</v>
      </c>
      <c r="AK763">
        <f>IF($R763=AK$1,1,0)</f>
        <v>0</v>
      </c>
      <c r="AL763">
        <f>IF($R763=AL$1,1,0)</f>
        <v>0</v>
      </c>
      <c r="AM763">
        <f>IF($S763=AM$1,1,0)</f>
        <v>0</v>
      </c>
      <c r="AN763">
        <f>IF($S763=AN$1,1,0)</f>
        <v>0</v>
      </c>
      <c r="AO763">
        <f>IF($S763=AO$1,1,0)</f>
        <v>0</v>
      </c>
      <c r="AP763">
        <f>IF($S763=AP$1,1,0)</f>
        <v>1</v>
      </c>
      <c r="AQ763">
        <f>IF($S763=AQ$1,1,0)</f>
        <v>0</v>
      </c>
      <c r="AR763">
        <f>IF($S763=AR$1,1,0)</f>
        <v>0</v>
      </c>
      <c r="AS763">
        <f>IF($S763=AS$1,1,0)</f>
        <v>0</v>
      </c>
      <c r="AT763">
        <f>IF($S763=AT$1,1,0)</f>
        <v>0</v>
      </c>
      <c r="AU763">
        <f>IF($S763=AU$1,1,0)</f>
        <v>0</v>
      </c>
      <c r="AV763">
        <f>IF($S763=AV$1,1,0)</f>
        <v>0</v>
      </c>
      <c r="AW763">
        <f>IF($S763=AW$1,1,0)</f>
        <v>0</v>
      </c>
      <c r="AX763">
        <f>IF($S763=AX$1,1,0)</f>
        <v>0</v>
      </c>
      <c r="AY763">
        <f>IF($S763=AY$1,1,0)</f>
        <v>0</v>
      </c>
      <c r="AZ763">
        <f>IF($S763=AZ$1,1,0)</f>
        <v>0</v>
      </c>
      <c r="BA763">
        <f>IF($S763=BA$1,1,0)</f>
        <v>0</v>
      </c>
      <c r="BB763">
        <f>IF($S763=BB$1,1,0)</f>
        <v>0</v>
      </c>
      <c r="BC763">
        <f>IF($S763=BC$1,1,0)</f>
        <v>0</v>
      </c>
      <c r="BD763">
        <f>IF($S763=BD$1,1,0)</f>
        <v>0</v>
      </c>
      <c r="BE763">
        <f>IF($S763=BE$1,1,0)</f>
        <v>0</v>
      </c>
      <c r="BF763">
        <f>IF($S763=BF$1,1,0)</f>
        <v>0</v>
      </c>
      <c r="BG763">
        <f>IF($S763=BG$1,1,0)</f>
        <v>0</v>
      </c>
      <c r="BH763">
        <f>IF($S763=BH$1,1,0)</f>
        <v>0</v>
      </c>
      <c r="BI763">
        <f>IF($S763=BI$1,1,0)</f>
        <v>0</v>
      </c>
      <c r="BJ763">
        <f>IF($S763=BJ$1,1,0)</f>
        <v>0</v>
      </c>
    </row>
    <row r="764" spans="1:62" x14ac:dyDescent="0.25">
      <c r="A764">
        <v>762</v>
      </c>
      <c r="B764">
        <v>0</v>
      </c>
      <c r="C764">
        <v>3</v>
      </c>
      <c r="D764" t="s">
        <v>1058</v>
      </c>
      <c r="E764" t="s">
        <v>13</v>
      </c>
      <c r="F764">
        <v>41</v>
      </c>
      <c r="G764">
        <v>0</v>
      </c>
      <c r="H764">
        <v>0</v>
      </c>
      <c r="I764" t="s">
        <v>1059</v>
      </c>
      <c r="J764">
        <v>7.125</v>
      </c>
      <c r="L764" t="s">
        <v>15</v>
      </c>
      <c r="M764" t="s">
        <v>1751</v>
      </c>
      <c r="N764" t="str">
        <f>IF(ISNUMBER(I764),"xxx ",SUBSTITUTE(SUBSTITUTE(I764,"/",""),".",""))</f>
        <v>SOTONO2 3101272</v>
      </c>
      <c r="O764" t="str">
        <f>LEFT(N764,FIND(" ",N764))</f>
        <v xml:space="preserve">SOTONO2 </v>
      </c>
      <c r="P764" t="str">
        <f>VLOOKUP(M764,Extract_Title!$A$2:$B$20,2,0)</f>
        <v>Mr</v>
      </c>
      <c r="Q764" t="str">
        <f>IF(L764="","S",L764)</f>
        <v>S</v>
      </c>
      <c r="R764" t="str">
        <f>IF(K764="","M",LEFT(K764,1))</f>
        <v>M</v>
      </c>
      <c r="S764" t="str">
        <f>VLOOKUP(O764,Clean_tckt!$E$3:$F$38,2,0)</f>
        <v xml:space="preserve">SOTONO2 </v>
      </c>
      <c r="T764" s="1">
        <f t="shared" si="37"/>
        <v>7.125</v>
      </c>
      <c r="U764">
        <f t="shared" si="38"/>
        <v>41</v>
      </c>
      <c r="V764">
        <f>SUM(G764:H764,1)</f>
        <v>1</v>
      </c>
      <c r="W764">
        <f t="shared" si="39"/>
        <v>1</v>
      </c>
      <c r="X764">
        <f>IF(V764=1,1,0)</f>
        <v>1</v>
      </c>
      <c r="Y764">
        <f>IF($P764=Y$1,1,0)</f>
        <v>1</v>
      </c>
      <c r="Z764">
        <f>IF($P764=Z$1,1,0)</f>
        <v>0</v>
      </c>
      <c r="AA764">
        <f>IF($P764=AA$1,1,0)</f>
        <v>0</v>
      </c>
      <c r="AB764">
        <f>IF($P764=AB$1,1,0)</f>
        <v>0</v>
      </c>
      <c r="AC764">
        <f>IF($Q764=AC$1,1,0)</f>
        <v>1</v>
      </c>
      <c r="AD764">
        <f>IF($Q764=AD$1,1,0)</f>
        <v>0</v>
      </c>
      <c r="AE764">
        <f>IF($R764=AE$1,1,0)</f>
        <v>1</v>
      </c>
      <c r="AF764">
        <f>IF($R764=AF$1,1,0)</f>
        <v>0</v>
      </c>
      <c r="AG764">
        <f>IF($R764=AG$1,1,0)</f>
        <v>0</v>
      </c>
      <c r="AH764">
        <f>IF($R764=AH$1,1,0)</f>
        <v>0</v>
      </c>
      <c r="AI764">
        <f>IF($R764=AI$1,1,0)</f>
        <v>0</v>
      </c>
      <c r="AJ764">
        <f>IF($R764=AJ$1,1,0)</f>
        <v>0</v>
      </c>
      <c r="AK764">
        <f>IF($R764=AK$1,1,0)</f>
        <v>0</v>
      </c>
      <c r="AL764">
        <f>IF($R764=AL$1,1,0)</f>
        <v>0</v>
      </c>
      <c r="AM764">
        <f>IF($S764=AM$1,1,0)</f>
        <v>0</v>
      </c>
      <c r="AN764">
        <f>IF($S764=AN$1,1,0)</f>
        <v>0</v>
      </c>
      <c r="AO764">
        <f>IF($S764=AO$1,1,0)</f>
        <v>0</v>
      </c>
      <c r="AP764">
        <f>IF($S764=AP$1,1,0)</f>
        <v>0</v>
      </c>
      <c r="AQ764">
        <f>IF($S764=AQ$1,1,0)</f>
        <v>0</v>
      </c>
      <c r="AR764">
        <f>IF($S764=AR$1,1,0)</f>
        <v>0</v>
      </c>
      <c r="AS764">
        <f>IF($S764=AS$1,1,0)</f>
        <v>0</v>
      </c>
      <c r="AT764">
        <f>IF($S764=AT$1,1,0)</f>
        <v>0</v>
      </c>
      <c r="AU764">
        <f>IF($S764=AU$1,1,0)</f>
        <v>0</v>
      </c>
      <c r="AV764">
        <f>IF($S764=AV$1,1,0)</f>
        <v>0</v>
      </c>
      <c r="AW764">
        <f>IF($S764=AW$1,1,0)</f>
        <v>0</v>
      </c>
      <c r="AX764">
        <f>IF($S764=AX$1,1,0)</f>
        <v>0</v>
      </c>
      <c r="AY764">
        <f>IF($S764=AY$1,1,0)</f>
        <v>0</v>
      </c>
      <c r="AZ764">
        <f>IF($S764=AZ$1,1,0)</f>
        <v>0</v>
      </c>
      <c r="BA764">
        <f>IF($S764=BA$1,1,0)</f>
        <v>0</v>
      </c>
      <c r="BB764">
        <f>IF($S764=BB$1,1,0)</f>
        <v>0</v>
      </c>
      <c r="BC764">
        <f>IF($S764=BC$1,1,0)</f>
        <v>0</v>
      </c>
      <c r="BD764">
        <f>IF($S764=BD$1,1,0)</f>
        <v>0</v>
      </c>
      <c r="BE764">
        <f>IF($S764=BE$1,1,0)</f>
        <v>0</v>
      </c>
      <c r="BF764">
        <f>IF($S764=BF$1,1,0)</f>
        <v>0</v>
      </c>
      <c r="BG764">
        <f>IF($S764=BG$1,1,0)</f>
        <v>0</v>
      </c>
      <c r="BH764">
        <f>IF($S764=BH$1,1,0)</f>
        <v>0</v>
      </c>
      <c r="BI764">
        <f>IF($S764=BI$1,1,0)</f>
        <v>0</v>
      </c>
      <c r="BJ764">
        <f>IF($S764=BJ$1,1,0)</f>
        <v>1</v>
      </c>
    </row>
    <row r="765" spans="1:62" x14ac:dyDescent="0.25">
      <c r="A765">
        <v>763</v>
      </c>
      <c r="B765">
        <v>1</v>
      </c>
      <c r="C765">
        <v>3</v>
      </c>
      <c r="D765" t="s">
        <v>1060</v>
      </c>
      <c r="E765" t="s">
        <v>13</v>
      </c>
      <c r="F765">
        <v>20</v>
      </c>
      <c r="G765">
        <v>0</v>
      </c>
      <c r="H765">
        <v>0</v>
      </c>
      <c r="I765">
        <v>2663</v>
      </c>
      <c r="J765">
        <v>7.2291999999999996</v>
      </c>
      <c r="L765" t="s">
        <v>20</v>
      </c>
      <c r="M765" t="s">
        <v>1751</v>
      </c>
      <c r="N765" t="str">
        <f>IF(ISNUMBER(I765),"xxx ",SUBSTITUTE(SUBSTITUTE(I765,"/",""),".",""))</f>
        <v xml:space="preserve">xxx </v>
      </c>
      <c r="O765" t="str">
        <f>LEFT(N765,FIND(" ",N765))</f>
        <v xml:space="preserve">xxx </v>
      </c>
      <c r="P765" t="str">
        <f>VLOOKUP(M765,Extract_Title!$A$2:$B$20,2,0)</f>
        <v>Mr</v>
      </c>
      <c r="Q765" t="str">
        <f>IF(L765="","S",L765)</f>
        <v>C</v>
      </c>
      <c r="R765" t="str">
        <f>IF(K765="","M",LEFT(K765,1))</f>
        <v>M</v>
      </c>
      <c r="S765" t="str">
        <f>VLOOKUP(O765,Clean_tckt!$E$3:$F$38,2,0)</f>
        <v xml:space="preserve">xxx </v>
      </c>
      <c r="T765" s="1">
        <f t="shared" si="37"/>
        <v>7.2291999999999996</v>
      </c>
      <c r="U765">
        <f t="shared" si="38"/>
        <v>20</v>
      </c>
      <c r="V765">
        <f>SUM(G765:H765,1)</f>
        <v>1</v>
      </c>
      <c r="W765">
        <f t="shared" si="39"/>
        <v>1</v>
      </c>
      <c r="X765">
        <f>IF(V765=1,1,0)</f>
        <v>1</v>
      </c>
      <c r="Y765">
        <f>IF($P765=Y$1,1,0)</f>
        <v>1</v>
      </c>
      <c r="Z765">
        <f>IF($P765=Z$1,1,0)</f>
        <v>0</v>
      </c>
      <c r="AA765">
        <f>IF($P765=AA$1,1,0)</f>
        <v>0</v>
      </c>
      <c r="AB765">
        <f>IF($P765=AB$1,1,0)</f>
        <v>0</v>
      </c>
      <c r="AC765">
        <f>IF($Q765=AC$1,1,0)</f>
        <v>0</v>
      </c>
      <c r="AD765">
        <f>IF($Q765=AD$1,1,0)</f>
        <v>1</v>
      </c>
      <c r="AE765">
        <f>IF($R765=AE$1,1,0)</f>
        <v>1</v>
      </c>
      <c r="AF765">
        <f>IF($R765=AF$1,1,0)</f>
        <v>0</v>
      </c>
      <c r="AG765">
        <f>IF($R765=AG$1,1,0)</f>
        <v>0</v>
      </c>
      <c r="AH765">
        <f>IF($R765=AH$1,1,0)</f>
        <v>0</v>
      </c>
      <c r="AI765">
        <f>IF($R765=AI$1,1,0)</f>
        <v>0</v>
      </c>
      <c r="AJ765">
        <f>IF($R765=AJ$1,1,0)</f>
        <v>0</v>
      </c>
      <c r="AK765">
        <f>IF($R765=AK$1,1,0)</f>
        <v>0</v>
      </c>
      <c r="AL765">
        <f>IF($R765=AL$1,1,0)</f>
        <v>0</v>
      </c>
      <c r="AM765">
        <f>IF($S765=AM$1,1,0)</f>
        <v>0</v>
      </c>
      <c r="AN765">
        <f>IF($S765=AN$1,1,0)</f>
        <v>0</v>
      </c>
      <c r="AO765">
        <f>IF($S765=AO$1,1,0)</f>
        <v>0</v>
      </c>
      <c r="AP765">
        <f>IF($S765=AP$1,1,0)</f>
        <v>1</v>
      </c>
      <c r="AQ765">
        <f>IF($S765=AQ$1,1,0)</f>
        <v>0</v>
      </c>
      <c r="AR765">
        <f>IF($S765=AR$1,1,0)</f>
        <v>0</v>
      </c>
      <c r="AS765">
        <f>IF($S765=AS$1,1,0)</f>
        <v>0</v>
      </c>
      <c r="AT765">
        <f>IF($S765=AT$1,1,0)</f>
        <v>0</v>
      </c>
      <c r="AU765">
        <f>IF($S765=AU$1,1,0)</f>
        <v>0</v>
      </c>
      <c r="AV765">
        <f>IF($S765=AV$1,1,0)</f>
        <v>0</v>
      </c>
      <c r="AW765">
        <f>IF($S765=AW$1,1,0)</f>
        <v>0</v>
      </c>
      <c r="AX765">
        <f>IF($S765=AX$1,1,0)</f>
        <v>0</v>
      </c>
      <c r="AY765">
        <f>IF($S765=AY$1,1,0)</f>
        <v>0</v>
      </c>
      <c r="AZ765">
        <f>IF($S765=AZ$1,1,0)</f>
        <v>0</v>
      </c>
      <c r="BA765">
        <f>IF($S765=BA$1,1,0)</f>
        <v>0</v>
      </c>
      <c r="BB765">
        <f>IF($S765=BB$1,1,0)</f>
        <v>0</v>
      </c>
      <c r="BC765">
        <f>IF($S765=BC$1,1,0)</f>
        <v>0</v>
      </c>
      <c r="BD765">
        <f>IF($S765=BD$1,1,0)</f>
        <v>0</v>
      </c>
      <c r="BE765">
        <f>IF($S765=BE$1,1,0)</f>
        <v>0</v>
      </c>
      <c r="BF765">
        <f>IF($S765=BF$1,1,0)</f>
        <v>0</v>
      </c>
      <c r="BG765">
        <f>IF($S765=BG$1,1,0)</f>
        <v>0</v>
      </c>
      <c r="BH765">
        <f>IF($S765=BH$1,1,0)</f>
        <v>0</v>
      </c>
      <c r="BI765">
        <f>IF($S765=BI$1,1,0)</f>
        <v>0</v>
      </c>
      <c r="BJ765">
        <f>IF($S765=BJ$1,1,0)</f>
        <v>0</v>
      </c>
    </row>
    <row r="766" spans="1:62" x14ac:dyDescent="0.25">
      <c r="A766">
        <v>764</v>
      </c>
      <c r="B766">
        <v>1</v>
      </c>
      <c r="C766">
        <v>1</v>
      </c>
      <c r="D766" t="s">
        <v>1061</v>
      </c>
      <c r="E766" t="s">
        <v>17</v>
      </c>
      <c r="F766">
        <v>36</v>
      </c>
      <c r="G766">
        <v>1</v>
      </c>
      <c r="H766">
        <v>2</v>
      </c>
      <c r="I766">
        <v>113760</v>
      </c>
      <c r="J766">
        <v>120</v>
      </c>
      <c r="K766" t="s">
        <v>578</v>
      </c>
      <c r="L766" t="s">
        <v>15</v>
      </c>
      <c r="M766" t="s">
        <v>1752</v>
      </c>
      <c r="N766" t="str">
        <f>IF(ISNUMBER(I766),"xxx ",SUBSTITUTE(SUBSTITUTE(I766,"/",""),".",""))</f>
        <v xml:space="preserve">xxx </v>
      </c>
      <c r="O766" t="str">
        <f>LEFT(N766,FIND(" ",N766))</f>
        <v xml:space="preserve">xxx </v>
      </c>
      <c r="P766" t="str">
        <f>VLOOKUP(M766,Extract_Title!$A$2:$B$20,2,0)</f>
        <v>Mrs</v>
      </c>
      <c r="Q766" t="str">
        <f>IF(L766="","S",L766)</f>
        <v>S</v>
      </c>
      <c r="R766" t="str">
        <f>IF(K766="","M",LEFT(K766,1))</f>
        <v>B</v>
      </c>
      <c r="S766" t="str">
        <f>VLOOKUP(O766,Clean_tckt!$E$3:$F$38,2,0)</f>
        <v xml:space="preserve">xxx </v>
      </c>
      <c r="T766" s="1">
        <f t="shared" si="37"/>
        <v>120</v>
      </c>
      <c r="U766">
        <f t="shared" si="38"/>
        <v>36</v>
      </c>
      <c r="V766">
        <f>SUM(G766:H766,1)</f>
        <v>4</v>
      </c>
      <c r="W766">
        <f t="shared" si="39"/>
        <v>0</v>
      </c>
      <c r="X766">
        <f>IF(V766=1,1,0)</f>
        <v>0</v>
      </c>
      <c r="Y766">
        <f>IF($P766=Y$1,1,0)</f>
        <v>0</v>
      </c>
      <c r="Z766">
        <f>IF($P766=Z$1,1,0)</f>
        <v>1</v>
      </c>
      <c r="AA766">
        <f>IF($P766=AA$1,1,0)</f>
        <v>0</v>
      </c>
      <c r="AB766">
        <f>IF($P766=AB$1,1,0)</f>
        <v>0</v>
      </c>
      <c r="AC766">
        <f>IF($Q766=AC$1,1,0)</f>
        <v>1</v>
      </c>
      <c r="AD766">
        <f>IF($Q766=AD$1,1,0)</f>
        <v>0</v>
      </c>
      <c r="AE766">
        <f>IF($R766=AE$1,1,0)</f>
        <v>0</v>
      </c>
      <c r="AF766">
        <f>IF($R766=AF$1,1,0)</f>
        <v>0</v>
      </c>
      <c r="AG766">
        <f>IF($R766=AG$1,1,0)</f>
        <v>0</v>
      </c>
      <c r="AH766">
        <f>IF($R766=AH$1,1,0)</f>
        <v>0</v>
      </c>
      <c r="AI766">
        <f>IF($R766=AI$1,1,0)</f>
        <v>0</v>
      </c>
      <c r="AJ766">
        <f>IF($R766=AJ$1,1,0)</f>
        <v>0</v>
      </c>
      <c r="AK766">
        <f>IF($R766=AK$1,1,0)</f>
        <v>1</v>
      </c>
      <c r="AL766">
        <f>IF($R766=AL$1,1,0)</f>
        <v>0</v>
      </c>
      <c r="AM766">
        <f>IF($S766=AM$1,1,0)</f>
        <v>0</v>
      </c>
      <c r="AN766">
        <f>IF($S766=AN$1,1,0)</f>
        <v>0</v>
      </c>
      <c r="AO766">
        <f>IF($S766=AO$1,1,0)</f>
        <v>0</v>
      </c>
      <c r="AP766">
        <f>IF($S766=AP$1,1,0)</f>
        <v>1</v>
      </c>
      <c r="AQ766">
        <f>IF($S766=AQ$1,1,0)</f>
        <v>0</v>
      </c>
      <c r="AR766">
        <f>IF($S766=AR$1,1,0)</f>
        <v>0</v>
      </c>
      <c r="AS766">
        <f>IF($S766=AS$1,1,0)</f>
        <v>0</v>
      </c>
      <c r="AT766">
        <f>IF($S766=AT$1,1,0)</f>
        <v>0</v>
      </c>
      <c r="AU766">
        <f>IF($S766=AU$1,1,0)</f>
        <v>0</v>
      </c>
      <c r="AV766">
        <f>IF($S766=AV$1,1,0)</f>
        <v>0</v>
      </c>
      <c r="AW766">
        <f>IF($S766=AW$1,1,0)</f>
        <v>0</v>
      </c>
      <c r="AX766">
        <f>IF($S766=AX$1,1,0)</f>
        <v>0</v>
      </c>
      <c r="AY766">
        <f>IF($S766=AY$1,1,0)</f>
        <v>0</v>
      </c>
      <c r="AZ766">
        <f>IF($S766=AZ$1,1,0)</f>
        <v>0</v>
      </c>
      <c r="BA766">
        <f>IF($S766=BA$1,1,0)</f>
        <v>0</v>
      </c>
      <c r="BB766">
        <f>IF($S766=BB$1,1,0)</f>
        <v>0</v>
      </c>
      <c r="BC766">
        <f>IF($S766=BC$1,1,0)</f>
        <v>0</v>
      </c>
      <c r="BD766">
        <f>IF($S766=BD$1,1,0)</f>
        <v>0</v>
      </c>
      <c r="BE766">
        <f>IF($S766=BE$1,1,0)</f>
        <v>0</v>
      </c>
      <c r="BF766">
        <f>IF($S766=BF$1,1,0)</f>
        <v>0</v>
      </c>
      <c r="BG766">
        <f>IF($S766=BG$1,1,0)</f>
        <v>0</v>
      </c>
      <c r="BH766">
        <f>IF($S766=BH$1,1,0)</f>
        <v>0</v>
      </c>
      <c r="BI766">
        <f>IF($S766=BI$1,1,0)</f>
        <v>0</v>
      </c>
      <c r="BJ766">
        <f>IF($S766=BJ$1,1,0)</f>
        <v>0</v>
      </c>
    </row>
    <row r="767" spans="1:62" x14ac:dyDescent="0.25">
      <c r="A767">
        <v>765</v>
      </c>
      <c r="B767">
        <v>0</v>
      </c>
      <c r="C767">
        <v>3</v>
      </c>
      <c r="D767" t="s">
        <v>1062</v>
      </c>
      <c r="E767" t="s">
        <v>13</v>
      </c>
      <c r="F767">
        <v>16</v>
      </c>
      <c r="G767">
        <v>0</v>
      </c>
      <c r="H767">
        <v>0</v>
      </c>
      <c r="I767">
        <v>347074</v>
      </c>
      <c r="J767">
        <v>7.7750000000000004</v>
      </c>
      <c r="L767" t="s">
        <v>15</v>
      </c>
      <c r="M767" t="s">
        <v>1751</v>
      </c>
      <c r="N767" t="str">
        <f>IF(ISNUMBER(I767),"xxx ",SUBSTITUTE(SUBSTITUTE(I767,"/",""),".",""))</f>
        <v xml:space="preserve">xxx </v>
      </c>
      <c r="O767" t="str">
        <f>LEFT(N767,FIND(" ",N767))</f>
        <v xml:space="preserve">xxx </v>
      </c>
      <c r="P767" t="str">
        <f>VLOOKUP(M767,Extract_Title!$A$2:$B$20,2,0)</f>
        <v>Mr</v>
      </c>
      <c r="Q767" t="str">
        <f>IF(L767="","S",L767)</f>
        <v>S</v>
      </c>
      <c r="R767" t="str">
        <f>IF(K767="","M",LEFT(K767,1))</f>
        <v>M</v>
      </c>
      <c r="S767" t="str">
        <f>VLOOKUP(O767,Clean_tckt!$E$3:$F$38,2,0)</f>
        <v xml:space="preserve">xxx </v>
      </c>
      <c r="T767" s="1">
        <f t="shared" si="37"/>
        <v>7.7750000000000004</v>
      </c>
      <c r="U767">
        <f t="shared" si="38"/>
        <v>16</v>
      </c>
      <c r="V767">
        <f>SUM(G767:H767,1)</f>
        <v>1</v>
      </c>
      <c r="W767">
        <f t="shared" si="39"/>
        <v>1</v>
      </c>
      <c r="X767">
        <f>IF(V767=1,1,0)</f>
        <v>1</v>
      </c>
      <c r="Y767">
        <f>IF($P767=Y$1,1,0)</f>
        <v>1</v>
      </c>
      <c r="Z767">
        <f>IF($P767=Z$1,1,0)</f>
        <v>0</v>
      </c>
      <c r="AA767">
        <f>IF($P767=AA$1,1,0)</f>
        <v>0</v>
      </c>
      <c r="AB767">
        <f>IF($P767=AB$1,1,0)</f>
        <v>0</v>
      </c>
      <c r="AC767">
        <f>IF($Q767=AC$1,1,0)</f>
        <v>1</v>
      </c>
      <c r="AD767">
        <f>IF($Q767=AD$1,1,0)</f>
        <v>0</v>
      </c>
      <c r="AE767">
        <f>IF($R767=AE$1,1,0)</f>
        <v>1</v>
      </c>
      <c r="AF767">
        <f>IF($R767=AF$1,1,0)</f>
        <v>0</v>
      </c>
      <c r="AG767">
        <f>IF($R767=AG$1,1,0)</f>
        <v>0</v>
      </c>
      <c r="AH767">
        <f>IF($R767=AH$1,1,0)</f>
        <v>0</v>
      </c>
      <c r="AI767">
        <f>IF($R767=AI$1,1,0)</f>
        <v>0</v>
      </c>
      <c r="AJ767">
        <f>IF($R767=AJ$1,1,0)</f>
        <v>0</v>
      </c>
      <c r="AK767">
        <f>IF($R767=AK$1,1,0)</f>
        <v>0</v>
      </c>
      <c r="AL767">
        <f>IF($R767=AL$1,1,0)</f>
        <v>0</v>
      </c>
      <c r="AM767">
        <f>IF($S767=AM$1,1,0)</f>
        <v>0</v>
      </c>
      <c r="AN767">
        <f>IF($S767=AN$1,1,0)</f>
        <v>0</v>
      </c>
      <c r="AO767">
        <f>IF($S767=AO$1,1,0)</f>
        <v>0</v>
      </c>
      <c r="AP767">
        <f>IF($S767=AP$1,1,0)</f>
        <v>1</v>
      </c>
      <c r="AQ767">
        <f>IF($S767=AQ$1,1,0)</f>
        <v>0</v>
      </c>
      <c r="AR767">
        <f>IF($S767=AR$1,1,0)</f>
        <v>0</v>
      </c>
      <c r="AS767">
        <f>IF($S767=AS$1,1,0)</f>
        <v>0</v>
      </c>
      <c r="AT767">
        <f>IF($S767=AT$1,1,0)</f>
        <v>0</v>
      </c>
      <c r="AU767">
        <f>IF($S767=AU$1,1,0)</f>
        <v>0</v>
      </c>
      <c r="AV767">
        <f>IF($S767=AV$1,1,0)</f>
        <v>0</v>
      </c>
      <c r="AW767">
        <f>IF($S767=AW$1,1,0)</f>
        <v>0</v>
      </c>
      <c r="AX767">
        <f>IF($S767=AX$1,1,0)</f>
        <v>0</v>
      </c>
      <c r="AY767">
        <f>IF($S767=AY$1,1,0)</f>
        <v>0</v>
      </c>
      <c r="AZ767">
        <f>IF($S767=AZ$1,1,0)</f>
        <v>0</v>
      </c>
      <c r="BA767">
        <f>IF($S767=BA$1,1,0)</f>
        <v>0</v>
      </c>
      <c r="BB767">
        <f>IF($S767=BB$1,1,0)</f>
        <v>0</v>
      </c>
      <c r="BC767">
        <f>IF($S767=BC$1,1,0)</f>
        <v>0</v>
      </c>
      <c r="BD767">
        <f>IF($S767=BD$1,1,0)</f>
        <v>0</v>
      </c>
      <c r="BE767">
        <f>IF($S767=BE$1,1,0)</f>
        <v>0</v>
      </c>
      <c r="BF767">
        <f>IF($S767=BF$1,1,0)</f>
        <v>0</v>
      </c>
      <c r="BG767">
        <f>IF($S767=BG$1,1,0)</f>
        <v>0</v>
      </c>
      <c r="BH767">
        <f>IF($S767=BH$1,1,0)</f>
        <v>0</v>
      </c>
      <c r="BI767">
        <f>IF($S767=BI$1,1,0)</f>
        <v>0</v>
      </c>
      <c r="BJ767">
        <f>IF($S767=BJ$1,1,0)</f>
        <v>0</v>
      </c>
    </row>
    <row r="768" spans="1:62" x14ac:dyDescent="0.25">
      <c r="A768">
        <v>766</v>
      </c>
      <c r="B768">
        <v>1</v>
      </c>
      <c r="C768">
        <v>1</v>
      </c>
      <c r="D768" t="s">
        <v>1063</v>
      </c>
      <c r="E768" t="s">
        <v>17</v>
      </c>
      <c r="F768">
        <v>51</v>
      </c>
      <c r="G768">
        <v>1</v>
      </c>
      <c r="H768">
        <v>0</v>
      </c>
      <c r="I768">
        <v>13502</v>
      </c>
      <c r="J768">
        <v>77.958299999999994</v>
      </c>
      <c r="K768" t="s">
        <v>1064</v>
      </c>
      <c r="L768" t="s">
        <v>15</v>
      </c>
      <c r="M768" t="s">
        <v>1752</v>
      </c>
      <c r="N768" t="str">
        <f>IF(ISNUMBER(I768),"xxx ",SUBSTITUTE(SUBSTITUTE(I768,"/",""),".",""))</f>
        <v xml:space="preserve">xxx </v>
      </c>
      <c r="O768" t="str">
        <f>LEFT(N768,FIND(" ",N768))</f>
        <v xml:space="preserve">xxx </v>
      </c>
      <c r="P768" t="str">
        <f>VLOOKUP(M768,Extract_Title!$A$2:$B$20,2,0)</f>
        <v>Mrs</v>
      </c>
      <c r="Q768" t="str">
        <f>IF(L768="","S",L768)</f>
        <v>S</v>
      </c>
      <c r="R768" t="str">
        <f>IF(K768="","M",LEFT(K768,1))</f>
        <v>D</v>
      </c>
      <c r="S768" t="str">
        <f>VLOOKUP(O768,Clean_tckt!$E$3:$F$38,2,0)</f>
        <v xml:space="preserve">xxx </v>
      </c>
      <c r="T768" s="1">
        <f t="shared" si="37"/>
        <v>77.958299999999994</v>
      </c>
      <c r="U768">
        <f t="shared" si="38"/>
        <v>51</v>
      </c>
      <c r="V768">
        <f>SUM(G768:H768,1)</f>
        <v>2</v>
      </c>
      <c r="W768">
        <f t="shared" si="39"/>
        <v>0</v>
      </c>
      <c r="X768">
        <f>IF(V768=1,1,0)</f>
        <v>0</v>
      </c>
      <c r="Y768">
        <f>IF($P768=Y$1,1,0)</f>
        <v>0</v>
      </c>
      <c r="Z768">
        <f>IF($P768=Z$1,1,0)</f>
        <v>1</v>
      </c>
      <c r="AA768">
        <f>IF($P768=AA$1,1,0)</f>
        <v>0</v>
      </c>
      <c r="AB768">
        <f>IF($P768=AB$1,1,0)</f>
        <v>0</v>
      </c>
      <c r="AC768">
        <f>IF($Q768=AC$1,1,0)</f>
        <v>1</v>
      </c>
      <c r="AD768">
        <f>IF($Q768=AD$1,1,0)</f>
        <v>0</v>
      </c>
      <c r="AE768">
        <f>IF($R768=AE$1,1,0)</f>
        <v>0</v>
      </c>
      <c r="AF768">
        <f>IF($R768=AF$1,1,0)</f>
        <v>0</v>
      </c>
      <c r="AG768">
        <f>IF($R768=AG$1,1,0)</f>
        <v>0</v>
      </c>
      <c r="AH768">
        <f>IF($R768=AH$1,1,0)</f>
        <v>0</v>
      </c>
      <c r="AI768">
        <f>IF($R768=AI$1,1,0)</f>
        <v>1</v>
      </c>
      <c r="AJ768">
        <f>IF($R768=AJ$1,1,0)</f>
        <v>0</v>
      </c>
      <c r="AK768">
        <f>IF($R768=AK$1,1,0)</f>
        <v>0</v>
      </c>
      <c r="AL768">
        <f>IF($R768=AL$1,1,0)</f>
        <v>0</v>
      </c>
      <c r="AM768">
        <f>IF($S768=AM$1,1,0)</f>
        <v>0</v>
      </c>
      <c r="AN768">
        <f>IF($S768=AN$1,1,0)</f>
        <v>0</v>
      </c>
      <c r="AO768">
        <f>IF($S768=AO$1,1,0)</f>
        <v>0</v>
      </c>
      <c r="AP768">
        <f>IF($S768=AP$1,1,0)</f>
        <v>1</v>
      </c>
      <c r="AQ768">
        <f>IF($S768=AQ$1,1,0)</f>
        <v>0</v>
      </c>
      <c r="AR768">
        <f>IF($S768=AR$1,1,0)</f>
        <v>0</v>
      </c>
      <c r="AS768">
        <f>IF($S768=AS$1,1,0)</f>
        <v>0</v>
      </c>
      <c r="AT768">
        <f>IF($S768=AT$1,1,0)</f>
        <v>0</v>
      </c>
      <c r="AU768">
        <f>IF($S768=AU$1,1,0)</f>
        <v>0</v>
      </c>
      <c r="AV768">
        <f>IF($S768=AV$1,1,0)</f>
        <v>0</v>
      </c>
      <c r="AW768">
        <f>IF($S768=AW$1,1,0)</f>
        <v>0</v>
      </c>
      <c r="AX768">
        <f>IF($S768=AX$1,1,0)</f>
        <v>0</v>
      </c>
      <c r="AY768">
        <f>IF($S768=AY$1,1,0)</f>
        <v>0</v>
      </c>
      <c r="AZ768">
        <f>IF($S768=AZ$1,1,0)</f>
        <v>0</v>
      </c>
      <c r="BA768">
        <f>IF($S768=BA$1,1,0)</f>
        <v>0</v>
      </c>
      <c r="BB768">
        <f>IF($S768=BB$1,1,0)</f>
        <v>0</v>
      </c>
      <c r="BC768">
        <f>IF($S768=BC$1,1,0)</f>
        <v>0</v>
      </c>
      <c r="BD768">
        <f>IF($S768=BD$1,1,0)</f>
        <v>0</v>
      </c>
      <c r="BE768">
        <f>IF($S768=BE$1,1,0)</f>
        <v>0</v>
      </c>
      <c r="BF768">
        <f>IF($S768=BF$1,1,0)</f>
        <v>0</v>
      </c>
      <c r="BG768">
        <f>IF($S768=BG$1,1,0)</f>
        <v>0</v>
      </c>
      <c r="BH768">
        <f>IF($S768=BH$1,1,0)</f>
        <v>0</v>
      </c>
      <c r="BI768">
        <f>IF($S768=BI$1,1,0)</f>
        <v>0</v>
      </c>
      <c r="BJ768">
        <f>IF($S768=BJ$1,1,0)</f>
        <v>0</v>
      </c>
    </row>
    <row r="769" spans="1:62" x14ac:dyDescent="0.25">
      <c r="A769">
        <v>767</v>
      </c>
      <c r="B769">
        <v>0</v>
      </c>
      <c r="C769">
        <v>1</v>
      </c>
      <c r="D769" t="s">
        <v>1065</v>
      </c>
      <c r="E769" t="s">
        <v>13</v>
      </c>
      <c r="G769">
        <v>0</v>
      </c>
      <c r="H769">
        <v>0</v>
      </c>
      <c r="I769">
        <v>112379</v>
      </c>
      <c r="J769">
        <v>39.6</v>
      </c>
      <c r="L769" t="s">
        <v>20</v>
      </c>
      <c r="M769" t="s">
        <v>1758</v>
      </c>
      <c r="N769" t="str">
        <f>IF(ISNUMBER(I769),"xxx ",SUBSTITUTE(SUBSTITUTE(I769,"/",""),".",""))</f>
        <v xml:space="preserve">xxx </v>
      </c>
      <c r="O769" t="str">
        <f>LEFT(N769,FIND(" ",N769))</f>
        <v xml:space="preserve">xxx </v>
      </c>
      <c r="P769" t="str">
        <f>VLOOKUP(M769,Extract_Title!$A$2:$B$20,2,0)</f>
        <v>Royalty</v>
      </c>
      <c r="Q769" t="str">
        <f>IF(L769="","S",L769)</f>
        <v>C</v>
      </c>
      <c r="R769" t="str">
        <f>IF(K769="","M",LEFT(K769,1))</f>
        <v>M</v>
      </c>
      <c r="S769" t="str">
        <f>VLOOKUP(O769,Clean_tckt!$E$3:$F$38,2,0)</f>
        <v xml:space="preserve">xxx </v>
      </c>
      <c r="T769" s="1">
        <f t="shared" si="37"/>
        <v>39.6</v>
      </c>
      <c r="U769">
        <f t="shared" si="38"/>
        <v>0</v>
      </c>
      <c r="V769">
        <f>SUM(G769:H769,1)</f>
        <v>1</v>
      </c>
      <c r="W769">
        <f t="shared" si="39"/>
        <v>1</v>
      </c>
      <c r="X769">
        <f>IF(V769=1,1,0)</f>
        <v>1</v>
      </c>
      <c r="Y769">
        <f>IF($P769=Y$1,1,0)</f>
        <v>0</v>
      </c>
      <c r="Z769">
        <f>IF($P769=Z$1,1,0)</f>
        <v>0</v>
      </c>
      <c r="AA769">
        <f>IF($P769=AA$1,1,0)</f>
        <v>0</v>
      </c>
      <c r="AB769">
        <f>IF($P769=AB$1,1,0)</f>
        <v>0</v>
      </c>
      <c r="AC769">
        <f>IF($Q769=AC$1,1,0)</f>
        <v>0</v>
      </c>
      <c r="AD769">
        <f>IF($Q769=AD$1,1,0)</f>
        <v>1</v>
      </c>
      <c r="AE769">
        <f>IF($R769=AE$1,1,0)</f>
        <v>1</v>
      </c>
      <c r="AF769">
        <f>IF($R769=AF$1,1,0)</f>
        <v>0</v>
      </c>
      <c r="AG769">
        <f>IF($R769=AG$1,1,0)</f>
        <v>0</v>
      </c>
      <c r="AH769">
        <f>IF($R769=AH$1,1,0)</f>
        <v>0</v>
      </c>
      <c r="AI769">
        <f>IF($R769=AI$1,1,0)</f>
        <v>0</v>
      </c>
      <c r="AJ769">
        <f>IF($R769=AJ$1,1,0)</f>
        <v>0</v>
      </c>
      <c r="AK769">
        <f>IF($R769=AK$1,1,0)</f>
        <v>0</v>
      </c>
      <c r="AL769">
        <f>IF($R769=AL$1,1,0)</f>
        <v>0</v>
      </c>
      <c r="AM769">
        <f>IF($S769=AM$1,1,0)</f>
        <v>0</v>
      </c>
      <c r="AN769">
        <f>IF($S769=AN$1,1,0)</f>
        <v>0</v>
      </c>
      <c r="AO769">
        <f>IF($S769=AO$1,1,0)</f>
        <v>0</v>
      </c>
      <c r="AP769">
        <f>IF($S769=AP$1,1,0)</f>
        <v>1</v>
      </c>
      <c r="AQ769">
        <f>IF($S769=AQ$1,1,0)</f>
        <v>0</v>
      </c>
      <c r="AR769">
        <f>IF($S769=AR$1,1,0)</f>
        <v>0</v>
      </c>
      <c r="AS769">
        <f>IF($S769=AS$1,1,0)</f>
        <v>0</v>
      </c>
      <c r="AT769">
        <f>IF($S769=AT$1,1,0)</f>
        <v>0</v>
      </c>
      <c r="AU769">
        <f>IF($S769=AU$1,1,0)</f>
        <v>0</v>
      </c>
      <c r="AV769">
        <f>IF($S769=AV$1,1,0)</f>
        <v>0</v>
      </c>
      <c r="AW769">
        <f>IF($S769=AW$1,1,0)</f>
        <v>0</v>
      </c>
      <c r="AX769">
        <f>IF($S769=AX$1,1,0)</f>
        <v>0</v>
      </c>
      <c r="AY769">
        <f>IF($S769=AY$1,1,0)</f>
        <v>0</v>
      </c>
      <c r="AZ769">
        <f>IF($S769=AZ$1,1,0)</f>
        <v>0</v>
      </c>
      <c r="BA769">
        <f>IF($S769=BA$1,1,0)</f>
        <v>0</v>
      </c>
      <c r="BB769">
        <f>IF($S769=BB$1,1,0)</f>
        <v>0</v>
      </c>
      <c r="BC769">
        <f>IF($S769=BC$1,1,0)</f>
        <v>0</v>
      </c>
      <c r="BD769">
        <f>IF($S769=BD$1,1,0)</f>
        <v>0</v>
      </c>
      <c r="BE769">
        <f>IF($S769=BE$1,1,0)</f>
        <v>0</v>
      </c>
      <c r="BF769">
        <f>IF($S769=BF$1,1,0)</f>
        <v>0</v>
      </c>
      <c r="BG769">
        <f>IF($S769=BG$1,1,0)</f>
        <v>0</v>
      </c>
      <c r="BH769">
        <f>IF($S769=BH$1,1,0)</f>
        <v>0</v>
      </c>
      <c r="BI769">
        <f>IF($S769=BI$1,1,0)</f>
        <v>0</v>
      </c>
      <c r="BJ769">
        <f>IF($S769=BJ$1,1,0)</f>
        <v>0</v>
      </c>
    </row>
    <row r="770" spans="1:62" x14ac:dyDescent="0.25">
      <c r="A770">
        <v>768</v>
      </c>
      <c r="B770">
        <v>0</v>
      </c>
      <c r="C770">
        <v>3</v>
      </c>
      <c r="D770" t="s">
        <v>1066</v>
      </c>
      <c r="E770" t="s">
        <v>17</v>
      </c>
      <c r="F770">
        <v>30.5</v>
      </c>
      <c r="G770">
        <v>0</v>
      </c>
      <c r="H770">
        <v>0</v>
      </c>
      <c r="I770">
        <v>364850</v>
      </c>
      <c r="J770">
        <v>7.75</v>
      </c>
      <c r="L770" t="s">
        <v>27</v>
      </c>
      <c r="M770" t="s">
        <v>1753</v>
      </c>
      <c r="N770" t="str">
        <f>IF(ISNUMBER(I770),"xxx ",SUBSTITUTE(SUBSTITUTE(I770,"/",""),".",""))</f>
        <v xml:space="preserve">xxx </v>
      </c>
      <c r="O770" t="str">
        <f>LEFT(N770,FIND(" ",N770))</f>
        <v xml:space="preserve">xxx </v>
      </c>
      <c r="P770" t="str">
        <f>VLOOKUP(M770,Extract_Title!$A$2:$B$20,2,0)</f>
        <v>Miss</v>
      </c>
      <c r="Q770" t="str">
        <f>IF(L770="","S",L770)</f>
        <v>Q</v>
      </c>
      <c r="R770" t="str">
        <f>IF(K770="","M",LEFT(K770,1))</f>
        <v>M</v>
      </c>
      <c r="S770" t="str">
        <f>VLOOKUP(O770,Clean_tckt!$E$3:$F$38,2,0)</f>
        <v xml:space="preserve">xxx </v>
      </c>
      <c r="T770" s="1">
        <f t="shared" si="37"/>
        <v>7.75</v>
      </c>
      <c r="U770">
        <f t="shared" si="38"/>
        <v>30.5</v>
      </c>
      <c r="V770">
        <f>SUM(G770:H770,1)</f>
        <v>1</v>
      </c>
      <c r="W770">
        <f t="shared" si="39"/>
        <v>0</v>
      </c>
      <c r="X770">
        <f>IF(V770=1,1,0)</f>
        <v>1</v>
      </c>
      <c r="Y770">
        <f>IF($P770=Y$1,1,0)</f>
        <v>0</v>
      </c>
      <c r="Z770">
        <f>IF($P770=Z$1,1,0)</f>
        <v>0</v>
      </c>
      <c r="AA770">
        <f>IF($P770=AA$1,1,0)</f>
        <v>1</v>
      </c>
      <c r="AB770">
        <f>IF($P770=AB$1,1,0)</f>
        <v>0</v>
      </c>
      <c r="AC770">
        <f>IF($Q770=AC$1,1,0)</f>
        <v>0</v>
      </c>
      <c r="AD770">
        <f>IF($Q770=AD$1,1,0)</f>
        <v>0</v>
      </c>
      <c r="AE770">
        <f>IF($R770=AE$1,1,0)</f>
        <v>1</v>
      </c>
      <c r="AF770">
        <f>IF($R770=AF$1,1,0)</f>
        <v>0</v>
      </c>
      <c r="AG770">
        <f>IF($R770=AG$1,1,0)</f>
        <v>0</v>
      </c>
      <c r="AH770">
        <f>IF($R770=AH$1,1,0)</f>
        <v>0</v>
      </c>
      <c r="AI770">
        <f>IF($R770=AI$1,1,0)</f>
        <v>0</v>
      </c>
      <c r="AJ770">
        <f>IF($R770=AJ$1,1,0)</f>
        <v>0</v>
      </c>
      <c r="AK770">
        <f>IF($R770=AK$1,1,0)</f>
        <v>0</v>
      </c>
      <c r="AL770">
        <f>IF($R770=AL$1,1,0)</f>
        <v>0</v>
      </c>
      <c r="AM770">
        <f>IF($S770=AM$1,1,0)</f>
        <v>0</v>
      </c>
      <c r="AN770">
        <f>IF($S770=AN$1,1,0)</f>
        <v>0</v>
      </c>
      <c r="AO770">
        <f>IF($S770=AO$1,1,0)</f>
        <v>0</v>
      </c>
      <c r="AP770">
        <f>IF($S770=AP$1,1,0)</f>
        <v>1</v>
      </c>
      <c r="AQ770">
        <f>IF($S770=AQ$1,1,0)</f>
        <v>0</v>
      </c>
      <c r="AR770">
        <f>IF($S770=AR$1,1,0)</f>
        <v>0</v>
      </c>
      <c r="AS770">
        <f>IF($S770=AS$1,1,0)</f>
        <v>0</v>
      </c>
      <c r="AT770">
        <f>IF($S770=AT$1,1,0)</f>
        <v>0</v>
      </c>
      <c r="AU770">
        <f>IF($S770=AU$1,1,0)</f>
        <v>0</v>
      </c>
      <c r="AV770">
        <f>IF($S770=AV$1,1,0)</f>
        <v>0</v>
      </c>
      <c r="AW770">
        <f>IF($S770=AW$1,1,0)</f>
        <v>0</v>
      </c>
      <c r="AX770">
        <f>IF($S770=AX$1,1,0)</f>
        <v>0</v>
      </c>
      <c r="AY770">
        <f>IF($S770=AY$1,1,0)</f>
        <v>0</v>
      </c>
      <c r="AZ770">
        <f>IF($S770=AZ$1,1,0)</f>
        <v>0</v>
      </c>
      <c r="BA770">
        <f>IF($S770=BA$1,1,0)</f>
        <v>0</v>
      </c>
      <c r="BB770">
        <f>IF($S770=BB$1,1,0)</f>
        <v>0</v>
      </c>
      <c r="BC770">
        <f>IF($S770=BC$1,1,0)</f>
        <v>0</v>
      </c>
      <c r="BD770">
        <f>IF($S770=BD$1,1,0)</f>
        <v>0</v>
      </c>
      <c r="BE770">
        <f>IF($S770=BE$1,1,0)</f>
        <v>0</v>
      </c>
      <c r="BF770">
        <f>IF($S770=BF$1,1,0)</f>
        <v>0</v>
      </c>
      <c r="BG770">
        <f>IF($S770=BG$1,1,0)</f>
        <v>0</v>
      </c>
      <c r="BH770">
        <f>IF($S770=BH$1,1,0)</f>
        <v>0</v>
      </c>
      <c r="BI770">
        <f>IF($S770=BI$1,1,0)</f>
        <v>0</v>
      </c>
      <c r="BJ770">
        <f>IF($S770=BJ$1,1,0)</f>
        <v>0</v>
      </c>
    </row>
    <row r="771" spans="1:62" x14ac:dyDescent="0.25">
      <c r="A771">
        <v>769</v>
      </c>
      <c r="B771">
        <v>0</v>
      </c>
      <c r="C771">
        <v>3</v>
      </c>
      <c r="D771" t="s">
        <v>1067</v>
      </c>
      <c r="E771" t="s">
        <v>13</v>
      </c>
      <c r="G771">
        <v>1</v>
      </c>
      <c r="H771">
        <v>0</v>
      </c>
      <c r="I771">
        <v>371110</v>
      </c>
      <c r="J771">
        <v>24.15</v>
      </c>
      <c r="L771" t="s">
        <v>27</v>
      </c>
      <c r="M771" t="s">
        <v>1751</v>
      </c>
      <c r="N771" t="str">
        <f>IF(ISNUMBER(I771),"xxx ",SUBSTITUTE(SUBSTITUTE(I771,"/",""),".",""))</f>
        <v xml:space="preserve">xxx </v>
      </c>
      <c r="O771" t="str">
        <f>LEFT(N771,FIND(" ",N771))</f>
        <v xml:space="preserve">xxx </v>
      </c>
      <c r="P771" t="str">
        <f>VLOOKUP(M771,Extract_Title!$A$2:$B$20,2,0)</f>
        <v>Mr</v>
      </c>
      <c r="Q771" t="str">
        <f>IF(L771="","S",L771)</f>
        <v>Q</v>
      </c>
      <c r="R771" t="str">
        <f>IF(K771="","M",LEFT(K771,1))</f>
        <v>M</v>
      </c>
      <c r="S771" t="str">
        <f>VLOOKUP(O771,Clean_tckt!$E$3:$F$38,2,0)</f>
        <v xml:space="preserve">xxx </v>
      </c>
      <c r="T771" s="1">
        <f t="shared" ref="T771:T834" si="40">IF(J771="",MEDIAN(Fare),J771)</f>
        <v>24.15</v>
      </c>
      <c r="U771">
        <f t="shared" ref="U771:U834" si="41">IF(F771="",SUMIFS(Avg_age,Pclass_Age,A776,Sex_Age,B776),F771)</f>
        <v>0</v>
      </c>
      <c r="V771">
        <f>SUM(G771:H771,1)</f>
        <v>2</v>
      </c>
      <c r="W771">
        <f t="shared" si="39"/>
        <v>1</v>
      </c>
      <c r="X771">
        <f>IF(V771=1,1,0)</f>
        <v>0</v>
      </c>
      <c r="Y771">
        <f>IF($P771=Y$1,1,0)</f>
        <v>1</v>
      </c>
      <c r="Z771">
        <f>IF($P771=Z$1,1,0)</f>
        <v>0</v>
      </c>
      <c r="AA771">
        <f>IF($P771=AA$1,1,0)</f>
        <v>0</v>
      </c>
      <c r="AB771">
        <f>IF($P771=AB$1,1,0)</f>
        <v>0</v>
      </c>
      <c r="AC771">
        <f>IF($Q771=AC$1,1,0)</f>
        <v>0</v>
      </c>
      <c r="AD771">
        <f>IF($Q771=AD$1,1,0)</f>
        <v>0</v>
      </c>
      <c r="AE771">
        <f>IF($R771=AE$1,1,0)</f>
        <v>1</v>
      </c>
      <c r="AF771">
        <f>IF($R771=AF$1,1,0)</f>
        <v>0</v>
      </c>
      <c r="AG771">
        <f>IF($R771=AG$1,1,0)</f>
        <v>0</v>
      </c>
      <c r="AH771">
        <f>IF($R771=AH$1,1,0)</f>
        <v>0</v>
      </c>
      <c r="AI771">
        <f>IF($R771=AI$1,1,0)</f>
        <v>0</v>
      </c>
      <c r="AJ771">
        <f>IF($R771=AJ$1,1,0)</f>
        <v>0</v>
      </c>
      <c r="AK771">
        <f>IF($R771=AK$1,1,0)</f>
        <v>0</v>
      </c>
      <c r="AL771">
        <f>IF($R771=AL$1,1,0)</f>
        <v>0</v>
      </c>
      <c r="AM771">
        <f>IF($S771=AM$1,1,0)</f>
        <v>0</v>
      </c>
      <c r="AN771">
        <f>IF($S771=AN$1,1,0)</f>
        <v>0</v>
      </c>
      <c r="AO771">
        <f>IF($S771=AO$1,1,0)</f>
        <v>0</v>
      </c>
      <c r="AP771">
        <f>IF($S771=AP$1,1,0)</f>
        <v>1</v>
      </c>
      <c r="AQ771">
        <f>IF($S771=AQ$1,1,0)</f>
        <v>0</v>
      </c>
      <c r="AR771">
        <f>IF($S771=AR$1,1,0)</f>
        <v>0</v>
      </c>
      <c r="AS771">
        <f>IF($S771=AS$1,1,0)</f>
        <v>0</v>
      </c>
      <c r="AT771">
        <f>IF($S771=AT$1,1,0)</f>
        <v>0</v>
      </c>
      <c r="AU771">
        <f>IF($S771=AU$1,1,0)</f>
        <v>0</v>
      </c>
      <c r="AV771">
        <f>IF($S771=AV$1,1,0)</f>
        <v>0</v>
      </c>
      <c r="AW771">
        <f>IF($S771=AW$1,1,0)</f>
        <v>0</v>
      </c>
      <c r="AX771">
        <f>IF($S771=AX$1,1,0)</f>
        <v>0</v>
      </c>
      <c r="AY771">
        <f>IF($S771=AY$1,1,0)</f>
        <v>0</v>
      </c>
      <c r="AZ771">
        <f>IF($S771=AZ$1,1,0)</f>
        <v>0</v>
      </c>
      <c r="BA771">
        <f>IF($S771=BA$1,1,0)</f>
        <v>0</v>
      </c>
      <c r="BB771">
        <f>IF($S771=BB$1,1,0)</f>
        <v>0</v>
      </c>
      <c r="BC771">
        <f>IF($S771=BC$1,1,0)</f>
        <v>0</v>
      </c>
      <c r="BD771">
        <f>IF($S771=BD$1,1,0)</f>
        <v>0</v>
      </c>
      <c r="BE771">
        <f>IF($S771=BE$1,1,0)</f>
        <v>0</v>
      </c>
      <c r="BF771">
        <f>IF($S771=BF$1,1,0)</f>
        <v>0</v>
      </c>
      <c r="BG771">
        <f>IF($S771=BG$1,1,0)</f>
        <v>0</v>
      </c>
      <c r="BH771">
        <f>IF($S771=BH$1,1,0)</f>
        <v>0</v>
      </c>
      <c r="BI771">
        <f>IF($S771=BI$1,1,0)</f>
        <v>0</v>
      </c>
      <c r="BJ771">
        <f>IF($S771=BJ$1,1,0)</f>
        <v>0</v>
      </c>
    </row>
    <row r="772" spans="1:62" x14ac:dyDescent="0.25">
      <c r="A772">
        <v>770</v>
      </c>
      <c r="B772">
        <v>0</v>
      </c>
      <c r="C772">
        <v>3</v>
      </c>
      <c r="D772" t="s">
        <v>1068</v>
      </c>
      <c r="E772" t="s">
        <v>13</v>
      </c>
      <c r="F772">
        <v>32</v>
      </c>
      <c r="G772">
        <v>0</v>
      </c>
      <c r="H772">
        <v>0</v>
      </c>
      <c r="I772">
        <v>8471</v>
      </c>
      <c r="J772">
        <v>8.3625000000000007</v>
      </c>
      <c r="L772" t="s">
        <v>15</v>
      </c>
      <c r="M772" t="s">
        <v>1751</v>
      </c>
      <c r="N772" t="str">
        <f>IF(ISNUMBER(I772),"xxx ",SUBSTITUTE(SUBSTITUTE(I772,"/",""),".",""))</f>
        <v xml:space="preserve">xxx </v>
      </c>
      <c r="O772" t="str">
        <f>LEFT(N772,FIND(" ",N772))</f>
        <v xml:space="preserve">xxx </v>
      </c>
      <c r="P772" t="str">
        <f>VLOOKUP(M772,Extract_Title!$A$2:$B$20,2,0)</f>
        <v>Mr</v>
      </c>
      <c r="Q772" t="str">
        <f>IF(L772="","S",L772)</f>
        <v>S</v>
      </c>
      <c r="R772" t="str">
        <f>IF(K772="","M",LEFT(K772,1))</f>
        <v>M</v>
      </c>
      <c r="S772" t="str">
        <f>VLOOKUP(O772,Clean_tckt!$E$3:$F$38,2,0)</f>
        <v xml:space="preserve">xxx </v>
      </c>
      <c r="T772" s="1">
        <f t="shared" si="40"/>
        <v>8.3625000000000007</v>
      </c>
      <c r="U772">
        <f t="shared" si="41"/>
        <v>32</v>
      </c>
      <c r="V772">
        <f>SUM(G772:H772,1)</f>
        <v>1</v>
      </c>
      <c r="W772">
        <f t="shared" ref="W772:W835" si="42">IF(E772="male",1,0)</f>
        <v>1</v>
      </c>
      <c r="X772">
        <f>IF(V772=1,1,0)</f>
        <v>1</v>
      </c>
      <c r="Y772">
        <f>IF($P772=Y$1,1,0)</f>
        <v>1</v>
      </c>
      <c r="Z772">
        <f>IF($P772=Z$1,1,0)</f>
        <v>0</v>
      </c>
      <c r="AA772">
        <f>IF($P772=AA$1,1,0)</f>
        <v>0</v>
      </c>
      <c r="AB772">
        <f>IF($P772=AB$1,1,0)</f>
        <v>0</v>
      </c>
      <c r="AC772">
        <f>IF($Q772=AC$1,1,0)</f>
        <v>1</v>
      </c>
      <c r="AD772">
        <f>IF($Q772=AD$1,1,0)</f>
        <v>0</v>
      </c>
      <c r="AE772">
        <f>IF($R772=AE$1,1,0)</f>
        <v>1</v>
      </c>
      <c r="AF772">
        <f>IF($R772=AF$1,1,0)</f>
        <v>0</v>
      </c>
      <c r="AG772">
        <f>IF($R772=AG$1,1,0)</f>
        <v>0</v>
      </c>
      <c r="AH772">
        <f>IF($R772=AH$1,1,0)</f>
        <v>0</v>
      </c>
      <c r="AI772">
        <f>IF($R772=AI$1,1,0)</f>
        <v>0</v>
      </c>
      <c r="AJ772">
        <f>IF($R772=AJ$1,1,0)</f>
        <v>0</v>
      </c>
      <c r="AK772">
        <f>IF($R772=AK$1,1,0)</f>
        <v>0</v>
      </c>
      <c r="AL772">
        <f>IF($R772=AL$1,1,0)</f>
        <v>0</v>
      </c>
      <c r="AM772">
        <f>IF($S772=AM$1,1,0)</f>
        <v>0</v>
      </c>
      <c r="AN772">
        <f>IF($S772=AN$1,1,0)</f>
        <v>0</v>
      </c>
      <c r="AO772">
        <f>IF($S772=AO$1,1,0)</f>
        <v>0</v>
      </c>
      <c r="AP772">
        <f>IF($S772=AP$1,1,0)</f>
        <v>1</v>
      </c>
      <c r="AQ772">
        <f>IF($S772=AQ$1,1,0)</f>
        <v>0</v>
      </c>
      <c r="AR772">
        <f>IF($S772=AR$1,1,0)</f>
        <v>0</v>
      </c>
      <c r="AS772">
        <f>IF($S772=AS$1,1,0)</f>
        <v>0</v>
      </c>
      <c r="AT772">
        <f>IF($S772=AT$1,1,0)</f>
        <v>0</v>
      </c>
      <c r="AU772">
        <f>IF($S772=AU$1,1,0)</f>
        <v>0</v>
      </c>
      <c r="AV772">
        <f>IF($S772=AV$1,1,0)</f>
        <v>0</v>
      </c>
      <c r="AW772">
        <f>IF($S772=AW$1,1,0)</f>
        <v>0</v>
      </c>
      <c r="AX772">
        <f>IF($S772=AX$1,1,0)</f>
        <v>0</v>
      </c>
      <c r="AY772">
        <f>IF($S772=AY$1,1,0)</f>
        <v>0</v>
      </c>
      <c r="AZ772">
        <f>IF($S772=AZ$1,1,0)</f>
        <v>0</v>
      </c>
      <c r="BA772">
        <f>IF($S772=BA$1,1,0)</f>
        <v>0</v>
      </c>
      <c r="BB772">
        <f>IF($S772=BB$1,1,0)</f>
        <v>0</v>
      </c>
      <c r="BC772">
        <f>IF($S772=BC$1,1,0)</f>
        <v>0</v>
      </c>
      <c r="BD772">
        <f>IF($S772=BD$1,1,0)</f>
        <v>0</v>
      </c>
      <c r="BE772">
        <f>IF($S772=BE$1,1,0)</f>
        <v>0</v>
      </c>
      <c r="BF772">
        <f>IF($S772=BF$1,1,0)</f>
        <v>0</v>
      </c>
      <c r="BG772">
        <f>IF($S772=BG$1,1,0)</f>
        <v>0</v>
      </c>
      <c r="BH772">
        <f>IF($S772=BH$1,1,0)</f>
        <v>0</v>
      </c>
      <c r="BI772">
        <f>IF($S772=BI$1,1,0)</f>
        <v>0</v>
      </c>
      <c r="BJ772">
        <f>IF($S772=BJ$1,1,0)</f>
        <v>0</v>
      </c>
    </row>
    <row r="773" spans="1:62" x14ac:dyDescent="0.25">
      <c r="A773">
        <v>771</v>
      </c>
      <c r="B773">
        <v>0</v>
      </c>
      <c r="C773">
        <v>3</v>
      </c>
      <c r="D773" t="s">
        <v>1069</v>
      </c>
      <c r="E773" t="s">
        <v>13</v>
      </c>
      <c r="F773">
        <v>24</v>
      </c>
      <c r="G773">
        <v>0</v>
      </c>
      <c r="H773">
        <v>0</v>
      </c>
      <c r="I773">
        <v>345781</v>
      </c>
      <c r="J773">
        <v>9.5</v>
      </c>
      <c r="L773" t="s">
        <v>15</v>
      </c>
      <c r="M773" t="s">
        <v>1751</v>
      </c>
      <c r="N773" t="str">
        <f>IF(ISNUMBER(I773),"xxx ",SUBSTITUTE(SUBSTITUTE(I773,"/",""),".",""))</f>
        <v xml:space="preserve">xxx </v>
      </c>
      <c r="O773" t="str">
        <f>LEFT(N773,FIND(" ",N773))</f>
        <v xml:space="preserve">xxx </v>
      </c>
      <c r="P773" t="str">
        <f>VLOOKUP(M773,Extract_Title!$A$2:$B$20,2,0)</f>
        <v>Mr</v>
      </c>
      <c r="Q773" t="str">
        <f>IF(L773="","S",L773)</f>
        <v>S</v>
      </c>
      <c r="R773" t="str">
        <f>IF(K773="","M",LEFT(K773,1))</f>
        <v>M</v>
      </c>
      <c r="S773" t="str">
        <f>VLOOKUP(O773,Clean_tckt!$E$3:$F$38,2,0)</f>
        <v xml:space="preserve">xxx </v>
      </c>
      <c r="T773" s="1">
        <f t="shared" si="40"/>
        <v>9.5</v>
      </c>
      <c r="U773">
        <f t="shared" si="41"/>
        <v>24</v>
      </c>
      <c r="V773">
        <f>SUM(G773:H773,1)</f>
        <v>1</v>
      </c>
      <c r="W773">
        <f t="shared" si="42"/>
        <v>1</v>
      </c>
      <c r="X773">
        <f>IF(V773=1,1,0)</f>
        <v>1</v>
      </c>
      <c r="Y773">
        <f>IF($P773=Y$1,1,0)</f>
        <v>1</v>
      </c>
      <c r="Z773">
        <f>IF($P773=Z$1,1,0)</f>
        <v>0</v>
      </c>
      <c r="AA773">
        <f>IF($P773=AA$1,1,0)</f>
        <v>0</v>
      </c>
      <c r="AB773">
        <f>IF($P773=AB$1,1,0)</f>
        <v>0</v>
      </c>
      <c r="AC773">
        <f>IF($Q773=AC$1,1,0)</f>
        <v>1</v>
      </c>
      <c r="AD773">
        <f>IF($Q773=AD$1,1,0)</f>
        <v>0</v>
      </c>
      <c r="AE773">
        <f>IF($R773=AE$1,1,0)</f>
        <v>1</v>
      </c>
      <c r="AF773">
        <f>IF($R773=AF$1,1,0)</f>
        <v>0</v>
      </c>
      <c r="AG773">
        <f>IF($R773=AG$1,1,0)</f>
        <v>0</v>
      </c>
      <c r="AH773">
        <f>IF($R773=AH$1,1,0)</f>
        <v>0</v>
      </c>
      <c r="AI773">
        <f>IF($R773=AI$1,1,0)</f>
        <v>0</v>
      </c>
      <c r="AJ773">
        <f>IF($R773=AJ$1,1,0)</f>
        <v>0</v>
      </c>
      <c r="AK773">
        <f>IF($R773=AK$1,1,0)</f>
        <v>0</v>
      </c>
      <c r="AL773">
        <f>IF($R773=AL$1,1,0)</f>
        <v>0</v>
      </c>
      <c r="AM773">
        <f>IF($S773=AM$1,1,0)</f>
        <v>0</v>
      </c>
      <c r="AN773">
        <f>IF($S773=AN$1,1,0)</f>
        <v>0</v>
      </c>
      <c r="AO773">
        <f>IF($S773=AO$1,1,0)</f>
        <v>0</v>
      </c>
      <c r="AP773">
        <f>IF($S773=AP$1,1,0)</f>
        <v>1</v>
      </c>
      <c r="AQ773">
        <f>IF($S773=AQ$1,1,0)</f>
        <v>0</v>
      </c>
      <c r="AR773">
        <f>IF($S773=AR$1,1,0)</f>
        <v>0</v>
      </c>
      <c r="AS773">
        <f>IF($S773=AS$1,1,0)</f>
        <v>0</v>
      </c>
      <c r="AT773">
        <f>IF($S773=AT$1,1,0)</f>
        <v>0</v>
      </c>
      <c r="AU773">
        <f>IF($S773=AU$1,1,0)</f>
        <v>0</v>
      </c>
      <c r="AV773">
        <f>IF($S773=AV$1,1,0)</f>
        <v>0</v>
      </c>
      <c r="AW773">
        <f>IF($S773=AW$1,1,0)</f>
        <v>0</v>
      </c>
      <c r="AX773">
        <f>IF($S773=AX$1,1,0)</f>
        <v>0</v>
      </c>
      <c r="AY773">
        <f>IF($S773=AY$1,1,0)</f>
        <v>0</v>
      </c>
      <c r="AZ773">
        <f>IF($S773=AZ$1,1,0)</f>
        <v>0</v>
      </c>
      <c r="BA773">
        <f>IF($S773=BA$1,1,0)</f>
        <v>0</v>
      </c>
      <c r="BB773">
        <f>IF($S773=BB$1,1,0)</f>
        <v>0</v>
      </c>
      <c r="BC773">
        <f>IF($S773=BC$1,1,0)</f>
        <v>0</v>
      </c>
      <c r="BD773">
        <f>IF($S773=BD$1,1,0)</f>
        <v>0</v>
      </c>
      <c r="BE773">
        <f>IF($S773=BE$1,1,0)</f>
        <v>0</v>
      </c>
      <c r="BF773">
        <f>IF($S773=BF$1,1,0)</f>
        <v>0</v>
      </c>
      <c r="BG773">
        <f>IF($S773=BG$1,1,0)</f>
        <v>0</v>
      </c>
      <c r="BH773">
        <f>IF($S773=BH$1,1,0)</f>
        <v>0</v>
      </c>
      <c r="BI773">
        <f>IF($S773=BI$1,1,0)</f>
        <v>0</v>
      </c>
      <c r="BJ773">
        <f>IF($S773=BJ$1,1,0)</f>
        <v>0</v>
      </c>
    </row>
    <row r="774" spans="1:62" x14ac:dyDescent="0.25">
      <c r="A774">
        <v>772</v>
      </c>
      <c r="B774">
        <v>0</v>
      </c>
      <c r="C774">
        <v>3</v>
      </c>
      <c r="D774" t="s">
        <v>1070</v>
      </c>
      <c r="E774" t="s">
        <v>13</v>
      </c>
      <c r="F774">
        <v>48</v>
      </c>
      <c r="G774">
        <v>0</v>
      </c>
      <c r="H774">
        <v>0</v>
      </c>
      <c r="I774">
        <v>350047</v>
      </c>
      <c r="J774">
        <v>7.8541999999999996</v>
      </c>
      <c r="L774" t="s">
        <v>15</v>
      </c>
      <c r="M774" t="s">
        <v>1751</v>
      </c>
      <c r="N774" t="str">
        <f>IF(ISNUMBER(I774),"xxx ",SUBSTITUTE(SUBSTITUTE(I774,"/",""),".",""))</f>
        <v xml:space="preserve">xxx </v>
      </c>
      <c r="O774" t="str">
        <f>LEFT(N774,FIND(" ",N774))</f>
        <v xml:space="preserve">xxx </v>
      </c>
      <c r="P774" t="str">
        <f>VLOOKUP(M774,Extract_Title!$A$2:$B$20,2,0)</f>
        <v>Mr</v>
      </c>
      <c r="Q774" t="str">
        <f>IF(L774="","S",L774)</f>
        <v>S</v>
      </c>
      <c r="R774" t="str">
        <f>IF(K774="","M",LEFT(K774,1))</f>
        <v>M</v>
      </c>
      <c r="S774" t="str">
        <f>VLOOKUP(O774,Clean_tckt!$E$3:$F$38,2,0)</f>
        <v xml:space="preserve">xxx </v>
      </c>
      <c r="T774" s="1">
        <f t="shared" si="40"/>
        <v>7.8541999999999996</v>
      </c>
      <c r="U774">
        <f t="shared" si="41"/>
        <v>48</v>
      </c>
      <c r="V774">
        <f>SUM(G774:H774,1)</f>
        <v>1</v>
      </c>
      <c r="W774">
        <f t="shared" si="42"/>
        <v>1</v>
      </c>
      <c r="X774">
        <f>IF(V774=1,1,0)</f>
        <v>1</v>
      </c>
      <c r="Y774">
        <f>IF($P774=Y$1,1,0)</f>
        <v>1</v>
      </c>
      <c r="Z774">
        <f>IF($P774=Z$1,1,0)</f>
        <v>0</v>
      </c>
      <c r="AA774">
        <f>IF($P774=AA$1,1,0)</f>
        <v>0</v>
      </c>
      <c r="AB774">
        <f>IF($P774=AB$1,1,0)</f>
        <v>0</v>
      </c>
      <c r="AC774">
        <f>IF($Q774=AC$1,1,0)</f>
        <v>1</v>
      </c>
      <c r="AD774">
        <f>IF($Q774=AD$1,1,0)</f>
        <v>0</v>
      </c>
      <c r="AE774">
        <f>IF($R774=AE$1,1,0)</f>
        <v>1</v>
      </c>
      <c r="AF774">
        <f>IF($R774=AF$1,1,0)</f>
        <v>0</v>
      </c>
      <c r="AG774">
        <f>IF($R774=AG$1,1,0)</f>
        <v>0</v>
      </c>
      <c r="AH774">
        <f>IF($R774=AH$1,1,0)</f>
        <v>0</v>
      </c>
      <c r="AI774">
        <f>IF($R774=AI$1,1,0)</f>
        <v>0</v>
      </c>
      <c r="AJ774">
        <f>IF($R774=AJ$1,1,0)</f>
        <v>0</v>
      </c>
      <c r="AK774">
        <f>IF($R774=AK$1,1,0)</f>
        <v>0</v>
      </c>
      <c r="AL774">
        <f>IF($R774=AL$1,1,0)</f>
        <v>0</v>
      </c>
      <c r="AM774">
        <f>IF($S774=AM$1,1,0)</f>
        <v>0</v>
      </c>
      <c r="AN774">
        <f>IF($S774=AN$1,1,0)</f>
        <v>0</v>
      </c>
      <c r="AO774">
        <f>IF($S774=AO$1,1,0)</f>
        <v>0</v>
      </c>
      <c r="AP774">
        <f>IF($S774=AP$1,1,0)</f>
        <v>1</v>
      </c>
      <c r="AQ774">
        <f>IF($S774=AQ$1,1,0)</f>
        <v>0</v>
      </c>
      <c r="AR774">
        <f>IF($S774=AR$1,1,0)</f>
        <v>0</v>
      </c>
      <c r="AS774">
        <f>IF($S774=AS$1,1,0)</f>
        <v>0</v>
      </c>
      <c r="AT774">
        <f>IF($S774=AT$1,1,0)</f>
        <v>0</v>
      </c>
      <c r="AU774">
        <f>IF($S774=AU$1,1,0)</f>
        <v>0</v>
      </c>
      <c r="AV774">
        <f>IF($S774=AV$1,1,0)</f>
        <v>0</v>
      </c>
      <c r="AW774">
        <f>IF($S774=AW$1,1,0)</f>
        <v>0</v>
      </c>
      <c r="AX774">
        <f>IF($S774=AX$1,1,0)</f>
        <v>0</v>
      </c>
      <c r="AY774">
        <f>IF($S774=AY$1,1,0)</f>
        <v>0</v>
      </c>
      <c r="AZ774">
        <f>IF($S774=AZ$1,1,0)</f>
        <v>0</v>
      </c>
      <c r="BA774">
        <f>IF($S774=BA$1,1,0)</f>
        <v>0</v>
      </c>
      <c r="BB774">
        <f>IF($S774=BB$1,1,0)</f>
        <v>0</v>
      </c>
      <c r="BC774">
        <f>IF($S774=BC$1,1,0)</f>
        <v>0</v>
      </c>
      <c r="BD774">
        <f>IF($S774=BD$1,1,0)</f>
        <v>0</v>
      </c>
      <c r="BE774">
        <f>IF($S774=BE$1,1,0)</f>
        <v>0</v>
      </c>
      <c r="BF774">
        <f>IF($S774=BF$1,1,0)</f>
        <v>0</v>
      </c>
      <c r="BG774">
        <f>IF($S774=BG$1,1,0)</f>
        <v>0</v>
      </c>
      <c r="BH774">
        <f>IF($S774=BH$1,1,0)</f>
        <v>0</v>
      </c>
      <c r="BI774">
        <f>IF($S774=BI$1,1,0)</f>
        <v>0</v>
      </c>
      <c r="BJ774">
        <f>IF($S774=BJ$1,1,0)</f>
        <v>0</v>
      </c>
    </row>
    <row r="775" spans="1:62" x14ac:dyDescent="0.25">
      <c r="A775">
        <v>773</v>
      </c>
      <c r="B775">
        <v>0</v>
      </c>
      <c r="C775">
        <v>2</v>
      </c>
      <c r="D775" t="s">
        <v>1071</v>
      </c>
      <c r="E775" t="s">
        <v>17</v>
      </c>
      <c r="F775">
        <v>57</v>
      </c>
      <c r="G775">
        <v>0</v>
      </c>
      <c r="H775">
        <v>0</v>
      </c>
      <c r="I775" t="s">
        <v>1072</v>
      </c>
      <c r="J775">
        <v>10.5</v>
      </c>
      <c r="K775" t="s">
        <v>1073</v>
      </c>
      <c r="L775" t="s">
        <v>15</v>
      </c>
      <c r="M775" t="s">
        <v>1752</v>
      </c>
      <c r="N775" t="str">
        <f>IF(ISNUMBER(I775),"xxx ",SUBSTITUTE(SUBSTITUTE(I775,"/",""),".",""))</f>
        <v>SOPP 3</v>
      </c>
      <c r="O775" t="str">
        <f>LEFT(N775,FIND(" ",N775))</f>
        <v xml:space="preserve">SOPP </v>
      </c>
      <c r="P775" t="str">
        <f>VLOOKUP(M775,Extract_Title!$A$2:$B$20,2,0)</f>
        <v>Mrs</v>
      </c>
      <c r="Q775" t="str">
        <f>IF(L775="","S",L775)</f>
        <v>S</v>
      </c>
      <c r="R775" t="str">
        <f>IF(K775="","M",LEFT(K775,1))</f>
        <v>E</v>
      </c>
      <c r="S775" t="str">
        <f>VLOOKUP(O775,Clean_tckt!$E$3:$F$38,2,0)</f>
        <v xml:space="preserve">SOPP </v>
      </c>
      <c r="T775" s="1">
        <f t="shared" si="40"/>
        <v>10.5</v>
      </c>
      <c r="U775">
        <f t="shared" si="41"/>
        <v>57</v>
      </c>
      <c r="V775">
        <f>SUM(G775:H775,1)</f>
        <v>1</v>
      </c>
      <c r="W775">
        <f t="shared" si="42"/>
        <v>0</v>
      </c>
      <c r="X775">
        <f>IF(V775=1,1,0)</f>
        <v>1</v>
      </c>
      <c r="Y775">
        <f>IF($P775=Y$1,1,0)</f>
        <v>0</v>
      </c>
      <c r="Z775">
        <f>IF($P775=Z$1,1,0)</f>
        <v>1</v>
      </c>
      <c r="AA775">
        <f>IF($P775=AA$1,1,0)</f>
        <v>0</v>
      </c>
      <c r="AB775">
        <f>IF($P775=AB$1,1,0)</f>
        <v>0</v>
      </c>
      <c r="AC775">
        <f>IF($Q775=AC$1,1,0)</f>
        <v>1</v>
      </c>
      <c r="AD775">
        <f>IF($Q775=AD$1,1,0)</f>
        <v>0</v>
      </c>
      <c r="AE775">
        <f>IF($R775=AE$1,1,0)</f>
        <v>0</v>
      </c>
      <c r="AF775">
        <f>IF($R775=AF$1,1,0)</f>
        <v>0</v>
      </c>
      <c r="AG775">
        <f>IF($R775=AG$1,1,0)</f>
        <v>1</v>
      </c>
      <c r="AH775">
        <f>IF($R775=AH$1,1,0)</f>
        <v>0</v>
      </c>
      <c r="AI775">
        <f>IF($R775=AI$1,1,0)</f>
        <v>0</v>
      </c>
      <c r="AJ775">
        <f>IF($R775=AJ$1,1,0)</f>
        <v>0</v>
      </c>
      <c r="AK775">
        <f>IF($R775=AK$1,1,0)</f>
        <v>0</v>
      </c>
      <c r="AL775">
        <f>IF($R775=AL$1,1,0)</f>
        <v>0</v>
      </c>
      <c r="AM775">
        <f>IF($S775=AM$1,1,0)</f>
        <v>0</v>
      </c>
      <c r="AN775">
        <f>IF($S775=AN$1,1,0)</f>
        <v>0</v>
      </c>
      <c r="AO775">
        <f>IF($S775=AO$1,1,0)</f>
        <v>0</v>
      </c>
      <c r="AP775">
        <f>IF($S775=AP$1,1,0)</f>
        <v>0</v>
      </c>
      <c r="AQ775">
        <f>IF($S775=AQ$1,1,0)</f>
        <v>0</v>
      </c>
      <c r="AR775">
        <f>IF($S775=AR$1,1,0)</f>
        <v>0</v>
      </c>
      <c r="AS775">
        <f>IF($S775=AS$1,1,0)</f>
        <v>0</v>
      </c>
      <c r="AT775">
        <f>IF($S775=AT$1,1,0)</f>
        <v>0</v>
      </c>
      <c r="AU775">
        <f>IF($S775=AU$1,1,0)</f>
        <v>0</v>
      </c>
      <c r="AV775">
        <f>IF($S775=AV$1,1,0)</f>
        <v>0</v>
      </c>
      <c r="AW775">
        <f>IF($S775=AW$1,1,0)</f>
        <v>0</v>
      </c>
      <c r="AX775">
        <f>IF($S775=AX$1,1,0)</f>
        <v>0</v>
      </c>
      <c r="AY775">
        <f>IF($S775=AY$1,1,0)</f>
        <v>0</v>
      </c>
      <c r="AZ775">
        <f>IF($S775=AZ$1,1,0)</f>
        <v>0</v>
      </c>
      <c r="BA775">
        <f>IF($S775=BA$1,1,0)</f>
        <v>0</v>
      </c>
      <c r="BB775">
        <f>IF($S775=BB$1,1,0)</f>
        <v>0</v>
      </c>
      <c r="BC775">
        <f>IF($S775=BC$1,1,0)</f>
        <v>0</v>
      </c>
      <c r="BD775">
        <f>IF($S775=BD$1,1,0)</f>
        <v>0</v>
      </c>
      <c r="BE775">
        <f>IF($S775=BE$1,1,0)</f>
        <v>0</v>
      </c>
      <c r="BF775">
        <f>IF($S775=BF$1,1,0)</f>
        <v>0</v>
      </c>
      <c r="BG775">
        <f>IF($S775=BG$1,1,0)</f>
        <v>0</v>
      </c>
      <c r="BH775">
        <f>IF($S775=BH$1,1,0)</f>
        <v>1</v>
      </c>
      <c r="BI775">
        <f>IF($S775=BI$1,1,0)</f>
        <v>0</v>
      </c>
      <c r="BJ775">
        <f>IF($S775=BJ$1,1,0)</f>
        <v>0</v>
      </c>
    </row>
    <row r="776" spans="1:62" x14ac:dyDescent="0.25">
      <c r="A776">
        <v>774</v>
      </c>
      <c r="B776">
        <v>0</v>
      </c>
      <c r="C776">
        <v>3</v>
      </c>
      <c r="D776" t="s">
        <v>1074</v>
      </c>
      <c r="E776" t="s">
        <v>13</v>
      </c>
      <c r="G776">
        <v>0</v>
      </c>
      <c r="H776">
        <v>0</v>
      </c>
      <c r="I776">
        <v>2674</v>
      </c>
      <c r="J776">
        <v>7.2249999999999996</v>
      </c>
      <c r="L776" t="s">
        <v>20</v>
      </c>
      <c r="M776" t="s">
        <v>1751</v>
      </c>
      <c r="N776" t="str">
        <f>IF(ISNUMBER(I776),"xxx ",SUBSTITUTE(SUBSTITUTE(I776,"/",""),".",""))</f>
        <v xml:space="preserve">xxx </v>
      </c>
      <c r="O776" t="str">
        <f>LEFT(N776,FIND(" ",N776))</f>
        <v xml:space="preserve">xxx </v>
      </c>
      <c r="P776" t="str">
        <f>VLOOKUP(M776,Extract_Title!$A$2:$B$20,2,0)</f>
        <v>Mr</v>
      </c>
      <c r="Q776" t="str">
        <f>IF(L776="","S",L776)</f>
        <v>C</v>
      </c>
      <c r="R776" t="str">
        <f>IF(K776="","M",LEFT(K776,1))</f>
        <v>M</v>
      </c>
      <c r="S776" t="str">
        <f>VLOOKUP(O776,Clean_tckt!$E$3:$F$38,2,0)</f>
        <v xml:space="preserve">xxx </v>
      </c>
      <c r="T776" s="1">
        <f t="shared" si="40"/>
        <v>7.2249999999999996</v>
      </c>
      <c r="U776">
        <f t="shared" si="41"/>
        <v>0</v>
      </c>
      <c r="V776">
        <f>SUM(G776:H776,1)</f>
        <v>1</v>
      </c>
      <c r="W776">
        <f t="shared" si="42"/>
        <v>1</v>
      </c>
      <c r="X776">
        <f>IF(V776=1,1,0)</f>
        <v>1</v>
      </c>
      <c r="Y776">
        <f>IF($P776=Y$1,1,0)</f>
        <v>1</v>
      </c>
      <c r="Z776">
        <f>IF($P776=Z$1,1,0)</f>
        <v>0</v>
      </c>
      <c r="AA776">
        <f>IF($P776=AA$1,1,0)</f>
        <v>0</v>
      </c>
      <c r="AB776">
        <f>IF($P776=AB$1,1,0)</f>
        <v>0</v>
      </c>
      <c r="AC776">
        <f>IF($Q776=AC$1,1,0)</f>
        <v>0</v>
      </c>
      <c r="AD776">
        <f>IF($Q776=AD$1,1,0)</f>
        <v>1</v>
      </c>
      <c r="AE776">
        <f>IF($R776=AE$1,1,0)</f>
        <v>1</v>
      </c>
      <c r="AF776">
        <f>IF($R776=AF$1,1,0)</f>
        <v>0</v>
      </c>
      <c r="AG776">
        <f>IF($R776=AG$1,1,0)</f>
        <v>0</v>
      </c>
      <c r="AH776">
        <f>IF($R776=AH$1,1,0)</f>
        <v>0</v>
      </c>
      <c r="AI776">
        <f>IF($R776=AI$1,1,0)</f>
        <v>0</v>
      </c>
      <c r="AJ776">
        <f>IF($R776=AJ$1,1,0)</f>
        <v>0</v>
      </c>
      <c r="AK776">
        <f>IF($R776=AK$1,1,0)</f>
        <v>0</v>
      </c>
      <c r="AL776">
        <f>IF($R776=AL$1,1,0)</f>
        <v>0</v>
      </c>
      <c r="AM776">
        <f>IF($S776=AM$1,1,0)</f>
        <v>0</v>
      </c>
      <c r="AN776">
        <f>IF($S776=AN$1,1,0)</f>
        <v>0</v>
      </c>
      <c r="AO776">
        <f>IF($S776=AO$1,1,0)</f>
        <v>0</v>
      </c>
      <c r="AP776">
        <f>IF($S776=AP$1,1,0)</f>
        <v>1</v>
      </c>
      <c r="AQ776">
        <f>IF($S776=AQ$1,1,0)</f>
        <v>0</v>
      </c>
      <c r="AR776">
        <f>IF($S776=AR$1,1,0)</f>
        <v>0</v>
      </c>
      <c r="AS776">
        <f>IF($S776=AS$1,1,0)</f>
        <v>0</v>
      </c>
      <c r="AT776">
        <f>IF($S776=AT$1,1,0)</f>
        <v>0</v>
      </c>
      <c r="AU776">
        <f>IF($S776=AU$1,1,0)</f>
        <v>0</v>
      </c>
      <c r="AV776">
        <f>IF($S776=AV$1,1,0)</f>
        <v>0</v>
      </c>
      <c r="AW776">
        <f>IF($S776=AW$1,1,0)</f>
        <v>0</v>
      </c>
      <c r="AX776">
        <f>IF($S776=AX$1,1,0)</f>
        <v>0</v>
      </c>
      <c r="AY776">
        <f>IF($S776=AY$1,1,0)</f>
        <v>0</v>
      </c>
      <c r="AZ776">
        <f>IF($S776=AZ$1,1,0)</f>
        <v>0</v>
      </c>
      <c r="BA776">
        <f>IF($S776=BA$1,1,0)</f>
        <v>0</v>
      </c>
      <c r="BB776">
        <f>IF($S776=BB$1,1,0)</f>
        <v>0</v>
      </c>
      <c r="BC776">
        <f>IF($S776=BC$1,1,0)</f>
        <v>0</v>
      </c>
      <c r="BD776">
        <f>IF($S776=BD$1,1,0)</f>
        <v>0</v>
      </c>
      <c r="BE776">
        <f>IF($S776=BE$1,1,0)</f>
        <v>0</v>
      </c>
      <c r="BF776">
        <f>IF($S776=BF$1,1,0)</f>
        <v>0</v>
      </c>
      <c r="BG776">
        <f>IF($S776=BG$1,1,0)</f>
        <v>0</v>
      </c>
      <c r="BH776">
        <f>IF($S776=BH$1,1,0)</f>
        <v>0</v>
      </c>
      <c r="BI776">
        <f>IF($S776=BI$1,1,0)</f>
        <v>0</v>
      </c>
      <c r="BJ776">
        <f>IF($S776=BJ$1,1,0)</f>
        <v>0</v>
      </c>
    </row>
    <row r="777" spans="1:62" x14ac:dyDescent="0.25">
      <c r="A777">
        <v>775</v>
      </c>
      <c r="B777">
        <v>1</v>
      </c>
      <c r="C777">
        <v>2</v>
      </c>
      <c r="D777" t="s">
        <v>1075</v>
      </c>
      <c r="E777" t="s">
        <v>17</v>
      </c>
      <c r="F777">
        <v>54</v>
      </c>
      <c r="G777">
        <v>1</v>
      </c>
      <c r="H777">
        <v>3</v>
      </c>
      <c r="I777">
        <v>29105</v>
      </c>
      <c r="J777">
        <v>23</v>
      </c>
      <c r="L777" t="s">
        <v>15</v>
      </c>
      <c r="M777" t="s">
        <v>1752</v>
      </c>
      <c r="N777" t="str">
        <f>IF(ISNUMBER(I777),"xxx ",SUBSTITUTE(SUBSTITUTE(I777,"/",""),".",""))</f>
        <v xml:space="preserve">xxx </v>
      </c>
      <c r="O777" t="str">
        <f>LEFT(N777,FIND(" ",N777))</f>
        <v xml:space="preserve">xxx </v>
      </c>
      <c r="P777" t="str">
        <f>VLOOKUP(M777,Extract_Title!$A$2:$B$20,2,0)</f>
        <v>Mrs</v>
      </c>
      <c r="Q777" t="str">
        <f>IF(L777="","S",L777)</f>
        <v>S</v>
      </c>
      <c r="R777" t="str">
        <f>IF(K777="","M",LEFT(K777,1))</f>
        <v>M</v>
      </c>
      <c r="S777" t="str">
        <f>VLOOKUP(O777,Clean_tckt!$E$3:$F$38,2,0)</f>
        <v xml:space="preserve">xxx </v>
      </c>
      <c r="T777" s="1">
        <f t="shared" si="40"/>
        <v>23</v>
      </c>
      <c r="U777">
        <f t="shared" si="41"/>
        <v>54</v>
      </c>
      <c r="V777">
        <f>SUM(G777:H777,1)</f>
        <v>5</v>
      </c>
      <c r="W777">
        <f t="shared" si="42"/>
        <v>0</v>
      </c>
      <c r="X777">
        <f>IF(V777=1,1,0)</f>
        <v>0</v>
      </c>
      <c r="Y777">
        <f>IF($P777=Y$1,1,0)</f>
        <v>0</v>
      </c>
      <c r="Z777">
        <f>IF($P777=Z$1,1,0)</f>
        <v>1</v>
      </c>
      <c r="AA777">
        <f>IF($P777=AA$1,1,0)</f>
        <v>0</v>
      </c>
      <c r="AB777">
        <f>IF($P777=AB$1,1,0)</f>
        <v>0</v>
      </c>
      <c r="AC777">
        <f>IF($Q777=AC$1,1,0)</f>
        <v>1</v>
      </c>
      <c r="AD777">
        <f>IF($Q777=AD$1,1,0)</f>
        <v>0</v>
      </c>
      <c r="AE777">
        <f>IF($R777=AE$1,1,0)</f>
        <v>1</v>
      </c>
      <c r="AF777">
        <f>IF($R777=AF$1,1,0)</f>
        <v>0</v>
      </c>
      <c r="AG777">
        <f>IF($R777=AG$1,1,0)</f>
        <v>0</v>
      </c>
      <c r="AH777">
        <f>IF($R777=AH$1,1,0)</f>
        <v>0</v>
      </c>
      <c r="AI777">
        <f>IF($R777=AI$1,1,0)</f>
        <v>0</v>
      </c>
      <c r="AJ777">
        <f>IF($R777=AJ$1,1,0)</f>
        <v>0</v>
      </c>
      <c r="AK777">
        <f>IF($R777=AK$1,1,0)</f>
        <v>0</v>
      </c>
      <c r="AL777">
        <f>IF($R777=AL$1,1,0)</f>
        <v>0</v>
      </c>
      <c r="AM777">
        <f>IF($S777=AM$1,1,0)</f>
        <v>0</v>
      </c>
      <c r="AN777">
        <f>IF($S777=AN$1,1,0)</f>
        <v>0</v>
      </c>
      <c r="AO777">
        <f>IF($S777=AO$1,1,0)</f>
        <v>0</v>
      </c>
      <c r="AP777">
        <f>IF($S777=AP$1,1,0)</f>
        <v>1</v>
      </c>
      <c r="AQ777">
        <f>IF($S777=AQ$1,1,0)</f>
        <v>0</v>
      </c>
      <c r="AR777">
        <f>IF($S777=AR$1,1,0)</f>
        <v>0</v>
      </c>
      <c r="AS777">
        <f>IF($S777=AS$1,1,0)</f>
        <v>0</v>
      </c>
      <c r="AT777">
        <f>IF($S777=AT$1,1,0)</f>
        <v>0</v>
      </c>
      <c r="AU777">
        <f>IF($S777=AU$1,1,0)</f>
        <v>0</v>
      </c>
      <c r="AV777">
        <f>IF($S777=AV$1,1,0)</f>
        <v>0</v>
      </c>
      <c r="AW777">
        <f>IF($S777=AW$1,1,0)</f>
        <v>0</v>
      </c>
      <c r="AX777">
        <f>IF($S777=AX$1,1,0)</f>
        <v>0</v>
      </c>
      <c r="AY777">
        <f>IF($S777=AY$1,1,0)</f>
        <v>0</v>
      </c>
      <c r="AZ777">
        <f>IF($S777=AZ$1,1,0)</f>
        <v>0</v>
      </c>
      <c r="BA777">
        <f>IF($S777=BA$1,1,0)</f>
        <v>0</v>
      </c>
      <c r="BB777">
        <f>IF($S777=BB$1,1,0)</f>
        <v>0</v>
      </c>
      <c r="BC777">
        <f>IF($S777=BC$1,1,0)</f>
        <v>0</v>
      </c>
      <c r="BD777">
        <f>IF($S777=BD$1,1,0)</f>
        <v>0</v>
      </c>
      <c r="BE777">
        <f>IF($S777=BE$1,1,0)</f>
        <v>0</v>
      </c>
      <c r="BF777">
        <f>IF($S777=BF$1,1,0)</f>
        <v>0</v>
      </c>
      <c r="BG777">
        <f>IF($S777=BG$1,1,0)</f>
        <v>0</v>
      </c>
      <c r="BH777">
        <f>IF($S777=BH$1,1,0)</f>
        <v>0</v>
      </c>
      <c r="BI777">
        <f>IF($S777=BI$1,1,0)</f>
        <v>0</v>
      </c>
      <c r="BJ777">
        <f>IF($S777=BJ$1,1,0)</f>
        <v>0</v>
      </c>
    </row>
    <row r="778" spans="1:62" x14ac:dyDescent="0.25">
      <c r="A778">
        <v>776</v>
      </c>
      <c r="B778">
        <v>0</v>
      </c>
      <c r="C778">
        <v>3</v>
      </c>
      <c r="D778" t="s">
        <v>1076</v>
      </c>
      <c r="E778" t="s">
        <v>13</v>
      </c>
      <c r="F778">
        <v>18</v>
      </c>
      <c r="G778">
        <v>0</v>
      </c>
      <c r="H778">
        <v>0</v>
      </c>
      <c r="I778">
        <v>347078</v>
      </c>
      <c r="J778">
        <v>7.75</v>
      </c>
      <c r="L778" t="s">
        <v>15</v>
      </c>
      <c r="M778" t="s">
        <v>1751</v>
      </c>
      <c r="N778" t="str">
        <f>IF(ISNUMBER(I778),"xxx ",SUBSTITUTE(SUBSTITUTE(I778,"/",""),".",""))</f>
        <v xml:space="preserve">xxx </v>
      </c>
      <c r="O778" t="str">
        <f>LEFT(N778,FIND(" ",N778))</f>
        <v xml:space="preserve">xxx </v>
      </c>
      <c r="P778" t="str">
        <f>VLOOKUP(M778,Extract_Title!$A$2:$B$20,2,0)</f>
        <v>Mr</v>
      </c>
      <c r="Q778" t="str">
        <f>IF(L778="","S",L778)</f>
        <v>S</v>
      </c>
      <c r="R778" t="str">
        <f>IF(K778="","M",LEFT(K778,1))</f>
        <v>M</v>
      </c>
      <c r="S778" t="str">
        <f>VLOOKUP(O778,Clean_tckt!$E$3:$F$38,2,0)</f>
        <v xml:space="preserve">xxx </v>
      </c>
      <c r="T778" s="1">
        <f t="shared" si="40"/>
        <v>7.75</v>
      </c>
      <c r="U778">
        <f t="shared" si="41"/>
        <v>18</v>
      </c>
      <c r="V778">
        <f>SUM(G778:H778,1)</f>
        <v>1</v>
      </c>
      <c r="W778">
        <f t="shared" si="42"/>
        <v>1</v>
      </c>
      <c r="X778">
        <f>IF(V778=1,1,0)</f>
        <v>1</v>
      </c>
      <c r="Y778">
        <f>IF($P778=Y$1,1,0)</f>
        <v>1</v>
      </c>
      <c r="Z778">
        <f>IF($P778=Z$1,1,0)</f>
        <v>0</v>
      </c>
      <c r="AA778">
        <f>IF($P778=AA$1,1,0)</f>
        <v>0</v>
      </c>
      <c r="AB778">
        <f>IF($P778=AB$1,1,0)</f>
        <v>0</v>
      </c>
      <c r="AC778">
        <f>IF($Q778=AC$1,1,0)</f>
        <v>1</v>
      </c>
      <c r="AD778">
        <f>IF($Q778=AD$1,1,0)</f>
        <v>0</v>
      </c>
      <c r="AE778">
        <f>IF($R778=AE$1,1,0)</f>
        <v>1</v>
      </c>
      <c r="AF778">
        <f>IF($R778=AF$1,1,0)</f>
        <v>0</v>
      </c>
      <c r="AG778">
        <f>IF($R778=AG$1,1,0)</f>
        <v>0</v>
      </c>
      <c r="AH778">
        <f>IF($R778=AH$1,1,0)</f>
        <v>0</v>
      </c>
      <c r="AI778">
        <f>IF($R778=AI$1,1,0)</f>
        <v>0</v>
      </c>
      <c r="AJ778">
        <f>IF($R778=AJ$1,1,0)</f>
        <v>0</v>
      </c>
      <c r="AK778">
        <f>IF($R778=AK$1,1,0)</f>
        <v>0</v>
      </c>
      <c r="AL778">
        <f>IF($R778=AL$1,1,0)</f>
        <v>0</v>
      </c>
      <c r="AM778">
        <f>IF($S778=AM$1,1,0)</f>
        <v>0</v>
      </c>
      <c r="AN778">
        <f>IF($S778=AN$1,1,0)</f>
        <v>0</v>
      </c>
      <c r="AO778">
        <f>IF($S778=AO$1,1,0)</f>
        <v>0</v>
      </c>
      <c r="AP778">
        <f>IF($S778=AP$1,1,0)</f>
        <v>1</v>
      </c>
      <c r="AQ778">
        <f>IF($S778=AQ$1,1,0)</f>
        <v>0</v>
      </c>
      <c r="AR778">
        <f>IF($S778=AR$1,1,0)</f>
        <v>0</v>
      </c>
      <c r="AS778">
        <f>IF($S778=AS$1,1,0)</f>
        <v>0</v>
      </c>
      <c r="AT778">
        <f>IF($S778=AT$1,1,0)</f>
        <v>0</v>
      </c>
      <c r="AU778">
        <f>IF($S778=AU$1,1,0)</f>
        <v>0</v>
      </c>
      <c r="AV778">
        <f>IF($S778=AV$1,1,0)</f>
        <v>0</v>
      </c>
      <c r="AW778">
        <f>IF($S778=AW$1,1,0)</f>
        <v>0</v>
      </c>
      <c r="AX778">
        <f>IF($S778=AX$1,1,0)</f>
        <v>0</v>
      </c>
      <c r="AY778">
        <f>IF($S778=AY$1,1,0)</f>
        <v>0</v>
      </c>
      <c r="AZ778">
        <f>IF($S778=AZ$1,1,0)</f>
        <v>0</v>
      </c>
      <c r="BA778">
        <f>IF($S778=BA$1,1,0)</f>
        <v>0</v>
      </c>
      <c r="BB778">
        <f>IF($S778=BB$1,1,0)</f>
        <v>0</v>
      </c>
      <c r="BC778">
        <f>IF($S778=BC$1,1,0)</f>
        <v>0</v>
      </c>
      <c r="BD778">
        <f>IF($S778=BD$1,1,0)</f>
        <v>0</v>
      </c>
      <c r="BE778">
        <f>IF($S778=BE$1,1,0)</f>
        <v>0</v>
      </c>
      <c r="BF778">
        <f>IF($S778=BF$1,1,0)</f>
        <v>0</v>
      </c>
      <c r="BG778">
        <f>IF($S778=BG$1,1,0)</f>
        <v>0</v>
      </c>
      <c r="BH778">
        <f>IF($S778=BH$1,1,0)</f>
        <v>0</v>
      </c>
      <c r="BI778">
        <f>IF($S778=BI$1,1,0)</f>
        <v>0</v>
      </c>
      <c r="BJ778">
        <f>IF($S778=BJ$1,1,0)</f>
        <v>0</v>
      </c>
    </row>
    <row r="779" spans="1:62" x14ac:dyDescent="0.25">
      <c r="A779">
        <v>777</v>
      </c>
      <c r="B779">
        <v>0</v>
      </c>
      <c r="C779">
        <v>3</v>
      </c>
      <c r="D779" t="s">
        <v>1077</v>
      </c>
      <c r="E779" t="s">
        <v>13</v>
      </c>
      <c r="G779">
        <v>0</v>
      </c>
      <c r="H779">
        <v>0</v>
      </c>
      <c r="I779">
        <v>383121</v>
      </c>
      <c r="J779">
        <v>7.75</v>
      </c>
      <c r="K779" t="s">
        <v>1078</v>
      </c>
      <c r="L779" t="s">
        <v>27</v>
      </c>
      <c r="M779" t="s">
        <v>1751</v>
      </c>
      <c r="N779" t="str">
        <f>IF(ISNUMBER(I779),"xxx ",SUBSTITUTE(SUBSTITUTE(I779,"/",""),".",""))</f>
        <v xml:space="preserve">xxx </v>
      </c>
      <c r="O779" t="str">
        <f>LEFT(N779,FIND(" ",N779))</f>
        <v xml:space="preserve">xxx </v>
      </c>
      <c r="P779" t="str">
        <f>VLOOKUP(M779,Extract_Title!$A$2:$B$20,2,0)</f>
        <v>Mr</v>
      </c>
      <c r="Q779" t="str">
        <f>IF(L779="","S",L779)</f>
        <v>Q</v>
      </c>
      <c r="R779" t="str">
        <f>IF(K779="","M",LEFT(K779,1))</f>
        <v>F</v>
      </c>
      <c r="S779" t="str">
        <f>VLOOKUP(O779,Clean_tckt!$E$3:$F$38,2,0)</f>
        <v xml:space="preserve">xxx </v>
      </c>
      <c r="T779" s="1">
        <f t="shared" si="40"/>
        <v>7.75</v>
      </c>
      <c r="U779">
        <f t="shared" si="41"/>
        <v>0</v>
      </c>
      <c r="V779">
        <f>SUM(G779:H779,1)</f>
        <v>1</v>
      </c>
      <c r="W779">
        <f t="shared" si="42"/>
        <v>1</v>
      </c>
      <c r="X779">
        <f>IF(V779=1,1,0)</f>
        <v>1</v>
      </c>
      <c r="Y779">
        <f>IF($P779=Y$1,1,0)</f>
        <v>1</v>
      </c>
      <c r="Z779">
        <f>IF($P779=Z$1,1,0)</f>
        <v>0</v>
      </c>
      <c r="AA779">
        <f>IF($P779=AA$1,1,0)</f>
        <v>0</v>
      </c>
      <c r="AB779">
        <f>IF($P779=AB$1,1,0)</f>
        <v>0</v>
      </c>
      <c r="AC779">
        <f>IF($Q779=AC$1,1,0)</f>
        <v>0</v>
      </c>
      <c r="AD779">
        <f>IF($Q779=AD$1,1,0)</f>
        <v>0</v>
      </c>
      <c r="AE779">
        <f>IF($R779=AE$1,1,0)</f>
        <v>0</v>
      </c>
      <c r="AF779">
        <f>IF($R779=AF$1,1,0)</f>
        <v>0</v>
      </c>
      <c r="AG779">
        <f>IF($R779=AG$1,1,0)</f>
        <v>0</v>
      </c>
      <c r="AH779">
        <f>IF($R779=AH$1,1,0)</f>
        <v>0</v>
      </c>
      <c r="AI779">
        <f>IF($R779=AI$1,1,0)</f>
        <v>0</v>
      </c>
      <c r="AJ779">
        <f>IF($R779=AJ$1,1,0)</f>
        <v>0</v>
      </c>
      <c r="AK779">
        <f>IF($R779=AK$1,1,0)</f>
        <v>0</v>
      </c>
      <c r="AL779">
        <f>IF($R779=AL$1,1,0)</f>
        <v>1</v>
      </c>
      <c r="AM779">
        <f>IF($S779=AM$1,1,0)</f>
        <v>0</v>
      </c>
      <c r="AN779">
        <f>IF($S779=AN$1,1,0)</f>
        <v>0</v>
      </c>
      <c r="AO779">
        <f>IF($S779=AO$1,1,0)</f>
        <v>0</v>
      </c>
      <c r="AP779">
        <f>IF($S779=AP$1,1,0)</f>
        <v>1</v>
      </c>
      <c r="AQ779">
        <f>IF($S779=AQ$1,1,0)</f>
        <v>0</v>
      </c>
      <c r="AR779">
        <f>IF($S779=AR$1,1,0)</f>
        <v>0</v>
      </c>
      <c r="AS779">
        <f>IF($S779=AS$1,1,0)</f>
        <v>0</v>
      </c>
      <c r="AT779">
        <f>IF($S779=AT$1,1,0)</f>
        <v>0</v>
      </c>
      <c r="AU779">
        <f>IF($S779=AU$1,1,0)</f>
        <v>0</v>
      </c>
      <c r="AV779">
        <f>IF($S779=AV$1,1,0)</f>
        <v>0</v>
      </c>
      <c r="AW779">
        <f>IF($S779=AW$1,1,0)</f>
        <v>0</v>
      </c>
      <c r="AX779">
        <f>IF($S779=AX$1,1,0)</f>
        <v>0</v>
      </c>
      <c r="AY779">
        <f>IF($S779=AY$1,1,0)</f>
        <v>0</v>
      </c>
      <c r="AZ779">
        <f>IF($S779=AZ$1,1,0)</f>
        <v>0</v>
      </c>
      <c r="BA779">
        <f>IF($S779=BA$1,1,0)</f>
        <v>0</v>
      </c>
      <c r="BB779">
        <f>IF($S779=BB$1,1,0)</f>
        <v>0</v>
      </c>
      <c r="BC779">
        <f>IF($S779=BC$1,1,0)</f>
        <v>0</v>
      </c>
      <c r="BD779">
        <f>IF($S779=BD$1,1,0)</f>
        <v>0</v>
      </c>
      <c r="BE779">
        <f>IF($S779=BE$1,1,0)</f>
        <v>0</v>
      </c>
      <c r="BF779">
        <f>IF($S779=BF$1,1,0)</f>
        <v>0</v>
      </c>
      <c r="BG779">
        <f>IF($S779=BG$1,1,0)</f>
        <v>0</v>
      </c>
      <c r="BH779">
        <f>IF($S779=BH$1,1,0)</f>
        <v>0</v>
      </c>
      <c r="BI779">
        <f>IF($S779=BI$1,1,0)</f>
        <v>0</v>
      </c>
      <c r="BJ779">
        <f>IF($S779=BJ$1,1,0)</f>
        <v>0</v>
      </c>
    </row>
    <row r="780" spans="1:62" x14ac:dyDescent="0.25">
      <c r="A780">
        <v>778</v>
      </c>
      <c r="B780">
        <v>1</v>
      </c>
      <c r="C780">
        <v>3</v>
      </c>
      <c r="D780" t="s">
        <v>1079</v>
      </c>
      <c r="E780" t="s">
        <v>17</v>
      </c>
      <c r="F780">
        <v>5</v>
      </c>
      <c r="G780">
        <v>0</v>
      </c>
      <c r="H780">
        <v>0</v>
      </c>
      <c r="I780">
        <v>364516</v>
      </c>
      <c r="J780">
        <v>12.475</v>
      </c>
      <c r="L780" t="s">
        <v>15</v>
      </c>
      <c r="M780" t="s">
        <v>1753</v>
      </c>
      <c r="N780" t="str">
        <f>IF(ISNUMBER(I780),"xxx ",SUBSTITUTE(SUBSTITUTE(I780,"/",""),".",""))</f>
        <v xml:space="preserve">xxx </v>
      </c>
      <c r="O780" t="str">
        <f>LEFT(N780,FIND(" ",N780))</f>
        <v xml:space="preserve">xxx </v>
      </c>
      <c r="P780" t="str">
        <f>VLOOKUP(M780,Extract_Title!$A$2:$B$20,2,0)</f>
        <v>Miss</v>
      </c>
      <c r="Q780" t="str">
        <f>IF(L780="","S",L780)</f>
        <v>S</v>
      </c>
      <c r="R780" t="str">
        <f>IF(K780="","M",LEFT(K780,1))</f>
        <v>M</v>
      </c>
      <c r="S780" t="str">
        <f>VLOOKUP(O780,Clean_tckt!$E$3:$F$38,2,0)</f>
        <v xml:space="preserve">xxx </v>
      </c>
      <c r="T780" s="1">
        <f t="shared" si="40"/>
        <v>12.475</v>
      </c>
      <c r="U780">
        <f t="shared" si="41"/>
        <v>5</v>
      </c>
      <c r="V780">
        <f>SUM(G780:H780,1)</f>
        <v>1</v>
      </c>
      <c r="W780">
        <f t="shared" si="42"/>
        <v>0</v>
      </c>
      <c r="X780">
        <f>IF(V780=1,1,0)</f>
        <v>1</v>
      </c>
      <c r="Y780">
        <f>IF($P780=Y$1,1,0)</f>
        <v>0</v>
      </c>
      <c r="Z780">
        <f>IF($P780=Z$1,1,0)</f>
        <v>0</v>
      </c>
      <c r="AA780">
        <f>IF($P780=AA$1,1,0)</f>
        <v>1</v>
      </c>
      <c r="AB780">
        <f>IF($P780=AB$1,1,0)</f>
        <v>0</v>
      </c>
      <c r="AC780">
        <f>IF($Q780=AC$1,1,0)</f>
        <v>1</v>
      </c>
      <c r="AD780">
        <f>IF($Q780=AD$1,1,0)</f>
        <v>0</v>
      </c>
      <c r="AE780">
        <f>IF($R780=AE$1,1,0)</f>
        <v>1</v>
      </c>
      <c r="AF780">
        <f>IF($R780=AF$1,1,0)</f>
        <v>0</v>
      </c>
      <c r="AG780">
        <f>IF($R780=AG$1,1,0)</f>
        <v>0</v>
      </c>
      <c r="AH780">
        <f>IF($R780=AH$1,1,0)</f>
        <v>0</v>
      </c>
      <c r="AI780">
        <f>IF($R780=AI$1,1,0)</f>
        <v>0</v>
      </c>
      <c r="AJ780">
        <f>IF($R780=AJ$1,1,0)</f>
        <v>0</v>
      </c>
      <c r="AK780">
        <f>IF($R780=AK$1,1,0)</f>
        <v>0</v>
      </c>
      <c r="AL780">
        <f>IF($R780=AL$1,1,0)</f>
        <v>0</v>
      </c>
      <c r="AM780">
        <f>IF($S780=AM$1,1,0)</f>
        <v>0</v>
      </c>
      <c r="AN780">
        <f>IF($S780=AN$1,1,0)</f>
        <v>0</v>
      </c>
      <c r="AO780">
        <f>IF($S780=AO$1,1,0)</f>
        <v>0</v>
      </c>
      <c r="AP780">
        <f>IF($S780=AP$1,1,0)</f>
        <v>1</v>
      </c>
      <c r="AQ780">
        <f>IF($S780=AQ$1,1,0)</f>
        <v>0</v>
      </c>
      <c r="AR780">
        <f>IF($S780=AR$1,1,0)</f>
        <v>0</v>
      </c>
      <c r="AS780">
        <f>IF($S780=AS$1,1,0)</f>
        <v>0</v>
      </c>
      <c r="AT780">
        <f>IF($S780=AT$1,1,0)</f>
        <v>0</v>
      </c>
      <c r="AU780">
        <f>IF($S780=AU$1,1,0)</f>
        <v>0</v>
      </c>
      <c r="AV780">
        <f>IF($S780=AV$1,1,0)</f>
        <v>0</v>
      </c>
      <c r="AW780">
        <f>IF($S780=AW$1,1,0)</f>
        <v>0</v>
      </c>
      <c r="AX780">
        <f>IF($S780=AX$1,1,0)</f>
        <v>0</v>
      </c>
      <c r="AY780">
        <f>IF($S780=AY$1,1,0)</f>
        <v>0</v>
      </c>
      <c r="AZ780">
        <f>IF($S780=AZ$1,1,0)</f>
        <v>0</v>
      </c>
      <c r="BA780">
        <f>IF($S780=BA$1,1,0)</f>
        <v>0</v>
      </c>
      <c r="BB780">
        <f>IF($S780=BB$1,1,0)</f>
        <v>0</v>
      </c>
      <c r="BC780">
        <f>IF($S780=BC$1,1,0)</f>
        <v>0</v>
      </c>
      <c r="BD780">
        <f>IF($S780=BD$1,1,0)</f>
        <v>0</v>
      </c>
      <c r="BE780">
        <f>IF($S780=BE$1,1,0)</f>
        <v>0</v>
      </c>
      <c r="BF780">
        <f>IF($S780=BF$1,1,0)</f>
        <v>0</v>
      </c>
      <c r="BG780">
        <f>IF($S780=BG$1,1,0)</f>
        <v>0</v>
      </c>
      <c r="BH780">
        <f>IF($S780=BH$1,1,0)</f>
        <v>0</v>
      </c>
      <c r="BI780">
        <f>IF($S780=BI$1,1,0)</f>
        <v>0</v>
      </c>
      <c r="BJ780">
        <f>IF($S780=BJ$1,1,0)</f>
        <v>0</v>
      </c>
    </row>
    <row r="781" spans="1:62" x14ac:dyDescent="0.25">
      <c r="A781">
        <v>779</v>
      </c>
      <c r="B781">
        <v>0</v>
      </c>
      <c r="C781">
        <v>3</v>
      </c>
      <c r="D781" t="s">
        <v>1080</v>
      </c>
      <c r="E781" t="s">
        <v>13</v>
      </c>
      <c r="G781">
        <v>0</v>
      </c>
      <c r="H781">
        <v>0</v>
      </c>
      <c r="I781">
        <v>36865</v>
      </c>
      <c r="J781">
        <v>7.7374999999999998</v>
      </c>
      <c r="L781" t="s">
        <v>27</v>
      </c>
      <c r="M781" t="s">
        <v>1751</v>
      </c>
      <c r="N781" t="str">
        <f>IF(ISNUMBER(I781),"xxx ",SUBSTITUTE(SUBSTITUTE(I781,"/",""),".",""))</f>
        <v xml:space="preserve">xxx </v>
      </c>
      <c r="O781" t="str">
        <f>LEFT(N781,FIND(" ",N781))</f>
        <v xml:space="preserve">xxx </v>
      </c>
      <c r="P781" t="str">
        <f>VLOOKUP(M781,Extract_Title!$A$2:$B$20,2,0)</f>
        <v>Mr</v>
      </c>
      <c r="Q781" t="str">
        <f>IF(L781="","S",L781)</f>
        <v>Q</v>
      </c>
      <c r="R781" t="str">
        <f>IF(K781="","M",LEFT(K781,1))</f>
        <v>M</v>
      </c>
      <c r="S781" t="str">
        <f>VLOOKUP(O781,Clean_tckt!$E$3:$F$38,2,0)</f>
        <v xml:space="preserve">xxx </v>
      </c>
      <c r="T781" s="1">
        <f t="shared" si="40"/>
        <v>7.7374999999999998</v>
      </c>
      <c r="U781">
        <f t="shared" si="41"/>
        <v>0</v>
      </c>
      <c r="V781">
        <f>SUM(G781:H781,1)</f>
        <v>1</v>
      </c>
      <c r="W781">
        <f t="shared" si="42"/>
        <v>1</v>
      </c>
      <c r="X781">
        <f>IF(V781=1,1,0)</f>
        <v>1</v>
      </c>
      <c r="Y781">
        <f>IF($P781=Y$1,1,0)</f>
        <v>1</v>
      </c>
      <c r="Z781">
        <f>IF($P781=Z$1,1,0)</f>
        <v>0</v>
      </c>
      <c r="AA781">
        <f>IF($P781=AA$1,1,0)</f>
        <v>0</v>
      </c>
      <c r="AB781">
        <f>IF($P781=AB$1,1,0)</f>
        <v>0</v>
      </c>
      <c r="AC781">
        <f>IF($Q781=AC$1,1,0)</f>
        <v>0</v>
      </c>
      <c r="AD781">
        <f>IF($Q781=AD$1,1,0)</f>
        <v>0</v>
      </c>
      <c r="AE781">
        <f>IF($R781=AE$1,1,0)</f>
        <v>1</v>
      </c>
      <c r="AF781">
        <f>IF($R781=AF$1,1,0)</f>
        <v>0</v>
      </c>
      <c r="AG781">
        <f>IF($R781=AG$1,1,0)</f>
        <v>0</v>
      </c>
      <c r="AH781">
        <f>IF($R781=AH$1,1,0)</f>
        <v>0</v>
      </c>
      <c r="AI781">
        <f>IF($R781=AI$1,1,0)</f>
        <v>0</v>
      </c>
      <c r="AJ781">
        <f>IF($R781=AJ$1,1,0)</f>
        <v>0</v>
      </c>
      <c r="AK781">
        <f>IF($R781=AK$1,1,0)</f>
        <v>0</v>
      </c>
      <c r="AL781">
        <f>IF($R781=AL$1,1,0)</f>
        <v>0</v>
      </c>
      <c r="AM781">
        <f>IF($S781=AM$1,1,0)</f>
        <v>0</v>
      </c>
      <c r="AN781">
        <f>IF($S781=AN$1,1,0)</f>
        <v>0</v>
      </c>
      <c r="AO781">
        <f>IF($S781=AO$1,1,0)</f>
        <v>0</v>
      </c>
      <c r="AP781">
        <f>IF($S781=AP$1,1,0)</f>
        <v>1</v>
      </c>
      <c r="AQ781">
        <f>IF($S781=AQ$1,1,0)</f>
        <v>0</v>
      </c>
      <c r="AR781">
        <f>IF($S781=AR$1,1,0)</f>
        <v>0</v>
      </c>
      <c r="AS781">
        <f>IF($S781=AS$1,1,0)</f>
        <v>0</v>
      </c>
      <c r="AT781">
        <f>IF($S781=AT$1,1,0)</f>
        <v>0</v>
      </c>
      <c r="AU781">
        <f>IF($S781=AU$1,1,0)</f>
        <v>0</v>
      </c>
      <c r="AV781">
        <f>IF($S781=AV$1,1,0)</f>
        <v>0</v>
      </c>
      <c r="AW781">
        <f>IF($S781=AW$1,1,0)</f>
        <v>0</v>
      </c>
      <c r="AX781">
        <f>IF($S781=AX$1,1,0)</f>
        <v>0</v>
      </c>
      <c r="AY781">
        <f>IF($S781=AY$1,1,0)</f>
        <v>0</v>
      </c>
      <c r="AZ781">
        <f>IF($S781=AZ$1,1,0)</f>
        <v>0</v>
      </c>
      <c r="BA781">
        <f>IF($S781=BA$1,1,0)</f>
        <v>0</v>
      </c>
      <c r="BB781">
        <f>IF($S781=BB$1,1,0)</f>
        <v>0</v>
      </c>
      <c r="BC781">
        <f>IF($S781=BC$1,1,0)</f>
        <v>0</v>
      </c>
      <c r="BD781">
        <f>IF($S781=BD$1,1,0)</f>
        <v>0</v>
      </c>
      <c r="BE781">
        <f>IF($S781=BE$1,1,0)</f>
        <v>0</v>
      </c>
      <c r="BF781">
        <f>IF($S781=BF$1,1,0)</f>
        <v>0</v>
      </c>
      <c r="BG781">
        <f>IF($S781=BG$1,1,0)</f>
        <v>0</v>
      </c>
      <c r="BH781">
        <f>IF($S781=BH$1,1,0)</f>
        <v>0</v>
      </c>
      <c r="BI781">
        <f>IF($S781=BI$1,1,0)</f>
        <v>0</v>
      </c>
      <c r="BJ781">
        <f>IF($S781=BJ$1,1,0)</f>
        <v>0</v>
      </c>
    </row>
    <row r="782" spans="1:62" x14ac:dyDescent="0.25">
      <c r="A782">
        <v>780</v>
      </c>
      <c r="B782">
        <v>1</v>
      </c>
      <c r="C782">
        <v>1</v>
      </c>
      <c r="D782" t="s">
        <v>1081</v>
      </c>
      <c r="E782" t="s">
        <v>17</v>
      </c>
      <c r="F782">
        <v>43</v>
      </c>
      <c r="G782">
        <v>0</v>
      </c>
      <c r="H782">
        <v>1</v>
      </c>
      <c r="I782">
        <v>24160</v>
      </c>
      <c r="J782">
        <v>211.33750000000001</v>
      </c>
      <c r="K782" t="s">
        <v>1082</v>
      </c>
      <c r="L782" t="s">
        <v>15</v>
      </c>
      <c r="M782" t="s">
        <v>1752</v>
      </c>
      <c r="N782" t="str">
        <f>IF(ISNUMBER(I782),"xxx ",SUBSTITUTE(SUBSTITUTE(I782,"/",""),".",""))</f>
        <v xml:space="preserve">xxx </v>
      </c>
      <c r="O782" t="str">
        <f>LEFT(N782,FIND(" ",N782))</f>
        <v xml:space="preserve">xxx </v>
      </c>
      <c r="P782" t="str">
        <f>VLOOKUP(M782,Extract_Title!$A$2:$B$20,2,0)</f>
        <v>Mrs</v>
      </c>
      <c r="Q782" t="str">
        <f>IF(L782="","S",L782)</f>
        <v>S</v>
      </c>
      <c r="R782" t="str">
        <f>IF(K782="","M",LEFT(K782,1))</f>
        <v>B</v>
      </c>
      <c r="S782" t="str">
        <f>VLOOKUP(O782,Clean_tckt!$E$3:$F$38,2,0)</f>
        <v xml:space="preserve">xxx </v>
      </c>
      <c r="T782" s="1">
        <f t="shared" si="40"/>
        <v>211.33750000000001</v>
      </c>
      <c r="U782">
        <f t="shared" si="41"/>
        <v>43</v>
      </c>
      <c r="V782">
        <f>SUM(G782:H782,1)</f>
        <v>2</v>
      </c>
      <c r="W782">
        <f t="shared" si="42"/>
        <v>0</v>
      </c>
      <c r="X782">
        <f>IF(V782=1,1,0)</f>
        <v>0</v>
      </c>
      <c r="Y782">
        <f>IF($P782=Y$1,1,0)</f>
        <v>0</v>
      </c>
      <c r="Z782">
        <f>IF($P782=Z$1,1,0)</f>
        <v>1</v>
      </c>
      <c r="AA782">
        <f>IF($P782=AA$1,1,0)</f>
        <v>0</v>
      </c>
      <c r="AB782">
        <f>IF($P782=AB$1,1,0)</f>
        <v>0</v>
      </c>
      <c r="AC782">
        <f>IF($Q782=AC$1,1,0)</f>
        <v>1</v>
      </c>
      <c r="AD782">
        <f>IF($Q782=AD$1,1,0)</f>
        <v>0</v>
      </c>
      <c r="AE782">
        <f>IF($R782=AE$1,1,0)</f>
        <v>0</v>
      </c>
      <c r="AF782">
        <f>IF($R782=AF$1,1,0)</f>
        <v>0</v>
      </c>
      <c r="AG782">
        <f>IF($R782=AG$1,1,0)</f>
        <v>0</v>
      </c>
      <c r="AH782">
        <f>IF($R782=AH$1,1,0)</f>
        <v>0</v>
      </c>
      <c r="AI782">
        <f>IF($R782=AI$1,1,0)</f>
        <v>0</v>
      </c>
      <c r="AJ782">
        <f>IF($R782=AJ$1,1,0)</f>
        <v>0</v>
      </c>
      <c r="AK782">
        <f>IF($R782=AK$1,1,0)</f>
        <v>1</v>
      </c>
      <c r="AL782">
        <f>IF($R782=AL$1,1,0)</f>
        <v>0</v>
      </c>
      <c r="AM782">
        <f>IF($S782=AM$1,1,0)</f>
        <v>0</v>
      </c>
      <c r="AN782">
        <f>IF($S782=AN$1,1,0)</f>
        <v>0</v>
      </c>
      <c r="AO782">
        <f>IF($S782=AO$1,1,0)</f>
        <v>0</v>
      </c>
      <c r="AP782">
        <f>IF($S782=AP$1,1,0)</f>
        <v>1</v>
      </c>
      <c r="AQ782">
        <f>IF($S782=AQ$1,1,0)</f>
        <v>0</v>
      </c>
      <c r="AR782">
        <f>IF($S782=AR$1,1,0)</f>
        <v>0</v>
      </c>
      <c r="AS782">
        <f>IF($S782=AS$1,1,0)</f>
        <v>0</v>
      </c>
      <c r="AT782">
        <f>IF($S782=AT$1,1,0)</f>
        <v>0</v>
      </c>
      <c r="AU782">
        <f>IF($S782=AU$1,1,0)</f>
        <v>0</v>
      </c>
      <c r="AV782">
        <f>IF($S782=AV$1,1,0)</f>
        <v>0</v>
      </c>
      <c r="AW782">
        <f>IF($S782=AW$1,1,0)</f>
        <v>0</v>
      </c>
      <c r="AX782">
        <f>IF($S782=AX$1,1,0)</f>
        <v>0</v>
      </c>
      <c r="AY782">
        <f>IF($S782=AY$1,1,0)</f>
        <v>0</v>
      </c>
      <c r="AZ782">
        <f>IF($S782=AZ$1,1,0)</f>
        <v>0</v>
      </c>
      <c r="BA782">
        <f>IF($S782=BA$1,1,0)</f>
        <v>0</v>
      </c>
      <c r="BB782">
        <f>IF($S782=BB$1,1,0)</f>
        <v>0</v>
      </c>
      <c r="BC782">
        <f>IF($S782=BC$1,1,0)</f>
        <v>0</v>
      </c>
      <c r="BD782">
        <f>IF($S782=BD$1,1,0)</f>
        <v>0</v>
      </c>
      <c r="BE782">
        <f>IF($S782=BE$1,1,0)</f>
        <v>0</v>
      </c>
      <c r="BF782">
        <f>IF($S782=BF$1,1,0)</f>
        <v>0</v>
      </c>
      <c r="BG782">
        <f>IF($S782=BG$1,1,0)</f>
        <v>0</v>
      </c>
      <c r="BH782">
        <f>IF($S782=BH$1,1,0)</f>
        <v>0</v>
      </c>
      <c r="BI782">
        <f>IF($S782=BI$1,1,0)</f>
        <v>0</v>
      </c>
      <c r="BJ782">
        <f>IF($S782=BJ$1,1,0)</f>
        <v>0</v>
      </c>
    </row>
    <row r="783" spans="1:62" x14ac:dyDescent="0.25">
      <c r="A783">
        <v>781</v>
      </c>
      <c r="B783">
        <v>1</v>
      </c>
      <c r="C783">
        <v>3</v>
      </c>
      <c r="D783" t="s">
        <v>1083</v>
      </c>
      <c r="E783" t="s">
        <v>17</v>
      </c>
      <c r="F783">
        <v>13</v>
      </c>
      <c r="G783">
        <v>0</v>
      </c>
      <c r="H783">
        <v>0</v>
      </c>
      <c r="I783">
        <v>2687</v>
      </c>
      <c r="J783">
        <v>7.2291999999999996</v>
      </c>
      <c r="L783" t="s">
        <v>20</v>
      </c>
      <c r="M783" t="s">
        <v>1753</v>
      </c>
      <c r="N783" t="str">
        <f>IF(ISNUMBER(I783),"xxx ",SUBSTITUTE(SUBSTITUTE(I783,"/",""),".",""))</f>
        <v xml:space="preserve">xxx </v>
      </c>
      <c r="O783" t="str">
        <f>LEFT(N783,FIND(" ",N783))</f>
        <v xml:space="preserve">xxx </v>
      </c>
      <c r="P783" t="str">
        <f>VLOOKUP(M783,Extract_Title!$A$2:$B$20,2,0)</f>
        <v>Miss</v>
      </c>
      <c r="Q783" t="str">
        <f>IF(L783="","S",L783)</f>
        <v>C</v>
      </c>
      <c r="R783" t="str">
        <f>IF(K783="","M",LEFT(K783,1))</f>
        <v>M</v>
      </c>
      <c r="S783" t="str">
        <f>VLOOKUP(O783,Clean_tckt!$E$3:$F$38,2,0)</f>
        <v xml:space="preserve">xxx </v>
      </c>
      <c r="T783" s="1">
        <f t="shared" si="40"/>
        <v>7.2291999999999996</v>
      </c>
      <c r="U783">
        <f t="shared" si="41"/>
        <v>13</v>
      </c>
      <c r="V783">
        <f>SUM(G783:H783,1)</f>
        <v>1</v>
      </c>
      <c r="W783">
        <f t="shared" si="42"/>
        <v>0</v>
      </c>
      <c r="X783">
        <f>IF(V783=1,1,0)</f>
        <v>1</v>
      </c>
      <c r="Y783">
        <f>IF($P783=Y$1,1,0)</f>
        <v>0</v>
      </c>
      <c r="Z783">
        <f>IF($P783=Z$1,1,0)</f>
        <v>0</v>
      </c>
      <c r="AA783">
        <f>IF($P783=AA$1,1,0)</f>
        <v>1</v>
      </c>
      <c r="AB783">
        <f>IF($P783=AB$1,1,0)</f>
        <v>0</v>
      </c>
      <c r="AC783">
        <f>IF($Q783=AC$1,1,0)</f>
        <v>0</v>
      </c>
      <c r="AD783">
        <f>IF($Q783=AD$1,1,0)</f>
        <v>1</v>
      </c>
      <c r="AE783">
        <f>IF($R783=AE$1,1,0)</f>
        <v>1</v>
      </c>
      <c r="AF783">
        <f>IF($R783=AF$1,1,0)</f>
        <v>0</v>
      </c>
      <c r="AG783">
        <f>IF($R783=AG$1,1,0)</f>
        <v>0</v>
      </c>
      <c r="AH783">
        <f>IF($R783=AH$1,1,0)</f>
        <v>0</v>
      </c>
      <c r="AI783">
        <f>IF($R783=AI$1,1,0)</f>
        <v>0</v>
      </c>
      <c r="AJ783">
        <f>IF($R783=AJ$1,1,0)</f>
        <v>0</v>
      </c>
      <c r="AK783">
        <f>IF($R783=AK$1,1,0)</f>
        <v>0</v>
      </c>
      <c r="AL783">
        <f>IF($R783=AL$1,1,0)</f>
        <v>0</v>
      </c>
      <c r="AM783">
        <f>IF($S783=AM$1,1,0)</f>
        <v>0</v>
      </c>
      <c r="AN783">
        <f>IF($S783=AN$1,1,0)</f>
        <v>0</v>
      </c>
      <c r="AO783">
        <f>IF($S783=AO$1,1,0)</f>
        <v>0</v>
      </c>
      <c r="AP783">
        <f>IF($S783=AP$1,1,0)</f>
        <v>1</v>
      </c>
      <c r="AQ783">
        <f>IF($S783=AQ$1,1,0)</f>
        <v>0</v>
      </c>
      <c r="AR783">
        <f>IF($S783=AR$1,1,0)</f>
        <v>0</v>
      </c>
      <c r="AS783">
        <f>IF($S783=AS$1,1,0)</f>
        <v>0</v>
      </c>
      <c r="AT783">
        <f>IF($S783=AT$1,1,0)</f>
        <v>0</v>
      </c>
      <c r="AU783">
        <f>IF($S783=AU$1,1,0)</f>
        <v>0</v>
      </c>
      <c r="AV783">
        <f>IF($S783=AV$1,1,0)</f>
        <v>0</v>
      </c>
      <c r="AW783">
        <f>IF($S783=AW$1,1,0)</f>
        <v>0</v>
      </c>
      <c r="AX783">
        <f>IF($S783=AX$1,1,0)</f>
        <v>0</v>
      </c>
      <c r="AY783">
        <f>IF($S783=AY$1,1,0)</f>
        <v>0</v>
      </c>
      <c r="AZ783">
        <f>IF($S783=AZ$1,1,0)</f>
        <v>0</v>
      </c>
      <c r="BA783">
        <f>IF($S783=BA$1,1,0)</f>
        <v>0</v>
      </c>
      <c r="BB783">
        <f>IF($S783=BB$1,1,0)</f>
        <v>0</v>
      </c>
      <c r="BC783">
        <f>IF($S783=BC$1,1,0)</f>
        <v>0</v>
      </c>
      <c r="BD783">
        <f>IF($S783=BD$1,1,0)</f>
        <v>0</v>
      </c>
      <c r="BE783">
        <f>IF($S783=BE$1,1,0)</f>
        <v>0</v>
      </c>
      <c r="BF783">
        <f>IF($S783=BF$1,1,0)</f>
        <v>0</v>
      </c>
      <c r="BG783">
        <f>IF($S783=BG$1,1,0)</f>
        <v>0</v>
      </c>
      <c r="BH783">
        <f>IF($S783=BH$1,1,0)</f>
        <v>0</v>
      </c>
      <c r="BI783">
        <f>IF($S783=BI$1,1,0)</f>
        <v>0</v>
      </c>
      <c r="BJ783">
        <f>IF($S783=BJ$1,1,0)</f>
        <v>0</v>
      </c>
    </row>
    <row r="784" spans="1:62" x14ac:dyDescent="0.25">
      <c r="A784">
        <v>782</v>
      </c>
      <c r="B784">
        <v>1</v>
      </c>
      <c r="C784">
        <v>1</v>
      </c>
      <c r="D784" t="s">
        <v>1084</v>
      </c>
      <c r="E784" t="s">
        <v>17</v>
      </c>
      <c r="F784">
        <v>17</v>
      </c>
      <c r="G784">
        <v>1</v>
      </c>
      <c r="H784">
        <v>0</v>
      </c>
      <c r="I784">
        <v>17474</v>
      </c>
      <c r="J784">
        <v>57</v>
      </c>
      <c r="K784" t="s">
        <v>971</v>
      </c>
      <c r="L784" t="s">
        <v>15</v>
      </c>
      <c r="M784" t="s">
        <v>1752</v>
      </c>
      <c r="N784" t="str">
        <f>IF(ISNUMBER(I784),"xxx ",SUBSTITUTE(SUBSTITUTE(I784,"/",""),".",""))</f>
        <v xml:space="preserve">xxx </v>
      </c>
      <c r="O784" t="str">
        <f>LEFT(N784,FIND(" ",N784))</f>
        <v xml:space="preserve">xxx </v>
      </c>
      <c r="P784" t="str">
        <f>VLOOKUP(M784,Extract_Title!$A$2:$B$20,2,0)</f>
        <v>Mrs</v>
      </c>
      <c r="Q784" t="str">
        <f>IF(L784="","S",L784)</f>
        <v>S</v>
      </c>
      <c r="R784" t="str">
        <f>IF(K784="","M",LEFT(K784,1))</f>
        <v>B</v>
      </c>
      <c r="S784" t="str">
        <f>VLOOKUP(O784,Clean_tckt!$E$3:$F$38,2,0)</f>
        <v xml:space="preserve">xxx </v>
      </c>
      <c r="T784" s="1">
        <f t="shared" si="40"/>
        <v>57</v>
      </c>
      <c r="U784">
        <f t="shared" si="41"/>
        <v>17</v>
      </c>
      <c r="V784">
        <f>SUM(G784:H784,1)</f>
        <v>2</v>
      </c>
      <c r="W784">
        <f t="shared" si="42"/>
        <v>0</v>
      </c>
      <c r="X784">
        <f>IF(V784=1,1,0)</f>
        <v>0</v>
      </c>
      <c r="Y784">
        <f>IF($P784=Y$1,1,0)</f>
        <v>0</v>
      </c>
      <c r="Z784">
        <f>IF($P784=Z$1,1,0)</f>
        <v>1</v>
      </c>
      <c r="AA784">
        <f>IF($P784=AA$1,1,0)</f>
        <v>0</v>
      </c>
      <c r="AB784">
        <f>IF($P784=AB$1,1,0)</f>
        <v>0</v>
      </c>
      <c r="AC784">
        <f>IF($Q784=AC$1,1,0)</f>
        <v>1</v>
      </c>
      <c r="AD784">
        <f>IF($Q784=AD$1,1,0)</f>
        <v>0</v>
      </c>
      <c r="AE784">
        <f>IF($R784=AE$1,1,0)</f>
        <v>0</v>
      </c>
      <c r="AF784">
        <f>IF($R784=AF$1,1,0)</f>
        <v>0</v>
      </c>
      <c r="AG784">
        <f>IF($R784=AG$1,1,0)</f>
        <v>0</v>
      </c>
      <c r="AH784">
        <f>IF($R784=AH$1,1,0)</f>
        <v>0</v>
      </c>
      <c r="AI784">
        <f>IF($R784=AI$1,1,0)</f>
        <v>0</v>
      </c>
      <c r="AJ784">
        <f>IF($R784=AJ$1,1,0)</f>
        <v>0</v>
      </c>
      <c r="AK784">
        <f>IF($R784=AK$1,1,0)</f>
        <v>1</v>
      </c>
      <c r="AL784">
        <f>IF($R784=AL$1,1,0)</f>
        <v>0</v>
      </c>
      <c r="AM784">
        <f>IF($S784=AM$1,1,0)</f>
        <v>0</v>
      </c>
      <c r="AN784">
        <f>IF($S784=AN$1,1,0)</f>
        <v>0</v>
      </c>
      <c r="AO784">
        <f>IF($S784=AO$1,1,0)</f>
        <v>0</v>
      </c>
      <c r="AP784">
        <f>IF($S784=AP$1,1,0)</f>
        <v>1</v>
      </c>
      <c r="AQ784">
        <f>IF($S784=AQ$1,1,0)</f>
        <v>0</v>
      </c>
      <c r="AR784">
        <f>IF($S784=AR$1,1,0)</f>
        <v>0</v>
      </c>
      <c r="AS784">
        <f>IF($S784=AS$1,1,0)</f>
        <v>0</v>
      </c>
      <c r="AT784">
        <f>IF($S784=AT$1,1,0)</f>
        <v>0</v>
      </c>
      <c r="AU784">
        <f>IF($S784=AU$1,1,0)</f>
        <v>0</v>
      </c>
      <c r="AV784">
        <f>IF($S784=AV$1,1,0)</f>
        <v>0</v>
      </c>
      <c r="AW784">
        <f>IF($S784=AW$1,1,0)</f>
        <v>0</v>
      </c>
      <c r="AX784">
        <f>IF($S784=AX$1,1,0)</f>
        <v>0</v>
      </c>
      <c r="AY784">
        <f>IF($S784=AY$1,1,0)</f>
        <v>0</v>
      </c>
      <c r="AZ784">
        <f>IF($S784=AZ$1,1,0)</f>
        <v>0</v>
      </c>
      <c r="BA784">
        <f>IF($S784=BA$1,1,0)</f>
        <v>0</v>
      </c>
      <c r="BB784">
        <f>IF($S784=BB$1,1,0)</f>
        <v>0</v>
      </c>
      <c r="BC784">
        <f>IF($S784=BC$1,1,0)</f>
        <v>0</v>
      </c>
      <c r="BD784">
        <f>IF($S784=BD$1,1,0)</f>
        <v>0</v>
      </c>
      <c r="BE784">
        <f>IF($S784=BE$1,1,0)</f>
        <v>0</v>
      </c>
      <c r="BF784">
        <f>IF($S784=BF$1,1,0)</f>
        <v>0</v>
      </c>
      <c r="BG784">
        <f>IF($S784=BG$1,1,0)</f>
        <v>0</v>
      </c>
      <c r="BH784">
        <f>IF($S784=BH$1,1,0)</f>
        <v>0</v>
      </c>
      <c r="BI784">
        <f>IF($S784=BI$1,1,0)</f>
        <v>0</v>
      </c>
      <c r="BJ784">
        <f>IF($S784=BJ$1,1,0)</f>
        <v>0</v>
      </c>
    </row>
    <row r="785" spans="1:62" x14ac:dyDescent="0.25">
      <c r="A785">
        <v>783</v>
      </c>
      <c r="B785">
        <v>0</v>
      </c>
      <c r="C785">
        <v>1</v>
      </c>
      <c r="D785" t="s">
        <v>1085</v>
      </c>
      <c r="E785" t="s">
        <v>13</v>
      </c>
      <c r="F785">
        <v>29</v>
      </c>
      <c r="G785">
        <v>0</v>
      </c>
      <c r="H785">
        <v>0</v>
      </c>
      <c r="I785">
        <v>113501</v>
      </c>
      <c r="J785">
        <v>30</v>
      </c>
      <c r="K785" t="s">
        <v>1086</v>
      </c>
      <c r="L785" t="s">
        <v>15</v>
      </c>
      <c r="M785" t="s">
        <v>1751</v>
      </c>
      <c r="N785" t="str">
        <f>IF(ISNUMBER(I785),"xxx ",SUBSTITUTE(SUBSTITUTE(I785,"/",""),".",""))</f>
        <v xml:space="preserve">xxx </v>
      </c>
      <c r="O785" t="str">
        <f>LEFT(N785,FIND(" ",N785))</f>
        <v xml:space="preserve">xxx </v>
      </c>
      <c r="P785" t="str">
        <f>VLOOKUP(M785,Extract_Title!$A$2:$B$20,2,0)</f>
        <v>Mr</v>
      </c>
      <c r="Q785" t="str">
        <f>IF(L785="","S",L785)</f>
        <v>S</v>
      </c>
      <c r="R785" t="str">
        <f>IF(K785="","M",LEFT(K785,1))</f>
        <v>D</v>
      </c>
      <c r="S785" t="str">
        <f>VLOOKUP(O785,Clean_tckt!$E$3:$F$38,2,0)</f>
        <v xml:space="preserve">xxx </v>
      </c>
      <c r="T785" s="1">
        <f t="shared" si="40"/>
        <v>30</v>
      </c>
      <c r="U785">
        <f t="shared" si="41"/>
        <v>29</v>
      </c>
      <c r="V785">
        <f>SUM(G785:H785,1)</f>
        <v>1</v>
      </c>
      <c r="W785">
        <f t="shared" si="42"/>
        <v>1</v>
      </c>
      <c r="X785">
        <f>IF(V785=1,1,0)</f>
        <v>1</v>
      </c>
      <c r="Y785">
        <f>IF($P785=Y$1,1,0)</f>
        <v>1</v>
      </c>
      <c r="Z785">
        <f>IF($P785=Z$1,1,0)</f>
        <v>0</v>
      </c>
      <c r="AA785">
        <f>IF($P785=AA$1,1,0)</f>
        <v>0</v>
      </c>
      <c r="AB785">
        <f>IF($P785=AB$1,1,0)</f>
        <v>0</v>
      </c>
      <c r="AC785">
        <f>IF($Q785=AC$1,1,0)</f>
        <v>1</v>
      </c>
      <c r="AD785">
        <f>IF($Q785=AD$1,1,0)</f>
        <v>0</v>
      </c>
      <c r="AE785">
        <f>IF($R785=AE$1,1,0)</f>
        <v>0</v>
      </c>
      <c r="AF785">
        <f>IF($R785=AF$1,1,0)</f>
        <v>0</v>
      </c>
      <c r="AG785">
        <f>IF($R785=AG$1,1,0)</f>
        <v>0</v>
      </c>
      <c r="AH785">
        <f>IF($R785=AH$1,1,0)</f>
        <v>0</v>
      </c>
      <c r="AI785">
        <f>IF($R785=AI$1,1,0)</f>
        <v>1</v>
      </c>
      <c r="AJ785">
        <f>IF($R785=AJ$1,1,0)</f>
        <v>0</v>
      </c>
      <c r="AK785">
        <f>IF($R785=AK$1,1,0)</f>
        <v>0</v>
      </c>
      <c r="AL785">
        <f>IF($R785=AL$1,1,0)</f>
        <v>0</v>
      </c>
      <c r="AM785">
        <f>IF($S785=AM$1,1,0)</f>
        <v>0</v>
      </c>
      <c r="AN785">
        <f>IF($S785=AN$1,1,0)</f>
        <v>0</v>
      </c>
      <c r="AO785">
        <f>IF($S785=AO$1,1,0)</f>
        <v>0</v>
      </c>
      <c r="AP785">
        <f>IF($S785=AP$1,1,0)</f>
        <v>1</v>
      </c>
      <c r="AQ785">
        <f>IF($S785=AQ$1,1,0)</f>
        <v>0</v>
      </c>
      <c r="AR785">
        <f>IF($S785=AR$1,1,0)</f>
        <v>0</v>
      </c>
      <c r="AS785">
        <f>IF($S785=AS$1,1,0)</f>
        <v>0</v>
      </c>
      <c r="AT785">
        <f>IF($S785=AT$1,1,0)</f>
        <v>0</v>
      </c>
      <c r="AU785">
        <f>IF($S785=AU$1,1,0)</f>
        <v>0</v>
      </c>
      <c r="AV785">
        <f>IF($S785=AV$1,1,0)</f>
        <v>0</v>
      </c>
      <c r="AW785">
        <f>IF($S785=AW$1,1,0)</f>
        <v>0</v>
      </c>
      <c r="AX785">
        <f>IF($S785=AX$1,1,0)</f>
        <v>0</v>
      </c>
      <c r="AY785">
        <f>IF($S785=AY$1,1,0)</f>
        <v>0</v>
      </c>
      <c r="AZ785">
        <f>IF($S785=AZ$1,1,0)</f>
        <v>0</v>
      </c>
      <c r="BA785">
        <f>IF($S785=BA$1,1,0)</f>
        <v>0</v>
      </c>
      <c r="BB785">
        <f>IF($S785=BB$1,1,0)</f>
        <v>0</v>
      </c>
      <c r="BC785">
        <f>IF($S785=BC$1,1,0)</f>
        <v>0</v>
      </c>
      <c r="BD785">
        <f>IF($S785=BD$1,1,0)</f>
        <v>0</v>
      </c>
      <c r="BE785">
        <f>IF($S785=BE$1,1,0)</f>
        <v>0</v>
      </c>
      <c r="BF785">
        <f>IF($S785=BF$1,1,0)</f>
        <v>0</v>
      </c>
      <c r="BG785">
        <f>IF($S785=BG$1,1,0)</f>
        <v>0</v>
      </c>
      <c r="BH785">
        <f>IF($S785=BH$1,1,0)</f>
        <v>0</v>
      </c>
      <c r="BI785">
        <f>IF($S785=BI$1,1,0)</f>
        <v>0</v>
      </c>
      <c r="BJ785">
        <f>IF($S785=BJ$1,1,0)</f>
        <v>0</v>
      </c>
    </row>
    <row r="786" spans="1:62" x14ac:dyDescent="0.25">
      <c r="A786">
        <v>784</v>
      </c>
      <c r="B786">
        <v>0</v>
      </c>
      <c r="C786">
        <v>3</v>
      </c>
      <c r="D786" t="s">
        <v>1087</v>
      </c>
      <c r="E786" t="s">
        <v>13</v>
      </c>
      <c r="G786">
        <v>1</v>
      </c>
      <c r="H786">
        <v>2</v>
      </c>
      <c r="I786" t="s">
        <v>1088</v>
      </c>
      <c r="J786">
        <v>23.45</v>
      </c>
      <c r="L786" t="s">
        <v>15</v>
      </c>
      <c r="M786" t="s">
        <v>1751</v>
      </c>
      <c r="N786" t="str">
        <f>IF(ISNUMBER(I786),"xxx ",SUBSTITUTE(SUBSTITUTE(I786,"/",""),".",""))</f>
        <v>WC 6607</v>
      </c>
      <c r="O786" t="str">
        <f>LEFT(N786,FIND(" ",N786))</f>
        <v xml:space="preserve">WC </v>
      </c>
      <c r="P786" t="str">
        <f>VLOOKUP(M786,Extract_Title!$A$2:$B$20,2,0)</f>
        <v>Mr</v>
      </c>
      <c r="Q786" t="str">
        <f>IF(L786="","S",L786)</f>
        <v>S</v>
      </c>
      <c r="R786" t="str">
        <f>IF(K786="","M",LEFT(K786,1))</f>
        <v>M</v>
      </c>
      <c r="S786" t="str">
        <f>VLOOKUP(O786,Clean_tckt!$E$3:$F$38,2,0)</f>
        <v xml:space="preserve">WC </v>
      </c>
      <c r="T786" s="1">
        <f t="shared" si="40"/>
        <v>23.45</v>
      </c>
      <c r="U786">
        <f t="shared" si="41"/>
        <v>0</v>
      </c>
      <c r="V786">
        <f>SUM(G786:H786,1)</f>
        <v>4</v>
      </c>
      <c r="W786">
        <f t="shared" si="42"/>
        <v>1</v>
      </c>
      <c r="X786">
        <f>IF(V786=1,1,0)</f>
        <v>0</v>
      </c>
      <c r="Y786">
        <f>IF($P786=Y$1,1,0)</f>
        <v>1</v>
      </c>
      <c r="Z786">
        <f>IF($P786=Z$1,1,0)</f>
        <v>0</v>
      </c>
      <c r="AA786">
        <f>IF($P786=AA$1,1,0)</f>
        <v>0</v>
      </c>
      <c r="AB786">
        <f>IF($P786=AB$1,1,0)</f>
        <v>0</v>
      </c>
      <c r="AC786">
        <f>IF($Q786=AC$1,1,0)</f>
        <v>1</v>
      </c>
      <c r="AD786">
        <f>IF($Q786=AD$1,1,0)</f>
        <v>0</v>
      </c>
      <c r="AE786">
        <f>IF($R786=AE$1,1,0)</f>
        <v>1</v>
      </c>
      <c r="AF786">
        <f>IF($R786=AF$1,1,0)</f>
        <v>0</v>
      </c>
      <c r="AG786">
        <f>IF($R786=AG$1,1,0)</f>
        <v>0</v>
      </c>
      <c r="AH786">
        <f>IF($R786=AH$1,1,0)</f>
        <v>0</v>
      </c>
      <c r="AI786">
        <f>IF($R786=AI$1,1,0)</f>
        <v>0</v>
      </c>
      <c r="AJ786">
        <f>IF($R786=AJ$1,1,0)</f>
        <v>0</v>
      </c>
      <c r="AK786">
        <f>IF($R786=AK$1,1,0)</f>
        <v>0</v>
      </c>
      <c r="AL786">
        <f>IF($R786=AL$1,1,0)</f>
        <v>0</v>
      </c>
      <c r="AM786">
        <f>IF($S786=AM$1,1,0)</f>
        <v>0</v>
      </c>
      <c r="AN786">
        <f>IF($S786=AN$1,1,0)</f>
        <v>0</v>
      </c>
      <c r="AO786">
        <f>IF($S786=AO$1,1,0)</f>
        <v>0</v>
      </c>
      <c r="AP786">
        <f>IF($S786=AP$1,1,0)</f>
        <v>0</v>
      </c>
      <c r="AQ786">
        <f>IF($S786=AQ$1,1,0)</f>
        <v>0</v>
      </c>
      <c r="AR786">
        <f>IF($S786=AR$1,1,0)</f>
        <v>0</v>
      </c>
      <c r="AS786">
        <f>IF($S786=AS$1,1,0)</f>
        <v>0</v>
      </c>
      <c r="AT786">
        <f>IF($S786=AT$1,1,0)</f>
        <v>0</v>
      </c>
      <c r="AU786">
        <f>IF($S786=AU$1,1,0)</f>
        <v>0</v>
      </c>
      <c r="AV786">
        <f>IF($S786=AV$1,1,0)</f>
        <v>0</v>
      </c>
      <c r="AW786">
        <f>IF($S786=AW$1,1,0)</f>
        <v>1</v>
      </c>
      <c r="AX786">
        <f>IF($S786=AX$1,1,0)</f>
        <v>0</v>
      </c>
      <c r="AY786">
        <f>IF($S786=AY$1,1,0)</f>
        <v>0</v>
      </c>
      <c r="AZ786">
        <f>IF($S786=AZ$1,1,0)</f>
        <v>0</v>
      </c>
      <c r="BA786">
        <f>IF($S786=BA$1,1,0)</f>
        <v>0</v>
      </c>
      <c r="BB786">
        <f>IF($S786=BB$1,1,0)</f>
        <v>0</v>
      </c>
      <c r="BC786">
        <f>IF($S786=BC$1,1,0)</f>
        <v>0</v>
      </c>
      <c r="BD786">
        <f>IF($S786=BD$1,1,0)</f>
        <v>0</v>
      </c>
      <c r="BE786">
        <f>IF($S786=BE$1,1,0)</f>
        <v>0</v>
      </c>
      <c r="BF786">
        <f>IF($S786=BF$1,1,0)</f>
        <v>0</v>
      </c>
      <c r="BG786">
        <f>IF($S786=BG$1,1,0)</f>
        <v>0</v>
      </c>
      <c r="BH786">
        <f>IF($S786=BH$1,1,0)</f>
        <v>0</v>
      </c>
      <c r="BI786">
        <f>IF($S786=BI$1,1,0)</f>
        <v>0</v>
      </c>
      <c r="BJ786">
        <f>IF($S786=BJ$1,1,0)</f>
        <v>0</v>
      </c>
    </row>
    <row r="787" spans="1:62" x14ac:dyDescent="0.25">
      <c r="A787">
        <v>785</v>
      </c>
      <c r="B787">
        <v>0</v>
      </c>
      <c r="C787">
        <v>3</v>
      </c>
      <c r="D787" t="s">
        <v>1089</v>
      </c>
      <c r="E787" t="s">
        <v>13</v>
      </c>
      <c r="F787">
        <v>25</v>
      </c>
      <c r="G787">
        <v>0</v>
      </c>
      <c r="H787">
        <v>0</v>
      </c>
      <c r="I787" t="s">
        <v>1090</v>
      </c>
      <c r="J787">
        <v>7.05</v>
      </c>
      <c r="L787" t="s">
        <v>15</v>
      </c>
      <c r="M787" t="s">
        <v>1751</v>
      </c>
      <c r="N787" t="str">
        <f>IF(ISNUMBER(I787),"xxx ",SUBSTITUTE(SUBSTITUTE(I787,"/",""),".",""))</f>
        <v>SOTONOQ 3101312</v>
      </c>
      <c r="O787" t="str">
        <f>LEFT(N787,FIND(" ",N787))</f>
        <v xml:space="preserve">SOTONOQ </v>
      </c>
      <c r="P787" t="str">
        <f>VLOOKUP(M787,Extract_Title!$A$2:$B$20,2,0)</f>
        <v>Mr</v>
      </c>
      <c r="Q787" t="str">
        <f>IF(L787="","S",L787)</f>
        <v>S</v>
      </c>
      <c r="R787" t="str">
        <f>IF(K787="","M",LEFT(K787,1))</f>
        <v>M</v>
      </c>
      <c r="S787" t="str">
        <f>VLOOKUP(O787,Clean_tckt!$E$3:$F$38,2,0)</f>
        <v xml:space="preserve">SOTONOQ </v>
      </c>
      <c r="T787" s="1">
        <f t="shared" si="40"/>
        <v>7.05</v>
      </c>
      <c r="U787">
        <f t="shared" si="41"/>
        <v>25</v>
      </c>
      <c r="V787">
        <f>SUM(G787:H787,1)</f>
        <v>1</v>
      </c>
      <c r="W787">
        <f t="shared" si="42"/>
        <v>1</v>
      </c>
      <c r="X787">
        <f>IF(V787=1,1,0)</f>
        <v>1</v>
      </c>
      <c r="Y787">
        <f>IF($P787=Y$1,1,0)</f>
        <v>1</v>
      </c>
      <c r="Z787">
        <f>IF($P787=Z$1,1,0)</f>
        <v>0</v>
      </c>
      <c r="AA787">
        <f>IF($P787=AA$1,1,0)</f>
        <v>0</v>
      </c>
      <c r="AB787">
        <f>IF($P787=AB$1,1,0)</f>
        <v>0</v>
      </c>
      <c r="AC787">
        <f>IF($Q787=AC$1,1,0)</f>
        <v>1</v>
      </c>
      <c r="AD787">
        <f>IF($Q787=AD$1,1,0)</f>
        <v>0</v>
      </c>
      <c r="AE787">
        <f>IF($R787=AE$1,1,0)</f>
        <v>1</v>
      </c>
      <c r="AF787">
        <f>IF($R787=AF$1,1,0)</f>
        <v>0</v>
      </c>
      <c r="AG787">
        <f>IF($R787=AG$1,1,0)</f>
        <v>0</v>
      </c>
      <c r="AH787">
        <f>IF($R787=AH$1,1,0)</f>
        <v>0</v>
      </c>
      <c r="AI787">
        <f>IF($R787=AI$1,1,0)</f>
        <v>0</v>
      </c>
      <c r="AJ787">
        <f>IF($R787=AJ$1,1,0)</f>
        <v>0</v>
      </c>
      <c r="AK787">
        <f>IF($R787=AK$1,1,0)</f>
        <v>0</v>
      </c>
      <c r="AL787">
        <f>IF($R787=AL$1,1,0)</f>
        <v>0</v>
      </c>
      <c r="AM787">
        <f>IF($S787=AM$1,1,0)</f>
        <v>0</v>
      </c>
      <c r="AN787">
        <f>IF($S787=AN$1,1,0)</f>
        <v>0</v>
      </c>
      <c r="AO787">
        <f>IF($S787=AO$1,1,0)</f>
        <v>0</v>
      </c>
      <c r="AP787">
        <f>IF($S787=AP$1,1,0)</f>
        <v>0</v>
      </c>
      <c r="AQ787">
        <f>IF($S787=AQ$1,1,0)</f>
        <v>0</v>
      </c>
      <c r="AR787">
        <f>IF($S787=AR$1,1,0)</f>
        <v>0</v>
      </c>
      <c r="AS787">
        <f>IF($S787=AS$1,1,0)</f>
        <v>0</v>
      </c>
      <c r="AT787">
        <f>IF($S787=AT$1,1,0)</f>
        <v>0</v>
      </c>
      <c r="AU787">
        <f>IF($S787=AU$1,1,0)</f>
        <v>0</v>
      </c>
      <c r="AV787">
        <f>IF($S787=AV$1,1,0)</f>
        <v>0</v>
      </c>
      <c r="AW787">
        <f>IF($S787=AW$1,1,0)</f>
        <v>0</v>
      </c>
      <c r="AX787">
        <f>IF($S787=AX$1,1,0)</f>
        <v>1</v>
      </c>
      <c r="AY787">
        <f>IF($S787=AY$1,1,0)</f>
        <v>0</v>
      </c>
      <c r="AZ787">
        <f>IF($S787=AZ$1,1,0)</f>
        <v>0</v>
      </c>
      <c r="BA787">
        <f>IF($S787=BA$1,1,0)</f>
        <v>0</v>
      </c>
      <c r="BB787">
        <f>IF($S787=BB$1,1,0)</f>
        <v>0</v>
      </c>
      <c r="BC787">
        <f>IF($S787=BC$1,1,0)</f>
        <v>0</v>
      </c>
      <c r="BD787">
        <f>IF($S787=BD$1,1,0)</f>
        <v>0</v>
      </c>
      <c r="BE787">
        <f>IF($S787=BE$1,1,0)</f>
        <v>0</v>
      </c>
      <c r="BF787">
        <f>IF($S787=BF$1,1,0)</f>
        <v>0</v>
      </c>
      <c r="BG787">
        <f>IF($S787=BG$1,1,0)</f>
        <v>0</v>
      </c>
      <c r="BH787">
        <f>IF($S787=BH$1,1,0)</f>
        <v>0</v>
      </c>
      <c r="BI787">
        <f>IF($S787=BI$1,1,0)</f>
        <v>0</v>
      </c>
      <c r="BJ787">
        <f>IF($S787=BJ$1,1,0)</f>
        <v>0</v>
      </c>
    </row>
    <row r="788" spans="1:62" x14ac:dyDescent="0.25">
      <c r="A788">
        <v>786</v>
      </c>
      <c r="B788">
        <v>0</v>
      </c>
      <c r="C788">
        <v>3</v>
      </c>
      <c r="D788" t="s">
        <v>1091</v>
      </c>
      <c r="E788" t="s">
        <v>13</v>
      </c>
      <c r="F788">
        <v>25</v>
      </c>
      <c r="G788">
        <v>0</v>
      </c>
      <c r="H788">
        <v>0</v>
      </c>
      <c r="I788">
        <v>374887</v>
      </c>
      <c r="J788">
        <v>7.25</v>
      </c>
      <c r="L788" t="s">
        <v>15</v>
      </c>
      <c r="M788" t="s">
        <v>1751</v>
      </c>
      <c r="N788" t="str">
        <f>IF(ISNUMBER(I788),"xxx ",SUBSTITUTE(SUBSTITUTE(I788,"/",""),".",""))</f>
        <v xml:space="preserve">xxx </v>
      </c>
      <c r="O788" t="str">
        <f>LEFT(N788,FIND(" ",N788))</f>
        <v xml:space="preserve">xxx </v>
      </c>
      <c r="P788" t="str">
        <f>VLOOKUP(M788,Extract_Title!$A$2:$B$20,2,0)</f>
        <v>Mr</v>
      </c>
      <c r="Q788" t="str">
        <f>IF(L788="","S",L788)</f>
        <v>S</v>
      </c>
      <c r="R788" t="str">
        <f>IF(K788="","M",LEFT(K788,1))</f>
        <v>M</v>
      </c>
      <c r="S788" t="str">
        <f>VLOOKUP(O788,Clean_tckt!$E$3:$F$38,2,0)</f>
        <v xml:space="preserve">xxx </v>
      </c>
      <c r="T788" s="1">
        <f t="shared" si="40"/>
        <v>7.25</v>
      </c>
      <c r="U788">
        <f t="shared" si="41"/>
        <v>25</v>
      </c>
      <c r="V788">
        <f>SUM(G788:H788,1)</f>
        <v>1</v>
      </c>
      <c r="W788">
        <f t="shared" si="42"/>
        <v>1</v>
      </c>
      <c r="X788">
        <f>IF(V788=1,1,0)</f>
        <v>1</v>
      </c>
      <c r="Y788">
        <f>IF($P788=Y$1,1,0)</f>
        <v>1</v>
      </c>
      <c r="Z788">
        <f>IF($P788=Z$1,1,0)</f>
        <v>0</v>
      </c>
      <c r="AA788">
        <f>IF($P788=AA$1,1,0)</f>
        <v>0</v>
      </c>
      <c r="AB788">
        <f>IF($P788=AB$1,1,0)</f>
        <v>0</v>
      </c>
      <c r="AC788">
        <f>IF($Q788=AC$1,1,0)</f>
        <v>1</v>
      </c>
      <c r="AD788">
        <f>IF($Q788=AD$1,1,0)</f>
        <v>0</v>
      </c>
      <c r="AE788">
        <f>IF($R788=AE$1,1,0)</f>
        <v>1</v>
      </c>
      <c r="AF788">
        <f>IF($R788=AF$1,1,0)</f>
        <v>0</v>
      </c>
      <c r="AG788">
        <f>IF($R788=AG$1,1,0)</f>
        <v>0</v>
      </c>
      <c r="AH788">
        <f>IF($R788=AH$1,1,0)</f>
        <v>0</v>
      </c>
      <c r="AI788">
        <f>IF($R788=AI$1,1,0)</f>
        <v>0</v>
      </c>
      <c r="AJ788">
        <f>IF($R788=AJ$1,1,0)</f>
        <v>0</v>
      </c>
      <c r="AK788">
        <f>IF($R788=AK$1,1,0)</f>
        <v>0</v>
      </c>
      <c r="AL788">
        <f>IF($R788=AL$1,1,0)</f>
        <v>0</v>
      </c>
      <c r="AM788">
        <f>IF($S788=AM$1,1,0)</f>
        <v>0</v>
      </c>
      <c r="AN788">
        <f>IF($S788=AN$1,1,0)</f>
        <v>0</v>
      </c>
      <c r="AO788">
        <f>IF($S788=AO$1,1,0)</f>
        <v>0</v>
      </c>
      <c r="AP788">
        <f>IF($S788=AP$1,1,0)</f>
        <v>1</v>
      </c>
      <c r="AQ788">
        <f>IF($S788=AQ$1,1,0)</f>
        <v>0</v>
      </c>
      <c r="AR788">
        <f>IF($S788=AR$1,1,0)</f>
        <v>0</v>
      </c>
      <c r="AS788">
        <f>IF($S788=AS$1,1,0)</f>
        <v>0</v>
      </c>
      <c r="AT788">
        <f>IF($S788=AT$1,1,0)</f>
        <v>0</v>
      </c>
      <c r="AU788">
        <f>IF($S788=AU$1,1,0)</f>
        <v>0</v>
      </c>
      <c r="AV788">
        <f>IF($S788=AV$1,1,0)</f>
        <v>0</v>
      </c>
      <c r="AW788">
        <f>IF($S788=AW$1,1,0)</f>
        <v>0</v>
      </c>
      <c r="AX788">
        <f>IF($S788=AX$1,1,0)</f>
        <v>0</v>
      </c>
      <c r="AY788">
        <f>IF($S788=AY$1,1,0)</f>
        <v>0</v>
      </c>
      <c r="AZ788">
        <f>IF($S788=AZ$1,1,0)</f>
        <v>0</v>
      </c>
      <c r="BA788">
        <f>IF($S788=BA$1,1,0)</f>
        <v>0</v>
      </c>
      <c r="BB788">
        <f>IF($S788=BB$1,1,0)</f>
        <v>0</v>
      </c>
      <c r="BC788">
        <f>IF($S788=BC$1,1,0)</f>
        <v>0</v>
      </c>
      <c r="BD788">
        <f>IF($S788=BD$1,1,0)</f>
        <v>0</v>
      </c>
      <c r="BE788">
        <f>IF($S788=BE$1,1,0)</f>
        <v>0</v>
      </c>
      <c r="BF788">
        <f>IF($S788=BF$1,1,0)</f>
        <v>0</v>
      </c>
      <c r="BG788">
        <f>IF($S788=BG$1,1,0)</f>
        <v>0</v>
      </c>
      <c r="BH788">
        <f>IF($S788=BH$1,1,0)</f>
        <v>0</v>
      </c>
      <c r="BI788">
        <f>IF($S788=BI$1,1,0)</f>
        <v>0</v>
      </c>
      <c r="BJ788">
        <f>IF($S788=BJ$1,1,0)</f>
        <v>0</v>
      </c>
    </row>
    <row r="789" spans="1:62" x14ac:dyDescent="0.25">
      <c r="A789">
        <v>787</v>
      </c>
      <c r="B789">
        <v>1</v>
      </c>
      <c r="C789">
        <v>3</v>
      </c>
      <c r="D789" t="s">
        <v>1092</v>
      </c>
      <c r="E789" t="s">
        <v>17</v>
      </c>
      <c r="F789">
        <v>18</v>
      </c>
      <c r="G789">
        <v>0</v>
      </c>
      <c r="H789">
        <v>0</v>
      </c>
      <c r="I789">
        <v>3101265</v>
      </c>
      <c r="J789">
        <v>7.4958</v>
      </c>
      <c r="L789" t="s">
        <v>15</v>
      </c>
      <c r="M789" t="s">
        <v>1753</v>
      </c>
      <c r="N789" t="str">
        <f>IF(ISNUMBER(I789),"xxx ",SUBSTITUTE(SUBSTITUTE(I789,"/",""),".",""))</f>
        <v xml:space="preserve">xxx </v>
      </c>
      <c r="O789" t="str">
        <f>LEFT(N789,FIND(" ",N789))</f>
        <v xml:space="preserve">xxx </v>
      </c>
      <c r="P789" t="str">
        <f>VLOOKUP(M789,Extract_Title!$A$2:$B$20,2,0)</f>
        <v>Miss</v>
      </c>
      <c r="Q789" t="str">
        <f>IF(L789="","S",L789)</f>
        <v>S</v>
      </c>
      <c r="R789" t="str">
        <f>IF(K789="","M",LEFT(K789,1))</f>
        <v>M</v>
      </c>
      <c r="S789" t="str">
        <f>VLOOKUP(O789,Clean_tckt!$E$3:$F$38,2,0)</f>
        <v xml:space="preserve">xxx </v>
      </c>
      <c r="T789" s="1">
        <f t="shared" si="40"/>
        <v>7.4958</v>
      </c>
      <c r="U789">
        <f t="shared" si="41"/>
        <v>18</v>
      </c>
      <c r="V789">
        <f>SUM(G789:H789,1)</f>
        <v>1</v>
      </c>
      <c r="W789">
        <f t="shared" si="42"/>
        <v>0</v>
      </c>
      <c r="X789">
        <f>IF(V789=1,1,0)</f>
        <v>1</v>
      </c>
      <c r="Y789">
        <f>IF($P789=Y$1,1,0)</f>
        <v>0</v>
      </c>
      <c r="Z789">
        <f>IF($P789=Z$1,1,0)</f>
        <v>0</v>
      </c>
      <c r="AA789">
        <f>IF($P789=AA$1,1,0)</f>
        <v>1</v>
      </c>
      <c r="AB789">
        <f>IF($P789=AB$1,1,0)</f>
        <v>0</v>
      </c>
      <c r="AC789">
        <f>IF($Q789=AC$1,1,0)</f>
        <v>1</v>
      </c>
      <c r="AD789">
        <f>IF($Q789=AD$1,1,0)</f>
        <v>0</v>
      </c>
      <c r="AE789">
        <f>IF($R789=AE$1,1,0)</f>
        <v>1</v>
      </c>
      <c r="AF789">
        <f>IF($R789=AF$1,1,0)</f>
        <v>0</v>
      </c>
      <c r="AG789">
        <f>IF($R789=AG$1,1,0)</f>
        <v>0</v>
      </c>
      <c r="AH789">
        <f>IF($R789=AH$1,1,0)</f>
        <v>0</v>
      </c>
      <c r="AI789">
        <f>IF($R789=AI$1,1,0)</f>
        <v>0</v>
      </c>
      <c r="AJ789">
        <f>IF($R789=AJ$1,1,0)</f>
        <v>0</v>
      </c>
      <c r="AK789">
        <f>IF($R789=AK$1,1,0)</f>
        <v>0</v>
      </c>
      <c r="AL789">
        <f>IF($R789=AL$1,1,0)</f>
        <v>0</v>
      </c>
      <c r="AM789">
        <f>IF($S789=AM$1,1,0)</f>
        <v>0</v>
      </c>
      <c r="AN789">
        <f>IF($S789=AN$1,1,0)</f>
        <v>0</v>
      </c>
      <c r="AO789">
        <f>IF($S789=AO$1,1,0)</f>
        <v>0</v>
      </c>
      <c r="AP789">
        <f>IF($S789=AP$1,1,0)</f>
        <v>1</v>
      </c>
      <c r="AQ789">
        <f>IF($S789=AQ$1,1,0)</f>
        <v>0</v>
      </c>
      <c r="AR789">
        <f>IF($S789=AR$1,1,0)</f>
        <v>0</v>
      </c>
      <c r="AS789">
        <f>IF($S789=AS$1,1,0)</f>
        <v>0</v>
      </c>
      <c r="AT789">
        <f>IF($S789=AT$1,1,0)</f>
        <v>0</v>
      </c>
      <c r="AU789">
        <f>IF($S789=AU$1,1,0)</f>
        <v>0</v>
      </c>
      <c r="AV789">
        <f>IF($S789=AV$1,1,0)</f>
        <v>0</v>
      </c>
      <c r="AW789">
        <f>IF($S789=AW$1,1,0)</f>
        <v>0</v>
      </c>
      <c r="AX789">
        <f>IF($S789=AX$1,1,0)</f>
        <v>0</v>
      </c>
      <c r="AY789">
        <f>IF($S789=AY$1,1,0)</f>
        <v>0</v>
      </c>
      <c r="AZ789">
        <f>IF($S789=AZ$1,1,0)</f>
        <v>0</v>
      </c>
      <c r="BA789">
        <f>IF($S789=BA$1,1,0)</f>
        <v>0</v>
      </c>
      <c r="BB789">
        <f>IF($S789=BB$1,1,0)</f>
        <v>0</v>
      </c>
      <c r="BC789">
        <f>IF($S789=BC$1,1,0)</f>
        <v>0</v>
      </c>
      <c r="BD789">
        <f>IF($S789=BD$1,1,0)</f>
        <v>0</v>
      </c>
      <c r="BE789">
        <f>IF($S789=BE$1,1,0)</f>
        <v>0</v>
      </c>
      <c r="BF789">
        <f>IF($S789=BF$1,1,0)</f>
        <v>0</v>
      </c>
      <c r="BG789">
        <f>IF($S789=BG$1,1,0)</f>
        <v>0</v>
      </c>
      <c r="BH789">
        <f>IF($S789=BH$1,1,0)</f>
        <v>0</v>
      </c>
      <c r="BI789">
        <f>IF($S789=BI$1,1,0)</f>
        <v>0</v>
      </c>
      <c r="BJ789">
        <f>IF($S789=BJ$1,1,0)</f>
        <v>0</v>
      </c>
    </row>
    <row r="790" spans="1:62" x14ac:dyDescent="0.25">
      <c r="A790">
        <v>788</v>
      </c>
      <c r="B790">
        <v>0</v>
      </c>
      <c r="C790">
        <v>3</v>
      </c>
      <c r="D790" t="s">
        <v>1093</v>
      </c>
      <c r="E790" t="s">
        <v>13</v>
      </c>
      <c r="F790">
        <v>8</v>
      </c>
      <c r="G790">
        <v>4</v>
      </c>
      <c r="H790">
        <v>1</v>
      </c>
      <c r="I790">
        <v>382652</v>
      </c>
      <c r="J790">
        <v>29.125</v>
      </c>
      <c r="L790" t="s">
        <v>27</v>
      </c>
      <c r="M790" t="s">
        <v>1754</v>
      </c>
      <c r="N790" t="str">
        <f>IF(ISNUMBER(I790),"xxx ",SUBSTITUTE(SUBSTITUTE(I790,"/",""),".",""))</f>
        <v xml:space="preserve">xxx </v>
      </c>
      <c r="O790" t="str">
        <f>LEFT(N790,FIND(" ",N790))</f>
        <v xml:space="preserve">xxx </v>
      </c>
      <c r="P790" t="str">
        <f>VLOOKUP(M790,Extract_Title!$A$2:$B$20,2,0)</f>
        <v>Master</v>
      </c>
      <c r="Q790" t="str">
        <f>IF(L790="","S",L790)</f>
        <v>Q</v>
      </c>
      <c r="R790" t="str">
        <f>IF(K790="","M",LEFT(K790,1))</f>
        <v>M</v>
      </c>
      <c r="S790" t="str">
        <f>VLOOKUP(O790,Clean_tckt!$E$3:$F$38,2,0)</f>
        <v xml:space="preserve">xxx </v>
      </c>
      <c r="T790" s="1">
        <f t="shared" si="40"/>
        <v>29.125</v>
      </c>
      <c r="U790">
        <f t="shared" si="41"/>
        <v>8</v>
      </c>
      <c r="V790">
        <f>SUM(G790:H790,1)</f>
        <v>6</v>
      </c>
      <c r="W790">
        <f t="shared" si="42"/>
        <v>1</v>
      </c>
      <c r="X790">
        <f>IF(V790=1,1,0)</f>
        <v>0</v>
      </c>
      <c r="Y790">
        <f>IF($P790=Y$1,1,0)</f>
        <v>0</v>
      </c>
      <c r="Z790">
        <f>IF($P790=Z$1,1,0)</f>
        <v>0</v>
      </c>
      <c r="AA790">
        <f>IF($P790=AA$1,1,0)</f>
        <v>0</v>
      </c>
      <c r="AB790">
        <f>IF($P790=AB$1,1,0)</f>
        <v>1</v>
      </c>
      <c r="AC790">
        <f>IF($Q790=AC$1,1,0)</f>
        <v>0</v>
      </c>
      <c r="AD790">
        <f>IF($Q790=AD$1,1,0)</f>
        <v>0</v>
      </c>
      <c r="AE790">
        <f>IF($R790=AE$1,1,0)</f>
        <v>1</v>
      </c>
      <c r="AF790">
        <f>IF($R790=AF$1,1,0)</f>
        <v>0</v>
      </c>
      <c r="AG790">
        <f>IF($R790=AG$1,1,0)</f>
        <v>0</v>
      </c>
      <c r="AH790">
        <f>IF($R790=AH$1,1,0)</f>
        <v>0</v>
      </c>
      <c r="AI790">
        <f>IF($R790=AI$1,1,0)</f>
        <v>0</v>
      </c>
      <c r="AJ790">
        <f>IF($R790=AJ$1,1,0)</f>
        <v>0</v>
      </c>
      <c r="AK790">
        <f>IF($R790=AK$1,1,0)</f>
        <v>0</v>
      </c>
      <c r="AL790">
        <f>IF($R790=AL$1,1,0)</f>
        <v>0</v>
      </c>
      <c r="AM790">
        <f>IF($S790=AM$1,1,0)</f>
        <v>0</v>
      </c>
      <c r="AN790">
        <f>IF($S790=AN$1,1,0)</f>
        <v>0</v>
      </c>
      <c r="AO790">
        <f>IF($S790=AO$1,1,0)</f>
        <v>0</v>
      </c>
      <c r="AP790">
        <f>IF($S790=AP$1,1,0)</f>
        <v>1</v>
      </c>
      <c r="AQ790">
        <f>IF($S790=AQ$1,1,0)</f>
        <v>0</v>
      </c>
      <c r="AR790">
        <f>IF($S790=AR$1,1,0)</f>
        <v>0</v>
      </c>
      <c r="AS790">
        <f>IF($S790=AS$1,1,0)</f>
        <v>0</v>
      </c>
      <c r="AT790">
        <f>IF($S790=AT$1,1,0)</f>
        <v>0</v>
      </c>
      <c r="AU790">
        <f>IF($S790=AU$1,1,0)</f>
        <v>0</v>
      </c>
      <c r="AV790">
        <f>IF($S790=AV$1,1,0)</f>
        <v>0</v>
      </c>
      <c r="AW790">
        <f>IF($S790=AW$1,1,0)</f>
        <v>0</v>
      </c>
      <c r="AX790">
        <f>IF($S790=AX$1,1,0)</f>
        <v>0</v>
      </c>
      <c r="AY790">
        <f>IF($S790=AY$1,1,0)</f>
        <v>0</v>
      </c>
      <c r="AZ790">
        <f>IF($S790=AZ$1,1,0)</f>
        <v>0</v>
      </c>
      <c r="BA790">
        <f>IF($S790=BA$1,1,0)</f>
        <v>0</v>
      </c>
      <c r="BB790">
        <f>IF($S790=BB$1,1,0)</f>
        <v>0</v>
      </c>
      <c r="BC790">
        <f>IF($S790=BC$1,1,0)</f>
        <v>0</v>
      </c>
      <c r="BD790">
        <f>IF($S790=BD$1,1,0)</f>
        <v>0</v>
      </c>
      <c r="BE790">
        <f>IF($S790=BE$1,1,0)</f>
        <v>0</v>
      </c>
      <c r="BF790">
        <f>IF($S790=BF$1,1,0)</f>
        <v>0</v>
      </c>
      <c r="BG790">
        <f>IF($S790=BG$1,1,0)</f>
        <v>0</v>
      </c>
      <c r="BH790">
        <f>IF($S790=BH$1,1,0)</f>
        <v>0</v>
      </c>
      <c r="BI790">
        <f>IF($S790=BI$1,1,0)</f>
        <v>0</v>
      </c>
      <c r="BJ790">
        <f>IF($S790=BJ$1,1,0)</f>
        <v>0</v>
      </c>
    </row>
    <row r="791" spans="1:62" x14ac:dyDescent="0.25">
      <c r="A791">
        <v>789</v>
      </c>
      <c r="B791">
        <v>1</v>
      </c>
      <c r="C791">
        <v>3</v>
      </c>
      <c r="D791" t="s">
        <v>1094</v>
      </c>
      <c r="E791" t="s">
        <v>13</v>
      </c>
      <c r="F791">
        <v>1</v>
      </c>
      <c r="G791">
        <v>1</v>
      </c>
      <c r="H791">
        <v>2</v>
      </c>
      <c r="I791" t="s">
        <v>154</v>
      </c>
      <c r="J791">
        <v>20.574999999999999</v>
      </c>
      <c r="L791" t="s">
        <v>15</v>
      </c>
      <c r="M791" t="s">
        <v>1754</v>
      </c>
      <c r="N791" t="str">
        <f>IF(ISNUMBER(I791),"xxx ",SUBSTITUTE(SUBSTITUTE(I791,"/",""),".",""))</f>
        <v>CA 2315</v>
      </c>
      <c r="O791" t="str">
        <f>LEFT(N791,FIND(" ",N791))</f>
        <v xml:space="preserve">CA </v>
      </c>
      <c r="P791" t="str">
        <f>VLOOKUP(M791,Extract_Title!$A$2:$B$20,2,0)</f>
        <v>Master</v>
      </c>
      <c r="Q791" t="str">
        <f>IF(L791="","S",L791)</f>
        <v>S</v>
      </c>
      <c r="R791" t="str">
        <f>IF(K791="","M",LEFT(K791,1))</f>
        <v>M</v>
      </c>
      <c r="S791" t="str">
        <f>VLOOKUP(O791,Clean_tckt!$E$3:$F$38,2,0)</f>
        <v xml:space="preserve">CA </v>
      </c>
      <c r="T791" s="1">
        <f t="shared" si="40"/>
        <v>20.574999999999999</v>
      </c>
      <c r="U791">
        <f t="shared" si="41"/>
        <v>1</v>
      </c>
      <c r="V791">
        <f>SUM(G791:H791,1)</f>
        <v>4</v>
      </c>
      <c r="W791">
        <f t="shared" si="42"/>
        <v>1</v>
      </c>
      <c r="X791">
        <f>IF(V791=1,1,0)</f>
        <v>0</v>
      </c>
      <c r="Y791">
        <f>IF($P791=Y$1,1,0)</f>
        <v>0</v>
      </c>
      <c r="Z791">
        <f>IF($P791=Z$1,1,0)</f>
        <v>0</v>
      </c>
      <c r="AA791">
        <f>IF($P791=AA$1,1,0)</f>
        <v>0</v>
      </c>
      <c r="AB791">
        <f>IF($P791=AB$1,1,0)</f>
        <v>1</v>
      </c>
      <c r="AC791">
        <f>IF($Q791=AC$1,1,0)</f>
        <v>1</v>
      </c>
      <c r="AD791">
        <f>IF($Q791=AD$1,1,0)</f>
        <v>0</v>
      </c>
      <c r="AE791">
        <f>IF($R791=AE$1,1,0)</f>
        <v>1</v>
      </c>
      <c r="AF791">
        <f>IF($R791=AF$1,1,0)</f>
        <v>0</v>
      </c>
      <c r="AG791">
        <f>IF($R791=AG$1,1,0)</f>
        <v>0</v>
      </c>
      <c r="AH791">
        <f>IF($R791=AH$1,1,0)</f>
        <v>0</v>
      </c>
      <c r="AI791">
        <f>IF($R791=AI$1,1,0)</f>
        <v>0</v>
      </c>
      <c r="AJ791">
        <f>IF($R791=AJ$1,1,0)</f>
        <v>0</v>
      </c>
      <c r="AK791">
        <f>IF($R791=AK$1,1,0)</f>
        <v>0</v>
      </c>
      <c r="AL791">
        <f>IF($R791=AL$1,1,0)</f>
        <v>0</v>
      </c>
      <c r="AM791">
        <f>IF($S791=AM$1,1,0)</f>
        <v>0</v>
      </c>
      <c r="AN791">
        <f>IF($S791=AN$1,1,0)</f>
        <v>0</v>
      </c>
      <c r="AO791">
        <f>IF($S791=AO$1,1,0)</f>
        <v>0</v>
      </c>
      <c r="AP791">
        <f>IF($S791=AP$1,1,0)</f>
        <v>0</v>
      </c>
      <c r="AQ791">
        <f>IF($S791=AQ$1,1,0)</f>
        <v>0</v>
      </c>
      <c r="AR791">
        <f>IF($S791=AR$1,1,0)</f>
        <v>1</v>
      </c>
      <c r="AS791">
        <f>IF($S791=AS$1,1,0)</f>
        <v>0</v>
      </c>
      <c r="AT791">
        <f>IF($S791=AT$1,1,0)</f>
        <v>0</v>
      </c>
      <c r="AU791">
        <f>IF($S791=AU$1,1,0)</f>
        <v>0</v>
      </c>
      <c r="AV791">
        <f>IF($S791=AV$1,1,0)</f>
        <v>0</v>
      </c>
      <c r="AW791">
        <f>IF($S791=AW$1,1,0)</f>
        <v>0</v>
      </c>
      <c r="AX791">
        <f>IF($S791=AX$1,1,0)</f>
        <v>0</v>
      </c>
      <c r="AY791">
        <f>IF($S791=AY$1,1,0)</f>
        <v>0</v>
      </c>
      <c r="AZ791">
        <f>IF($S791=AZ$1,1,0)</f>
        <v>0</v>
      </c>
      <c r="BA791">
        <f>IF($S791=BA$1,1,0)</f>
        <v>0</v>
      </c>
      <c r="BB791">
        <f>IF($S791=BB$1,1,0)</f>
        <v>0</v>
      </c>
      <c r="BC791">
        <f>IF($S791=BC$1,1,0)</f>
        <v>0</v>
      </c>
      <c r="BD791">
        <f>IF($S791=BD$1,1,0)</f>
        <v>0</v>
      </c>
      <c r="BE791">
        <f>IF($S791=BE$1,1,0)</f>
        <v>0</v>
      </c>
      <c r="BF791">
        <f>IF($S791=BF$1,1,0)</f>
        <v>0</v>
      </c>
      <c r="BG791">
        <f>IF($S791=BG$1,1,0)</f>
        <v>0</v>
      </c>
      <c r="BH791">
        <f>IF($S791=BH$1,1,0)</f>
        <v>0</v>
      </c>
      <c r="BI791">
        <f>IF($S791=BI$1,1,0)</f>
        <v>0</v>
      </c>
      <c r="BJ791">
        <f>IF($S791=BJ$1,1,0)</f>
        <v>0</v>
      </c>
    </row>
    <row r="792" spans="1:62" x14ac:dyDescent="0.25">
      <c r="A792">
        <v>790</v>
      </c>
      <c r="B792">
        <v>0</v>
      </c>
      <c r="C792">
        <v>1</v>
      </c>
      <c r="D792" t="s">
        <v>1095</v>
      </c>
      <c r="E792" t="s">
        <v>13</v>
      </c>
      <c r="F792">
        <v>46</v>
      </c>
      <c r="G792">
        <v>0</v>
      </c>
      <c r="H792">
        <v>0</v>
      </c>
      <c r="I792" t="s">
        <v>219</v>
      </c>
      <c r="J792">
        <v>79.2</v>
      </c>
      <c r="K792" t="s">
        <v>1096</v>
      </c>
      <c r="L792" t="s">
        <v>20</v>
      </c>
      <c r="M792" t="s">
        <v>1751</v>
      </c>
      <c r="N792" t="str">
        <f>IF(ISNUMBER(I792),"xxx ",SUBSTITUTE(SUBSTITUTE(I792,"/",""),".",""))</f>
        <v>PC 17593</v>
      </c>
      <c r="O792" t="str">
        <f>LEFT(N792,FIND(" ",N792))</f>
        <v xml:space="preserve">PC </v>
      </c>
      <c r="P792" t="str">
        <f>VLOOKUP(M792,Extract_Title!$A$2:$B$20,2,0)</f>
        <v>Mr</v>
      </c>
      <c r="Q792" t="str">
        <f>IF(L792="","S",L792)</f>
        <v>C</v>
      </c>
      <c r="R792" t="str">
        <f>IF(K792="","M",LEFT(K792,1))</f>
        <v>B</v>
      </c>
      <c r="S792" t="str">
        <f>VLOOKUP(O792,Clean_tckt!$E$3:$F$38,2,0)</f>
        <v xml:space="preserve">PC </v>
      </c>
      <c r="T792" s="1">
        <f t="shared" si="40"/>
        <v>79.2</v>
      </c>
      <c r="U792">
        <f t="shared" si="41"/>
        <v>46</v>
      </c>
      <c r="V792">
        <f>SUM(G792:H792,1)</f>
        <v>1</v>
      </c>
      <c r="W792">
        <f t="shared" si="42"/>
        <v>1</v>
      </c>
      <c r="X792">
        <f>IF(V792=1,1,0)</f>
        <v>1</v>
      </c>
      <c r="Y792">
        <f>IF($P792=Y$1,1,0)</f>
        <v>1</v>
      </c>
      <c r="Z792">
        <f>IF($P792=Z$1,1,0)</f>
        <v>0</v>
      </c>
      <c r="AA792">
        <f>IF($P792=AA$1,1,0)</f>
        <v>0</v>
      </c>
      <c r="AB792">
        <f>IF($P792=AB$1,1,0)</f>
        <v>0</v>
      </c>
      <c r="AC792">
        <f>IF($Q792=AC$1,1,0)</f>
        <v>0</v>
      </c>
      <c r="AD792">
        <f>IF($Q792=AD$1,1,0)</f>
        <v>1</v>
      </c>
      <c r="AE792">
        <f>IF($R792=AE$1,1,0)</f>
        <v>0</v>
      </c>
      <c r="AF792">
        <f>IF($R792=AF$1,1,0)</f>
        <v>0</v>
      </c>
      <c r="AG792">
        <f>IF($R792=AG$1,1,0)</f>
        <v>0</v>
      </c>
      <c r="AH792">
        <f>IF($R792=AH$1,1,0)</f>
        <v>0</v>
      </c>
      <c r="AI792">
        <f>IF($R792=AI$1,1,0)</f>
        <v>0</v>
      </c>
      <c r="AJ792">
        <f>IF($R792=AJ$1,1,0)</f>
        <v>0</v>
      </c>
      <c r="AK792">
        <f>IF($R792=AK$1,1,0)</f>
        <v>1</v>
      </c>
      <c r="AL792">
        <f>IF($R792=AL$1,1,0)</f>
        <v>0</v>
      </c>
      <c r="AM792">
        <f>IF($S792=AM$1,1,0)</f>
        <v>0</v>
      </c>
      <c r="AN792">
        <f>IF($S792=AN$1,1,0)</f>
        <v>1</v>
      </c>
      <c r="AO792">
        <f>IF($S792=AO$1,1,0)</f>
        <v>0</v>
      </c>
      <c r="AP792">
        <f>IF($S792=AP$1,1,0)</f>
        <v>0</v>
      </c>
      <c r="AQ792">
        <f>IF($S792=AQ$1,1,0)</f>
        <v>0</v>
      </c>
      <c r="AR792">
        <f>IF($S792=AR$1,1,0)</f>
        <v>0</v>
      </c>
      <c r="AS792">
        <f>IF($S792=AS$1,1,0)</f>
        <v>0</v>
      </c>
      <c r="AT792">
        <f>IF($S792=AT$1,1,0)</f>
        <v>0</v>
      </c>
      <c r="AU792">
        <f>IF($S792=AU$1,1,0)</f>
        <v>0</v>
      </c>
      <c r="AV792">
        <f>IF($S792=AV$1,1,0)</f>
        <v>0</v>
      </c>
      <c r="AW792">
        <f>IF($S792=AW$1,1,0)</f>
        <v>0</v>
      </c>
      <c r="AX792">
        <f>IF($S792=AX$1,1,0)</f>
        <v>0</v>
      </c>
      <c r="AY792">
        <f>IF($S792=AY$1,1,0)</f>
        <v>0</v>
      </c>
      <c r="AZ792">
        <f>IF($S792=AZ$1,1,0)</f>
        <v>0</v>
      </c>
      <c r="BA792">
        <f>IF($S792=BA$1,1,0)</f>
        <v>0</v>
      </c>
      <c r="BB792">
        <f>IF($S792=BB$1,1,0)</f>
        <v>0</v>
      </c>
      <c r="BC792">
        <f>IF($S792=BC$1,1,0)</f>
        <v>0</v>
      </c>
      <c r="BD792">
        <f>IF($S792=BD$1,1,0)</f>
        <v>0</v>
      </c>
      <c r="BE792">
        <f>IF($S792=BE$1,1,0)</f>
        <v>0</v>
      </c>
      <c r="BF792">
        <f>IF($S792=BF$1,1,0)</f>
        <v>0</v>
      </c>
      <c r="BG792">
        <f>IF($S792=BG$1,1,0)</f>
        <v>0</v>
      </c>
      <c r="BH792">
        <f>IF($S792=BH$1,1,0)</f>
        <v>0</v>
      </c>
      <c r="BI792">
        <f>IF($S792=BI$1,1,0)</f>
        <v>0</v>
      </c>
      <c r="BJ792">
        <f>IF($S792=BJ$1,1,0)</f>
        <v>0</v>
      </c>
    </row>
    <row r="793" spans="1:62" x14ac:dyDescent="0.25">
      <c r="A793">
        <v>791</v>
      </c>
      <c r="B793">
        <v>0</v>
      </c>
      <c r="C793">
        <v>3</v>
      </c>
      <c r="D793" t="s">
        <v>1097</v>
      </c>
      <c r="E793" t="s">
        <v>13</v>
      </c>
      <c r="G793">
        <v>0</v>
      </c>
      <c r="H793">
        <v>0</v>
      </c>
      <c r="I793">
        <v>12460</v>
      </c>
      <c r="J793">
        <v>7.75</v>
      </c>
      <c r="L793" t="s">
        <v>27</v>
      </c>
      <c r="M793" t="s">
        <v>1751</v>
      </c>
      <c r="N793" t="str">
        <f>IF(ISNUMBER(I793),"xxx ",SUBSTITUTE(SUBSTITUTE(I793,"/",""),".",""))</f>
        <v xml:space="preserve">xxx </v>
      </c>
      <c r="O793" t="str">
        <f>LEFT(N793,FIND(" ",N793))</f>
        <v xml:space="preserve">xxx </v>
      </c>
      <c r="P793" t="str">
        <f>VLOOKUP(M793,Extract_Title!$A$2:$B$20,2,0)</f>
        <v>Mr</v>
      </c>
      <c r="Q793" t="str">
        <f>IF(L793="","S",L793)</f>
        <v>Q</v>
      </c>
      <c r="R793" t="str">
        <f>IF(K793="","M",LEFT(K793,1))</f>
        <v>M</v>
      </c>
      <c r="S793" t="str">
        <f>VLOOKUP(O793,Clean_tckt!$E$3:$F$38,2,0)</f>
        <v xml:space="preserve">xxx </v>
      </c>
      <c r="T793" s="1">
        <f t="shared" si="40"/>
        <v>7.75</v>
      </c>
      <c r="U793">
        <f t="shared" si="41"/>
        <v>0</v>
      </c>
      <c r="V793">
        <f>SUM(G793:H793,1)</f>
        <v>1</v>
      </c>
      <c r="W793">
        <f t="shared" si="42"/>
        <v>1</v>
      </c>
      <c r="X793">
        <f>IF(V793=1,1,0)</f>
        <v>1</v>
      </c>
      <c r="Y793">
        <f>IF($P793=Y$1,1,0)</f>
        <v>1</v>
      </c>
      <c r="Z793">
        <f>IF($P793=Z$1,1,0)</f>
        <v>0</v>
      </c>
      <c r="AA793">
        <f>IF($P793=AA$1,1,0)</f>
        <v>0</v>
      </c>
      <c r="AB793">
        <f>IF($P793=AB$1,1,0)</f>
        <v>0</v>
      </c>
      <c r="AC793">
        <f>IF($Q793=AC$1,1,0)</f>
        <v>0</v>
      </c>
      <c r="AD793">
        <f>IF($Q793=AD$1,1,0)</f>
        <v>0</v>
      </c>
      <c r="AE793">
        <f>IF($R793=AE$1,1,0)</f>
        <v>1</v>
      </c>
      <c r="AF793">
        <f>IF($R793=AF$1,1,0)</f>
        <v>0</v>
      </c>
      <c r="AG793">
        <f>IF($R793=AG$1,1,0)</f>
        <v>0</v>
      </c>
      <c r="AH793">
        <f>IF($R793=AH$1,1,0)</f>
        <v>0</v>
      </c>
      <c r="AI793">
        <f>IF($R793=AI$1,1,0)</f>
        <v>0</v>
      </c>
      <c r="AJ793">
        <f>IF($R793=AJ$1,1,0)</f>
        <v>0</v>
      </c>
      <c r="AK793">
        <f>IF($R793=AK$1,1,0)</f>
        <v>0</v>
      </c>
      <c r="AL793">
        <f>IF($R793=AL$1,1,0)</f>
        <v>0</v>
      </c>
      <c r="AM793">
        <f>IF($S793=AM$1,1,0)</f>
        <v>0</v>
      </c>
      <c r="AN793">
        <f>IF($S793=AN$1,1,0)</f>
        <v>0</v>
      </c>
      <c r="AO793">
        <f>IF($S793=AO$1,1,0)</f>
        <v>0</v>
      </c>
      <c r="AP793">
        <f>IF($S793=AP$1,1,0)</f>
        <v>1</v>
      </c>
      <c r="AQ793">
        <f>IF($S793=AQ$1,1,0)</f>
        <v>0</v>
      </c>
      <c r="AR793">
        <f>IF($S793=AR$1,1,0)</f>
        <v>0</v>
      </c>
      <c r="AS793">
        <f>IF($S793=AS$1,1,0)</f>
        <v>0</v>
      </c>
      <c r="AT793">
        <f>IF($S793=AT$1,1,0)</f>
        <v>0</v>
      </c>
      <c r="AU793">
        <f>IF($S793=AU$1,1,0)</f>
        <v>0</v>
      </c>
      <c r="AV793">
        <f>IF($S793=AV$1,1,0)</f>
        <v>0</v>
      </c>
      <c r="AW793">
        <f>IF($S793=AW$1,1,0)</f>
        <v>0</v>
      </c>
      <c r="AX793">
        <f>IF($S793=AX$1,1,0)</f>
        <v>0</v>
      </c>
      <c r="AY793">
        <f>IF($S793=AY$1,1,0)</f>
        <v>0</v>
      </c>
      <c r="AZ793">
        <f>IF($S793=AZ$1,1,0)</f>
        <v>0</v>
      </c>
      <c r="BA793">
        <f>IF($S793=BA$1,1,0)</f>
        <v>0</v>
      </c>
      <c r="BB793">
        <f>IF($S793=BB$1,1,0)</f>
        <v>0</v>
      </c>
      <c r="BC793">
        <f>IF($S793=BC$1,1,0)</f>
        <v>0</v>
      </c>
      <c r="BD793">
        <f>IF($S793=BD$1,1,0)</f>
        <v>0</v>
      </c>
      <c r="BE793">
        <f>IF($S793=BE$1,1,0)</f>
        <v>0</v>
      </c>
      <c r="BF793">
        <f>IF($S793=BF$1,1,0)</f>
        <v>0</v>
      </c>
      <c r="BG793">
        <f>IF($S793=BG$1,1,0)</f>
        <v>0</v>
      </c>
      <c r="BH793">
        <f>IF($S793=BH$1,1,0)</f>
        <v>0</v>
      </c>
      <c r="BI793">
        <f>IF($S793=BI$1,1,0)</f>
        <v>0</v>
      </c>
      <c r="BJ793">
        <f>IF($S793=BJ$1,1,0)</f>
        <v>0</v>
      </c>
    </row>
    <row r="794" spans="1:62" x14ac:dyDescent="0.25">
      <c r="A794">
        <v>792</v>
      </c>
      <c r="B794">
        <v>0</v>
      </c>
      <c r="C794">
        <v>2</v>
      </c>
      <c r="D794" t="s">
        <v>1098</v>
      </c>
      <c r="E794" t="s">
        <v>13</v>
      </c>
      <c r="F794">
        <v>16</v>
      </c>
      <c r="G794">
        <v>0</v>
      </c>
      <c r="H794">
        <v>0</v>
      </c>
      <c r="I794">
        <v>239865</v>
      </c>
      <c r="J794">
        <v>26</v>
      </c>
      <c r="L794" t="s">
        <v>15</v>
      </c>
      <c r="M794" t="s">
        <v>1751</v>
      </c>
      <c r="N794" t="str">
        <f>IF(ISNUMBER(I794),"xxx ",SUBSTITUTE(SUBSTITUTE(I794,"/",""),".",""))</f>
        <v xml:space="preserve">xxx </v>
      </c>
      <c r="O794" t="str">
        <f>LEFT(N794,FIND(" ",N794))</f>
        <v xml:space="preserve">xxx </v>
      </c>
      <c r="P794" t="str">
        <f>VLOOKUP(M794,Extract_Title!$A$2:$B$20,2,0)</f>
        <v>Mr</v>
      </c>
      <c r="Q794" t="str">
        <f>IF(L794="","S",L794)</f>
        <v>S</v>
      </c>
      <c r="R794" t="str">
        <f>IF(K794="","M",LEFT(K794,1))</f>
        <v>M</v>
      </c>
      <c r="S794" t="str">
        <f>VLOOKUP(O794,Clean_tckt!$E$3:$F$38,2,0)</f>
        <v xml:space="preserve">xxx </v>
      </c>
      <c r="T794" s="1">
        <f t="shared" si="40"/>
        <v>26</v>
      </c>
      <c r="U794">
        <f t="shared" si="41"/>
        <v>16</v>
      </c>
      <c r="V794">
        <f>SUM(G794:H794,1)</f>
        <v>1</v>
      </c>
      <c r="W794">
        <f t="shared" si="42"/>
        <v>1</v>
      </c>
      <c r="X794">
        <f>IF(V794=1,1,0)</f>
        <v>1</v>
      </c>
      <c r="Y794">
        <f>IF($P794=Y$1,1,0)</f>
        <v>1</v>
      </c>
      <c r="Z794">
        <f>IF($P794=Z$1,1,0)</f>
        <v>0</v>
      </c>
      <c r="AA794">
        <f>IF($P794=AA$1,1,0)</f>
        <v>0</v>
      </c>
      <c r="AB794">
        <f>IF($P794=AB$1,1,0)</f>
        <v>0</v>
      </c>
      <c r="AC794">
        <f>IF($Q794=AC$1,1,0)</f>
        <v>1</v>
      </c>
      <c r="AD794">
        <f>IF($Q794=AD$1,1,0)</f>
        <v>0</v>
      </c>
      <c r="AE794">
        <f>IF($R794=AE$1,1,0)</f>
        <v>1</v>
      </c>
      <c r="AF794">
        <f>IF($R794=AF$1,1,0)</f>
        <v>0</v>
      </c>
      <c r="AG794">
        <f>IF($R794=AG$1,1,0)</f>
        <v>0</v>
      </c>
      <c r="AH794">
        <f>IF($R794=AH$1,1,0)</f>
        <v>0</v>
      </c>
      <c r="AI794">
        <f>IF($R794=AI$1,1,0)</f>
        <v>0</v>
      </c>
      <c r="AJ794">
        <f>IF($R794=AJ$1,1,0)</f>
        <v>0</v>
      </c>
      <c r="AK794">
        <f>IF($R794=AK$1,1,0)</f>
        <v>0</v>
      </c>
      <c r="AL794">
        <f>IF($R794=AL$1,1,0)</f>
        <v>0</v>
      </c>
      <c r="AM794">
        <f>IF($S794=AM$1,1,0)</f>
        <v>0</v>
      </c>
      <c r="AN794">
        <f>IF($S794=AN$1,1,0)</f>
        <v>0</v>
      </c>
      <c r="AO794">
        <f>IF($S794=AO$1,1,0)</f>
        <v>0</v>
      </c>
      <c r="AP794">
        <f>IF($S794=AP$1,1,0)</f>
        <v>1</v>
      </c>
      <c r="AQ794">
        <f>IF($S794=AQ$1,1,0)</f>
        <v>0</v>
      </c>
      <c r="AR794">
        <f>IF($S794=AR$1,1,0)</f>
        <v>0</v>
      </c>
      <c r="AS794">
        <f>IF($S794=AS$1,1,0)</f>
        <v>0</v>
      </c>
      <c r="AT794">
        <f>IF($S794=AT$1,1,0)</f>
        <v>0</v>
      </c>
      <c r="AU794">
        <f>IF($S794=AU$1,1,0)</f>
        <v>0</v>
      </c>
      <c r="AV794">
        <f>IF($S794=AV$1,1,0)</f>
        <v>0</v>
      </c>
      <c r="AW794">
        <f>IF($S794=AW$1,1,0)</f>
        <v>0</v>
      </c>
      <c r="AX794">
        <f>IF($S794=AX$1,1,0)</f>
        <v>0</v>
      </c>
      <c r="AY794">
        <f>IF($S794=AY$1,1,0)</f>
        <v>0</v>
      </c>
      <c r="AZ794">
        <f>IF($S794=AZ$1,1,0)</f>
        <v>0</v>
      </c>
      <c r="BA794">
        <f>IF($S794=BA$1,1,0)</f>
        <v>0</v>
      </c>
      <c r="BB794">
        <f>IF($S794=BB$1,1,0)</f>
        <v>0</v>
      </c>
      <c r="BC794">
        <f>IF($S794=BC$1,1,0)</f>
        <v>0</v>
      </c>
      <c r="BD794">
        <f>IF($S794=BD$1,1,0)</f>
        <v>0</v>
      </c>
      <c r="BE794">
        <f>IF($S794=BE$1,1,0)</f>
        <v>0</v>
      </c>
      <c r="BF794">
        <f>IF($S794=BF$1,1,0)</f>
        <v>0</v>
      </c>
      <c r="BG794">
        <f>IF($S794=BG$1,1,0)</f>
        <v>0</v>
      </c>
      <c r="BH794">
        <f>IF($S794=BH$1,1,0)</f>
        <v>0</v>
      </c>
      <c r="BI794">
        <f>IF($S794=BI$1,1,0)</f>
        <v>0</v>
      </c>
      <c r="BJ794">
        <f>IF($S794=BJ$1,1,0)</f>
        <v>0</v>
      </c>
    </row>
    <row r="795" spans="1:62" x14ac:dyDescent="0.25">
      <c r="A795">
        <v>793</v>
      </c>
      <c r="B795">
        <v>0</v>
      </c>
      <c r="C795">
        <v>3</v>
      </c>
      <c r="D795" t="s">
        <v>1099</v>
      </c>
      <c r="E795" t="s">
        <v>17</v>
      </c>
      <c r="G795">
        <v>8</v>
      </c>
      <c r="H795">
        <v>2</v>
      </c>
      <c r="I795" t="s">
        <v>251</v>
      </c>
      <c r="J795">
        <v>69.55</v>
      </c>
      <c r="L795" t="s">
        <v>15</v>
      </c>
      <c r="M795" t="s">
        <v>1753</v>
      </c>
      <c r="N795" t="str">
        <f>IF(ISNUMBER(I795),"xxx ",SUBSTITUTE(SUBSTITUTE(I795,"/",""),".",""))</f>
        <v>CA 2343</v>
      </c>
      <c r="O795" t="str">
        <f>LEFT(N795,FIND(" ",N795))</f>
        <v xml:space="preserve">CA </v>
      </c>
      <c r="P795" t="str">
        <f>VLOOKUP(M795,Extract_Title!$A$2:$B$20,2,0)</f>
        <v>Miss</v>
      </c>
      <c r="Q795" t="str">
        <f>IF(L795="","S",L795)</f>
        <v>S</v>
      </c>
      <c r="R795" t="str">
        <f>IF(K795="","M",LEFT(K795,1))</f>
        <v>M</v>
      </c>
      <c r="S795" t="str">
        <f>VLOOKUP(O795,Clean_tckt!$E$3:$F$38,2,0)</f>
        <v xml:space="preserve">CA </v>
      </c>
      <c r="T795" s="1">
        <f t="shared" si="40"/>
        <v>69.55</v>
      </c>
      <c r="U795">
        <f t="shared" si="41"/>
        <v>0</v>
      </c>
      <c r="V795">
        <f>SUM(G795:H795,1)</f>
        <v>11</v>
      </c>
      <c r="W795">
        <f t="shared" si="42"/>
        <v>0</v>
      </c>
      <c r="X795">
        <f>IF(V795=1,1,0)</f>
        <v>0</v>
      </c>
      <c r="Y795">
        <f>IF($P795=Y$1,1,0)</f>
        <v>0</v>
      </c>
      <c r="Z795">
        <f>IF($P795=Z$1,1,0)</f>
        <v>0</v>
      </c>
      <c r="AA795">
        <f>IF($P795=AA$1,1,0)</f>
        <v>1</v>
      </c>
      <c r="AB795">
        <f>IF($P795=AB$1,1,0)</f>
        <v>0</v>
      </c>
      <c r="AC795">
        <f>IF($Q795=AC$1,1,0)</f>
        <v>1</v>
      </c>
      <c r="AD795">
        <f>IF($Q795=AD$1,1,0)</f>
        <v>0</v>
      </c>
      <c r="AE795">
        <f>IF($R795=AE$1,1,0)</f>
        <v>1</v>
      </c>
      <c r="AF795">
        <f>IF($R795=AF$1,1,0)</f>
        <v>0</v>
      </c>
      <c r="AG795">
        <f>IF($R795=AG$1,1,0)</f>
        <v>0</v>
      </c>
      <c r="AH795">
        <f>IF($R795=AH$1,1,0)</f>
        <v>0</v>
      </c>
      <c r="AI795">
        <f>IF($R795=AI$1,1,0)</f>
        <v>0</v>
      </c>
      <c r="AJ795">
        <f>IF($R795=AJ$1,1,0)</f>
        <v>0</v>
      </c>
      <c r="AK795">
        <f>IF($R795=AK$1,1,0)</f>
        <v>0</v>
      </c>
      <c r="AL795">
        <f>IF($R795=AL$1,1,0)</f>
        <v>0</v>
      </c>
      <c r="AM795">
        <f>IF($S795=AM$1,1,0)</f>
        <v>0</v>
      </c>
      <c r="AN795">
        <f>IF($S795=AN$1,1,0)</f>
        <v>0</v>
      </c>
      <c r="AO795">
        <f>IF($S795=AO$1,1,0)</f>
        <v>0</v>
      </c>
      <c r="AP795">
        <f>IF($S795=AP$1,1,0)</f>
        <v>0</v>
      </c>
      <c r="AQ795">
        <f>IF($S795=AQ$1,1,0)</f>
        <v>0</v>
      </c>
      <c r="AR795">
        <f>IF($S795=AR$1,1,0)</f>
        <v>1</v>
      </c>
      <c r="AS795">
        <f>IF($S795=AS$1,1,0)</f>
        <v>0</v>
      </c>
      <c r="AT795">
        <f>IF($S795=AT$1,1,0)</f>
        <v>0</v>
      </c>
      <c r="AU795">
        <f>IF($S795=AU$1,1,0)</f>
        <v>0</v>
      </c>
      <c r="AV795">
        <f>IF($S795=AV$1,1,0)</f>
        <v>0</v>
      </c>
      <c r="AW795">
        <f>IF($S795=AW$1,1,0)</f>
        <v>0</v>
      </c>
      <c r="AX795">
        <f>IF($S795=AX$1,1,0)</f>
        <v>0</v>
      </c>
      <c r="AY795">
        <f>IF($S795=AY$1,1,0)</f>
        <v>0</v>
      </c>
      <c r="AZ795">
        <f>IF($S795=AZ$1,1,0)</f>
        <v>0</v>
      </c>
      <c r="BA795">
        <f>IF($S795=BA$1,1,0)</f>
        <v>0</v>
      </c>
      <c r="BB795">
        <f>IF($S795=BB$1,1,0)</f>
        <v>0</v>
      </c>
      <c r="BC795">
        <f>IF($S795=BC$1,1,0)</f>
        <v>0</v>
      </c>
      <c r="BD795">
        <f>IF($S795=BD$1,1,0)</f>
        <v>0</v>
      </c>
      <c r="BE795">
        <f>IF($S795=BE$1,1,0)</f>
        <v>0</v>
      </c>
      <c r="BF795">
        <f>IF($S795=BF$1,1,0)</f>
        <v>0</v>
      </c>
      <c r="BG795">
        <f>IF($S795=BG$1,1,0)</f>
        <v>0</v>
      </c>
      <c r="BH795">
        <f>IF($S795=BH$1,1,0)</f>
        <v>0</v>
      </c>
      <c r="BI795">
        <f>IF($S795=BI$1,1,0)</f>
        <v>0</v>
      </c>
      <c r="BJ795">
        <f>IF($S795=BJ$1,1,0)</f>
        <v>0</v>
      </c>
    </row>
    <row r="796" spans="1:62" x14ac:dyDescent="0.25">
      <c r="A796">
        <v>794</v>
      </c>
      <c r="B796">
        <v>0</v>
      </c>
      <c r="C796">
        <v>1</v>
      </c>
      <c r="D796" t="s">
        <v>1100</v>
      </c>
      <c r="E796" t="s">
        <v>13</v>
      </c>
      <c r="G796">
        <v>0</v>
      </c>
      <c r="H796">
        <v>0</v>
      </c>
      <c r="I796" t="s">
        <v>1101</v>
      </c>
      <c r="J796">
        <v>30.695799999999998</v>
      </c>
      <c r="L796" t="s">
        <v>20</v>
      </c>
      <c r="M796" t="s">
        <v>1751</v>
      </c>
      <c r="N796" t="str">
        <f>IF(ISNUMBER(I796),"xxx ",SUBSTITUTE(SUBSTITUTE(I796,"/",""),".",""))</f>
        <v>PC 17600</v>
      </c>
      <c r="O796" t="str">
        <f>LEFT(N796,FIND(" ",N796))</f>
        <v xml:space="preserve">PC </v>
      </c>
      <c r="P796" t="str">
        <f>VLOOKUP(M796,Extract_Title!$A$2:$B$20,2,0)</f>
        <v>Mr</v>
      </c>
      <c r="Q796" t="str">
        <f>IF(L796="","S",L796)</f>
        <v>C</v>
      </c>
      <c r="R796" t="str">
        <f>IF(K796="","M",LEFT(K796,1))</f>
        <v>M</v>
      </c>
      <c r="S796" t="str">
        <f>VLOOKUP(O796,Clean_tckt!$E$3:$F$38,2,0)</f>
        <v xml:space="preserve">PC </v>
      </c>
      <c r="T796" s="1">
        <f t="shared" si="40"/>
        <v>30.695799999999998</v>
      </c>
      <c r="U796">
        <f t="shared" si="41"/>
        <v>0</v>
      </c>
      <c r="V796">
        <f>SUM(G796:H796,1)</f>
        <v>1</v>
      </c>
      <c r="W796">
        <f t="shared" si="42"/>
        <v>1</v>
      </c>
      <c r="X796">
        <f>IF(V796=1,1,0)</f>
        <v>1</v>
      </c>
      <c r="Y796">
        <f>IF($P796=Y$1,1,0)</f>
        <v>1</v>
      </c>
      <c r="Z796">
        <f>IF($P796=Z$1,1,0)</f>
        <v>0</v>
      </c>
      <c r="AA796">
        <f>IF($P796=AA$1,1,0)</f>
        <v>0</v>
      </c>
      <c r="AB796">
        <f>IF($P796=AB$1,1,0)</f>
        <v>0</v>
      </c>
      <c r="AC796">
        <f>IF($Q796=AC$1,1,0)</f>
        <v>0</v>
      </c>
      <c r="AD796">
        <f>IF($Q796=AD$1,1,0)</f>
        <v>1</v>
      </c>
      <c r="AE796">
        <f>IF($R796=AE$1,1,0)</f>
        <v>1</v>
      </c>
      <c r="AF796">
        <f>IF($R796=AF$1,1,0)</f>
        <v>0</v>
      </c>
      <c r="AG796">
        <f>IF($R796=AG$1,1,0)</f>
        <v>0</v>
      </c>
      <c r="AH796">
        <f>IF($R796=AH$1,1,0)</f>
        <v>0</v>
      </c>
      <c r="AI796">
        <f>IF($R796=AI$1,1,0)</f>
        <v>0</v>
      </c>
      <c r="AJ796">
        <f>IF($R796=AJ$1,1,0)</f>
        <v>0</v>
      </c>
      <c r="AK796">
        <f>IF($R796=AK$1,1,0)</f>
        <v>0</v>
      </c>
      <c r="AL796">
        <f>IF($R796=AL$1,1,0)</f>
        <v>0</v>
      </c>
      <c r="AM796">
        <f>IF($S796=AM$1,1,0)</f>
        <v>0</v>
      </c>
      <c r="AN796">
        <f>IF($S796=AN$1,1,0)</f>
        <v>1</v>
      </c>
      <c r="AO796">
        <f>IF($S796=AO$1,1,0)</f>
        <v>0</v>
      </c>
      <c r="AP796">
        <f>IF($S796=AP$1,1,0)</f>
        <v>0</v>
      </c>
      <c r="AQ796">
        <f>IF($S796=AQ$1,1,0)</f>
        <v>0</v>
      </c>
      <c r="AR796">
        <f>IF($S796=AR$1,1,0)</f>
        <v>0</v>
      </c>
      <c r="AS796">
        <f>IF($S796=AS$1,1,0)</f>
        <v>0</v>
      </c>
      <c r="AT796">
        <f>IF($S796=AT$1,1,0)</f>
        <v>0</v>
      </c>
      <c r="AU796">
        <f>IF($S796=AU$1,1,0)</f>
        <v>0</v>
      </c>
      <c r="AV796">
        <f>IF($S796=AV$1,1,0)</f>
        <v>0</v>
      </c>
      <c r="AW796">
        <f>IF($S796=AW$1,1,0)</f>
        <v>0</v>
      </c>
      <c r="AX796">
        <f>IF($S796=AX$1,1,0)</f>
        <v>0</v>
      </c>
      <c r="AY796">
        <f>IF($S796=AY$1,1,0)</f>
        <v>0</v>
      </c>
      <c r="AZ796">
        <f>IF($S796=AZ$1,1,0)</f>
        <v>0</v>
      </c>
      <c r="BA796">
        <f>IF($S796=BA$1,1,0)</f>
        <v>0</v>
      </c>
      <c r="BB796">
        <f>IF($S796=BB$1,1,0)</f>
        <v>0</v>
      </c>
      <c r="BC796">
        <f>IF($S796=BC$1,1,0)</f>
        <v>0</v>
      </c>
      <c r="BD796">
        <f>IF($S796=BD$1,1,0)</f>
        <v>0</v>
      </c>
      <c r="BE796">
        <f>IF($S796=BE$1,1,0)</f>
        <v>0</v>
      </c>
      <c r="BF796">
        <f>IF($S796=BF$1,1,0)</f>
        <v>0</v>
      </c>
      <c r="BG796">
        <f>IF($S796=BG$1,1,0)</f>
        <v>0</v>
      </c>
      <c r="BH796">
        <f>IF($S796=BH$1,1,0)</f>
        <v>0</v>
      </c>
      <c r="BI796">
        <f>IF($S796=BI$1,1,0)</f>
        <v>0</v>
      </c>
      <c r="BJ796">
        <f>IF($S796=BJ$1,1,0)</f>
        <v>0</v>
      </c>
    </row>
    <row r="797" spans="1:62" x14ac:dyDescent="0.25">
      <c r="A797">
        <v>795</v>
      </c>
      <c r="B797">
        <v>0</v>
      </c>
      <c r="C797">
        <v>3</v>
      </c>
      <c r="D797" t="s">
        <v>1102</v>
      </c>
      <c r="E797" t="s">
        <v>13</v>
      </c>
      <c r="F797">
        <v>25</v>
      </c>
      <c r="G797">
        <v>0</v>
      </c>
      <c r="H797">
        <v>0</v>
      </c>
      <c r="I797">
        <v>349203</v>
      </c>
      <c r="J797">
        <v>7.8958000000000004</v>
      </c>
      <c r="L797" t="s">
        <v>15</v>
      </c>
      <c r="M797" t="s">
        <v>1751</v>
      </c>
      <c r="N797" t="str">
        <f>IF(ISNUMBER(I797),"xxx ",SUBSTITUTE(SUBSTITUTE(I797,"/",""),".",""))</f>
        <v xml:space="preserve">xxx </v>
      </c>
      <c r="O797" t="str">
        <f>LEFT(N797,FIND(" ",N797))</f>
        <v xml:space="preserve">xxx </v>
      </c>
      <c r="P797" t="str">
        <f>VLOOKUP(M797,Extract_Title!$A$2:$B$20,2,0)</f>
        <v>Mr</v>
      </c>
      <c r="Q797" t="str">
        <f>IF(L797="","S",L797)</f>
        <v>S</v>
      </c>
      <c r="R797" t="str">
        <f>IF(K797="","M",LEFT(K797,1))</f>
        <v>M</v>
      </c>
      <c r="S797" t="str">
        <f>VLOOKUP(O797,Clean_tckt!$E$3:$F$38,2,0)</f>
        <v xml:space="preserve">xxx </v>
      </c>
      <c r="T797" s="1">
        <f t="shared" si="40"/>
        <v>7.8958000000000004</v>
      </c>
      <c r="U797">
        <f t="shared" si="41"/>
        <v>25</v>
      </c>
      <c r="V797">
        <f>SUM(G797:H797,1)</f>
        <v>1</v>
      </c>
      <c r="W797">
        <f t="shared" si="42"/>
        <v>1</v>
      </c>
      <c r="X797">
        <f>IF(V797=1,1,0)</f>
        <v>1</v>
      </c>
      <c r="Y797">
        <f>IF($P797=Y$1,1,0)</f>
        <v>1</v>
      </c>
      <c r="Z797">
        <f>IF($P797=Z$1,1,0)</f>
        <v>0</v>
      </c>
      <c r="AA797">
        <f>IF($P797=AA$1,1,0)</f>
        <v>0</v>
      </c>
      <c r="AB797">
        <f>IF($P797=AB$1,1,0)</f>
        <v>0</v>
      </c>
      <c r="AC797">
        <f>IF($Q797=AC$1,1,0)</f>
        <v>1</v>
      </c>
      <c r="AD797">
        <f>IF($Q797=AD$1,1,0)</f>
        <v>0</v>
      </c>
      <c r="AE797">
        <f>IF($R797=AE$1,1,0)</f>
        <v>1</v>
      </c>
      <c r="AF797">
        <f>IF($R797=AF$1,1,0)</f>
        <v>0</v>
      </c>
      <c r="AG797">
        <f>IF($R797=AG$1,1,0)</f>
        <v>0</v>
      </c>
      <c r="AH797">
        <f>IF($R797=AH$1,1,0)</f>
        <v>0</v>
      </c>
      <c r="AI797">
        <f>IF($R797=AI$1,1,0)</f>
        <v>0</v>
      </c>
      <c r="AJ797">
        <f>IF($R797=AJ$1,1,0)</f>
        <v>0</v>
      </c>
      <c r="AK797">
        <f>IF($R797=AK$1,1,0)</f>
        <v>0</v>
      </c>
      <c r="AL797">
        <f>IF($R797=AL$1,1,0)</f>
        <v>0</v>
      </c>
      <c r="AM797">
        <f>IF($S797=AM$1,1,0)</f>
        <v>0</v>
      </c>
      <c r="AN797">
        <f>IF($S797=AN$1,1,0)</f>
        <v>0</v>
      </c>
      <c r="AO797">
        <f>IF($S797=AO$1,1,0)</f>
        <v>0</v>
      </c>
      <c r="AP797">
        <f>IF($S797=AP$1,1,0)</f>
        <v>1</v>
      </c>
      <c r="AQ797">
        <f>IF($S797=AQ$1,1,0)</f>
        <v>0</v>
      </c>
      <c r="AR797">
        <f>IF($S797=AR$1,1,0)</f>
        <v>0</v>
      </c>
      <c r="AS797">
        <f>IF($S797=AS$1,1,0)</f>
        <v>0</v>
      </c>
      <c r="AT797">
        <f>IF($S797=AT$1,1,0)</f>
        <v>0</v>
      </c>
      <c r="AU797">
        <f>IF($S797=AU$1,1,0)</f>
        <v>0</v>
      </c>
      <c r="AV797">
        <f>IF($S797=AV$1,1,0)</f>
        <v>0</v>
      </c>
      <c r="AW797">
        <f>IF($S797=AW$1,1,0)</f>
        <v>0</v>
      </c>
      <c r="AX797">
        <f>IF($S797=AX$1,1,0)</f>
        <v>0</v>
      </c>
      <c r="AY797">
        <f>IF($S797=AY$1,1,0)</f>
        <v>0</v>
      </c>
      <c r="AZ797">
        <f>IF($S797=AZ$1,1,0)</f>
        <v>0</v>
      </c>
      <c r="BA797">
        <f>IF($S797=BA$1,1,0)</f>
        <v>0</v>
      </c>
      <c r="BB797">
        <f>IF($S797=BB$1,1,0)</f>
        <v>0</v>
      </c>
      <c r="BC797">
        <f>IF($S797=BC$1,1,0)</f>
        <v>0</v>
      </c>
      <c r="BD797">
        <f>IF($S797=BD$1,1,0)</f>
        <v>0</v>
      </c>
      <c r="BE797">
        <f>IF($S797=BE$1,1,0)</f>
        <v>0</v>
      </c>
      <c r="BF797">
        <f>IF($S797=BF$1,1,0)</f>
        <v>0</v>
      </c>
      <c r="BG797">
        <f>IF($S797=BG$1,1,0)</f>
        <v>0</v>
      </c>
      <c r="BH797">
        <f>IF($S797=BH$1,1,0)</f>
        <v>0</v>
      </c>
      <c r="BI797">
        <f>IF($S797=BI$1,1,0)</f>
        <v>0</v>
      </c>
      <c r="BJ797">
        <f>IF($S797=BJ$1,1,0)</f>
        <v>0</v>
      </c>
    </row>
    <row r="798" spans="1:62" x14ac:dyDescent="0.25">
      <c r="A798">
        <v>796</v>
      </c>
      <c r="B798">
        <v>0</v>
      </c>
      <c r="C798">
        <v>2</v>
      </c>
      <c r="D798" t="s">
        <v>1103</v>
      </c>
      <c r="E798" t="s">
        <v>13</v>
      </c>
      <c r="F798">
        <v>39</v>
      </c>
      <c r="G798">
        <v>0</v>
      </c>
      <c r="H798">
        <v>0</v>
      </c>
      <c r="I798">
        <v>28213</v>
      </c>
      <c r="J798">
        <v>13</v>
      </c>
      <c r="L798" t="s">
        <v>15</v>
      </c>
      <c r="M798" t="s">
        <v>1751</v>
      </c>
      <c r="N798" t="str">
        <f>IF(ISNUMBER(I798),"xxx ",SUBSTITUTE(SUBSTITUTE(I798,"/",""),".",""))</f>
        <v xml:space="preserve">xxx </v>
      </c>
      <c r="O798" t="str">
        <f>LEFT(N798,FIND(" ",N798))</f>
        <v xml:space="preserve">xxx </v>
      </c>
      <c r="P798" t="str">
        <f>VLOOKUP(M798,Extract_Title!$A$2:$B$20,2,0)</f>
        <v>Mr</v>
      </c>
      <c r="Q798" t="str">
        <f>IF(L798="","S",L798)</f>
        <v>S</v>
      </c>
      <c r="R798" t="str">
        <f>IF(K798="","M",LEFT(K798,1))</f>
        <v>M</v>
      </c>
      <c r="S798" t="str">
        <f>VLOOKUP(O798,Clean_tckt!$E$3:$F$38,2,0)</f>
        <v xml:space="preserve">xxx </v>
      </c>
      <c r="T798" s="1">
        <f t="shared" si="40"/>
        <v>13</v>
      </c>
      <c r="U798">
        <f t="shared" si="41"/>
        <v>39</v>
      </c>
      <c r="V798">
        <f>SUM(G798:H798,1)</f>
        <v>1</v>
      </c>
      <c r="W798">
        <f t="shared" si="42"/>
        <v>1</v>
      </c>
      <c r="X798">
        <f>IF(V798=1,1,0)</f>
        <v>1</v>
      </c>
      <c r="Y798">
        <f>IF($P798=Y$1,1,0)</f>
        <v>1</v>
      </c>
      <c r="Z798">
        <f>IF($P798=Z$1,1,0)</f>
        <v>0</v>
      </c>
      <c r="AA798">
        <f>IF($P798=AA$1,1,0)</f>
        <v>0</v>
      </c>
      <c r="AB798">
        <f>IF($P798=AB$1,1,0)</f>
        <v>0</v>
      </c>
      <c r="AC798">
        <f>IF($Q798=AC$1,1,0)</f>
        <v>1</v>
      </c>
      <c r="AD798">
        <f>IF($Q798=AD$1,1,0)</f>
        <v>0</v>
      </c>
      <c r="AE798">
        <f>IF($R798=AE$1,1,0)</f>
        <v>1</v>
      </c>
      <c r="AF798">
        <f>IF($R798=AF$1,1,0)</f>
        <v>0</v>
      </c>
      <c r="AG798">
        <f>IF($R798=AG$1,1,0)</f>
        <v>0</v>
      </c>
      <c r="AH798">
        <f>IF($R798=AH$1,1,0)</f>
        <v>0</v>
      </c>
      <c r="AI798">
        <f>IF($R798=AI$1,1,0)</f>
        <v>0</v>
      </c>
      <c r="AJ798">
        <f>IF($R798=AJ$1,1,0)</f>
        <v>0</v>
      </c>
      <c r="AK798">
        <f>IF($R798=AK$1,1,0)</f>
        <v>0</v>
      </c>
      <c r="AL798">
        <f>IF($R798=AL$1,1,0)</f>
        <v>0</v>
      </c>
      <c r="AM798">
        <f>IF($S798=AM$1,1,0)</f>
        <v>0</v>
      </c>
      <c r="AN798">
        <f>IF($S798=AN$1,1,0)</f>
        <v>0</v>
      </c>
      <c r="AO798">
        <f>IF($S798=AO$1,1,0)</f>
        <v>0</v>
      </c>
      <c r="AP798">
        <f>IF($S798=AP$1,1,0)</f>
        <v>1</v>
      </c>
      <c r="AQ798">
        <f>IF($S798=AQ$1,1,0)</f>
        <v>0</v>
      </c>
      <c r="AR798">
        <f>IF($S798=AR$1,1,0)</f>
        <v>0</v>
      </c>
      <c r="AS798">
        <f>IF($S798=AS$1,1,0)</f>
        <v>0</v>
      </c>
      <c r="AT798">
        <f>IF($S798=AT$1,1,0)</f>
        <v>0</v>
      </c>
      <c r="AU798">
        <f>IF($S798=AU$1,1,0)</f>
        <v>0</v>
      </c>
      <c r="AV798">
        <f>IF($S798=AV$1,1,0)</f>
        <v>0</v>
      </c>
      <c r="AW798">
        <f>IF($S798=AW$1,1,0)</f>
        <v>0</v>
      </c>
      <c r="AX798">
        <f>IF($S798=AX$1,1,0)</f>
        <v>0</v>
      </c>
      <c r="AY798">
        <f>IF($S798=AY$1,1,0)</f>
        <v>0</v>
      </c>
      <c r="AZ798">
        <f>IF($S798=AZ$1,1,0)</f>
        <v>0</v>
      </c>
      <c r="BA798">
        <f>IF($S798=BA$1,1,0)</f>
        <v>0</v>
      </c>
      <c r="BB798">
        <f>IF($S798=BB$1,1,0)</f>
        <v>0</v>
      </c>
      <c r="BC798">
        <f>IF($S798=BC$1,1,0)</f>
        <v>0</v>
      </c>
      <c r="BD798">
        <f>IF($S798=BD$1,1,0)</f>
        <v>0</v>
      </c>
      <c r="BE798">
        <f>IF($S798=BE$1,1,0)</f>
        <v>0</v>
      </c>
      <c r="BF798">
        <f>IF($S798=BF$1,1,0)</f>
        <v>0</v>
      </c>
      <c r="BG798">
        <f>IF($S798=BG$1,1,0)</f>
        <v>0</v>
      </c>
      <c r="BH798">
        <f>IF($S798=BH$1,1,0)</f>
        <v>0</v>
      </c>
      <c r="BI798">
        <f>IF($S798=BI$1,1,0)</f>
        <v>0</v>
      </c>
      <c r="BJ798">
        <f>IF($S798=BJ$1,1,0)</f>
        <v>0</v>
      </c>
    </row>
    <row r="799" spans="1:62" x14ac:dyDescent="0.25">
      <c r="A799">
        <v>797</v>
      </c>
      <c r="B799">
        <v>1</v>
      </c>
      <c r="C799">
        <v>1</v>
      </c>
      <c r="D799" t="s">
        <v>1104</v>
      </c>
      <c r="E799" t="s">
        <v>17</v>
      </c>
      <c r="F799">
        <v>49</v>
      </c>
      <c r="G799">
        <v>0</v>
      </c>
      <c r="H799">
        <v>0</v>
      </c>
      <c r="I799">
        <v>17465</v>
      </c>
      <c r="J799">
        <v>25.929200000000002</v>
      </c>
      <c r="K799" t="s">
        <v>1105</v>
      </c>
      <c r="L799" t="s">
        <v>15</v>
      </c>
      <c r="M799" t="s">
        <v>1758</v>
      </c>
      <c r="N799" t="str">
        <f>IF(ISNUMBER(I799),"xxx ",SUBSTITUTE(SUBSTITUTE(I799,"/",""),".",""))</f>
        <v xml:space="preserve">xxx </v>
      </c>
      <c r="O799" t="str">
        <f>LEFT(N799,FIND(" ",N799))</f>
        <v xml:space="preserve">xxx </v>
      </c>
      <c r="P799" t="str">
        <f>VLOOKUP(M799,Extract_Title!$A$2:$B$20,2,0)</f>
        <v>Royalty</v>
      </c>
      <c r="Q799" t="str">
        <f>IF(L799="","S",L799)</f>
        <v>S</v>
      </c>
      <c r="R799" t="str">
        <f>IF(K799="","M",LEFT(K799,1))</f>
        <v>D</v>
      </c>
      <c r="S799" t="str">
        <f>VLOOKUP(O799,Clean_tckt!$E$3:$F$38,2,0)</f>
        <v xml:space="preserve">xxx </v>
      </c>
      <c r="T799" s="1">
        <f t="shared" si="40"/>
        <v>25.929200000000002</v>
      </c>
      <c r="U799">
        <f t="shared" si="41"/>
        <v>49</v>
      </c>
      <c r="V799">
        <f>SUM(G799:H799,1)</f>
        <v>1</v>
      </c>
      <c r="W799">
        <f t="shared" si="42"/>
        <v>0</v>
      </c>
      <c r="X799">
        <f>IF(V799=1,1,0)</f>
        <v>1</v>
      </c>
      <c r="Y799">
        <f>IF($P799=Y$1,1,0)</f>
        <v>0</v>
      </c>
      <c r="Z799">
        <f>IF($P799=Z$1,1,0)</f>
        <v>0</v>
      </c>
      <c r="AA799">
        <f>IF($P799=AA$1,1,0)</f>
        <v>0</v>
      </c>
      <c r="AB799">
        <f>IF($P799=AB$1,1,0)</f>
        <v>0</v>
      </c>
      <c r="AC799">
        <f>IF($Q799=AC$1,1,0)</f>
        <v>1</v>
      </c>
      <c r="AD799">
        <f>IF($Q799=AD$1,1,0)</f>
        <v>0</v>
      </c>
      <c r="AE799">
        <f>IF($R799=AE$1,1,0)</f>
        <v>0</v>
      </c>
      <c r="AF799">
        <f>IF($R799=AF$1,1,0)</f>
        <v>0</v>
      </c>
      <c r="AG799">
        <f>IF($R799=AG$1,1,0)</f>
        <v>0</v>
      </c>
      <c r="AH799">
        <f>IF($R799=AH$1,1,0)</f>
        <v>0</v>
      </c>
      <c r="AI799">
        <f>IF($R799=AI$1,1,0)</f>
        <v>1</v>
      </c>
      <c r="AJ799">
        <f>IF($R799=AJ$1,1,0)</f>
        <v>0</v>
      </c>
      <c r="AK799">
        <f>IF($R799=AK$1,1,0)</f>
        <v>0</v>
      </c>
      <c r="AL799">
        <f>IF($R799=AL$1,1,0)</f>
        <v>0</v>
      </c>
      <c r="AM799">
        <f>IF($S799=AM$1,1,0)</f>
        <v>0</v>
      </c>
      <c r="AN799">
        <f>IF($S799=AN$1,1,0)</f>
        <v>0</v>
      </c>
      <c r="AO799">
        <f>IF($S799=AO$1,1,0)</f>
        <v>0</v>
      </c>
      <c r="AP799">
        <f>IF($S799=AP$1,1,0)</f>
        <v>1</v>
      </c>
      <c r="AQ799">
        <f>IF($S799=AQ$1,1,0)</f>
        <v>0</v>
      </c>
      <c r="AR799">
        <f>IF($S799=AR$1,1,0)</f>
        <v>0</v>
      </c>
      <c r="AS799">
        <f>IF($S799=AS$1,1,0)</f>
        <v>0</v>
      </c>
      <c r="AT799">
        <f>IF($S799=AT$1,1,0)</f>
        <v>0</v>
      </c>
      <c r="AU799">
        <f>IF($S799=AU$1,1,0)</f>
        <v>0</v>
      </c>
      <c r="AV799">
        <f>IF($S799=AV$1,1,0)</f>
        <v>0</v>
      </c>
      <c r="AW799">
        <f>IF($S799=AW$1,1,0)</f>
        <v>0</v>
      </c>
      <c r="AX799">
        <f>IF($S799=AX$1,1,0)</f>
        <v>0</v>
      </c>
      <c r="AY799">
        <f>IF($S799=AY$1,1,0)</f>
        <v>0</v>
      </c>
      <c r="AZ799">
        <f>IF($S799=AZ$1,1,0)</f>
        <v>0</v>
      </c>
      <c r="BA799">
        <f>IF($S799=BA$1,1,0)</f>
        <v>0</v>
      </c>
      <c r="BB799">
        <f>IF($S799=BB$1,1,0)</f>
        <v>0</v>
      </c>
      <c r="BC799">
        <f>IF($S799=BC$1,1,0)</f>
        <v>0</v>
      </c>
      <c r="BD799">
        <f>IF($S799=BD$1,1,0)</f>
        <v>0</v>
      </c>
      <c r="BE799">
        <f>IF($S799=BE$1,1,0)</f>
        <v>0</v>
      </c>
      <c r="BF799">
        <f>IF($S799=BF$1,1,0)</f>
        <v>0</v>
      </c>
      <c r="BG799">
        <f>IF($S799=BG$1,1,0)</f>
        <v>0</v>
      </c>
      <c r="BH799">
        <f>IF($S799=BH$1,1,0)</f>
        <v>0</v>
      </c>
      <c r="BI799">
        <f>IF($S799=BI$1,1,0)</f>
        <v>0</v>
      </c>
      <c r="BJ799">
        <f>IF($S799=BJ$1,1,0)</f>
        <v>0</v>
      </c>
    </row>
    <row r="800" spans="1:62" x14ac:dyDescent="0.25">
      <c r="A800">
        <v>798</v>
      </c>
      <c r="B800">
        <v>1</v>
      </c>
      <c r="C800">
        <v>3</v>
      </c>
      <c r="D800" t="s">
        <v>1106</v>
      </c>
      <c r="E800" t="s">
        <v>17</v>
      </c>
      <c r="F800">
        <v>31</v>
      </c>
      <c r="G800">
        <v>0</v>
      </c>
      <c r="H800">
        <v>0</v>
      </c>
      <c r="I800">
        <v>349244</v>
      </c>
      <c r="J800">
        <v>8.6832999999999991</v>
      </c>
      <c r="L800" t="s">
        <v>15</v>
      </c>
      <c r="M800" t="s">
        <v>1752</v>
      </c>
      <c r="N800" t="str">
        <f>IF(ISNUMBER(I800),"xxx ",SUBSTITUTE(SUBSTITUTE(I800,"/",""),".",""))</f>
        <v xml:space="preserve">xxx </v>
      </c>
      <c r="O800" t="str">
        <f>LEFT(N800,FIND(" ",N800))</f>
        <v xml:space="preserve">xxx </v>
      </c>
      <c r="P800" t="str">
        <f>VLOOKUP(M800,Extract_Title!$A$2:$B$20,2,0)</f>
        <v>Mrs</v>
      </c>
      <c r="Q800" t="str">
        <f>IF(L800="","S",L800)</f>
        <v>S</v>
      </c>
      <c r="R800" t="str">
        <f>IF(K800="","M",LEFT(K800,1))</f>
        <v>M</v>
      </c>
      <c r="S800" t="str">
        <f>VLOOKUP(O800,Clean_tckt!$E$3:$F$38,2,0)</f>
        <v xml:space="preserve">xxx </v>
      </c>
      <c r="T800" s="1">
        <f t="shared" si="40"/>
        <v>8.6832999999999991</v>
      </c>
      <c r="U800">
        <f t="shared" si="41"/>
        <v>31</v>
      </c>
      <c r="V800">
        <f>SUM(G800:H800,1)</f>
        <v>1</v>
      </c>
      <c r="W800">
        <f t="shared" si="42"/>
        <v>0</v>
      </c>
      <c r="X800">
        <f>IF(V800=1,1,0)</f>
        <v>1</v>
      </c>
      <c r="Y800">
        <f>IF($P800=Y$1,1,0)</f>
        <v>0</v>
      </c>
      <c r="Z800">
        <f>IF($P800=Z$1,1,0)</f>
        <v>1</v>
      </c>
      <c r="AA800">
        <f>IF($P800=AA$1,1,0)</f>
        <v>0</v>
      </c>
      <c r="AB800">
        <f>IF($P800=AB$1,1,0)</f>
        <v>0</v>
      </c>
      <c r="AC800">
        <f>IF($Q800=AC$1,1,0)</f>
        <v>1</v>
      </c>
      <c r="AD800">
        <f>IF($Q800=AD$1,1,0)</f>
        <v>0</v>
      </c>
      <c r="AE800">
        <f>IF($R800=AE$1,1,0)</f>
        <v>1</v>
      </c>
      <c r="AF800">
        <f>IF($R800=AF$1,1,0)</f>
        <v>0</v>
      </c>
      <c r="AG800">
        <f>IF($R800=AG$1,1,0)</f>
        <v>0</v>
      </c>
      <c r="AH800">
        <f>IF($R800=AH$1,1,0)</f>
        <v>0</v>
      </c>
      <c r="AI800">
        <f>IF($R800=AI$1,1,0)</f>
        <v>0</v>
      </c>
      <c r="AJ800">
        <f>IF($R800=AJ$1,1,0)</f>
        <v>0</v>
      </c>
      <c r="AK800">
        <f>IF($R800=AK$1,1,0)</f>
        <v>0</v>
      </c>
      <c r="AL800">
        <f>IF($R800=AL$1,1,0)</f>
        <v>0</v>
      </c>
      <c r="AM800">
        <f>IF($S800=AM$1,1,0)</f>
        <v>0</v>
      </c>
      <c r="AN800">
        <f>IF($S800=AN$1,1,0)</f>
        <v>0</v>
      </c>
      <c r="AO800">
        <f>IF($S800=AO$1,1,0)</f>
        <v>0</v>
      </c>
      <c r="AP800">
        <f>IF($S800=AP$1,1,0)</f>
        <v>1</v>
      </c>
      <c r="AQ800">
        <f>IF($S800=AQ$1,1,0)</f>
        <v>0</v>
      </c>
      <c r="AR800">
        <f>IF($S800=AR$1,1,0)</f>
        <v>0</v>
      </c>
      <c r="AS800">
        <f>IF($S800=AS$1,1,0)</f>
        <v>0</v>
      </c>
      <c r="AT800">
        <f>IF($S800=AT$1,1,0)</f>
        <v>0</v>
      </c>
      <c r="AU800">
        <f>IF($S800=AU$1,1,0)</f>
        <v>0</v>
      </c>
      <c r="AV800">
        <f>IF($S800=AV$1,1,0)</f>
        <v>0</v>
      </c>
      <c r="AW800">
        <f>IF($S800=AW$1,1,0)</f>
        <v>0</v>
      </c>
      <c r="AX800">
        <f>IF($S800=AX$1,1,0)</f>
        <v>0</v>
      </c>
      <c r="AY800">
        <f>IF($S800=AY$1,1,0)</f>
        <v>0</v>
      </c>
      <c r="AZ800">
        <f>IF($S800=AZ$1,1,0)</f>
        <v>0</v>
      </c>
      <c r="BA800">
        <f>IF($S800=BA$1,1,0)</f>
        <v>0</v>
      </c>
      <c r="BB800">
        <f>IF($S800=BB$1,1,0)</f>
        <v>0</v>
      </c>
      <c r="BC800">
        <f>IF($S800=BC$1,1,0)</f>
        <v>0</v>
      </c>
      <c r="BD800">
        <f>IF($S800=BD$1,1,0)</f>
        <v>0</v>
      </c>
      <c r="BE800">
        <f>IF($S800=BE$1,1,0)</f>
        <v>0</v>
      </c>
      <c r="BF800">
        <f>IF($S800=BF$1,1,0)</f>
        <v>0</v>
      </c>
      <c r="BG800">
        <f>IF($S800=BG$1,1,0)</f>
        <v>0</v>
      </c>
      <c r="BH800">
        <f>IF($S800=BH$1,1,0)</f>
        <v>0</v>
      </c>
      <c r="BI800">
        <f>IF($S800=BI$1,1,0)</f>
        <v>0</v>
      </c>
      <c r="BJ800">
        <f>IF($S800=BJ$1,1,0)</f>
        <v>0</v>
      </c>
    </row>
    <row r="801" spans="1:62" x14ac:dyDescent="0.25">
      <c r="A801">
        <v>799</v>
      </c>
      <c r="B801">
        <v>0</v>
      </c>
      <c r="C801">
        <v>3</v>
      </c>
      <c r="D801" t="s">
        <v>1107</v>
      </c>
      <c r="E801" t="s">
        <v>13</v>
      </c>
      <c r="F801">
        <v>30</v>
      </c>
      <c r="G801">
        <v>0</v>
      </c>
      <c r="H801">
        <v>0</v>
      </c>
      <c r="I801">
        <v>2685</v>
      </c>
      <c r="J801">
        <v>7.2291999999999996</v>
      </c>
      <c r="L801" t="s">
        <v>20</v>
      </c>
      <c r="M801" t="s">
        <v>1751</v>
      </c>
      <c r="N801" t="str">
        <f>IF(ISNUMBER(I801),"xxx ",SUBSTITUTE(SUBSTITUTE(I801,"/",""),".",""))</f>
        <v xml:space="preserve">xxx </v>
      </c>
      <c r="O801" t="str">
        <f>LEFT(N801,FIND(" ",N801))</f>
        <v xml:space="preserve">xxx </v>
      </c>
      <c r="P801" t="str">
        <f>VLOOKUP(M801,Extract_Title!$A$2:$B$20,2,0)</f>
        <v>Mr</v>
      </c>
      <c r="Q801" t="str">
        <f>IF(L801="","S",L801)</f>
        <v>C</v>
      </c>
      <c r="R801" t="str">
        <f>IF(K801="","M",LEFT(K801,1))</f>
        <v>M</v>
      </c>
      <c r="S801" t="str">
        <f>VLOOKUP(O801,Clean_tckt!$E$3:$F$38,2,0)</f>
        <v xml:space="preserve">xxx </v>
      </c>
      <c r="T801" s="1">
        <f t="shared" si="40"/>
        <v>7.2291999999999996</v>
      </c>
      <c r="U801">
        <f t="shared" si="41"/>
        <v>30</v>
      </c>
      <c r="V801">
        <f>SUM(G801:H801,1)</f>
        <v>1</v>
      </c>
      <c r="W801">
        <f t="shared" si="42"/>
        <v>1</v>
      </c>
      <c r="X801">
        <f>IF(V801=1,1,0)</f>
        <v>1</v>
      </c>
      <c r="Y801">
        <f>IF($P801=Y$1,1,0)</f>
        <v>1</v>
      </c>
      <c r="Z801">
        <f>IF($P801=Z$1,1,0)</f>
        <v>0</v>
      </c>
      <c r="AA801">
        <f>IF($P801=AA$1,1,0)</f>
        <v>0</v>
      </c>
      <c r="AB801">
        <f>IF($P801=AB$1,1,0)</f>
        <v>0</v>
      </c>
      <c r="AC801">
        <f>IF($Q801=AC$1,1,0)</f>
        <v>0</v>
      </c>
      <c r="AD801">
        <f>IF($Q801=AD$1,1,0)</f>
        <v>1</v>
      </c>
      <c r="AE801">
        <f>IF($R801=AE$1,1,0)</f>
        <v>1</v>
      </c>
      <c r="AF801">
        <f>IF($R801=AF$1,1,0)</f>
        <v>0</v>
      </c>
      <c r="AG801">
        <f>IF($R801=AG$1,1,0)</f>
        <v>0</v>
      </c>
      <c r="AH801">
        <f>IF($R801=AH$1,1,0)</f>
        <v>0</v>
      </c>
      <c r="AI801">
        <f>IF($R801=AI$1,1,0)</f>
        <v>0</v>
      </c>
      <c r="AJ801">
        <f>IF($R801=AJ$1,1,0)</f>
        <v>0</v>
      </c>
      <c r="AK801">
        <f>IF($R801=AK$1,1,0)</f>
        <v>0</v>
      </c>
      <c r="AL801">
        <f>IF($R801=AL$1,1,0)</f>
        <v>0</v>
      </c>
      <c r="AM801">
        <f>IF($S801=AM$1,1,0)</f>
        <v>0</v>
      </c>
      <c r="AN801">
        <f>IF($S801=AN$1,1,0)</f>
        <v>0</v>
      </c>
      <c r="AO801">
        <f>IF($S801=AO$1,1,0)</f>
        <v>0</v>
      </c>
      <c r="AP801">
        <f>IF($S801=AP$1,1,0)</f>
        <v>1</v>
      </c>
      <c r="AQ801">
        <f>IF($S801=AQ$1,1,0)</f>
        <v>0</v>
      </c>
      <c r="AR801">
        <f>IF($S801=AR$1,1,0)</f>
        <v>0</v>
      </c>
      <c r="AS801">
        <f>IF($S801=AS$1,1,0)</f>
        <v>0</v>
      </c>
      <c r="AT801">
        <f>IF($S801=AT$1,1,0)</f>
        <v>0</v>
      </c>
      <c r="AU801">
        <f>IF($S801=AU$1,1,0)</f>
        <v>0</v>
      </c>
      <c r="AV801">
        <f>IF($S801=AV$1,1,0)</f>
        <v>0</v>
      </c>
      <c r="AW801">
        <f>IF($S801=AW$1,1,0)</f>
        <v>0</v>
      </c>
      <c r="AX801">
        <f>IF($S801=AX$1,1,0)</f>
        <v>0</v>
      </c>
      <c r="AY801">
        <f>IF($S801=AY$1,1,0)</f>
        <v>0</v>
      </c>
      <c r="AZ801">
        <f>IF($S801=AZ$1,1,0)</f>
        <v>0</v>
      </c>
      <c r="BA801">
        <f>IF($S801=BA$1,1,0)</f>
        <v>0</v>
      </c>
      <c r="BB801">
        <f>IF($S801=BB$1,1,0)</f>
        <v>0</v>
      </c>
      <c r="BC801">
        <f>IF($S801=BC$1,1,0)</f>
        <v>0</v>
      </c>
      <c r="BD801">
        <f>IF($S801=BD$1,1,0)</f>
        <v>0</v>
      </c>
      <c r="BE801">
        <f>IF($S801=BE$1,1,0)</f>
        <v>0</v>
      </c>
      <c r="BF801">
        <f>IF($S801=BF$1,1,0)</f>
        <v>0</v>
      </c>
      <c r="BG801">
        <f>IF($S801=BG$1,1,0)</f>
        <v>0</v>
      </c>
      <c r="BH801">
        <f>IF($S801=BH$1,1,0)</f>
        <v>0</v>
      </c>
      <c r="BI801">
        <f>IF($S801=BI$1,1,0)</f>
        <v>0</v>
      </c>
      <c r="BJ801">
        <f>IF($S801=BJ$1,1,0)</f>
        <v>0</v>
      </c>
    </row>
    <row r="802" spans="1:62" x14ac:dyDescent="0.25">
      <c r="A802">
        <v>800</v>
      </c>
      <c r="B802">
        <v>0</v>
      </c>
      <c r="C802">
        <v>3</v>
      </c>
      <c r="D802" t="s">
        <v>1108</v>
      </c>
      <c r="E802" t="s">
        <v>17</v>
      </c>
      <c r="F802">
        <v>30</v>
      </c>
      <c r="G802">
        <v>1</v>
      </c>
      <c r="H802">
        <v>1</v>
      </c>
      <c r="I802">
        <v>345773</v>
      </c>
      <c r="J802">
        <v>24.15</v>
      </c>
      <c r="L802" t="s">
        <v>15</v>
      </c>
      <c r="M802" t="s">
        <v>1752</v>
      </c>
      <c r="N802" t="str">
        <f>IF(ISNUMBER(I802),"xxx ",SUBSTITUTE(SUBSTITUTE(I802,"/",""),".",""))</f>
        <v xml:space="preserve">xxx </v>
      </c>
      <c r="O802" t="str">
        <f>LEFT(N802,FIND(" ",N802))</f>
        <v xml:space="preserve">xxx </v>
      </c>
      <c r="P802" t="str">
        <f>VLOOKUP(M802,Extract_Title!$A$2:$B$20,2,0)</f>
        <v>Mrs</v>
      </c>
      <c r="Q802" t="str">
        <f>IF(L802="","S",L802)</f>
        <v>S</v>
      </c>
      <c r="R802" t="str">
        <f>IF(K802="","M",LEFT(K802,1))</f>
        <v>M</v>
      </c>
      <c r="S802" t="str">
        <f>VLOOKUP(O802,Clean_tckt!$E$3:$F$38,2,0)</f>
        <v xml:space="preserve">xxx </v>
      </c>
      <c r="T802" s="1">
        <f t="shared" si="40"/>
        <v>24.15</v>
      </c>
      <c r="U802">
        <f t="shared" si="41"/>
        <v>30</v>
      </c>
      <c r="V802">
        <f>SUM(G802:H802,1)</f>
        <v>3</v>
      </c>
      <c r="W802">
        <f t="shared" si="42"/>
        <v>0</v>
      </c>
      <c r="X802">
        <f>IF(V802=1,1,0)</f>
        <v>0</v>
      </c>
      <c r="Y802">
        <f>IF($P802=Y$1,1,0)</f>
        <v>0</v>
      </c>
      <c r="Z802">
        <f>IF($P802=Z$1,1,0)</f>
        <v>1</v>
      </c>
      <c r="AA802">
        <f>IF($P802=AA$1,1,0)</f>
        <v>0</v>
      </c>
      <c r="AB802">
        <f>IF($P802=AB$1,1,0)</f>
        <v>0</v>
      </c>
      <c r="AC802">
        <f>IF($Q802=AC$1,1,0)</f>
        <v>1</v>
      </c>
      <c r="AD802">
        <f>IF($Q802=AD$1,1,0)</f>
        <v>0</v>
      </c>
      <c r="AE802">
        <f>IF($R802=AE$1,1,0)</f>
        <v>1</v>
      </c>
      <c r="AF802">
        <f>IF($R802=AF$1,1,0)</f>
        <v>0</v>
      </c>
      <c r="AG802">
        <f>IF($R802=AG$1,1,0)</f>
        <v>0</v>
      </c>
      <c r="AH802">
        <f>IF($R802=AH$1,1,0)</f>
        <v>0</v>
      </c>
      <c r="AI802">
        <f>IF($R802=AI$1,1,0)</f>
        <v>0</v>
      </c>
      <c r="AJ802">
        <f>IF($R802=AJ$1,1,0)</f>
        <v>0</v>
      </c>
      <c r="AK802">
        <f>IF($R802=AK$1,1,0)</f>
        <v>0</v>
      </c>
      <c r="AL802">
        <f>IF($R802=AL$1,1,0)</f>
        <v>0</v>
      </c>
      <c r="AM802">
        <f>IF($S802=AM$1,1,0)</f>
        <v>0</v>
      </c>
      <c r="AN802">
        <f>IF($S802=AN$1,1,0)</f>
        <v>0</v>
      </c>
      <c r="AO802">
        <f>IF($S802=AO$1,1,0)</f>
        <v>0</v>
      </c>
      <c r="AP802">
        <f>IF($S802=AP$1,1,0)</f>
        <v>1</v>
      </c>
      <c r="AQ802">
        <f>IF($S802=AQ$1,1,0)</f>
        <v>0</v>
      </c>
      <c r="AR802">
        <f>IF($S802=AR$1,1,0)</f>
        <v>0</v>
      </c>
      <c r="AS802">
        <f>IF($S802=AS$1,1,0)</f>
        <v>0</v>
      </c>
      <c r="AT802">
        <f>IF($S802=AT$1,1,0)</f>
        <v>0</v>
      </c>
      <c r="AU802">
        <f>IF($S802=AU$1,1,0)</f>
        <v>0</v>
      </c>
      <c r="AV802">
        <f>IF($S802=AV$1,1,0)</f>
        <v>0</v>
      </c>
      <c r="AW802">
        <f>IF($S802=AW$1,1,0)</f>
        <v>0</v>
      </c>
      <c r="AX802">
        <f>IF($S802=AX$1,1,0)</f>
        <v>0</v>
      </c>
      <c r="AY802">
        <f>IF($S802=AY$1,1,0)</f>
        <v>0</v>
      </c>
      <c r="AZ802">
        <f>IF($S802=AZ$1,1,0)</f>
        <v>0</v>
      </c>
      <c r="BA802">
        <f>IF($S802=BA$1,1,0)</f>
        <v>0</v>
      </c>
      <c r="BB802">
        <f>IF($S802=BB$1,1,0)</f>
        <v>0</v>
      </c>
      <c r="BC802">
        <f>IF($S802=BC$1,1,0)</f>
        <v>0</v>
      </c>
      <c r="BD802">
        <f>IF($S802=BD$1,1,0)</f>
        <v>0</v>
      </c>
      <c r="BE802">
        <f>IF($S802=BE$1,1,0)</f>
        <v>0</v>
      </c>
      <c r="BF802">
        <f>IF($S802=BF$1,1,0)</f>
        <v>0</v>
      </c>
      <c r="BG802">
        <f>IF($S802=BG$1,1,0)</f>
        <v>0</v>
      </c>
      <c r="BH802">
        <f>IF($S802=BH$1,1,0)</f>
        <v>0</v>
      </c>
      <c r="BI802">
        <f>IF($S802=BI$1,1,0)</f>
        <v>0</v>
      </c>
      <c r="BJ802">
        <f>IF($S802=BJ$1,1,0)</f>
        <v>0</v>
      </c>
    </row>
    <row r="803" spans="1:62" x14ac:dyDescent="0.25">
      <c r="A803">
        <v>801</v>
      </c>
      <c r="B803">
        <v>0</v>
      </c>
      <c r="C803">
        <v>2</v>
      </c>
      <c r="D803" t="s">
        <v>1109</v>
      </c>
      <c r="E803" t="s">
        <v>13</v>
      </c>
      <c r="F803">
        <v>34</v>
      </c>
      <c r="G803">
        <v>0</v>
      </c>
      <c r="H803">
        <v>0</v>
      </c>
      <c r="I803">
        <v>250647</v>
      </c>
      <c r="J803">
        <v>13</v>
      </c>
      <c r="L803" t="s">
        <v>15</v>
      </c>
      <c r="M803" t="s">
        <v>1751</v>
      </c>
      <c r="N803" t="str">
        <f>IF(ISNUMBER(I803),"xxx ",SUBSTITUTE(SUBSTITUTE(I803,"/",""),".",""))</f>
        <v xml:space="preserve">xxx </v>
      </c>
      <c r="O803" t="str">
        <f>LEFT(N803,FIND(" ",N803))</f>
        <v xml:space="preserve">xxx </v>
      </c>
      <c r="P803" t="str">
        <f>VLOOKUP(M803,Extract_Title!$A$2:$B$20,2,0)</f>
        <v>Mr</v>
      </c>
      <c r="Q803" t="str">
        <f>IF(L803="","S",L803)</f>
        <v>S</v>
      </c>
      <c r="R803" t="str">
        <f>IF(K803="","M",LEFT(K803,1))</f>
        <v>M</v>
      </c>
      <c r="S803" t="str">
        <f>VLOOKUP(O803,Clean_tckt!$E$3:$F$38,2,0)</f>
        <v xml:space="preserve">xxx </v>
      </c>
      <c r="T803" s="1">
        <f t="shared" si="40"/>
        <v>13</v>
      </c>
      <c r="U803">
        <f t="shared" si="41"/>
        <v>34</v>
      </c>
      <c r="V803">
        <f>SUM(G803:H803,1)</f>
        <v>1</v>
      </c>
      <c r="W803">
        <f t="shared" si="42"/>
        <v>1</v>
      </c>
      <c r="X803">
        <f>IF(V803=1,1,0)</f>
        <v>1</v>
      </c>
      <c r="Y803">
        <f>IF($P803=Y$1,1,0)</f>
        <v>1</v>
      </c>
      <c r="Z803">
        <f>IF($P803=Z$1,1,0)</f>
        <v>0</v>
      </c>
      <c r="AA803">
        <f>IF($P803=AA$1,1,0)</f>
        <v>0</v>
      </c>
      <c r="AB803">
        <f>IF($P803=AB$1,1,0)</f>
        <v>0</v>
      </c>
      <c r="AC803">
        <f>IF($Q803=AC$1,1,0)</f>
        <v>1</v>
      </c>
      <c r="AD803">
        <f>IF($Q803=AD$1,1,0)</f>
        <v>0</v>
      </c>
      <c r="AE803">
        <f>IF($R803=AE$1,1,0)</f>
        <v>1</v>
      </c>
      <c r="AF803">
        <f>IF($R803=AF$1,1,0)</f>
        <v>0</v>
      </c>
      <c r="AG803">
        <f>IF($R803=AG$1,1,0)</f>
        <v>0</v>
      </c>
      <c r="AH803">
        <f>IF($R803=AH$1,1,0)</f>
        <v>0</v>
      </c>
      <c r="AI803">
        <f>IF($R803=AI$1,1,0)</f>
        <v>0</v>
      </c>
      <c r="AJ803">
        <f>IF($R803=AJ$1,1,0)</f>
        <v>0</v>
      </c>
      <c r="AK803">
        <f>IF($R803=AK$1,1,0)</f>
        <v>0</v>
      </c>
      <c r="AL803">
        <f>IF($R803=AL$1,1,0)</f>
        <v>0</v>
      </c>
      <c r="AM803">
        <f>IF($S803=AM$1,1,0)</f>
        <v>0</v>
      </c>
      <c r="AN803">
        <f>IF($S803=AN$1,1,0)</f>
        <v>0</v>
      </c>
      <c r="AO803">
        <f>IF($S803=AO$1,1,0)</f>
        <v>0</v>
      </c>
      <c r="AP803">
        <f>IF($S803=AP$1,1,0)</f>
        <v>1</v>
      </c>
      <c r="AQ803">
        <f>IF($S803=AQ$1,1,0)</f>
        <v>0</v>
      </c>
      <c r="AR803">
        <f>IF($S803=AR$1,1,0)</f>
        <v>0</v>
      </c>
      <c r="AS803">
        <f>IF($S803=AS$1,1,0)</f>
        <v>0</v>
      </c>
      <c r="AT803">
        <f>IF($S803=AT$1,1,0)</f>
        <v>0</v>
      </c>
      <c r="AU803">
        <f>IF($S803=AU$1,1,0)</f>
        <v>0</v>
      </c>
      <c r="AV803">
        <f>IF($S803=AV$1,1,0)</f>
        <v>0</v>
      </c>
      <c r="AW803">
        <f>IF($S803=AW$1,1,0)</f>
        <v>0</v>
      </c>
      <c r="AX803">
        <f>IF($S803=AX$1,1,0)</f>
        <v>0</v>
      </c>
      <c r="AY803">
        <f>IF($S803=AY$1,1,0)</f>
        <v>0</v>
      </c>
      <c r="AZ803">
        <f>IF($S803=AZ$1,1,0)</f>
        <v>0</v>
      </c>
      <c r="BA803">
        <f>IF($S803=BA$1,1,0)</f>
        <v>0</v>
      </c>
      <c r="BB803">
        <f>IF($S803=BB$1,1,0)</f>
        <v>0</v>
      </c>
      <c r="BC803">
        <f>IF($S803=BC$1,1,0)</f>
        <v>0</v>
      </c>
      <c r="BD803">
        <f>IF($S803=BD$1,1,0)</f>
        <v>0</v>
      </c>
      <c r="BE803">
        <f>IF($S803=BE$1,1,0)</f>
        <v>0</v>
      </c>
      <c r="BF803">
        <f>IF($S803=BF$1,1,0)</f>
        <v>0</v>
      </c>
      <c r="BG803">
        <f>IF($S803=BG$1,1,0)</f>
        <v>0</v>
      </c>
      <c r="BH803">
        <f>IF($S803=BH$1,1,0)</f>
        <v>0</v>
      </c>
      <c r="BI803">
        <f>IF($S803=BI$1,1,0)</f>
        <v>0</v>
      </c>
      <c r="BJ803">
        <f>IF($S803=BJ$1,1,0)</f>
        <v>0</v>
      </c>
    </row>
    <row r="804" spans="1:62" x14ac:dyDescent="0.25">
      <c r="A804">
        <v>802</v>
      </c>
      <c r="B804">
        <v>1</v>
      </c>
      <c r="C804">
        <v>2</v>
      </c>
      <c r="D804" t="s">
        <v>1110</v>
      </c>
      <c r="E804" t="s">
        <v>17</v>
      </c>
      <c r="F804">
        <v>31</v>
      </c>
      <c r="G804">
        <v>1</v>
      </c>
      <c r="H804">
        <v>1</v>
      </c>
      <c r="I804" t="s">
        <v>361</v>
      </c>
      <c r="J804">
        <v>26.25</v>
      </c>
      <c r="L804" t="s">
        <v>15</v>
      </c>
      <c r="M804" t="s">
        <v>1752</v>
      </c>
      <c r="N804" t="str">
        <f>IF(ISNUMBER(I804),"xxx ",SUBSTITUTE(SUBSTITUTE(I804,"/",""),".",""))</f>
        <v>CA 31921</v>
      </c>
      <c r="O804" t="str">
        <f>LEFT(N804,FIND(" ",N804))</f>
        <v xml:space="preserve">CA </v>
      </c>
      <c r="P804" t="str">
        <f>VLOOKUP(M804,Extract_Title!$A$2:$B$20,2,0)</f>
        <v>Mrs</v>
      </c>
      <c r="Q804" t="str">
        <f>IF(L804="","S",L804)</f>
        <v>S</v>
      </c>
      <c r="R804" t="str">
        <f>IF(K804="","M",LEFT(K804,1))</f>
        <v>M</v>
      </c>
      <c r="S804" t="str">
        <f>VLOOKUP(O804,Clean_tckt!$E$3:$F$38,2,0)</f>
        <v xml:space="preserve">CA </v>
      </c>
      <c r="T804" s="1">
        <f t="shared" si="40"/>
        <v>26.25</v>
      </c>
      <c r="U804">
        <f t="shared" si="41"/>
        <v>31</v>
      </c>
      <c r="V804">
        <f>SUM(G804:H804,1)</f>
        <v>3</v>
      </c>
      <c r="W804">
        <f t="shared" si="42"/>
        <v>0</v>
      </c>
      <c r="X804">
        <f>IF(V804=1,1,0)</f>
        <v>0</v>
      </c>
      <c r="Y804">
        <f>IF($P804=Y$1,1,0)</f>
        <v>0</v>
      </c>
      <c r="Z804">
        <f>IF($P804=Z$1,1,0)</f>
        <v>1</v>
      </c>
      <c r="AA804">
        <f>IF($P804=AA$1,1,0)</f>
        <v>0</v>
      </c>
      <c r="AB804">
        <f>IF($P804=AB$1,1,0)</f>
        <v>0</v>
      </c>
      <c r="AC804">
        <f>IF($Q804=AC$1,1,0)</f>
        <v>1</v>
      </c>
      <c r="AD804">
        <f>IF($Q804=AD$1,1,0)</f>
        <v>0</v>
      </c>
      <c r="AE804">
        <f>IF($R804=AE$1,1,0)</f>
        <v>1</v>
      </c>
      <c r="AF804">
        <f>IF($R804=AF$1,1,0)</f>
        <v>0</v>
      </c>
      <c r="AG804">
        <f>IF($R804=AG$1,1,0)</f>
        <v>0</v>
      </c>
      <c r="AH804">
        <f>IF($R804=AH$1,1,0)</f>
        <v>0</v>
      </c>
      <c r="AI804">
        <f>IF($R804=AI$1,1,0)</f>
        <v>0</v>
      </c>
      <c r="AJ804">
        <f>IF($R804=AJ$1,1,0)</f>
        <v>0</v>
      </c>
      <c r="AK804">
        <f>IF($R804=AK$1,1,0)</f>
        <v>0</v>
      </c>
      <c r="AL804">
        <f>IF($R804=AL$1,1,0)</f>
        <v>0</v>
      </c>
      <c r="AM804">
        <f>IF($S804=AM$1,1,0)</f>
        <v>0</v>
      </c>
      <c r="AN804">
        <f>IF($S804=AN$1,1,0)</f>
        <v>0</v>
      </c>
      <c r="AO804">
        <f>IF($S804=AO$1,1,0)</f>
        <v>0</v>
      </c>
      <c r="AP804">
        <f>IF($S804=AP$1,1,0)</f>
        <v>0</v>
      </c>
      <c r="AQ804">
        <f>IF($S804=AQ$1,1,0)</f>
        <v>0</v>
      </c>
      <c r="AR804">
        <f>IF($S804=AR$1,1,0)</f>
        <v>1</v>
      </c>
      <c r="AS804">
        <f>IF($S804=AS$1,1,0)</f>
        <v>0</v>
      </c>
      <c r="AT804">
        <f>IF($S804=AT$1,1,0)</f>
        <v>0</v>
      </c>
      <c r="AU804">
        <f>IF($S804=AU$1,1,0)</f>
        <v>0</v>
      </c>
      <c r="AV804">
        <f>IF($S804=AV$1,1,0)</f>
        <v>0</v>
      </c>
      <c r="AW804">
        <f>IF($S804=AW$1,1,0)</f>
        <v>0</v>
      </c>
      <c r="AX804">
        <f>IF($S804=AX$1,1,0)</f>
        <v>0</v>
      </c>
      <c r="AY804">
        <f>IF($S804=AY$1,1,0)</f>
        <v>0</v>
      </c>
      <c r="AZ804">
        <f>IF($S804=AZ$1,1,0)</f>
        <v>0</v>
      </c>
      <c r="BA804">
        <f>IF($S804=BA$1,1,0)</f>
        <v>0</v>
      </c>
      <c r="BB804">
        <f>IF($S804=BB$1,1,0)</f>
        <v>0</v>
      </c>
      <c r="BC804">
        <f>IF($S804=BC$1,1,0)</f>
        <v>0</v>
      </c>
      <c r="BD804">
        <f>IF($S804=BD$1,1,0)</f>
        <v>0</v>
      </c>
      <c r="BE804">
        <f>IF($S804=BE$1,1,0)</f>
        <v>0</v>
      </c>
      <c r="BF804">
        <f>IF($S804=BF$1,1,0)</f>
        <v>0</v>
      </c>
      <c r="BG804">
        <f>IF($S804=BG$1,1,0)</f>
        <v>0</v>
      </c>
      <c r="BH804">
        <f>IF($S804=BH$1,1,0)</f>
        <v>0</v>
      </c>
      <c r="BI804">
        <f>IF($S804=BI$1,1,0)</f>
        <v>0</v>
      </c>
      <c r="BJ804">
        <f>IF($S804=BJ$1,1,0)</f>
        <v>0</v>
      </c>
    </row>
    <row r="805" spans="1:62" x14ac:dyDescent="0.25">
      <c r="A805">
        <v>803</v>
      </c>
      <c r="B805">
        <v>1</v>
      </c>
      <c r="C805">
        <v>1</v>
      </c>
      <c r="D805" t="s">
        <v>1111</v>
      </c>
      <c r="E805" t="s">
        <v>13</v>
      </c>
      <c r="F805">
        <v>11</v>
      </c>
      <c r="G805">
        <v>1</v>
      </c>
      <c r="H805">
        <v>2</v>
      </c>
      <c r="I805">
        <v>113760</v>
      </c>
      <c r="J805">
        <v>120</v>
      </c>
      <c r="K805" t="s">
        <v>578</v>
      </c>
      <c r="L805" t="s">
        <v>15</v>
      </c>
      <c r="M805" t="s">
        <v>1754</v>
      </c>
      <c r="N805" t="str">
        <f>IF(ISNUMBER(I805),"xxx ",SUBSTITUTE(SUBSTITUTE(I805,"/",""),".",""))</f>
        <v xml:space="preserve">xxx </v>
      </c>
      <c r="O805" t="str">
        <f>LEFT(N805,FIND(" ",N805))</f>
        <v xml:space="preserve">xxx </v>
      </c>
      <c r="P805" t="str">
        <f>VLOOKUP(M805,Extract_Title!$A$2:$B$20,2,0)</f>
        <v>Master</v>
      </c>
      <c r="Q805" t="str">
        <f>IF(L805="","S",L805)</f>
        <v>S</v>
      </c>
      <c r="R805" t="str">
        <f>IF(K805="","M",LEFT(K805,1))</f>
        <v>B</v>
      </c>
      <c r="S805" t="str">
        <f>VLOOKUP(O805,Clean_tckt!$E$3:$F$38,2,0)</f>
        <v xml:space="preserve">xxx </v>
      </c>
      <c r="T805" s="1">
        <f t="shared" si="40"/>
        <v>120</v>
      </c>
      <c r="U805">
        <f t="shared" si="41"/>
        <v>11</v>
      </c>
      <c r="V805">
        <f>SUM(G805:H805,1)</f>
        <v>4</v>
      </c>
      <c r="W805">
        <f t="shared" si="42"/>
        <v>1</v>
      </c>
      <c r="X805">
        <f>IF(V805=1,1,0)</f>
        <v>0</v>
      </c>
      <c r="Y805">
        <f>IF($P805=Y$1,1,0)</f>
        <v>0</v>
      </c>
      <c r="Z805">
        <f>IF($P805=Z$1,1,0)</f>
        <v>0</v>
      </c>
      <c r="AA805">
        <f>IF($P805=AA$1,1,0)</f>
        <v>0</v>
      </c>
      <c r="AB805">
        <f>IF($P805=AB$1,1,0)</f>
        <v>1</v>
      </c>
      <c r="AC805">
        <f>IF($Q805=AC$1,1,0)</f>
        <v>1</v>
      </c>
      <c r="AD805">
        <f>IF($Q805=AD$1,1,0)</f>
        <v>0</v>
      </c>
      <c r="AE805">
        <f>IF($R805=AE$1,1,0)</f>
        <v>0</v>
      </c>
      <c r="AF805">
        <f>IF($R805=AF$1,1,0)</f>
        <v>0</v>
      </c>
      <c r="AG805">
        <f>IF($R805=AG$1,1,0)</f>
        <v>0</v>
      </c>
      <c r="AH805">
        <f>IF($R805=AH$1,1,0)</f>
        <v>0</v>
      </c>
      <c r="AI805">
        <f>IF($R805=AI$1,1,0)</f>
        <v>0</v>
      </c>
      <c r="AJ805">
        <f>IF($R805=AJ$1,1,0)</f>
        <v>0</v>
      </c>
      <c r="AK805">
        <f>IF($R805=AK$1,1,0)</f>
        <v>1</v>
      </c>
      <c r="AL805">
        <f>IF($R805=AL$1,1,0)</f>
        <v>0</v>
      </c>
      <c r="AM805">
        <f>IF($S805=AM$1,1,0)</f>
        <v>0</v>
      </c>
      <c r="AN805">
        <f>IF($S805=AN$1,1,0)</f>
        <v>0</v>
      </c>
      <c r="AO805">
        <f>IF($S805=AO$1,1,0)</f>
        <v>0</v>
      </c>
      <c r="AP805">
        <f>IF($S805=AP$1,1,0)</f>
        <v>1</v>
      </c>
      <c r="AQ805">
        <f>IF($S805=AQ$1,1,0)</f>
        <v>0</v>
      </c>
      <c r="AR805">
        <f>IF($S805=AR$1,1,0)</f>
        <v>0</v>
      </c>
      <c r="AS805">
        <f>IF($S805=AS$1,1,0)</f>
        <v>0</v>
      </c>
      <c r="AT805">
        <f>IF($S805=AT$1,1,0)</f>
        <v>0</v>
      </c>
      <c r="AU805">
        <f>IF($S805=AU$1,1,0)</f>
        <v>0</v>
      </c>
      <c r="AV805">
        <f>IF($S805=AV$1,1,0)</f>
        <v>0</v>
      </c>
      <c r="AW805">
        <f>IF($S805=AW$1,1,0)</f>
        <v>0</v>
      </c>
      <c r="AX805">
        <f>IF($S805=AX$1,1,0)</f>
        <v>0</v>
      </c>
      <c r="AY805">
        <f>IF($S805=AY$1,1,0)</f>
        <v>0</v>
      </c>
      <c r="AZ805">
        <f>IF($S805=AZ$1,1,0)</f>
        <v>0</v>
      </c>
      <c r="BA805">
        <f>IF($S805=BA$1,1,0)</f>
        <v>0</v>
      </c>
      <c r="BB805">
        <f>IF($S805=BB$1,1,0)</f>
        <v>0</v>
      </c>
      <c r="BC805">
        <f>IF($S805=BC$1,1,0)</f>
        <v>0</v>
      </c>
      <c r="BD805">
        <f>IF($S805=BD$1,1,0)</f>
        <v>0</v>
      </c>
      <c r="BE805">
        <f>IF($S805=BE$1,1,0)</f>
        <v>0</v>
      </c>
      <c r="BF805">
        <f>IF($S805=BF$1,1,0)</f>
        <v>0</v>
      </c>
      <c r="BG805">
        <f>IF($S805=BG$1,1,0)</f>
        <v>0</v>
      </c>
      <c r="BH805">
        <f>IF($S805=BH$1,1,0)</f>
        <v>0</v>
      </c>
      <c r="BI805">
        <f>IF($S805=BI$1,1,0)</f>
        <v>0</v>
      </c>
      <c r="BJ805">
        <f>IF($S805=BJ$1,1,0)</f>
        <v>0</v>
      </c>
    </row>
    <row r="806" spans="1:62" x14ac:dyDescent="0.25">
      <c r="A806">
        <v>804</v>
      </c>
      <c r="B806">
        <v>1</v>
      </c>
      <c r="C806">
        <v>3</v>
      </c>
      <c r="D806" t="s">
        <v>1112</v>
      </c>
      <c r="E806" t="s">
        <v>13</v>
      </c>
      <c r="F806">
        <v>0.42</v>
      </c>
      <c r="G806">
        <v>0</v>
      </c>
      <c r="H806">
        <v>1</v>
      </c>
      <c r="I806">
        <v>2625</v>
      </c>
      <c r="J806">
        <v>8.5167000000000002</v>
      </c>
      <c r="L806" t="s">
        <v>20</v>
      </c>
      <c r="M806" t="s">
        <v>1754</v>
      </c>
      <c r="N806" t="str">
        <f>IF(ISNUMBER(I806),"xxx ",SUBSTITUTE(SUBSTITUTE(I806,"/",""),".",""))</f>
        <v xml:space="preserve">xxx </v>
      </c>
      <c r="O806" t="str">
        <f>LEFT(N806,FIND(" ",N806))</f>
        <v xml:space="preserve">xxx </v>
      </c>
      <c r="P806" t="str">
        <f>VLOOKUP(M806,Extract_Title!$A$2:$B$20,2,0)</f>
        <v>Master</v>
      </c>
      <c r="Q806" t="str">
        <f>IF(L806="","S",L806)</f>
        <v>C</v>
      </c>
      <c r="R806" t="str">
        <f>IF(K806="","M",LEFT(K806,1))</f>
        <v>M</v>
      </c>
      <c r="S806" t="str">
        <f>VLOOKUP(O806,Clean_tckt!$E$3:$F$38,2,0)</f>
        <v xml:space="preserve">xxx </v>
      </c>
      <c r="T806" s="1">
        <f t="shared" si="40"/>
        <v>8.5167000000000002</v>
      </c>
      <c r="U806">
        <f t="shared" si="41"/>
        <v>0.42</v>
      </c>
      <c r="V806">
        <f>SUM(G806:H806,1)</f>
        <v>2</v>
      </c>
      <c r="W806">
        <f t="shared" si="42"/>
        <v>1</v>
      </c>
      <c r="X806">
        <f>IF(V806=1,1,0)</f>
        <v>0</v>
      </c>
      <c r="Y806">
        <f>IF($P806=Y$1,1,0)</f>
        <v>0</v>
      </c>
      <c r="Z806">
        <f>IF($P806=Z$1,1,0)</f>
        <v>0</v>
      </c>
      <c r="AA806">
        <f>IF($P806=AA$1,1,0)</f>
        <v>0</v>
      </c>
      <c r="AB806">
        <f>IF($P806=AB$1,1,0)</f>
        <v>1</v>
      </c>
      <c r="AC806">
        <f>IF($Q806=AC$1,1,0)</f>
        <v>0</v>
      </c>
      <c r="AD806">
        <f>IF($Q806=AD$1,1,0)</f>
        <v>1</v>
      </c>
      <c r="AE806">
        <f>IF($R806=AE$1,1,0)</f>
        <v>1</v>
      </c>
      <c r="AF806">
        <f>IF($R806=AF$1,1,0)</f>
        <v>0</v>
      </c>
      <c r="AG806">
        <f>IF($R806=AG$1,1,0)</f>
        <v>0</v>
      </c>
      <c r="AH806">
        <f>IF($R806=AH$1,1,0)</f>
        <v>0</v>
      </c>
      <c r="AI806">
        <f>IF($R806=AI$1,1,0)</f>
        <v>0</v>
      </c>
      <c r="AJ806">
        <f>IF($R806=AJ$1,1,0)</f>
        <v>0</v>
      </c>
      <c r="AK806">
        <f>IF($R806=AK$1,1,0)</f>
        <v>0</v>
      </c>
      <c r="AL806">
        <f>IF($R806=AL$1,1,0)</f>
        <v>0</v>
      </c>
      <c r="AM806">
        <f>IF($S806=AM$1,1,0)</f>
        <v>0</v>
      </c>
      <c r="AN806">
        <f>IF($S806=AN$1,1,0)</f>
        <v>0</v>
      </c>
      <c r="AO806">
        <f>IF($S806=AO$1,1,0)</f>
        <v>0</v>
      </c>
      <c r="AP806">
        <f>IF($S806=AP$1,1,0)</f>
        <v>1</v>
      </c>
      <c r="AQ806">
        <f>IF($S806=AQ$1,1,0)</f>
        <v>0</v>
      </c>
      <c r="AR806">
        <f>IF($S806=AR$1,1,0)</f>
        <v>0</v>
      </c>
      <c r="AS806">
        <f>IF($S806=AS$1,1,0)</f>
        <v>0</v>
      </c>
      <c r="AT806">
        <f>IF($S806=AT$1,1,0)</f>
        <v>0</v>
      </c>
      <c r="AU806">
        <f>IF($S806=AU$1,1,0)</f>
        <v>0</v>
      </c>
      <c r="AV806">
        <f>IF($S806=AV$1,1,0)</f>
        <v>0</v>
      </c>
      <c r="AW806">
        <f>IF($S806=AW$1,1,0)</f>
        <v>0</v>
      </c>
      <c r="AX806">
        <f>IF($S806=AX$1,1,0)</f>
        <v>0</v>
      </c>
      <c r="AY806">
        <f>IF($S806=AY$1,1,0)</f>
        <v>0</v>
      </c>
      <c r="AZ806">
        <f>IF($S806=AZ$1,1,0)</f>
        <v>0</v>
      </c>
      <c r="BA806">
        <f>IF($S806=BA$1,1,0)</f>
        <v>0</v>
      </c>
      <c r="BB806">
        <f>IF($S806=BB$1,1,0)</f>
        <v>0</v>
      </c>
      <c r="BC806">
        <f>IF($S806=BC$1,1,0)</f>
        <v>0</v>
      </c>
      <c r="BD806">
        <f>IF($S806=BD$1,1,0)</f>
        <v>0</v>
      </c>
      <c r="BE806">
        <f>IF($S806=BE$1,1,0)</f>
        <v>0</v>
      </c>
      <c r="BF806">
        <f>IF($S806=BF$1,1,0)</f>
        <v>0</v>
      </c>
      <c r="BG806">
        <f>IF($S806=BG$1,1,0)</f>
        <v>0</v>
      </c>
      <c r="BH806">
        <f>IF($S806=BH$1,1,0)</f>
        <v>0</v>
      </c>
      <c r="BI806">
        <f>IF($S806=BI$1,1,0)</f>
        <v>0</v>
      </c>
      <c r="BJ806">
        <f>IF($S806=BJ$1,1,0)</f>
        <v>0</v>
      </c>
    </row>
    <row r="807" spans="1:62" x14ac:dyDescent="0.25">
      <c r="A807">
        <v>805</v>
      </c>
      <c r="B807">
        <v>1</v>
      </c>
      <c r="C807">
        <v>3</v>
      </c>
      <c r="D807" t="s">
        <v>1113</v>
      </c>
      <c r="E807" t="s">
        <v>13</v>
      </c>
      <c r="F807">
        <v>27</v>
      </c>
      <c r="G807">
        <v>0</v>
      </c>
      <c r="H807">
        <v>0</v>
      </c>
      <c r="I807">
        <v>347089</v>
      </c>
      <c r="J807">
        <v>6.9749999999999996</v>
      </c>
      <c r="L807" t="s">
        <v>15</v>
      </c>
      <c r="M807" t="s">
        <v>1751</v>
      </c>
      <c r="N807" t="str">
        <f>IF(ISNUMBER(I807),"xxx ",SUBSTITUTE(SUBSTITUTE(I807,"/",""),".",""))</f>
        <v xml:space="preserve">xxx </v>
      </c>
      <c r="O807" t="str">
        <f>LEFT(N807,FIND(" ",N807))</f>
        <v xml:space="preserve">xxx </v>
      </c>
      <c r="P807" t="str">
        <f>VLOOKUP(M807,Extract_Title!$A$2:$B$20,2,0)</f>
        <v>Mr</v>
      </c>
      <c r="Q807" t="str">
        <f>IF(L807="","S",L807)</f>
        <v>S</v>
      </c>
      <c r="R807" t="str">
        <f>IF(K807="","M",LEFT(K807,1))</f>
        <v>M</v>
      </c>
      <c r="S807" t="str">
        <f>VLOOKUP(O807,Clean_tckt!$E$3:$F$38,2,0)</f>
        <v xml:space="preserve">xxx </v>
      </c>
      <c r="T807" s="1">
        <f t="shared" si="40"/>
        <v>6.9749999999999996</v>
      </c>
      <c r="U807">
        <f t="shared" si="41"/>
        <v>27</v>
      </c>
      <c r="V807">
        <f>SUM(G807:H807,1)</f>
        <v>1</v>
      </c>
      <c r="W807">
        <f t="shared" si="42"/>
        <v>1</v>
      </c>
      <c r="X807">
        <f>IF(V807=1,1,0)</f>
        <v>1</v>
      </c>
      <c r="Y807">
        <f>IF($P807=Y$1,1,0)</f>
        <v>1</v>
      </c>
      <c r="Z807">
        <f>IF($P807=Z$1,1,0)</f>
        <v>0</v>
      </c>
      <c r="AA807">
        <f>IF($P807=AA$1,1,0)</f>
        <v>0</v>
      </c>
      <c r="AB807">
        <f>IF($P807=AB$1,1,0)</f>
        <v>0</v>
      </c>
      <c r="AC807">
        <f>IF($Q807=AC$1,1,0)</f>
        <v>1</v>
      </c>
      <c r="AD807">
        <f>IF($Q807=AD$1,1,0)</f>
        <v>0</v>
      </c>
      <c r="AE807">
        <f>IF($R807=AE$1,1,0)</f>
        <v>1</v>
      </c>
      <c r="AF807">
        <f>IF($R807=AF$1,1,0)</f>
        <v>0</v>
      </c>
      <c r="AG807">
        <f>IF($R807=AG$1,1,0)</f>
        <v>0</v>
      </c>
      <c r="AH807">
        <f>IF($R807=AH$1,1,0)</f>
        <v>0</v>
      </c>
      <c r="AI807">
        <f>IF($R807=AI$1,1,0)</f>
        <v>0</v>
      </c>
      <c r="AJ807">
        <f>IF($R807=AJ$1,1,0)</f>
        <v>0</v>
      </c>
      <c r="AK807">
        <f>IF($R807=AK$1,1,0)</f>
        <v>0</v>
      </c>
      <c r="AL807">
        <f>IF($R807=AL$1,1,0)</f>
        <v>0</v>
      </c>
      <c r="AM807">
        <f>IF($S807=AM$1,1,0)</f>
        <v>0</v>
      </c>
      <c r="AN807">
        <f>IF($S807=AN$1,1,0)</f>
        <v>0</v>
      </c>
      <c r="AO807">
        <f>IF($S807=AO$1,1,0)</f>
        <v>0</v>
      </c>
      <c r="AP807">
        <f>IF($S807=AP$1,1,0)</f>
        <v>1</v>
      </c>
      <c r="AQ807">
        <f>IF($S807=AQ$1,1,0)</f>
        <v>0</v>
      </c>
      <c r="AR807">
        <f>IF($S807=AR$1,1,0)</f>
        <v>0</v>
      </c>
      <c r="AS807">
        <f>IF($S807=AS$1,1,0)</f>
        <v>0</v>
      </c>
      <c r="AT807">
        <f>IF($S807=AT$1,1,0)</f>
        <v>0</v>
      </c>
      <c r="AU807">
        <f>IF($S807=AU$1,1,0)</f>
        <v>0</v>
      </c>
      <c r="AV807">
        <f>IF($S807=AV$1,1,0)</f>
        <v>0</v>
      </c>
      <c r="AW807">
        <f>IF($S807=AW$1,1,0)</f>
        <v>0</v>
      </c>
      <c r="AX807">
        <f>IF($S807=AX$1,1,0)</f>
        <v>0</v>
      </c>
      <c r="AY807">
        <f>IF($S807=AY$1,1,0)</f>
        <v>0</v>
      </c>
      <c r="AZ807">
        <f>IF($S807=AZ$1,1,0)</f>
        <v>0</v>
      </c>
      <c r="BA807">
        <f>IF($S807=BA$1,1,0)</f>
        <v>0</v>
      </c>
      <c r="BB807">
        <f>IF($S807=BB$1,1,0)</f>
        <v>0</v>
      </c>
      <c r="BC807">
        <f>IF($S807=BC$1,1,0)</f>
        <v>0</v>
      </c>
      <c r="BD807">
        <f>IF($S807=BD$1,1,0)</f>
        <v>0</v>
      </c>
      <c r="BE807">
        <f>IF($S807=BE$1,1,0)</f>
        <v>0</v>
      </c>
      <c r="BF807">
        <f>IF($S807=BF$1,1,0)</f>
        <v>0</v>
      </c>
      <c r="BG807">
        <f>IF($S807=BG$1,1,0)</f>
        <v>0</v>
      </c>
      <c r="BH807">
        <f>IF($S807=BH$1,1,0)</f>
        <v>0</v>
      </c>
      <c r="BI807">
        <f>IF($S807=BI$1,1,0)</f>
        <v>0</v>
      </c>
      <c r="BJ807">
        <f>IF($S807=BJ$1,1,0)</f>
        <v>0</v>
      </c>
    </row>
    <row r="808" spans="1:62" x14ac:dyDescent="0.25">
      <c r="A808">
        <v>806</v>
      </c>
      <c r="B808">
        <v>0</v>
      </c>
      <c r="C808">
        <v>3</v>
      </c>
      <c r="D808" t="s">
        <v>1114</v>
      </c>
      <c r="E808" t="s">
        <v>13</v>
      </c>
      <c r="F808">
        <v>31</v>
      </c>
      <c r="G808">
        <v>0</v>
      </c>
      <c r="H808">
        <v>0</v>
      </c>
      <c r="I808">
        <v>347063</v>
      </c>
      <c r="J808">
        <v>7.7750000000000004</v>
      </c>
      <c r="L808" t="s">
        <v>15</v>
      </c>
      <c r="M808" t="s">
        <v>1751</v>
      </c>
      <c r="N808" t="str">
        <f>IF(ISNUMBER(I808),"xxx ",SUBSTITUTE(SUBSTITUTE(I808,"/",""),".",""))</f>
        <v xml:space="preserve">xxx </v>
      </c>
      <c r="O808" t="str">
        <f>LEFT(N808,FIND(" ",N808))</f>
        <v xml:space="preserve">xxx </v>
      </c>
      <c r="P808" t="str">
        <f>VLOOKUP(M808,Extract_Title!$A$2:$B$20,2,0)</f>
        <v>Mr</v>
      </c>
      <c r="Q808" t="str">
        <f>IF(L808="","S",L808)</f>
        <v>S</v>
      </c>
      <c r="R808" t="str">
        <f>IF(K808="","M",LEFT(K808,1))</f>
        <v>M</v>
      </c>
      <c r="S808" t="str">
        <f>VLOOKUP(O808,Clean_tckt!$E$3:$F$38,2,0)</f>
        <v xml:space="preserve">xxx </v>
      </c>
      <c r="T808" s="1">
        <f t="shared" si="40"/>
        <v>7.7750000000000004</v>
      </c>
      <c r="U808">
        <f t="shared" si="41"/>
        <v>31</v>
      </c>
      <c r="V808">
        <f>SUM(G808:H808,1)</f>
        <v>1</v>
      </c>
      <c r="W808">
        <f t="shared" si="42"/>
        <v>1</v>
      </c>
      <c r="X808">
        <f>IF(V808=1,1,0)</f>
        <v>1</v>
      </c>
      <c r="Y808">
        <f>IF($P808=Y$1,1,0)</f>
        <v>1</v>
      </c>
      <c r="Z808">
        <f>IF($P808=Z$1,1,0)</f>
        <v>0</v>
      </c>
      <c r="AA808">
        <f>IF($P808=AA$1,1,0)</f>
        <v>0</v>
      </c>
      <c r="AB808">
        <f>IF($P808=AB$1,1,0)</f>
        <v>0</v>
      </c>
      <c r="AC808">
        <f>IF($Q808=AC$1,1,0)</f>
        <v>1</v>
      </c>
      <c r="AD808">
        <f>IF($Q808=AD$1,1,0)</f>
        <v>0</v>
      </c>
      <c r="AE808">
        <f>IF($R808=AE$1,1,0)</f>
        <v>1</v>
      </c>
      <c r="AF808">
        <f>IF($R808=AF$1,1,0)</f>
        <v>0</v>
      </c>
      <c r="AG808">
        <f>IF($R808=AG$1,1,0)</f>
        <v>0</v>
      </c>
      <c r="AH808">
        <f>IF($R808=AH$1,1,0)</f>
        <v>0</v>
      </c>
      <c r="AI808">
        <f>IF($R808=AI$1,1,0)</f>
        <v>0</v>
      </c>
      <c r="AJ808">
        <f>IF($R808=AJ$1,1,0)</f>
        <v>0</v>
      </c>
      <c r="AK808">
        <f>IF($R808=AK$1,1,0)</f>
        <v>0</v>
      </c>
      <c r="AL808">
        <f>IF($R808=AL$1,1,0)</f>
        <v>0</v>
      </c>
      <c r="AM808">
        <f>IF($S808=AM$1,1,0)</f>
        <v>0</v>
      </c>
      <c r="AN808">
        <f>IF($S808=AN$1,1,0)</f>
        <v>0</v>
      </c>
      <c r="AO808">
        <f>IF($S808=AO$1,1,0)</f>
        <v>0</v>
      </c>
      <c r="AP808">
        <f>IF($S808=AP$1,1,0)</f>
        <v>1</v>
      </c>
      <c r="AQ808">
        <f>IF($S808=AQ$1,1,0)</f>
        <v>0</v>
      </c>
      <c r="AR808">
        <f>IF($S808=AR$1,1,0)</f>
        <v>0</v>
      </c>
      <c r="AS808">
        <f>IF($S808=AS$1,1,0)</f>
        <v>0</v>
      </c>
      <c r="AT808">
        <f>IF($S808=AT$1,1,0)</f>
        <v>0</v>
      </c>
      <c r="AU808">
        <f>IF($S808=AU$1,1,0)</f>
        <v>0</v>
      </c>
      <c r="AV808">
        <f>IF($S808=AV$1,1,0)</f>
        <v>0</v>
      </c>
      <c r="AW808">
        <f>IF($S808=AW$1,1,0)</f>
        <v>0</v>
      </c>
      <c r="AX808">
        <f>IF($S808=AX$1,1,0)</f>
        <v>0</v>
      </c>
      <c r="AY808">
        <f>IF($S808=AY$1,1,0)</f>
        <v>0</v>
      </c>
      <c r="AZ808">
        <f>IF($S808=AZ$1,1,0)</f>
        <v>0</v>
      </c>
      <c r="BA808">
        <f>IF($S808=BA$1,1,0)</f>
        <v>0</v>
      </c>
      <c r="BB808">
        <f>IF($S808=BB$1,1,0)</f>
        <v>0</v>
      </c>
      <c r="BC808">
        <f>IF($S808=BC$1,1,0)</f>
        <v>0</v>
      </c>
      <c r="BD808">
        <f>IF($S808=BD$1,1,0)</f>
        <v>0</v>
      </c>
      <c r="BE808">
        <f>IF($S808=BE$1,1,0)</f>
        <v>0</v>
      </c>
      <c r="BF808">
        <f>IF($S808=BF$1,1,0)</f>
        <v>0</v>
      </c>
      <c r="BG808">
        <f>IF($S808=BG$1,1,0)</f>
        <v>0</v>
      </c>
      <c r="BH808">
        <f>IF($S808=BH$1,1,0)</f>
        <v>0</v>
      </c>
      <c r="BI808">
        <f>IF($S808=BI$1,1,0)</f>
        <v>0</v>
      </c>
      <c r="BJ808">
        <f>IF($S808=BJ$1,1,0)</f>
        <v>0</v>
      </c>
    </row>
    <row r="809" spans="1:62" x14ac:dyDescent="0.25">
      <c r="A809">
        <v>807</v>
      </c>
      <c r="B809">
        <v>0</v>
      </c>
      <c r="C809">
        <v>1</v>
      </c>
      <c r="D809" t="s">
        <v>1115</v>
      </c>
      <c r="E809" t="s">
        <v>13</v>
      </c>
      <c r="F809">
        <v>39</v>
      </c>
      <c r="G809">
        <v>0</v>
      </c>
      <c r="H809">
        <v>0</v>
      </c>
      <c r="I809">
        <v>112050</v>
      </c>
      <c r="J809">
        <v>0</v>
      </c>
      <c r="K809" t="s">
        <v>1116</v>
      </c>
      <c r="L809" t="s">
        <v>15</v>
      </c>
      <c r="M809" t="s">
        <v>1751</v>
      </c>
      <c r="N809" t="str">
        <f>IF(ISNUMBER(I809),"xxx ",SUBSTITUTE(SUBSTITUTE(I809,"/",""),".",""))</f>
        <v xml:space="preserve">xxx </v>
      </c>
      <c r="O809" t="str">
        <f>LEFT(N809,FIND(" ",N809))</f>
        <v xml:space="preserve">xxx </v>
      </c>
      <c r="P809" t="str">
        <f>VLOOKUP(M809,Extract_Title!$A$2:$B$20,2,0)</f>
        <v>Mr</v>
      </c>
      <c r="Q809" t="str">
        <f>IF(L809="","S",L809)</f>
        <v>S</v>
      </c>
      <c r="R809" t="str">
        <f>IF(K809="","M",LEFT(K809,1))</f>
        <v>A</v>
      </c>
      <c r="S809" t="str">
        <f>VLOOKUP(O809,Clean_tckt!$E$3:$F$38,2,0)</f>
        <v xml:space="preserve">xxx </v>
      </c>
      <c r="T809" s="1">
        <f t="shared" si="40"/>
        <v>0</v>
      </c>
      <c r="U809">
        <f t="shared" si="41"/>
        <v>39</v>
      </c>
      <c r="V809">
        <f>SUM(G809:H809,1)</f>
        <v>1</v>
      </c>
      <c r="W809">
        <f t="shared" si="42"/>
        <v>1</v>
      </c>
      <c r="X809">
        <f>IF(V809=1,1,0)</f>
        <v>1</v>
      </c>
      <c r="Y809">
        <f>IF($P809=Y$1,1,0)</f>
        <v>1</v>
      </c>
      <c r="Z809">
        <f>IF($P809=Z$1,1,0)</f>
        <v>0</v>
      </c>
      <c r="AA809">
        <f>IF($P809=AA$1,1,0)</f>
        <v>0</v>
      </c>
      <c r="AB809">
        <f>IF($P809=AB$1,1,0)</f>
        <v>0</v>
      </c>
      <c r="AC809">
        <f>IF($Q809=AC$1,1,0)</f>
        <v>1</v>
      </c>
      <c r="AD809">
        <f>IF($Q809=AD$1,1,0)</f>
        <v>0</v>
      </c>
      <c r="AE809">
        <f>IF($R809=AE$1,1,0)</f>
        <v>0</v>
      </c>
      <c r="AF809">
        <f>IF($R809=AF$1,1,0)</f>
        <v>0</v>
      </c>
      <c r="AG809">
        <f>IF($R809=AG$1,1,0)</f>
        <v>0</v>
      </c>
      <c r="AH809">
        <f>IF($R809=AH$1,1,0)</f>
        <v>0</v>
      </c>
      <c r="AI809">
        <f>IF($R809=AI$1,1,0)</f>
        <v>0</v>
      </c>
      <c r="AJ809">
        <f>IF($R809=AJ$1,1,0)</f>
        <v>1</v>
      </c>
      <c r="AK809">
        <f>IF($R809=AK$1,1,0)</f>
        <v>0</v>
      </c>
      <c r="AL809">
        <f>IF($R809=AL$1,1,0)</f>
        <v>0</v>
      </c>
      <c r="AM809">
        <f>IF($S809=AM$1,1,0)</f>
        <v>0</v>
      </c>
      <c r="AN809">
        <f>IF($S809=AN$1,1,0)</f>
        <v>0</v>
      </c>
      <c r="AO809">
        <f>IF($S809=AO$1,1,0)</f>
        <v>0</v>
      </c>
      <c r="AP809">
        <f>IF($S809=AP$1,1,0)</f>
        <v>1</v>
      </c>
      <c r="AQ809">
        <f>IF($S809=AQ$1,1,0)</f>
        <v>0</v>
      </c>
      <c r="AR809">
        <f>IF($S809=AR$1,1,0)</f>
        <v>0</v>
      </c>
      <c r="AS809">
        <f>IF($S809=AS$1,1,0)</f>
        <v>0</v>
      </c>
      <c r="AT809">
        <f>IF($S809=AT$1,1,0)</f>
        <v>0</v>
      </c>
      <c r="AU809">
        <f>IF($S809=AU$1,1,0)</f>
        <v>0</v>
      </c>
      <c r="AV809">
        <f>IF($S809=AV$1,1,0)</f>
        <v>0</v>
      </c>
      <c r="AW809">
        <f>IF($S809=AW$1,1,0)</f>
        <v>0</v>
      </c>
      <c r="AX809">
        <f>IF($S809=AX$1,1,0)</f>
        <v>0</v>
      </c>
      <c r="AY809">
        <f>IF($S809=AY$1,1,0)</f>
        <v>0</v>
      </c>
      <c r="AZ809">
        <f>IF($S809=AZ$1,1,0)</f>
        <v>0</v>
      </c>
      <c r="BA809">
        <f>IF($S809=BA$1,1,0)</f>
        <v>0</v>
      </c>
      <c r="BB809">
        <f>IF($S809=BB$1,1,0)</f>
        <v>0</v>
      </c>
      <c r="BC809">
        <f>IF($S809=BC$1,1,0)</f>
        <v>0</v>
      </c>
      <c r="BD809">
        <f>IF($S809=BD$1,1,0)</f>
        <v>0</v>
      </c>
      <c r="BE809">
        <f>IF($S809=BE$1,1,0)</f>
        <v>0</v>
      </c>
      <c r="BF809">
        <f>IF($S809=BF$1,1,0)</f>
        <v>0</v>
      </c>
      <c r="BG809">
        <f>IF($S809=BG$1,1,0)</f>
        <v>0</v>
      </c>
      <c r="BH809">
        <f>IF($S809=BH$1,1,0)</f>
        <v>0</v>
      </c>
      <c r="BI809">
        <f>IF($S809=BI$1,1,0)</f>
        <v>0</v>
      </c>
      <c r="BJ809">
        <f>IF($S809=BJ$1,1,0)</f>
        <v>0</v>
      </c>
    </row>
    <row r="810" spans="1:62" x14ac:dyDescent="0.25">
      <c r="A810">
        <v>808</v>
      </c>
      <c r="B810">
        <v>0</v>
      </c>
      <c r="C810">
        <v>3</v>
      </c>
      <c r="D810" t="s">
        <v>1117</v>
      </c>
      <c r="E810" t="s">
        <v>17</v>
      </c>
      <c r="F810">
        <v>18</v>
      </c>
      <c r="G810">
        <v>0</v>
      </c>
      <c r="H810">
        <v>0</v>
      </c>
      <c r="I810">
        <v>347087</v>
      </c>
      <c r="J810">
        <v>7.7750000000000004</v>
      </c>
      <c r="L810" t="s">
        <v>15</v>
      </c>
      <c r="M810" t="s">
        <v>1753</v>
      </c>
      <c r="N810" t="str">
        <f>IF(ISNUMBER(I810),"xxx ",SUBSTITUTE(SUBSTITUTE(I810,"/",""),".",""))</f>
        <v xml:space="preserve">xxx </v>
      </c>
      <c r="O810" t="str">
        <f>LEFT(N810,FIND(" ",N810))</f>
        <v xml:space="preserve">xxx </v>
      </c>
      <c r="P810" t="str">
        <f>VLOOKUP(M810,Extract_Title!$A$2:$B$20,2,0)</f>
        <v>Miss</v>
      </c>
      <c r="Q810" t="str">
        <f>IF(L810="","S",L810)</f>
        <v>S</v>
      </c>
      <c r="R810" t="str">
        <f>IF(K810="","M",LEFT(K810,1))</f>
        <v>M</v>
      </c>
      <c r="S810" t="str">
        <f>VLOOKUP(O810,Clean_tckt!$E$3:$F$38,2,0)</f>
        <v xml:space="preserve">xxx </v>
      </c>
      <c r="T810" s="1">
        <f t="shared" si="40"/>
        <v>7.7750000000000004</v>
      </c>
      <c r="U810">
        <f t="shared" si="41"/>
        <v>18</v>
      </c>
      <c r="V810">
        <f>SUM(G810:H810,1)</f>
        <v>1</v>
      </c>
      <c r="W810">
        <f t="shared" si="42"/>
        <v>0</v>
      </c>
      <c r="X810">
        <f>IF(V810=1,1,0)</f>
        <v>1</v>
      </c>
      <c r="Y810">
        <f>IF($P810=Y$1,1,0)</f>
        <v>0</v>
      </c>
      <c r="Z810">
        <f>IF($P810=Z$1,1,0)</f>
        <v>0</v>
      </c>
      <c r="AA810">
        <f>IF($P810=AA$1,1,0)</f>
        <v>1</v>
      </c>
      <c r="AB810">
        <f>IF($P810=AB$1,1,0)</f>
        <v>0</v>
      </c>
      <c r="AC810">
        <f>IF($Q810=AC$1,1,0)</f>
        <v>1</v>
      </c>
      <c r="AD810">
        <f>IF($Q810=AD$1,1,0)</f>
        <v>0</v>
      </c>
      <c r="AE810">
        <f>IF($R810=AE$1,1,0)</f>
        <v>1</v>
      </c>
      <c r="AF810">
        <f>IF($R810=AF$1,1,0)</f>
        <v>0</v>
      </c>
      <c r="AG810">
        <f>IF($R810=AG$1,1,0)</f>
        <v>0</v>
      </c>
      <c r="AH810">
        <f>IF($R810=AH$1,1,0)</f>
        <v>0</v>
      </c>
      <c r="AI810">
        <f>IF($R810=AI$1,1,0)</f>
        <v>0</v>
      </c>
      <c r="AJ810">
        <f>IF($R810=AJ$1,1,0)</f>
        <v>0</v>
      </c>
      <c r="AK810">
        <f>IF($R810=AK$1,1,0)</f>
        <v>0</v>
      </c>
      <c r="AL810">
        <f>IF($R810=AL$1,1,0)</f>
        <v>0</v>
      </c>
      <c r="AM810">
        <f>IF($S810=AM$1,1,0)</f>
        <v>0</v>
      </c>
      <c r="AN810">
        <f>IF($S810=AN$1,1,0)</f>
        <v>0</v>
      </c>
      <c r="AO810">
        <f>IF($S810=AO$1,1,0)</f>
        <v>0</v>
      </c>
      <c r="AP810">
        <f>IF($S810=AP$1,1,0)</f>
        <v>1</v>
      </c>
      <c r="AQ810">
        <f>IF($S810=AQ$1,1,0)</f>
        <v>0</v>
      </c>
      <c r="AR810">
        <f>IF($S810=AR$1,1,0)</f>
        <v>0</v>
      </c>
      <c r="AS810">
        <f>IF($S810=AS$1,1,0)</f>
        <v>0</v>
      </c>
      <c r="AT810">
        <f>IF($S810=AT$1,1,0)</f>
        <v>0</v>
      </c>
      <c r="AU810">
        <f>IF($S810=AU$1,1,0)</f>
        <v>0</v>
      </c>
      <c r="AV810">
        <f>IF($S810=AV$1,1,0)</f>
        <v>0</v>
      </c>
      <c r="AW810">
        <f>IF($S810=AW$1,1,0)</f>
        <v>0</v>
      </c>
      <c r="AX810">
        <f>IF($S810=AX$1,1,0)</f>
        <v>0</v>
      </c>
      <c r="AY810">
        <f>IF($S810=AY$1,1,0)</f>
        <v>0</v>
      </c>
      <c r="AZ810">
        <f>IF($S810=AZ$1,1,0)</f>
        <v>0</v>
      </c>
      <c r="BA810">
        <f>IF($S810=BA$1,1,0)</f>
        <v>0</v>
      </c>
      <c r="BB810">
        <f>IF($S810=BB$1,1,0)</f>
        <v>0</v>
      </c>
      <c r="BC810">
        <f>IF($S810=BC$1,1,0)</f>
        <v>0</v>
      </c>
      <c r="BD810">
        <f>IF($S810=BD$1,1,0)</f>
        <v>0</v>
      </c>
      <c r="BE810">
        <f>IF($S810=BE$1,1,0)</f>
        <v>0</v>
      </c>
      <c r="BF810">
        <f>IF($S810=BF$1,1,0)</f>
        <v>0</v>
      </c>
      <c r="BG810">
        <f>IF($S810=BG$1,1,0)</f>
        <v>0</v>
      </c>
      <c r="BH810">
        <f>IF($S810=BH$1,1,0)</f>
        <v>0</v>
      </c>
      <c r="BI810">
        <f>IF($S810=BI$1,1,0)</f>
        <v>0</v>
      </c>
      <c r="BJ810">
        <f>IF($S810=BJ$1,1,0)</f>
        <v>0</v>
      </c>
    </row>
    <row r="811" spans="1:62" x14ac:dyDescent="0.25">
      <c r="A811">
        <v>809</v>
      </c>
      <c r="B811">
        <v>0</v>
      </c>
      <c r="C811">
        <v>2</v>
      </c>
      <c r="D811" t="s">
        <v>1118</v>
      </c>
      <c r="E811" t="s">
        <v>13</v>
      </c>
      <c r="F811">
        <v>39</v>
      </c>
      <c r="G811">
        <v>0</v>
      </c>
      <c r="H811">
        <v>0</v>
      </c>
      <c r="I811">
        <v>248723</v>
      </c>
      <c r="J811">
        <v>13</v>
      </c>
      <c r="L811" t="s">
        <v>15</v>
      </c>
      <c r="M811" t="s">
        <v>1751</v>
      </c>
      <c r="N811" t="str">
        <f>IF(ISNUMBER(I811),"xxx ",SUBSTITUTE(SUBSTITUTE(I811,"/",""),".",""))</f>
        <v xml:space="preserve">xxx </v>
      </c>
      <c r="O811" t="str">
        <f>LEFT(N811,FIND(" ",N811))</f>
        <v xml:space="preserve">xxx </v>
      </c>
      <c r="P811" t="str">
        <f>VLOOKUP(M811,Extract_Title!$A$2:$B$20,2,0)</f>
        <v>Mr</v>
      </c>
      <c r="Q811" t="str">
        <f>IF(L811="","S",L811)</f>
        <v>S</v>
      </c>
      <c r="R811" t="str">
        <f>IF(K811="","M",LEFT(K811,1))</f>
        <v>M</v>
      </c>
      <c r="S811" t="str">
        <f>VLOOKUP(O811,Clean_tckt!$E$3:$F$38,2,0)</f>
        <v xml:space="preserve">xxx </v>
      </c>
      <c r="T811" s="1">
        <f t="shared" si="40"/>
        <v>13</v>
      </c>
      <c r="U811">
        <f t="shared" si="41"/>
        <v>39</v>
      </c>
      <c r="V811">
        <f>SUM(G811:H811,1)</f>
        <v>1</v>
      </c>
      <c r="W811">
        <f t="shared" si="42"/>
        <v>1</v>
      </c>
      <c r="X811">
        <f>IF(V811=1,1,0)</f>
        <v>1</v>
      </c>
      <c r="Y811">
        <f>IF($P811=Y$1,1,0)</f>
        <v>1</v>
      </c>
      <c r="Z811">
        <f>IF($P811=Z$1,1,0)</f>
        <v>0</v>
      </c>
      <c r="AA811">
        <f>IF($P811=AA$1,1,0)</f>
        <v>0</v>
      </c>
      <c r="AB811">
        <f>IF($P811=AB$1,1,0)</f>
        <v>0</v>
      </c>
      <c r="AC811">
        <f>IF($Q811=AC$1,1,0)</f>
        <v>1</v>
      </c>
      <c r="AD811">
        <f>IF($Q811=AD$1,1,0)</f>
        <v>0</v>
      </c>
      <c r="AE811">
        <f>IF($R811=AE$1,1,0)</f>
        <v>1</v>
      </c>
      <c r="AF811">
        <f>IF($R811=AF$1,1,0)</f>
        <v>0</v>
      </c>
      <c r="AG811">
        <f>IF($R811=AG$1,1,0)</f>
        <v>0</v>
      </c>
      <c r="AH811">
        <f>IF($R811=AH$1,1,0)</f>
        <v>0</v>
      </c>
      <c r="AI811">
        <f>IF($R811=AI$1,1,0)</f>
        <v>0</v>
      </c>
      <c r="AJ811">
        <f>IF($R811=AJ$1,1,0)</f>
        <v>0</v>
      </c>
      <c r="AK811">
        <f>IF($R811=AK$1,1,0)</f>
        <v>0</v>
      </c>
      <c r="AL811">
        <f>IF($R811=AL$1,1,0)</f>
        <v>0</v>
      </c>
      <c r="AM811">
        <f>IF($S811=AM$1,1,0)</f>
        <v>0</v>
      </c>
      <c r="AN811">
        <f>IF($S811=AN$1,1,0)</f>
        <v>0</v>
      </c>
      <c r="AO811">
        <f>IF($S811=AO$1,1,0)</f>
        <v>0</v>
      </c>
      <c r="AP811">
        <f>IF($S811=AP$1,1,0)</f>
        <v>1</v>
      </c>
      <c r="AQ811">
        <f>IF($S811=AQ$1,1,0)</f>
        <v>0</v>
      </c>
      <c r="AR811">
        <f>IF($S811=AR$1,1,0)</f>
        <v>0</v>
      </c>
      <c r="AS811">
        <f>IF($S811=AS$1,1,0)</f>
        <v>0</v>
      </c>
      <c r="AT811">
        <f>IF($S811=AT$1,1,0)</f>
        <v>0</v>
      </c>
      <c r="AU811">
        <f>IF($S811=AU$1,1,0)</f>
        <v>0</v>
      </c>
      <c r="AV811">
        <f>IF($S811=AV$1,1,0)</f>
        <v>0</v>
      </c>
      <c r="AW811">
        <f>IF($S811=AW$1,1,0)</f>
        <v>0</v>
      </c>
      <c r="AX811">
        <f>IF($S811=AX$1,1,0)</f>
        <v>0</v>
      </c>
      <c r="AY811">
        <f>IF($S811=AY$1,1,0)</f>
        <v>0</v>
      </c>
      <c r="AZ811">
        <f>IF($S811=AZ$1,1,0)</f>
        <v>0</v>
      </c>
      <c r="BA811">
        <f>IF($S811=BA$1,1,0)</f>
        <v>0</v>
      </c>
      <c r="BB811">
        <f>IF($S811=BB$1,1,0)</f>
        <v>0</v>
      </c>
      <c r="BC811">
        <f>IF($S811=BC$1,1,0)</f>
        <v>0</v>
      </c>
      <c r="BD811">
        <f>IF($S811=BD$1,1,0)</f>
        <v>0</v>
      </c>
      <c r="BE811">
        <f>IF($S811=BE$1,1,0)</f>
        <v>0</v>
      </c>
      <c r="BF811">
        <f>IF($S811=BF$1,1,0)</f>
        <v>0</v>
      </c>
      <c r="BG811">
        <f>IF($S811=BG$1,1,0)</f>
        <v>0</v>
      </c>
      <c r="BH811">
        <f>IF($S811=BH$1,1,0)</f>
        <v>0</v>
      </c>
      <c r="BI811">
        <f>IF($S811=BI$1,1,0)</f>
        <v>0</v>
      </c>
      <c r="BJ811">
        <f>IF($S811=BJ$1,1,0)</f>
        <v>0</v>
      </c>
    </row>
    <row r="812" spans="1:62" x14ac:dyDescent="0.25">
      <c r="A812">
        <v>810</v>
      </c>
      <c r="B812">
        <v>1</v>
      </c>
      <c r="C812">
        <v>1</v>
      </c>
      <c r="D812" t="s">
        <v>1119</v>
      </c>
      <c r="E812" t="s">
        <v>17</v>
      </c>
      <c r="F812">
        <v>33</v>
      </c>
      <c r="G812">
        <v>1</v>
      </c>
      <c r="H812">
        <v>0</v>
      </c>
      <c r="I812">
        <v>113806</v>
      </c>
      <c r="J812">
        <v>53.1</v>
      </c>
      <c r="K812" t="s">
        <v>1014</v>
      </c>
      <c r="L812" t="s">
        <v>15</v>
      </c>
      <c r="M812" t="s">
        <v>1752</v>
      </c>
      <c r="N812" t="str">
        <f>IF(ISNUMBER(I812),"xxx ",SUBSTITUTE(SUBSTITUTE(I812,"/",""),".",""))</f>
        <v xml:space="preserve">xxx </v>
      </c>
      <c r="O812" t="str">
        <f>LEFT(N812,FIND(" ",N812))</f>
        <v xml:space="preserve">xxx </v>
      </c>
      <c r="P812" t="str">
        <f>VLOOKUP(M812,Extract_Title!$A$2:$B$20,2,0)</f>
        <v>Mrs</v>
      </c>
      <c r="Q812" t="str">
        <f>IF(L812="","S",L812)</f>
        <v>S</v>
      </c>
      <c r="R812" t="str">
        <f>IF(K812="","M",LEFT(K812,1))</f>
        <v>E</v>
      </c>
      <c r="S812" t="str">
        <f>VLOOKUP(O812,Clean_tckt!$E$3:$F$38,2,0)</f>
        <v xml:space="preserve">xxx </v>
      </c>
      <c r="T812" s="1">
        <f t="shared" si="40"/>
        <v>53.1</v>
      </c>
      <c r="U812">
        <f t="shared" si="41"/>
        <v>33</v>
      </c>
      <c r="V812">
        <f>SUM(G812:H812,1)</f>
        <v>2</v>
      </c>
      <c r="W812">
        <f t="shared" si="42"/>
        <v>0</v>
      </c>
      <c r="X812">
        <f>IF(V812=1,1,0)</f>
        <v>0</v>
      </c>
      <c r="Y812">
        <f>IF($P812=Y$1,1,0)</f>
        <v>0</v>
      </c>
      <c r="Z812">
        <f>IF($P812=Z$1,1,0)</f>
        <v>1</v>
      </c>
      <c r="AA812">
        <f>IF($P812=AA$1,1,0)</f>
        <v>0</v>
      </c>
      <c r="AB812">
        <f>IF($P812=AB$1,1,0)</f>
        <v>0</v>
      </c>
      <c r="AC812">
        <f>IF($Q812=AC$1,1,0)</f>
        <v>1</v>
      </c>
      <c r="AD812">
        <f>IF($Q812=AD$1,1,0)</f>
        <v>0</v>
      </c>
      <c r="AE812">
        <f>IF($R812=AE$1,1,0)</f>
        <v>0</v>
      </c>
      <c r="AF812">
        <f>IF($R812=AF$1,1,0)</f>
        <v>0</v>
      </c>
      <c r="AG812">
        <f>IF($R812=AG$1,1,0)</f>
        <v>1</v>
      </c>
      <c r="AH812">
        <f>IF($R812=AH$1,1,0)</f>
        <v>0</v>
      </c>
      <c r="AI812">
        <f>IF($R812=AI$1,1,0)</f>
        <v>0</v>
      </c>
      <c r="AJ812">
        <f>IF($R812=AJ$1,1,0)</f>
        <v>0</v>
      </c>
      <c r="AK812">
        <f>IF($R812=AK$1,1,0)</f>
        <v>0</v>
      </c>
      <c r="AL812">
        <f>IF($R812=AL$1,1,0)</f>
        <v>0</v>
      </c>
      <c r="AM812">
        <f>IF($S812=AM$1,1,0)</f>
        <v>0</v>
      </c>
      <c r="AN812">
        <f>IF($S812=AN$1,1,0)</f>
        <v>0</v>
      </c>
      <c r="AO812">
        <f>IF($S812=AO$1,1,0)</f>
        <v>0</v>
      </c>
      <c r="AP812">
        <f>IF($S812=AP$1,1,0)</f>
        <v>1</v>
      </c>
      <c r="AQ812">
        <f>IF($S812=AQ$1,1,0)</f>
        <v>0</v>
      </c>
      <c r="AR812">
        <f>IF($S812=AR$1,1,0)</f>
        <v>0</v>
      </c>
      <c r="AS812">
        <f>IF($S812=AS$1,1,0)</f>
        <v>0</v>
      </c>
      <c r="AT812">
        <f>IF($S812=AT$1,1,0)</f>
        <v>0</v>
      </c>
      <c r="AU812">
        <f>IF($S812=AU$1,1,0)</f>
        <v>0</v>
      </c>
      <c r="AV812">
        <f>IF($S812=AV$1,1,0)</f>
        <v>0</v>
      </c>
      <c r="AW812">
        <f>IF($S812=AW$1,1,0)</f>
        <v>0</v>
      </c>
      <c r="AX812">
        <f>IF($S812=AX$1,1,0)</f>
        <v>0</v>
      </c>
      <c r="AY812">
        <f>IF($S812=AY$1,1,0)</f>
        <v>0</v>
      </c>
      <c r="AZ812">
        <f>IF($S812=AZ$1,1,0)</f>
        <v>0</v>
      </c>
      <c r="BA812">
        <f>IF($S812=BA$1,1,0)</f>
        <v>0</v>
      </c>
      <c r="BB812">
        <f>IF($S812=BB$1,1,0)</f>
        <v>0</v>
      </c>
      <c r="BC812">
        <f>IF($S812=BC$1,1,0)</f>
        <v>0</v>
      </c>
      <c r="BD812">
        <f>IF($S812=BD$1,1,0)</f>
        <v>0</v>
      </c>
      <c r="BE812">
        <f>IF($S812=BE$1,1,0)</f>
        <v>0</v>
      </c>
      <c r="BF812">
        <f>IF($S812=BF$1,1,0)</f>
        <v>0</v>
      </c>
      <c r="BG812">
        <f>IF($S812=BG$1,1,0)</f>
        <v>0</v>
      </c>
      <c r="BH812">
        <f>IF($S812=BH$1,1,0)</f>
        <v>0</v>
      </c>
      <c r="BI812">
        <f>IF($S812=BI$1,1,0)</f>
        <v>0</v>
      </c>
      <c r="BJ812">
        <f>IF($S812=BJ$1,1,0)</f>
        <v>0</v>
      </c>
    </row>
    <row r="813" spans="1:62" x14ac:dyDescent="0.25">
      <c r="A813">
        <v>811</v>
      </c>
      <c r="B813">
        <v>0</v>
      </c>
      <c r="C813">
        <v>3</v>
      </c>
      <c r="D813" t="s">
        <v>1120</v>
      </c>
      <c r="E813" t="s">
        <v>13</v>
      </c>
      <c r="F813">
        <v>26</v>
      </c>
      <c r="G813">
        <v>0</v>
      </c>
      <c r="H813">
        <v>0</v>
      </c>
      <c r="I813">
        <v>3474</v>
      </c>
      <c r="J813">
        <v>7.8875000000000002</v>
      </c>
      <c r="L813" t="s">
        <v>15</v>
      </c>
      <c r="M813" t="s">
        <v>1751</v>
      </c>
      <c r="N813" t="str">
        <f>IF(ISNUMBER(I813),"xxx ",SUBSTITUTE(SUBSTITUTE(I813,"/",""),".",""))</f>
        <v xml:space="preserve">xxx </v>
      </c>
      <c r="O813" t="str">
        <f>LEFT(N813,FIND(" ",N813))</f>
        <v xml:space="preserve">xxx </v>
      </c>
      <c r="P813" t="str">
        <f>VLOOKUP(M813,Extract_Title!$A$2:$B$20,2,0)</f>
        <v>Mr</v>
      </c>
      <c r="Q813" t="str">
        <f>IF(L813="","S",L813)</f>
        <v>S</v>
      </c>
      <c r="R813" t="str">
        <f>IF(K813="","M",LEFT(K813,1))</f>
        <v>M</v>
      </c>
      <c r="S813" t="str">
        <f>VLOOKUP(O813,Clean_tckt!$E$3:$F$38,2,0)</f>
        <v xml:space="preserve">xxx </v>
      </c>
      <c r="T813" s="1">
        <f t="shared" si="40"/>
        <v>7.8875000000000002</v>
      </c>
      <c r="U813">
        <f t="shared" si="41"/>
        <v>26</v>
      </c>
      <c r="V813">
        <f>SUM(G813:H813,1)</f>
        <v>1</v>
      </c>
      <c r="W813">
        <f t="shared" si="42"/>
        <v>1</v>
      </c>
      <c r="X813">
        <f>IF(V813=1,1,0)</f>
        <v>1</v>
      </c>
      <c r="Y813">
        <f>IF($P813=Y$1,1,0)</f>
        <v>1</v>
      </c>
      <c r="Z813">
        <f>IF($P813=Z$1,1,0)</f>
        <v>0</v>
      </c>
      <c r="AA813">
        <f>IF($P813=AA$1,1,0)</f>
        <v>0</v>
      </c>
      <c r="AB813">
        <f>IF($P813=AB$1,1,0)</f>
        <v>0</v>
      </c>
      <c r="AC813">
        <f>IF($Q813=AC$1,1,0)</f>
        <v>1</v>
      </c>
      <c r="AD813">
        <f>IF($Q813=AD$1,1,0)</f>
        <v>0</v>
      </c>
      <c r="AE813">
        <f>IF($R813=AE$1,1,0)</f>
        <v>1</v>
      </c>
      <c r="AF813">
        <f>IF($R813=AF$1,1,0)</f>
        <v>0</v>
      </c>
      <c r="AG813">
        <f>IF($R813=AG$1,1,0)</f>
        <v>0</v>
      </c>
      <c r="AH813">
        <f>IF($R813=AH$1,1,0)</f>
        <v>0</v>
      </c>
      <c r="AI813">
        <f>IF($R813=AI$1,1,0)</f>
        <v>0</v>
      </c>
      <c r="AJ813">
        <f>IF($R813=AJ$1,1,0)</f>
        <v>0</v>
      </c>
      <c r="AK813">
        <f>IF($R813=AK$1,1,0)</f>
        <v>0</v>
      </c>
      <c r="AL813">
        <f>IF($R813=AL$1,1,0)</f>
        <v>0</v>
      </c>
      <c r="AM813">
        <f>IF($S813=AM$1,1,0)</f>
        <v>0</v>
      </c>
      <c r="AN813">
        <f>IF($S813=AN$1,1,0)</f>
        <v>0</v>
      </c>
      <c r="AO813">
        <f>IF($S813=AO$1,1,0)</f>
        <v>0</v>
      </c>
      <c r="AP813">
        <f>IF($S813=AP$1,1,0)</f>
        <v>1</v>
      </c>
      <c r="AQ813">
        <f>IF($S813=AQ$1,1,0)</f>
        <v>0</v>
      </c>
      <c r="AR813">
        <f>IF($S813=AR$1,1,0)</f>
        <v>0</v>
      </c>
      <c r="AS813">
        <f>IF($S813=AS$1,1,0)</f>
        <v>0</v>
      </c>
      <c r="AT813">
        <f>IF($S813=AT$1,1,0)</f>
        <v>0</v>
      </c>
      <c r="AU813">
        <f>IF($S813=AU$1,1,0)</f>
        <v>0</v>
      </c>
      <c r="AV813">
        <f>IF($S813=AV$1,1,0)</f>
        <v>0</v>
      </c>
      <c r="AW813">
        <f>IF($S813=AW$1,1,0)</f>
        <v>0</v>
      </c>
      <c r="AX813">
        <f>IF($S813=AX$1,1,0)</f>
        <v>0</v>
      </c>
      <c r="AY813">
        <f>IF($S813=AY$1,1,0)</f>
        <v>0</v>
      </c>
      <c r="AZ813">
        <f>IF($S813=AZ$1,1,0)</f>
        <v>0</v>
      </c>
      <c r="BA813">
        <f>IF($S813=BA$1,1,0)</f>
        <v>0</v>
      </c>
      <c r="BB813">
        <f>IF($S813=BB$1,1,0)</f>
        <v>0</v>
      </c>
      <c r="BC813">
        <f>IF($S813=BC$1,1,0)</f>
        <v>0</v>
      </c>
      <c r="BD813">
        <f>IF($S813=BD$1,1,0)</f>
        <v>0</v>
      </c>
      <c r="BE813">
        <f>IF($S813=BE$1,1,0)</f>
        <v>0</v>
      </c>
      <c r="BF813">
        <f>IF($S813=BF$1,1,0)</f>
        <v>0</v>
      </c>
      <c r="BG813">
        <f>IF($S813=BG$1,1,0)</f>
        <v>0</v>
      </c>
      <c r="BH813">
        <f>IF($S813=BH$1,1,0)</f>
        <v>0</v>
      </c>
      <c r="BI813">
        <f>IF($S813=BI$1,1,0)</f>
        <v>0</v>
      </c>
      <c r="BJ813">
        <f>IF($S813=BJ$1,1,0)</f>
        <v>0</v>
      </c>
    </row>
    <row r="814" spans="1:62" x14ac:dyDescent="0.25">
      <c r="A814">
        <v>812</v>
      </c>
      <c r="B814">
        <v>0</v>
      </c>
      <c r="C814">
        <v>3</v>
      </c>
      <c r="D814" t="s">
        <v>1121</v>
      </c>
      <c r="E814" t="s">
        <v>13</v>
      </c>
      <c r="F814">
        <v>39</v>
      </c>
      <c r="G814">
        <v>0</v>
      </c>
      <c r="H814">
        <v>0</v>
      </c>
      <c r="I814" t="s">
        <v>810</v>
      </c>
      <c r="J814">
        <v>24.15</v>
      </c>
      <c r="L814" t="s">
        <v>15</v>
      </c>
      <c r="M814" t="s">
        <v>1751</v>
      </c>
      <c r="N814" t="str">
        <f>IF(ISNUMBER(I814),"xxx ",SUBSTITUTE(SUBSTITUTE(I814,"/",""),".",""))</f>
        <v>A4 48871</v>
      </c>
      <c r="O814" t="str">
        <f>LEFT(N814,FIND(" ",N814))</f>
        <v xml:space="preserve">A4 </v>
      </c>
      <c r="P814" t="str">
        <f>VLOOKUP(M814,Extract_Title!$A$2:$B$20,2,0)</f>
        <v>Mr</v>
      </c>
      <c r="Q814" t="str">
        <f>IF(L814="","S",L814)</f>
        <v>S</v>
      </c>
      <c r="R814" t="str">
        <f>IF(K814="","M",LEFT(K814,1))</f>
        <v>M</v>
      </c>
      <c r="S814" t="str">
        <f>VLOOKUP(O814,Clean_tckt!$E$3:$F$38,2,0)</f>
        <v xml:space="preserve">A4 </v>
      </c>
      <c r="T814" s="1">
        <f t="shared" si="40"/>
        <v>24.15</v>
      </c>
      <c r="U814">
        <f t="shared" si="41"/>
        <v>39</v>
      </c>
      <c r="V814">
        <f>SUM(G814:H814,1)</f>
        <v>1</v>
      </c>
      <c r="W814">
        <f t="shared" si="42"/>
        <v>1</v>
      </c>
      <c r="X814">
        <f>IF(V814=1,1,0)</f>
        <v>1</v>
      </c>
      <c r="Y814">
        <f>IF($P814=Y$1,1,0)</f>
        <v>1</v>
      </c>
      <c r="Z814">
        <f>IF($P814=Z$1,1,0)</f>
        <v>0</v>
      </c>
      <c r="AA814">
        <f>IF($P814=AA$1,1,0)</f>
        <v>0</v>
      </c>
      <c r="AB814">
        <f>IF($P814=AB$1,1,0)</f>
        <v>0</v>
      </c>
      <c r="AC814">
        <f>IF($Q814=AC$1,1,0)</f>
        <v>1</v>
      </c>
      <c r="AD814">
        <f>IF($Q814=AD$1,1,0)</f>
        <v>0</v>
      </c>
      <c r="AE814">
        <f>IF($R814=AE$1,1,0)</f>
        <v>1</v>
      </c>
      <c r="AF814">
        <f>IF($R814=AF$1,1,0)</f>
        <v>0</v>
      </c>
      <c r="AG814">
        <f>IF($R814=AG$1,1,0)</f>
        <v>0</v>
      </c>
      <c r="AH814">
        <f>IF($R814=AH$1,1,0)</f>
        <v>0</v>
      </c>
      <c r="AI814">
        <f>IF($R814=AI$1,1,0)</f>
        <v>0</v>
      </c>
      <c r="AJ814">
        <f>IF($R814=AJ$1,1,0)</f>
        <v>0</v>
      </c>
      <c r="AK814">
        <f>IF($R814=AK$1,1,0)</f>
        <v>0</v>
      </c>
      <c r="AL814">
        <f>IF($R814=AL$1,1,0)</f>
        <v>0</v>
      </c>
      <c r="AM814">
        <f>IF($S814=AM$1,1,0)</f>
        <v>0</v>
      </c>
      <c r="AN814">
        <f>IF($S814=AN$1,1,0)</f>
        <v>0</v>
      </c>
      <c r="AO814">
        <f>IF($S814=AO$1,1,0)</f>
        <v>0</v>
      </c>
      <c r="AP814">
        <f>IF($S814=AP$1,1,0)</f>
        <v>0</v>
      </c>
      <c r="AQ814">
        <f>IF($S814=AQ$1,1,0)</f>
        <v>0</v>
      </c>
      <c r="AR814">
        <f>IF($S814=AR$1,1,0)</f>
        <v>0</v>
      </c>
      <c r="AS814">
        <f>IF($S814=AS$1,1,0)</f>
        <v>0</v>
      </c>
      <c r="AT814">
        <f>IF($S814=AT$1,1,0)</f>
        <v>0</v>
      </c>
      <c r="AU814">
        <f>IF($S814=AU$1,1,0)</f>
        <v>1</v>
      </c>
      <c r="AV814">
        <f>IF($S814=AV$1,1,0)</f>
        <v>0</v>
      </c>
      <c r="AW814">
        <f>IF($S814=AW$1,1,0)</f>
        <v>0</v>
      </c>
      <c r="AX814">
        <f>IF($S814=AX$1,1,0)</f>
        <v>0</v>
      </c>
      <c r="AY814">
        <f>IF($S814=AY$1,1,0)</f>
        <v>0</v>
      </c>
      <c r="AZ814">
        <f>IF($S814=AZ$1,1,0)</f>
        <v>0</v>
      </c>
      <c r="BA814">
        <f>IF($S814=BA$1,1,0)</f>
        <v>0</v>
      </c>
      <c r="BB814">
        <f>IF($S814=BB$1,1,0)</f>
        <v>0</v>
      </c>
      <c r="BC814">
        <f>IF($S814=BC$1,1,0)</f>
        <v>0</v>
      </c>
      <c r="BD814">
        <f>IF($S814=BD$1,1,0)</f>
        <v>0</v>
      </c>
      <c r="BE814">
        <f>IF($S814=BE$1,1,0)</f>
        <v>0</v>
      </c>
      <c r="BF814">
        <f>IF($S814=BF$1,1,0)</f>
        <v>0</v>
      </c>
      <c r="BG814">
        <f>IF($S814=BG$1,1,0)</f>
        <v>0</v>
      </c>
      <c r="BH814">
        <f>IF($S814=BH$1,1,0)</f>
        <v>0</v>
      </c>
      <c r="BI814">
        <f>IF($S814=BI$1,1,0)</f>
        <v>0</v>
      </c>
      <c r="BJ814">
        <f>IF($S814=BJ$1,1,0)</f>
        <v>0</v>
      </c>
    </row>
    <row r="815" spans="1:62" x14ac:dyDescent="0.25">
      <c r="A815">
        <v>813</v>
      </c>
      <c r="B815">
        <v>0</v>
      </c>
      <c r="C815">
        <v>2</v>
      </c>
      <c r="D815" t="s">
        <v>1122</v>
      </c>
      <c r="E815" t="s">
        <v>13</v>
      </c>
      <c r="F815">
        <v>35</v>
      </c>
      <c r="G815">
        <v>0</v>
      </c>
      <c r="H815">
        <v>0</v>
      </c>
      <c r="I815">
        <v>28206</v>
      </c>
      <c r="J815">
        <v>10.5</v>
      </c>
      <c r="L815" t="s">
        <v>15</v>
      </c>
      <c r="M815" t="s">
        <v>1751</v>
      </c>
      <c r="N815" t="str">
        <f>IF(ISNUMBER(I815),"xxx ",SUBSTITUTE(SUBSTITUTE(I815,"/",""),".",""))</f>
        <v xml:space="preserve">xxx </v>
      </c>
      <c r="O815" t="str">
        <f>LEFT(N815,FIND(" ",N815))</f>
        <v xml:space="preserve">xxx </v>
      </c>
      <c r="P815" t="str">
        <f>VLOOKUP(M815,Extract_Title!$A$2:$B$20,2,0)</f>
        <v>Mr</v>
      </c>
      <c r="Q815" t="str">
        <f>IF(L815="","S",L815)</f>
        <v>S</v>
      </c>
      <c r="R815" t="str">
        <f>IF(K815="","M",LEFT(K815,1))</f>
        <v>M</v>
      </c>
      <c r="S815" t="str">
        <f>VLOOKUP(O815,Clean_tckt!$E$3:$F$38,2,0)</f>
        <v xml:space="preserve">xxx </v>
      </c>
      <c r="T815" s="1">
        <f t="shared" si="40"/>
        <v>10.5</v>
      </c>
      <c r="U815">
        <f t="shared" si="41"/>
        <v>35</v>
      </c>
      <c r="V815">
        <f>SUM(G815:H815,1)</f>
        <v>1</v>
      </c>
      <c r="W815">
        <f t="shared" si="42"/>
        <v>1</v>
      </c>
      <c r="X815">
        <f>IF(V815=1,1,0)</f>
        <v>1</v>
      </c>
      <c r="Y815">
        <f>IF($P815=Y$1,1,0)</f>
        <v>1</v>
      </c>
      <c r="Z815">
        <f>IF($P815=Z$1,1,0)</f>
        <v>0</v>
      </c>
      <c r="AA815">
        <f>IF($P815=AA$1,1,0)</f>
        <v>0</v>
      </c>
      <c r="AB815">
        <f>IF($P815=AB$1,1,0)</f>
        <v>0</v>
      </c>
      <c r="AC815">
        <f>IF($Q815=AC$1,1,0)</f>
        <v>1</v>
      </c>
      <c r="AD815">
        <f>IF($Q815=AD$1,1,0)</f>
        <v>0</v>
      </c>
      <c r="AE815">
        <f>IF($R815=AE$1,1,0)</f>
        <v>1</v>
      </c>
      <c r="AF815">
        <f>IF($R815=AF$1,1,0)</f>
        <v>0</v>
      </c>
      <c r="AG815">
        <f>IF($R815=AG$1,1,0)</f>
        <v>0</v>
      </c>
      <c r="AH815">
        <f>IF($R815=AH$1,1,0)</f>
        <v>0</v>
      </c>
      <c r="AI815">
        <f>IF($R815=AI$1,1,0)</f>
        <v>0</v>
      </c>
      <c r="AJ815">
        <f>IF($R815=AJ$1,1,0)</f>
        <v>0</v>
      </c>
      <c r="AK815">
        <f>IF($R815=AK$1,1,0)</f>
        <v>0</v>
      </c>
      <c r="AL815">
        <f>IF($R815=AL$1,1,0)</f>
        <v>0</v>
      </c>
      <c r="AM815">
        <f>IF($S815=AM$1,1,0)</f>
        <v>0</v>
      </c>
      <c r="AN815">
        <f>IF($S815=AN$1,1,0)</f>
        <v>0</v>
      </c>
      <c r="AO815">
        <f>IF($S815=AO$1,1,0)</f>
        <v>0</v>
      </c>
      <c r="AP815">
        <f>IF($S815=AP$1,1,0)</f>
        <v>1</v>
      </c>
      <c r="AQ815">
        <f>IF($S815=AQ$1,1,0)</f>
        <v>0</v>
      </c>
      <c r="AR815">
        <f>IF($S815=AR$1,1,0)</f>
        <v>0</v>
      </c>
      <c r="AS815">
        <f>IF($S815=AS$1,1,0)</f>
        <v>0</v>
      </c>
      <c r="AT815">
        <f>IF($S815=AT$1,1,0)</f>
        <v>0</v>
      </c>
      <c r="AU815">
        <f>IF($S815=AU$1,1,0)</f>
        <v>0</v>
      </c>
      <c r="AV815">
        <f>IF($S815=AV$1,1,0)</f>
        <v>0</v>
      </c>
      <c r="AW815">
        <f>IF($S815=AW$1,1,0)</f>
        <v>0</v>
      </c>
      <c r="AX815">
        <f>IF($S815=AX$1,1,0)</f>
        <v>0</v>
      </c>
      <c r="AY815">
        <f>IF($S815=AY$1,1,0)</f>
        <v>0</v>
      </c>
      <c r="AZ815">
        <f>IF($S815=AZ$1,1,0)</f>
        <v>0</v>
      </c>
      <c r="BA815">
        <f>IF($S815=BA$1,1,0)</f>
        <v>0</v>
      </c>
      <c r="BB815">
        <f>IF($S815=BB$1,1,0)</f>
        <v>0</v>
      </c>
      <c r="BC815">
        <f>IF($S815=BC$1,1,0)</f>
        <v>0</v>
      </c>
      <c r="BD815">
        <f>IF($S815=BD$1,1,0)</f>
        <v>0</v>
      </c>
      <c r="BE815">
        <f>IF($S815=BE$1,1,0)</f>
        <v>0</v>
      </c>
      <c r="BF815">
        <f>IF($S815=BF$1,1,0)</f>
        <v>0</v>
      </c>
      <c r="BG815">
        <f>IF($S815=BG$1,1,0)</f>
        <v>0</v>
      </c>
      <c r="BH815">
        <f>IF($S815=BH$1,1,0)</f>
        <v>0</v>
      </c>
      <c r="BI815">
        <f>IF($S815=BI$1,1,0)</f>
        <v>0</v>
      </c>
      <c r="BJ815">
        <f>IF($S815=BJ$1,1,0)</f>
        <v>0</v>
      </c>
    </row>
    <row r="816" spans="1:62" x14ac:dyDescent="0.25">
      <c r="A816">
        <v>814</v>
      </c>
      <c r="B816">
        <v>0</v>
      </c>
      <c r="C816">
        <v>3</v>
      </c>
      <c r="D816" t="s">
        <v>1123</v>
      </c>
      <c r="E816" t="s">
        <v>17</v>
      </c>
      <c r="F816">
        <v>6</v>
      </c>
      <c r="G816">
        <v>4</v>
      </c>
      <c r="H816">
        <v>2</v>
      </c>
      <c r="I816">
        <v>347082</v>
      </c>
      <c r="J816">
        <v>31.274999999999999</v>
      </c>
      <c r="L816" t="s">
        <v>15</v>
      </c>
      <c r="M816" t="s">
        <v>1753</v>
      </c>
      <c r="N816" t="str">
        <f>IF(ISNUMBER(I816),"xxx ",SUBSTITUTE(SUBSTITUTE(I816,"/",""),".",""))</f>
        <v xml:space="preserve">xxx </v>
      </c>
      <c r="O816" t="str">
        <f>LEFT(N816,FIND(" ",N816))</f>
        <v xml:space="preserve">xxx </v>
      </c>
      <c r="P816" t="str">
        <f>VLOOKUP(M816,Extract_Title!$A$2:$B$20,2,0)</f>
        <v>Miss</v>
      </c>
      <c r="Q816" t="str">
        <f>IF(L816="","S",L816)</f>
        <v>S</v>
      </c>
      <c r="R816" t="str">
        <f>IF(K816="","M",LEFT(K816,1))</f>
        <v>M</v>
      </c>
      <c r="S816" t="str">
        <f>VLOOKUP(O816,Clean_tckt!$E$3:$F$38,2,0)</f>
        <v xml:space="preserve">xxx </v>
      </c>
      <c r="T816" s="1">
        <f t="shared" si="40"/>
        <v>31.274999999999999</v>
      </c>
      <c r="U816">
        <f t="shared" si="41"/>
        <v>6</v>
      </c>
      <c r="V816">
        <f>SUM(G816:H816,1)</f>
        <v>7</v>
      </c>
      <c r="W816">
        <f t="shared" si="42"/>
        <v>0</v>
      </c>
      <c r="X816">
        <f>IF(V816=1,1,0)</f>
        <v>0</v>
      </c>
      <c r="Y816">
        <f>IF($P816=Y$1,1,0)</f>
        <v>0</v>
      </c>
      <c r="Z816">
        <f>IF($P816=Z$1,1,0)</f>
        <v>0</v>
      </c>
      <c r="AA816">
        <f>IF($P816=AA$1,1,0)</f>
        <v>1</v>
      </c>
      <c r="AB816">
        <f>IF($P816=AB$1,1,0)</f>
        <v>0</v>
      </c>
      <c r="AC816">
        <f>IF($Q816=AC$1,1,0)</f>
        <v>1</v>
      </c>
      <c r="AD816">
        <f>IF($Q816=AD$1,1,0)</f>
        <v>0</v>
      </c>
      <c r="AE816">
        <f>IF($R816=AE$1,1,0)</f>
        <v>1</v>
      </c>
      <c r="AF816">
        <f>IF($R816=AF$1,1,0)</f>
        <v>0</v>
      </c>
      <c r="AG816">
        <f>IF($R816=AG$1,1,0)</f>
        <v>0</v>
      </c>
      <c r="AH816">
        <f>IF($R816=AH$1,1,0)</f>
        <v>0</v>
      </c>
      <c r="AI816">
        <f>IF($R816=AI$1,1,0)</f>
        <v>0</v>
      </c>
      <c r="AJ816">
        <f>IF($R816=AJ$1,1,0)</f>
        <v>0</v>
      </c>
      <c r="AK816">
        <f>IF($R816=AK$1,1,0)</f>
        <v>0</v>
      </c>
      <c r="AL816">
        <f>IF($R816=AL$1,1,0)</f>
        <v>0</v>
      </c>
      <c r="AM816">
        <f>IF($S816=AM$1,1,0)</f>
        <v>0</v>
      </c>
      <c r="AN816">
        <f>IF($S816=AN$1,1,0)</f>
        <v>0</v>
      </c>
      <c r="AO816">
        <f>IF($S816=AO$1,1,0)</f>
        <v>0</v>
      </c>
      <c r="AP816">
        <f>IF($S816=AP$1,1,0)</f>
        <v>1</v>
      </c>
      <c r="AQ816">
        <f>IF($S816=AQ$1,1,0)</f>
        <v>0</v>
      </c>
      <c r="AR816">
        <f>IF($S816=AR$1,1,0)</f>
        <v>0</v>
      </c>
      <c r="AS816">
        <f>IF($S816=AS$1,1,0)</f>
        <v>0</v>
      </c>
      <c r="AT816">
        <f>IF($S816=AT$1,1,0)</f>
        <v>0</v>
      </c>
      <c r="AU816">
        <f>IF($S816=AU$1,1,0)</f>
        <v>0</v>
      </c>
      <c r="AV816">
        <f>IF($S816=AV$1,1,0)</f>
        <v>0</v>
      </c>
      <c r="AW816">
        <f>IF($S816=AW$1,1,0)</f>
        <v>0</v>
      </c>
      <c r="AX816">
        <f>IF($S816=AX$1,1,0)</f>
        <v>0</v>
      </c>
      <c r="AY816">
        <f>IF($S816=AY$1,1,0)</f>
        <v>0</v>
      </c>
      <c r="AZ816">
        <f>IF($S816=AZ$1,1,0)</f>
        <v>0</v>
      </c>
      <c r="BA816">
        <f>IF($S816=BA$1,1,0)</f>
        <v>0</v>
      </c>
      <c r="BB816">
        <f>IF($S816=BB$1,1,0)</f>
        <v>0</v>
      </c>
      <c r="BC816">
        <f>IF($S816=BC$1,1,0)</f>
        <v>0</v>
      </c>
      <c r="BD816">
        <f>IF($S816=BD$1,1,0)</f>
        <v>0</v>
      </c>
      <c r="BE816">
        <f>IF($S816=BE$1,1,0)</f>
        <v>0</v>
      </c>
      <c r="BF816">
        <f>IF($S816=BF$1,1,0)</f>
        <v>0</v>
      </c>
      <c r="BG816">
        <f>IF($S816=BG$1,1,0)</f>
        <v>0</v>
      </c>
      <c r="BH816">
        <f>IF($S816=BH$1,1,0)</f>
        <v>0</v>
      </c>
      <c r="BI816">
        <f>IF($S816=BI$1,1,0)</f>
        <v>0</v>
      </c>
      <c r="BJ816">
        <f>IF($S816=BJ$1,1,0)</f>
        <v>0</v>
      </c>
    </row>
    <row r="817" spans="1:62" x14ac:dyDescent="0.25">
      <c r="A817">
        <v>815</v>
      </c>
      <c r="B817">
        <v>0</v>
      </c>
      <c r="C817">
        <v>3</v>
      </c>
      <c r="D817" t="s">
        <v>1124</v>
      </c>
      <c r="E817" t="s">
        <v>13</v>
      </c>
      <c r="F817">
        <v>30.5</v>
      </c>
      <c r="G817">
        <v>0</v>
      </c>
      <c r="H817">
        <v>0</v>
      </c>
      <c r="I817">
        <v>364499</v>
      </c>
      <c r="J817">
        <v>8.0500000000000007</v>
      </c>
      <c r="L817" t="s">
        <v>15</v>
      </c>
      <c r="M817" t="s">
        <v>1751</v>
      </c>
      <c r="N817" t="str">
        <f>IF(ISNUMBER(I817),"xxx ",SUBSTITUTE(SUBSTITUTE(I817,"/",""),".",""))</f>
        <v xml:space="preserve">xxx </v>
      </c>
      <c r="O817" t="str">
        <f>LEFT(N817,FIND(" ",N817))</f>
        <v xml:space="preserve">xxx </v>
      </c>
      <c r="P817" t="str">
        <f>VLOOKUP(M817,Extract_Title!$A$2:$B$20,2,0)</f>
        <v>Mr</v>
      </c>
      <c r="Q817" t="str">
        <f>IF(L817="","S",L817)</f>
        <v>S</v>
      </c>
      <c r="R817" t="str">
        <f>IF(K817="","M",LEFT(K817,1))</f>
        <v>M</v>
      </c>
      <c r="S817" t="str">
        <f>VLOOKUP(O817,Clean_tckt!$E$3:$F$38,2,0)</f>
        <v xml:space="preserve">xxx </v>
      </c>
      <c r="T817" s="1">
        <f t="shared" si="40"/>
        <v>8.0500000000000007</v>
      </c>
      <c r="U817">
        <f t="shared" si="41"/>
        <v>30.5</v>
      </c>
      <c r="V817">
        <f>SUM(G817:H817,1)</f>
        <v>1</v>
      </c>
      <c r="W817">
        <f t="shared" si="42"/>
        <v>1</v>
      </c>
      <c r="X817">
        <f>IF(V817=1,1,0)</f>
        <v>1</v>
      </c>
      <c r="Y817">
        <f>IF($P817=Y$1,1,0)</f>
        <v>1</v>
      </c>
      <c r="Z817">
        <f>IF($P817=Z$1,1,0)</f>
        <v>0</v>
      </c>
      <c r="AA817">
        <f>IF($P817=AA$1,1,0)</f>
        <v>0</v>
      </c>
      <c r="AB817">
        <f>IF($P817=AB$1,1,0)</f>
        <v>0</v>
      </c>
      <c r="AC817">
        <f>IF($Q817=AC$1,1,0)</f>
        <v>1</v>
      </c>
      <c r="AD817">
        <f>IF($Q817=AD$1,1,0)</f>
        <v>0</v>
      </c>
      <c r="AE817">
        <f>IF($R817=AE$1,1,0)</f>
        <v>1</v>
      </c>
      <c r="AF817">
        <f>IF($R817=AF$1,1,0)</f>
        <v>0</v>
      </c>
      <c r="AG817">
        <f>IF($R817=AG$1,1,0)</f>
        <v>0</v>
      </c>
      <c r="AH817">
        <f>IF($R817=AH$1,1,0)</f>
        <v>0</v>
      </c>
      <c r="AI817">
        <f>IF($R817=AI$1,1,0)</f>
        <v>0</v>
      </c>
      <c r="AJ817">
        <f>IF($R817=AJ$1,1,0)</f>
        <v>0</v>
      </c>
      <c r="AK817">
        <f>IF($R817=AK$1,1,0)</f>
        <v>0</v>
      </c>
      <c r="AL817">
        <f>IF($R817=AL$1,1,0)</f>
        <v>0</v>
      </c>
      <c r="AM817">
        <f>IF($S817=AM$1,1,0)</f>
        <v>0</v>
      </c>
      <c r="AN817">
        <f>IF($S817=AN$1,1,0)</f>
        <v>0</v>
      </c>
      <c r="AO817">
        <f>IF($S817=AO$1,1,0)</f>
        <v>0</v>
      </c>
      <c r="AP817">
        <f>IF($S817=AP$1,1,0)</f>
        <v>1</v>
      </c>
      <c r="AQ817">
        <f>IF($S817=AQ$1,1,0)</f>
        <v>0</v>
      </c>
      <c r="AR817">
        <f>IF($S817=AR$1,1,0)</f>
        <v>0</v>
      </c>
      <c r="AS817">
        <f>IF($S817=AS$1,1,0)</f>
        <v>0</v>
      </c>
      <c r="AT817">
        <f>IF($S817=AT$1,1,0)</f>
        <v>0</v>
      </c>
      <c r="AU817">
        <f>IF($S817=AU$1,1,0)</f>
        <v>0</v>
      </c>
      <c r="AV817">
        <f>IF($S817=AV$1,1,0)</f>
        <v>0</v>
      </c>
      <c r="AW817">
        <f>IF($S817=AW$1,1,0)</f>
        <v>0</v>
      </c>
      <c r="AX817">
        <f>IF($S817=AX$1,1,0)</f>
        <v>0</v>
      </c>
      <c r="AY817">
        <f>IF($S817=AY$1,1,0)</f>
        <v>0</v>
      </c>
      <c r="AZ817">
        <f>IF($S817=AZ$1,1,0)</f>
        <v>0</v>
      </c>
      <c r="BA817">
        <f>IF($S817=BA$1,1,0)</f>
        <v>0</v>
      </c>
      <c r="BB817">
        <f>IF($S817=BB$1,1,0)</f>
        <v>0</v>
      </c>
      <c r="BC817">
        <f>IF($S817=BC$1,1,0)</f>
        <v>0</v>
      </c>
      <c r="BD817">
        <f>IF($S817=BD$1,1,0)</f>
        <v>0</v>
      </c>
      <c r="BE817">
        <f>IF($S817=BE$1,1,0)</f>
        <v>0</v>
      </c>
      <c r="BF817">
        <f>IF($S817=BF$1,1,0)</f>
        <v>0</v>
      </c>
      <c r="BG817">
        <f>IF($S817=BG$1,1,0)</f>
        <v>0</v>
      </c>
      <c r="BH817">
        <f>IF($S817=BH$1,1,0)</f>
        <v>0</v>
      </c>
      <c r="BI817">
        <f>IF($S817=BI$1,1,0)</f>
        <v>0</v>
      </c>
      <c r="BJ817">
        <f>IF($S817=BJ$1,1,0)</f>
        <v>0</v>
      </c>
    </row>
    <row r="818" spans="1:62" x14ac:dyDescent="0.25">
      <c r="A818">
        <v>816</v>
      </c>
      <c r="B818">
        <v>0</v>
      </c>
      <c r="C818">
        <v>1</v>
      </c>
      <c r="D818" t="s">
        <v>1125</v>
      </c>
      <c r="E818" t="s">
        <v>13</v>
      </c>
      <c r="G818">
        <v>0</v>
      </c>
      <c r="H818">
        <v>0</v>
      </c>
      <c r="I818">
        <v>112058</v>
      </c>
      <c r="J818">
        <v>0</v>
      </c>
      <c r="K818" t="s">
        <v>1126</v>
      </c>
      <c r="L818" t="s">
        <v>15</v>
      </c>
      <c r="M818" t="s">
        <v>1751</v>
      </c>
      <c r="N818" t="str">
        <f>IF(ISNUMBER(I818),"xxx ",SUBSTITUTE(SUBSTITUTE(I818,"/",""),".",""))</f>
        <v xml:space="preserve">xxx </v>
      </c>
      <c r="O818" t="str">
        <f>LEFT(N818,FIND(" ",N818))</f>
        <v xml:space="preserve">xxx </v>
      </c>
      <c r="P818" t="str">
        <f>VLOOKUP(M818,Extract_Title!$A$2:$B$20,2,0)</f>
        <v>Mr</v>
      </c>
      <c r="Q818" t="str">
        <f>IF(L818="","S",L818)</f>
        <v>S</v>
      </c>
      <c r="R818" t="str">
        <f>IF(K818="","M",LEFT(K818,1))</f>
        <v>B</v>
      </c>
      <c r="S818" t="str">
        <f>VLOOKUP(O818,Clean_tckt!$E$3:$F$38,2,0)</f>
        <v xml:space="preserve">xxx </v>
      </c>
      <c r="T818" s="1">
        <f t="shared" si="40"/>
        <v>0</v>
      </c>
      <c r="U818">
        <f t="shared" si="41"/>
        <v>0</v>
      </c>
      <c r="V818">
        <f>SUM(G818:H818,1)</f>
        <v>1</v>
      </c>
      <c r="W818">
        <f t="shared" si="42"/>
        <v>1</v>
      </c>
      <c r="X818">
        <f>IF(V818=1,1,0)</f>
        <v>1</v>
      </c>
      <c r="Y818">
        <f>IF($P818=Y$1,1,0)</f>
        <v>1</v>
      </c>
      <c r="Z818">
        <f>IF($P818=Z$1,1,0)</f>
        <v>0</v>
      </c>
      <c r="AA818">
        <f>IF($P818=AA$1,1,0)</f>
        <v>0</v>
      </c>
      <c r="AB818">
        <f>IF($P818=AB$1,1,0)</f>
        <v>0</v>
      </c>
      <c r="AC818">
        <f>IF($Q818=AC$1,1,0)</f>
        <v>1</v>
      </c>
      <c r="AD818">
        <f>IF($Q818=AD$1,1,0)</f>
        <v>0</v>
      </c>
      <c r="AE818">
        <f>IF($R818=AE$1,1,0)</f>
        <v>0</v>
      </c>
      <c r="AF818">
        <f>IF($R818=AF$1,1,0)</f>
        <v>0</v>
      </c>
      <c r="AG818">
        <f>IF($R818=AG$1,1,0)</f>
        <v>0</v>
      </c>
      <c r="AH818">
        <f>IF($R818=AH$1,1,0)</f>
        <v>0</v>
      </c>
      <c r="AI818">
        <f>IF($R818=AI$1,1,0)</f>
        <v>0</v>
      </c>
      <c r="AJ818">
        <f>IF($R818=AJ$1,1,0)</f>
        <v>0</v>
      </c>
      <c r="AK818">
        <f>IF($R818=AK$1,1,0)</f>
        <v>1</v>
      </c>
      <c r="AL818">
        <f>IF($R818=AL$1,1,0)</f>
        <v>0</v>
      </c>
      <c r="AM818">
        <f>IF($S818=AM$1,1,0)</f>
        <v>0</v>
      </c>
      <c r="AN818">
        <f>IF($S818=AN$1,1,0)</f>
        <v>0</v>
      </c>
      <c r="AO818">
        <f>IF($S818=AO$1,1,0)</f>
        <v>0</v>
      </c>
      <c r="AP818">
        <f>IF($S818=AP$1,1,0)</f>
        <v>1</v>
      </c>
      <c r="AQ818">
        <f>IF($S818=AQ$1,1,0)</f>
        <v>0</v>
      </c>
      <c r="AR818">
        <f>IF($S818=AR$1,1,0)</f>
        <v>0</v>
      </c>
      <c r="AS818">
        <f>IF($S818=AS$1,1,0)</f>
        <v>0</v>
      </c>
      <c r="AT818">
        <f>IF($S818=AT$1,1,0)</f>
        <v>0</v>
      </c>
      <c r="AU818">
        <f>IF($S818=AU$1,1,0)</f>
        <v>0</v>
      </c>
      <c r="AV818">
        <f>IF($S818=AV$1,1,0)</f>
        <v>0</v>
      </c>
      <c r="AW818">
        <f>IF($S818=AW$1,1,0)</f>
        <v>0</v>
      </c>
      <c r="AX818">
        <f>IF($S818=AX$1,1,0)</f>
        <v>0</v>
      </c>
      <c r="AY818">
        <f>IF($S818=AY$1,1,0)</f>
        <v>0</v>
      </c>
      <c r="AZ818">
        <f>IF($S818=AZ$1,1,0)</f>
        <v>0</v>
      </c>
      <c r="BA818">
        <f>IF($S818=BA$1,1,0)</f>
        <v>0</v>
      </c>
      <c r="BB818">
        <f>IF($S818=BB$1,1,0)</f>
        <v>0</v>
      </c>
      <c r="BC818">
        <f>IF($S818=BC$1,1,0)</f>
        <v>0</v>
      </c>
      <c r="BD818">
        <f>IF($S818=BD$1,1,0)</f>
        <v>0</v>
      </c>
      <c r="BE818">
        <f>IF($S818=BE$1,1,0)</f>
        <v>0</v>
      </c>
      <c r="BF818">
        <f>IF($S818=BF$1,1,0)</f>
        <v>0</v>
      </c>
      <c r="BG818">
        <f>IF($S818=BG$1,1,0)</f>
        <v>0</v>
      </c>
      <c r="BH818">
        <f>IF($S818=BH$1,1,0)</f>
        <v>0</v>
      </c>
      <c r="BI818">
        <f>IF($S818=BI$1,1,0)</f>
        <v>0</v>
      </c>
      <c r="BJ818">
        <f>IF($S818=BJ$1,1,0)</f>
        <v>0</v>
      </c>
    </row>
    <row r="819" spans="1:62" x14ac:dyDescent="0.25">
      <c r="A819">
        <v>817</v>
      </c>
      <c r="B819">
        <v>0</v>
      </c>
      <c r="C819">
        <v>3</v>
      </c>
      <c r="D819" t="s">
        <v>1127</v>
      </c>
      <c r="E819" t="s">
        <v>17</v>
      </c>
      <c r="F819">
        <v>23</v>
      </c>
      <c r="G819">
        <v>0</v>
      </c>
      <c r="H819">
        <v>0</v>
      </c>
      <c r="I819" t="s">
        <v>1128</v>
      </c>
      <c r="J819">
        <v>7.9249999999999998</v>
      </c>
      <c r="L819" t="s">
        <v>15</v>
      </c>
      <c r="M819" t="s">
        <v>1753</v>
      </c>
      <c r="N819" t="str">
        <f>IF(ISNUMBER(I819),"xxx ",SUBSTITUTE(SUBSTITUTE(I819,"/",""),".",""))</f>
        <v>STONO2 3101290</v>
      </c>
      <c r="O819" t="str">
        <f>LEFT(N819,FIND(" ",N819))</f>
        <v xml:space="preserve">STONO2 </v>
      </c>
      <c r="P819" t="str">
        <f>VLOOKUP(M819,Extract_Title!$A$2:$B$20,2,0)</f>
        <v>Miss</v>
      </c>
      <c r="Q819" t="str">
        <f>IF(L819="","S",L819)</f>
        <v>S</v>
      </c>
      <c r="R819" t="str">
        <f>IF(K819="","M",LEFT(K819,1))</f>
        <v>M</v>
      </c>
      <c r="S819" t="str">
        <f>VLOOKUP(O819,Clean_tckt!$E$3:$F$38,2,0)</f>
        <v xml:space="preserve">STONO2 </v>
      </c>
      <c r="T819" s="1">
        <f t="shared" si="40"/>
        <v>7.9249999999999998</v>
      </c>
      <c r="U819">
        <f t="shared" si="41"/>
        <v>23</v>
      </c>
      <c r="V819">
        <f>SUM(G819:H819,1)</f>
        <v>1</v>
      </c>
      <c r="W819">
        <f t="shared" si="42"/>
        <v>0</v>
      </c>
      <c r="X819">
        <f>IF(V819=1,1,0)</f>
        <v>1</v>
      </c>
      <c r="Y819">
        <f>IF($P819=Y$1,1,0)</f>
        <v>0</v>
      </c>
      <c r="Z819">
        <f>IF($P819=Z$1,1,0)</f>
        <v>0</v>
      </c>
      <c r="AA819">
        <f>IF($P819=AA$1,1,0)</f>
        <v>1</v>
      </c>
      <c r="AB819">
        <f>IF($P819=AB$1,1,0)</f>
        <v>0</v>
      </c>
      <c r="AC819">
        <f>IF($Q819=AC$1,1,0)</f>
        <v>1</v>
      </c>
      <c r="AD819">
        <f>IF($Q819=AD$1,1,0)</f>
        <v>0</v>
      </c>
      <c r="AE819">
        <f>IF($R819=AE$1,1,0)</f>
        <v>1</v>
      </c>
      <c r="AF819">
        <f>IF($R819=AF$1,1,0)</f>
        <v>0</v>
      </c>
      <c r="AG819">
        <f>IF($R819=AG$1,1,0)</f>
        <v>0</v>
      </c>
      <c r="AH819">
        <f>IF($R819=AH$1,1,0)</f>
        <v>0</v>
      </c>
      <c r="AI819">
        <f>IF($R819=AI$1,1,0)</f>
        <v>0</v>
      </c>
      <c r="AJ819">
        <f>IF($R819=AJ$1,1,0)</f>
        <v>0</v>
      </c>
      <c r="AK819">
        <f>IF($R819=AK$1,1,0)</f>
        <v>0</v>
      </c>
      <c r="AL819">
        <f>IF($R819=AL$1,1,0)</f>
        <v>0</v>
      </c>
      <c r="AM819">
        <f>IF($S819=AM$1,1,0)</f>
        <v>0</v>
      </c>
      <c r="AN819">
        <f>IF($S819=AN$1,1,0)</f>
        <v>0</v>
      </c>
      <c r="AO819">
        <f>IF($S819=AO$1,1,0)</f>
        <v>1</v>
      </c>
      <c r="AP819">
        <f>IF($S819=AP$1,1,0)</f>
        <v>0</v>
      </c>
      <c r="AQ819">
        <f>IF($S819=AQ$1,1,0)</f>
        <v>0</v>
      </c>
      <c r="AR819">
        <f>IF($S819=AR$1,1,0)</f>
        <v>0</v>
      </c>
      <c r="AS819">
        <f>IF($S819=AS$1,1,0)</f>
        <v>0</v>
      </c>
      <c r="AT819">
        <f>IF($S819=AT$1,1,0)</f>
        <v>0</v>
      </c>
      <c r="AU819">
        <f>IF($S819=AU$1,1,0)</f>
        <v>0</v>
      </c>
      <c r="AV819">
        <f>IF($S819=AV$1,1,0)</f>
        <v>0</v>
      </c>
      <c r="AW819">
        <f>IF($S819=AW$1,1,0)</f>
        <v>0</v>
      </c>
      <c r="AX819">
        <f>IF($S819=AX$1,1,0)</f>
        <v>0</v>
      </c>
      <c r="AY819">
        <f>IF($S819=AY$1,1,0)</f>
        <v>0</v>
      </c>
      <c r="AZ819">
        <f>IF($S819=AZ$1,1,0)</f>
        <v>0</v>
      </c>
      <c r="BA819">
        <f>IF($S819=BA$1,1,0)</f>
        <v>0</v>
      </c>
      <c r="BB819">
        <f>IF($S819=BB$1,1,0)</f>
        <v>0</v>
      </c>
      <c r="BC819">
        <f>IF($S819=BC$1,1,0)</f>
        <v>0</v>
      </c>
      <c r="BD819">
        <f>IF($S819=BD$1,1,0)</f>
        <v>0</v>
      </c>
      <c r="BE819">
        <f>IF($S819=BE$1,1,0)</f>
        <v>0</v>
      </c>
      <c r="BF819">
        <f>IF($S819=BF$1,1,0)</f>
        <v>0</v>
      </c>
      <c r="BG819">
        <f>IF($S819=BG$1,1,0)</f>
        <v>0</v>
      </c>
      <c r="BH819">
        <f>IF($S819=BH$1,1,0)</f>
        <v>0</v>
      </c>
      <c r="BI819">
        <f>IF($S819=BI$1,1,0)</f>
        <v>0</v>
      </c>
      <c r="BJ819">
        <f>IF($S819=BJ$1,1,0)</f>
        <v>0</v>
      </c>
    </row>
    <row r="820" spans="1:62" x14ac:dyDescent="0.25">
      <c r="A820">
        <v>818</v>
      </c>
      <c r="B820">
        <v>0</v>
      </c>
      <c r="C820">
        <v>2</v>
      </c>
      <c r="D820" t="s">
        <v>1129</v>
      </c>
      <c r="E820" t="s">
        <v>13</v>
      </c>
      <c r="F820">
        <v>31</v>
      </c>
      <c r="G820">
        <v>1</v>
      </c>
      <c r="H820">
        <v>1</v>
      </c>
      <c r="I820" t="s">
        <v>1130</v>
      </c>
      <c r="J820">
        <v>37.004199999999997</v>
      </c>
      <c r="L820" t="s">
        <v>20</v>
      </c>
      <c r="M820" t="s">
        <v>1751</v>
      </c>
      <c r="N820" t="str">
        <f>IF(ISNUMBER(I820),"xxx ",SUBSTITUTE(SUBSTITUTE(I820,"/",""),".",""))</f>
        <v>SCPARIS 2079</v>
      </c>
      <c r="O820" t="str">
        <f>LEFT(N820,FIND(" ",N820))</f>
        <v xml:space="preserve">SCPARIS </v>
      </c>
      <c r="P820" t="str">
        <f>VLOOKUP(M820,Extract_Title!$A$2:$B$20,2,0)</f>
        <v>Mr</v>
      </c>
      <c r="Q820" t="str">
        <f>IF(L820="","S",L820)</f>
        <v>C</v>
      </c>
      <c r="R820" t="str">
        <f>IF(K820="","M",LEFT(K820,1))</f>
        <v>M</v>
      </c>
      <c r="S820" t="str">
        <f>VLOOKUP(O820,Clean_tckt!$E$3:$F$38,2,0)</f>
        <v xml:space="preserve">SCParis </v>
      </c>
      <c r="T820" s="1">
        <f t="shared" si="40"/>
        <v>37.004199999999997</v>
      </c>
      <c r="U820">
        <f t="shared" si="41"/>
        <v>31</v>
      </c>
      <c r="V820">
        <f>SUM(G820:H820,1)</f>
        <v>3</v>
      </c>
      <c r="W820">
        <f t="shared" si="42"/>
        <v>1</v>
      </c>
      <c r="X820">
        <f>IF(V820=1,1,0)</f>
        <v>0</v>
      </c>
      <c r="Y820">
        <f>IF($P820=Y$1,1,0)</f>
        <v>1</v>
      </c>
      <c r="Z820">
        <f>IF($P820=Z$1,1,0)</f>
        <v>0</v>
      </c>
      <c r="AA820">
        <f>IF($P820=AA$1,1,0)</f>
        <v>0</v>
      </c>
      <c r="AB820">
        <f>IF($P820=AB$1,1,0)</f>
        <v>0</v>
      </c>
      <c r="AC820">
        <f>IF($Q820=AC$1,1,0)</f>
        <v>0</v>
      </c>
      <c r="AD820">
        <f>IF($Q820=AD$1,1,0)</f>
        <v>1</v>
      </c>
      <c r="AE820">
        <f>IF($R820=AE$1,1,0)</f>
        <v>1</v>
      </c>
      <c r="AF820">
        <f>IF($R820=AF$1,1,0)</f>
        <v>0</v>
      </c>
      <c r="AG820">
        <f>IF($R820=AG$1,1,0)</f>
        <v>0</v>
      </c>
      <c r="AH820">
        <f>IF($R820=AH$1,1,0)</f>
        <v>0</v>
      </c>
      <c r="AI820">
        <f>IF($R820=AI$1,1,0)</f>
        <v>0</v>
      </c>
      <c r="AJ820">
        <f>IF($R820=AJ$1,1,0)</f>
        <v>0</v>
      </c>
      <c r="AK820">
        <f>IF($R820=AK$1,1,0)</f>
        <v>0</v>
      </c>
      <c r="AL820">
        <f>IF($R820=AL$1,1,0)</f>
        <v>0</v>
      </c>
      <c r="AM820">
        <f>IF($S820=AM$1,1,0)</f>
        <v>0</v>
      </c>
      <c r="AN820">
        <f>IF($S820=AN$1,1,0)</f>
        <v>0</v>
      </c>
      <c r="AO820">
        <f>IF($S820=AO$1,1,0)</f>
        <v>0</v>
      </c>
      <c r="AP820">
        <f>IF($S820=AP$1,1,0)</f>
        <v>0</v>
      </c>
      <c r="AQ820">
        <f>IF($S820=AQ$1,1,0)</f>
        <v>0</v>
      </c>
      <c r="AR820">
        <f>IF($S820=AR$1,1,0)</f>
        <v>0</v>
      </c>
      <c r="AS820">
        <f>IF($S820=AS$1,1,0)</f>
        <v>1</v>
      </c>
      <c r="AT820">
        <f>IF($S820=AT$1,1,0)</f>
        <v>0</v>
      </c>
      <c r="AU820">
        <f>IF($S820=AU$1,1,0)</f>
        <v>0</v>
      </c>
      <c r="AV820">
        <f>IF($S820=AV$1,1,0)</f>
        <v>0</v>
      </c>
      <c r="AW820">
        <f>IF($S820=AW$1,1,0)</f>
        <v>0</v>
      </c>
      <c r="AX820">
        <f>IF($S820=AX$1,1,0)</f>
        <v>0</v>
      </c>
      <c r="AY820">
        <f>IF($S820=AY$1,1,0)</f>
        <v>0</v>
      </c>
      <c r="AZ820">
        <f>IF($S820=AZ$1,1,0)</f>
        <v>0</v>
      </c>
      <c r="BA820">
        <f>IF($S820=BA$1,1,0)</f>
        <v>0</v>
      </c>
      <c r="BB820">
        <f>IF($S820=BB$1,1,0)</f>
        <v>0</v>
      </c>
      <c r="BC820">
        <f>IF($S820=BC$1,1,0)</f>
        <v>0</v>
      </c>
      <c r="BD820">
        <f>IF($S820=BD$1,1,0)</f>
        <v>0</v>
      </c>
      <c r="BE820">
        <f>IF($S820=BE$1,1,0)</f>
        <v>0</v>
      </c>
      <c r="BF820">
        <f>IF($S820=BF$1,1,0)</f>
        <v>0</v>
      </c>
      <c r="BG820">
        <f>IF($S820=BG$1,1,0)</f>
        <v>0</v>
      </c>
      <c r="BH820">
        <f>IF($S820=BH$1,1,0)</f>
        <v>0</v>
      </c>
      <c r="BI820">
        <f>IF($S820=BI$1,1,0)</f>
        <v>0</v>
      </c>
      <c r="BJ820">
        <f>IF($S820=BJ$1,1,0)</f>
        <v>0</v>
      </c>
    </row>
    <row r="821" spans="1:62" x14ac:dyDescent="0.25">
      <c r="A821">
        <v>819</v>
      </c>
      <c r="B821">
        <v>0</v>
      </c>
      <c r="C821">
        <v>3</v>
      </c>
      <c r="D821" t="s">
        <v>1131</v>
      </c>
      <c r="E821" t="s">
        <v>13</v>
      </c>
      <c r="F821">
        <v>43</v>
      </c>
      <c r="G821">
        <v>0</v>
      </c>
      <c r="H821">
        <v>0</v>
      </c>
      <c r="I821" t="s">
        <v>1132</v>
      </c>
      <c r="J821">
        <v>6.45</v>
      </c>
      <c r="L821" t="s">
        <v>15</v>
      </c>
      <c r="M821" t="s">
        <v>1751</v>
      </c>
      <c r="N821" t="str">
        <f>IF(ISNUMBER(I821),"xxx ",SUBSTITUTE(SUBSTITUTE(I821,"/",""),".",""))</f>
        <v>C 7075</v>
      </c>
      <c r="O821" t="str">
        <f>LEFT(N821,FIND(" ",N821))</f>
        <v xml:space="preserve">C </v>
      </c>
      <c r="P821" t="str">
        <f>VLOOKUP(M821,Extract_Title!$A$2:$B$20,2,0)</f>
        <v>Mr</v>
      </c>
      <c r="Q821" t="str">
        <f>IF(L821="","S",L821)</f>
        <v>S</v>
      </c>
      <c r="R821" t="str">
        <f>IF(K821="","M",LEFT(K821,1))</f>
        <v>M</v>
      </c>
      <c r="S821" t="str">
        <f>VLOOKUP(O821,Clean_tckt!$E$3:$F$38,2,0)</f>
        <v xml:space="preserve">C </v>
      </c>
      <c r="T821" s="1">
        <f t="shared" si="40"/>
        <v>6.45</v>
      </c>
      <c r="U821">
        <f t="shared" si="41"/>
        <v>43</v>
      </c>
      <c r="V821">
        <f>SUM(G821:H821,1)</f>
        <v>1</v>
      </c>
      <c r="W821">
        <f t="shared" si="42"/>
        <v>1</v>
      </c>
      <c r="X821">
        <f>IF(V821=1,1,0)</f>
        <v>1</v>
      </c>
      <c r="Y821">
        <f>IF($P821=Y$1,1,0)</f>
        <v>1</v>
      </c>
      <c r="Z821">
        <f>IF($P821=Z$1,1,0)</f>
        <v>0</v>
      </c>
      <c r="AA821">
        <f>IF($P821=AA$1,1,0)</f>
        <v>0</v>
      </c>
      <c r="AB821">
        <f>IF($P821=AB$1,1,0)</f>
        <v>0</v>
      </c>
      <c r="AC821">
        <f>IF($Q821=AC$1,1,0)</f>
        <v>1</v>
      </c>
      <c r="AD821">
        <f>IF($Q821=AD$1,1,0)</f>
        <v>0</v>
      </c>
      <c r="AE821">
        <f>IF($R821=AE$1,1,0)</f>
        <v>1</v>
      </c>
      <c r="AF821">
        <f>IF($R821=AF$1,1,0)</f>
        <v>0</v>
      </c>
      <c r="AG821">
        <f>IF($R821=AG$1,1,0)</f>
        <v>0</v>
      </c>
      <c r="AH821">
        <f>IF($R821=AH$1,1,0)</f>
        <v>0</v>
      </c>
      <c r="AI821">
        <f>IF($R821=AI$1,1,0)</f>
        <v>0</v>
      </c>
      <c r="AJ821">
        <f>IF($R821=AJ$1,1,0)</f>
        <v>0</v>
      </c>
      <c r="AK821">
        <f>IF($R821=AK$1,1,0)</f>
        <v>0</v>
      </c>
      <c r="AL821">
        <f>IF($R821=AL$1,1,0)</f>
        <v>0</v>
      </c>
      <c r="AM821">
        <f>IF($S821=AM$1,1,0)</f>
        <v>0</v>
      </c>
      <c r="AN821">
        <f>IF($S821=AN$1,1,0)</f>
        <v>0</v>
      </c>
      <c r="AO821">
        <f>IF($S821=AO$1,1,0)</f>
        <v>0</v>
      </c>
      <c r="AP821">
        <f>IF($S821=AP$1,1,0)</f>
        <v>0</v>
      </c>
      <c r="AQ821">
        <f>IF($S821=AQ$1,1,0)</f>
        <v>0</v>
      </c>
      <c r="AR821">
        <f>IF($S821=AR$1,1,0)</f>
        <v>0</v>
      </c>
      <c r="AS821">
        <f>IF($S821=AS$1,1,0)</f>
        <v>0</v>
      </c>
      <c r="AT821">
        <f>IF($S821=AT$1,1,0)</f>
        <v>0</v>
      </c>
      <c r="AU821">
        <f>IF($S821=AU$1,1,0)</f>
        <v>0</v>
      </c>
      <c r="AV821">
        <f>IF($S821=AV$1,1,0)</f>
        <v>0</v>
      </c>
      <c r="AW821">
        <f>IF($S821=AW$1,1,0)</f>
        <v>0</v>
      </c>
      <c r="AX821">
        <f>IF($S821=AX$1,1,0)</f>
        <v>0</v>
      </c>
      <c r="AY821">
        <f>IF($S821=AY$1,1,0)</f>
        <v>0</v>
      </c>
      <c r="AZ821">
        <f>IF($S821=AZ$1,1,0)</f>
        <v>0</v>
      </c>
      <c r="BA821">
        <f>IF($S821=BA$1,1,0)</f>
        <v>1</v>
      </c>
      <c r="BB821">
        <f>IF($S821=BB$1,1,0)</f>
        <v>0</v>
      </c>
      <c r="BC821">
        <f>IF($S821=BC$1,1,0)</f>
        <v>0</v>
      </c>
      <c r="BD821">
        <f>IF($S821=BD$1,1,0)</f>
        <v>0</v>
      </c>
      <c r="BE821">
        <f>IF($S821=BE$1,1,0)</f>
        <v>0</v>
      </c>
      <c r="BF821">
        <f>IF($S821=BF$1,1,0)</f>
        <v>0</v>
      </c>
      <c r="BG821">
        <f>IF($S821=BG$1,1,0)</f>
        <v>0</v>
      </c>
      <c r="BH821">
        <f>IF($S821=BH$1,1,0)</f>
        <v>0</v>
      </c>
      <c r="BI821">
        <f>IF($S821=BI$1,1,0)</f>
        <v>0</v>
      </c>
      <c r="BJ821">
        <f>IF($S821=BJ$1,1,0)</f>
        <v>0</v>
      </c>
    </row>
    <row r="822" spans="1:62" x14ac:dyDescent="0.25">
      <c r="A822">
        <v>820</v>
      </c>
      <c r="B822">
        <v>0</v>
      </c>
      <c r="C822">
        <v>3</v>
      </c>
      <c r="D822" t="s">
        <v>1133</v>
      </c>
      <c r="E822" t="s">
        <v>13</v>
      </c>
      <c r="F822">
        <v>10</v>
      </c>
      <c r="G822">
        <v>3</v>
      </c>
      <c r="H822">
        <v>2</v>
      </c>
      <c r="I822">
        <v>347088</v>
      </c>
      <c r="J822">
        <v>27.9</v>
      </c>
      <c r="L822" t="s">
        <v>15</v>
      </c>
      <c r="M822" t="s">
        <v>1754</v>
      </c>
      <c r="N822" t="str">
        <f>IF(ISNUMBER(I822),"xxx ",SUBSTITUTE(SUBSTITUTE(I822,"/",""),".",""))</f>
        <v xml:space="preserve">xxx </v>
      </c>
      <c r="O822" t="str">
        <f>LEFT(N822,FIND(" ",N822))</f>
        <v xml:space="preserve">xxx </v>
      </c>
      <c r="P822" t="str">
        <f>VLOOKUP(M822,Extract_Title!$A$2:$B$20,2,0)</f>
        <v>Master</v>
      </c>
      <c r="Q822" t="str">
        <f>IF(L822="","S",L822)</f>
        <v>S</v>
      </c>
      <c r="R822" t="str">
        <f>IF(K822="","M",LEFT(K822,1))</f>
        <v>M</v>
      </c>
      <c r="S822" t="str">
        <f>VLOOKUP(O822,Clean_tckt!$E$3:$F$38,2,0)</f>
        <v xml:space="preserve">xxx </v>
      </c>
      <c r="T822" s="1">
        <f t="shared" si="40"/>
        <v>27.9</v>
      </c>
      <c r="U822">
        <f t="shared" si="41"/>
        <v>10</v>
      </c>
      <c r="V822">
        <f>SUM(G822:H822,1)</f>
        <v>6</v>
      </c>
      <c r="W822">
        <f t="shared" si="42"/>
        <v>1</v>
      </c>
      <c r="X822">
        <f>IF(V822=1,1,0)</f>
        <v>0</v>
      </c>
      <c r="Y822">
        <f>IF($P822=Y$1,1,0)</f>
        <v>0</v>
      </c>
      <c r="Z822">
        <f>IF($P822=Z$1,1,0)</f>
        <v>0</v>
      </c>
      <c r="AA822">
        <f>IF($P822=AA$1,1,0)</f>
        <v>0</v>
      </c>
      <c r="AB822">
        <f>IF($P822=AB$1,1,0)</f>
        <v>1</v>
      </c>
      <c r="AC822">
        <f>IF($Q822=AC$1,1,0)</f>
        <v>1</v>
      </c>
      <c r="AD822">
        <f>IF($Q822=AD$1,1,0)</f>
        <v>0</v>
      </c>
      <c r="AE822">
        <f>IF($R822=AE$1,1,0)</f>
        <v>1</v>
      </c>
      <c r="AF822">
        <f>IF($R822=AF$1,1,0)</f>
        <v>0</v>
      </c>
      <c r="AG822">
        <f>IF($R822=AG$1,1,0)</f>
        <v>0</v>
      </c>
      <c r="AH822">
        <f>IF($R822=AH$1,1,0)</f>
        <v>0</v>
      </c>
      <c r="AI822">
        <f>IF($R822=AI$1,1,0)</f>
        <v>0</v>
      </c>
      <c r="AJ822">
        <f>IF($R822=AJ$1,1,0)</f>
        <v>0</v>
      </c>
      <c r="AK822">
        <f>IF($R822=AK$1,1,0)</f>
        <v>0</v>
      </c>
      <c r="AL822">
        <f>IF($R822=AL$1,1,0)</f>
        <v>0</v>
      </c>
      <c r="AM822">
        <f>IF($S822=AM$1,1,0)</f>
        <v>0</v>
      </c>
      <c r="AN822">
        <f>IF($S822=AN$1,1,0)</f>
        <v>0</v>
      </c>
      <c r="AO822">
        <f>IF($S822=AO$1,1,0)</f>
        <v>0</v>
      </c>
      <c r="AP822">
        <f>IF($S822=AP$1,1,0)</f>
        <v>1</v>
      </c>
      <c r="AQ822">
        <f>IF($S822=AQ$1,1,0)</f>
        <v>0</v>
      </c>
      <c r="AR822">
        <f>IF($S822=AR$1,1,0)</f>
        <v>0</v>
      </c>
      <c r="AS822">
        <f>IF($S822=AS$1,1,0)</f>
        <v>0</v>
      </c>
      <c r="AT822">
        <f>IF($S822=AT$1,1,0)</f>
        <v>0</v>
      </c>
      <c r="AU822">
        <f>IF($S822=AU$1,1,0)</f>
        <v>0</v>
      </c>
      <c r="AV822">
        <f>IF($S822=AV$1,1,0)</f>
        <v>0</v>
      </c>
      <c r="AW822">
        <f>IF($S822=AW$1,1,0)</f>
        <v>0</v>
      </c>
      <c r="AX822">
        <f>IF($S822=AX$1,1,0)</f>
        <v>0</v>
      </c>
      <c r="AY822">
        <f>IF($S822=AY$1,1,0)</f>
        <v>0</v>
      </c>
      <c r="AZ822">
        <f>IF($S822=AZ$1,1,0)</f>
        <v>0</v>
      </c>
      <c r="BA822">
        <f>IF($S822=BA$1,1,0)</f>
        <v>0</v>
      </c>
      <c r="BB822">
        <f>IF($S822=BB$1,1,0)</f>
        <v>0</v>
      </c>
      <c r="BC822">
        <f>IF($S822=BC$1,1,0)</f>
        <v>0</v>
      </c>
      <c r="BD822">
        <f>IF($S822=BD$1,1,0)</f>
        <v>0</v>
      </c>
      <c r="BE822">
        <f>IF($S822=BE$1,1,0)</f>
        <v>0</v>
      </c>
      <c r="BF822">
        <f>IF($S822=BF$1,1,0)</f>
        <v>0</v>
      </c>
      <c r="BG822">
        <f>IF($S822=BG$1,1,0)</f>
        <v>0</v>
      </c>
      <c r="BH822">
        <f>IF($S822=BH$1,1,0)</f>
        <v>0</v>
      </c>
      <c r="BI822">
        <f>IF($S822=BI$1,1,0)</f>
        <v>0</v>
      </c>
      <c r="BJ822">
        <f>IF($S822=BJ$1,1,0)</f>
        <v>0</v>
      </c>
    </row>
    <row r="823" spans="1:62" x14ac:dyDescent="0.25">
      <c r="A823">
        <v>821</v>
      </c>
      <c r="B823">
        <v>1</v>
      </c>
      <c r="C823">
        <v>1</v>
      </c>
      <c r="D823" t="s">
        <v>1134</v>
      </c>
      <c r="E823" t="s">
        <v>17</v>
      </c>
      <c r="F823">
        <v>52</v>
      </c>
      <c r="G823">
        <v>1</v>
      </c>
      <c r="H823">
        <v>1</v>
      </c>
      <c r="I823">
        <v>12749</v>
      </c>
      <c r="J823">
        <v>93.5</v>
      </c>
      <c r="K823" t="s">
        <v>1135</v>
      </c>
      <c r="L823" t="s">
        <v>15</v>
      </c>
      <c r="M823" t="s">
        <v>1752</v>
      </c>
      <c r="N823" t="str">
        <f>IF(ISNUMBER(I823),"xxx ",SUBSTITUTE(SUBSTITUTE(I823,"/",""),".",""))</f>
        <v xml:space="preserve">xxx </v>
      </c>
      <c r="O823" t="str">
        <f>LEFT(N823,FIND(" ",N823))</f>
        <v xml:space="preserve">xxx </v>
      </c>
      <c r="P823" t="str">
        <f>VLOOKUP(M823,Extract_Title!$A$2:$B$20,2,0)</f>
        <v>Mrs</v>
      </c>
      <c r="Q823" t="str">
        <f>IF(L823="","S",L823)</f>
        <v>S</v>
      </c>
      <c r="R823" t="str">
        <f>IF(K823="","M",LEFT(K823,1))</f>
        <v>B</v>
      </c>
      <c r="S823" t="str">
        <f>VLOOKUP(O823,Clean_tckt!$E$3:$F$38,2,0)</f>
        <v xml:space="preserve">xxx </v>
      </c>
      <c r="T823" s="1">
        <f t="shared" si="40"/>
        <v>93.5</v>
      </c>
      <c r="U823">
        <f t="shared" si="41"/>
        <v>52</v>
      </c>
      <c r="V823">
        <f>SUM(G823:H823,1)</f>
        <v>3</v>
      </c>
      <c r="W823">
        <f t="shared" si="42"/>
        <v>0</v>
      </c>
      <c r="X823">
        <f>IF(V823=1,1,0)</f>
        <v>0</v>
      </c>
      <c r="Y823">
        <f>IF($P823=Y$1,1,0)</f>
        <v>0</v>
      </c>
      <c r="Z823">
        <f>IF($P823=Z$1,1,0)</f>
        <v>1</v>
      </c>
      <c r="AA823">
        <f>IF($P823=AA$1,1,0)</f>
        <v>0</v>
      </c>
      <c r="AB823">
        <f>IF($P823=AB$1,1,0)</f>
        <v>0</v>
      </c>
      <c r="AC823">
        <f>IF($Q823=AC$1,1,0)</f>
        <v>1</v>
      </c>
      <c r="AD823">
        <f>IF($Q823=AD$1,1,0)</f>
        <v>0</v>
      </c>
      <c r="AE823">
        <f>IF($R823=AE$1,1,0)</f>
        <v>0</v>
      </c>
      <c r="AF823">
        <f>IF($R823=AF$1,1,0)</f>
        <v>0</v>
      </c>
      <c r="AG823">
        <f>IF($R823=AG$1,1,0)</f>
        <v>0</v>
      </c>
      <c r="AH823">
        <f>IF($R823=AH$1,1,0)</f>
        <v>0</v>
      </c>
      <c r="AI823">
        <f>IF($R823=AI$1,1,0)</f>
        <v>0</v>
      </c>
      <c r="AJ823">
        <f>IF($R823=AJ$1,1,0)</f>
        <v>0</v>
      </c>
      <c r="AK823">
        <f>IF($R823=AK$1,1,0)</f>
        <v>1</v>
      </c>
      <c r="AL823">
        <f>IF($R823=AL$1,1,0)</f>
        <v>0</v>
      </c>
      <c r="AM823">
        <f>IF($S823=AM$1,1,0)</f>
        <v>0</v>
      </c>
      <c r="AN823">
        <f>IF($S823=AN$1,1,0)</f>
        <v>0</v>
      </c>
      <c r="AO823">
        <f>IF($S823=AO$1,1,0)</f>
        <v>0</v>
      </c>
      <c r="AP823">
        <f>IF($S823=AP$1,1,0)</f>
        <v>1</v>
      </c>
      <c r="AQ823">
        <f>IF($S823=AQ$1,1,0)</f>
        <v>0</v>
      </c>
      <c r="AR823">
        <f>IF($S823=AR$1,1,0)</f>
        <v>0</v>
      </c>
      <c r="AS823">
        <f>IF($S823=AS$1,1,0)</f>
        <v>0</v>
      </c>
      <c r="AT823">
        <f>IF($S823=AT$1,1,0)</f>
        <v>0</v>
      </c>
      <c r="AU823">
        <f>IF($S823=AU$1,1,0)</f>
        <v>0</v>
      </c>
      <c r="AV823">
        <f>IF($S823=AV$1,1,0)</f>
        <v>0</v>
      </c>
      <c r="AW823">
        <f>IF($S823=AW$1,1,0)</f>
        <v>0</v>
      </c>
      <c r="AX823">
        <f>IF($S823=AX$1,1,0)</f>
        <v>0</v>
      </c>
      <c r="AY823">
        <f>IF($S823=AY$1,1,0)</f>
        <v>0</v>
      </c>
      <c r="AZ823">
        <f>IF($S823=AZ$1,1,0)</f>
        <v>0</v>
      </c>
      <c r="BA823">
        <f>IF($S823=BA$1,1,0)</f>
        <v>0</v>
      </c>
      <c r="BB823">
        <f>IF($S823=BB$1,1,0)</f>
        <v>0</v>
      </c>
      <c r="BC823">
        <f>IF($S823=BC$1,1,0)</f>
        <v>0</v>
      </c>
      <c r="BD823">
        <f>IF($S823=BD$1,1,0)</f>
        <v>0</v>
      </c>
      <c r="BE823">
        <f>IF($S823=BE$1,1,0)</f>
        <v>0</v>
      </c>
      <c r="BF823">
        <f>IF($S823=BF$1,1,0)</f>
        <v>0</v>
      </c>
      <c r="BG823">
        <f>IF($S823=BG$1,1,0)</f>
        <v>0</v>
      </c>
      <c r="BH823">
        <f>IF($S823=BH$1,1,0)</f>
        <v>0</v>
      </c>
      <c r="BI823">
        <f>IF($S823=BI$1,1,0)</f>
        <v>0</v>
      </c>
      <c r="BJ823">
        <f>IF($S823=BJ$1,1,0)</f>
        <v>0</v>
      </c>
    </row>
    <row r="824" spans="1:62" x14ac:dyDescent="0.25">
      <c r="A824">
        <v>822</v>
      </c>
      <c r="B824">
        <v>1</v>
      </c>
      <c r="C824">
        <v>3</v>
      </c>
      <c r="D824" t="s">
        <v>1136</v>
      </c>
      <c r="E824" t="s">
        <v>13</v>
      </c>
      <c r="F824">
        <v>27</v>
      </c>
      <c r="G824">
        <v>0</v>
      </c>
      <c r="H824">
        <v>0</v>
      </c>
      <c r="I824">
        <v>315098</v>
      </c>
      <c r="J824">
        <v>8.6624999999999996</v>
      </c>
      <c r="L824" t="s">
        <v>15</v>
      </c>
      <c r="M824" t="s">
        <v>1751</v>
      </c>
      <c r="N824" t="str">
        <f>IF(ISNUMBER(I824),"xxx ",SUBSTITUTE(SUBSTITUTE(I824,"/",""),".",""))</f>
        <v xml:space="preserve">xxx </v>
      </c>
      <c r="O824" t="str">
        <f>LEFT(N824,FIND(" ",N824))</f>
        <v xml:space="preserve">xxx </v>
      </c>
      <c r="P824" t="str">
        <f>VLOOKUP(M824,Extract_Title!$A$2:$B$20,2,0)</f>
        <v>Mr</v>
      </c>
      <c r="Q824" t="str">
        <f>IF(L824="","S",L824)</f>
        <v>S</v>
      </c>
      <c r="R824" t="str">
        <f>IF(K824="","M",LEFT(K824,1))</f>
        <v>M</v>
      </c>
      <c r="S824" t="str">
        <f>VLOOKUP(O824,Clean_tckt!$E$3:$F$38,2,0)</f>
        <v xml:space="preserve">xxx </v>
      </c>
      <c r="T824" s="1">
        <f t="shared" si="40"/>
        <v>8.6624999999999996</v>
      </c>
      <c r="U824">
        <f t="shared" si="41"/>
        <v>27</v>
      </c>
      <c r="V824">
        <f>SUM(G824:H824,1)</f>
        <v>1</v>
      </c>
      <c r="W824">
        <f t="shared" si="42"/>
        <v>1</v>
      </c>
      <c r="X824">
        <f>IF(V824=1,1,0)</f>
        <v>1</v>
      </c>
      <c r="Y824">
        <f>IF($P824=Y$1,1,0)</f>
        <v>1</v>
      </c>
      <c r="Z824">
        <f>IF($P824=Z$1,1,0)</f>
        <v>0</v>
      </c>
      <c r="AA824">
        <f>IF($P824=AA$1,1,0)</f>
        <v>0</v>
      </c>
      <c r="AB824">
        <f>IF($P824=AB$1,1,0)</f>
        <v>0</v>
      </c>
      <c r="AC824">
        <f>IF($Q824=AC$1,1,0)</f>
        <v>1</v>
      </c>
      <c r="AD824">
        <f>IF($Q824=AD$1,1,0)</f>
        <v>0</v>
      </c>
      <c r="AE824">
        <f>IF($R824=AE$1,1,0)</f>
        <v>1</v>
      </c>
      <c r="AF824">
        <f>IF($R824=AF$1,1,0)</f>
        <v>0</v>
      </c>
      <c r="AG824">
        <f>IF($R824=AG$1,1,0)</f>
        <v>0</v>
      </c>
      <c r="AH824">
        <f>IF($R824=AH$1,1,0)</f>
        <v>0</v>
      </c>
      <c r="AI824">
        <f>IF($R824=AI$1,1,0)</f>
        <v>0</v>
      </c>
      <c r="AJ824">
        <f>IF($R824=AJ$1,1,0)</f>
        <v>0</v>
      </c>
      <c r="AK824">
        <f>IF($R824=AK$1,1,0)</f>
        <v>0</v>
      </c>
      <c r="AL824">
        <f>IF($R824=AL$1,1,0)</f>
        <v>0</v>
      </c>
      <c r="AM824">
        <f>IF($S824=AM$1,1,0)</f>
        <v>0</v>
      </c>
      <c r="AN824">
        <f>IF($S824=AN$1,1,0)</f>
        <v>0</v>
      </c>
      <c r="AO824">
        <f>IF($S824=AO$1,1,0)</f>
        <v>0</v>
      </c>
      <c r="AP824">
        <f>IF($S824=AP$1,1,0)</f>
        <v>1</v>
      </c>
      <c r="AQ824">
        <f>IF($S824=AQ$1,1,0)</f>
        <v>0</v>
      </c>
      <c r="AR824">
        <f>IF($S824=AR$1,1,0)</f>
        <v>0</v>
      </c>
      <c r="AS824">
        <f>IF($S824=AS$1,1,0)</f>
        <v>0</v>
      </c>
      <c r="AT824">
        <f>IF($S824=AT$1,1,0)</f>
        <v>0</v>
      </c>
      <c r="AU824">
        <f>IF($S824=AU$1,1,0)</f>
        <v>0</v>
      </c>
      <c r="AV824">
        <f>IF($S824=AV$1,1,0)</f>
        <v>0</v>
      </c>
      <c r="AW824">
        <f>IF($S824=AW$1,1,0)</f>
        <v>0</v>
      </c>
      <c r="AX824">
        <f>IF($S824=AX$1,1,0)</f>
        <v>0</v>
      </c>
      <c r="AY824">
        <f>IF($S824=AY$1,1,0)</f>
        <v>0</v>
      </c>
      <c r="AZ824">
        <f>IF($S824=AZ$1,1,0)</f>
        <v>0</v>
      </c>
      <c r="BA824">
        <f>IF($S824=BA$1,1,0)</f>
        <v>0</v>
      </c>
      <c r="BB824">
        <f>IF($S824=BB$1,1,0)</f>
        <v>0</v>
      </c>
      <c r="BC824">
        <f>IF($S824=BC$1,1,0)</f>
        <v>0</v>
      </c>
      <c r="BD824">
        <f>IF($S824=BD$1,1,0)</f>
        <v>0</v>
      </c>
      <c r="BE824">
        <f>IF($S824=BE$1,1,0)</f>
        <v>0</v>
      </c>
      <c r="BF824">
        <f>IF($S824=BF$1,1,0)</f>
        <v>0</v>
      </c>
      <c r="BG824">
        <f>IF($S824=BG$1,1,0)</f>
        <v>0</v>
      </c>
      <c r="BH824">
        <f>IF($S824=BH$1,1,0)</f>
        <v>0</v>
      </c>
      <c r="BI824">
        <f>IF($S824=BI$1,1,0)</f>
        <v>0</v>
      </c>
      <c r="BJ824">
        <f>IF($S824=BJ$1,1,0)</f>
        <v>0</v>
      </c>
    </row>
    <row r="825" spans="1:62" x14ac:dyDescent="0.25">
      <c r="A825">
        <v>823</v>
      </c>
      <c r="B825">
        <v>0</v>
      </c>
      <c r="C825">
        <v>1</v>
      </c>
      <c r="D825" t="s">
        <v>1137</v>
      </c>
      <c r="E825" t="s">
        <v>13</v>
      </c>
      <c r="F825">
        <v>38</v>
      </c>
      <c r="G825">
        <v>0</v>
      </c>
      <c r="H825">
        <v>0</v>
      </c>
      <c r="I825">
        <v>19972</v>
      </c>
      <c r="J825">
        <v>0</v>
      </c>
      <c r="L825" t="s">
        <v>15</v>
      </c>
      <c r="M825" t="s">
        <v>1767</v>
      </c>
      <c r="N825" t="str">
        <f>IF(ISNUMBER(I825),"xxx ",SUBSTITUTE(SUBSTITUTE(I825,"/",""),".",""))</f>
        <v xml:space="preserve">xxx </v>
      </c>
      <c r="O825" t="str">
        <f>LEFT(N825,FIND(" ",N825))</f>
        <v xml:space="preserve">xxx </v>
      </c>
      <c r="P825" t="str">
        <f>VLOOKUP(M825,Extract_Title!$A$2:$B$20,2,0)</f>
        <v>Royalty</v>
      </c>
      <c r="Q825" t="str">
        <f>IF(L825="","S",L825)</f>
        <v>S</v>
      </c>
      <c r="R825" t="str">
        <f>IF(K825="","M",LEFT(K825,1))</f>
        <v>M</v>
      </c>
      <c r="S825" t="str">
        <f>VLOOKUP(O825,Clean_tckt!$E$3:$F$38,2,0)</f>
        <v xml:space="preserve">xxx </v>
      </c>
      <c r="T825" s="1">
        <f t="shared" si="40"/>
        <v>0</v>
      </c>
      <c r="U825">
        <f t="shared" si="41"/>
        <v>38</v>
      </c>
      <c r="V825">
        <f>SUM(G825:H825,1)</f>
        <v>1</v>
      </c>
      <c r="W825">
        <f t="shared" si="42"/>
        <v>1</v>
      </c>
      <c r="X825">
        <f>IF(V825=1,1,0)</f>
        <v>1</v>
      </c>
      <c r="Y825">
        <f>IF($P825=Y$1,1,0)</f>
        <v>0</v>
      </c>
      <c r="Z825">
        <f>IF($P825=Z$1,1,0)</f>
        <v>0</v>
      </c>
      <c r="AA825">
        <f>IF($P825=AA$1,1,0)</f>
        <v>0</v>
      </c>
      <c r="AB825">
        <f>IF($P825=AB$1,1,0)</f>
        <v>0</v>
      </c>
      <c r="AC825">
        <f>IF($Q825=AC$1,1,0)</f>
        <v>1</v>
      </c>
      <c r="AD825">
        <f>IF($Q825=AD$1,1,0)</f>
        <v>0</v>
      </c>
      <c r="AE825">
        <f>IF($R825=AE$1,1,0)</f>
        <v>1</v>
      </c>
      <c r="AF825">
        <f>IF($R825=AF$1,1,0)</f>
        <v>0</v>
      </c>
      <c r="AG825">
        <f>IF($R825=AG$1,1,0)</f>
        <v>0</v>
      </c>
      <c r="AH825">
        <f>IF($R825=AH$1,1,0)</f>
        <v>0</v>
      </c>
      <c r="AI825">
        <f>IF($R825=AI$1,1,0)</f>
        <v>0</v>
      </c>
      <c r="AJ825">
        <f>IF($R825=AJ$1,1,0)</f>
        <v>0</v>
      </c>
      <c r="AK825">
        <f>IF($R825=AK$1,1,0)</f>
        <v>0</v>
      </c>
      <c r="AL825">
        <f>IF($R825=AL$1,1,0)</f>
        <v>0</v>
      </c>
      <c r="AM825">
        <f>IF($S825=AM$1,1,0)</f>
        <v>0</v>
      </c>
      <c r="AN825">
        <f>IF($S825=AN$1,1,0)</f>
        <v>0</v>
      </c>
      <c r="AO825">
        <f>IF($S825=AO$1,1,0)</f>
        <v>0</v>
      </c>
      <c r="AP825">
        <f>IF($S825=AP$1,1,0)</f>
        <v>1</v>
      </c>
      <c r="AQ825">
        <f>IF($S825=AQ$1,1,0)</f>
        <v>0</v>
      </c>
      <c r="AR825">
        <f>IF($S825=AR$1,1,0)</f>
        <v>0</v>
      </c>
      <c r="AS825">
        <f>IF($S825=AS$1,1,0)</f>
        <v>0</v>
      </c>
      <c r="AT825">
        <f>IF($S825=AT$1,1,0)</f>
        <v>0</v>
      </c>
      <c r="AU825">
        <f>IF($S825=AU$1,1,0)</f>
        <v>0</v>
      </c>
      <c r="AV825">
        <f>IF($S825=AV$1,1,0)</f>
        <v>0</v>
      </c>
      <c r="AW825">
        <f>IF($S825=AW$1,1,0)</f>
        <v>0</v>
      </c>
      <c r="AX825">
        <f>IF($S825=AX$1,1,0)</f>
        <v>0</v>
      </c>
      <c r="AY825">
        <f>IF($S825=AY$1,1,0)</f>
        <v>0</v>
      </c>
      <c r="AZ825">
        <f>IF($S825=AZ$1,1,0)</f>
        <v>0</v>
      </c>
      <c r="BA825">
        <f>IF($S825=BA$1,1,0)</f>
        <v>0</v>
      </c>
      <c r="BB825">
        <f>IF($S825=BB$1,1,0)</f>
        <v>0</v>
      </c>
      <c r="BC825">
        <f>IF($S825=BC$1,1,0)</f>
        <v>0</v>
      </c>
      <c r="BD825">
        <f>IF($S825=BD$1,1,0)</f>
        <v>0</v>
      </c>
      <c r="BE825">
        <f>IF($S825=BE$1,1,0)</f>
        <v>0</v>
      </c>
      <c r="BF825">
        <f>IF($S825=BF$1,1,0)</f>
        <v>0</v>
      </c>
      <c r="BG825">
        <f>IF($S825=BG$1,1,0)</f>
        <v>0</v>
      </c>
      <c r="BH825">
        <f>IF($S825=BH$1,1,0)</f>
        <v>0</v>
      </c>
      <c r="BI825">
        <f>IF($S825=BI$1,1,0)</f>
        <v>0</v>
      </c>
      <c r="BJ825">
        <f>IF($S825=BJ$1,1,0)</f>
        <v>0</v>
      </c>
    </row>
    <row r="826" spans="1:62" x14ac:dyDescent="0.25">
      <c r="A826">
        <v>824</v>
      </c>
      <c r="B826">
        <v>1</v>
      </c>
      <c r="C826">
        <v>3</v>
      </c>
      <c r="D826" t="s">
        <v>1138</v>
      </c>
      <c r="E826" t="s">
        <v>17</v>
      </c>
      <c r="F826">
        <v>27</v>
      </c>
      <c r="G826">
        <v>0</v>
      </c>
      <c r="H826">
        <v>1</v>
      </c>
      <c r="I826">
        <v>392096</v>
      </c>
      <c r="J826">
        <v>12.475</v>
      </c>
      <c r="K826" t="s">
        <v>1048</v>
      </c>
      <c r="L826" t="s">
        <v>15</v>
      </c>
      <c r="M826" t="s">
        <v>1752</v>
      </c>
      <c r="N826" t="str">
        <f>IF(ISNUMBER(I826),"xxx ",SUBSTITUTE(SUBSTITUTE(I826,"/",""),".",""))</f>
        <v xml:space="preserve">xxx </v>
      </c>
      <c r="O826" t="str">
        <f>LEFT(N826,FIND(" ",N826))</f>
        <v xml:space="preserve">xxx </v>
      </c>
      <c r="P826" t="str">
        <f>VLOOKUP(M826,Extract_Title!$A$2:$B$20,2,0)</f>
        <v>Mrs</v>
      </c>
      <c r="Q826" t="str">
        <f>IF(L826="","S",L826)</f>
        <v>S</v>
      </c>
      <c r="R826" t="str">
        <f>IF(K826="","M",LEFT(K826,1))</f>
        <v>E</v>
      </c>
      <c r="S826" t="str">
        <f>VLOOKUP(O826,Clean_tckt!$E$3:$F$38,2,0)</f>
        <v xml:space="preserve">xxx </v>
      </c>
      <c r="T826" s="1">
        <f t="shared" si="40"/>
        <v>12.475</v>
      </c>
      <c r="U826">
        <f t="shared" si="41"/>
        <v>27</v>
      </c>
      <c r="V826">
        <f>SUM(G826:H826,1)</f>
        <v>2</v>
      </c>
      <c r="W826">
        <f t="shared" si="42"/>
        <v>0</v>
      </c>
      <c r="X826">
        <f>IF(V826=1,1,0)</f>
        <v>0</v>
      </c>
      <c r="Y826">
        <f>IF($P826=Y$1,1,0)</f>
        <v>0</v>
      </c>
      <c r="Z826">
        <f>IF($P826=Z$1,1,0)</f>
        <v>1</v>
      </c>
      <c r="AA826">
        <f>IF($P826=AA$1,1,0)</f>
        <v>0</v>
      </c>
      <c r="AB826">
        <f>IF($P826=AB$1,1,0)</f>
        <v>0</v>
      </c>
      <c r="AC826">
        <f>IF($Q826=AC$1,1,0)</f>
        <v>1</v>
      </c>
      <c r="AD826">
        <f>IF($Q826=AD$1,1,0)</f>
        <v>0</v>
      </c>
      <c r="AE826">
        <f>IF($R826=AE$1,1,0)</f>
        <v>0</v>
      </c>
      <c r="AF826">
        <f>IF($R826=AF$1,1,0)</f>
        <v>0</v>
      </c>
      <c r="AG826">
        <f>IF($R826=AG$1,1,0)</f>
        <v>1</v>
      </c>
      <c r="AH826">
        <f>IF($R826=AH$1,1,0)</f>
        <v>0</v>
      </c>
      <c r="AI826">
        <f>IF($R826=AI$1,1,0)</f>
        <v>0</v>
      </c>
      <c r="AJ826">
        <f>IF($R826=AJ$1,1,0)</f>
        <v>0</v>
      </c>
      <c r="AK826">
        <f>IF($R826=AK$1,1,0)</f>
        <v>0</v>
      </c>
      <c r="AL826">
        <f>IF($R826=AL$1,1,0)</f>
        <v>0</v>
      </c>
      <c r="AM826">
        <f>IF($S826=AM$1,1,0)</f>
        <v>0</v>
      </c>
      <c r="AN826">
        <f>IF($S826=AN$1,1,0)</f>
        <v>0</v>
      </c>
      <c r="AO826">
        <f>IF($S826=AO$1,1,0)</f>
        <v>0</v>
      </c>
      <c r="AP826">
        <f>IF($S826=AP$1,1,0)</f>
        <v>1</v>
      </c>
      <c r="AQ826">
        <f>IF($S826=AQ$1,1,0)</f>
        <v>0</v>
      </c>
      <c r="AR826">
        <f>IF($S826=AR$1,1,0)</f>
        <v>0</v>
      </c>
      <c r="AS826">
        <f>IF($S826=AS$1,1,0)</f>
        <v>0</v>
      </c>
      <c r="AT826">
        <f>IF($S826=AT$1,1,0)</f>
        <v>0</v>
      </c>
      <c r="AU826">
        <f>IF($S826=AU$1,1,0)</f>
        <v>0</v>
      </c>
      <c r="AV826">
        <f>IF($S826=AV$1,1,0)</f>
        <v>0</v>
      </c>
      <c r="AW826">
        <f>IF($S826=AW$1,1,0)</f>
        <v>0</v>
      </c>
      <c r="AX826">
        <f>IF($S826=AX$1,1,0)</f>
        <v>0</v>
      </c>
      <c r="AY826">
        <f>IF($S826=AY$1,1,0)</f>
        <v>0</v>
      </c>
      <c r="AZ826">
        <f>IF($S826=AZ$1,1,0)</f>
        <v>0</v>
      </c>
      <c r="BA826">
        <f>IF($S826=BA$1,1,0)</f>
        <v>0</v>
      </c>
      <c r="BB826">
        <f>IF($S826=BB$1,1,0)</f>
        <v>0</v>
      </c>
      <c r="BC826">
        <f>IF($S826=BC$1,1,0)</f>
        <v>0</v>
      </c>
      <c r="BD826">
        <f>IF($S826=BD$1,1,0)</f>
        <v>0</v>
      </c>
      <c r="BE826">
        <f>IF($S826=BE$1,1,0)</f>
        <v>0</v>
      </c>
      <c r="BF826">
        <f>IF($S826=BF$1,1,0)</f>
        <v>0</v>
      </c>
      <c r="BG826">
        <f>IF($S826=BG$1,1,0)</f>
        <v>0</v>
      </c>
      <c r="BH826">
        <f>IF($S826=BH$1,1,0)</f>
        <v>0</v>
      </c>
      <c r="BI826">
        <f>IF($S826=BI$1,1,0)</f>
        <v>0</v>
      </c>
      <c r="BJ826">
        <f>IF($S826=BJ$1,1,0)</f>
        <v>0</v>
      </c>
    </row>
    <row r="827" spans="1:62" x14ac:dyDescent="0.25">
      <c r="A827">
        <v>825</v>
      </c>
      <c r="B827">
        <v>0</v>
      </c>
      <c r="C827">
        <v>3</v>
      </c>
      <c r="D827" t="s">
        <v>1139</v>
      </c>
      <c r="E827" t="s">
        <v>13</v>
      </c>
      <c r="F827">
        <v>2</v>
      </c>
      <c r="G827">
        <v>4</v>
      </c>
      <c r="H827">
        <v>1</v>
      </c>
      <c r="I827">
        <v>3101295</v>
      </c>
      <c r="J827">
        <v>39.6875</v>
      </c>
      <c r="L827" t="s">
        <v>15</v>
      </c>
      <c r="M827" t="s">
        <v>1754</v>
      </c>
      <c r="N827" t="str">
        <f>IF(ISNUMBER(I827),"xxx ",SUBSTITUTE(SUBSTITUTE(I827,"/",""),".",""))</f>
        <v xml:space="preserve">xxx </v>
      </c>
      <c r="O827" t="str">
        <f>LEFT(N827,FIND(" ",N827))</f>
        <v xml:space="preserve">xxx </v>
      </c>
      <c r="P827" t="str">
        <f>VLOOKUP(M827,Extract_Title!$A$2:$B$20,2,0)</f>
        <v>Master</v>
      </c>
      <c r="Q827" t="str">
        <f>IF(L827="","S",L827)</f>
        <v>S</v>
      </c>
      <c r="R827" t="str">
        <f>IF(K827="","M",LEFT(K827,1))</f>
        <v>M</v>
      </c>
      <c r="S827" t="str">
        <f>VLOOKUP(O827,Clean_tckt!$E$3:$F$38,2,0)</f>
        <v xml:space="preserve">xxx </v>
      </c>
      <c r="T827" s="1">
        <f t="shared" si="40"/>
        <v>39.6875</v>
      </c>
      <c r="U827">
        <f t="shared" si="41"/>
        <v>2</v>
      </c>
      <c r="V827">
        <f>SUM(G827:H827,1)</f>
        <v>6</v>
      </c>
      <c r="W827">
        <f t="shared" si="42"/>
        <v>1</v>
      </c>
      <c r="X827">
        <f>IF(V827=1,1,0)</f>
        <v>0</v>
      </c>
      <c r="Y827">
        <f>IF($P827=Y$1,1,0)</f>
        <v>0</v>
      </c>
      <c r="Z827">
        <f>IF($P827=Z$1,1,0)</f>
        <v>0</v>
      </c>
      <c r="AA827">
        <f>IF($P827=AA$1,1,0)</f>
        <v>0</v>
      </c>
      <c r="AB827">
        <f>IF($P827=AB$1,1,0)</f>
        <v>1</v>
      </c>
      <c r="AC827">
        <f>IF($Q827=AC$1,1,0)</f>
        <v>1</v>
      </c>
      <c r="AD827">
        <f>IF($Q827=AD$1,1,0)</f>
        <v>0</v>
      </c>
      <c r="AE827">
        <f>IF($R827=AE$1,1,0)</f>
        <v>1</v>
      </c>
      <c r="AF827">
        <f>IF($R827=AF$1,1,0)</f>
        <v>0</v>
      </c>
      <c r="AG827">
        <f>IF($R827=AG$1,1,0)</f>
        <v>0</v>
      </c>
      <c r="AH827">
        <f>IF($R827=AH$1,1,0)</f>
        <v>0</v>
      </c>
      <c r="AI827">
        <f>IF($R827=AI$1,1,0)</f>
        <v>0</v>
      </c>
      <c r="AJ827">
        <f>IF($R827=AJ$1,1,0)</f>
        <v>0</v>
      </c>
      <c r="AK827">
        <f>IF($R827=AK$1,1,0)</f>
        <v>0</v>
      </c>
      <c r="AL827">
        <f>IF($R827=AL$1,1,0)</f>
        <v>0</v>
      </c>
      <c r="AM827">
        <f>IF($S827=AM$1,1,0)</f>
        <v>0</v>
      </c>
      <c r="AN827">
        <f>IF($S827=AN$1,1,0)</f>
        <v>0</v>
      </c>
      <c r="AO827">
        <f>IF($S827=AO$1,1,0)</f>
        <v>0</v>
      </c>
      <c r="AP827">
        <f>IF($S827=AP$1,1,0)</f>
        <v>1</v>
      </c>
      <c r="AQ827">
        <f>IF($S827=AQ$1,1,0)</f>
        <v>0</v>
      </c>
      <c r="AR827">
        <f>IF($S827=AR$1,1,0)</f>
        <v>0</v>
      </c>
      <c r="AS827">
        <f>IF($S827=AS$1,1,0)</f>
        <v>0</v>
      </c>
      <c r="AT827">
        <f>IF($S827=AT$1,1,0)</f>
        <v>0</v>
      </c>
      <c r="AU827">
        <f>IF($S827=AU$1,1,0)</f>
        <v>0</v>
      </c>
      <c r="AV827">
        <f>IF($S827=AV$1,1,0)</f>
        <v>0</v>
      </c>
      <c r="AW827">
        <f>IF($S827=AW$1,1,0)</f>
        <v>0</v>
      </c>
      <c r="AX827">
        <f>IF($S827=AX$1,1,0)</f>
        <v>0</v>
      </c>
      <c r="AY827">
        <f>IF($S827=AY$1,1,0)</f>
        <v>0</v>
      </c>
      <c r="AZ827">
        <f>IF($S827=AZ$1,1,0)</f>
        <v>0</v>
      </c>
      <c r="BA827">
        <f>IF($S827=BA$1,1,0)</f>
        <v>0</v>
      </c>
      <c r="BB827">
        <f>IF($S827=BB$1,1,0)</f>
        <v>0</v>
      </c>
      <c r="BC827">
        <f>IF($S827=BC$1,1,0)</f>
        <v>0</v>
      </c>
      <c r="BD827">
        <f>IF($S827=BD$1,1,0)</f>
        <v>0</v>
      </c>
      <c r="BE827">
        <f>IF($S827=BE$1,1,0)</f>
        <v>0</v>
      </c>
      <c r="BF827">
        <f>IF($S827=BF$1,1,0)</f>
        <v>0</v>
      </c>
      <c r="BG827">
        <f>IF($S827=BG$1,1,0)</f>
        <v>0</v>
      </c>
      <c r="BH827">
        <f>IF($S827=BH$1,1,0)</f>
        <v>0</v>
      </c>
      <c r="BI827">
        <f>IF($S827=BI$1,1,0)</f>
        <v>0</v>
      </c>
      <c r="BJ827">
        <f>IF($S827=BJ$1,1,0)</f>
        <v>0</v>
      </c>
    </row>
    <row r="828" spans="1:62" x14ac:dyDescent="0.25">
      <c r="A828">
        <v>826</v>
      </c>
      <c r="B828">
        <v>0</v>
      </c>
      <c r="C828">
        <v>3</v>
      </c>
      <c r="D828" t="s">
        <v>1140</v>
      </c>
      <c r="E828" t="s">
        <v>13</v>
      </c>
      <c r="G828">
        <v>0</v>
      </c>
      <c r="H828">
        <v>0</v>
      </c>
      <c r="I828">
        <v>368323</v>
      </c>
      <c r="J828">
        <v>6.95</v>
      </c>
      <c r="L828" t="s">
        <v>27</v>
      </c>
      <c r="M828" t="s">
        <v>1751</v>
      </c>
      <c r="N828" t="str">
        <f>IF(ISNUMBER(I828),"xxx ",SUBSTITUTE(SUBSTITUTE(I828,"/",""),".",""))</f>
        <v xml:space="preserve">xxx </v>
      </c>
      <c r="O828" t="str">
        <f>LEFT(N828,FIND(" ",N828))</f>
        <v xml:space="preserve">xxx </v>
      </c>
      <c r="P828" t="str">
        <f>VLOOKUP(M828,Extract_Title!$A$2:$B$20,2,0)</f>
        <v>Mr</v>
      </c>
      <c r="Q828" t="str">
        <f>IF(L828="","S",L828)</f>
        <v>Q</v>
      </c>
      <c r="R828" t="str">
        <f>IF(K828="","M",LEFT(K828,1))</f>
        <v>M</v>
      </c>
      <c r="S828" t="str">
        <f>VLOOKUP(O828,Clean_tckt!$E$3:$F$38,2,0)</f>
        <v xml:space="preserve">xxx </v>
      </c>
      <c r="T828" s="1">
        <f t="shared" si="40"/>
        <v>6.95</v>
      </c>
      <c r="U828">
        <f t="shared" si="41"/>
        <v>0</v>
      </c>
      <c r="V828">
        <f>SUM(G828:H828,1)</f>
        <v>1</v>
      </c>
      <c r="W828">
        <f t="shared" si="42"/>
        <v>1</v>
      </c>
      <c r="X828">
        <f>IF(V828=1,1,0)</f>
        <v>1</v>
      </c>
      <c r="Y828">
        <f>IF($P828=Y$1,1,0)</f>
        <v>1</v>
      </c>
      <c r="Z828">
        <f>IF($P828=Z$1,1,0)</f>
        <v>0</v>
      </c>
      <c r="AA828">
        <f>IF($P828=AA$1,1,0)</f>
        <v>0</v>
      </c>
      <c r="AB828">
        <f>IF($P828=AB$1,1,0)</f>
        <v>0</v>
      </c>
      <c r="AC828">
        <f>IF($Q828=AC$1,1,0)</f>
        <v>0</v>
      </c>
      <c r="AD828">
        <f>IF($Q828=AD$1,1,0)</f>
        <v>0</v>
      </c>
      <c r="AE828">
        <f>IF($R828=AE$1,1,0)</f>
        <v>1</v>
      </c>
      <c r="AF828">
        <f>IF($R828=AF$1,1,0)</f>
        <v>0</v>
      </c>
      <c r="AG828">
        <f>IF($R828=AG$1,1,0)</f>
        <v>0</v>
      </c>
      <c r="AH828">
        <f>IF($R828=AH$1,1,0)</f>
        <v>0</v>
      </c>
      <c r="AI828">
        <f>IF($R828=AI$1,1,0)</f>
        <v>0</v>
      </c>
      <c r="AJ828">
        <f>IF($R828=AJ$1,1,0)</f>
        <v>0</v>
      </c>
      <c r="AK828">
        <f>IF($R828=AK$1,1,0)</f>
        <v>0</v>
      </c>
      <c r="AL828">
        <f>IF($R828=AL$1,1,0)</f>
        <v>0</v>
      </c>
      <c r="AM828">
        <f>IF($S828=AM$1,1,0)</f>
        <v>0</v>
      </c>
      <c r="AN828">
        <f>IF($S828=AN$1,1,0)</f>
        <v>0</v>
      </c>
      <c r="AO828">
        <f>IF($S828=AO$1,1,0)</f>
        <v>0</v>
      </c>
      <c r="AP828">
        <f>IF($S828=AP$1,1,0)</f>
        <v>1</v>
      </c>
      <c r="AQ828">
        <f>IF($S828=AQ$1,1,0)</f>
        <v>0</v>
      </c>
      <c r="AR828">
        <f>IF($S828=AR$1,1,0)</f>
        <v>0</v>
      </c>
      <c r="AS828">
        <f>IF($S828=AS$1,1,0)</f>
        <v>0</v>
      </c>
      <c r="AT828">
        <f>IF($S828=AT$1,1,0)</f>
        <v>0</v>
      </c>
      <c r="AU828">
        <f>IF($S828=AU$1,1,0)</f>
        <v>0</v>
      </c>
      <c r="AV828">
        <f>IF($S828=AV$1,1,0)</f>
        <v>0</v>
      </c>
      <c r="AW828">
        <f>IF($S828=AW$1,1,0)</f>
        <v>0</v>
      </c>
      <c r="AX828">
        <f>IF($S828=AX$1,1,0)</f>
        <v>0</v>
      </c>
      <c r="AY828">
        <f>IF($S828=AY$1,1,0)</f>
        <v>0</v>
      </c>
      <c r="AZ828">
        <f>IF($S828=AZ$1,1,0)</f>
        <v>0</v>
      </c>
      <c r="BA828">
        <f>IF($S828=BA$1,1,0)</f>
        <v>0</v>
      </c>
      <c r="BB828">
        <f>IF($S828=BB$1,1,0)</f>
        <v>0</v>
      </c>
      <c r="BC828">
        <f>IF($S828=BC$1,1,0)</f>
        <v>0</v>
      </c>
      <c r="BD828">
        <f>IF($S828=BD$1,1,0)</f>
        <v>0</v>
      </c>
      <c r="BE828">
        <f>IF($S828=BE$1,1,0)</f>
        <v>0</v>
      </c>
      <c r="BF828">
        <f>IF($S828=BF$1,1,0)</f>
        <v>0</v>
      </c>
      <c r="BG828">
        <f>IF($S828=BG$1,1,0)</f>
        <v>0</v>
      </c>
      <c r="BH828">
        <f>IF($S828=BH$1,1,0)</f>
        <v>0</v>
      </c>
      <c r="BI828">
        <f>IF($S828=BI$1,1,0)</f>
        <v>0</v>
      </c>
      <c r="BJ828">
        <f>IF($S828=BJ$1,1,0)</f>
        <v>0</v>
      </c>
    </row>
    <row r="829" spans="1:62" x14ac:dyDescent="0.25">
      <c r="A829">
        <v>827</v>
      </c>
      <c r="B829">
        <v>0</v>
      </c>
      <c r="C829">
        <v>3</v>
      </c>
      <c r="D829" t="s">
        <v>1141</v>
      </c>
      <c r="E829" t="s">
        <v>13</v>
      </c>
      <c r="G829">
        <v>0</v>
      </c>
      <c r="H829">
        <v>0</v>
      </c>
      <c r="I829">
        <v>1601</v>
      </c>
      <c r="J829">
        <v>56.495800000000003</v>
      </c>
      <c r="L829" t="s">
        <v>15</v>
      </c>
      <c r="M829" t="s">
        <v>1751</v>
      </c>
      <c r="N829" t="str">
        <f>IF(ISNUMBER(I829),"xxx ",SUBSTITUTE(SUBSTITUTE(I829,"/",""),".",""))</f>
        <v xml:space="preserve">xxx </v>
      </c>
      <c r="O829" t="str">
        <f>LEFT(N829,FIND(" ",N829))</f>
        <v xml:space="preserve">xxx </v>
      </c>
      <c r="P829" t="str">
        <f>VLOOKUP(M829,Extract_Title!$A$2:$B$20,2,0)</f>
        <v>Mr</v>
      </c>
      <c r="Q829" t="str">
        <f>IF(L829="","S",L829)</f>
        <v>S</v>
      </c>
      <c r="R829" t="str">
        <f>IF(K829="","M",LEFT(K829,1))</f>
        <v>M</v>
      </c>
      <c r="S829" t="str">
        <f>VLOOKUP(O829,Clean_tckt!$E$3:$F$38,2,0)</f>
        <v xml:space="preserve">xxx </v>
      </c>
      <c r="T829" s="1">
        <f t="shared" si="40"/>
        <v>56.495800000000003</v>
      </c>
      <c r="U829">
        <f t="shared" si="41"/>
        <v>0</v>
      </c>
      <c r="V829">
        <f>SUM(G829:H829,1)</f>
        <v>1</v>
      </c>
      <c r="W829">
        <f t="shared" si="42"/>
        <v>1</v>
      </c>
      <c r="X829">
        <f>IF(V829=1,1,0)</f>
        <v>1</v>
      </c>
      <c r="Y829">
        <f>IF($P829=Y$1,1,0)</f>
        <v>1</v>
      </c>
      <c r="Z829">
        <f>IF($P829=Z$1,1,0)</f>
        <v>0</v>
      </c>
      <c r="AA829">
        <f>IF($P829=AA$1,1,0)</f>
        <v>0</v>
      </c>
      <c r="AB829">
        <f>IF($P829=AB$1,1,0)</f>
        <v>0</v>
      </c>
      <c r="AC829">
        <f>IF($Q829=AC$1,1,0)</f>
        <v>1</v>
      </c>
      <c r="AD829">
        <f>IF($Q829=AD$1,1,0)</f>
        <v>0</v>
      </c>
      <c r="AE829">
        <f>IF($R829=AE$1,1,0)</f>
        <v>1</v>
      </c>
      <c r="AF829">
        <f>IF($R829=AF$1,1,0)</f>
        <v>0</v>
      </c>
      <c r="AG829">
        <f>IF($R829=AG$1,1,0)</f>
        <v>0</v>
      </c>
      <c r="AH829">
        <f>IF($R829=AH$1,1,0)</f>
        <v>0</v>
      </c>
      <c r="AI829">
        <f>IF($R829=AI$1,1,0)</f>
        <v>0</v>
      </c>
      <c r="AJ829">
        <f>IF($R829=AJ$1,1,0)</f>
        <v>0</v>
      </c>
      <c r="AK829">
        <f>IF($R829=AK$1,1,0)</f>
        <v>0</v>
      </c>
      <c r="AL829">
        <f>IF($R829=AL$1,1,0)</f>
        <v>0</v>
      </c>
      <c r="AM829">
        <f>IF($S829=AM$1,1,0)</f>
        <v>0</v>
      </c>
      <c r="AN829">
        <f>IF($S829=AN$1,1,0)</f>
        <v>0</v>
      </c>
      <c r="AO829">
        <f>IF($S829=AO$1,1,0)</f>
        <v>0</v>
      </c>
      <c r="AP829">
        <f>IF($S829=AP$1,1,0)</f>
        <v>1</v>
      </c>
      <c r="AQ829">
        <f>IF($S829=AQ$1,1,0)</f>
        <v>0</v>
      </c>
      <c r="AR829">
        <f>IF($S829=AR$1,1,0)</f>
        <v>0</v>
      </c>
      <c r="AS829">
        <f>IF($S829=AS$1,1,0)</f>
        <v>0</v>
      </c>
      <c r="AT829">
        <f>IF($S829=AT$1,1,0)</f>
        <v>0</v>
      </c>
      <c r="AU829">
        <f>IF($S829=AU$1,1,0)</f>
        <v>0</v>
      </c>
      <c r="AV829">
        <f>IF($S829=AV$1,1,0)</f>
        <v>0</v>
      </c>
      <c r="AW829">
        <f>IF($S829=AW$1,1,0)</f>
        <v>0</v>
      </c>
      <c r="AX829">
        <f>IF($S829=AX$1,1,0)</f>
        <v>0</v>
      </c>
      <c r="AY829">
        <f>IF($S829=AY$1,1,0)</f>
        <v>0</v>
      </c>
      <c r="AZ829">
        <f>IF($S829=AZ$1,1,0)</f>
        <v>0</v>
      </c>
      <c r="BA829">
        <f>IF($S829=BA$1,1,0)</f>
        <v>0</v>
      </c>
      <c r="BB829">
        <f>IF($S829=BB$1,1,0)</f>
        <v>0</v>
      </c>
      <c r="BC829">
        <f>IF($S829=BC$1,1,0)</f>
        <v>0</v>
      </c>
      <c r="BD829">
        <f>IF($S829=BD$1,1,0)</f>
        <v>0</v>
      </c>
      <c r="BE829">
        <f>IF($S829=BE$1,1,0)</f>
        <v>0</v>
      </c>
      <c r="BF829">
        <f>IF($S829=BF$1,1,0)</f>
        <v>0</v>
      </c>
      <c r="BG829">
        <f>IF($S829=BG$1,1,0)</f>
        <v>0</v>
      </c>
      <c r="BH829">
        <f>IF($S829=BH$1,1,0)</f>
        <v>0</v>
      </c>
      <c r="BI829">
        <f>IF($S829=BI$1,1,0)</f>
        <v>0</v>
      </c>
      <c r="BJ829">
        <f>IF($S829=BJ$1,1,0)</f>
        <v>0</v>
      </c>
    </row>
    <row r="830" spans="1:62" x14ac:dyDescent="0.25">
      <c r="A830">
        <v>828</v>
      </c>
      <c r="B830">
        <v>1</v>
      </c>
      <c r="C830">
        <v>2</v>
      </c>
      <c r="D830" t="s">
        <v>1142</v>
      </c>
      <c r="E830" t="s">
        <v>13</v>
      </c>
      <c r="F830">
        <v>1</v>
      </c>
      <c r="G830">
        <v>0</v>
      </c>
      <c r="H830">
        <v>2</v>
      </c>
      <c r="I830" t="s">
        <v>1130</v>
      </c>
      <c r="J830">
        <v>37.004199999999997</v>
      </c>
      <c r="L830" t="s">
        <v>20</v>
      </c>
      <c r="M830" t="s">
        <v>1754</v>
      </c>
      <c r="N830" t="str">
        <f>IF(ISNUMBER(I830),"xxx ",SUBSTITUTE(SUBSTITUTE(I830,"/",""),".",""))</f>
        <v>SCPARIS 2079</v>
      </c>
      <c r="O830" t="str">
        <f>LEFT(N830,FIND(" ",N830))</f>
        <v xml:space="preserve">SCPARIS </v>
      </c>
      <c r="P830" t="str">
        <f>VLOOKUP(M830,Extract_Title!$A$2:$B$20,2,0)</f>
        <v>Master</v>
      </c>
      <c r="Q830" t="str">
        <f>IF(L830="","S",L830)</f>
        <v>C</v>
      </c>
      <c r="R830" t="str">
        <f>IF(K830="","M",LEFT(K830,1))</f>
        <v>M</v>
      </c>
      <c r="S830" t="str">
        <f>VLOOKUP(O830,Clean_tckt!$E$3:$F$38,2,0)</f>
        <v xml:space="preserve">SCParis </v>
      </c>
      <c r="T830" s="1">
        <f t="shared" si="40"/>
        <v>37.004199999999997</v>
      </c>
      <c r="U830">
        <f t="shared" si="41"/>
        <v>1</v>
      </c>
      <c r="V830">
        <f>SUM(G830:H830,1)</f>
        <v>3</v>
      </c>
      <c r="W830">
        <f t="shared" si="42"/>
        <v>1</v>
      </c>
      <c r="X830">
        <f>IF(V830=1,1,0)</f>
        <v>0</v>
      </c>
      <c r="Y830">
        <f>IF($P830=Y$1,1,0)</f>
        <v>0</v>
      </c>
      <c r="Z830">
        <f>IF($P830=Z$1,1,0)</f>
        <v>0</v>
      </c>
      <c r="AA830">
        <f>IF($P830=AA$1,1,0)</f>
        <v>0</v>
      </c>
      <c r="AB830">
        <f>IF($P830=AB$1,1,0)</f>
        <v>1</v>
      </c>
      <c r="AC830">
        <f>IF($Q830=AC$1,1,0)</f>
        <v>0</v>
      </c>
      <c r="AD830">
        <f>IF($Q830=AD$1,1,0)</f>
        <v>1</v>
      </c>
      <c r="AE830">
        <f>IF($R830=AE$1,1,0)</f>
        <v>1</v>
      </c>
      <c r="AF830">
        <f>IF($R830=AF$1,1,0)</f>
        <v>0</v>
      </c>
      <c r="AG830">
        <f>IF($R830=AG$1,1,0)</f>
        <v>0</v>
      </c>
      <c r="AH830">
        <f>IF($R830=AH$1,1,0)</f>
        <v>0</v>
      </c>
      <c r="AI830">
        <f>IF($R830=AI$1,1,0)</f>
        <v>0</v>
      </c>
      <c r="AJ830">
        <f>IF($R830=AJ$1,1,0)</f>
        <v>0</v>
      </c>
      <c r="AK830">
        <f>IF($R830=AK$1,1,0)</f>
        <v>0</v>
      </c>
      <c r="AL830">
        <f>IF($R830=AL$1,1,0)</f>
        <v>0</v>
      </c>
      <c r="AM830">
        <f>IF($S830=AM$1,1,0)</f>
        <v>0</v>
      </c>
      <c r="AN830">
        <f>IF($S830=AN$1,1,0)</f>
        <v>0</v>
      </c>
      <c r="AO830">
        <f>IF($S830=AO$1,1,0)</f>
        <v>0</v>
      </c>
      <c r="AP830">
        <f>IF($S830=AP$1,1,0)</f>
        <v>0</v>
      </c>
      <c r="AQ830">
        <f>IF($S830=AQ$1,1,0)</f>
        <v>0</v>
      </c>
      <c r="AR830">
        <f>IF($S830=AR$1,1,0)</f>
        <v>0</v>
      </c>
      <c r="AS830">
        <f>IF($S830=AS$1,1,0)</f>
        <v>1</v>
      </c>
      <c r="AT830">
        <f>IF($S830=AT$1,1,0)</f>
        <v>0</v>
      </c>
      <c r="AU830">
        <f>IF($S830=AU$1,1,0)</f>
        <v>0</v>
      </c>
      <c r="AV830">
        <f>IF($S830=AV$1,1,0)</f>
        <v>0</v>
      </c>
      <c r="AW830">
        <f>IF($S830=AW$1,1,0)</f>
        <v>0</v>
      </c>
      <c r="AX830">
        <f>IF($S830=AX$1,1,0)</f>
        <v>0</v>
      </c>
      <c r="AY830">
        <f>IF($S830=AY$1,1,0)</f>
        <v>0</v>
      </c>
      <c r="AZ830">
        <f>IF($S830=AZ$1,1,0)</f>
        <v>0</v>
      </c>
      <c r="BA830">
        <f>IF($S830=BA$1,1,0)</f>
        <v>0</v>
      </c>
      <c r="BB830">
        <f>IF($S830=BB$1,1,0)</f>
        <v>0</v>
      </c>
      <c r="BC830">
        <f>IF($S830=BC$1,1,0)</f>
        <v>0</v>
      </c>
      <c r="BD830">
        <f>IF($S830=BD$1,1,0)</f>
        <v>0</v>
      </c>
      <c r="BE830">
        <f>IF($S830=BE$1,1,0)</f>
        <v>0</v>
      </c>
      <c r="BF830">
        <f>IF($S830=BF$1,1,0)</f>
        <v>0</v>
      </c>
      <c r="BG830">
        <f>IF($S830=BG$1,1,0)</f>
        <v>0</v>
      </c>
      <c r="BH830">
        <f>IF($S830=BH$1,1,0)</f>
        <v>0</v>
      </c>
      <c r="BI830">
        <f>IF($S830=BI$1,1,0)</f>
        <v>0</v>
      </c>
      <c r="BJ830">
        <f>IF($S830=BJ$1,1,0)</f>
        <v>0</v>
      </c>
    </row>
    <row r="831" spans="1:62" x14ac:dyDescent="0.25">
      <c r="A831">
        <v>829</v>
      </c>
      <c r="B831">
        <v>1</v>
      </c>
      <c r="C831">
        <v>3</v>
      </c>
      <c r="D831" t="s">
        <v>1143</v>
      </c>
      <c r="E831" t="s">
        <v>13</v>
      </c>
      <c r="G831">
        <v>0</v>
      </c>
      <c r="H831">
        <v>0</v>
      </c>
      <c r="I831">
        <v>367228</v>
      </c>
      <c r="J831">
        <v>7.75</v>
      </c>
      <c r="L831" t="s">
        <v>27</v>
      </c>
      <c r="M831" t="s">
        <v>1751</v>
      </c>
      <c r="N831" t="str">
        <f>IF(ISNUMBER(I831),"xxx ",SUBSTITUTE(SUBSTITUTE(I831,"/",""),".",""))</f>
        <v xml:space="preserve">xxx </v>
      </c>
      <c r="O831" t="str">
        <f>LEFT(N831,FIND(" ",N831))</f>
        <v xml:space="preserve">xxx </v>
      </c>
      <c r="P831" t="str">
        <f>VLOOKUP(M831,Extract_Title!$A$2:$B$20,2,0)</f>
        <v>Mr</v>
      </c>
      <c r="Q831" t="str">
        <f>IF(L831="","S",L831)</f>
        <v>Q</v>
      </c>
      <c r="R831" t="str">
        <f>IF(K831="","M",LEFT(K831,1))</f>
        <v>M</v>
      </c>
      <c r="S831" t="str">
        <f>VLOOKUP(O831,Clean_tckt!$E$3:$F$38,2,0)</f>
        <v xml:space="preserve">xxx </v>
      </c>
      <c r="T831" s="1">
        <f t="shared" si="40"/>
        <v>7.75</v>
      </c>
      <c r="U831">
        <f t="shared" si="41"/>
        <v>0</v>
      </c>
      <c r="V831">
        <f>SUM(G831:H831,1)</f>
        <v>1</v>
      </c>
      <c r="W831">
        <f t="shared" si="42"/>
        <v>1</v>
      </c>
      <c r="X831">
        <f>IF(V831=1,1,0)</f>
        <v>1</v>
      </c>
      <c r="Y831">
        <f>IF($P831=Y$1,1,0)</f>
        <v>1</v>
      </c>
      <c r="Z831">
        <f>IF($P831=Z$1,1,0)</f>
        <v>0</v>
      </c>
      <c r="AA831">
        <f>IF($P831=AA$1,1,0)</f>
        <v>0</v>
      </c>
      <c r="AB831">
        <f>IF($P831=AB$1,1,0)</f>
        <v>0</v>
      </c>
      <c r="AC831">
        <f>IF($Q831=AC$1,1,0)</f>
        <v>0</v>
      </c>
      <c r="AD831">
        <f>IF($Q831=AD$1,1,0)</f>
        <v>0</v>
      </c>
      <c r="AE831">
        <f>IF($R831=AE$1,1,0)</f>
        <v>1</v>
      </c>
      <c r="AF831">
        <f>IF($R831=AF$1,1,0)</f>
        <v>0</v>
      </c>
      <c r="AG831">
        <f>IF($R831=AG$1,1,0)</f>
        <v>0</v>
      </c>
      <c r="AH831">
        <f>IF($R831=AH$1,1,0)</f>
        <v>0</v>
      </c>
      <c r="AI831">
        <f>IF($R831=AI$1,1,0)</f>
        <v>0</v>
      </c>
      <c r="AJ831">
        <f>IF($R831=AJ$1,1,0)</f>
        <v>0</v>
      </c>
      <c r="AK831">
        <f>IF($R831=AK$1,1,0)</f>
        <v>0</v>
      </c>
      <c r="AL831">
        <f>IF($R831=AL$1,1,0)</f>
        <v>0</v>
      </c>
      <c r="AM831">
        <f>IF($S831=AM$1,1,0)</f>
        <v>0</v>
      </c>
      <c r="AN831">
        <f>IF($S831=AN$1,1,0)</f>
        <v>0</v>
      </c>
      <c r="AO831">
        <f>IF($S831=AO$1,1,0)</f>
        <v>0</v>
      </c>
      <c r="AP831">
        <f>IF($S831=AP$1,1,0)</f>
        <v>1</v>
      </c>
      <c r="AQ831">
        <f>IF($S831=AQ$1,1,0)</f>
        <v>0</v>
      </c>
      <c r="AR831">
        <f>IF($S831=AR$1,1,0)</f>
        <v>0</v>
      </c>
      <c r="AS831">
        <f>IF($S831=AS$1,1,0)</f>
        <v>0</v>
      </c>
      <c r="AT831">
        <f>IF($S831=AT$1,1,0)</f>
        <v>0</v>
      </c>
      <c r="AU831">
        <f>IF($S831=AU$1,1,0)</f>
        <v>0</v>
      </c>
      <c r="AV831">
        <f>IF($S831=AV$1,1,0)</f>
        <v>0</v>
      </c>
      <c r="AW831">
        <f>IF($S831=AW$1,1,0)</f>
        <v>0</v>
      </c>
      <c r="AX831">
        <f>IF($S831=AX$1,1,0)</f>
        <v>0</v>
      </c>
      <c r="AY831">
        <f>IF($S831=AY$1,1,0)</f>
        <v>0</v>
      </c>
      <c r="AZ831">
        <f>IF($S831=AZ$1,1,0)</f>
        <v>0</v>
      </c>
      <c r="BA831">
        <f>IF($S831=BA$1,1,0)</f>
        <v>0</v>
      </c>
      <c r="BB831">
        <f>IF($S831=BB$1,1,0)</f>
        <v>0</v>
      </c>
      <c r="BC831">
        <f>IF($S831=BC$1,1,0)</f>
        <v>0</v>
      </c>
      <c r="BD831">
        <f>IF($S831=BD$1,1,0)</f>
        <v>0</v>
      </c>
      <c r="BE831">
        <f>IF($S831=BE$1,1,0)</f>
        <v>0</v>
      </c>
      <c r="BF831">
        <f>IF($S831=BF$1,1,0)</f>
        <v>0</v>
      </c>
      <c r="BG831">
        <f>IF($S831=BG$1,1,0)</f>
        <v>0</v>
      </c>
      <c r="BH831">
        <f>IF($S831=BH$1,1,0)</f>
        <v>0</v>
      </c>
      <c r="BI831">
        <f>IF($S831=BI$1,1,0)</f>
        <v>0</v>
      </c>
      <c r="BJ831">
        <f>IF($S831=BJ$1,1,0)</f>
        <v>0</v>
      </c>
    </row>
    <row r="832" spans="1:62" x14ac:dyDescent="0.25">
      <c r="A832">
        <v>830</v>
      </c>
      <c r="B832">
        <v>1</v>
      </c>
      <c r="C832">
        <v>1</v>
      </c>
      <c r="D832" t="s">
        <v>1144</v>
      </c>
      <c r="E832" t="s">
        <v>17</v>
      </c>
      <c r="F832">
        <v>62</v>
      </c>
      <c r="G832">
        <v>0</v>
      </c>
      <c r="H832">
        <v>0</v>
      </c>
      <c r="I832">
        <v>113572</v>
      </c>
      <c r="J832">
        <v>80</v>
      </c>
      <c r="K832" t="s">
        <v>108</v>
      </c>
      <c r="M832" t="s">
        <v>1752</v>
      </c>
      <c r="N832" t="str">
        <f>IF(ISNUMBER(I832),"xxx ",SUBSTITUTE(SUBSTITUTE(I832,"/",""),".",""))</f>
        <v xml:space="preserve">xxx </v>
      </c>
      <c r="O832" t="str">
        <f>LEFT(N832,FIND(" ",N832))</f>
        <v xml:space="preserve">xxx </v>
      </c>
      <c r="P832" t="str">
        <f>VLOOKUP(M832,Extract_Title!$A$2:$B$20,2,0)</f>
        <v>Mrs</v>
      </c>
      <c r="Q832" t="str">
        <f>IF(L832="","S",L832)</f>
        <v>S</v>
      </c>
      <c r="R832" t="str">
        <f>IF(K832="","M",LEFT(K832,1))</f>
        <v>B</v>
      </c>
      <c r="S832" t="str">
        <f>VLOOKUP(O832,Clean_tckt!$E$3:$F$38,2,0)</f>
        <v xml:space="preserve">xxx </v>
      </c>
      <c r="T832" s="1">
        <f t="shared" si="40"/>
        <v>80</v>
      </c>
      <c r="U832">
        <f t="shared" si="41"/>
        <v>62</v>
      </c>
      <c r="V832">
        <f>SUM(G832:H832,1)</f>
        <v>1</v>
      </c>
      <c r="W832">
        <f t="shared" si="42"/>
        <v>0</v>
      </c>
      <c r="X832">
        <f>IF(V832=1,1,0)</f>
        <v>1</v>
      </c>
      <c r="Y832">
        <f>IF($P832=Y$1,1,0)</f>
        <v>0</v>
      </c>
      <c r="Z832">
        <f>IF($P832=Z$1,1,0)</f>
        <v>1</v>
      </c>
      <c r="AA832">
        <f>IF($P832=AA$1,1,0)</f>
        <v>0</v>
      </c>
      <c r="AB832">
        <f>IF($P832=AB$1,1,0)</f>
        <v>0</v>
      </c>
      <c r="AC832">
        <f>IF($Q832=AC$1,1,0)</f>
        <v>1</v>
      </c>
      <c r="AD832">
        <f>IF($Q832=AD$1,1,0)</f>
        <v>0</v>
      </c>
      <c r="AE832">
        <f>IF($R832=AE$1,1,0)</f>
        <v>0</v>
      </c>
      <c r="AF832">
        <f>IF($R832=AF$1,1,0)</f>
        <v>0</v>
      </c>
      <c r="AG832">
        <f>IF($R832=AG$1,1,0)</f>
        <v>0</v>
      </c>
      <c r="AH832">
        <f>IF($R832=AH$1,1,0)</f>
        <v>0</v>
      </c>
      <c r="AI832">
        <f>IF($R832=AI$1,1,0)</f>
        <v>0</v>
      </c>
      <c r="AJ832">
        <f>IF($R832=AJ$1,1,0)</f>
        <v>0</v>
      </c>
      <c r="AK832">
        <f>IF($R832=AK$1,1,0)</f>
        <v>1</v>
      </c>
      <c r="AL832">
        <f>IF($R832=AL$1,1,0)</f>
        <v>0</v>
      </c>
      <c r="AM832">
        <f>IF($S832=AM$1,1,0)</f>
        <v>0</v>
      </c>
      <c r="AN832">
        <f>IF($S832=AN$1,1,0)</f>
        <v>0</v>
      </c>
      <c r="AO832">
        <f>IF($S832=AO$1,1,0)</f>
        <v>0</v>
      </c>
      <c r="AP832">
        <f>IF($S832=AP$1,1,0)</f>
        <v>1</v>
      </c>
      <c r="AQ832">
        <f>IF($S832=AQ$1,1,0)</f>
        <v>0</v>
      </c>
      <c r="AR832">
        <f>IF($S832=AR$1,1,0)</f>
        <v>0</v>
      </c>
      <c r="AS832">
        <f>IF($S832=AS$1,1,0)</f>
        <v>0</v>
      </c>
      <c r="AT832">
        <f>IF($S832=AT$1,1,0)</f>
        <v>0</v>
      </c>
      <c r="AU832">
        <f>IF($S832=AU$1,1,0)</f>
        <v>0</v>
      </c>
      <c r="AV832">
        <f>IF($S832=AV$1,1,0)</f>
        <v>0</v>
      </c>
      <c r="AW832">
        <f>IF($S832=AW$1,1,0)</f>
        <v>0</v>
      </c>
      <c r="AX832">
        <f>IF($S832=AX$1,1,0)</f>
        <v>0</v>
      </c>
      <c r="AY832">
        <f>IF($S832=AY$1,1,0)</f>
        <v>0</v>
      </c>
      <c r="AZ832">
        <f>IF($S832=AZ$1,1,0)</f>
        <v>0</v>
      </c>
      <c r="BA832">
        <f>IF($S832=BA$1,1,0)</f>
        <v>0</v>
      </c>
      <c r="BB832">
        <f>IF($S832=BB$1,1,0)</f>
        <v>0</v>
      </c>
      <c r="BC832">
        <f>IF($S832=BC$1,1,0)</f>
        <v>0</v>
      </c>
      <c r="BD832">
        <f>IF($S832=BD$1,1,0)</f>
        <v>0</v>
      </c>
      <c r="BE832">
        <f>IF($S832=BE$1,1,0)</f>
        <v>0</v>
      </c>
      <c r="BF832">
        <f>IF($S832=BF$1,1,0)</f>
        <v>0</v>
      </c>
      <c r="BG832">
        <f>IF($S832=BG$1,1,0)</f>
        <v>0</v>
      </c>
      <c r="BH832">
        <f>IF($S832=BH$1,1,0)</f>
        <v>0</v>
      </c>
      <c r="BI832">
        <f>IF($S832=BI$1,1,0)</f>
        <v>0</v>
      </c>
      <c r="BJ832">
        <f>IF($S832=BJ$1,1,0)</f>
        <v>0</v>
      </c>
    </row>
    <row r="833" spans="1:62" x14ac:dyDescent="0.25">
      <c r="A833">
        <v>831</v>
      </c>
      <c r="B833">
        <v>1</v>
      </c>
      <c r="C833">
        <v>3</v>
      </c>
      <c r="D833" t="s">
        <v>1145</v>
      </c>
      <c r="E833" t="s">
        <v>17</v>
      </c>
      <c r="F833">
        <v>15</v>
      </c>
      <c r="G833">
        <v>1</v>
      </c>
      <c r="H833">
        <v>0</v>
      </c>
      <c r="I833">
        <v>2659</v>
      </c>
      <c r="J833">
        <v>14.4542</v>
      </c>
      <c r="L833" t="s">
        <v>20</v>
      </c>
      <c r="M833" t="s">
        <v>1752</v>
      </c>
      <c r="N833" t="str">
        <f>IF(ISNUMBER(I833),"xxx ",SUBSTITUTE(SUBSTITUTE(I833,"/",""),".",""))</f>
        <v xml:space="preserve">xxx </v>
      </c>
      <c r="O833" t="str">
        <f>LEFT(N833,FIND(" ",N833))</f>
        <v xml:space="preserve">xxx </v>
      </c>
      <c r="P833" t="str">
        <f>VLOOKUP(M833,Extract_Title!$A$2:$B$20,2,0)</f>
        <v>Mrs</v>
      </c>
      <c r="Q833" t="str">
        <f>IF(L833="","S",L833)</f>
        <v>C</v>
      </c>
      <c r="R833" t="str">
        <f>IF(K833="","M",LEFT(K833,1))</f>
        <v>M</v>
      </c>
      <c r="S833" t="str">
        <f>VLOOKUP(O833,Clean_tckt!$E$3:$F$38,2,0)</f>
        <v xml:space="preserve">xxx </v>
      </c>
      <c r="T833" s="1">
        <f t="shared" si="40"/>
        <v>14.4542</v>
      </c>
      <c r="U833">
        <f t="shared" si="41"/>
        <v>15</v>
      </c>
      <c r="V833">
        <f>SUM(G833:H833,1)</f>
        <v>2</v>
      </c>
      <c r="W833">
        <f t="shared" si="42"/>
        <v>0</v>
      </c>
      <c r="X833">
        <f>IF(V833=1,1,0)</f>
        <v>0</v>
      </c>
      <c r="Y833">
        <f>IF($P833=Y$1,1,0)</f>
        <v>0</v>
      </c>
      <c r="Z833">
        <f>IF($P833=Z$1,1,0)</f>
        <v>1</v>
      </c>
      <c r="AA833">
        <f>IF($P833=AA$1,1,0)</f>
        <v>0</v>
      </c>
      <c r="AB833">
        <f>IF($P833=AB$1,1,0)</f>
        <v>0</v>
      </c>
      <c r="AC833">
        <f>IF($Q833=AC$1,1,0)</f>
        <v>0</v>
      </c>
      <c r="AD833">
        <f>IF($Q833=AD$1,1,0)</f>
        <v>1</v>
      </c>
      <c r="AE833">
        <f>IF($R833=AE$1,1,0)</f>
        <v>1</v>
      </c>
      <c r="AF833">
        <f>IF($R833=AF$1,1,0)</f>
        <v>0</v>
      </c>
      <c r="AG833">
        <f>IF($R833=AG$1,1,0)</f>
        <v>0</v>
      </c>
      <c r="AH833">
        <f>IF($R833=AH$1,1,0)</f>
        <v>0</v>
      </c>
      <c r="AI833">
        <f>IF($R833=AI$1,1,0)</f>
        <v>0</v>
      </c>
      <c r="AJ833">
        <f>IF($R833=AJ$1,1,0)</f>
        <v>0</v>
      </c>
      <c r="AK833">
        <f>IF($R833=AK$1,1,0)</f>
        <v>0</v>
      </c>
      <c r="AL833">
        <f>IF($R833=AL$1,1,0)</f>
        <v>0</v>
      </c>
      <c r="AM833">
        <f>IF($S833=AM$1,1,0)</f>
        <v>0</v>
      </c>
      <c r="AN833">
        <f>IF($S833=AN$1,1,0)</f>
        <v>0</v>
      </c>
      <c r="AO833">
        <f>IF($S833=AO$1,1,0)</f>
        <v>0</v>
      </c>
      <c r="AP833">
        <f>IF($S833=AP$1,1,0)</f>
        <v>1</v>
      </c>
      <c r="AQ833">
        <f>IF($S833=AQ$1,1,0)</f>
        <v>0</v>
      </c>
      <c r="AR833">
        <f>IF($S833=AR$1,1,0)</f>
        <v>0</v>
      </c>
      <c r="AS833">
        <f>IF($S833=AS$1,1,0)</f>
        <v>0</v>
      </c>
      <c r="AT833">
        <f>IF($S833=AT$1,1,0)</f>
        <v>0</v>
      </c>
      <c r="AU833">
        <f>IF($S833=AU$1,1,0)</f>
        <v>0</v>
      </c>
      <c r="AV833">
        <f>IF($S833=AV$1,1,0)</f>
        <v>0</v>
      </c>
      <c r="AW833">
        <f>IF($S833=AW$1,1,0)</f>
        <v>0</v>
      </c>
      <c r="AX833">
        <f>IF($S833=AX$1,1,0)</f>
        <v>0</v>
      </c>
      <c r="AY833">
        <f>IF($S833=AY$1,1,0)</f>
        <v>0</v>
      </c>
      <c r="AZ833">
        <f>IF($S833=AZ$1,1,0)</f>
        <v>0</v>
      </c>
      <c r="BA833">
        <f>IF($S833=BA$1,1,0)</f>
        <v>0</v>
      </c>
      <c r="BB833">
        <f>IF($S833=BB$1,1,0)</f>
        <v>0</v>
      </c>
      <c r="BC833">
        <f>IF($S833=BC$1,1,0)</f>
        <v>0</v>
      </c>
      <c r="BD833">
        <f>IF($S833=BD$1,1,0)</f>
        <v>0</v>
      </c>
      <c r="BE833">
        <f>IF($S833=BE$1,1,0)</f>
        <v>0</v>
      </c>
      <c r="BF833">
        <f>IF($S833=BF$1,1,0)</f>
        <v>0</v>
      </c>
      <c r="BG833">
        <f>IF($S833=BG$1,1,0)</f>
        <v>0</v>
      </c>
      <c r="BH833">
        <f>IF($S833=BH$1,1,0)</f>
        <v>0</v>
      </c>
      <c r="BI833">
        <f>IF($S833=BI$1,1,0)</f>
        <v>0</v>
      </c>
      <c r="BJ833">
        <f>IF($S833=BJ$1,1,0)</f>
        <v>0</v>
      </c>
    </row>
    <row r="834" spans="1:62" x14ac:dyDescent="0.25">
      <c r="A834">
        <v>832</v>
      </c>
      <c r="B834">
        <v>1</v>
      </c>
      <c r="C834">
        <v>2</v>
      </c>
      <c r="D834" t="s">
        <v>1146</v>
      </c>
      <c r="E834" t="s">
        <v>13</v>
      </c>
      <c r="F834">
        <v>0.83</v>
      </c>
      <c r="G834">
        <v>1</v>
      </c>
      <c r="H834">
        <v>1</v>
      </c>
      <c r="I834">
        <v>29106</v>
      </c>
      <c r="J834">
        <v>18.75</v>
      </c>
      <c r="L834" t="s">
        <v>15</v>
      </c>
      <c r="M834" t="s">
        <v>1754</v>
      </c>
      <c r="N834" t="str">
        <f>IF(ISNUMBER(I834),"xxx ",SUBSTITUTE(SUBSTITUTE(I834,"/",""),".",""))</f>
        <v xml:space="preserve">xxx </v>
      </c>
      <c r="O834" t="str">
        <f>LEFT(N834,FIND(" ",N834))</f>
        <v xml:space="preserve">xxx </v>
      </c>
      <c r="P834" t="str">
        <f>VLOOKUP(M834,Extract_Title!$A$2:$B$20,2,0)</f>
        <v>Master</v>
      </c>
      <c r="Q834" t="str">
        <f>IF(L834="","S",L834)</f>
        <v>S</v>
      </c>
      <c r="R834" t="str">
        <f>IF(K834="","M",LEFT(K834,1))</f>
        <v>M</v>
      </c>
      <c r="S834" t="str">
        <f>VLOOKUP(O834,Clean_tckt!$E$3:$F$38,2,0)</f>
        <v xml:space="preserve">xxx </v>
      </c>
      <c r="T834" s="1">
        <f t="shared" si="40"/>
        <v>18.75</v>
      </c>
      <c r="U834">
        <f t="shared" si="41"/>
        <v>0.83</v>
      </c>
      <c r="V834">
        <f>SUM(G834:H834,1)</f>
        <v>3</v>
      </c>
      <c r="W834">
        <f t="shared" si="42"/>
        <v>1</v>
      </c>
      <c r="X834">
        <f>IF(V834=1,1,0)</f>
        <v>0</v>
      </c>
      <c r="Y834">
        <f>IF($P834=Y$1,1,0)</f>
        <v>0</v>
      </c>
      <c r="Z834">
        <f>IF($P834=Z$1,1,0)</f>
        <v>0</v>
      </c>
      <c r="AA834">
        <f>IF($P834=AA$1,1,0)</f>
        <v>0</v>
      </c>
      <c r="AB834">
        <f>IF($P834=AB$1,1,0)</f>
        <v>1</v>
      </c>
      <c r="AC834">
        <f>IF($Q834=AC$1,1,0)</f>
        <v>1</v>
      </c>
      <c r="AD834">
        <f>IF($Q834=AD$1,1,0)</f>
        <v>0</v>
      </c>
      <c r="AE834">
        <f>IF($R834=AE$1,1,0)</f>
        <v>1</v>
      </c>
      <c r="AF834">
        <f>IF($R834=AF$1,1,0)</f>
        <v>0</v>
      </c>
      <c r="AG834">
        <f>IF($R834=AG$1,1,0)</f>
        <v>0</v>
      </c>
      <c r="AH834">
        <f>IF($R834=AH$1,1,0)</f>
        <v>0</v>
      </c>
      <c r="AI834">
        <f>IF($R834=AI$1,1,0)</f>
        <v>0</v>
      </c>
      <c r="AJ834">
        <f>IF($R834=AJ$1,1,0)</f>
        <v>0</v>
      </c>
      <c r="AK834">
        <f>IF($R834=AK$1,1,0)</f>
        <v>0</v>
      </c>
      <c r="AL834">
        <f>IF($R834=AL$1,1,0)</f>
        <v>0</v>
      </c>
      <c r="AM834">
        <f>IF($S834=AM$1,1,0)</f>
        <v>0</v>
      </c>
      <c r="AN834">
        <f>IF($S834=AN$1,1,0)</f>
        <v>0</v>
      </c>
      <c r="AO834">
        <f>IF($S834=AO$1,1,0)</f>
        <v>0</v>
      </c>
      <c r="AP834">
        <f>IF($S834=AP$1,1,0)</f>
        <v>1</v>
      </c>
      <c r="AQ834">
        <f>IF($S834=AQ$1,1,0)</f>
        <v>0</v>
      </c>
      <c r="AR834">
        <f>IF($S834=AR$1,1,0)</f>
        <v>0</v>
      </c>
      <c r="AS834">
        <f>IF($S834=AS$1,1,0)</f>
        <v>0</v>
      </c>
      <c r="AT834">
        <f>IF($S834=AT$1,1,0)</f>
        <v>0</v>
      </c>
      <c r="AU834">
        <f>IF($S834=AU$1,1,0)</f>
        <v>0</v>
      </c>
      <c r="AV834">
        <f>IF($S834=AV$1,1,0)</f>
        <v>0</v>
      </c>
      <c r="AW834">
        <f>IF($S834=AW$1,1,0)</f>
        <v>0</v>
      </c>
      <c r="AX834">
        <f>IF($S834=AX$1,1,0)</f>
        <v>0</v>
      </c>
      <c r="AY834">
        <f>IF($S834=AY$1,1,0)</f>
        <v>0</v>
      </c>
      <c r="AZ834">
        <f>IF($S834=AZ$1,1,0)</f>
        <v>0</v>
      </c>
      <c r="BA834">
        <f>IF($S834=BA$1,1,0)</f>
        <v>0</v>
      </c>
      <c r="BB834">
        <f>IF($S834=BB$1,1,0)</f>
        <v>0</v>
      </c>
      <c r="BC834">
        <f>IF($S834=BC$1,1,0)</f>
        <v>0</v>
      </c>
      <c r="BD834">
        <f>IF($S834=BD$1,1,0)</f>
        <v>0</v>
      </c>
      <c r="BE834">
        <f>IF($S834=BE$1,1,0)</f>
        <v>0</v>
      </c>
      <c r="BF834">
        <f>IF($S834=BF$1,1,0)</f>
        <v>0</v>
      </c>
      <c r="BG834">
        <f>IF($S834=BG$1,1,0)</f>
        <v>0</v>
      </c>
      <c r="BH834">
        <f>IF($S834=BH$1,1,0)</f>
        <v>0</v>
      </c>
      <c r="BI834">
        <f>IF($S834=BI$1,1,0)</f>
        <v>0</v>
      </c>
      <c r="BJ834">
        <f>IF($S834=BJ$1,1,0)</f>
        <v>0</v>
      </c>
    </row>
    <row r="835" spans="1:62" x14ac:dyDescent="0.25">
      <c r="A835">
        <v>833</v>
      </c>
      <c r="B835">
        <v>0</v>
      </c>
      <c r="C835">
        <v>3</v>
      </c>
      <c r="D835" t="s">
        <v>1147</v>
      </c>
      <c r="E835" t="s">
        <v>13</v>
      </c>
      <c r="G835">
        <v>0</v>
      </c>
      <c r="H835">
        <v>0</v>
      </c>
      <c r="I835">
        <v>2671</v>
      </c>
      <c r="J835">
        <v>7.2291999999999996</v>
      </c>
      <c r="L835" t="s">
        <v>20</v>
      </c>
      <c r="M835" t="s">
        <v>1751</v>
      </c>
      <c r="N835" t="str">
        <f>IF(ISNUMBER(I835),"xxx ",SUBSTITUTE(SUBSTITUTE(I835,"/",""),".",""))</f>
        <v xml:space="preserve">xxx </v>
      </c>
      <c r="O835" t="str">
        <f>LEFT(N835,FIND(" ",N835))</f>
        <v xml:space="preserve">xxx </v>
      </c>
      <c r="P835" t="str">
        <f>VLOOKUP(M835,Extract_Title!$A$2:$B$20,2,0)</f>
        <v>Mr</v>
      </c>
      <c r="Q835" t="str">
        <f>IF(L835="","S",L835)</f>
        <v>C</v>
      </c>
      <c r="R835" t="str">
        <f>IF(K835="","M",LEFT(K835,1))</f>
        <v>M</v>
      </c>
      <c r="S835" t="str">
        <f>VLOOKUP(O835,Clean_tckt!$E$3:$F$38,2,0)</f>
        <v xml:space="preserve">xxx </v>
      </c>
      <c r="T835" s="1">
        <f t="shared" ref="T835:T898" si="43">IF(J835="",MEDIAN(Fare),J835)</f>
        <v>7.2291999999999996</v>
      </c>
      <c r="U835">
        <f t="shared" ref="U835:U898" si="44">IF(F835="",SUMIFS(Avg_age,Pclass_Age,A840,Sex_Age,B840),F835)</f>
        <v>0</v>
      </c>
      <c r="V835">
        <f>SUM(G835:H835,1)</f>
        <v>1</v>
      </c>
      <c r="W835">
        <f t="shared" si="42"/>
        <v>1</v>
      </c>
      <c r="X835">
        <f>IF(V835=1,1,0)</f>
        <v>1</v>
      </c>
      <c r="Y835">
        <f>IF($P835=Y$1,1,0)</f>
        <v>1</v>
      </c>
      <c r="Z835">
        <f>IF($P835=Z$1,1,0)</f>
        <v>0</v>
      </c>
      <c r="AA835">
        <f>IF($P835=AA$1,1,0)</f>
        <v>0</v>
      </c>
      <c r="AB835">
        <f>IF($P835=AB$1,1,0)</f>
        <v>0</v>
      </c>
      <c r="AC835">
        <f>IF($Q835=AC$1,1,0)</f>
        <v>0</v>
      </c>
      <c r="AD835">
        <f>IF($Q835=AD$1,1,0)</f>
        <v>1</v>
      </c>
      <c r="AE835">
        <f>IF($R835=AE$1,1,0)</f>
        <v>1</v>
      </c>
      <c r="AF835">
        <f>IF($R835=AF$1,1,0)</f>
        <v>0</v>
      </c>
      <c r="AG835">
        <f>IF($R835=AG$1,1,0)</f>
        <v>0</v>
      </c>
      <c r="AH835">
        <f>IF($R835=AH$1,1,0)</f>
        <v>0</v>
      </c>
      <c r="AI835">
        <f>IF($R835=AI$1,1,0)</f>
        <v>0</v>
      </c>
      <c r="AJ835">
        <f>IF($R835=AJ$1,1,0)</f>
        <v>0</v>
      </c>
      <c r="AK835">
        <f>IF($R835=AK$1,1,0)</f>
        <v>0</v>
      </c>
      <c r="AL835">
        <f>IF($R835=AL$1,1,0)</f>
        <v>0</v>
      </c>
      <c r="AM835">
        <f>IF($S835=AM$1,1,0)</f>
        <v>0</v>
      </c>
      <c r="AN835">
        <f>IF($S835=AN$1,1,0)</f>
        <v>0</v>
      </c>
      <c r="AO835">
        <f>IF($S835=AO$1,1,0)</f>
        <v>0</v>
      </c>
      <c r="AP835">
        <f>IF($S835=AP$1,1,0)</f>
        <v>1</v>
      </c>
      <c r="AQ835">
        <f>IF($S835=AQ$1,1,0)</f>
        <v>0</v>
      </c>
      <c r="AR835">
        <f>IF($S835=AR$1,1,0)</f>
        <v>0</v>
      </c>
      <c r="AS835">
        <f>IF($S835=AS$1,1,0)</f>
        <v>0</v>
      </c>
      <c r="AT835">
        <f>IF($S835=AT$1,1,0)</f>
        <v>0</v>
      </c>
      <c r="AU835">
        <f>IF($S835=AU$1,1,0)</f>
        <v>0</v>
      </c>
      <c r="AV835">
        <f>IF($S835=AV$1,1,0)</f>
        <v>0</v>
      </c>
      <c r="AW835">
        <f>IF($S835=AW$1,1,0)</f>
        <v>0</v>
      </c>
      <c r="AX835">
        <f>IF($S835=AX$1,1,0)</f>
        <v>0</v>
      </c>
      <c r="AY835">
        <f>IF($S835=AY$1,1,0)</f>
        <v>0</v>
      </c>
      <c r="AZ835">
        <f>IF($S835=AZ$1,1,0)</f>
        <v>0</v>
      </c>
      <c r="BA835">
        <f>IF($S835=BA$1,1,0)</f>
        <v>0</v>
      </c>
      <c r="BB835">
        <f>IF($S835=BB$1,1,0)</f>
        <v>0</v>
      </c>
      <c r="BC835">
        <f>IF($S835=BC$1,1,0)</f>
        <v>0</v>
      </c>
      <c r="BD835">
        <f>IF($S835=BD$1,1,0)</f>
        <v>0</v>
      </c>
      <c r="BE835">
        <f>IF($S835=BE$1,1,0)</f>
        <v>0</v>
      </c>
      <c r="BF835">
        <f>IF($S835=BF$1,1,0)</f>
        <v>0</v>
      </c>
      <c r="BG835">
        <f>IF($S835=BG$1,1,0)</f>
        <v>0</v>
      </c>
      <c r="BH835">
        <f>IF($S835=BH$1,1,0)</f>
        <v>0</v>
      </c>
      <c r="BI835">
        <f>IF($S835=BI$1,1,0)</f>
        <v>0</v>
      </c>
      <c r="BJ835">
        <f>IF($S835=BJ$1,1,0)</f>
        <v>0</v>
      </c>
    </row>
    <row r="836" spans="1:62" x14ac:dyDescent="0.25">
      <c r="A836">
        <v>834</v>
      </c>
      <c r="B836">
        <v>0</v>
      </c>
      <c r="C836">
        <v>3</v>
      </c>
      <c r="D836" t="s">
        <v>1148</v>
      </c>
      <c r="E836" t="s">
        <v>13</v>
      </c>
      <c r="F836">
        <v>23</v>
      </c>
      <c r="G836">
        <v>0</v>
      </c>
      <c r="H836">
        <v>0</v>
      </c>
      <c r="I836">
        <v>347468</v>
      </c>
      <c r="J836">
        <v>7.8541999999999996</v>
      </c>
      <c r="L836" t="s">
        <v>15</v>
      </c>
      <c r="M836" t="s">
        <v>1751</v>
      </c>
      <c r="N836" t="str">
        <f>IF(ISNUMBER(I836),"xxx ",SUBSTITUTE(SUBSTITUTE(I836,"/",""),".",""))</f>
        <v xml:space="preserve">xxx </v>
      </c>
      <c r="O836" t="str">
        <f>LEFT(N836,FIND(" ",N836))</f>
        <v xml:space="preserve">xxx </v>
      </c>
      <c r="P836" t="str">
        <f>VLOOKUP(M836,Extract_Title!$A$2:$B$20,2,0)</f>
        <v>Mr</v>
      </c>
      <c r="Q836" t="str">
        <f>IF(L836="","S",L836)</f>
        <v>S</v>
      </c>
      <c r="R836" t="str">
        <f>IF(K836="","M",LEFT(K836,1))</f>
        <v>M</v>
      </c>
      <c r="S836" t="str">
        <f>VLOOKUP(O836,Clean_tckt!$E$3:$F$38,2,0)</f>
        <v xml:space="preserve">xxx </v>
      </c>
      <c r="T836" s="1">
        <f t="shared" si="43"/>
        <v>7.8541999999999996</v>
      </c>
      <c r="U836">
        <f t="shared" si="44"/>
        <v>23</v>
      </c>
      <c r="V836">
        <f>SUM(G836:H836,1)</f>
        <v>1</v>
      </c>
      <c r="W836">
        <f t="shared" ref="W836:W899" si="45">IF(E836="male",1,0)</f>
        <v>1</v>
      </c>
      <c r="X836">
        <f>IF(V836=1,1,0)</f>
        <v>1</v>
      </c>
      <c r="Y836">
        <f>IF($P836=Y$1,1,0)</f>
        <v>1</v>
      </c>
      <c r="Z836">
        <f>IF($P836=Z$1,1,0)</f>
        <v>0</v>
      </c>
      <c r="AA836">
        <f>IF($P836=AA$1,1,0)</f>
        <v>0</v>
      </c>
      <c r="AB836">
        <f>IF($P836=AB$1,1,0)</f>
        <v>0</v>
      </c>
      <c r="AC836">
        <f>IF($Q836=AC$1,1,0)</f>
        <v>1</v>
      </c>
      <c r="AD836">
        <f>IF($Q836=AD$1,1,0)</f>
        <v>0</v>
      </c>
      <c r="AE836">
        <f>IF($R836=AE$1,1,0)</f>
        <v>1</v>
      </c>
      <c r="AF836">
        <f>IF($R836=AF$1,1,0)</f>
        <v>0</v>
      </c>
      <c r="AG836">
        <f>IF($R836=AG$1,1,0)</f>
        <v>0</v>
      </c>
      <c r="AH836">
        <f>IF($R836=AH$1,1,0)</f>
        <v>0</v>
      </c>
      <c r="AI836">
        <f>IF($R836=AI$1,1,0)</f>
        <v>0</v>
      </c>
      <c r="AJ836">
        <f>IF($R836=AJ$1,1,0)</f>
        <v>0</v>
      </c>
      <c r="AK836">
        <f>IF($R836=AK$1,1,0)</f>
        <v>0</v>
      </c>
      <c r="AL836">
        <f>IF($R836=AL$1,1,0)</f>
        <v>0</v>
      </c>
      <c r="AM836">
        <f>IF($S836=AM$1,1,0)</f>
        <v>0</v>
      </c>
      <c r="AN836">
        <f>IF($S836=AN$1,1,0)</f>
        <v>0</v>
      </c>
      <c r="AO836">
        <f>IF($S836=AO$1,1,0)</f>
        <v>0</v>
      </c>
      <c r="AP836">
        <f>IF($S836=AP$1,1,0)</f>
        <v>1</v>
      </c>
      <c r="AQ836">
        <f>IF($S836=AQ$1,1,0)</f>
        <v>0</v>
      </c>
      <c r="AR836">
        <f>IF($S836=AR$1,1,0)</f>
        <v>0</v>
      </c>
      <c r="AS836">
        <f>IF($S836=AS$1,1,0)</f>
        <v>0</v>
      </c>
      <c r="AT836">
        <f>IF($S836=AT$1,1,0)</f>
        <v>0</v>
      </c>
      <c r="AU836">
        <f>IF($S836=AU$1,1,0)</f>
        <v>0</v>
      </c>
      <c r="AV836">
        <f>IF($S836=AV$1,1,0)</f>
        <v>0</v>
      </c>
      <c r="AW836">
        <f>IF($S836=AW$1,1,0)</f>
        <v>0</v>
      </c>
      <c r="AX836">
        <f>IF($S836=AX$1,1,0)</f>
        <v>0</v>
      </c>
      <c r="AY836">
        <f>IF($S836=AY$1,1,0)</f>
        <v>0</v>
      </c>
      <c r="AZ836">
        <f>IF($S836=AZ$1,1,0)</f>
        <v>0</v>
      </c>
      <c r="BA836">
        <f>IF($S836=BA$1,1,0)</f>
        <v>0</v>
      </c>
      <c r="BB836">
        <f>IF($S836=BB$1,1,0)</f>
        <v>0</v>
      </c>
      <c r="BC836">
        <f>IF($S836=BC$1,1,0)</f>
        <v>0</v>
      </c>
      <c r="BD836">
        <f>IF($S836=BD$1,1,0)</f>
        <v>0</v>
      </c>
      <c r="BE836">
        <f>IF($S836=BE$1,1,0)</f>
        <v>0</v>
      </c>
      <c r="BF836">
        <f>IF($S836=BF$1,1,0)</f>
        <v>0</v>
      </c>
      <c r="BG836">
        <f>IF($S836=BG$1,1,0)</f>
        <v>0</v>
      </c>
      <c r="BH836">
        <f>IF($S836=BH$1,1,0)</f>
        <v>0</v>
      </c>
      <c r="BI836">
        <f>IF($S836=BI$1,1,0)</f>
        <v>0</v>
      </c>
      <c r="BJ836">
        <f>IF($S836=BJ$1,1,0)</f>
        <v>0</v>
      </c>
    </row>
    <row r="837" spans="1:62" x14ac:dyDescent="0.25">
      <c r="A837">
        <v>835</v>
      </c>
      <c r="B837">
        <v>0</v>
      </c>
      <c r="C837">
        <v>3</v>
      </c>
      <c r="D837" t="s">
        <v>1149</v>
      </c>
      <c r="E837" t="s">
        <v>13</v>
      </c>
      <c r="F837">
        <v>18</v>
      </c>
      <c r="G837">
        <v>0</v>
      </c>
      <c r="H837">
        <v>0</v>
      </c>
      <c r="I837">
        <v>2223</v>
      </c>
      <c r="J837">
        <v>8.3000000000000007</v>
      </c>
      <c r="L837" t="s">
        <v>15</v>
      </c>
      <c r="M837" t="s">
        <v>1751</v>
      </c>
      <c r="N837" t="str">
        <f>IF(ISNUMBER(I837),"xxx ",SUBSTITUTE(SUBSTITUTE(I837,"/",""),".",""))</f>
        <v xml:space="preserve">xxx </v>
      </c>
      <c r="O837" t="str">
        <f>LEFT(N837,FIND(" ",N837))</f>
        <v xml:space="preserve">xxx </v>
      </c>
      <c r="P837" t="str">
        <f>VLOOKUP(M837,Extract_Title!$A$2:$B$20,2,0)</f>
        <v>Mr</v>
      </c>
      <c r="Q837" t="str">
        <f>IF(L837="","S",L837)</f>
        <v>S</v>
      </c>
      <c r="R837" t="str">
        <f>IF(K837="","M",LEFT(K837,1))</f>
        <v>M</v>
      </c>
      <c r="S837" t="str">
        <f>VLOOKUP(O837,Clean_tckt!$E$3:$F$38,2,0)</f>
        <v xml:space="preserve">xxx </v>
      </c>
      <c r="T837" s="1">
        <f t="shared" si="43"/>
        <v>8.3000000000000007</v>
      </c>
      <c r="U837">
        <f t="shared" si="44"/>
        <v>18</v>
      </c>
      <c r="V837">
        <f>SUM(G837:H837,1)</f>
        <v>1</v>
      </c>
      <c r="W837">
        <f t="shared" si="45"/>
        <v>1</v>
      </c>
      <c r="X837">
        <f>IF(V837=1,1,0)</f>
        <v>1</v>
      </c>
      <c r="Y837">
        <f>IF($P837=Y$1,1,0)</f>
        <v>1</v>
      </c>
      <c r="Z837">
        <f>IF($P837=Z$1,1,0)</f>
        <v>0</v>
      </c>
      <c r="AA837">
        <f>IF($P837=AA$1,1,0)</f>
        <v>0</v>
      </c>
      <c r="AB837">
        <f>IF($P837=AB$1,1,0)</f>
        <v>0</v>
      </c>
      <c r="AC837">
        <f>IF($Q837=AC$1,1,0)</f>
        <v>1</v>
      </c>
      <c r="AD837">
        <f>IF($Q837=AD$1,1,0)</f>
        <v>0</v>
      </c>
      <c r="AE837">
        <f>IF($R837=AE$1,1,0)</f>
        <v>1</v>
      </c>
      <c r="AF837">
        <f>IF($R837=AF$1,1,0)</f>
        <v>0</v>
      </c>
      <c r="AG837">
        <f>IF($R837=AG$1,1,0)</f>
        <v>0</v>
      </c>
      <c r="AH837">
        <f>IF($R837=AH$1,1,0)</f>
        <v>0</v>
      </c>
      <c r="AI837">
        <f>IF($R837=AI$1,1,0)</f>
        <v>0</v>
      </c>
      <c r="AJ837">
        <f>IF($R837=AJ$1,1,0)</f>
        <v>0</v>
      </c>
      <c r="AK837">
        <f>IF($R837=AK$1,1,0)</f>
        <v>0</v>
      </c>
      <c r="AL837">
        <f>IF($R837=AL$1,1,0)</f>
        <v>0</v>
      </c>
      <c r="AM837">
        <f>IF($S837=AM$1,1,0)</f>
        <v>0</v>
      </c>
      <c r="AN837">
        <f>IF($S837=AN$1,1,0)</f>
        <v>0</v>
      </c>
      <c r="AO837">
        <f>IF($S837=AO$1,1,0)</f>
        <v>0</v>
      </c>
      <c r="AP837">
        <f>IF($S837=AP$1,1,0)</f>
        <v>1</v>
      </c>
      <c r="AQ837">
        <f>IF($S837=AQ$1,1,0)</f>
        <v>0</v>
      </c>
      <c r="AR837">
        <f>IF($S837=AR$1,1,0)</f>
        <v>0</v>
      </c>
      <c r="AS837">
        <f>IF($S837=AS$1,1,0)</f>
        <v>0</v>
      </c>
      <c r="AT837">
        <f>IF($S837=AT$1,1,0)</f>
        <v>0</v>
      </c>
      <c r="AU837">
        <f>IF($S837=AU$1,1,0)</f>
        <v>0</v>
      </c>
      <c r="AV837">
        <f>IF($S837=AV$1,1,0)</f>
        <v>0</v>
      </c>
      <c r="AW837">
        <f>IF($S837=AW$1,1,0)</f>
        <v>0</v>
      </c>
      <c r="AX837">
        <f>IF($S837=AX$1,1,0)</f>
        <v>0</v>
      </c>
      <c r="AY837">
        <f>IF($S837=AY$1,1,0)</f>
        <v>0</v>
      </c>
      <c r="AZ837">
        <f>IF($S837=AZ$1,1,0)</f>
        <v>0</v>
      </c>
      <c r="BA837">
        <f>IF($S837=BA$1,1,0)</f>
        <v>0</v>
      </c>
      <c r="BB837">
        <f>IF($S837=BB$1,1,0)</f>
        <v>0</v>
      </c>
      <c r="BC837">
        <f>IF($S837=BC$1,1,0)</f>
        <v>0</v>
      </c>
      <c r="BD837">
        <f>IF($S837=BD$1,1,0)</f>
        <v>0</v>
      </c>
      <c r="BE837">
        <f>IF($S837=BE$1,1,0)</f>
        <v>0</v>
      </c>
      <c r="BF837">
        <f>IF($S837=BF$1,1,0)</f>
        <v>0</v>
      </c>
      <c r="BG837">
        <f>IF($S837=BG$1,1,0)</f>
        <v>0</v>
      </c>
      <c r="BH837">
        <f>IF($S837=BH$1,1,0)</f>
        <v>0</v>
      </c>
      <c r="BI837">
        <f>IF($S837=BI$1,1,0)</f>
        <v>0</v>
      </c>
      <c r="BJ837">
        <f>IF($S837=BJ$1,1,0)</f>
        <v>0</v>
      </c>
    </row>
    <row r="838" spans="1:62" x14ac:dyDescent="0.25">
      <c r="A838">
        <v>836</v>
      </c>
      <c r="B838">
        <v>1</v>
      </c>
      <c r="C838">
        <v>1</v>
      </c>
      <c r="D838" t="s">
        <v>1150</v>
      </c>
      <c r="E838" t="s">
        <v>17</v>
      </c>
      <c r="F838">
        <v>39</v>
      </c>
      <c r="G838">
        <v>1</v>
      </c>
      <c r="H838">
        <v>1</v>
      </c>
      <c r="I838" t="s">
        <v>1151</v>
      </c>
      <c r="J838">
        <v>83.158299999999997</v>
      </c>
      <c r="K838" t="s">
        <v>1152</v>
      </c>
      <c r="L838" t="s">
        <v>20</v>
      </c>
      <c r="M838" t="s">
        <v>1753</v>
      </c>
      <c r="N838" t="str">
        <f>IF(ISNUMBER(I838),"xxx ",SUBSTITUTE(SUBSTITUTE(I838,"/",""),".",""))</f>
        <v>PC 17756</v>
      </c>
      <c r="O838" t="str">
        <f>LEFT(N838,FIND(" ",N838))</f>
        <v xml:space="preserve">PC </v>
      </c>
      <c r="P838" t="str">
        <f>VLOOKUP(M838,Extract_Title!$A$2:$B$20,2,0)</f>
        <v>Miss</v>
      </c>
      <c r="Q838" t="str">
        <f>IF(L838="","S",L838)</f>
        <v>C</v>
      </c>
      <c r="R838" t="str">
        <f>IF(K838="","M",LEFT(K838,1))</f>
        <v>E</v>
      </c>
      <c r="S838" t="str">
        <f>VLOOKUP(O838,Clean_tckt!$E$3:$F$38,2,0)</f>
        <v xml:space="preserve">PC </v>
      </c>
      <c r="T838" s="1">
        <f t="shared" si="43"/>
        <v>83.158299999999997</v>
      </c>
      <c r="U838">
        <f t="shared" si="44"/>
        <v>39</v>
      </c>
      <c r="V838">
        <f>SUM(G838:H838,1)</f>
        <v>3</v>
      </c>
      <c r="W838">
        <f t="shared" si="45"/>
        <v>0</v>
      </c>
      <c r="X838">
        <f>IF(V838=1,1,0)</f>
        <v>0</v>
      </c>
      <c r="Y838">
        <f>IF($P838=Y$1,1,0)</f>
        <v>0</v>
      </c>
      <c r="Z838">
        <f>IF($P838=Z$1,1,0)</f>
        <v>0</v>
      </c>
      <c r="AA838">
        <f>IF($P838=AA$1,1,0)</f>
        <v>1</v>
      </c>
      <c r="AB838">
        <f>IF($P838=AB$1,1,0)</f>
        <v>0</v>
      </c>
      <c r="AC838">
        <f>IF($Q838=AC$1,1,0)</f>
        <v>0</v>
      </c>
      <c r="AD838">
        <f>IF($Q838=AD$1,1,0)</f>
        <v>1</v>
      </c>
      <c r="AE838">
        <f>IF($R838=AE$1,1,0)</f>
        <v>0</v>
      </c>
      <c r="AF838">
        <f>IF($R838=AF$1,1,0)</f>
        <v>0</v>
      </c>
      <c r="AG838">
        <f>IF($R838=AG$1,1,0)</f>
        <v>1</v>
      </c>
      <c r="AH838">
        <f>IF($R838=AH$1,1,0)</f>
        <v>0</v>
      </c>
      <c r="AI838">
        <f>IF($R838=AI$1,1,0)</f>
        <v>0</v>
      </c>
      <c r="AJ838">
        <f>IF($R838=AJ$1,1,0)</f>
        <v>0</v>
      </c>
      <c r="AK838">
        <f>IF($R838=AK$1,1,0)</f>
        <v>0</v>
      </c>
      <c r="AL838">
        <f>IF($R838=AL$1,1,0)</f>
        <v>0</v>
      </c>
      <c r="AM838">
        <f>IF($S838=AM$1,1,0)</f>
        <v>0</v>
      </c>
      <c r="AN838">
        <f>IF($S838=AN$1,1,0)</f>
        <v>1</v>
      </c>
      <c r="AO838">
        <f>IF($S838=AO$1,1,0)</f>
        <v>0</v>
      </c>
      <c r="AP838">
        <f>IF($S838=AP$1,1,0)</f>
        <v>0</v>
      </c>
      <c r="AQ838">
        <f>IF($S838=AQ$1,1,0)</f>
        <v>0</v>
      </c>
      <c r="AR838">
        <f>IF($S838=AR$1,1,0)</f>
        <v>0</v>
      </c>
      <c r="AS838">
        <f>IF($S838=AS$1,1,0)</f>
        <v>0</v>
      </c>
      <c r="AT838">
        <f>IF($S838=AT$1,1,0)</f>
        <v>0</v>
      </c>
      <c r="AU838">
        <f>IF($S838=AU$1,1,0)</f>
        <v>0</v>
      </c>
      <c r="AV838">
        <f>IF($S838=AV$1,1,0)</f>
        <v>0</v>
      </c>
      <c r="AW838">
        <f>IF($S838=AW$1,1,0)</f>
        <v>0</v>
      </c>
      <c r="AX838">
        <f>IF($S838=AX$1,1,0)</f>
        <v>0</v>
      </c>
      <c r="AY838">
        <f>IF($S838=AY$1,1,0)</f>
        <v>0</v>
      </c>
      <c r="AZ838">
        <f>IF($S838=AZ$1,1,0)</f>
        <v>0</v>
      </c>
      <c r="BA838">
        <f>IF($S838=BA$1,1,0)</f>
        <v>0</v>
      </c>
      <c r="BB838">
        <f>IF($S838=BB$1,1,0)</f>
        <v>0</v>
      </c>
      <c r="BC838">
        <f>IF($S838=BC$1,1,0)</f>
        <v>0</v>
      </c>
      <c r="BD838">
        <f>IF($S838=BD$1,1,0)</f>
        <v>0</v>
      </c>
      <c r="BE838">
        <f>IF($S838=BE$1,1,0)</f>
        <v>0</v>
      </c>
      <c r="BF838">
        <f>IF($S838=BF$1,1,0)</f>
        <v>0</v>
      </c>
      <c r="BG838">
        <f>IF($S838=BG$1,1,0)</f>
        <v>0</v>
      </c>
      <c r="BH838">
        <f>IF($S838=BH$1,1,0)</f>
        <v>0</v>
      </c>
      <c r="BI838">
        <f>IF($S838=BI$1,1,0)</f>
        <v>0</v>
      </c>
      <c r="BJ838">
        <f>IF($S838=BJ$1,1,0)</f>
        <v>0</v>
      </c>
    </row>
    <row r="839" spans="1:62" x14ac:dyDescent="0.25">
      <c r="A839">
        <v>837</v>
      </c>
      <c r="B839">
        <v>0</v>
      </c>
      <c r="C839">
        <v>3</v>
      </c>
      <c r="D839" t="s">
        <v>1153</v>
      </c>
      <c r="E839" t="s">
        <v>13</v>
      </c>
      <c r="F839">
        <v>21</v>
      </c>
      <c r="G839">
        <v>0</v>
      </c>
      <c r="H839">
        <v>0</v>
      </c>
      <c r="I839">
        <v>315097</v>
      </c>
      <c r="J839">
        <v>8.6624999999999996</v>
      </c>
      <c r="L839" t="s">
        <v>15</v>
      </c>
      <c r="M839" t="s">
        <v>1751</v>
      </c>
      <c r="N839" t="str">
        <f>IF(ISNUMBER(I839),"xxx ",SUBSTITUTE(SUBSTITUTE(I839,"/",""),".",""))</f>
        <v xml:space="preserve">xxx </v>
      </c>
      <c r="O839" t="str">
        <f>LEFT(N839,FIND(" ",N839))</f>
        <v xml:space="preserve">xxx </v>
      </c>
      <c r="P839" t="str">
        <f>VLOOKUP(M839,Extract_Title!$A$2:$B$20,2,0)</f>
        <v>Mr</v>
      </c>
      <c r="Q839" t="str">
        <f>IF(L839="","S",L839)</f>
        <v>S</v>
      </c>
      <c r="R839" t="str">
        <f>IF(K839="","M",LEFT(K839,1))</f>
        <v>M</v>
      </c>
      <c r="S839" t="str">
        <f>VLOOKUP(O839,Clean_tckt!$E$3:$F$38,2,0)</f>
        <v xml:space="preserve">xxx </v>
      </c>
      <c r="T839" s="1">
        <f t="shared" si="43"/>
        <v>8.6624999999999996</v>
      </c>
      <c r="U839">
        <f t="shared" si="44"/>
        <v>21</v>
      </c>
      <c r="V839">
        <f>SUM(G839:H839,1)</f>
        <v>1</v>
      </c>
      <c r="W839">
        <f t="shared" si="45"/>
        <v>1</v>
      </c>
      <c r="X839">
        <f>IF(V839=1,1,0)</f>
        <v>1</v>
      </c>
      <c r="Y839">
        <f>IF($P839=Y$1,1,0)</f>
        <v>1</v>
      </c>
      <c r="Z839">
        <f>IF($P839=Z$1,1,0)</f>
        <v>0</v>
      </c>
      <c r="AA839">
        <f>IF($P839=AA$1,1,0)</f>
        <v>0</v>
      </c>
      <c r="AB839">
        <f>IF($P839=AB$1,1,0)</f>
        <v>0</v>
      </c>
      <c r="AC839">
        <f>IF($Q839=AC$1,1,0)</f>
        <v>1</v>
      </c>
      <c r="AD839">
        <f>IF($Q839=AD$1,1,0)</f>
        <v>0</v>
      </c>
      <c r="AE839">
        <f>IF($R839=AE$1,1,0)</f>
        <v>1</v>
      </c>
      <c r="AF839">
        <f>IF($R839=AF$1,1,0)</f>
        <v>0</v>
      </c>
      <c r="AG839">
        <f>IF($R839=AG$1,1,0)</f>
        <v>0</v>
      </c>
      <c r="AH839">
        <f>IF($R839=AH$1,1,0)</f>
        <v>0</v>
      </c>
      <c r="AI839">
        <f>IF($R839=AI$1,1,0)</f>
        <v>0</v>
      </c>
      <c r="AJ839">
        <f>IF($R839=AJ$1,1,0)</f>
        <v>0</v>
      </c>
      <c r="AK839">
        <f>IF($R839=AK$1,1,0)</f>
        <v>0</v>
      </c>
      <c r="AL839">
        <f>IF($R839=AL$1,1,0)</f>
        <v>0</v>
      </c>
      <c r="AM839">
        <f>IF($S839=AM$1,1,0)</f>
        <v>0</v>
      </c>
      <c r="AN839">
        <f>IF($S839=AN$1,1,0)</f>
        <v>0</v>
      </c>
      <c r="AO839">
        <f>IF($S839=AO$1,1,0)</f>
        <v>0</v>
      </c>
      <c r="AP839">
        <f>IF($S839=AP$1,1,0)</f>
        <v>1</v>
      </c>
      <c r="AQ839">
        <f>IF($S839=AQ$1,1,0)</f>
        <v>0</v>
      </c>
      <c r="AR839">
        <f>IF($S839=AR$1,1,0)</f>
        <v>0</v>
      </c>
      <c r="AS839">
        <f>IF($S839=AS$1,1,0)</f>
        <v>0</v>
      </c>
      <c r="AT839">
        <f>IF($S839=AT$1,1,0)</f>
        <v>0</v>
      </c>
      <c r="AU839">
        <f>IF($S839=AU$1,1,0)</f>
        <v>0</v>
      </c>
      <c r="AV839">
        <f>IF($S839=AV$1,1,0)</f>
        <v>0</v>
      </c>
      <c r="AW839">
        <f>IF($S839=AW$1,1,0)</f>
        <v>0</v>
      </c>
      <c r="AX839">
        <f>IF($S839=AX$1,1,0)</f>
        <v>0</v>
      </c>
      <c r="AY839">
        <f>IF($S839=AY$1,1,0)</f>
        <v>0</v>
      </c>
      <c r="AZ839">
        <f>IF($S839=AZ$1,1,0)</f>
        <v>0</v>
      </c>
      <c r="BA839">
        <f>IF($S839=BA$1,1,0)</f>
        <v>0</v>
      </c>
      <c r="BB839">
        <f>IF($S839=BB$1,1,0)</f>
        <v>0</v>
      </c>
      <c r="BC839">
        <f>IF($S839=BC$1,1,0)</f>
        <v>0</v>
      </c>
      <c r="BD839">
        <f>IF($S839=BD$1,1,0)</f>
        <v>0</v>
      </c>
      <c r="BE839">
        <f>IF($S839=BE$1,1,0)</f>
        <v>0</v>
      </c>
      <c r="BF839">
        <f>IF($S839=BF$1,1,0)</f>
        <v>0</v>
      </c>
      <c r="BG839">
        <f>IF($S839=BG$1,1,0)</f>
        <v>0</v>
      </c>
      <c r="BH839">
        <f>IF($S839=BH$1,1,0)</f>
        <v>0</v>
      </c>
      <c r="BI839">
        <f>IF($S839=BI$1,1,0)</f>
        <v>0</v>
      </c>
      <c r="BJ839">
        <f>IF($S839=BJ$1,1,0)</f>
        <v>0</v>
      </c>
    </row>
    <row r="840" spans="1:62" x14ac:dyDescent="0.25">
      <c r="A840">
        <v>838</v>
      </c>
      <c r="B840">
        <v>0</v>
      </c>
      <c r="C840">
        <v>3</v>
      </c>
      <c r="D840" t="s">
        <v>1154</v>
      </c>
      <c r="E840" t="s">
        <v>13</v>
      </c>
      <c r="G840">
        <v>0</v>
      </c>
      <c r="H840">
        <v>0</v>
      </c>
      <c r="I840">
        <v>392092</v>
      </c>
      <c r="J840">
        <v>8.0500000000000007</v>
      </c>
      <c r="L840" t="s">
        <v>15</v>
      </c>
      <c r="M840" t="s">
        <v>1751</v>
      </c>
      <c r="N840" t="str">
        <f>IF(ISNUMBER(I840),"xxx ",SUBSTITUTE(SUBSTITUTE(I840,"/",""),".",""))</f>
        <v xml:space="preserve">xxx </v>
      </c>
      <c r="O840" t="str">
        <f>LEFT(N840,FIND(" ",N840))</f>
        <v xml:space="preserve">xxx </v>
      </c>
      <c r="P840" t="str">
        <f>VLOOKUP(M840,Extract_Title!$A$2:$B$20,2,0)</f>
        <v>Mr</v>
      </c>
      <c r="Q840" t="str">
        <f>IF(L840="","S",L840)</f>
        <v>S</v>
      </c>
      <c r="R840" t="str">
        <f>IF(K840="","M",LEFT(K840,1))</f>
        <v>M</v>
      </c>
      <c r="S840" t="str">
        <f>VLOOKUP(O840,Clean_tckt!$E$3:$F$38,2,0)</f>
        <v xml:space="preserve">xxx </v>
      </c>
      <c r="T840" s="1">
        <f t="shared" si="43"/>
        <v>8.0500000000000007</v>
      </c>
      <c r="U840">
        <f t="shared" si="44"/>
        <v>0</v>
      </c>
      <c r="V840">
        <f>SUM(G840:H840,1)</f>
        <v>1</v>
      </c>
      <c r="W840">
        <f t="shared" si="45"/>
        <v>1</v>
      </c>
      <c r="X840">
        <f>IF(V840=1,1,0)</f>
        <v>1</v>
      </c>
      <c r="Y840">
        <f>IF($P840=Y$1,1,0)</f>
        <v>1</v>
      </c>
      <c r="Z840">
        <f>IF($P840=Z$1,1,0)</f>
        <v>0</v>
      </c>
      <c r="AA840">
        <f>IF($P840=AA$1,1,0)</f>
        <v>0</v>
      </c>
      <c r="AB840">
        <f>IF($P840=AB$1,1,0)</f>
        <v>0</v>
      </c>
      <c r="AC840">
        <f>IF($Q840=AC$1,1,0)</f>
        <v>1</v>
      </c>
      <c r="AD840">
        <f>IF($Q840=AD$1,1,0)</f>
        <v>0</v>
      </c>
      <c r="AE840">
        <f>IF($R840=AE$1,1,0)</f>
        <v>1</v>
      </c>
      <c r="AF840">
        <f>IF($R840=AF$1,1,0)</f>
        <v>0</v>
      </c>
      <c r="AG840">
        <f>IF($R840=AG$1,1,0)</f>
        <v>0</v>
      </c>
      <c r="AH840">
        <f>IF($R840=AH$1,1,0)</f>
        <v>0</v>
      </c>
      <c r="AI840">
        <f>IF($R840=AI$1,1,0)</f>
        <v>0</v>
      </c>
      <c r="AJ840">
        <f>IF($R840=AJ$1,1,0)</f>
        <v>0</v>
      </c>
      <c r="AK840">
        <f>IF($R840=AK$1,1,0)</f>
        <v>0</v>
      </c>
      <c r="AL840">
        <f>IF($R840=AL$1,1,0)</f>
        <v>0</v>
      </c>
      <c r="AM840">
        <f>IF($S840=AM$1,1,0)</f>
        <v>0</v>
      </c>
      <c r="AN840">
        <f>IF($S840=AN$1,1,0)</f>
        <v>0</v>
      </c>
      <c r="AO840">
        <f>IF($S840=AO$1,1,0)</f>
        <v>0</v>
      </c>
      <c r="AP840">
        <f>IF($S840=AP$1,1,0)</f>
        <v>1</v>
      </c>
      <c r="AQ840">
        <f>IF($S840=AQ$1,1,0)</f>
        <v>0</v>
      </c>
      <c r="AR840">
        <f>IF($S840=AR$1,1,0)</f>
        <v>0</v>
      </c>
      <c r="AS840">
        <f>IF($S840=AS$1,1,0)</f>
        <v>0</v>
      </c>
      <c r="AT840">
        <f>IF($S840=AT$1,1,0)</f>
        <v>0</v>
      </c>
      <c r="AU840">
        <f>IF($S840=AU$1,1,0)</f>
        <v>0</v>
      </c>
      <c r="AV840">
        <f>IF($S840=AV$1,1,0)</f>
        <v>0</v>
      </c>
      <c r="AW840">
        <f>IF($S840=AW$1,1,0)</f>
        <v>0</v>
      </c>
      <c r="AX840">
        <f>IF($S840=AX$1,1,0)</f>
        <v>0</v>
      </c>
      <c r="AY840">
        <f>IF($S840=AY$1,1,0)</f>
        <v>0</v>
      </c>
      <c r="AZ840">
        <f>IF($S840=AZ$1,1,0)</f>
        <v>0</v>
      </c>
      <c r="BA840">
        <f>IF($S840=BA$1,1,0)</f>
        <v>0</v>
      </c>
      <c r="BB840">
        <f>IF($S840=BB$1,1,0)</f>
        <v>0</v>
      </c>
      <c r="BC840">
        <f>IF($S840=BC$1,1,0)</f>
        <v>0</v>
      </c>
      <c r="BD840">
        <f>IF($S840=BD$1,1,0)</f>
        <v>0</v>
      </c>
      <c r="BE840">
        <f>IF($S840=BE$1,1,0)</f>
        <v>0</v>
      </c>
      <c r="BF840">
        <f>IF($S840=BF$1,1,0)</f>
        <v>0</v>
      </c>
      <c r="BG840">
        <f>IF($S840=BG$1,1,0)</f>
        <v>0</v>
      </c>
      <c r="BH840">
        <f>IF($S840=BH$1,1,0)</f>
        <v>0</v>
      </c>
      <c r="BI840">
        <f>IF($S840=BI$1,1,0)</f>
        <v>0</v>
      </c>
      <c r="BJ840">
        <f>IF($S840=BJ$1,1,0)</f>
        <v>0</v>
      </c>
    </row>
    <row r="841" spans="1:62" x14ac:dyDescent="0.25">
      <c r="A841">
        <v>839</v>
      </c>
      <c r="B841">
        <v>1</v>
      </c>
      <c r="C841">
        <v>3</v>
      </c>
      <c r="D841" t="s">
        <v>1155</v>
      </c>
      <c r="E841" t="s">
        <v>13</v>
      </c>
      <c r="F841">
        <v>32</v>
      </c>
      <c r="G841">
        <v>0</v>
      </c>
      <c r="H841">
        <v>0</v>
      </c>
      <c r="I841">
        <v>1601</v>
      </c>
      <c r="J841">
        <v>56.495800000000003</v>
      </c>
      <c r="L841" t="s">
        <v>15</v>
      </c>
      <c r="M841" t="s">
        <v>1751</v>
      </c>
      <c r="N841" t="str">
        <f>IF(ISNUMBER(I841),"xxx ",SUBSTITUTE(SUBSTITUTE(I841,"/",""),".",""))</f>
        <v xml:space="preserve">xxx </v>
      </c>
      <c r="O841" t="str">
        <f>LEFT(N841,FIND(" ",N841))</f>
        <v xml:space="preserve">xxx </v>
      </c>
      <c r="P841" t="str">
        <f>VLOOKUP(M841,Extract_Title!$A$2:$B$20,2,0)</f>
        <v>Mr</v>
      </c>
      <c r="Q841" t="str">
        <f>IF(L841="","S",L841)</f>
        <v>S</v>
      </c>
      <c r="R841" t="str">
        <f>IF(K841="","M",LEFT(K841,1))</f>
        <v>M</v>
      </c>
      <c r="S841" t="str">
        <f>VLOOKUP(O841,Clean_tckt!$E$3:$F$38,2,0)</f>
        <v xml:space="preserve">xxx </v>
      </c>
      <c r="T841" s="1">
        <f t="shared" si="43"/>
        <v>56.495800000000003</v>
      </c>
      <c r="U841">
        <f t="shared" si="44"/>
        <v>32</v>
      </c>
      <c r="V841">
        <f>SUM(G841:H841,1)</f>
        <v>1</v>
      </c>
      <c r="W841">
        <f t="shared" si="45"/>
        <v>1</v>
      </c>
      <c r="X841">
        <f>IF(V841=1,1,0)</f>
        <v>1</v>
      </c>
      <c r="Y841">
        <f>IF($P841=Y$1,1,0)</f>
        <v>1</v>
      </c>
      <c r="Z841">
        <f>IF($P841=Z$1,1,0)</f>
        <v>0</v>
      </c>
      <c r="AA841">
        <f>IF($P841=AA$1,1,0)</f>
        <v>0</v>
      </c>
      <c r="AB841">
        <f>IF($P841=AB$1,1,0)</f>
        <v>0</v>
      </c>
      <c r="AC841">
        <f>IF($Q841=AC$1,1,0)</f>
        <v>1</v>
      </c>
      <c r="AD841">
        <f>IF($Q841=AD$1,1,0)</f>
        <v>0</v>
      </c>
      <c r="AE841">
        <f>IF($R841=AE$1,1,0)</f>
        <v>1</v>
      </c>
      <c r="AF841">
        <f>IF($R841=AF$1,1,0)</f>
        <v>0</v>
      </c>
      <c r="AG841">
        <f>IF($R841=AG$1,1,0)</f>
        <v>0</v>
      </c>
      <c r="AH841">
        <f>IF($R841=AH$1,1,0)</f>
        <v>0</v>
      </c>
      <c r="AI841">
        <f>IF($R841=AI$1,1,0)</f>
        <v>0</v>
      </c>
      <c r="AJ841">
        <f>IF($R841=AJ$1,1,0)</f>
        <v>0</v>
      </c>
      <c r="AK841">
        <f>IF($R841=AK$1,1,0)</f>
        <v>0</v>
      </c>
      <c r="AL841">
        <f>IF($R841=AL$1,1,0)</f>
        <v>0</v>
      </c>
      <c r="AM841">
        <f>IF($S841=AM$1,1,0)</f>
        <v>0</v>
      </c>
      <c r="AN841">
        <f>IF($S841=AN$1,1,0)</f>
        <v>0</v>
      </c>
      <c r="AO841">
        <f>IF($S841=AO$1,1,0)</f>
        <v>0</v>
      </c>
      <c r="AP841">
        <f>IF($S841=AP$1,1,0)</f>
        <v>1</v>
      </c>
      <c r="AQ841">
        <f>IF($S841=AQ$1,1,0)</f>
        <v>0</v>
      </c>
      <c r="AR841">
        <f>IF($S841=AR$1,1,0)</f>
        <v>0</v>
      </c>
      <c r="AS841">
        <f>IF($S841=AS$1,1,0)</f>
        <v>0</v>
      </c>
      <c r="AT841">
        <f>IF($S841=AT$1,1,0)</f>
        <v>0</v>
      </c>
      <c r="AU841">
        <f>IF($S841=AU$1,1,0)</f>
        <v>0</v>
      </c>
      <c r="AV841">
        <f>IF($S841=AV$1,1,0)</f>
        <v>0</v>
      </c>
      <c r="AW841">
        <f>IF($S841=AW$1,1,0)</f>
        <v>0</v>
      </c>
      <c r="AX841">
        <f>IF($S841=AX$1,1,0)</f>
        <v>0</v>
      </c>
      <c r="AY841">
        <f>IF($S841=AY$1,1,0)</f>
        <v>0</v>
      </c>
      <c r="AZ841">
        <f>IF($S841=AZ$1,1,0)</f>
        <v>0</v>
      </c>
      <c r="BA841">
        <f>IF($S841=BA$1,1,0)</f>
        <v>0</v>
      </c>
      <c r="BB841">
        <f>IF($S841=BB$1,1,0)</f>
        <v>0</v>
      </c>
      <c r="BC841">
        <f>IF($S841=BC$1,1,0)</f>
        <v>0</v>
      </c>
      <c r="BD841">
        <f>IF($S841=BD$1,1,0)</f>
        <v>0</v>
      </c>
      <c r="BE841">
        <f>IF($S841=BE$1,1,0)</f>
        <v>0</v>
      </c>
      <c r="BF841">
        <f>IF($S841=BF$1,1,0)</f>
        <v>0</v>
      </c>
      <c r="BG841">
        <f>IF($S841=BG$1,1,0)</f>
        <v>0</v>
      </c>
      <c r="BH841">
        <f>IF($S841=BH$1,1,0)</f>
        <v>0</v>
      </c>
      <c r="BI841">
        <f>IF($S841=BI$1,1,0)</f>
        <v>0</v>
      </c>
      <c r="BJ841">
        <f>IF($S841=BJ$1,1,0)</f>
        <v>0</v>
      </c>
    </row>
    <row r="842" spans="1:62" x14ac:dyDescent="0.25">
      <c r="A842">
        <v>840</v>
      </c>
      <c r="B842">
        <v>1</v>
      </c>
      <c r="C842">
        <v>1</v>
      </c>
      <c r="D842" t="s">
        <v>1156</v>
      </c>
      <c r="E842" t="s">
        <v>13</v>
      </c>
      <c r="G842">
        <v>0</v>
      </c>
      <c r="H842">
        <v>0</v>
      </c>
      <c r="I842">
        <v>11774</v>
      </c>
      <c r="J842">
        <v>29.7</v>
      </c>
      <c r="K842" t="s">
        <v>1157</v>
      </c>
      <c r="L842" t="s">
        <v>20</v>
      </c>
      <c r="M842" t="s">
        <v>1751</v>
      </c>
      <c r="N842" t="str">
        <f>IF(ISNUMBER(I842),"xxx ",SUBSTITUTE(SUBSTITUTE(I842,"/",""),".",""))</f>
        <v xml:space="preserve">xxx </v>
      </c>
      <c r="O842" t="str">
        <f>LEFT(N842,FIND(" ",N842))</f>
        <v xml:space="preserve">xxx </v>
      </c>
      <c r="P842" t="str">
        <f>VLOOKUP(M842,Extract_Title!$A$2:$B$20,2,0)</f>
        <v>Mr</v>
      </c>
      <c r="Q842" t="str">
        <f>IF(L842="","S",L842)</f>
        <v>C</v>
      </c>
      <c r="R842" t="str">
        <f>IF(K842="","M",LEFT(K842,1))</f>
        <v>C</v>
      </c>
      <c r="S842" t="str">
        <f>VLOOKUP(O842,Clean_tckt!$E$3:$F$38,2,0)</f>
        <v xml:space="preserve">xxx </v>
      </c>
      <c r="T842" s="1">
        <f t="shared" si="43"/>
        <v>29.7</v>
      </c>
      <c r="U842">
        <f t="shared" si="44"/>
        <v>0</v>
      </c>
      <c r="V842">
        <f>SUM(G842:H842,1)</f>
        <v>1</v>
      </c>
      <c r="W842">
        <f t="shared" si="45"/>
        <v>1</v>
      </c>
      <c r="X842">
        <f>IF(V842=1,1,0)</f>
        <v>1</v>
      </c>
      <c r="Y842">
        <f>IF($P842=Y$1,1,0)</f>
        <v>1</v>
      </c>
      <c r="Z842">
        <f>IF($P842=Z$1,1,0)</f>
        <v>0</v>
      </c>
      <c r="AA842">
        <f>IF($P842=AA$1,1,0)</f>
        <v>0</v>
      </c>
      <c r="AB842">
        <f>IF($P842=AB$1,1,0)</f>
        <v>0</v>
      </c>
      <c r="AC842">
        <f>IF($Q842=AC$1,1,0)</f>
        <v>0</v>
      </c>
      <c r="AD842">
        <f>IF($Q842=AD$1,1,0)</f>
        <v>1</v>
      </c>
      <c r="AE842">
        <f>IF($R842=AE$1,1,0)</f>
        <v>0</v>
      </c>
      <c r="AF842">
        <f>IF($R842=AF$1,1,0)</f>
        <v>1</v>
      </c>
      <c r="AG842">
        <f>IF($R842=AG$1,1,0)</f>
        <v>0</v>
      </c>
      <c r="AH842">
        <f>IF($R842=AH$1,1,0)</f>
        <v>0</v>
      </c>
      <c r="AI842">
        <f>IF($R842=AI$1,1,0)</f>
        <v>0</v>
      </c>
      <c r="AJ842">
        <f>IF($R842=AJ$1,1,0)</f>
        <v>0</v>
      </c>
      <c r="AK842">
        <f>IF($R842=AK$1,1,0)</f>
        <v>0</v>
      </c>
      <c r="AL842">
        <f>IF($R842=AL$1,1,0)</f>
        <v>0</v>
      </c>
      <c r="AM842">
        <f>IF($S842=AM$1,1,0)</f>
        <v>0</v>
      </c>
      <c r="AN842">
        <f>IF($S842=AN$1,1,0)</f>
        <v>0</v>
      </c>
      <c r="AO842">
        <f>IF($S842=AO$1,1,0)</f>
        <v>0</v>
      </c>
      <c r="AP842">
        <f>IF($S842=AP$1,1,0)</f>
        <v>1</v>
      </c>
      <c r="AQ842">
        <f>IF($S842=AQ$1,1,0)</f>
        <v>0</v>
      </c>
      <c r="AR842">
        <f>IF($S842=AR$1,1,0)</f>
        <v>0</v>
      </c>
      <c r="AS842">
        <f>IF($S842=AS$1,1,0)</f>
        <v>0</v>
      </c>
      <c r="AT842">
        <f>IF($S842=AT$1,1,0)</f>
        <v>0</v>
      </c>
      <c r="AU842">
        <f>IF($S842=AU$1,1,0)</f>
        <v>0</v>
      </c>
      <c r="AV842">
        <f>IF($S842=AV$1,1,0)</f>
        <v>0</v>
      </c>
      <c r="AW842">
        <f>IF($S842=AW$1,1,0)</f>
        <v>0</v>
      </c>
      <c r="AX842">
        <f>IF($S842=AX$1,1,0)</f>
        <v>0</v>
      </c>
      <c r="AY842">
        <f>IF($S842=AY$1,1,0)</f>
        <v>0</v>
      </c>
      <c r="AZ842">
        <f>IF($S842=AZ$1,1,0)</f>
        <v>0</v>
      </c>
      <c r="BA842">
        <f>IF($S842=BA$1,1,0)</f>
        <v>0</v>
      </c>
      <c r="BB842">
        <f>IF($S842=BB$1,1,0)</f>
        <v>0</v>
      </c>
      <c r="BC842">
        <f>IF($S842=BC$1,1,0)</f>
        <v>0</v>
      </c>
      <c r="BD842">
        <f>IF($S842=BD$1,1,0)</f>
        <v>0</v>
      </c>
      <c r="BE842">
        <f>IF($S842=BE$1,1,0)</f>
        <v>0</v>
      </c>
      <c r="BF842">
        <f>IF($S842=BF$1,1,0)</f>
        <v>0</v>
      </c>
      <c r="BG842">
        <f>IF($S842=BG$1,1,0)</f>
        <v>0</v>
      </c>
      <c r="BH842">
        <f>IF($S842=BH$1,1,0)</f>
        <v>0</v>
      </c>
      <c r="BI842">
        <f>IF($S842=BI$1,1,0)</f>
        <v>0</v>
      </c>
      <c r="BJ842">
        <f>IF($S842=BJ$1,1,0)</f>
        <v>0</v>
      </c>
    </row>
    <row r="843" spans="1:62" x14ac:dyDescent="0.25">
      <c r="A843">
        <v>841</v>
      </c>
      <c r="B843">
        <v>0</v>
      </c>
      <c r="C843">
        <v>3</v>
      </c>
      <c r="D843" t="s">
        <v>1158</v>
      </c>
      <c r="E843" t="s">
        <v>13</v>
      </c>
      <c r="F843">
        <v>20</v>
      </c>
      <c r="G843">
        <v>0</v>
      </c>
      <c r="H843">
        <v>0</v>
      </c>
      <c r="I843" t="s">
        <v>1159</v>
      </c>
      <c r="J843">
        <v>7.9249999999999998</v>
      </c>
      <c r="L843" t="s">
        <v>15</v>
      </c>
      <c r="M843" t="s">
        <v>1751</v>
      </c>
      <c r="N843" t="str">
        <f>IF(ISNUMBER(I843),"xxx ",SUBSTITUTE(SUBSTITUTE(I843,"/",""),".",""))</f>
        <v>SOTONO2 3101287</v>
      </c>
      <c r="O843" t="str">
        <f>LEFT(N843,FIND(" ",N843))</f>
        <v xml:space="preserve">SOTONO2 </v>
      </c>
      <c r="P843" t="str">
        <f>VLOOKUP(M843,Extract_Title!$A$2:$B$20,2,0)</f>
        <v>Mr</v>
      </c>
      <c r="Q843" t="str">
        <f>IF(L843="","S",L843)</f>
        <v>S</v>
      </c>
      <c r="R843" t="str">
        <f>IF(K843="","M",LEFT(K843,1))</f>
        <v>M</v>
      </c>
      <c r="S843" t="str">
        <f>VLOOKUP(O843,Clean_tckt!$E$3:$F$38,2,0)</f>
        <v xml:space="preserve">SOTONO2 </v>
      </c>
      <c r="T843" s="1">
        <f t="shared" si="43"/>
        <v>7.9249999999999998</v>
      </c>
      <c r="U843">
        <f t="shared" si="44"/>
        <v>20</v>
      </c>
      <c r="V843">
        <f>SUM(G843:H843,1)</f>
        <v>1</v>
      </c>
      <c r="W843">
        <f t="shared" si="45"/>
        <v>1</v>
      </c>
      <c r="X843">
        <f>IF(V843=1,1,0)</f>
        <v>1</v>
      </c>
      <c r="Y843">
        <f>IF($P843=Y$1,1,0)</f>
        <v>1</v>
      </c>
      <c r="Z843">
        <f>IF($P843=Z$1,1,0)</f>
        <v>0</v>
      </c>
      <c r="AA843">
        <f>IF($P843=AA$1,1,0)</f>
        <v>0</v>
      </c>
      <c r="AB843">
        <f>IF($P843=AB$1,1,0)</f>
        <v>0</v>
      </c>
      <c r="AC843">
        <f>IF($Q843=AC$1,1,0)</f>
        <v>1</v>
      </c>
      <c r="AD843">
        <f>IF($Q843=AD$1,1,0)</f>
        <v>0</v>
      </c>
      <c r="AE843">
        <f>IF($R843=AE$1,1,0)</f>
        <v>1</v>
      </c>
      <c r="AF843">
        <f>IF($R843=AF$1,1,0)</f>
        <v>0</v>
      </c>
      <c r="AG843">
        <f>IF($R843=AG$1,1,0)</f>
        <v>0</v>
      </c>
      <c r="AH843">
        <f>IF($R843=AH$1,1,0)</f>
        <v>0</v>
      </c>
      <c r="AI843">
        <f>IF($R843=AI$1,1,0)</f>
        <v>0</v>
      </c>
      <c r="AJ843">
        <f>IF($R843=AJ$1,1,0)</f>
        <v>0</v>
      </c>
      <c r="AK843">
        <f>IF($R843=AK$1,1,0)</f>
        <v>0</v>
      </c>
      <c r="AL843">
        <f>IF($R843=AL$1,1,0)</f>
        <v>0</v>
      </c>
      <c r="AM843">
        <f>IF($S843=AM$1,1,0)</f>
        <v>0</v>
      </c>
      <c r="AN843">
        <f>IF($S843=AN$1,1,0)</f>
        <v>0</v>
      </c>
      <c r="AO843">
        <f>IF($S843=AO$1,1,0)</f>
        <v>0</v>
      </c>
      <c r="AP843">
        <f>IF($S843=AP$1,1,0)</f>
        <v>0</v>
      </c>
      <c r="AQ843">
        <f>IF($S843=AQ$1,1,0)</f>
        <v>0</v>
      </c>
      <c r="AR843">
        <f>IF($S843=AR$1,1,0)</f>
        <v>0</v>
      </c>
      <c r="AS843">
        <f>IF($S843=AS$1,1,0)</f>
        <v>0</v>
      </c>
      <c r="AT843">
        <f>IF($S843=AT$1,1,0)</f>
        <v>0</v>
      </c>
      <c r="AU843">
        <f>IF($S843=AU$1,1,0)</f>
        <v>0</v>
      </c>
      <c r="AV843">
        <f>IF($S843=AV$1,1,0)</f>
        <v>0</v>
      </c>
      <c r="AW843">
        <f>IF($S843=AW$1,1,0)</f>
        <v>0</v>
      </c>
      <c r="AX843">
        <f>IF($S843=AX$1,1,0)</f>
        <v>0</v>
      </c>
      <c r="AY843">
        <f>IF($S843=AY$1,1,0)</f>
        <v>0</v>
      </c>
      <c r="AZ843">
        <f>IF($S843=AZ$1,1,0)</f>
        <v>0</v>
      </c>
      <c r="BA843">
        <f>IF($S843=BA$1,1,0)</f>
        <v>0</v>
      </c>
      <c r="BB843">
        <f>IF($S843=BB$1,1,0)</f>
        <v>0</v>
      </c>
      <c r="BC843">
        <f>IF($S843=BC$1,1,0)</f>
        <v>0</v>
      </c>
      <c r="BD843">
        <f>IF($S843=BD$1,1,0)</f>
        <v>0</v>
      </c>
      <c r="BE843">
        <f>IF($S843=BE$1,1,0)</f>
        <v>0</v>
      </c>
      <c r="BF843">
        <f>IF($S843=BF$1,1,0)</f>
        <v>0</v>
      </c>
      <c r="BG843">
        <f>IF($S843=BG$1,1,0)</f>
        <v>0</v>
      </c>
      <c r="BH843">
        <f>IF($S843=BH$1,1,0)</f>
        <v>0</v>
      </c>
      <c r="BI843">
        <f>IF($S843=BI$1,1,0)</f>
        <v>0</v>
      </c>
      <c r="BJ843">
        <f>IF($S843=BJ$1,1,0)</f>
        <v>1</v>
      </c>
    </row>
    <row r="844" spans="1:62" x14ac:dyDescent="0.25">
      <c r="A844">
        <v>842</v>
      </c>
      <c r="B844">
        <v>0</v>
      </c>
      <c r="C844">
        <v>2</v>
      </c>
      <c r="D844" t="s">
        <v>1160</v>
      </c>
      <c r="E844" t="s">
        <v>13</v>
      </c>
      <c r="F844">
        <v>16</v>
      </c>
      <c r="G844">
        <v>0</v>
      </c>
      <c r="H844">
        <v>0</v>
      </c>
      <c r="I844" t="s">
        <v>1072</v>
      </c>
      <c r="J844">
        <v>10.5</v>
      </c>
      <c r="L844" t="s">
        <v>15</v>
      </c>
      <c r="M844" t="s">
        <v>1751</v>
      </c>
      <c r="N844" t="str">
        <f>IF(ISNUMBER(I844),"xxx ",SUBSTITUTE(SUBSTITUTE(I844,"/",""),".",""))</f>
        <v>SOPP 3</v>
      </c>
      <c r="O844" t="str">
        <f>LEFT(N844,FIND(" ",N844))</f>
        <v xml:space="preserve">SOPP </v>
      </c>
      <c r="P844" t="str">
        <f>VLOOKUP(M844,Extract_Title!$A$2:$B$20,2,0)</f>
        <v>Mr</v>
      </c>
      <c r="Q844" t="str">
        <f>IF(L844="","S",L844)</f>
        <v>S</v>
      </c>
      <c r="R844" t="str">
        <f>IF(K844="","M",LEFT(K844,1))</f>
        <v>M</v>
      </c>
      <c r="S844" t="str">
        <f>VLOOKUP(O844,Clean_tckt!$E$3:$F$38,2,0)</f>
        <v xml:space="preserve">SOPP </v>
      </c>
      <c r="T844" s="1">
        <f t="shared" si="43"/>
        <v>10.5</v>
      </c>
      <c r="U844">
        <f t="shared" si="44"/>
        <v>16</v>
      </c>
      <c r="V844">
        <f>SUM(G844:H844,1)</f>
        <v>1</v>
      </c>
      <c r="W844">
        <f t="shared" si="45"/>
        <v>1</v>
      </c>
      <c r="X844">
        <f>IF(V844=1,1,0)</f>
        <v>1</v>
      </c>
      <c r="Y844">
        <f>IF($P844=Y$1,1,0)</f>
        <v>1</v>
      </c>
      <c r="Z844">
        <f>IF($P844=Z$1,1,0)</f>
        <v>0</v>
      </c>
      <c r="AA844">
        <f>IF($P844=AA$1,1,0)</f>
        <v>0</v>
      </c>
      <c r="AB844">
        <f>IF($P844=AB$1,1,0)</f>
        <v>0</v>
      </c>
      <c r="AC844">
        <f>IF($Q844=AC$1,1,0)</f>
        <v>1</v>
      </c>
      <c r="AD844">
        <f>IF($Q844=AD$1,1,0)</f>
        <v>0</v>
      </c>
      <c r="AE844">
        <f>IF($R844=AE$1,1,0)</f>
        <v>1</v>
      </c>
      <c r="AF844">
        <f>IF($R844=AF$1,1,0)</f>
        <v>0</v>
      </c>
      <c r="AG844">
        <f>IF($R844=AG$1,1,0)</f>
        <v>0</v>
      </c>
      <c r="AH844">
        <f>IF($R844=AH$1,1,0)</f>
        <v>0</v>
      </c>
      <c r="AI844">
        <f>IF($R844=AI$1,1,0)</f>
        <v>0</v>
      </c>
      <c r="AJ844">
        <f>IF($R844=AJ$1,1,0)</f>
        <v>0</v>
      </c>
      <c r="AK844">
        <f>IF($R844=AK$1,1,0)</f>
        <v>0</v>
      </c>
      <c r="AL844">
        <f>IF($R844=AL$1,1,0)</f>
        <v>0</v>
      </c>
      <c r="AM844">
        <f>IF($S844=AM$1,1,0)</f>
        <v>0</v>
      </c>
      <c r="AN844">
        <f>IF($S844=AN$1,1,0)</f>
        <v>0</v>
      </c>
      <c r="AO844">
        <f>IF($S844=AO$1,1,0)</f>
        <v>0</v>
      </c>
      <c r="AP844">
        <f>IF($S844=AP$1,1,0)</f>
        <v>0</v>
      </c>
      <c r="AQ844">
        <f>IF($S844=AQ$1,1,0)</f>
        <v>0</v>
      </c>
      <c r="AR844">
        <f>IF($S844=AR$1,1,0)</f>
        <v>0</v>
      </c>
      <c r="AS844">
        <f>IF($S844=AS$1,1,0)</f>
        <v>0</v>
      </c>
      <c r="AT844">
        <f>IF($S844=AT$1,1,0)</f>
        <v>0</v>
      </c>
      <c r="AU844">
        <f>IF($S844=AU$1,1,0)</f>
        <v>0</v>
      </c>
      <c r="AV844">
        <f>IF($S844=AV$1,1,0)</f>
        <v>0</v>
      </c>
      <c r="AW844">
        <f>IF($S844=AW$1,1,0)</f>
        <v>0</v>
      </c>
      <c r="AX844">
        <f>IF($S844=AX$1,1,0)</f>
        <v>0</v>
      </c>
      <c r="AY844">
        <f>IF($S844=AY$1,1,0)</f>
        <v>0</v>
      </c>
      <c r="AZ844">
        <f>IF($S844=AZ$1,1,0)</f>
        <v>0</v>
      </c>
      <c r="BA844">
        <f>IF($S844=BA$1,1,0)</f>
        <v>0</v>
      </c>
      <c r="BB844">
        <f>IF($S844=BB$1,1,0)</f>
        <v>0</v>
      </c>
      <c r="BC844">
        <f>IF($S844=BC$1,1,0)</f>
        <v>0</v>
      </c>
      <c r="BD844">
        <f>IF($S844=BD$1,1,0)</f>
        <v>0</v>
      </c>
      <c r="BE844">
        <f>IF($S844=BE$1,1,0)</f>
        <v>0</v>
      </c>
      <c r="BF844">
        <f>IF($S844=BF$1,1,0)</f>
        <v>0</v>
      </c>
      <c r="BG844">
        <f>IF($S844=BG$1,1,0)</f>
        <v>0</v>
      </c>
      <c r="BH844">
        <f>IF($S844=BH$1,1,0)</f>
        <v>1</v>
      </c>
      <c r="BI844">
        <f>IF($S844=BI$1,1,0)</f>
        <v>0</v>
      </c>
      <c r="BJ844">
        <f>IF($S844=BJ$1,1,0)</f>
        <v>0</v>
      </c>
    </row>
    <row r="845" spans="1:62" x14ac:dyDescent="0.25">
      <c r="A845">
        <v>843</v>
      </c>
      <c r="B845">
        <v>1</v>
      </c>
      <c r="C845">
        <v>1</v>
      </c>
      <c r="D845" t="s">
        <v>1161</v>
      </c>
      <c r="E845" t="s">
        <v>17</v>
      </c>
      <c r="F845">
        <v>30</v>
      </c>
      <c r="G845">
        <v>0</v>
      </c>
      <c r="H845">
        <v>0</v>
      </c>
      <c r="I845">
        <v>113798</v>
      </c>
      <c r="J845">
        <v>31</v>
      </c>
      <c r="L845" t="s">
        <v>20</v>
      </c>
      <c r="M845" t="s">
        <v>1753</v>
      </c>
      <c r="N845" t="str">
        <f>IF(ISNUMBER(I845),"xxx ",SUBSTITUTE(SUBSTITUTE(I845,"/",""),".",""))</f>
        <v xml:space="preserve">xxx </v>
      </c>
      <c r="O845" t="str">
        <f>LEFT(N845,FIND(" ",N845))</f>
        <v xml:space="preserve">xxx </v>
      </c>
      <c r="P845" t="str">
        <f>VLOOKUP(M845,Extract_Title!$A$2:$B$20,2,0)</f>
        <v>Miss</v>
      </c>
      <c r="Q845" t="str">
        <f>IF(L845="","S",L845)</f>
        <v>C</v>
      </c>
      <c r="R845" t="str">
        <f>IF(K845="","M",LEFT(K845,1))</f>
        <v>M</v>
      </c>
      <c r="S845" t="str">
        <f>VLOOKUP(O845,Clean_tckt!$E$3:$F$38,2,0)</f>
        <v xml:space="preserve">xxx </v>
      </c>
      <c r="T845" s="1">
        <f t="shared" si="43"/>
        <v>31</v>
      </c>
      <c r="U845">
        <f t="shared" si="44"/>
        <v>30</v>
      </c>
      <c r="V845">
        <f>SUM(G845:H845,1)</f>
        <v>1</v>
      </c>
      <c r="W845">
        <f t="shared" si="45"/>
        <v>0</v>
      </c>
      <c r="X845">
        <f>IF(V845=1,1,0)</f>
        <v>1</v>
      </c>
      <c r="Y845">
        <f>IF($P845=Y$1,1,0)</f>
        <v>0</v>
      </c>
      <c r="Z845">
        <f>IF($P845=Z$1,1,0)</f>
        <v>0</v>
      </c>
      <c r="AA845">
        <f>IF($P845=AA$1,1,0)</f>
        <v>1</v>
      </c>
      <c r="AB845">
        <f>IF($P845=AB$1,1,0)</f>
        <v>0</v>
      </c>
      <c r="AC845">
        <f>IF($Q845=AC$1,1,0)</f>
        <v>0</v>
      </c>
      <c r="AD845">
        <f>IF($Q845=AD$1,1,0)</f>
        <v>1</v>
      </c>
      <c r="AE845">
        <f>IF($R845=AE$1,1,0)</f>
        <v>1</v>
      </c>
      <c r="AF845">
        <f>IF($R845=AF$1,1,0)</f>
        <v>0</v>
      </c>
      <c r="AG845">
        <f>IF($R845=AG$1,1,0)</f>
        <v>0</v>
      </c>
      <c r="AH845">
        <f>IF($R845=AH$1,1,0)</f>
        <v>0</v>
      </c>
      <c r="AI845">
        <f>IF($R845=AI$1,1,0)</f>
        <v>0</v>
      </c>
      <c r="AJ845">
        <f>IF($R845=AJ$1,1,0)</f>
        <v>0</v>
      </c>
      <c r="AK845">
        <f>IF($R845=AK$1,1,0)</f>
        <v>0</v>
      </c>
      <c r="AL845">
        <f>IF($R845=AL$1,1,0)</f>
        <v>0</v>
      </c>
      <c r="AM845">
        <f>IF($S845=AM$1,1,0)</f>
        <v>0</v>
      </c>
      <c r="AN845">
        <f>IF($S845=AN$1,1,0)</f>
        <v>0</v>
      </c>
      <c r="AO845">
        <f>IF($S845=AO$1,1,0)</f>
        <v>0</v>
      </c>
      <c r="AP845">
        <f>IF($S845=AP$1,1,0)</f>
        <v>1</v>
      </c>
      <c r="AQ845">
        <f>IF($S845=AQ$1,1,0)</f>
        <v>0</v>
      </c>
      <c r="AR845">
        <f>IF($S845=AR$1,1,0)</f>
        <v>0</v>
      </c>
      <c r="AS845">
        <f>IF($S845=AS$1,1,0)</f>
        <v>0</v>
      </c>
      <c r="AT845">
        <f>IF($S845=AT$1,1,0)</f>
        <v>0</v>
      </c>
      <c r="AU845">
        <f>IF($S845=AU$1,1,0)</f>
        <v>0</v>
      </c>
      <c r="AV845">
        <f>IF($S845=AV$1,1,0)</f>
        <v>0</v>
      </c>
      <c r="AW845">
        <f>IF($S845=AW$1,1,0)</f>
        <v>0</v>
      </c>
      <c r="AX845">
        <f>IF($S845=AX$1,1,0)</f>
        <v>0</v>
      </c>
      <c r="AY845">
        <f>IF($S845=AY$1,1,0)</f>
        <v>0</v>
      </c>
      <c r="AZ845">
        <f>IF($S845=AZ$1,1,0)</f>
        <v>0</v>
      </c>
      <c r="BA845">
        <f>IF($S845=BA$1,1,0)</f>
        <v>0</v>
      </c>
      <c r="BB845">
        <f>IF($S845=BB$1,1,0)</f>
        <v>0</v>
      </c>
      <c r="BC845">
        <f>IF($S845=BC$1,1,0)</f>
        <v>0</v>
      </c>
      <c r="BD845">
        <f>IF($S845=BD$1,1,0)</f>
        <v>0</v>
      </c>
      <c r="BE845">
        <f>IF($S845=BE$1,1,0)</f>
        <v>0</v>
      </c>
      <c r="BF845">
        <f>IF($S845=BF$1,1,0)</f>
        <v>0</v>
      </c>
      <c r="BG845">
        <f>IF($S845=BG$1,1,0)</f>
        <v>0</v>
      </c>
      <c r="BH845">
        <f>IF($S845=BH$1,1,0)</f>
        <v>0</v>
      </c>
      <c r="BI845">
        <f>IF($S845=BI$1,1,0)</f>
        <v>0</v>
      </c>
      <c r="BJ845">
        <f>IF($S845=BJ$1,1,0)</f>
        <v>0</v>
      </c>
    </row>
    <row r="846" spans="1:62" x14ac:dyDescent="0.25">
      <c r="A846">
        <v>844</v>
      </c>
      <c r="B846">
        <v>0</v>
      </c>
      <c r="C846">
        <v>3</v>
      </c>
      <c r="D846" t="s">
        <v>1162</v>
      </c>
      <c r="E846" t="s">
        <v>13</v>
      </c>
      <c r="F846">
        <v>34.5</v>
      </c>
      <c r="G846">
        <v>0</v>
      </c>
      <c r="H846">
        <v>0</v>
      </c>
      <c r="I846">
        <v>2683</v>
      </c>
      <c r="J846">
        <v>6.4375</v>
      </c>
      <c r="L846" t="s">
        <v>20</v>
      </c>
      <c r="M846" t="s">
        <v>1751</v>
      </c>
      <c r="N846" t="str">
        <f>IF(ISNUMBER(I846),"xxx ",SUBSTITUTE(SUBSTITUTE(I846,"/",""),".",""))</f>
        <v xml:space="preserve">xxx </v>
      </c>
      <c r="O846" t="str">
        <f>LEFT(N846,FIND(" ",N846))</f>
        <v xml:space="preserve">xxx </v>
      </c>
      <c r="P846" t="str">
        <f>VLOOKUP(M846,Extract_Title!$A$2:$B$20,2,0)</f>
        <v>Mr</v>
      </c>
      <c r="Q846" t="str">
        <f>IF(L846="","S",L846)</f>
        <v>C</v>
      </c>
      <c r="R846" t="str">
        <f>IF(K846="","M",LEFT(K846,1))</f>
        <v>M</v>
      </c>
      <c r="S846" t="str">
        <f>VLOOKUP(O846,Clean_tckt!$E$3:$F$38,2,0)</f>
        <v xml:space="preserve">xxx </v>
      </c>
      <c r="T846" s="1">
        <f t="shared" si="43"/>
        <v>6.4375</v>
      </c>
      <c r="U846">
        <f t="shared" si="44"/>
        <v>34.5</v>
      </c>
      <c r="V846">
        <f>SUM(G846:H846,1)</f>
        <v>1</v>
      </c>
      <c r="W846">
        <f t="shared" si="45"/>
        <v>1</v>
      </c>
      <c r="X846">
        <f>IF(V846=1,1,0)</f>
        <v>1</v>
      </c>
      <c r="Y846">
        <f>IF($P846=Y$1,1,0)</f>
        <v>1</v>
      </c>
      <c r="Z846">
        <f>IF($P846=Z$1,1,0)</f>
        <v>0</v>
      </c>
      <c r="AA846">
        <f>IF($P846=AA$1,1,0)</f>
        <v>0</v>
      </c>
      <c r="AB846">
        <f>IF($P846=AB$1,1,0)</f>
        <v>0</v>
      </c>
      <c r="AC846">
        <f>IF($Q846=AC$1,1,0)</f>
        <v>0</v>
      </c>
      <c r="AD846">
        <f>IF($Q846=AD$1,1,0)</f>
        <v>1</v>
      </c>
      <c r="AE846">
        <f>IF($R846=AE$1,1,0)</f>
        <v>1</v>
      </c>
      <c r="AF846">
        <f>IF($R846=AF$1,1,0)</f>
        <v>0</v>
      </c>
      <c r="AG846">
        <f>IF($R846=AG$1,1,0)</f>
        <v>0</v>
      </c>
      <c r="AH846">
        <f>IF($R846=AH$1,1,0)</f>
        <v>0</v>
      </c>
      <c r="AI846">
        <f>IF($R846=AI$1,1,0)</f>
        <v>0</v>
      </c>
      <c r="AJ846">
        <f>IF($R846=AJ$1,1,0)</f>
        <v>0</v>
      </c>
      <c r="AK846">
        <f>IF($R846=AK$1,1,0)</f>
        <v>0</v>
      </c>
      <c r="AL846">
        <f>IF($R846=AL$1,1,0)</f>
        <v>0</v>
      </c>
      <c r="AM846">
        <f>IF($S846=AM$1,1,0)</f>
        <v>0</v>
      </c>
      <c r="AN846">
        <f>IF($S846=AN$1,1,0)</f>
        <v>0</v>
      </c>
      <c r="AO846">
        <f>IF($S846=AO$1,1,0)</f>
        <v>0</v>
      </c>
      <c r="AP846">
        <f>IF($S846=AP$1,1,0)</f>
        <v>1</v>
      </c>
      <c r="AQ846">
        <f>IF($S846=AQ$1,1,0)</f>
        <v>0</v>
      </c>
      <c r="AR846">
        <f>IF($S846=AR$1,1,0)</f>
        <v>0</v>
      </c>
      <c r="AS846">
        <f>IF($S846=AS$1,1,0)</f>
        <v>0</v>
      </c>
      <c r="AT846">
        <f>IF($S846=AT$1,1,0)</f>
        <v>0</v>
      </c>
      <c r="AU846">
        <f>IF($S846=AU$1,1,0)</f>
        <v>0</v>
      </c>
      <c r="AV846">
        <f>IF($S846=AV$1,1,0)</f>
        <v>0</v>
      </c>
      <c r="AW846">
        <f>IF($S846=AW$1,1,0)</f>
        <v>0</v>
      </c>
      <c r="AX846">
        <f>IF($S846=AX$1,1,0)</f>
        <v>0</v>
      </c>
      <c r="AY846">
        <f>IF($S846=AY$1,1,0)</f>
        <v>0</v>
      </c>
      <c r="AZ846">
        <f>IF($S846=AZ$1,1,0)</f>
        <v>0</v>
      </c>
      <c r="BA846">
        <f>IF($S846=BA$1,1,0)</f>
        <v>0</v>
      </c>
      <c r="BB846">
        <f>IF($S846=BB$1,1,0)</f>
        <v>0</v>
      </c>
      <c r="BC846">
        <f>IF($S846=BC$1,1,0)</f>
        <v>0</v>
      </c>
      <c r="BD846">
        <f>IF($S846=BD$1,1,0)</f>
        <v>0</v>
      </c>
      <c r="BE846">
        <f>IF($S846=BE$1,1,0)</f>
        <v>0</v>
      </c>
      <c r="BF846">
        <f>IF($S846=BF$1,1,0)</f>
        <v>0</v>
      </c>
      <c r="BG846">
        <f>IF($S846=BG$1,1,0)</f>
        <v>0</v>
      </c>
      <c r="BH846">
        <f>IF($S846=BH$1,1,0)</f>
        <v>0</v>
      </c>
      <c r="BI846">
        <f>IF($S846=BI$1,1,0)</f>
        <v>0</v>
      </c>
      <c r="BJ846">
        <f>IF($S846=BJ$1,1,0)</f>
        <v>0</v>
      </c>
    </row>
    <row r="847" spans="1:62" x14ac:dyDescent="0.25">
      <c r="A847">
        <v>845</v>
      </c>
      <c r="B847">
        <v>0</v>
      </c>
      <c r="C847">
        <v>3</v>
      </c>
      <c r="D847" t="s">
        <v>1163</v>
      </c>
      <c r="E847" t="s">
        <v>13</v>
      </c>
      <c r="F847">
        <v>17</v>
      </c>
      <c r="G847">
        <v>0</v>
      </c>
      <c r="H847">
        <v>0</v>
      </c>
      <c r="I847">
        <v>315090</v>
      </c>
      <c r="J847">
        <v>8.6624999999999996</v>
      </c>
      <c r="L847" t="s">
        <v>15</v>
      </c>
      <c r="M847" t="s">
        <v>1751</v>
      </c>
      <c r="N847" t="str">
        <f>IF(ISNUMBER(I847),"xxx ",SUBSTITUTE(SUBSTITUTE(I847,"/",""),".",""))</f>
        <v xml:space="preserve">xxx </v>
      </c>
      <c r="O847" t="str">
        <f>LEFT(N847,FIND(" ",N847))</f>
        <v xml:space="preserve">xxx </v>
      </c>
      <c r="P847" t="str">
        <f>VLOOKUP(M847,Extract_Title!$A$2:$B$20,2,0)</f>
        <v>Mr</v>
      </c>
      <c r="Q847" t="str">
        <f>IF(L847="","S",L847)</f>
        <v>S</v>
      </c>
      <c r="R847" t="str">
        <f>IF(K847="","M",LEFT(K847,1))</f>
        <v>M</v>
      </c>
      <c r="S847" t="str">
        <f>VLOOKUP(O847,Clean_tckt!$E$3:$F$38,2,0)</f>
        <v xml:space="preserve">xxx </v>
      </c>
      <c r="T847" s="1">
        <f t="shared" si="43"/>
        <v>8.6624999999999996</v>
      </c>
      <c r="U847">
        <f t="shared" si="44"/>
        <v>17</v>
      </c>
      <c r="V847">
        <f>SUM(G847:H847,1)</f>
        <v>1</v>
      </c>
      <c r="W847">
        <f t="shared" si="45"/>
        <v>1</v>
      </c>
      <c r="X847">
        <f>IF(V847=1,1,0)</f>
        <v>1</v>
      </c>
      <c r="Y847">
        <f>IF($P847=Y$1,1,0)</f>
        <v>1</v>
      </c>
      <c r="Z847">
        <f>IF($P847=Z$1,1,0)</f>
        <v>0</v>
      </c>
      <c r="AA847">
        <f>IF($P847=AA$1,1,0)</f>
        <v>0</v>
      </c>
      <c r="AB847">
        <f>IF($P847=AB$1,1,0)</f>
        <v>0</v>
      </c>
      <c r="AC847">
        <f>IF($Q847=AC$1,1,0)</f>
        <v>1</v>
      </c>
      <c r="AD847">
        <f>IF($Q847=AD$1,1,0)</f>
        <v>0</v>
      </c>
      <c r="AE847">
        <f>IF($R847=AE$1,1,0)</f>
        <v>1</v>
      </c>
      <c r="AF847">
        <f>IF($R847=AF$1,1,0)</f>
        <v>0</v>
      </c>
      <c r="AG847">
        <f>IF($R847=AG$1,1,0)</f>
        <v>0</v>
      </c>
      <c r="AH847">
        <f>IF($R847=AH$1,1,0)</f>
        <v>0</v>
      </c>
      <c r="AI847">
        <f>IF($R847=AI$1,1,0)</f>
        <v>0</v>
      </c>
      <c r="AJ847">
        <f>IF($R847=AJ$1,1,0)</f>
        <v>0</v>
      </c>
      <c r="AK847">
        <f>IF($R847=AK$1,1,0)</f>
        <v>0</v>
      </c>
      <c r="AL847">
        <f>IF($R847=AL$1,1,0)</f>
        <v>0</v>
      </c>
      <c r="AM847">
        <f>IF($S847=AM$1,1,0)</f>
        <v>0</v>
      </c>
      <c r="AN847">
        <f>IF($S847=AN$1,1,0)</f>
        <v>0</v>
      </c>
      <c r="AO847">
        <f>IF($S847=AO$1,1,0)</f>
        <v>0</v>
      </c>
      <c r="AP847">
        <f>IF($S847=AP$1,1,0)</f>
        <v>1</v>
      </c>
      <c r="AQ847">
        <f>IF($S847=AQ$1,1,0)</f>
        <v>0</v>
      </c>
      <c r="AR847">
        <f>IF($S847=AR$1,1,0)</f>
        <v>0</v>
      </c>
      <c r="AS847">
        <f>IF($S847=AS$1,1,0)</f>
        <v>0</v>
      </c>
      <c r="AT847">
        <f>IF($S847=AT$1,1,0)</f>
        <v>0</v>
      </c>
      <c r="AU847">
        <f>IF($S847=AU$1,1,0)</f>
        <v>0</v>
      </c>
      <c r="AV847">
        <f>IF($S847=AV$1,1,0)</f>
        <v>0</v>
      </c>
      <c r="AW847">
        <f>IF($S847=AW$1,1,0)</f>
        <v>0</v>
      </c>
      <c r="AX847">
        <f>IF($S847=AX$1,1,0)</f>
        <v>0</v>
      </c>
      <c r="AY847">
        <f>IF($S847=AY$1,1,0)</f>
        <v>0</v>
      </c>
      <c r="AZ847">
        <f>IF($S847=AZ$1,1,0)</f>
        <v>0</v>
      </c>
      <c r="BA847">
        <f>IF($S847=BA$1,1,0)</f>
        <v>0</v>
      </c>
      <c r="BB847">
        <f>IF($S847=BB$1,1,0)</f>
        <v>0</v>
      </c>
      <c r="BC847">
        <f>IF($S847=BC$1,1,0)</f>
        <v>0</v>
      </c>
      <c r="BD847">
        <f>IF($S847=BD$1,1,0)</f>
        <v>0</v>
      </c>
      <c r="BE847">
        <f>IF($S847=BE$1,1,0)</f>
        <v>0</v>
      </c>
      <c r="BF847">
        <f>IF($S847=BF$1,1,0)</f>
        <v>0</v>
      </c>
      <c r="BG847">
        <f>IF($S847=BG$1,1,0)</f>
        <v>0</v>
      </c>
      <c r="BH847">
        <f>IF($S847=BH$1,1,0)</f>
        <v>0</v>
      </c>
      <c r="BI847">
        <f>IF($S847=BI$1,1,0)</f>
        <v>0</v>
      </c>
      <c r="BJ847">
        <f>IF($S847=BJ$1,1,0)</f>
        <v>0</v>
      </c>
    </row>
    <row r="848" spans="1:62" x14ac:dyDescent="0.25">
      <c r="A848">
        <v>846</v>
      </c>
      <c r="B848">
        <v>0</v>
      </c>
      <c r="C848">
        <v>3</v>
      </c>
      <c r="D848" t="s">
        <v>1164</v>
      </c>
      <c r="E848" t="s">
        <v>13</v>
      </c>
      <c r="F848">
        <v>42</v>
      </c>
      <c r="G848">
        <v>0</v>
      </c>
      <c r="H848">
        <v>0</v>
      </c>
      <c r="I848" t="s">
        <v>1165</v>
      </c>
      <c r="J848">
        <v>7.55</v>
      </c>
      <c r="L848" t="s">
        <v>15</v>
      </c>
      <c r="M848" t="s">
        <v>1751</v>
      </c>
      <c r="N848" t="str">
        <f>IF(ISNUMBER(I848),"xxx ",SUBSTITUTE(SUBSTITUTE(I848,"/",""),".",""))</f>
        <v>CA 5547</v>
      </c>
      <c r="O848" t="str">
        <f>LEFT(N848,FIND(" ",N848))</f>
        <v xml:space="preserve">CA </v>
      </c>
      <c r="P848" t="str">
        <f>VLOOKUP(M848,Extract_Title!$A$2:$B$20,2,0)</f>
        <v>Mr</v>
      </c>
      <c r="Q848" t="str">
        <f>IF(L848="","S",L848)</f>
        <v>S</v>
      </c>
      <c r="R848" t="str">
        <f>IF(K848="","M",LEFT(K848,1))</f>
        <v>M</v>
      </c>
      <c r="S848" t="str">
        <f>VLOOKUP(O848,Clean_tckt!$E$3:$F$38,2,0)</f>
        <v xml:space="preserve">CA </v>
      </c>
      <c r="T848" s="1">
        <f t="shared" si="43"/>
        <v>7.55</v>
      </c>
      <c r="U848">
        <f t="shared" si="44"/>
        <v>42</v>
      </c>
      <c r="V848">
        <f>SUM(G848:H848,1)</f>
        <v>1</v>
      </c>
      <c r="W848">
        <f t="shared" si="45"/>
        <v>1</v>
      </c>
      <c r="X848">
        <f>IF(V848=1,1,0)</f>
        <v>1</v>
      </c>
      <c r="Y848">
        <f>IF($P848=Y$1,1,0)</f>
        <v>1</v>
      </c>
      <c r="Z848">
        <f>IF($P848=Z$1,1,0)</f>
        <v>0</v>
      </c>
      <c r="AA848">
        <f>IF($P848=AA$1,1,0)</f>
        <v>0</v>
      </c>
      <c r="AB848">
        <f>IF($P848=AB$1,1,0)</f>
        <v>0</v>
      </c>
      <c r="AC848">
        <f>IF($Q848=AC$1,1,0)</f>
        <v>1</v>
      </c>
      <c r="AD848">
        <f>IF($Q848=AD$1,1,0)</f>
        <v>0</v>
      </c>
      <c r="AE848">
        <f>IF($R848=AE$1,1,0)</f>
        <v>1</v>
      </c>
      <c r="AF848">
        <f>IF($R848=AF$1,1,0)</f>
        <v>0</v>
      </c>
      <c r="AG848">
        <f>IF($R848=AG$1,1,0)</f>
        <v>0</v>
      </c>
      <c r="AH848">
        <f>IF($R848=AH$1,1,0)</f>
        <v>0</v>
      </c>
      <c r="AI848">
        <f>IF($R848=AI$1,1,0)</f>
        <v>0</v>
      </c>
      <c r="AJ848">
        <f>IF($R848=AJ$1,1,0)</f>
        <v>0</v>
      </c>
      <c r="AK848">
        <f>IF($R848=AK$1,1,0)</f>
        <v>0</v>
      </c>
      <c r="AL848">
        <f>IF($R848=AL$1,1,0)</f>
        <v>0</v>
      </c>
      <c r="AM848">
        <f>IF($S848=AM$1,1,0)</f>
        <v>0</v>
      </c>
      <c r="AN848">
        <f>IF($S848=AN$1,1,0)</f>
        <v>0</v>
      </c>
      <c r="AO848">
        <f>IF($S848=AO$1,1,0)</f>
        <v>0</v>
      </c>
      <c r="AP848">
        <f>IF($S848=AP$1,1,0)</f>
        <v>0</v>
      </c>
      <c r="AQ848">
        <f>IF($S848=AQ$1,1,0)</f>
        <v>0</v>
      </c>
      <c r="AR848">
        <f>IF($S848=AR$1,1,0)</f>
        <v>1</v>
      </c>
      <c r="AS848">
        <f>IF($S848=AS$1,1,0)</f>
        <v>0</v>
      </c>
      <c r="AT848">
        <f>IF($S848=AT$1,1,0)</f>
        <v>0</v>
      </c>
      <c r="AU848">
        <f>IF($S848=AU$1,1,0)</f>
        <v>0</v>
      </c>
      <c r="AV848">
        <f>IF($S848=AV$1,1,0)</f>
        <v>0</v>
      </c>
      <c r="AW848">
        <f>IF($S848=AW$1,1,0)</f>
        <v>0</v>
      </c>
      <c r="AX848">
        <f>IF($S848=AX$1,1,0)</f>
        <v>0</v>
      </c>
      <c r="AY848">
        <f>IF($S848=AY$1,1,0)</f>
        <v>0</v>
      </c>
      <c r="AZ848">
        <f>IF($S848=AZ$1,1,0)</f>
        <v>0</v>
      </c>
      <c r="BA848">
        <f>IF($S848=BA$1,1,0)</f>
        <v>0</v>
      </c>
      <c r="BB848">
        <f>IF($S848=BB$1,1,0)</f>
        <v>0</v>
      </c>
      <c r="BC848">
        <f>IF($S848=BC$1,1,0)</f>
        <v>0</v>
      </c>
      <c r="BD848">
        <f>IF($S848=BD$1,1,0)</f>
        <v>0</v>
      </c>
      <c r="BE848">
        <f>IF($S848=BE$1,1,0)</f>
        <v>0</v>
      </c>
      <c r="BF848">
        <f>IF($S848=BF$1,1,0)</f>
        <v>0</v>
      </c>
      <c r="BG848">
        <f>IF($S848=BG$1,1,0)</f>
        <v>0</v>
      </c>
      <c r="BH848">
        <f>IF($S848=BH$1,1,0)</f>
        <v>0</v>
      </c>
      <c r="BI848">
        <f>IF($S848=BI$1,1,0)</f>
        <v>0</v>
      </c>
      <c r="BJ848">
        <f>IF($S848=BJ$1,1,0)</f>
        <v>0</v>
      </c>
    </row>
    <row r="849" spans="1:62" x14ac:dyDescent="0.25">
      <c r="A849">
        <v>847</v>
      </c>
      <c r="B849">
        <v>0</v>
      </c>
      <c r="C849">
        <v>3</v>
      </c>
      <c r="D849" t="s">
        <v>1166</v>
      </c>
      <c r="E849" t="s">
        <v>13</v>
      </c>
      <c r="G849">
        <v>8</v>
      </c>
      <c r="H849">
        <v>2</v>
      </c>
      <c r="I849" t="s">
        <v>251</v>
      </c>
      <c r="J849">
        <v>69.55</v>
      </c>
      <c r="L849" t="s">
        <v>15</v>
      </c>
      <c r="M849" t="s">
        <v>1751</v>
      </c>
      <c r="N849" t="str">
        <f>IF(ISNUMBER(I849),"xxx ",SUBSTITUTE(SUBSTITUTE(I849,"/",""),".",""))</f>
        <v>CA 2343</v>
      </c>
      <c r="O849" t="str">
        <f>LEFT(N849,FIND(" ",N849))</f>
        <v xml:space="preserve">CA </v>
      </c>
      <c r="P849" t="str">
        <f>VLOOKUP(M849,Extract_Title!$A$2:$B$20,2,0)</f>
        <v>Mr</v>
      </c>
      <c r="Q849" t="str">
        <f>IF(L849="","S",L849)</f>
        <v>S</v>
      </c>
      <c r="R849" t="str">
        <f>IF(K849="","M",LEFT(K849,1))</f>
        <v>M</v>
      </c>
      <c r="S849" t="str">
        <f>VLOOKUP(O849,Clean_tckt!$E$3:$F$38,2,0)</f>
        <v xml:space="preserve">CA </v>
      </c>
      <c r="T849" s="1">
        <f t="shared" si="43"/>
        <v>69.55</v>
      </c>
      <c r="U849">
        <f t="shared" si="44"/>
        <v>0</v>
      </c>
      <c r="V849">
        <f>SUM(G849:H849,1)</f>
        <v>11</v>
      </c>
      <c r="W849">
        <f t="shared" si="45"/>
        <v>1</v>
      </c>
      <c r="X849">
        <f>IF(V849=1,1,0)</f>
        <v>0</v>
      </c>
      <c r="Y849">
        <f>IF($P849=Y$1,1,0)</f>
        <v>1</v>
      </c>
      <c r="Z849">
        <f>IF($P849=Z$1,1,0)</f>
        <v>0</v>
      </c>
      <c r="AA849">
        <f>IF($P849=AA$1,1,0)</f>
        <v>0</v>
      </c>
      <c r="AB849">
        <f>IF($P849=AB$1,1,0)</f>
        <v>0</v>
      </c>
      <c r="AC849">
        <f>IF($Q849=AC$1,1,0)</f>
        <v>1</v>
      </c>
      <c r="AD849">
        <f>IF($Q849=AD$1,1,0)</f>
        <v>0</v>
      </c>
      <c r="AE849">
        <f>IF($R849=AE$1,1,0)</f>
        <v>1</v>
      </c>
      <c r="AF849">
        <f>IF($R849=AF$1,1,0)</f>
        <v>0</v>
      </c>
      <c r="AG849">
        <f>IF($R849=AG$1,1,0)</f>
        <v>0</v>
      </c>
      <c r="AH849">
        <f>IF($R849=AH$1,1,0)</f>
        <v>0</v>
      </c>
      <c r="AI849">
        <f>IF($R849=AI$1,1,0)</f>
        <v>0</v>
      </c>
      <c r="AJ849">
        <f>IF($R849=AJ$1,1,0)</f>
        <v>0</v>
      </c>
      <c r="AK849">
        <f>IF($R849=AK$1,1,0)</f>
        <v>0</v>
      </c>
      <c r="AL849">
        <f>IF($R849=AL$1,1,0)</f>
        <v>0</v>
      </c>
      <c r="AM849">
        <f>IF($S849=AM$1,1,0)</f>
        <v>0</v>
      </c>
      <c r="AN849">
        <f>IF($S849=AN$1,1,0)</f>
        <v>0</v>
      </c>
      <c r="AO849">
        <f>IF($S849=AO$1,1,0)</f>
        <v>0</v>
      </c>
      <c r="AP849">
        <f>IF($S849=AP$1,1,0)</f>
        <v>0</v>
      </c>
      <c r="AQ849">
        <f>IF($S849=AQ$1,1,0)</f>
        <v>0</v>
      </c>
      <c r="AR849">
        <f>IF($S849=AR$1,1,0)</f>
        <v>1</v>
      </c>
      <c r="AS849">
        <f>IF($S849=AS$1,1,0)</f>
        <v>0</v>
      </c>
      <c r="AT849">
        <f>IF($S849=AT$1,1,0)</f>
        <v>0</v>
      </c>
      <c r="AU849">
        <f>IF($S849=AU$1,1,0)</f>
        <v>0</v>
      </c>
      <c r="AV849">
        <f>IF($S849=AV$1,1,0)</f>
        <v>0</v>
      </c>
      <c r="AW849">
        <f>IF($S849=AW$1,1,0)</f>
        <v>0</v>
      </c>
      <c r="AX849">
        <f>IF($S849=AX$1,1,0)</f>
        <v>0</v>
      </c>
      <c r="AY849">
        <f>IF($S849=AY$1,1,0)</f>
        <v>0</v>
      </c>
      <c r="AZ849">
        <f>IF($S849=AZ$1,1,0)</f>
        <v>0</v>
      </c>
      <c r="BA849">
        <f>IF($S849=BA$1,1,0)</f>
        <v>0</v>
      </c>
      <c r="BB849">
        <f>IF($S849=BB$1,1,0)</f>
        <v>0</v>
      </c>
      <c r="BC849">
        <f>IF($S849=BC$1,1,0)</f>
        <v>0</v>
      </c>
      <c r="BD849">
        <f>IF($S849=BD$1,1,0)</f>
        <v>0</v>
      </c>
      <c r="BE849">
        <f>IF($S849=BE$1,1,0)</f>
        <v>0</v>
      </c>
      <c r="BF849">
        <f>IF($S849=BF$1,1,0)</f>
        <v>0</v>
      </c>
      <c r="BG849">
        <f>IF($S849=BG$1,1,0)</f>
        <v>0</v>
      </c>
      <c r="BH849">
        <f>IF($S849=BH$1,1,0)</f>
        <v>0</v>
      </c>
      <c r="BI849">
        <f>IF($S849=BI$1,1,0)</f>
        <v>0</v>
      </c>
      <c r="BJ849">
        <f>IF($S849=BJ$1,1,0)</f>
        <v>0</v>
      </c>
    </row>
    <row r="850" spans="1:62" x14ac:dyDescent="0.25">
      <c r="A850">
        <v>848</v>
      </c>
      <c r="B850">
        <v>0</v>
      </c>
      <c r="C850">
        <v>3</v>
      </c>
      <c r="D850" t="s">
        <v>1167</v>
      </c>
      <c r="E850" t="s">
        <v>13</v>
      </c>
      <c r="F850">
        <v>35</v>
      </c>
      <c r="G850">
        <v>0</v>
      </c>
      <c r="H850">
        <v>0</v>
      </c>
      <c r="I850">
        <v>349213</v>
      </c>
      <c r="J850">
        <v>7.8958000000000004</v>
      </c>
      <c r="L850" t="s">
        <v>20</v>
      </c>
      <c r="M850" t="s">
        <v>1751</v>
      </c>
      <c r="N850" t="str">
        <f>IF(ISNUMBER(I850),"xxx ",SUBSTITUTE(SUBSTITUTE(I850,"/",""),".",""))</f>
        <v xml:space="preserve">xxx </v>
      </c>
      <c r="O850" t="str">
        <f>LEFT(N850,FIND(" ",N850))</f>
        <v xml:space="preserve">xxx </v>
      </c>
      <c r="P850" t="str">
        <f>VLOOKUP(M850,Extract_Title!$A$2:$B$20,2,0)</f>
        <v>Mr</v>
      </c>
      <c r="Q850" t="str">
        <f>IF(L850="","S",L850)</f>
        <v>C</v>
      </c>
      <c r="R850" t="str">
        <f>IF(K850="","M",LEFT(K850,1))</f>
        <v>M</v>
      </c>
      <c r="S850" t="str">
        <f>VLOOKUP(O850,Clean_tckt!$E$3:$F$38,2,0)</f>
        <v xml:space="preserve">xxx </v>
      </c>
      <c r="T850" s="1">
        <f t="shared" si="43"/>
        <v>7.8958000000000004</v>
      </c>
      <c r="U850">
        <f t="shared" si="44"/>
        <v>35</v>
      </c>
      <c r="V850">
        <f>SUM(G850:H850,1)</f>
        <v>1</v>
      </c>
      <c r="W850">
        <f t="shared" si="45"/>
        <v>1</v>
      </c>
      <c r="X850">
        <f>IF(V850=1,1,0)</f>
        <v>1</v>
      </c>
      <c r="Y850">
        <f>IF($P850=Y$1,1,0)</f>
        <v>1</v>
      </c>
      <c r="Z850">
        <f>IF($P850=Z$1,1,0)</f>
        <v>0</v>
      </c>
      <c r="AA850">
        <f>IF($P850=AA$1,1,0)</f>
        <v>0</v>
      </c>
      <c r="AB850">
        <f>IF($P850=AB$1,1,0)</f>
        <v>0</v>
      </c>
      <c r="AC850">
        <f>IF($Q850=AC$1,1,0)</f>
        <v>0</v>
      </c>
      <c r="AD850">
        <f>IF($Q850=AD$1,1,0)</f>
        <v>1</v>
      </c>
      <c r="AE850">
        <f>IF($R850=AE$1,1,0)</f>
        <v>1</v>
      </c>
      <c r="AF850">
        <f>IF($R850=AF$1,1,0)</f>
        <v>0</v>
      </c>
      <c r="AG850">
        <f>IF($R850=AG$1,1,0)</f>
        <v>0</v>
      </c>
      <c r="AH850">
        <f>IF($R850=AH$1,1,0)</f>
        <v>0</v>
      </c>
      <c r="AI850">
        <f>IF($R850=AI$1,1,0)</f>
        <v>0</v>
      </c>
      <c r="AJ850">
        <f>IF($R850=AJ$1,1,0)</f>
        <v>0</v>
      </c>
      <c r="AK850">
        <f>IF($R850=AK$1,1,0)</f>
        <v>0</v>
      </c>
      <c r="AL850">
        <f>IF($R850=AL$1,1,0)</f>
        <v>0</v>
      </c>
      <c r="AM850">
        <f>IF($S850=AM$1,1,0)</f>
        <v>0</v>
      </c>
      <c r="AN850">
        <f>IF($S850=AN$1,1,0)</f>
        <v>0</v>
      </c>
      <c r="AO850">
        <f>IF($S850=AO$1,1,0)</f>
        <v>0</v>
      </c>
      <c r="AP850">
        <f>IF($S850=AP$1,1,0)</f>
        <v>1</v>
      </c>
      <c r="AQ850">
        <f>IF($S850=AQ$1,1,0)</f>
        <v>0</v>
      </c>
      <c r="AR850">
        <f>IF($S850=AR$1,1,0)</f>
        <v>0</v>
      </c>
      <c r="AS850">
        <f>IF($S850=AS$1,1,0)</f>
        <v>0</v>
      </c>
      <c r="AT850">
        <f>IF($S850=AT$1,1,0)</f>
        <v>0</v>
      </c>
      <c r="AU850">
        <f>IF($S850=AU$1,1,0)</f>
        <v>0</v>
      </c>
      <c r="AV850">
        <f>IF($S850=AV$1,1,0)</f>
        <v>0</v>
      </c>
      <c r="AW850">
        <f>IF($S850=AW$1,1,0)</f>
        <v>0</v>
      </c>
      <c r="AX850">
        <f>IF($S850=AX$1,1,0)</f>
        <v>0</v>
      </c>
      <c r="AY850">
        <f>IF($S850=AY$1,1,0)</f>
        <v>0</v>
      </c>
      <c r="AZ850">
        <f>IF($S850=AZ$1,1,0)</f>
        <v>0</v>
      </c>
      <c r="BA850">
        <f>IF($S850=BA$1,1,0)</f>
        <v>0</v>
      </c>
      <c r="BB850">
        <f>IF($S850=BB$1,1,0)</f>
        <v>0</v>
      </c>
      <c r="BC850">
        <f>IF($S850=BC$1,1,0)</f>
        <v>0</v>
      </c>
      <c r="BD850">
        <f>IF($S850=BD$1,1,0)</f>
        <v>0</v>
      </c>
      <c r="BE850">
        <f>IF($S850=BE$1,1,0)</f>
        <v>0</v>
      </c>
      <c r="BF850">
        <f>IF($S850=BF$1,1,0)</f>
        <v>0</v>
      </c>
      <c r="BG850">
        <f>IF($S850=BG$1,1,0)</f>
        <v>0</v>
      </c>
      <c r="BH850">
        <f>IF($S850=BH$1,1,0)</f>
        <v>0</v>
      </c>
      <c r="BI850">
        <f>IF($S850=BI$1,1,0)</f>
        <v>0</v>
      </c>
      <c r="BJ850">
        <f>IF($S850=BJ$1,1,0)</f>
        <v>0</v>
      </c>
    </row>
    <row r="851" spans="1:62" x14ac:dyDescent="0.25">
      <c r="A851">
        <v>849</v>
      </c>
      <c r="B851">
        <v>0</v>
      </c>
      <c r="C851">
        <v>2</v>
      </c>
      <c r="D851" t="s">
        <v>1168</v>
      </c>
      <c r="E851" t="s">
        <v>13</v>
      </c>
      <c r="F851">
        <v>28</v>
      </c>
      <c r="G851">
        <v>0</v>
      </c>
      <c r="H851">
        <v>1</v>
      </c>
      <c r="I851">
        <v>248727</v>
      </c>
      <c r="J851">
        <v>33</v>
      </c>
      <c r="L851" t="s">
        <v>15</v>
      </c>
      <c r="M851" t="s">
        <v>1757</v>
      </c>
      <c r="N851" t="str">
        <f>IF(ISNUMBER(I851),"xxx ",SUBSTITUTE(SUBSTITUTE(I851,"/",""),".",""))</f>
        <v xml:space="preserve">xxx </v>
      </c>
      <c r="O851" t="str">
        <f>LEFT(N851,FIND(" ",N851))</f>
        <v xml:space="preserve">xxx </v>
      </c>
      <c r="P851" t="str">
        <f>VLOOKUP(M851,Extract_Title!$A$2:$B$20,2,0)</f>
        <v>Royalty</v>
      </c>
      <c r="Q851" t="str">
        <f>IF(L851="","S",L851)</f>
        <v>S</v>
      </c>
      <c r="R851" t="str">
        <f>IF(K851="","M",LEFT(K851,1))</f>
        <v>M</v>
      </c>
      <c r="S851" t="str">
        <f>VLOOKUP(O851,Clean_tckt!$E$3:$F$38,2,0)</f>
        <v xml:space="preserve">xxx </v>
      </c>
      <c r="T851" s="1">
        <f t="shared" si="43"/>
        <v>33</v>
      </c>
      <c r="U851">
        <f t="shared" si="44"/>
        <v>28</v>
      </c>
      <c r="V851">
        <f>SUM(G851:H851,1)</f>
        <v>2</v>
      </c>
      <c r="W851">
        <f t="shared" si="45"/>
        <v>1</v>
      </c>
      <c r="X851">
        <f>IF(V851=1,1,0)</f>
        <v>0</v>
      </c>
      <c r="Y851">
        <f>IF($P851=Y$1,1,0)</f>
        <v>0</v>
      </c>
      <c r="Z851">
        <f>IF($P851=Z$1,1,0)</f>
        <v>0</v>
      </c>
      <c r="AA851">
        <f>IF($P851=AA$1,1,0)</f>
        <v>0</v>
      </c>
      <c r="AB851">
        <f>IF($P851=AB$1,1,0)</f>
        <v>0</v>
      </c>
      <c r="AC851">
        <f>IF($Q851=AC$1,1,0)</f>
        <v>1</v>
      </c>
      <c r="AD851">
        <f>IF($Q851=AD$1,1,0)</f>
        <v>0</v>
      </c>
      <c r="AE851">
        <f>IF($R851=AE$1,1,0)</f>
        <v>1</v>
      </c>
      <c r="AF851">
        <f>IF($R851=AF$1,1,0)</f>
        <v>0</v>
      </c>
      <c r="AG851">
        <f>IF($R851=AG$1,1,0)</f>
        <v>0</v>
      </c>
      <c r="AH851">
        <f>IF($R851=AH$1,1,0)</f>
        <v>0</v>
      </c>
      <c r="AI851">
        <f>IF($R851=AI$1,1,0)</f>
        <v>0</v>
      </c>
      <c r="AJ851">
        <f>IF($R851=AJ$1,1,0)</f>
        <v>0</v>
      </c>
      <c r="AK851">
        <f>IF($R851=AK$1,1,0)</f>
        <v>0</v>
      </c>
      <c r="AL851">
        <f>IF($R851=AL$1,1,0)</f>
        <v>0</v>
      </c>
      <c r="AM851">
        <f>IF($S851=AM$1,1,0)</f>
        <v>0</v>
      </c>
      <c r="AN851">
        <f>IF($S851=AN$1,1,0)</f>
        <v>0</v>
      </c>
      <c r="AO851">
        <f>IF($S851=AO$1,1,0)</f>
        <v>0</v>
      </c>
      <c r="AP851">
        <f>IF($S851=AP$1,1,0)</f>
        <v>1</v>
      </c>
      <c r="AQ851">
        <f>IF($S851=AQ$1,1,0)</f>
        <v>0</v>
      </c>
      <c r="AR851">
        <f>IF($S851=AR$1,1,0)</f>
        <v>0</v>
      </c>
      <c r="AS851">
        <f>IF($S851=AS$1,1,0)</f>
        <v>0</v>
      </c>
      <c r="AT851">
        <f>IF($S851=AT$1,1,0)</f>
        <v>0</v>
      </c>
      <c r="AU851">
        <f>IF($S851=AU$1,1,0)</f>
        <v>0</v>
      </c>
      <c r="AV851">
        <f>IF($S851=AV$1,1,0)</f>
        <v>0</v>
      </c>
      <c r="AW851">
        <f>IF($S851=AW$1,1,0)</f>
        <v>0</v>
      </c>
      <c r="AX851">
        <f>IF($S851=AX$1,1,0)</f>
        <v>0</v>
      </c>
      <c r="AY851">
        <f>IF($S851=AY$1,1,0)</f>
        <v>0</v>
      </c>
      <c r="AZ851">
        <f>IF($S851=AZ$1,1,0)</f>
        <v>0</v>
      </c>
      <c r="BA851">
        <f>IF($S851=BA$1,1,0)</f>
        <v>0</v>
      </c>
      <c r="BB851">
        <f>IF($S851=BB$1,1,0)</f>
        <v>0</v>
      </c>
      <c r="BC851">
        <f>IF($S851=BC$1,1,0)</f>
        <v>0</v>
      </c>
      <c r="BD851">
        <f>IF($S851=BD$1,1,0)</f>
        <v>0</v>
      </c>
      <c r="BE851">
        <f>IF($S851=BE$1,1,0)</f>
        <v>0</v>
      </c>
      <c r="BF851">
        <f>IF($S851=BF$1,1,0)</f>
        <v>0</v>
      </c>
      <c r="BG851">
        <f>IF($S851=BG$1,1,0)</f>
        <v>0</v>
      </c>
      <c r="BH851">
        <f>IF($S851=BH$1,1,0)</f>
        <v>0</v>
      </c>
      <c r="BI851">
        <f>IF($S851=BI$1,1,0)</f>
        <v>0</v>
      </c>
      <c r="BJ851">
        <f>IF($S851=BJ$1,1,0)</f>
        <v>0</v>
      </c>
    </row>
    <row r="852" spans="1:62" x14ac:dyDescent="0.25">
      <c r="A852">
        <v>850</v>
      </c>
      <c r="B852">
        <v>1</v>
      </c>
      <c r="C852">
        <v>1</v>
      </c>
      <c r="D852" t="s">
        <v>1169</v>
      </c>
      <c r="E852" t="s">
        <v>17</v>
      </c>
      <c r="G852">
        <v>1</v>
      </c>
      <c r="H852">
        <v>0</v>
      </c>
      <c r="I852">
        <v>17453</v>
      </c>
      <c r="J852">
        <v>89.104200000000006</v>
      </c>
      <c r="K852" t="s">
        <v>655</v>
      </c>
      <c r="L852" t="s">
        <v>20</v>
      </c>
      <c r="M852" t="s">
        <v>1752</v>
      </c>
      <c r="N852" t="str">
        <f>IF(ISNUMBER(I852),"xxx ",SUBSTITUTE(SUBSTITUTE(I852,"/",""),".",""))</f>
        <v xml:space="preserve">xxx </v>
      </c>
      <c r="O852" t="str">
        <f>LEFT(N852,FIND(" ",N852))</f>
        <v xml:space="preserve">xxx </v>
      </c>
      <c r="P852" t="str">
        <f>VLOOKUP(M852,Extract_Title!$A$2:$B$20,2,0)</f>
        <v>Mrs</v>
      </c>
      <c r="Q852" t="str">
        <f>IF(L852="","S",L852)</f>
        <v>C</v>
      </c>
      <c r="R852" t="str">
        <f>IF(K852="","M",LEFT(K852,1))</f>
        <v>C</v>
      </c>
      <c r="S852" t="str">
        <f>VLOOKUP(O852,Clean_tckt!$E$3:$F$38,2,0)</f>
        <v xml:space="preserve">xxx </v>
      </c>
      <c r="T852" s="1">
        <f t="shared" si="43"/>
        <v>89.104200000000006</v>
      </c>
      <c r="U852">
        <f t="shared" si="44"/>
        <v>0</v>
      </c>
      <c r="V852">
        <f>SUM(G852:H852,1)</f>
        <v>2</v>
      </c>
      <c r="W852">
        <f t="shared" si="45"/>
        <v>0</v>
      </c>
      <c r="X852">
        <f>IF(V852=1,1,0)</f>
        <v>0</v>
      </c>
      <c r="Y852">
        <f>IF($P852=Y$1,1,0)</f>
        <v>0</v>
      </c>
      <c r="Z852">
        <f>IF($P852=Z$1,1,0)</f>
        <v>1</v>
      </c>
      <c r="AA852">
        <f>IF($P852=AA$1,1,0)</f>
        <v>0</v>
      </c>
      <c r="AB852">
        <f>IF($P852=AB$1,1,0)</f>
        <v>0</v>
      </c>
      <c r="AC852">
        <f>IF($Q852=AC$1,1,0)</f>
        <v>0</v>
      </c>
      <c r="AD852">
        <f>IF($Q852=AD$1,1,0)</f>
        <v>1</v>
      </c>
      <c r="AE852">
        <f>IF($R852=AE$1,1,0)</f>
        <v>0</v>
      </c>
      <c r="AF852">
        <f>IF($R852=AF$1,1,0)</f>
        <v>1</v>
      </c>
      <c r="AG852">
        <f>IF($R852=AG$1,1,0)</f>
        <v>0</v>
      </c>
      <c r="AH852">
        <f>IF($R852=AH$1,1,0)</f>
        <v>0</v>
      </c>
      <c r="AI852">
        <f>IF($R852=AI$1,1,0)</f>
        <v>0</v>
      </c>
      <c r="AJ852">
        <f>IF($R852=AJ$1,1,0)</f>
        <v>0</v>
      </c>
      <c r="AK852">
        <f>IF($R852=AK$1,1,0)</f>
        <v>0</v>
      </c>
      <c r="AL852">
        <f>IF($R852=AL$1,1,0)</f>
        <v>0</v>
      </c>
      <c r="AM852">
        <f>IF($S852=AM$1,1,0)</f>
        <v>0</v>
      </c>
      <c r="AN852">
        <f>IF($S852=AN$1,1,0)</f>
        <v>0</v>
      </c>
      <c r="AO852">
        <f>IF($S852=AO$1,1,0)</f>
        <v>0</v>
      </c>
      <c r="AP852">
        <f>IF($S852=AP$1,1,0)</f>
        <v>1</v>
      </c>
      <c r="AQ852">
        <f>IF($S852=AQ$1,1,0)</f>
        <v>0</v>
      </c>
      <c r="AR852">
        <f>IF($S852=AR$1,1,0)</f>
        <v>0</v>
      </c>
      <c r="AS852">
        <f>IF($S852=AS$1,1,0)</f>
        <v>0</v>
      </c>
      <c r="AT852">
        <f>IF($S852=AT$1,1,0)</f>
        <v>0</v>
      </c>
      <c r="AU852">
        <f>IF($S852=AU$1,1,0)</f>
        <v>0</v>
      </c>
      <c r="AV852">
        <f>IF($S852=AV$1,1,0)</f>
        <v>0</v>
      </c>
      <c r="AW852">
        <f>IF($S852=AW$1,1,0)</f>
        <v>0</v>
      </c>
      <c r="AX852">
        <f>IF($S852=AX$1,1,0)</f>
        <v>0</v>
      </c>
      <c r="AY852">
        <f>IF($S852=AY$1,1,0)</f>
        <v>0</v>
      </c>
      <c r="AZ852">
        <f>IF($S852=AZ$1,1,0)</f>
        <v>0</v>
      </c>
      <c r="BA852">
        <f>IF($S852=BA$1,1,0)</f>
        <v>0</v>
      </c>
      <c r="BB852">
        <f>IF($S852=BB$1,1,0)</f>
        <v>0</v>
      </c>
      <c r="BC852">
        <f>IF($S852=BC$1,1,0)</f>
        <v>0</v>
      </c>
      <c r="BD852">
        <f>IF($S852=BD$1,1,0)</f>
        <v>0</v>
      </c>
      <c r="BE852">
        <f>IF($S852=BE$1,1,0)</f>
        <v>0</v>
      </c>
      <c r="BF852">
        <f>IF($S852=BF$1,1,0)</f>
        <v>0</v>
      </c>
      <c r="BG852">
        <f>IF($S852=BG$1,1,0)</f>
        <v>0</v>
      </c>
      <c r="BH852">
        <f>IF($S852=BH$1,1,0)</f>
        <v>0</v>
      </c>
      <c r="BI852">
        <f>IF($S852=BI$1,1,0)</f>
        <v>0</v>
      </c>
      <c r="BJ852">
        <f>IF($S852=BJ$1,1,0)</f>
        <v>0</v>
      </c>
    </row>
    <row r="853" spans="1:62" x14ac:dyDescent="0.25">
      <c r="A853">
        <v>851</v>
      </c>
      <c r="B853">
        <v>0</v>
      </c>
      <c r="C853">
        <v>3</v>
      </c>
      <c r="D853" t="s">
        <v>1170</v>
      </c>
      <c r="E853" t="s">
        <v>13</v>
      </c>
      <c r="F853">
        <v>4</v>
      </c>
      <c r="G853">
        <v>4</v>
      </c>
      <c r="H853">
        <v>2</v>
      </c>
      <c r="I853">
        <v>347082</v>
      </c>
      <c r="J853">
        <v>31.274999999999999</v>
      </c>
      <c r="L853" t="s">
        <v>15</v>
      </c>
      <c r="M853" t="s">
        <v>1754</v>
      </c>
      <c r="N853" t="str">
        <f>IF(ISNUMBER(I853),"xxx ",SUBSTITUTE(SUBSTITUTE(I853,"/",""),".",""))</f>
        <v xml:space="preserve">xxx </v>
      </c>
      <c r="O853" t="str">
        <f>LEFT(N853,FIND(" ",N853))</f>
        <v xml:space="preserve">xxx </v>
      </c>
      <c r="P853" t="str">
        <f>VLOOKUP(M853,Extract_Title!$A$2:$B$20,2,0)</f>
        <v>Master</v>
      </c>
      <c r="Q853" t="str">
        <f>IF(L853="","S",L853)</f>
        <v>S</v>
      </c>
      <c r="R853" t="str">
        <f>IF(K853="","M",LEFT(K853,1))</f>
        <v>M</v>
      </c>
      <c r="S853" t="str">
        <f>VLOOKUP(O853,Clean_tckt!$E$3:$F$38,2,0)</f>
        <v xml:space="preserve">xxx </v>
      </c>
      <c r="T853" s="1">
        <f t="shared" si="43"/>
        <v>31.274999999999999</v>
      </c>
      <c r="U853">
        <f t="shared" si="44"/>
        <v>4</v>
      </c>
      <c r="V853">
        <f>SUM(G853:H853,1)</f>
        <v>7</v>
      </c>
      <c r="W853">
        <f t="shared" si="45"/>
        <v>1</v>
      </c>
      <c r="X853">
        <f>IF(V853=1,1,0)</f>
        <v>0</v>
      </c>
      <c r="Y853">
        <f>IF($P853=Y$1,1,0)</f>
        <v>0</v>
      </c>
      <c r="Z853">
        <f>IF($P853=Z$1,1,0)</f>
        <v>0</v>
      </c>
      <c r="AA853">
        <f>IF($P853=AA$1,1,0)</f>
        <v>0</v>
      </c>
      <c r="AB853">
        <f>IF($P853=AB$1,1,0)</f>
        <v>1</v>
      </c>
      <c r="AC853">
        <f>IF($Q853=AC$1,1,0)</f>
        <v>1</v>
      </c>
      <c r="AD853">
        <f>IF($Q853=AD$1,1,0)</f>
        <v>0</v>
      </c>
      <c r="AE853">
        <f>IF($R853=AE$1,1,0)</f>
        <v>1</v>
      </c>
      <c r="AF853">
        <f>IF($R853=AF$1,1,0)</f>
        <v>0</v>
      </c>
      <c r="AG853">
        <f>IF($R853=AG$1,1,0)</f>
        <v>0</v>
      </c>
      <c r="AH853">
        <f>IF($R853=AH$1,1,0)</f>
        <v>0</v>
      </c>
      <c r="AI853">
        <f>IF($R853=AI$1,1,0)</f>
        <v>0</v>
      </c>
      <c r="AJ853">
        <f>IF($R853=AJ$1,1,0)</f>
        <v>0</v>
      </c>
      <c r="AK853">
        <f>IF($R853=AK$1,1,0)</f>
        <v>0</v>
      </c>
      <c r="AL853">
        <f>IF($R853=AL$1,1,0)</f>
        <v>0</v>
      </c>
      <c r="AM853">
        <f>IF($S853=AM$1,1,0)</f>
        <v>0</v>
      </c>
      <c r="AN853">
        <f>IF($S853=AN$1,1,0)</f>
        <v>0</v>
      </c>
      <c r="AO853">
        <f>IF($S853=AO$1,1,0)</f>
        <v>0</v>
      </c>
      <c r="AP853">
        <f>IF($S853=AP$1,1,0)</f>
        <v>1</v>
      </c>
      <c r="AQ853">
        <f>IF($S853=AQ$1,1,0)</f>
        <v>0</v>
      </c>
      <c r="AR853">
        <f>IF($S853=AR$1,1,0)</f>
        <v>0</v>
      </c>
      <c r="AS853">
        <f>IF($S853=AS$1,1,0)</f>
        <v>0</v>
      </c>
      <c r="AT853">
        <f>IF($S853=AT$1,1,0)</f>
        <v>0</v>
      </c>
      <c r="AU853">
        <f>IF($S853=AU$1,1,0)</f>
        <v>0</v>
      </c>
      <c r="AV853">
        <f>IF($S853=AV$1,1,0)</f>
        <v>0</v>
      </c>
      <c r="AW853">
        <f>IF($S853=AW$1,1,0)</f>
        <v>0</v>
      </c>
      <c r="AX853">
        <f>IF($S853=AX$1,1,0)</f>
        <v>0</v>
      </c>
      <c r="AY853">
        <f>IF($S853=AY$1,1,0)</f>
        <v>0</v>
      </c>
      <c r="AZ853">
        <f>IF($S853=AZ$1,1,0)</f>
        <v>0</v>
      </c>
      <c r="BA853">
        <f>IF($S853=BA$1,1,0)</f>
        <v>0</v>
      </c>
      <c r="BB853">
        <f>IF($S853=BB$1,1,0)</f>
        <v>0</v>
      </c>
      <c r="BC853">
        <f>IF($S853=BC$1,1,0)</f>
        <v>0</v>
      </c>
      <c r="BD853">
        <f>IF($S853=BD$1,1,0)</f>
        <v>0</v>
      </c>
      <c r="BE853">
        <f>IF($S853=BE$1,1,0)</f>
        <v>0</v>
      </c>
      <c r="BF853">
        <f>IF($S853=BF$1,1,0)</f>
        <v>0</v>
      </c>
      <c r="BG853">
        <f>IF($S853=BG$1,1,0)</f>
        <v>0</v>
      </c>
      <c r="BH853">
        <f>IF($S853=BH$1,1,0)</f>
        <v>0</v>
      </c>
      <c r="BI853">
        <f>IF($S853=BI$1,1,0)</f>
        <v>0</v>
      </c>
      <c r="BJ853">
        <f>IF($S853=BJ$1,1,0)</f>
        <v>0</v>
      </c>
    </row>
    <row r="854" spans="1:62" x14ac:dyDescent="0.25">
      <c r="A854">
        <v>852</v>
      </c>
      <c r="B854">
        <v>0</v>
      </c>
      <c r="C854">
        <v>3</v>
      </c>
      <c r="D854" t="s">
        <v>1171</v>
      </c>
      <c r="E854" t="s">
        <v>13</v>
      </c>
      <c r="F854">
        <v>74</v>
      </c>
      <c r="G854">
        <v>0</v>
      </c>
      <c r="H854">
        <v>0</v>
      </c>
      <c r="I854">
        <v>347060</v>
      </c>
      <c r="J854">
        <v>7.7750000000000004</v>
      </c>
      <c r="L854" t="s">
        <v>15</v>
      </c>
      <c r="M854" t="s">
        <v>1751</v>
      </c>
      <c r="N854" t="str">
        <f>IF(ISNUMBER(I854),"xxx ",SUBSTITUTE(SUBSTITUTE(I854,"/",""),".",""))</f>
        <v xml:space="preserve">xxx </v>
      </c>
      <c r="O854" t="str">
        <f>LEFT(N854,FIND(" ",N854))</f>
        <v xml:space="preserve">xxx </v>
      </c>
      <c r="P854" t="str">
        <f>VLOOKUP(M854,Extract_Title!$A$2:$B$20,2,0)</f>
        <v>Mr</v>
      </c>
      <c r="Q854" t="str">
        <f>IF(L854="","S",L854)</f>
        <v>S</v>
      </c>
      <c r="R854" t="str">
        <f>IF(K854="","M",LEFT(K854,1))</f>
        <v>M</v>
      </c>
      <c r="S854" t="str">
        <f>VLOOKUP(O854,Clean_tckt!$E$3:$F$38,2,0)</f>
        <v xml:space="preserve">xxx </v>
      </c>
      <c r="T854" s="1">
        <f t="shared" si="43"/>
        <v>7.7750000000000004</v>
      </c>
      <c r="U854">
        <f t="shared" si="44"/>
        <v>74</v>
      </c>
      <c r="V854">
        <f>SUM(G854:H854,1)</f>
        <v>1</v>
      </c>
      <c r="W854">
        <f t="shared" si="45"/>
        <v>1</v>
      </c>
      <c r="X854">
        <f>IF(V854=1,1,0)</f>
        <v>1</v>
      </c>
      <c r="Y854">
        <f>IF($P854=Y$1,1,0)</f>
        <v>1</v>
      </c>
      <c r="Z854">
        <f>IF($P854=Z$1,1,0)</f>
        <v>0</v>
      </c>
      <c r="AA854">
        <f>IF($P854=AA$1,1,0)</f>
        <v>0</v>
      </c>
      <c r="AB854">
        <f>IF($P854=AB$1,1,0)</f>
        <v>0</v>
      </c>
      <c r="AC854">
        <f>IF($Q854=AC$1,1,0)</f>
        <v>1</v>
      </c>
      <c r="AD854">
        <f>IF($Q854=AD$1,1,0)</f>
        <v>0</v>
      </c>
      <c r="AE854">
        <f>IF($R854=AE$1,1,0)</f>
        <v>1</v>
      </c>
      <c r="AF854">
        <f>IF($R854=AF$1,1,0)</f>
        <v>0</v>
      </c>
      <c r="AG854">
        <f>IF($R854=AG$1,1,0)</f>
        <v>0</v>
      </c>
      <c r="AH854">
        <f>IF($R854=AH$1,1,0)</f>
        <v>0</v>
      </c>
      <c r="AI854">
        <f>IF($R854=AI$1,1,0)</f>
        <v>0</v>
      </c>
      <c r="AJ854">
        <f>IF($R854=AJ$1,1,0)</f>
        <v>0</v>
      </c>
      <c r="AK854">
        <f>IF($R854=AK$1,1,0)</f>
        <v>0</v>
      </c>
      <c r="AL854">
        <f>IF($R854=AL$1,1,0)</f>
        <v>0</v>
      </c>
      <c r="AM854">
        <f>IF($S854=AM$1,1,0)</f>
        <v>0</v>
      </c>
      <c r="AN854">
        <f>IF($S854=AN$1,1,0)</f>
        <v>0</v>
      </c>
      <c r="AO854">
        <f>IF($S854=AO$1,1,0)</f>
        <v>0</v>
      </c>
      <c r="AP854">
        <f>IF($S854=AP$1,1,0)</f>
        <v>1</v>
      </c>
      <c r="AQ854">
        <f>IF($S854=AQ$1,1,0)</f>
        <v>0</v>
      </c>
      <c r="AR854">
        <f>IF($S854=AR$1,1,0)</f>
        <v>0</v>
      </c>
      <c r="AS854">
        <f>IF($S854=AS$1,1,0)</f>
        <v>0</v>
      </c>
      <c r="AT854">
        <f>IF($S854=AT$1,1,0)</f>
        <v>0</v>
      </c>
      <c r="AU854">
        <f>IF($S854=AU$1,1,0)</f>
        <v>0</v>
      </c>
      <c r="AV854">
        <f>IF($S854=AV$1,1,0)</f>
        <v>0</v>
      </c>
      <c r="AW854">
        <f>IF($S854=AW$1,1,0)</f>
        <v>0</v>
      </c>
      <c r="AX854">
        <f>IF($S854=AX$1,1,0)</f>
        <v>0</v>
      </c>
      <c r="AY854">
        <f>IF($S854=AY$1,1,0)</f>
        <v>0</v>
      </c>
      <c r="AZ854">
        <f>IF($S854=AZ$1,1,0)</f>
        <v>0</v>
      </c>
      <c r="BA854">
        <f>IF($S854=BA$1,1,0)</f>
        <v>0</v>
      </c>
      <c r="BB854">
        <f>IF($S854=BB$1,1,0)</f>
        <v>0</v>
      </c>
      <c r="BC854">
        <f>IF($S854=BC$1,1,0)</f>
        <v>0</v>
      </c>
      <c r="BD854">
        <f>IF($S854=BD$1,1,0)</f>
        <v>0</v>
      </c>
      <c r="BE854">
        <f>IF($S854=BE$1,1,0)</f>
        <v>0</v>
      </c>
      <c r="BF854">
        <f>IF($S854=BF$1,1,0)</f>
        <v>0</v>
      </c>
      <c r="BG854">
        <f>IF($S854=BG$1,1,0)</f>
        <v>0</v>
      </c>
      <c r="BH854">
        <f>IF($S854=BH$1,1,0)</f>
        <v>0</v>
      </c>
      <c r="BI854">
        <f>IF($S854=BI$1,1,0)</f>
        <v>0</v>
      </c>
      <c r="BJ854">
        <f>IF($S854=BJ$1,1,0)</f>
        <v>0</v>
      </c>
    </row>
    <row r="855" spans="1:62" x14ac:dyDescent="0.25">
      <c r="A855">
        <v>853</v>
      </c>
      <c r="B855">
        <v>0</v>
      </c>
      <c r="C855">
        <v>3</v>
      </c>
      <c r="D855" t="s">
        <v>1172</v>
      </c>
      <c r="E855" t="s">
        <v>17</v>
      </c>
      <c r="F855">
        <v>9</v>
      </c>
      <c r="G855">
        <v>1</v>
      </c>
      <c r="H855">
        <v>1</v>
      </c>
      <c r="I855">
        <v>2678</v>
      </c>
      <c r="J855">
        <v>15.245799999999999</v>
      </c>
      <c r="L855" t="s">
        <v>20</v>
      </c>
      <c r="M855" t="s">
        <v>1753</v>
      </c>
      <c r="N855" t="str">
        <f>IF(ISNUMBER(I855),"xxx ",SUBSTITUTE(SUBSTITUTE(I855,"/",""),".",""))</f>
        <v xml:space="preserve">xxx </v>
      </c>
      <c r="O855" t="str">
        <f>LEFT(N855,FIND(" ",N855))</f>
        <v xml:space="preserve">xxx </v>
      </c>
      <c r="P855" t="str">
        <f>VLOOKUP(M855,Extract_Title!$A$2:$B$20,2,0)</f>
        <v>Miss</v>
      </c>
      <c r="Q855" t="str">
        <f>IF(L855="","S",L855)</f>
        <v>C</v>
      </c>
      <c r="R855" t="str">
        <f>IF(K855="","M",LEFT(K855,1))</f>
        <v>M</v>
      </c>
      <c r="S855" t="str">
        <f>VLOOKUP(O855,Clean_tckt!$E$3:$F$38,2,0)</f>
        <v xml:space="preserve">xxx </v>
      </c>
      <c r="T855" s="1">
        <f t="shared" si="43"/>
        <v>15.245799999999999</v>
      </c>
      <c r="U855">
        <f t="shared" si="44"/>
        <v>9</v>
      </c>
      <c r="V855">
        <f>SUM(G855:H855,1)</f>
        <v>3</v>
      </c>
      <c r="W855">
        <f t="shared" si="45"/>
        <v>0</v>
      </c>
      <c r="X855">
        <f>IF(V855=1,1,0)</f>
        <v>0</v>
      </c>
      <c r="Y855">
        <f>IF($P855=Y$1,1,0)</f>
        <v>0</v>
      </c>
      <c r="Z855">
        <f>IF($P855=Z$1,1,0)</f>
        <v>0</v>
      </c>
      <c r="AA855">
        <f>IF($P855=AA$1,1,0)</f>
        <v>1</v>
      </c>
      <c r="AB855">
        <f>IF($P855=AB$1,1,0)</f>
        <v>0</v>
      </c>
      <c r="AC855">
        <f>IF($Q855=AC$1,1,0)</f>
        <v>0</v>
      </c>
      <c r="AD855">
        <f>IF($Q855=AD$1,1,0)</f>
        <v>1</v>
      </c>
      <c r="AE855">
        <f>IF($R855=AE$1,1,0)</f>
        <v>1</v>
      </c>
      <c r="AF855">
        <f>IF($R855=AF$1,1,0)</f>
        <v>0</v>
      </c>
      <c r="AG855">
        <f>IF($R855=AG$1,1,0)</f>
        <v>0</v>
      </c>
      <c r="AH855">
        <f>IF($R855=AH$1,1,0)</f>
        <v>0</v>
      </c>
      <c r="AI855">
        <f>IF($R855=AI$1,1,0)</f>
        <v>0</v>
      </c>
      <c r="AJ855">
        <f>IF($R855=AJ$1,1,0)</f>
        <v>0</v>
      </c>
      <c r="AK855">
        <f>IF($R855=AK$1,1,0)</f>
        <v>0</v>
      </c>
      <c r="AL855">
        <f>IF($R855=AL$1,1,0)</f>
        <v>0</v>
      </c>
      <c r="AM855">
        <f>IF($S855=AM$1,1,0)</f>
        <v>0</v>
      </c>
      <c r="AN855">
        <f>IF($S855=AN$1,1,0)</f>
        <v>0</v>
      </c>
      <c r="AO855">
        <f>IF($S855=AO$1,1,0)</f>
        <v>0</v>
      </c>
      <c r="AP855">
        <f>IF($S855=AP$1,1,0)</f>
        <v>1</v>
      </c>
      <c r="AQ855">
        <f>IF($S855=AQ$1,1,0)</f>
        <v>0</v>
      </c>
      <c r="AR855">
        <f>IF($S855=AR$1,1,0)</f>
        <v>0</v>
      </c>
      <c r="AS855">
        <f>IF($S855=AS$1,1,0)</f>
        <v>0</v>
      </c>
      <c r="AT855">
        <f>IF($S855=AT$1,1,0)</f>
        <v>0</v>
      </c>
      <c r="AU855">
        <f>IF($S855=AU$1,1,0)</f>
        <v>0</v>
      </c>
      <c r="AV855">
        <f>IF($S855=AV$1,1,0)</f>
        <v>0</v>
      </c>
      <c r="AW855">
        <f>IF($S855=AW$1,1,0)</f>
        <v>0</v>
      </c>
      <c r="AX855">
        <f>IF($S855=AX$1,1,0)</f>
        <v>0</v>
      </c>
      <c r="AY855">
        <f>IF($S855=AY$1,1,0)</f>
        <v>0</v>
      </c>
      <c r="AZ855">
        <f>IF($S855=AZ$1,1,0)</f>
        <v>0</v>
      </c>
      <c r="BA855">
        <f>IF($S855=BA$1,1,0)</f>
        <v>0</v>
      </c>
      <c r="BB855">
        <f>IF($S855=BB$1,1,0)</f>
        <v>0</v>
      </c>
      <c r="BC855">
        <f>IF($S855=BC$1,1,0)</f>
        <v>0</v>
      </c>
      <c r="BD855">
        <f>IF($S855=BD$1,1,0)</f>
        <v>0</v>
      </c>
      <c r="BE855">
        <f>IF($S855=BE$1,1,0)</f>
        <v>0</v>
      </c>
      <c r="BF855">
        <f>IF($S855=BF$1,1,0)</f>
        <v>0</v>
      </c>
      <c r="BG855">
        <f>IF($S855=BG$1,1,0)</f>
        <v>0</v>
      </c>
      <c r="BH855">
        <f>IF($S855=BH$1,1,0)</f>
        <v>0</v>
      </c>
      <c r="BI855">
        <f>IF($S855=BI$1,1,0)</f>
        <v>0</v>
      </c>
      <c r="BJ855">
        <f>IF($S855=BJ$1,1,0)</f>
        <v>0</v>
      </c>
    </row>
    <row r="856" spans="1:62" x14ac:dyDescent="0.25">
      <c r="A856">
        <v>854</v>
      </c>
      <c r="B856">
        <v>1</v>
      </c>
      <c r="C856">
        <v>1</v>
      </c>
      <c r="D856" t="s">
        <v>1173</v>
      </c>
      <c r="E856" t="s">
        <v>17</v>
      </c>
      <c r="F856">
        <v>16</v>
      </c>
      <c r="G856">
        <v>0</v>
      </c>
      <c r="H856">
        <v>1</v>
      </c>
      <c r="I856" t="s">
        <v>1174</v>
      </c>
      <c r="J856">
        <v>39.4</v>
      </c>
      <c r="K856" t="s">
        <v>1175</v>
      </c>
      <c r="L856" t="s">
        <v>15</v>
      </c>
      <c r="M856" t="s">
        <v>1753</v>
      </c>
      <c r="N856" t="str">
        <f>IF(ISNUMBER(I856),"xxx ",SUBSTITUTE(SUBSTITUTE(I856,"/",""),".",""))</f>
        <v>PC 17592</v>
      </c>
      <c r="O856" t="str">
        <f>LEFT(N856,FIND(" ",N856))</f>
        <v xml:space="preserve">PC </v>
      </c>
      <c r="P856" t="str">
        <f>VLOOKUP(M856,Extract_Title!$A$2:$B$20,2,0)</f>
        <v>Miss</v>
      </c>
      <c r="Q856" t="str">
        <f>IF(L856="","S",L856)</f>
        <v>S</v>
      </c>
      <c r="R856" t="str">
        <f>IF(K856="","M",LEFT(K856,1))</f>
        <v>D</v>
      </c>
      <c r="S856" t="str">
        <f>VLOOKUP(O856,Clean_tckt!$E$3:$F$38,2,0)</f>
        <v xml:space="preserve">PC </v>
      </c>
      <c r="T856" s="1">
        <f t="shared" si="43"/>
        <v>39.4</v>
      </c>
      <c r="U856">
        <f t="shared" si="44"/>
        <v>16</v>
      </c>
      <c r="V856">
        <f>SUM(G856:H856,1)</f>
        <v>2</v>
      </c>
      <c r="W856">
        <f t="shared" si="45"/>
        <v>0</v>
      </c>
      <c r="X856">
        <f>IF(V856=1,1,0)</f>
        <v>0</v>
      </c>
      <c r="Y856">
        <f>IF($P856=Y$1,1,0)</f>
        <v>0</v>
      </c>
      <c r="Z856">
        <f>IF($P856=Z$1,1,0)</f>
        <v>0</v>
      </c>
      <c r="AA856">
        <f>IF($P856=AA$1,1,0)</f>
        <v>1</v>
      </c>
      <c r="AB856">
        <f>IF($P856=AB$1,1,0)</f>
        <v>0</v>
      </c>
      <c r="AC856">
        <f>IF($Q856=AC$1,1,0)</f>
        <v>1</v>
      </c>
      <c r="AD856">
        <f>IF($Q856=AD$1,1,0)</f>
        <v>0</v>
      </c>
      <c r="AE856">
        <f>IF($R856=AE$1,1,0)</f>
        <v>0</v>
      </c>
      <c r="AF856">
        <f>IF($R856=AF$1,1,0)</f>
        <v>0</v>
      </c>
      <c r="AG856">
        <f>IF($R856=AG$1,1,0)</f>
        <v>0</v>
      </c>
      <c r="AH856">
        <f>IF($R856=AH$1,1,0)</f>
        <v>0</v>
      </c>
      <c r="AI856">
        <f>IF($R856=AI$1,1,0)</f>
        <v>1</v>
      </c>
      <c r="AJ856">
        <f>IF($R856=AJ$1,1,0)</f>
        <v>0</v>
      </c>
      <c r="AK856">
        <f>IF($R856=AK$1,1,0)</f>
        <v>0</v>
      </c>
      <c r="AL856">
        <f>IF($R856=AL$1,1,0)</f>
        <v>0</v>
      </c>
      <c r="AM856">
        <f>IF($S856=AM$1,1,0)</f>
        <v>0</v>
      </c>
      <c r="AN856">
        <f>IF($S856=AN$1,1,0)</f>
        <v>1</v>
      </c>
      <c r="AO856">
        <f>IF($S856=AO$1,1,0)</f>
        <v>0</v>
      </c>
      <c r="AP856">
        <f>IF($S856=AP$1,1,0)</f>
        <v>0</v>
      </c>
      <c r="AQ856">
        <f>IF($S856=AQ$1,1,0)</f>
        <v>0</v>
      </c>
      <c r="AR856">
        <f>IF($S856=AR$1,1,0)</f>
        <v>0</v>
      </c>
      <c r="AS856">
        <f>IF($S856=AS$1,1,0)</f>
        <v>0</v>
      </c>
      <c r="AT856">
        <f>IF($S856=AT$1,1,0)</f>
        <v>0</v>
      </c>
      <c r="AU856">
        <f>IF($S856=AU$1,1,0)</f>
        <v>0</v>
      </c>
      <c r="AV856">
        <f>IF($S856=AV$1,1,0)</f>
        <v>0</v>
      </c>
      <c r="AW856">
        <f>IF($S856=AW$1,1,0)</f>
        <v>0</v>
      </c>
      <c r="AX856">
        <f>IF($S856=AX$1,1,0)</f>
        <v>0</v>
      </c>
      <c r="AY856">
        <f>IF($S856=AY$1,1,0)</f>
        <v>0</v>
      </c>
      <c r="AZ856">
        <f>IF($S856=AZ$1,1,0)</f>
        <v>0</v>
      </c>
      <c r="BA856">
        <f>IF($S856=BA$1,1,0)</f>
        <v>0</v>
      </c>
      <c r="BB856">
        <f>IF($S856=BB$1,1,0)</f>
        <v>0</v>
      </c>
      <c r="BC856">
        <f>IF($S856=BC$1,1,0)</f>
        <v>0</v>
      </c>
      <c r="BD856">
        <f>IF($S856=BD$1,1,0)</f>
        <v>0</v>
      </c>
      <c r="BE856">
        <f>IF($S856=BE$1,1,0)</f>
        <v>0</v>
      </c>
      <c r="BF856">
        <f>IF($S856=BF$1,1,0)</f>
        <v>0</v>
      </c>
      <c r="BG856">
        <f>IF($S856=BG$1,1,0)</f>
        <v>0</v>
      </c>
      <c r="BH856">
        <f>IF($S856=BH$1,1,0)</f>
        <v>0</v>
      </c>
      <c r="BI856">
        <f>IF($S856=BI$1,1,0)</f>
        <v>0</v>
      </c>
      <c r="BJ856">
        <f>IF($S856=BJ$1,1,0)</f>
        <v>0</v>
      </c>
    </row>
    <row r="857" spans="1:62" x14ac:dyDescent="0.25">
      <c r="A857">
        <v>855</v>
      </c>
      <c r="B857">
        <v>0</v>
      </c>
      <c r="C857">
        <v>2</v>
      </c>
      <c r="D857" t="s">
        <v>1176</v>
      </c>
      <c r="E857" t="s">
        <v>17</v>
      </c>
      <c r="F857">
        <v>44</v>
      </c>
      <c r="G857">
        <v>1</v>
      </c>
      <c r="H857">
        <v>0</v>
      </c>
      <c r="I857">
        <v>244252</v>
      </c>
      <c r="J857">
        <v>26</v>
      </c>
      <c r="L857" t="s">
        <v>15</v>
      </c>
      <c r="M857" t="s">
        <v>1752</v>
      </c>
      <c r="N857" t="str">
        <f>IF(ISNUMBER(I857),"xxx ",SUBSTITUTE(SUBSTITUTE(I857,"/",""),".",""))</f>
        <v xml:space="preserve">xxx </v>
      </c>
      <c r="O857" t="str">
        <f>LEFT(N857,FIND(" ",N857))</f>
        <v xml:space="preserve">xxx </v>
      </c>
      <c r="P857" t="str">
        <f>VLOOKUP(M857,Extract_Title!$A$2:$B$20,2,0)</f>
        <v>Mrs</v>
      </c>
      <c r="Q857" t="str">
        <f>IF(L857="","S",L857)</f>
        <v>S</v>
      </c>
      <c r="R857" t="str">
        <f>IF(K857="","M",LEFT(K857,1))</f>
        <v>M</v>
      </c>
      <c r="S857" t="str">
        <f>VLOOKUP(O857,Clean_tckt!$E$3:$F$38,2,0)</f>
        <v xml:space="preserve">xxx </v>
      </c>
      <c r="T857" s="1">
        <f t="shared" si="43"/>
        <v>26</v>
      </c>
      <c r="U857">
        <f t="shared" si="44"/>
        <v>44</v>
      </c>
      <c r="V857">
        <f>SUM(G857:H857,1)</f>
        <v>2</v>
      </c>
      <c r="W857">
        <f t="shared" si="45"/>
        <v>0</v>
      </c>
      <c r="X857">
        <f>IF(V857=1,1,0)</f>
        <v>0</v>
      </c>
      <c r="Y857">
        <f>IF($P857=Y$1,1,0)</f>
        <v>0</v>
      </c>
      <c r="Z857">
        <f>IF($P857=Z$1,1,0)</f>
        <v>1</v>
      </c>
      <c r="AA857">
        <f>IF($P857=AA$1,1,0)</f>
        <v>0</v>
      </c>
      <c r="AB857">
        <f>IF($P857=AB$1,1,0)</f>
        <v>0</v>
      </c>
      <c r="AC857">
        <f>IF($Q857=AC$1,1,0)</f>
        <v>1</v>
      </c>
      <c r="AD857">
        <f>IF($Q857=AD$1,1,0)</f>
        <v>0</v>
      </c>
      <c r="AE857">
        <f>IF($R857=AE$1,1,0)</f>
        <v>1</v>
      </c>
      <c r="AF857">
        <f>IF($R857=AF$1,1,0)</f>
        <v>0</v>
      </c>
      <c r="AG857">
        <f>IF($R857=AG$1,1,0)</f>
        <v>0</v>
      </c>
      <c r="AH857">
        <f>IF($R857=AH$1,1,0)</f>
        <v>0</v>
      </c>
      <c r="AI857">
        <f>IF($R857=AI$1,1,0)</f>
        <v>0</v>
      </c>
      <c r="AJ857">
        <f>IF($R857=AJ$1,1,0)</f>
        <v>0</v>
      </c>
      <c r="AK857">
        <f>IF($R857=AK$1,1,0)</f>
        <v>0</v>
      </c>
      <c r="AL857">
        <f>IF($R857=AL$1,1,0)</f>
        <v>0</v>
      </c>
      <c r="AM857">
        <f>IF($S857=AM$1,1,0)</f>
        <v>0</v>
      </c>
      <c r="AN857">
        <f>IF($S857=AN$1,1,0)</f>
        <v>0</v>
      </c>
      <c r="AO857">
        <f>IF($S857=AO$1,1,0)</f>
        <v>0</v>
      </c>
      <c r="AP857">
        <f>IF($S857=AP$1,1,0)</f>
        <v>1</v>
      </c>
      <c r="AQ857">
        <f>IF($S857=AQ$1,1,0)</f>
        <v>0</v>
      </c>
      <c r="AR857">
        <f>IF($S857=AR$1,1,0)</f>
        <v>0</v>
      </c>
      <c r="AS857">
        <f>IF($S857=AS$1,1,0)</f>
        <v>0</v>
      </c>
      <c r="AT857">
        <f>IF($S857=AT$1,1,0)</f>
        <v>0</v>
      </c>
      <c r="AU857">
        <f>IF($S857=AU$1,1,0)</f>
        <v>0</v>
      </c>
      <c r="AV857">
        <f>IF($S857=AV$1,1,0)</f>
        <v>0</v>
      </c>
      <c r="AW857">
        <f>IF($S857=AW$1,1,0)</f>
        <v>0</v>
      </c>
      <c r="AX857">
        <f>IF($S857=AX$1,1,0)</f>
        <v>0</v>
      </c>
      <c r="AY857">
        <f>IF($S857=AY$1,1,0)</f>
        <v>0</v>
      </c>
      <c r="AZ857">
        <f>IF($S857=AZ$1,1,0)</f>
        <v>0</v>
      </c>
      <c r="BA857">
        <f>IF($S857=BA$1,1,0)</f>
        <v>0</v>
      </c>
      <c r="BB857">
        <f>IF($S857=BB$1,1,0)</f>
        <v>0</v>
      </c>
      <c r="BC857">
        <f>IF($S857=BC$1,1,0)</f>
        <v>0</v>
      </c>
      <c r="BD857">
        <f>IF($S857=BD$1,1,0)</f>
        <v>0</v>
      </c>
      <c r="BE857">
        <f>IF($S857=BE$1,1,0)</f>
        <v>0</v>
      </c>
      <c r="BF857">
        <f>IF($S857=BF$1,1,0)</f>
        <v>0</v>
      </c>
      <c r="BG857">
        <f>IF($S857=BG$1,1,0)</f>
        <v>0</v>
      </c>
      <c r="BH857">
        <f>IF($S857=BH$1,1,0)</f>
        <v>0</v>
      </c>
      <c r="BI857">
        <f>IF($S857=BI$1,1,0)</f>
        <v>0</v>
      </c>
      <c r="BJ857">
        <f>IF($S857=BJ$1,1,0)</f>
        <v>0</v>
      </c>
    </row>
    <row r="858" spans="1:62" x14ac:dyDescent="0.25">
      <c r="A858">
        <v>856</v>
      </c>
      <c r="B858">
        <v>1</v>
      </c>
      <c r="C858">
        <v>3</v>
      </c>
      <c r="D858" t="s">
        <v>1177</v>
      </c>
      <c r="E858" t="s">
        <v>17</v>
      </c>
      <c r="F858">
        <v>18</v>
      </c>
      <c r="G858">
        <v>0</v>
      </c>
      <c r="H858">
        <v>1</v>
      </c>
      <c r="I858">
        <v>392091</v>
      </c>
      <c r="J858">
        <v>9.35</v>
      </c>
      <c r="L858" t="s">
        <v>15</v>
      </c>
      <c r="M858" t="s">
        <v>1752</v>
      </c>
      <c r="N858" t="str">
        <f>IF(ISNUMBER(I858),"xxx ",SUBSTITUTE(SUBSTITUTE(I858,"/",""),".",""))</f>
        <v xml:space="preserve">xxx </v>
      </c>
      <c r="O858" t="str">
        <f>LEFT(N858,FIND(" ",N858))</f>
        <v xml:space="preserve">xxx </v>
      </c>
      <c r="P858" t="str">
        <f>VLOOKUP(M858,Extract_Title!$A$2:$B$20,2,0)</f>
        <v>Mrs</v>
      </c>
      <c r="Q858" t="str">
        <f>IF(L858="","S",L858)</f>
        <v>S</v>
      </c>
      <c r="R858" t="str">
        <f>IF(K858="","M",LEFT(K858,1))</f>
        <v>M</v>
      </c>
      <c r="S858" t="str">
        <f>VLOOKUP(O858,Clean_tckt!$E$3:$F$38,2,0)</f>
        <v xml:space="preserve">xxx </v>
      </c>
      <c r="T858" s="1">
        <f t="shared" si="43"/>
        <v>9.35</v>
      </c>
      <c r="U858">
        <f t="shared" si="44"/>
        <v>18</v>
      </c>
      <c r="V858">
        <f>SUM(G858:H858,1)</f>
        <v>2</v>
      </c>
      <c r="W858">
        <f t="shared" si="45"/>
        <v>0</v>
      </c>
      <c r="X858">
        <f>IF(V858=1,1,0)</f>
        <v>0</v>
      </c>
      <c r="Y858">
        <f>IF($P858=Y$1,1,0)</f>
        <v>0</v>
      </c>
      <c r="Z858">
        <f>IF($P858=Z$1,1,0)</f>
        <v>1</v>
      </c>
      <c r="AA858">
        <f>IF($P858=AA$1,1,0)</f>
        <v>0</v>
      </c>
      <c r="AB858">
        <f>IF($P858=AB$1,1,0)</f>
        <v>0</v>
      </c>
      <c r="AC858">
        <f>IF($Q858=AC$1,1,0)</f>
        <v>1</v>
      </c>
      <c r="AD858">
        <f>IF($Q858=AD$1,1,0)</f>
        <v>0</v>
      </c>
      <c r="AE858">
        <f>IF($R858=AE$1,1,0)</f>
        <v>1</v>
      </c>
      <c r="AF858">
        <f>IF($R858=AF$1,1,0)</f>
        <v>0</v>
      </c>
      <c r="AG858">
        <f>IF($R858=AG$1,1,0)</f>
        <v>0</v>
      </c>
      <c r="AH858">
        <f>IF($R858=AH$1,1,0)</f>
        <v>0</v>
      </c>
      <c r="AI858">
        <f>IF($R858=AI$1,1,0)</f>
        <v>0</v>
      </c>
      <c r="AJ858">
        <f>IF($R858=AJ$1,1,0)</f>
        <v>0</v>
      </c>
      <c r="AK858">
        <f>IF($R858=AK$1,1,0)</f>
        <v>0</v>
      </c>
      <c r="AL858">
        <f>IF($R858=AL$1,1,0)</f>
        <v>0</v>
      </c>
      <c r="AM858">
        <f>IF($S858=AM$1,1,0)</f>
        <v>0</v>
      </c>
      <c r="AN858">
        <f>IF($S858=AN$1,1,0)</f>
        <v>0</v>
      </c>
      <c r="AO858">
        <f>IF($S858=AO$1,1,0)</f>
        <v>0</v>
      </c>
      <c r="AP858">
        <f>IF($S858=AP$1,1,0)</f>
        <v>1</v>
      </c>
      <c r="AQ858">
        <f>IF($S858=AQ$1,1,0)</f>
        <v>0</v>
      </c>
      <c r="AR858">
        <f>IF($S858=AR$1,1,0)</f>
        <v>0</v>
      </c>
      <c r="AS858">
        <f>IF($S858=AS$1,1,0)</f>
        <v>0</v>
      </c>
      <c r="AT858">
        <f>IF($S858=AT$1,1,0)</f>
        <v>0</v>
      </c>
      <c r="AU858">
        <f>IF($S858=AU$1,1,0)</f>
        <v>0</v>
      </c>
      <c r="AV858">
        <f>IF($S858=AV$1,1,0)</f>
        <v>0</v>
      </c>
      <c r="AW858">
        <f>IF($S858=AW$1,1,0)</f>
        <v>0</v>
      </c>
      <c r="AX858">
        <f>IF($S858=AX$1,1,0)</f>
        <v>0</v>
      </c>
      <c r="AY858">
        <f>IF($S858=AY$1,1,0)</f>
        <v>0</v>
      </c>
      <c r="AZ858">
        <f>IF($S858=AZ$1,1,0)</f>
        <v>0</v>
      </c>
      <c r="BA858">
        <f>IF($S858=BA$1,1,0)</f>
        <v>0</v>
      </c>
      <c r="BB858">
        <f>IF($S858=BB$1,1,0)</f>
        <v>0</v>
      </c>
      <c r="BC858">
        <f>IF($S858=BC$1,1,0)</f>
        <v>0</v>
      </c>
      <c r="BD858">
        <f>IF($S858=BD$1,1,0)</f>
        <v>0</v>
      </c>
      <c r="BE858">
        <f>IF($S858=BE$1,1,0)</f>
        <v>0</v>
      </c>
      <c r="BF858">
        <f>IF($S858=BF$1,1,0)</f>
        <v>0</v>
      </c>
      <c r="BG858">
        <f>IF($S858=BG$1,1,0)</f>
        <v>0</v>
      </c>
      <c r="BH858">
        <f>IF($S858=BH$1,1,0)</f>
        <v>0</v>
      </c>
      <c r="BI858">
        <f>IF($S858=BI$1,1,0)</f>
        <v>0</v>
      </c>
      <c r="BJ858">
        <f>IF($S858=BJ$1,1,0)</f>
        <v>0</v>
      </c>
    </row>
    <row r="859" spans="1:62" x14ac:dyDescent="0.25">
      <c r="A859">
        <v>857</v>
      </c>
      <c r="B859">
        <v>1</v>
      </c>
      <c r="C859">
        <v>1</v>
      </c>
      <c r="D859" t="s">
        <v>1178</v>
      </c>
      <c r="E859" t="s">
        <v>17</v>
      </c>
      <c r="F859">
        <v>45</v>
      </c>
      <c r="G859">
        <v>1</v>
      </c>
      <c r="H859">
        <v>1</v>
      </c>
      <c r="I859">
        <v>36928</v>
      </c>
      <c r="J859">
        <v>164.86670000000001</v>
      </c>
      <c r="L859" t="s">
        <v>15</v>
      </c>
      <c r="M859" t="s">
        <v>1752</v>
      </c>
      <c r="N859" t="str">
        <f>IF(ISNUMBER(I859),"xxx ",SUBSTITUTE(SUBSTITUTE(I859,"/",""),".",""))</f>
        <v xml:space="preserve">xxx </v>
      </c>
      <c r="O859" t="str">
        <f>LEFT(N859,FIND(" ",N859))</f>
        <v xml:space="preserve">xxx </v>
      </c>
      <c r="P859" t="str">
        <f>VLOOKUP(M859,Extract_Title!$A$2:$B$20,2,0)</f>
        <v>Mrs</v>
      </c>
      <c r="Q859" t="str">
        <f>IF(L859="","S",L859)</f>
        <v>S</v>
      </c>
      <c r="R859" t="str">
        <f>IF(K859="","M",LEFT(K859,1))</f>
        <v>M</v>
      </c>
      <c r="S859" t="str">
        <f>VLOOKUP(O859,Clean_tckt!$E$3:$F$38,2,0)</f>
        <v xml:space="preserve">xxx </v>
      </c>
      <c r="T859" s="1">
        <f t="shared" si="43"/>
        <v>164.86670000000001</v>
      </c>
      <c r="U859">
        <f t="shared" si="44"/>
        <v>45</v>
      </c>
      <c r="V859">
        <f>SUM(G859:H859,1)</f>
        <v>3</v>
      </c>
      <c r="W859">
        <f t="shared" si="45"/>
        <v>0</v>
      </c>
      <c r="X859">
        <f>IF(V859=1,1,0)</f>
        <v>0</v>
      </c>
      <c r="Y859">
        <f>IF($P859=Y$1,1,0)</f>
        <v>0</v>
      </c>
      <c r="Z859">
        <f>IF($P859=Z$1,1,0)</f>
        <v>1</v>
      </c>
      <c r="AA859">
        <f>IF($P859=AA$1,1,0)</f>
        <v>0</v>
      </c>
      <c r="AB859">
        <f>IF($P859=AB$1,1,0)</f>
        <v>0</v>
      </c>
      <c r="AC859">
        <f>IF($Q859=AC$1,1,0)</f>
        <v>1</v>
      </c>
      <c r="AD859">
        <f>IF($Q859=AD$1,1,0)</f>
        <v>0</v>
      </c>
      <c r="AE859">
        <f>IF($R859=AE$1,1,0)</f>
        <v>1</v>
      </c>
      <c r="AF859">
        <f>IF($R859=AF$1,1,0)</f>
        <v>0</v>
      </c>
      <c r="AG859">
        <f>IF($R859=AG$1,1,0)</f>
        <v>0</v>
      </c>
      <c r="AH859">
        <f>IF($R859=AH$1,1,0)</f>
        <v>0</v>
      </c>
      <c r="AI859">
        <f>IF($R859=AI$1,1,0)</f>
        <v>0</v>
      </c>
      <c r="AJ859">
        <f>IF($R859=AJ$1,1,0)</f>
        <v>0</v>
      </c>
      <c r="AK859">
        <f>IF($R859=AK$1,1,0)</f>
        <v>0</v>
      </c>
      <c r="AL859">
        <f>IF($R859=AL$1,1,0)</f>
        <v>0</v>
      </c>
      <c r="AM859">
        <f>IF($S859=AM$1,1,0)</f>
        <v>0</v>
      </c>
      <c r="AN859">
        <f>IF($S859=AN$1,1,0)</f>
        <v>0</v>
      </c>
      <c r="AO859">
        <f>IF($S859=AO$1,1,0)</f>
        <v>0</v>
      </c>
      <c r="AP859">
        <f>IF($S859=AP$1,1,0)</f>
        <v>1</v>
      </c>
      <c r="AQ859">
        <f>IF($S859=AQ$1,1,0)</f>
        <v>0</v>
      </c>
      <c r="AR859">
        <f>IF($S859=AR$1,1,0)</f>
        <v>0</v>
      </c>
      <c r="AS859">
        <f>IF($S859=AS$1,1,0)</f>
        <v>0</v>
      </c>
      <c r="AT859">
        <f>IF($S859=AT$1,1,0)</f>
        <v>0</v>
      </c>
      <c r="AU859">
        <f>IF($S859=AU$1,1,0)</f>
        <v>0</v>
      </c>
      <c r="AV859">
        <f>IF($S859=AV$1,1,0)</f>
        <v>0</v>
      </c>
      <c r="AW859">
        <f>IF($S859=AW$1,1,0)</f>
        <v>0</v>
      </c>
      <c r="AX859">
        <f>IF($S859=AX$1,1,0)</f>
        <v>0</v>
      </c>
      <c r="AY859">
        <f>IF($S859=AY$1,1,0)</f>
        <v>0</v>
      </c>
      <c r="AZ859">
        <f>IF($S859=AZ$1,1,0)</f>
        <v>0</v>
      </c>
      <c r="BA859">
        <f>IF($S859=BA$1,1,0)</f>
        <v>0</v>
      </c>
      <c r="BB859">
        <f>IF($S859=BB$1,1,0)</f>
        <v>0</v>
      </c>
      <c r="BC859">
        <f>IF($S859=BC$1,1,0)</f>
        <v>0</v>
      </c>
      <c r="BD859">
        <f>IF($S859=BD$1,1,0)</f>
        <v>0</v>
      </c>
      <c r="BE859">
        <f>IF($S859=BE$1,1,0)</f>
        <v>0</v>
      </c>
      <c r="BF859">
        <f>IF($S859=BF$1,1,0)</f>
        <v>0</v>
      </c>
      <c r="BG859">
        <f>IF($S859=BG$1,1,0)</f>
        <v>0</v>
      </c>
      <c r="BH859">
        <f>IF($S859=BH$1,1,0)</f>
        <v>0</v>
      </c>
      <c r="BI859">
        <f>IF($S859=BI$1,1,0)</f>
        <v>0</v>
      </c>
      <c r="BJ859">
        <f>IF($S859=BJ$1,1,0)</f>
        <v>0</v>
      </c>
    </row>
    <row r="860" spans="1:62" x14ac:dyDescent="0.25">
      <c r="A860">
        <v>858</v>
      </c>
      <c r="B860">
        <v>1</v>
      </c>
      <c r="C860">
        <v>1</v>
      </c>
      <c r="D860" t="s">
        <v>1179</v>
      </c>
      <c r="E860" t="s">
        <v>13</v>
      </c>
      <c r="F860">
        <v>51</v>
      </c>
      <c r="G860">
        <v>0</v>
      </c>
      <c r="H860">
        <v>0</v>
      </c>
      <c r="I860">
        <v>113055</v>
      </c>
      <c r="J860">
        <v>26.55</v>
      </c>
      <c r="K860" t="s">
        <v>1180</v>
      </c>
      <c r="L860" t="s">
        <v>15</v>
      </c>
      <c r="M860" t="s">
        <v>1751</v>
      </c>
      <c r="N860" t="str">
        <f>IF(ISNUMBER(I860),"xxx ",SUBSTITUTE(SUBSTITUTE(I860,"/",""),".",""))</f>
        <v xml:space="preserve">xxx </v>
      </c>
      <c r="O860" t="str">
        <f>LEFT(N860,FIND(" ",N860))</f>
        <v xml:space="preserve">xxx </v>
      </c>
      <c r="P860" t="str">
        <f>VLOOKUP(M860,Extract_Title!$A$2:$B$20,2,0)</f>
        <v>Mr</v>
      </c>
      <c r="Q860" t="str">
        <f>IF(L860="","S",L860)</f>
        <v>S</v>
      </c>
      <c r="R860" t="str">
        <f>IF(K860="","M",LEFT(K860,1))</f>
        <v>E</v>
      </c>
      <c r="S860" t="str">
        <f>VLOOKUP(O860,Clean_tckt!$E$3:$F$38,2,0)</f>
        <v xml:space="preserve">xxx </v>
      </c>
      <c r="T860" s="1">
        <f t="shared" si="43"/>
        <v>26.55</v>
      </c>
      <c r="U860">
        <f t="shared" si="44"/>
        <v>51</v>
      </c>
      <c r="V860">
        <f>SUM(G860:H860,1)</f>
        <v>1</v>
      </c>
      <c r="W860">
        <f t="shared" si="45"/>
        <v>1</v>
      </c>
      <c r="X860">
        <f>IF(V860=1,1,0)</f>
        <v>1</v>
      </c>
      <c r="Y860">
        <f>IF($P860=Y$1,1,0)</f>
        <v>1</v>
      </c>
      <c r="Z860">
        <f>IF($P860=Z$1,1,0)</f>
        <v>0</v>
      </c>
      <c r="AA860">
        <f>IF($P860=AA$1,1,0)</f>
        <v>0</v>
      </c>
      <c r="AB860">
        <f>IF($P860=AB$1,1,0)</f>
        <v>0</v>
      </c>
      <c r="AC860">
        <f>IF($Q860=AC$1,1,0)</f>
        <v>1</v>
      </c>
      <c r="AD860">
        <f>IF($Q860=AD$1,1,0)</f>
        <v>0</v>
      </c>
      <c r="AE860">
        <f>IF($R860=AE$1,1,0)</f>
        <v>0</v>
      </c>
      <c r="AF860">
        <f>IF($R860=AF$1,1,0)</f>
        <v>0</v>
      </c>
      <c r="AG860">
        <f>IF($R860=AG$1,1,0)</f>
        <v>1</v>
      </c>
      <c r="AH860">
        <f>IF($R860=AH$1,1,0)</f>
        <v>0</v>
      </c>
      <c r="AI860">
        <f>IF($R860=AI$1,1,0)</f>
        <v>0</v>
      </c>
      <c r="AJ860">
        <f>IF($R860=AJ$1,1,0)</f>
        <v>0</v>
      </c>
      <c r="AK860">
        <f>IF($R860=AK$1,1,0)</f>
        <v>0</v>
      </c>
      <c r="AL860">
        <f>IF($R860=AL$1,1,0)</f>
        <v>0</v>
      </c>
      <c r="AM860">
        <f>IF($S860=AM$1,1,0)</f>
        <v>0</v>
      </c>
      <c r="AN860">
        <f>IF($S860=AN$1,1,0)</f>
        <v>0</v>
      </c>
      <c r="AO860">
        <f>IF($S860=AO$1,1,0)</f>
        <v>0</v>
      </c>
      <c r="AP860">
        <f>IF($S860=AP$1,1,0)</f>
        <v>1</v>
      </c>
      <c r="AQ860">
        <f>IF($S860=AQ$1,1,0)</f>
        <v>0</v>
      </c>
      <c r="AR860">
        <f>IF($S860=AR$1,1,0)</f>
        <v>0</v>
      </c>
      <c r="AS860">
        <f>IF($S860=AS$1,1,0)</f>
        <v>0</v>
      </c>
      <c r="AT860">
        <f>IF($S860=AT$1,1,0)</f>
        <v>0</v>
      </c>
      <c r="AU860">
        <f>IF($S860=AU$1,1,0)</f>
        <v>0</v>
      </c>
      <c r="AV860">
        <f>IF($S860=AV$1,1,0)</f>
        <v>0</v>
      </c>
      <c r="AW860">
        <f>IF($S860=AW$1,1,0)</f>
        <v>0</v>
      </c>
      <c r="AX860">
        <f>IF($S860=AX$1,1,0)</f>
        <v>0</v>
      </c>
      <c r="AY860">
        <f>IF($S860=AY$1,1,0)</f>
        <v>0</v>
      </c>
      <c r="AZ860">
        <f>IF($S860=AZ$1,1,0)</f>
        <v>0</v>
      </c>
      <c r="BA860">
        <f>IF($S860=BA$1,1,0)</f>
        <v>0</v>
      </c>
      <c r="BB860">
        <f>IF($S860=BB$1,1,0)</f>
        <v>0</v>
      </c>
      <c r="BC860">
        <f>IF($S860=BC$1,1,0)</f>
        <v>0</v>
      </c>
      <c r="BD860">
        <f>IF($S860=BD$1,1,0)</f>
        <v>0</v>
      </c>
      <c r="BE860">
        <f>IF($S860=BE$1,1,0)</f>
        <v>0</v>
      </c>
      <c r="BF860">
        <f>IF($S860=BF$1,1,0)</f>
        <v>0</v>
      </c>
      <c r="BG860">
        <f>IF($S860=BG$1,1,0)</f>
        <v>0</v>
      </c>
      <c r="BH860">
        <f>IF($S860=BH$1,1,0)</f>
        <v>0</v>
      </c>
      <c r="BI860">
        <f>IF($S860=BI$1,1,0)</f>
        <v>0</v>
      </c>
      <c r="BJ860">
        <f>IF($S860=BJ$1,1,0)</f>
        <v>0</v>
      </c>
    </row>
    <row r="861" spans="1:62" x14ac:dyDescent="0.25">
      <c r="A861">
        <v>859</v>
      </c>
      <c r="B861">
        <v>1</v>
      </c>
      <c r="C861">
        <v>3</v>
      </c>
      <c r="D861" t="s">
        <v>1181</v>
      </c>
      <c r="E861" t="s">
        <v>17</v>
      </c>
      <c r="F861">
        <v>24</v>
      </c>
      <c r="G861">
        <v>0</v>
      </c>
      <c r="H861">
        <v>3</v>
      </c>
      <c r="I861">
        <v>2666</v>
      </c>
      <c r="J861">
        <v>19.258299999999998</v>
      </c>
      <c r="L861" t="s">
        <v>20</v>
      </c>
      <c r="M861" t="s">
        <v>1752</v>
      </c>
      <c r="N861" t="str">
        <f>IF(ISNUMBER(I861),"xxx ",SUBSTITUTE(SUBSTITUTE(I861,"/",""),".",""))</f>
        <v xml:space="preserve">xxx </v>
      </c>
      <c r="O861" t="str">
        <f>LEFT(N861,FIND(" ",N861))</f>
        <v xml:space="preserve">xxx </v>
      </c>
      <c r="P861" t="str">
        <f>VLOOKUP(M861,Extract_Title!$A$2:$B$20,2,0)</f>
        <v>Mrs</v>
      </c>
      <c r="Q861" t="str">
        <f>IF(L861="","S",L861)</f>
        <v>C</v>
      </c>
      <c r="R861" t="str">
        <f>IF(K861="","M",LEFT(K861,1))</f>
        <v>M</v>
      </c>
      <c r="S861" t="str">
        <f>VLOOKUP(O861,Clean_tckt!$E$3:$F$38,2,0)</f>
        <v xml:space="preserve">xxx </v>
      </c>
      <c r="T861" s="1">
        <f t="shared" si="43"/>
        <v>19.258299999999998</v>
      </c>
      <c r="U861">
        <f t="shared" si="44"/>
        <v>24</v>
      </c>
      <c r="V861">
        <f>SUM(G861:H861,1)</f>
        <v>4</v>
      </c>
      <c r="W861">
        <f t="shared" si="45"/>
        <v>0</v>
      </c>
      <c r="X861">
        <f>IF(V861=1,1,0)</f>
        <v>0</v>
      </c>
      <c r="Y861">
        <f>IF($P861=Y$1,1,0)</f>
        <v>0</v>
      </c>
      <c r="Z861">
        <f>IF($P861=Z$1,1,0)</f>
        <v>1</v>
      </c>
      <c r="AA861">
        <f>IF($P861=AA$1,1,0)</f>
        <v>0</v>
      </c>
      <c r="AB861">
        <f>IF($P861=AB$1,1,0)</f>
        <v>0</v>
      </c>
      <c r="AC861">
        <f>IF($Q861=AC$1,1,0)</f>
        <v>0</v>
      </c>
      <c r="AD861">
        <f>IF($Q861=AD$1,1,0)</f>
        <v>1</v>
      </c>
      <c r="AE861">
        <f>IF($R861=AE$1,1,0)</f>
        <v>1</v>
      </c>
      <c r="AF861">
        <f>IF($R861=AF$1,1,0)</f>
        <v>0</v>
      </c>
      <c r="AG861">
        <f>IF($R861=AG$1,1,0)</f>
        <v>0</v>
      </c>
      <c r="AH861">
        <f>IF($R861=AH$1,1,0)</f>
        <v>0</v>
      </c>
      <c r="AI861">
        <f>IF($R861=AI$1,1,0)</f>
        <v>0</v>
      </c>
      <c r="AJ861">
        <f>IF($R861=AJ$1,1,0)</f>
        <v>0</v>
      </c>
      <c r="AK861">
        <f>IF($R861=AK$1,1,0)</f>
        <v>0</v>
      </c>
      <c r="AL861">
        <f>IF($R861=AL$1,1,0)</f>
        <v>0</v>
      </c>
      <c r="AM861">
        <f>IF($S861=AM$1,1,0)</f>
        <v>0</v>
      </c>
      <c r="AN861">
        <f>IF($S861=AN$1,1,0)</f>
        <v>0</v>
      </c>
      <c r="AO861">
        <f>IF($S861=AO$1,1,0)</f>
        <v>0</v>
      </c>
      <c r="AP861">
        <f>IF($S861=AP$1,1,0)</f>
        <v>1</v>
      </c>
      <c r="AQ861">
        <f>IF($S861=AQ$1,1,0)</f>
        <v>0</v>
      </c>
      <c r="AR861">
        <f>IF($S861=AR$1,1,0)</f>
        <v>0</v>
      </c>
      <c r="AS861">
        <f>IF($S861=AS$1,1,0)</f>
        <v>0</v>
      </c>
      <c r="AT861">
        <f>IF($S861=AT$1,1,0)</f>
        <v>0</v>
      </c>
      <c r="AU861">
        <f>IF($S861=AU$1,1,0)</f>
        <v>0</v>
      </c>
      <c r="AV861">
        <f>IF($S861=AV$1,1,0)</f>
        <v>0</v>
      </c>
      <c r="AW861">
        <f>IF($S861=AW$1,1,0)</f>
        <v>0</v>
      </c>
      <c r="AX861">
        <f>IF($S861=AX$1,1,0)</f>
        <v>0</v>
      </c>
      <c r="AY861">
        <f>IF($S861=AY$1,1,0)</f>
        <v>0</v>
      </c>
      <c r="AZ861">
        <f>IF($S861=AZ$1,1,0)</f>
        <v>0</v>
      </c>
      <c r="BA861">
        <f>IF($S861=BA$1,1,0)</f>
        <v>0</v>
      </c>
      <c r="BB861">
        <f>IF($S861=BB$1,1,0)</f>
        <v>0</v>
      </c>
      <c r="BC861">
        <f>IF($S861=BC$1,1,0)</f>
        <v>0</v>
      </c>
      <c r="BD861">
        <f>IF($S861=BD$1,1,0)</f>
        <v>0</v>
      </c>
      <c r="BE861">
        <f>IF($S861=BE$1,1,0)</f>
        <v>0</v>
      </c>
      <c r="BF861">
        <f>IF($S861=BF$1,1,0)</f>
        <v>0</v>
      </c>
      <c r="BG861">
        <f>IF($S861=BG$1,1,0)</f>
        <v>0</v>
      </c>
      <c r="BH861">
        <f>IF($S861=BH$1,1,0)</f>
        <v>0</v>
      </c>
      <c r="BI861">
        <f>IF($S861=BI$1,1,0)</f>
        <v>0</v>
      </c>
      <c r="BJ861">
        <f>IF($S861=BJ$1,1,0)</f>
        <v>0</v>
      </c>
    </row>
    <row r="862" spans="1:62" x14ac:dyDescent="0.25">
      <c r="A862">
        <v>860</v>
      </c>
      <c r="B862">
        <v>0</v>
      </c>
      <c r="C862">
        <v>3</v>
      </c>
      <c r="D862" t="s">
        <v>1182</v>
      </c>
      <c r="E862" t="s">
        <v>13</v>
      </c>
      <c r="G862">
        <v>0</v>
      </c>
      <c r="H862">
        <v>0</v>
      </c>
      <c r="I862">
        <v>2629</v>
      </c>
      <c r="J862">
        <v>7.2291999999999996</v>
      </c>
      <c r="L862" t="s">
        <v>20</v>
      </c>
      <c r="M862" t="s">
        <v>1751</v>
      </c>
      <c r="N862" t="str">
        <f>IF(ISNUMBER(I862),"xxx ",SUBSTITUTE(SUBSTITUTE(I862,"/",""),".",""))</f>
        <v xml:space="preserve">xxx </v>
      </c>
      <c r="O862" t="str">
        <f>LEFT(N862,FIND(" ",N862))</f>
        <v xml:space="preserve">xxx </v>
      </c>
      <c r="P862" t="str">
        <f>VLOOKUP(M862,Extract_Title!$A$2:$B$20,2,0)</f>
        <v>Mr</v>
      </c>
      <c r="Q862" t="str">
        <f>IF(L862="","S",L862)</f>
        <v>C</v>
      </c>
      <c r="R862" t="str">
        <f>IF(K862="","M",LEFT(K862,1))</f>
        <v>M</v>
      </c>
      <c r="S862" t="str">
        <f>VLOOKUP(O862,Clean_tckt!$E$3:$F$38,2,0)</f>
        <v xml:space="preserve">xxx </v>
      </c>
      <c r="T862" s="1">
        <f t="shared" si="43"/>
        <v>7.2291999999999996</v>
      </c>
      <c r="U862">
        <f t="shared" si="44"/>
        <v>0</v>
      </c>
      <c r="V862">
        <f>SUM(G862:H862,1)</f>
        <v>1</v>
      </c>
      <c r="W862">
        <f t="shared" si="45"/>
        <v>1</v>
      </c>
      <c r="X862">
        <f>IF(V862=1,1,0)</f>
        <v>1</v>
      </c>
      <c r="Y862">
        <f>IF($P862=Y$1,1,0)</f>
        <v>1</v>
      </c>
      <c r="Z862">
        <f>IF($P862=Z$1,1,0)</f>
        <v>0</v>
      </c>
      <c r="AA862">
        <f>IF($P862=AA$1,1,0)</f>
        <v>0</v>
      </c>
      <c r="AB862">
        <f>IF($P862=AB$1,1,0)</f>
        <v>0</v>
      </c>
      <c r="AC862">
        <f>IF($Q862=AC$1,1,0)</f>
        <v>0</v>
      </c>
      <c r="AD862">
        <f>IF($Q862=AD$1,1,0)</f>
        <v>1</v>
      </c>
      <c r="AE862">
        <f>IF($R862=AE$1,1,0)</f>
        <v>1</v>
      </c>
      <c r="AF862">
        <f>IF($R862=AF$1,1,0)</f>
        <v>0</v>
      </c>
      <c r="AG862">
        <f>IF($R862=AG$1,1,0)</f>
        <v>0</v>
      </c>
      <c r="AH862">
        <f>IF($R862=AH$1,1,0)</f>
        <v>0</v>
      </c>
      <c r="AI862">
        <f>IF($R862=AI$1,1,0)</f>
        <v>0</v>
      </c>
      <c r="AJ862">
        <f>IF($R862=AJ$1,1,0)</f>
        <v>0</v>
      </c>
      <c r="AK862">
        <f>IF($R862=AK$1,1,0)</f>
        <v>0</v>
      </c>
      <c r="AL862">
        <f>IF($R862=AL$1,1,0)</f>
        <v>0</v>
      </c>
      <c r="AM862">
        <f>IF($S862=AM$1,1,0)</f>
        <v>0</v>
      </c>
      <c r="AN862">
        <f>IF($S862=AN$1,1,0)</f>
        <v>0</v>
      </c>
      <c r="AO862">
        <f>IF($S862=AO$1,1,0)</f>
        <v>0</v>
      </c>
      <c r="AP862">
        <f>IF($S862=AP$1,1,0)</f>
        <v>1</v>
      </c>
      <c r="AQ862">
        <f>IF($S862=AQ$1,1,0)</f>
        <v>0</v>
      </c>
      <c r="AR862">
        <f>IF($S862=AR$1,1,0)</f>
        <v>0</v>
      </c>
      <c r="AS862">
        <f>IF($S862=AS$1,1,0)</f>
        <v>0</v>
      </c>
      <c r="AT862">
        <f>IF($S862=AT$1,1,0)</f>
        <v>0</v>
      </c>
      <c r="AU862">
        <f>IF($S862=AU$1,1,0)</f>
        <v>0</v>
      </c>
      <c r="AV862">
        <f>IF($S862=AV$1,1,0)</f>
        <v>0</v>
      </c>
      <c r="AW862">
        <f>IF($S862=AW$1,1,0)</f>
        <v>0</v>
      </c>
      <c r="AX862">
        <f>IF($S862=AX$1,1,0)</f>
        <v>0</v>
      </c>
      <c r="AY862">
        <f>IF($S862=AY$1,1,0)</f>
        <v>0</v>
      </c>
      <c r="AZ862">
        <f>IF($S862=AZ$1,1,0)</f>
        <v>0</v>
      </c>
      <c r="BA862">
        <f>IF($S862=BA$1,1,0)</f>
        <v>0</v>
      </c>
      <c r="BB862">
        <f>IF($S862=BB$1,1,0)</f>
        <v>0</v>
      </c>
      <c r="BC862">
        <f>IF($S862=BC$1,1,0)</f>
        <v>0</v>
      </c>
      <c r="BD862">
        <f>IF($S862=BD$1,1,0)</f>
        <v>0</v>
      </c>
      <c r="BE862">
        <f>IF($S862=BE$1,1,0)</f>
        <v>0</v>
      </c>
      <c r="BF862">
        <f>IF($S862=BF$1,1,0)</f>
        <v>0</v>
      </c>
      <c r="BG862">
        <f>IF($S862=BG$1,1,0)</f>
        <v>0</v>
      </c>
      <c r="BH862">
        <f>IF($S862=BH$1,1,0)</f>
        <v>0</v>
      </c>
      <c r="BI862">
        <f>IF($S862=BI$1,1,0)</f>
        <v>0</v>
      </c>
      <c r="BJ862">
        <f>IF($S862=BJ$1,1,0)</f>
        <v>0</v>
      </c>
    </row>
    <row r="863" spans="1:62" x14ac:dyDescent="0.25">
      <c r="A863">
        <v>861</v>
      </c>
      <c r="B863">
        <v>0</v>
      </c>
      <c r="C863">
        <v>3</v>
      </c>
      <c r="D863" t="s">
        <v>1183</v>
      </c>
      <c r="E863" t="s">
        <v>13</v>
      </c>
      <c r="F863">
        <v>41</v>
      </c>
      <c r="G863">
        <v>2</v>
      </c>
      <c r="H863">
        <v>0</v>
      </c>
      <c r="I863">
        <v>350026</v>
      </c>
      <c r="J863">
        <v>14.1083</v>
      </c>
      <c r="L863" t="s">
        <v>15</v>
      </c>
      <c r="M863" t="s">
        <v>1751</v>
      </c>
      <c r="N863" t="str">
        <f>IF(ISNUMBER(I863),"xxx ",SUBSTITUTE(SUBSTITUTE(I863,"/",""),".",""))</f>
        <v xml:space="preserve">xxx </v>
      </c>
      <c r="O863" t="str">
        <f>LEFT(N863,FIND(" ",N863))</f>
        <v xml:space="preserve">xxx </v>
      </c>
      <c r="P863" t="str">
        <f>VLOOKUP(M863,Extract_Title!$A$2:$B$20,2,0)</f>
        <v>Mr</v>
      </c>
      <c r="Q863" t="str">
        <f>IF(L863="","S",L863)</f>
        <v>S</v>
      </c>
      <c r="R863" t="str">
        <f>IF(K863="","M",LEFT(K863,1))</f>
        <v>M</v>
      </c>
      <c r="S863" t="str">
        <f>VLOOKUP(O863,Clean_tckt!$E$3:$F$38,2,0)</f>
        <v xml:space="preserve">xxx </v>
      </c>
      <c r="T863" s="1">
        <f t="shared" si="43"/>
        <v>14.1083</v>
      </c>
      <c r="U863">
        <f t="shared" si="44"/>
        <v>41</v>
      </c>
      <c r="V863">
        <f>SUM(G863:H863,1)</f>
        <v>3</v>
      </c>
      <c r="W863">
        <f t="shared" si="45"/>
        <v>1</v>
      </c>
      <c r="X863">
        <f>IF(V863=1,1,0)</f>
        <v>0</v>
      </c>
      <c r="Y863">
        <f>IF($P863=Y$1,1,0)</f>
        <v>1</v>
      </c>
      <c r="Z863">
        <f>IF($P863=Z$1,1,0)</f>
        <v>0</v>
      </c>
      <c r="AA863">
        <f>IF($P863=AA$1,1,0)</f>
        <v>0</v>
      </c>
      <c r="AB863">
        <f>IF($P863=AB$1,1,0)</f>
        <v>0</v>
      </c>
      <c r="AC863">
        <f>IF($Q863=AC$1,1,0)</f>
        <v>1</v>
      </c>
      <c r="AD863">
        <f>IF($Q863=AD$1,1,0)</f>
        <v>0</v>
      </c>
      <c r="AE863">
        <f>IF($R863=AE$1,1,0)</f>
        <v>1</v>
      </c>
      <c r="AF863">
        <f>IF($R863=AF$1,1,0)</f>
        <v>0</v>
      </c>
      <c r="AG863">
        <f>IF($R863=AG$1,1,0)</f>
        <v>0</v>
      </c>
      <c r="AH863">
        <f>IF($R863=AH$1,1,0)</f>
        <v>0</v>
      </c>
      <c r="AI863">
        <f>IF($R863=AI$1,1,0)</f>
        <v>0</v>
      </c>
      <c r="AJ863">
        <f>IF($R863=AJ$1,1,0)</f>
        <v>0</v>
      </c>
      <c r="AK863">
        <f>IF($R863=AK$1,1,0)</f>
        <v>0</v>
      </c>
      <c r="AL863">
        <f>IF($R863=AL$1,1,0)</f>
        <v>0</v>
      </c>
      <c r="AM863">
        <f>IF($S863=AM$1,1,0)</f>
        <v>0</v>
      </c>
      <c r="AN863">
        <f>IF($S863=AN$1,1,0)</f>
        <v>0</v>
      </c>
      <c r="AO863">
        <f>IF($S863=AO$1,1,0)</f>
        <v>0</v>
      </c>
      <c r="AP863">
        <f>IF($S863=AP$1,1,0)</f>
        <v>1</v>
      </c>
      <c r="AQ863">
        <f>IF($S863=AQ$1,1,0)</f>
        <v>0</v>
      </c>
      <c r="AR863">
        <f>IF($S863=AR$1,1,0)</f>
        <v>0</v>
      </c>
      <c r="AS863">
        <f>IF($S863=AS$1,1,0)</f>
        <v>0</v>
      </c>
      <c r="AT863">
        <f>IF($S863=AT$1,1,0)</f>
        <v>0</v>
      </c>
      <c r="AU863">
        <f>IF($S863=AU$1,1,0)</f>
        <v>0</v>
      </c>
      <c r="AV863">
        <f>IF($S863=AV$1,1,0)</f>
        <v>0</v>
      </c>
      <c r="AW863">
        <f>IF($S863=AW$1,1,0)</f>
        <v>0</v>
      </c>
      <c r="AX863">
        <f>IF($S863=AX$1,1,0)</f>
        <v>0</v>
      </c>
      <c r="AY863">
        <f>IF($S863=AY$1,1,0)</f>
        <v>0</v>
      </c>
      <c r="AZ863">
        <f>IF($S863=AZ$1,1,0)</f>
        <v>0</v>
      </c>
      <c r="BA863">
        <f>IF($S863=BA$1,1,0)</f>
        <v>0</v>
      </c>
      <c r="BB863">
        <f>IF($S863=BB$1,1,0)</f>
        <v>0</v>
      </c>
      <c r="BC863">
        <f>IF($S863=BC$1,1,0)</f>
        <v>0</v>
      </c>
      <c r="BD863">
        <f>IF($S863=BD$1,1,0)</f>
        <v>0</v>
      </c>
      <c r="BE863">
        <f>IF($S863=BE$1,1,0)</f>
        <v>0</v>
      </c>
      <c r="BF863">
        <f>IF($S863=BF$1,1,0)</f>
        <v>0</v>
      </c>
      <c r="BG863">
        <f>IF($S863=BG$1,1,0)</f>
        <v>0</v>
      </c>
      <c r="BH863">
        <f>IF($S863=BH$1,1,0)</f>
        <v>0</v>
      </c>
      <c r="BI863">
        <f>IF($S863=BI$1,1,0)</f>
        <v>0</v>
      </c>
      <c r="BJ863">
        <f>IF($S863=BJ$1,1,0)</f>
        <v>0</v>
      </c>
    </row>
    <row r="864" spans="1:62" x14ac:dyDescent="0.25">
      <c r="A864">
        <v>862</v>
      </c>
      <c r="B864">
        <v>0</v>
      </c>
      <c r="C864">
        <v>2</v>
      </c>
      <c r="D864" t="s">
        <v>1184</v>
      </c>
      <c r="E864" t="s">
        <v>13</v>
      </c>
      <c r="F864">
        <v>21</v>
      </c>
      <c r="G864">
        <v>1</v>
      </c>
      <c r="H864">
        <v>0</v>
      </c>
      <c r="I864">
        <v>28134</v>
      </c>
      <c r="J864">
        <v>11.5</v>
      </c>
      <c r="L864" t="s">
        <v>15</v>
      </c>
      <c r="M864" t="s">
        <v>1751</v>
      </c>
      <c r="N864" t="str">
        <f>IF(ISNUMBER(I864),"xxx ",SUBSTITUTE(SUBSTITUTE(I864,"/",""),".",""))</f>
        <v xml:space="preserve">xxx </v>
      </c>
      <c r="O864" t="str">
        <f>LEFT(N864,FIND(" ",N864))</f>
        <v xml:space="preserve">xxx </v>
      </c>
      <c r="P864" t="str">
        <f>VLOOKUP(M864,Extract_Title!$A$2:$B$20,2,0)</f>
        <v>Mr</v>
      </c>
      <c r="Q864" t="str">
        <f>IF(L864="","S",L864)</f>
        <v>S</v>
      </c>
      <c r="R864" t="str">
        <f>IF(K864="","M",LEFT(K864,1))</f>
        <v>M</v>
      </c>
      <c r="S864" t="str">
        <f>VLOOKUP(O864,Clean_tckt!$E$3:$F$38,2,0)</f>
        <v xml:space="preserve">xxx </v>
      </c>
      <c r="T864" s="1">
        <f t="shared" si="43"/>
        <v>11.5</v>
      </c>
      <c r="U864">
        <f t="shared" si="44"/>
        <v>21</v>
      </c>
      <c r="V864">
        <f>SUM(G864:H864,1)</f>
        <v>2</v>
      </c>
      <c r="W864">
        <f t="shared" si="45"/>
        <v>1</v>
      </c>
      <c r="X864">
        <f>IF(V864=1,1,0)</f>
        <v>0</v>
      </c>
      <c r="Y864">
        <f>IF($P864=Y$1,1,0)</f>
        <v>1</v>
      </c>
      <c r="Z864">
        <f>IF($P864=Z$1,1,0)</f>
        <v>0</v>
      </c>
      <c r="AA864">
        <f>IF($P864=AA$1,1,0)</f>
        <v>0</v>
      </c>
      <c r="AB864">
        <f>IF($P864=AB$1,1,0)</f>
        <v>0</v>
      </c>
      <c r="AC864">
        <f>IF($Q864=AC$1,1,0)</f>
        <v>1</v>
      </c>
      <c r="AD864">
        <f>IF($Q864=AD$1,1,0)</f>
        <v>0</v>
      </c>
      <c r="AE864">
        <f>IF($R864=AE$1,1,0)</f>
        <v>1</v>
      </c>
      <c r="AF864">
        <f>IF($R864=AF$1,1,0)</f>
        <v>0</v>
      </c>
      <c r="AG864">
        <f>IF($R864=AG$1,1,0)</f>
        <v>0</v>
      </c>
      <c r="AH864">
        <f>IF($R864=AH$1,1,0)</f>
        <v>0</v>
      </c>
      <c r="AI864">
        <f>IF($R864=AI$1,1,0)</f>
        <v>0</v>
      </c>
      <c r="AJ864">
        <f>IF($R864=AJ$1,1,0)</f>
        <v>0</v>
      </c>
      <c r="AK864">
        <f>IF($R864=AK$1,1,0)</f>
        <v>0</v>
      </c>
      <c r="AL864">
        <f>IF($R864=AL$1,1,0)</f>
        <v>0</v>
      </c>
      <c r="AM864">
        <f>IF($S864=AM$1,1,0)</f>
        <v>0</v>
      </c>
      <c r="AN864">
        <f>IF($S864=AN$1,1,0)</f>
        <v>0</v>
      </c>
      <c r="AO864">
        <f>IF($S864=AO$1,1,0)</f>
        <v>0</v>
      </c>
      <c r="AP864">
        <f>IF($S864=AP$1,1,0)</f>
        <v>1</v>
      </c>
      <c r="AQ864">
        <f>IF($S864=AQ$1,1,0)</f>
        <v>0</v>
      </c>
      <c r="AR864">
        <f>IF($S864=AR$1,1,0)</f>
        <v>0</v>
      </c>
      <c r="AS864">
        <f>IF($S864=AS$1,1,0)</f>
        <v>0</v>
      </c>
      <c r="AT864">
        <f>IF($S864=AT$1,1,0)</f>
        <v>0</v>
      </c>
      <c r="AU864">
        <f>IF($S864=AU$1,1,0)</f>
        <v>0</v>
      </c>
      <c r="AV864">
        <f>IF($S864=AV$1,1,0)</f>
        <v>0</v>
      </c>
      <c r="AW864">
        <f>IF($S864=AW$1,1,0)</f>
        <v>0</v>
      </c>
      <c r="AX864">
        <f>IF($S864=AX$1,1,0)</f>
        <v>0</v>
      </c>
      <c r="AY864">
        <f>IF($S864=AY$1,1,0)</f>
        <v>0</v>
      </c>
      <c r="AZ864">
        <f>IF($S864=AZ$1,1,0)</f>
        <v>0</v>
      </c>
      <c r="BA864">
        <f>IF($S864=BA$1,1,0)</f>
        <v>0</v>
      </c>
      <c r="BB864">
        <f>IF($S864=BB$1,1,0)</f>
        <v>0</v>
      </c>
      <c r="BC864">
        <f>IF($S864=BC$1,1,0)</f>
        <v>0</v>
      </c>
      <c r="BD864">
        <f>IF($S864=BD$1,1,0)</f>
        <v>0</v>
      </c>
      <c r="BE864">
        <f>IF($S864=BE$1,1,0)</f>
        <v>0</v>
      </c>
      <c r="BF864">
        <f>IF($S864=BF$1,1,0)</f>
        <v>0</v>
      </c>
      <c r="BG864">
        <f>IF($S864=BG$1,1,0)</f>
        <v>0</v>
      </c>
      <c r="BH864">
        <f>IF($S864=BH$1,1,0)</f>
        <v>0</v>
      </c>
      <c r="BI864">
        <f>IF($S864=BI$1,1,0)</f>
        <v>0</v>
      </c>
      <c r="BJ864">
        <f>IF($S864=BJ$1,1,0)</f>
        <v>0</v>
      </c>
    </row>
    <row r="865" spans="1:62" x14ac:dyDescent="0.25">
      <c r="A865">
        <v>863</v>
      </c>
      <c r="B865">
        <v>1</v>
      </c>
      <c r="C865">
        <v>1</v>
      </c>
      <c r="D865" t="s">
        <v>1185</v>
      </c>
      <c r="E865" t="s">
        <v>17</v>
      </c>
      <c r="F865">
        <v>48</v>
      </c>
      <c r="G865">
        <v>0</v>
      </c>
      <c r="H865">
        <v>0</v>
      </c>
      <c r="I865">
        <v>17466</v>
      </c>
      <c r="J865">
        <v>25.929200000000002</v>
      </c>
      <c r="K865" t="s">
        <v>1105</v>
      </c>
      <c r="L865" t="s">
        <v>15</v>
      </c>
      <c r="M865" t="s">
        <v>1752</v>
      </c>
      <c r="N865" t="str">
        <f>IF(ISNUMBER(I865),"xxx ",SUBSTITUTE(SUBSTITUTE(I865,"/",""),".",""))</f>
        <v xml:space="preserve">xxx </v>
      </c>
      <c r="O865" t="str">
        <f>LEFT(N865,FIND(" ",N865))</f>
        <v xml:space="preserve">xxx </v>
      </c>
      <c r="P865" t="str">
        <f>VLOOKUP(M865,Extract_Title!$A$2:$B$20,2,0)</f>
        <v>Mrs</v>
      </c>
      <c r="Q865" t="str">
        <f>IF(L865="","S",L865)</f>
        <v>S</v>
      </c>
      <c r="R865" t="str">
        <f>IF(K865="","M",LEFT(K865,1))</f>
        <v>D</v>
      </c>
      <c r="S865" t="str">
        <f>VLOOKUP(O865,Clean_tckt!$E$3:$F$38,2,0)</f>
        <v xml:space="preserve">xxx </v>
      </c>
      <c r="T865" s="1">
        <f t="shared" si="43"/>
        <v>25.929200000000002</v>
      </c>
      <c r="U865">
        <f t="shared" si="44"/>
        <v>48</v>
      </c>
      <c r="V865">
        <f>SUM(G865:H865,1)</f>
        <v>1</v>
      </c>
      <c r="W865">
        <f t="shared" si="45"/>
        <v>0</v>
      </c>
      <c r="X865">
        <f>IF(V865=1,1,0)</f>
        <v>1</v>
      </c>
      <c r="Y865">
        <f>IF($P865=Y$1,1,0)</f>
        <v>0</v>
      </c>
      <c r="Z865">
        <f>IF($P865=Z$1,1,0)</f>
        <v>1</v>
      </c>
      <c r="AA865">
        <f>IF($P865=AA$1,1,0)</f>
        <v>0</v>
      </c>
      <c r="AB865">
        <f>IF($P865=AB$1,1,0)</f>
        <v>0</v>
      </c>
      <c r="AC865">
        <f>IF($Q865=AC$1,1,0)</f>
        <v>1</v>
      </c>
      <c r="AD865">
        <f>IF($Q865=AD$1,1,0)</f>
        <v>0</v>
      </c>
      <c r="AE865">
        <f>IF($R865=AE$1,1,0)</f>
        <v>0</v>
      </c>
      <c r="AF865">
        <f>IF($R865=AF$1,1,0)</f>
        <v>0</v>
      </c>
      <c r="AG865">
        <f>IF($R865=AG$1,1,0)</f>
        <v>0</v>
      </c>
      <c r="AH865">
        <f>IF($R865=AH$1,1,0)</f>
        <v>0</v>
      </c>
      <c r="AI865">
        <f>IF($R865=AI$1,1,0)</f>
        <v>1</v>
      </c>
      <c r="AJ865">
        <f>IF($R865=AJ$1,1,0)</f>
        <v>0</v>
      </c>
      <c r="AK865">
        <f>IF($R865=AK$1,1,0)</f>
        <v>0</v>
      </c>
      <c r="AL865">
        <f>IF($R865=AL$1,1,0)</f>
        <v>0</v>
      </c>
      <c r="AM865">
        <f>IF($S865=AM$1,1,0)</f>
        <v>0</v>
      </c>
      <c r="AN865">
        <f>IF($S865=AN$1,1,0)</f>
        <v>0</v>
      </c>
      <c r="AO865">
        <f>IF($S865=AO$1,1,0)</f>
        <v>0</v>
      </c>
      <c r="AP865">
        <f>IF($S865=AP$1,1,0)</f>
        <v>1</v>
      </c>
      <c r="AQ865">
        <f>IF($S865=AQ$1,1,0)</f>
        <v>0</v>
      </c>
      <c r="AR865">
        <f>IF($S865=AR$1,1,0)</f>
        <v>0</v>
      </c>
      <c r="AS865">
        <f>IF($S865=AS$1,1,0)</f>
        <v>0</v>
      </c>
      <c r="AT865">
        <f>IF($S865=AT$1,1,0)</f>
        <v>0</v>
      </c>
      <c r="AU865">
        <f>IF($S865=AU$1,1,0)</f>
        <v>0</v>
      </c>
      <c r="AV865">
        <f>IF($S865=AV$1,1,0)</f>
        <v>0</v>
      </c>
      <c r="AW865">
        <f>IF($S865=AW$1,1,0)</f>
        <v>0</v>
      </c>
      <c r="AX865">
        <f>IF($S865=AX$1,1,0)</f>
        <v>0</v>
      </c>
      <c r="AY865">
        <f>IF($S865=AY$1,1,0)</f>
        <v>0</v>
      </c>
      <c r="AZ865">
        <f>IF($S865=AZ$1,1,0)</f>
        <v>0</v>
      </c>
      <c r="BA865">
        <f>IF($S865=BA$1,1,0)</f>
        <v>0</v>
      </c>
      <c r="BB865">
        <f>IF($S865=BB$1,1,0)</f>
        <v>0</v>
      </c>
      <c r="BC865">
        <f>IF($S865=BC$1,1,0)</f>
        <v>0</v>
      </c>
      <c r="BD865">
        <f>IF($S865=BD$1,1,0)</f>
        <v>0</v>
      </c>
      <c r="BE865">
        <f>IF($S865=BE$1,1,0)</f>
        <v>0</v>
      </c>
      <c r="BF865">
        <f>IF($S865=BF$1,1,0)</f>
        <v>0</v>
      </c>
      <c r="BG865">
        <f>IF($S865=BG$1,1,0)</f>
        <v>0</v>
      </c>
      <c r="BH865">
        <f>IF($S865=BH$1,1,0)</f>
        <v>0</v>
      </c>
      <c r="BI865">
        <f>IF($S865=BI$1,1,0)</f>
        <v>0</v>
      </c>
      <c r="BJ865">
        <f>IF($S865=BJ$1,1,0)</f>
        <v>0</v>
      </c>
    </row>
    <row r="866" spans="1:62" x14ac:dyDescent="0.25">
      <c r="A866">
        <v>864</v>
      </c>
      <c r="B866">
        <v>0</v>
      </c>
      <c r="C866">
        <v>3</v>
      </c>
      <c r="D866" t="s">
        <v>1186</v>
      </c>
      <c r="E866" t="s">
        <v>17</v>
      </c>
      <c r="G866">
        <v>8</v>
      </c>
      <c r="H866">
        <v>2</v>
      </c>
      <c r="I866" t="s">
        <v>251</v>
      </c>
      <c r="J866">
        <v>69.55</v>
      </c>
      <c r="L866" t="s">
        <v>15</v>
      </c>
      <c r="M866" t="s">
        <v>1753</v>
      </c>
      <c r="N866" t="str">
        <f>IF(ISNUMBER(I866),"xxx ",SUBSTITUTE(SUBSTITUTE(I866,"/",""),".",""))</f>
        <v>CA 2343</v>
      </c>
      <c r="O866" t="str">
        <f>LEFT(N866,FIND(" ",N866))</f>
        <v xml:space="preserve">CA </v>
      </c>
      <c r="P866" t="str">
        <f>VLOOKUP(M866,Extract_Title!$A$2:$B$20,2,0)</f>
        <v>Miss</v>
      </c>
      <c r="Q866" t="str">
        <f>IF(L866="","S",L866)</f>
        <v>S</v>
      </c>
      <c r="R866" t="str">
        <f>IF(K866="","M",LEFT(K866,1))</f>
        <v>M</v>
      </c>
      <c r="S866" t="str">
        <f>VLOOKUP(O866,Clean_tckt!$E$3:$F$38,2,0)</f>
        <v xml:space="preserve">CA </v>
      </c>
      <c r="T866" s="1">
        <f t="shared" si="43"/>
        <v>69.55</v>
      </c>
      <c r="U866">
        <f t="shared" si="44"/>
        <v>0</v>
      </c>
      <c r="V866">
        <f>SUM(G866:H866,1)</f>
        <v>11</v>
      </c>
      <c r="W866">
        <f t="shared" si="45"/>
        <v>0</v>
      </c>
      <c r="X866">
        <f>IF(V866=1,1,0)</f>
        <v>0</v>
      </c>
      <c r="Y866">
        <f>IF($P866=Y$1,1,0)</f>
        <v>0</v>
      </c>
      <c r="Z866">
        <f>IF($P866=Z$1,1,0)</f>
        <v>0</v>
      </c>
      <c r="AA866">
        <f>IF($P866=AA$1,1,0)</f>
        <v>1</v>
      </c>
      <c r="AB866">
        <f>IF($P866=AB$1,1,0)</f>
        <v>0</v>
      </c>
      <c r="AC866">
        <f>IF($Q866=AC$1,1,0)</f>
        <v>1</v>
      </c>
      <c r="AD866">
        <f>IF($Q866=AD$1,1,0)</f>
        <v>0</v>
      </c>
      <c r="AE866">
        <f>IF($R866=AE$1,1,0)</f>
        <v>1</v>
      </c>
      <c r="AF866">
        <f>IF($R866=AF$1,1,0)</f>
        <v>0</v>
      </c>
      <c r="AG866">
        <f>IF($R866=AG$1,1,0)</f>
        <v>0</v>
      </c>
      <c r="AH866">
        <f>IF($R866=AH$1,1,0)</f>
        <v>0</v>
      </c>
      <c r="AI866">
        <f>IF($R866=AI$1,1,0)</f>
        <v>0</v>
      </c>
      <c r="AJ866">
        <f>IF($R866=AJ$1,1,0)</f>
        <v>0</v>
      </c>
      <c r="AK866">
        <f>IF($R866=AK$1,1,0)</f>
        <v>0</v>
      </c>
      <c r="AL866">
        <f>IF($R866=AL$1,1,0)</f>
        <v>0</v>
      </c>
      <c r="AM866">
        <f>IF($S866=AM$1,1,0)</f>
        <v>0</v>
      </c>
      <c r="AN866">
        <f>IF($S866=AN$1,1,0)</f>
        <v>0</v>
      </c>
      <c r="AO866">
        <f>IF($S866=AO$1,1,0)</f>
        <v>0</v>
      </c>
      <c r="AP866">
        <f>IF($S866=AP$1,1,0)</f>
        <v>0</v>
      </c>
      <c r="AQ866">
        <f>IF($S866=AQ$1,1,0)</f>
        <v>0</v>
      </c>
      <c r="AR866">
        <f>IF($S866=AR$1,1,0)</f>
        <v>1</v>
      </c>
      <c r="AS866">
        <f>IF($S866=AS$1,1,0)</f>
        <v>0</v>
      </c>
      <c r="AT866">
        <f>IF($S866=AT$1,1,0)</f>
        <v>0</v>
      </c>
      <c r="AU866">
        <f>IF($S866=AU$1,1,0)</f>
        <v>0</v>
      </c>
      <c r="AV866">
        <f>IF($S866=AV$1,1,0)</f>
        <v>0</v>
      </c>
      <c r="AW866">
        <f>IF($S866=AW$1,1,0)</f>
        <v>0</v>
      </c>
      <c r="AX866">
        <f>IF($S866=AX$1,1,0)</f>
        <v>0</v>
      </c>
      <c r="AY866">
        <f>IF($S866=AY$1,1,0)</f>
        <v>0</v>
      </c>
      <c r="AZ866">
        <f>IF($S866=AZ$1,1,0)</f>
        <v>0</v>
      </c>
      <c r="BA866">
        <f>IF($S866=BA$1,1,0)</f>
        <v>0</v>
      </c>
      <c r="BB866">
        <f>IF($S866=BB$1,1,0)</f>
        <v>0</v>
      </c>
      <c r="BC866">
        <f>IF($S866=BC$1,1,0)</f>
        <v>0</v>
      </c>
      <c r="BD866">
        <f>IF($S866=BD$1,1,0)</f>
        <v>0</v>
      </c>
      <c r="BE866">
        <f>IF($S866=BE$1,1,0)</f>
        <v>0</v>
      </c>
      <c r="BF866">
        <f>IF($S866=BF$1,1,0)</f>
        <v>0</v>
      </c>
      <c r="BG866">
        <f>IF($S866=BG$1,1,0)</f>
        <v>0</v>
      </c>
      <c r="BH866">
        <f>IF($S866=BH$1,1,0)</f>
        <v>0</v>
      </c>
      <c r="BI866">
        <f>IF($S866=BI$1,1,0)</f>
        <v>0</v>
      </c>
      <c r="BJ866">
        <f>IF($S866=BJ$1,1,0)</f>
        <v>0</v>
      </c>
    </row>
    <row r="867" spans="1:62" x14ac:dyDescent="0.25">
      <c r="A867">
        <v>865</v>
      </c>
      <c r="B867">
        <v>0</v>
      </c>
      <c r="C867">
        <v>2</v>
      </c>
      <c r="D867" t="s">
        <v>1187</v>
      </c>
      <c r="E867" t="s">
        <v>13</v>
      </c>
      <c r="F867">
        <v>24</v>
      </c>
      <c r="G867">
        <v>0</v>
      </c>
      <c r="H867">
        <v>0</v>
      </c>
      <c r="I867">
        <v>233866</v>
      </c>
      <c r="J867">
        <v>13</v>
      </c>
      <c r="L867" t="s">
        <v>15</v>
      </c>
      <c r="M867" t="s">
        <v>1751</v>
      </c>
      <c r="N867" t="str">
        <f>IF(ISNUMBER(I867),"xxx ",SUBSTITUTE(SUBSTITUTE(I867,"/",""),".",""))</f>
        <v xml:space="preserve">xxx </v>
      </c>
      <c r="O867" t="str">
        <f>LEFT(N867,FIND(" ",N867))</f>
        <v xml:space="preserve">xxx </v>
      </c>
      <c r="P867" t="str">
        <f>VLOOKUP(M867,Extract_Title!$A$2:$B$20,2,0)</f>
        <v>Mr</v>
      </c>
      <c r="Q867" t="str">
        <f>IF(L867="","S",L867)</f>
        <v>S</v>
      </c>
      <c r="R867" t="str">
        <f>IF(K867="","M",LEFT(K867,1))</f>
        <v>M</v>
      </c>
      <c r="S867" t="str">
        <f>VLOOKUP(O867,Clean_tckt!$E$3:$F$38,2,0)</f>
        <v xml:space="preserve">xxx </v>
      </c>
      <c r="T867" s="1">
        <f t="shared" si="43"/>
        <v>13</v>
      </c>
      <c r="U867">
        <f t="shared" si="44"/>
        <v>24</v>
      </c>
      <c r="V867">
        <f>SUM(G867:H867,1)</f>
        <v>1</v>
      </c>
      <c r="W867">
        <f t="shared" si="45"/>
        <v>1</v>
      </c>
      <c r="X867">
        <f>IF(V867=1,1,0)</f>
        <v>1</v>
      </c>
      <c r="Y867">
        <f>IF($P867=Y$1,1,0)</f>
        <v>1</v>
      </c>
      <c r="Z867">
        <f>IF($P867=Z$1,1,0)</f>
        <v>0</v>
      </c>
      <c r="AA867">
        <f>IF($P867=AA$1,1,0)</f>
        <v>0</v>
      </c>
      <c r="AB867">
        <f>IF($P867=AB$1,1,0)</f>
        <v>0</v>
      </c>
      <c r="AC867">
        <f>IF($Q867=AC$1,1,0)</f>
        <v>1</v>
      </c>
      <c r="AD867">
        <f>IF($Q867=AD$1,1,0)</f>
        <v>0</v>
      </c>
      <c r="AE867">
        <f>IF($R867=AE$1,1,0)</f>
        <v>1</v>
      </c>
      <c r="AF867">
        <f>IF($R867=AF$1,1,0)</f>
        <v>0</v>
      </c>
      <c r="AG867">
        <f>IF($R867=AG$1,1,0)</f>
        <v>0</v>
      </c>
      <c r="AH867">
        <f>IF($R867=AH$1,1,0)</f>
        <v>0</v>
      </c>
      <c r="AI867">
        <f>IF($R867=AI$1,1,0)</f>
        <v>0</v>
      </c>
      <c r="AJ867">
        <f>IF($R867=AJ$1,1,0)</f>
        <v>0</v>
      </c>
      <c r="AK867">
        <f>IF($R867=AK$1,1,0)</f>
        <v>0</v>
      </c>
      <c r="AL867">
        <f>IF($R867=AL$1,1,0)</f>
        <v>0</v>
      </c>
      <c r="AM867">
        <f>IF($S867=AM$1,1,0)</f>
        <v>0</v>
      </c>
      <c r="AN867">
        <f>IF($S867=AN$1,1,0)</f>
        <v>0</v>
      </c>
      <c r="AO867">
        <f>IF($S867=AO$1,1,0)</f>
        <v>0</v>
      </c>
      <c r="AP867">
        <f>IF($S867=AP$1,1,0)</f>
        <v>1</v>
      </c>
      <c r="AQ867">
        <f>IF($S867=AQ$1,1,0)</f>
        <v>0</v>
      </c>
      <c r="AR867">
        <f>IF($S867=AR$1,1,0)</f>
        <v>0</v>
      </c>
      <c r="AS867">
        <f>IF($S867=AS$1,1,0)</f>
        <v>0</v>
      </c>
      <c r="AT867">
        <f>IF($S867=AT$1,1,0)</f>
        <v>0</v>
      </c>
      <c r="AU867">
        <f>IF($S867=AU$1,1,0)</f>
        <v>0</v>
      </c>
      <c r="AV867">
        <f>IF($S867=AV$1,1,0)</f>
        <v>0</v>
      </c>
      <c r="AW867">
        <f>IF($S867=AW$1,1,0)</f>
        <v>0</v>
      </c>
      <c r="AX867">
        <f>IF($S867=AX$1,1,0)</f>
        <v>0</v>
      </c>
      <c r="AY867">
        <f>IF($S867=AY$1,1,0)</f>
        <v>0</v>
      </c>
      <c r="AZ867">
        <f>IF($S867=AZ$1,1,0)</f>
        <v>0</v>
      </c>
      <c r="BA867">
        <f>IF($S867=BA$1,1,0)</f>
        <v>0</v>
      </c>
      <c r="BB867">
        <f>IF($S867=BB$1,1,0)</f>
        <v>0</v>
      </c>
      <c r="BC867">
        <f>IF($S867=BC$1,1,0)</f>
        <v>0</v>
      </c>
      <c r="BD867">
        <f>IF($S867=BD$1,1,0)</f>
        <v>0</v>
      </c>
      <c r="BE867">
        <f>IF($S867=BE$1,1,0)</f>
        <v>0</v>
      </c>
      <c r="BF867">
        <f>IF($S867=BF$1,1,0)</f>
        <v>0</v>
      </c>
      <c r="BG867">
        <f>IF($S867=BG$1,1,0)</f>
        <v>0</v>
      </c>
      <c r="BH867">
        <f>IF($S867=BH$1,1,0)</f>
        <v>0</v>
      </c>
      <c r="BI867">
        <f>IF($S867=BI$1,1,0)</f>
        <v>0</v>
      </c>
      <c r="BJ867">
        <f>IF($S867=BJ$1,1,0)</f>
        <v>0</v>
      </c>
    </row>
    <row r="868" spans="1:62" x14ac:dyDescent="0.25">
      <c r="A868">
        <v>866</v>
      </c>
      <c r="B868">
        <v>1</v>
      </c>
      <c r="C868">
        <v>2</v>
      </c>
      <c r="D868" t="s">
        <v>1188</v>
      </c>
      <c r="E868" t="s">
        <v>17</v>
      </c>
      <c r="F868">
        <v>42</v>
      </c>
      <c r="G868">
        <v>0</v>
      </c>
      <c r="H868">
        <v>0</v>
      </c>
      <c r="I868">
        <v>236852</v>
      </c>
      <c r="J868">
        <v>13</v>
      </c>
      <c r="L868" t="s">
        <v>15</v>
      </c>
      <c r="M868" t="s">
        <v>1752</v>
      </c>
      <c r="N868" t="str">
        <f>IF(ISNUMBER(I868),"xxx ",SUBSTITUTE(SUBSTITUTE(I868,"/",""),".",""))</f>
        <v xml:space="preserve">xxx </v>
      </c>
      <c r="O868" t="str">
        <f>LEFT(N868,FIND(" ",N868))</f>
        <v xml:space="preserve">xxx </v>
      </c>
      <c r="P868" t="str">
        <f>VLOOKUP(M868,Extract_Title!$A$2:$B$20,2,0)</f>
        <v>Mrs</v>
      </c>
      <c r="Q868" t="str">
        <f>IF(L868="","S",L868)</f>
        <v>S</v>
      </c>
      <c r="R868" t="str">
        <f>IF(K868="","M",LEFT(K868,1))</f>
        <v>M</v>
      </c>
      <c r="S868" t="str">
        <f>VLOOKUP(O868,Clean_tckt!$E$3:$F$38,2,0)</f>
        <v xml:space="preserve">xxx </v>
      </c>
      <c r="T868" s="1">
        <f t="shared" si="43"/>
        <v>13</v>
      </c>
      <c r="U868">
        <f t="shared" si="44"/>
        <v>42</v>
      </c>
      <c r="V868">
        <f>SUM(G868:H868,1)</f>
        <v>1</v>
      </c>
      <c r="W868">
        <f t="shared" si="45"/>
        <v>0</v>
      </c>
      <c r="X868">
        <f>IF(V868=1,1,0)</f>
        <v>1</v>
      </c>
      <c r="Y868">
        <f>IF($P868=Y$1,1,0)</f>
        <v>0</v>
      </c>
      <c r="Z868">
        <f>IF($P868=Z$1,1,0)</f>
        <v>1</v>
      </c>
      <c r="AA868">
        <f>IF($P868=AA$1,1,0)</f>
        <v>0</v>
      </c>
      <c r="AB868">
        <f>IF($P868=AB$1,1,0)</f>
        <v>0</v>
      </c>
      <c r="AC868">
        <f>IF($Q868=AC$1,1,0)</f>
        <v>1</v>
      </c>
      <c r="AD868">
        <f>IF($Q868=AD$1,1,0)</f>
        <v>0</v>
      </c>
      <c r="AE868">
        <f>IF($R868=AE$1,1,0)</f>
        <v>1</v>
      </c>
      <c r="AF868">
        <f>IF($R868=AF$1,1,0)</f>
        <v>0</v>
      </c>
      <c r="AG868">
        <f>IF($R868=AG$1,1,0)</f>
        <v>0</v>
      </c>
      <c r="AH868">
        <f>IF($R868=AH$1,1,0)</f>
        <v>0</v>
      </c>
      <c r="AI868">
        <f>IF($R868=AI$1,1,0)</f>
        <v>0</v>
      </c>
      <c r="AJ868">
        <f>IF($R868=AJ$1,1,0)</f>
        <v>0</v>
      </c>
      <c r="AK868">
        <f>IF($R868=AK$1,1,0)</f>
        <v>0</v>
      </c>
      <c r="AL868">
        <f>IF($R868=AL$1,1,0)</f>
        <v>0</v>
      </c>
      <c r="AM868">
        <f>IF($S868=AM$1,1,0)</f>
        <v>0</v>
      </c>
      <c r="AN868">
        <f>IF($S868=AN$1,1,0)</f>
        <v>0</v>
      </c>
      <c r="AO868">
        <f>IF($S868=AO$1,1,0)</f>
        <v>0</v>
      </c>
      <c r="AP868">
        <f>IF($S868=AP$1,1,0)</f>
        <v>1</v>
      </c>
      <c r="AQ868">
        <f>IF($S868=AQ$1,1,0)</f>
        <v>0</v>
      </c>
      <c r="AR868">
        <f>IF($S868=AR$1,1,0)</f>
        <v>0</v>
      </c>
      <c r="AS868">
        <f>IF($S868=AS$1,1,0)</f>
        <v>0</v>
      </c>
      <c r="AT868">
        <f>IF($S868=AT$1,1,0)</f>
        <v>0</v>
      </c>
      <c r="AU868">
        <f>IF($S868=AU$1,1,0)</f>
        <v>0</v>
      </c>
      <c r="AV868">
        <f>IF($S868=AV$1,1,0)</f>
        <v>0</v>
      </c>
      <c r="AW868">
        <f>IF($S868=AW$1,1,0)</f>
        <v>0</v>
      </c>
      <c r="AX868">
        <f>IF($S868=AX$1,1,0)</f>
        <v>0</v>
      </c>
      <c r="AY868">
        <f>IF($S868=AY$1,1,0)</f>
        <v>0</v>
      </c>
      <c r="AZ868">
        <f>IF($S868=AZ$1,1,0)</f>
        <v>0</v>
      </c>
      <c r="BA868">
        <f>IF($S868=BA$1,1,0)</f>
        <v>0</v>
      </c>
      <c r="BB868">
        <f>IF($S868=BB$1,1,0)</f>
        <v>0</v>
      </c>
      <c r="BC868">
        <f>IF($S868=BC$1,1,0)</f>
        <v>0</v>
      </c>
      <c r="BD868">
        <f>IF($S868=BD$1,1,0)</f>
        <v>0</v>
      </c>
      <c r="BE868">
        <f>IF($S868=BE$1,1,0)</f>
        <v>0</v>
      </c>
      <c r="BF868">
        <f>IF($S868=BF$1,1,0)</f>
        <v>0</v>
      </c>
      <c r="BG868">
        <f>IF($S868=BG$1,1,0)</f>
        <v>0</v>
      </c>
      <c r="BH868">
        <f>IF($S868=BH$1,1,0)</f>
        <v>0</v>
      </c>
      <c r="BI868">
        <f>IF($S868=BI$1,1,0)</f>
        <v>0</v>
      </c>
      <c r="BJ868">
        <f>IF($S868=BJ$1,1,0)</f>
        <v>0</v>
      </c>
    </row>
    <row r="869" spans="1:62" x14ac:dyDescent="0.25">
      <c r="A869">
        <v>867</v>
      </c>
      <c r="B869">
        <v>1</v>
      </c>
      <c r="C869">
        <v>2</v>
      </c>
      <c r="D869" t="s">
        <v>1189</v>
      </c>
      <c r="E869" t="s">
        <v>17</v>
      </c>
      <c r="F869">
        <v>27</v>
      </c>
      <c r="G869">
        <v>1</v>
      </c>
      <c r="H869">
        <v>0</v>
      </c>
      <c r="I869" t="s">
        <v>1190</v>
      </c>
      <c r="J869">
        <v>13.8583</v>
      </c>
      <c r="L869" t="s">
        <v>20</v>
      </c>
      <c r="M869" t="s">
        <v>1753</v>
      </c>
      <c r="N869" t="str">
        <f>IF(ISNUMBER(I869),"xxx ",SUBSTITUTE(SUBSTITUTE(I869,"/",""),".",""))</f>
        <v>SCPARIS 2149</v>
      </c>
      <c r="O869" t="str">
        <f>LEFT(N869,FIND(" ",N869))</f>
        <v xml:space="preserve">SCPARIS </v>
      </c>
      <c r="P869" t="str">
        <f>VLOOKUP(M869,Extract_Title!$A$2:$B$20,2,0)</f>
        <v>Miss</v>
      </c>
      <c r="Q869" t="str">
        <f>IF(L869="","S",L869)</f>
        <v>C</v>
      </c>
      <c r="R869" t="str">
        <f>IF(K869="","M",LEFT(K869,1))</f>
        <v>M</v>
      </c>
      <c r="S869" t="str">
        <f>VLOOKUP(O869,Clean_tckt!$E$3:$F$38,2,0)</f>
        <v xml:space="preserve">SCParis </v>
      </c>
      <c r="T869" s="1">
        <f t="shared" si="43"/>
        <v>13.8583</v>
      </c>
      <c r="U869">
        <f t="shared" si="44"/>
        <v>27</v>
      </c>
      <c r="V869">
        <f>SUM(G869:H869,1)</f>
        <v>2</v>
      </c>
      <c r="W869">
        <f t="shared" si="45"/>
        <v>0</v>
      </c>
      <c r="X869">
        <f>IF(V869=1,1,0)</f>
        <v>0</v>
      </c>
      <c r="Y869">
        <f>IF($P869=Y$1,1,0)</f>
        <v>0</v>
      </c>
      <c r="Z869">
        <f>IF($P869=Z$1,1,0)</f>
        <v>0</v>
      </c>
      <c r="AA869">
        <f>IF($P869=AA$1,1,0)</f>
        <v>1</v>
      </c>
      <c r="AB869">
        <f>IF($P869=AB$1,1,0)</f>
        <v>0</v>
      </c>
      <c r="AC869">
        <f>IF($Q869=AC$1,1,0)</f>
        <v>0</v>
      </c>
      <c r="AD869">
        <f>IF($Q869=AD$1,1,0)</f>
        <v>1</v>
      </c>
      <c r="AE869">
        <f>IF($R869=AE$1,1,0)</f>
        <v>1</v>
      </c>
      <c r="AF869">
        <f>IF($R869=AF$1,1,0)</f>
        <v>0</v>
      </c>
      <c r="AG869">
        <f>IF($R869=AG$1,1,0)</f>
        <v>0</v>
      </c>
      <c r="AH869">
        <f>IF($R869=AH$1,1,0)</f>
        <v>0</v>
      </c>
      <c r="AI869">
        <f>IF($R869=AI$1,1,0)</f>
        <v>0</v>
      </c>
      <c r="AJ869">
        <f>IF($R869=AJ$1,1,0)</f>
        <v>0</v>
      </c>
      <c r="AK869">
        <f>IF($R869=AK$1,1,0)</f>
        <v>0</v>
      </c>
      <c r="AL869">
        <f>IF($R869=AL$1,1,0)</f>
        <v>0</v>
      </c>
      <c r="AM869">
        <f>IF($S869=AM$1,1,0)</f>
        <v>0</v>
      </c>
      <c r="AN869">
        <f>IF($S869=AN$1,1,0)</f>
        <v>0</v>
      </c>
      <c r="AO869">
        <f>IF($S869=AO$1,1,0)</f>
        <v>0</v>
      </c>
      <c r="AP869">
        <f>IF($S869=AP$1,1,0)</f>
        <v>0</v>
      </c>
      <c r="AQ869">
        <f>IF($S869=AQ$1,1,0)</f>
        <v>0</v>
      </c>
      <c r="AR869">
        <f>IF($S869=AR$1,1,0)</f>
        <v>0</v>
      </c>
      <c r="AS869">
        <f>IF($S869=AS$1,1,0)</f>
        <v>1</v>
      </c>
      <c r="AT869">
        <f>IF($S869=AT$1,1,0)</f>
        <v>0</v>
      </c>
      <c r="AU869">
        <f>IF($S869=AU$1,1,0)</f>
        <v>0</v>
      </c>
      <c r="AV869">
        <f>IF($S869=AV$1,1,0)</f>
        <v>0</v>
      </c>
      <c r="AW869">
        <f>IF($S869=AW$1,1,0)</f>
        <v>0</v>
      </c>
      <c r="AX869">
        <f>IF($S869=AX$1,1,0)</f>
        <v>0</v>
      </c>
      <c r="AY869">
        <f>IF($S869=AY$1,1,0)</f>
        <v>0</v>
      </c>
      <c r="AZ869">
        <f>IF($S869=AZ$1,1,0)</f>
        <v>0</v>
      </c>
      <c r="BA869">
        <f>IF($S869=BA$1,1,0)</f>
        <v>0</v>
      </c>
      <c r="BB869">
        <f>IF($S869=BB$1,1,0)</f>
        <v>0</v>
      </c>
      <c r="BC869">
        <f>IF($S869=BC$1,1,0)</f>
        <v>0</v>
      </c>
      <c r="BD869">
        <f>IF($S869=BD$1,1,0)</f>
        <v>0</v>
      </c>
      <c r="BE869">
        <f>IF($S869=BE$1,1,0)</f>
        <v>0</v>
      </c>
      <c r="BF869">
        <f>IF($S869=BF$1,1,0)</f>
        <v>0</v>
      </c>
      <c r="BG869">
        <f>IF($S869=BG$1,1,0)</f>
        <v>0</v>
      </c>
      <c r="BH869">
        <f>IF($S869=BH$1,1,0)</f>
        <v>0</v>
      </c>
      <c r="BI869">
        <f>IF($S869=BI$1,1,0)</f>
        <v>0</v>
      </c>
      <c r="BJ869">
        <f>IF($S869=BJ$1,1,0)</f>
        <v>0</v>
      </c>
    </row>
    <row r="870" spans="1:62" x14ac:dyDescent="0.25">
      <c r="A870">
        <v>868</v>
      </c>
      <c r="B870">
        <v>0</v>
      </c>
      <c r="C870">
        <v>1</v>
      </c>
      <c r="D870" t="s">
        <v>1191</v>
      </c>
      <c r="E870" t="s">
        <v>13</v>
      </c>
      <c r="F870">
        <v>31</v>
      </c>
      <c r="G870">
        <v>0</v>
      </c>
      <c r="H870">
        <v>0</v>
      </c>
      <c r="I870" t="s">
        <v>1192</v>
      </c>
      <c r="J870">
        <v>50.495800000000003</v>
      </c>
      <c r="K870" t="s">
        <v>1193</v>
      </c>
      <c r="L870" t="s">
        <v>15</v>
      </c>
      <c r="M870" t="s">
        <v>1751</v>
      </c>
      <c r="N870" t="str">
        <f>IF(ISNUMBER(I870),"xxx ",SUBSTITUTE(SUBSTITUTE(I870,"/",""),".",""))</f>
        <v>PC 17590</v>
      </c>
      <c r="O870" t="str">
        <f>LEFT(N870,FIND(" ",N870))</f>
        <v xml:space="preserve">PC </v>
      </c>
      <c r="P870" t="str">
        <f>VLOOKUP(M870,Extract_Title!$A$2:$B$20,2,0)</f>
        <v>Mr</v>
      </c>
      <c r="Q870" t="str">
        <f>IF(L870="","S",L870)</f>
        <v>S</v>
      </c>
      <c r="R870" t="str">
        <f>IF(K870="","M",LEFT(K870,1))</f>
        <v>A</v>
      </c>
      <c r="S870" t="str">
        <f>VLOOKUP(O870,Clean_tckt!$E$3:$F$38,2,0)</f>
        <v xml:space="preserve">PC </v>
      </c>
      <c r="T870" s="1">
        <f t="shared" si="43"/>
        <v>50.495800000000003</v>
      </c>
      <c r="U870">
        <f t="shared" si="44"/>
        <v>31</v>
      </c>
      <c r="V870">
        <f>SUM(G870:H870,1)</f>
        <v>1</v>
      </c>
      <c r="W870">
        <f t="shared" si="45"/>
        <v>1</v>
      </c>
      <c r="X870">
        <f>IF(V870=1,1,0)</f>
        <v>1</v>
      </c>
      <c r="Y870">
        <f>IF($P870=Y$1,1,0)</f>
        <v>1</v>
      </c>
      <c r="Z870">
        <f>IF($P870=Z$1,1,0)</f>
        <v>0</v>
      </c>
      <c r="AA870">
        <f>IF($P870=AA$1,1,0)</f>
        <v>0</v>
      </c>
      <c r="AB870">
        <f>IF($P870=AB$1,1,0)</f>
        <v>0</v>
      </c>
      <c r="AC870">
        <f>IF($Q870=AC$1,1,0)</f>
        <v>1</v>
      </c>
      <c r="AD870">
        <f>IF($Q870=AD$1,1,0)</f>
        <v>0</v>
      </c>
      <c r="AE870">
        <f>IF($R870=AE$1,1,0)</f>
        <v>0</v>
      </c>
      <c r="AF870">
        <f>IF($R870=AF$1,1,0)</f>
        <v>0</v>
      </c>
      <c r="AG870">
        <f>IF($R870=AG$1,1,0)</f>
        <v>0</v>
      </c>
      <c r="AH870">
        <f>IF($R870=AH$1,1,0)</f>
        <v>0</v>
      </c>
      <c r="AI870">
        <f>IF($R870=AI$1,1,0)</f>
        <v>0</v>
      </c>
      <c r="AJ870">
        <f>IF($R870=AJ$1,1,0)</f>
        <v>1</v>
      </c>
      <c r="AK870">
        <f>IF($R870=AK$1,1,0)</f>
        <v>0</v>
      </c>
      <c r="AL870">
        <f>IF($R870=AL$1,1,0)</f>
        <v>0</v>
      </c>
      <c r="AM870">
        <f>IF($S870=AM$1,1,0)</f>
        <v>0</v>
      </c>
      <c r="AN870">
        <f>IF($S870=AN$1,1,0)</f>
        <v>1</v>
      </c>
      <c r="AO870">
        <f>IF($S870=AO$1,1,0)</f>
        <v>0</v>
      </c>
      <c r="AP870">
        <f>IF($S870=AP$1,1,0)</f>
        <v>0</v>
      </c>
      <c r="AQ870">
        <f>IF($S870=AQ$1,1,0)</f>
        <v>0</v>
      </c>
      <c r="AR870">
        <f>IF($S870=AR$1,1,0)</f>
        <v>0</v>
      </c>
      <c r="AS870">
        <f>IF($S870=AS$1,1,0)</f>
        <v>0</v>
      </c>
      <c r="AT870">
        <f>IF($S870=AT$1,1,0)</f>
        <v>0</v>
      </c>
      <c r="AU870">
        <f>IF($S870=AU$1,1,0)</f>
        <v>0</v>
      </c>
      <c r="AV870">
        <f>IF($S870=AV$1,1,0)</f>
        <v>0</v>
      </c>
      <c r="AW870">
        <f>IF($S870=AW$1,1,0)</f>
        <v>0</v>
      </c>
      <c r="AX870">
        <f>IF($S870=AX$1,1,0)</f>
        <v>0</v>
      </c>
      <c r="AY870">
        <f>IF($S870=AY$1,1,0)</f>
        <v>0</v>
      </c>
      <c r="AZ870">
        <f>IF($S870=AZ$1,1,0)</f>
        <v>0</v>
      </c>
      <c r="BA870">
        <f>IF($S870=BA$1,1,0)</f>
        <v>0</v>
      </c>
      <c r="BB870">
        <f>IF($S870=BB$1,1,0)</f>
        <v>0</v>
      </c>
      <c r="BC870">
        <f>IF($S870=BC$1,1,0)</f>
        <v>0</v>
      </c>
      <c r="BD870">
        <f>IF($S870=BD$1,1,0)</f>
        <v>0</v>
      </c>
      <c r="BE870">
        <f>IF($S870=BE$1,1,0)</f>
        <v>0</v>
      </c>
      <c r="BF870">
        <f>IF($S870=BF$1,1,0)</f>
        <v>0</v>
      </c>
      <c r="BG870">
        <f>IF($S870=BG$1,1,0)</f>
        <v>0</v>
      </c>
      <c r="BH870">
        <f>IF($S870=BH$1,1,0)</f>
        <v>0</v>
      </c>
      <c r="BI870">
        <f>IF($S870=BI$1,1,0)</f>
        <v>0</v>
      </c>
      <c r="BJ870">
        <f>IF($S870=BJ$1,1,0)</f>
        <v>0</v>
      </c>
    </row>
    <row r="871" spans="1:62" x14ac:dyDescent="0.25">
      <c r="A871">
        <v>869</v>
      </c>
      <c r="B871">
        <v>0</v>
      </c>
      <c r="C871">
        <v>3</v>
      </c>
      <c r="D871" t="s">
        <v>1194</v>
      </c>
      <c r="E871" t="s">
        <v>13</v>
      </c>
      <c r="G871">
        <v>0</v>
      </c>
      <c r="H871">
        <v>0</v>
      </c>
      <c r="I871">
        <v>345777</v>
      </c>
      <c r="J871">
        <v>9.5</v>
      </c>
      <c r="L871" t="s">
        <v>15</v>
      </c>
      <c r="M871" t="s">
        <v>1751</v>
      </c>
      <c r="N871" t="str">
        <f>IF(ISNUMBER(I871),"xxx ",SUBSTITUTE(SUBSTITUTE(I871,"/",""),".",""))</f>
        <v xml:space="preserve">xxx </v>
      </c>
      <c r="O871" t="str">
        <f>LEFT(N871,FIND(" ",N871))</f>
        <v xml:space="preserve">xxx </v>
      </c>
      <c r="P871" t="str">
        <f>VLOOKUP(M871,Extract_Title!$A$2:$B$20,2,0)</f>
        <v>Mr</v>
      </c>
      <c r="Q871" t="str">
        <f>IF(L871="","S",L871)</f>
        <v>S</v>
      </c>
      <c r="R871" t="str">
        <f>IF(K871="","M",LEFT(K871,1))</f>
        <v>M</v>
      </c>
      <c r="S871" t="str">
        <f>VLOOKUP(O871,Clean_tckt!$E$3:$F$38,2,0)</f>
        <v xml:space="preserve">xxx </v>
      </c>
      <c r="T871" s="1">
        <f t="shared" si="43"/>
        <v>9.5</v>
      </c>
      <c r="U871">
        <f t="shared" si="44"/>
        <v>0</v>
      </c>
      <c r="V871">
        <f>SUM(G871:H871,1)</f>
        <v>1</v>
      </c>
      <c r="W871">
        <f t="shared" si="45"/>
        <v>1</v>
      </c>
      <c r="X871">
        <f>IF(V871=1,1,0)</f>
        <v>1</v>
      </c>
      <c r="Y871">
        <f>IF($P871=Y$1,1,0)</f>
        <v>1</v>
      </c>
      <c r="Z871">
        <f>IF($P871=Z$1,1,0)</f>
        <v>0</v>
      </c>
      <c r="AA871">
        <f>IF($P871=AA$1,1,0)</f>
        <v>0</v>
      </c>
      <c r="AB871">
        <f>IF($P871=AB$1,1,0)</f>
        <v>0</v>
      </c>
      <c r="AC871">
        <f>IF($Q871=AC$1,1,0)</f>
        <v>1</v>
      </c>
      <c r="AD871">
        <f>IF($Q871=AD$1,1,0)</f>
        <v>0</v>
      </c>
      <c r="AE871">
        <f>IF($R871=AE$1,1,0)</f>
        <v>1</v>
      </c>
      <c r="AF871">
        <f>IF($R871=AF$1,1,0)</f>
        <v>0</v>
      </c>
      <c r="AG871">
        <f>IF($R871=AG$1,1,0)</f>
        <v>0</v>
      </c>
      <c r="AH871">
        <f>IF($R871=AH$1,1,0)</f>
        <v>0</v>
      </c>
      <c r="AI871">
        <f>IF($R871=AI$1,1,0)</f>
        <v>0</v>
      </c>
      <c r="AJ871">
        <f>IF($R871=AJ$1,1,0)</f>
        <v>0</v>
      </c>
      <c r="AK871">
        <f>IF($R871=AK$1,1,0)</f>
        <v>0</v>
      </c>
      <c r="AL871">
        <f>IF($R871=AL$1,1,0)</f>
        <v>0</v>
      </c>
      <c r="AM871">
        <f>IF($S871=AM$1,1,0)</f>
        <v>0</v>
      </c>
      <c r="AN871">
        <f>IF($S871=AN$1,1,0)</f>
        <v>0</v>
      </c>
      <c r="AO871">
        <f>IF($S871=AO$1,1,0)</f>
        <v>0</v>
      </c>
      <c r="AP871">
        <f>IF($S871=AP$1,1,0)</f>
        <v>1</v>
      </c>
      <c r="AQ871">
        <f>IF($S871=AQ$1,1,0)</f>
        <v>0</v>
      </c>
      <c r="AR871">
        <f>IF($S871=AR$1,1,0)</f>
        <v>0</v>
      </c>
      <c r="AS871">
        <f>IF($S871=AS$1,1,0)</f>
        <v>0</v>
      </c>
      <c r="AT871">
        <f>IF($S871=AT$1,1,0)</f>
        <v>0</v>
      </c>
      <c r="AU871">
        <f>IF($S871=AU$1,1,0)</f>
        <v>0</v>
      </c>
      <c r="AV871">
        <f>IF($S871=AV$1,1,0)</f>
        <v>0</v>
      </c>
      <c r="AW871">
        <f>IF($S871=AW$1,1,0)</f>
        <v>0</v>
      </c>
      <c r="AX871">
        <f>IF($S871=AX$1,1,0)</f>
        <v>0</v>
      </c>
      <c r="AY871">
        <f>IF($S871=AY$1,1,0)</f>
        <v>0</v>
      </c>
      <c r="AZ871">
        <f>IF($S871=AZ$1,1,0)</f>
        <v>0</v>
      </c>
      <c r="BA871">
        <f>IF($S871=BA$1,1,0)</f>
        <v>0</v>
      </c>
      <c r="BB871">
        <f>IF($S871=BB$1,1,0)</f>
        <v>0</v>
      </c>
      <c r="BC871">
        <f>IF($S871=BC$1,1,0)</f>
        <v>0</v>
      </c>
      <c r="BD871">
        <f>IF($S871=BD$1,1,0)</f>
        <v>0</v>
      </c>
      <c r="BE871">
        <f>IF($S871=BE$1,1,0)</f>
        <v>0</v>
      </c>
      <c r="BF871">
        <f>IF($S871=BF$1,1,0)</f>
        <v>0</v>
      </c>
      <c r="BG871">
        <f>IF($S871=BG$1,1,0)</f>
        <v>0</v>
      </c>
      <c r="BH871">
        <f>IF($S871=BH$1,1,0)</f>
        <v>0</v>
      </c>
      <c r="BI871">
        <f>IF($S871=BI$1,1,0)</f>
        <v>0</v>
      </c>
      <c r="BJ871">
        <f>IF($S871=BJ$1,1,0)</f>
        <v>0</v>
      </c>
    </row>
    <row r="872" spans="1:62" x14ac:dyDescent="0.25">
      <c r="A872">
        <v>870</v>
      </c>
      <c r="B872">
        <v>1</v>
      </c>
      <c r="C872">
        <v>3</v>
      </c>
      <c r="D872" t="s">
        <v>1195</v>
      </c>
      <c r="E872" t="s">
        <v>13</v>
      </c>
      <c r="F872">
        <v>4</v>
      </c>
      <c r="G872">
        <v>1</v>
      </c>
      <c r="H872">
        <v>1</v>
      </c>
      <c r="I872">
        <v>347742</v>
      </c>
      <c r="J872">
        <v>11.1333</v>
      </c>
      <c r="L872" t="s">
        <v>15</v>
      </c>
      <c r="M872" t="s">
        <v>1754</v>
      </c>
      <c r="N872" t="str">
        <f>IF(ISNUMBER(I872),"xxx ",SUBSTITUTE(SUBSTITUTE(I872,"/",""),".",""))</f>
        <v xml:space="preserve">xxx </v>
      </c>
      <c r="O872" t="str">
        <f>LEFT(N872,FIND(" ",N872))</f>
        <v xml:space="preserve">xxx </v>
      </c>
      <c r="P872" t="str">
        <f>VLOOKUP(M872,Extract_Title!$A$2:$B$20,2,0)</f>
        <v>Master</v>
      </c>
      <c r="Q872" t="str">
        <f>IF(L872="","S",L872)</f>
        <v>S</v>
      </c>
      <c r="R872" t="str">
        <f>IF(K872="","M",LEFT(K872,1))</f>
        <v>M</v>
      </c>
      <c r="S872" t="str">
        <f>VLOOKUP(O872,Clean_tckt!$E$3:$F$38,2,0)</f>
        <v xml:space="preserve">xxx </v>
      </c>
      <c r="T872" s="1">
        <f t="shared" si="43"/>
        <v>11.1333</v>
      </c>
      <c r="U872">
        <f t="shared" si="44"/>
        <v>4</v>
      </c>
      <c r="V872">
        <f>SUM(G872:H872,1)</f>
        <v>3</v>
      </c>
      <c r="W872">
        <f t="shared" si="45"/>
        <v>1</v>
      </c>
      <c r="X872">
        <f>IF(V872=1,1,0)</f>
        <v>0</v>
      </c>
      <c r="Y872">
        <f>IF($P872=Y$1,1,0)</f>
        <v>0</v>
      </c>
      <c r="Z872">
        <f>IF($P872=Z$1,1,0)</f>
        <v>0</v>
      </c>
      <c r="AA872">
        <f>IF($P872=AA$1,1,0)</f>
        <v>0</v>
      </c>
      <c r="AB872">
        <f>IF($P872=AB$1,1,0)</f>
        <v>1</v>
      </c>
      <c r="AC872">
        <f>IF($Q872=AC$1,1,0)</f>
        <v>1</v>
      </c>
      <c r="AD872">
        <f>IF($Q872=AD$1,1,0)</f>
        <v>0</v>
      </c>
      <c r="AE872">
        <f>IF($R872=AE$1,1,0)</f>
        <v>1</v>
      </c>
      <c r="AF872">
        <f>IF($R872=AF$1,1,0)</f>
        <v>0</v>
      </c>
      <c r="AG872">
        <f>IF($R872=AG$1,1,0)</f>
        <v>0</v>
      </c>
      <c r="AH872">
        <f>IF($R872=AH$1,1,0)</f>
        <v>0</v>
      </c>
      <c r="AI872">
        <f>IF($R872=AI$1,1,0)</f>
        <v>0</v>
      </c>
      <c r="AJ872">
        <f>IF($R872=AJ$1,1,0)</f>
        <v>0</v>
      </c>
      <c r="AK872">
        <f>IF($R872=AK$1,1,0)</f>
        <v>0</v>
      </c>
      <c r="AL872">
        <f>IF($R872=AL$1,1,0)</f>
        <v>0</v>
      </c>
      <c r="AM872">
        <f>IF($S872=AM$1,1,0)</f>
        <v>0</v>
      </c>
      <c r="AN872">
        <f>IF($S872=AN$1,1,0)</f>
        <v>0</v>
      </c>
      <c r="AO872">
        <f>IF($S872=AO$1,1,0)</f>
        <v>0</v>
      </c>
      <c r="AP872">
        <f>IF($S872=AP$1,1,0)</f>
        <v>1</v>
      </c>
      <c r="AQ872">
        <f>IF($S872=AQ$1,1,0)</f>
        <v>0</v>
      </c>
      <c r="AR872">
        <f>IF($S872=AR$1,1,0)</f>
        <v>0</v>
      </c>
      <c r="AS872">
        <f>IF($S872=AS$1,1,0)</f>
        <v>0</v>
      </c>
      <c r="AT872">
        <f>IF($S872=AT$1,1,0)</f>
        <v>0</v>
      </c>
      <c r="AU872">
        <f>IF($S872=AU$1,1,0)</f>
        <v>0</v>
      </c>
      <c r="AV872">
        <f>IF($S872=AV$1,1,0)</f>
        <v>0</v>
      </c>
      <c r="AW872">
        <f>IF($S872=AW$1,1,0)</f>
        <v>0</v>
      </c>
      <c r="AX872">
        <f>IF($S872=AX$1,1,0)</f>
        <v>0</v>
      </c>
      <c r="AY872">
        <f>IF($S872=AY$1,1,0)</f>
        <v>0</v>
      </c>
      <c r="AZ872">
        <f>IF($S872=AZ$1,1,0)</f>
        <v>0</v>
      </c>
      <c r="BA872">
        <f>IF($S872=BA$1,1,0)</f>
        <v>0</v>
      </c>
      <c r="BB872">
        <f>IF($S872=BB$1,1,0)</f>
        <v>0</v>
      </c>
      <c r="BC872">
        <f>IF($S872=BC$1,1,0)</f>
        <v>0</v>
      </c>
      <c r="BD872">
        <f>IF($S872=BD$1,1,0)</f>
        <v>0</v>
      </c>
      <c r="BE872">
        <f>IF($S872=BE$1,1,0)</f>
        <v>0</v>
      </c>
      <c r="BF872">
        <f>IF($S872=BF$1,1,0)</f>
        <v>0</v>
      </c>
      <c r="BG872">
        <f>IF($S872=BG$1,1,0)</f>
        <v>0</v>
      </c>
      <c r="BH872">
        <f>IF($S872=BH$1,1,0)</f>
        <v>0</v>
      </c>
      <c r="BI872">
        <f>IF($S872=BI$1,1,0)</f>
        <v>0</v>
      </c>
      <c r="BJ872">
        <f>IF($S872=BJ$1,1,0)</f>
        <v>0</v>
      </c>
    </row>
    <row r="873" spans="1:62" x14ac:dyDescent="0.25">
      <c r="A873">
        <v>871</v>
      </c>
      <c r="B873">
        <v>0</v>
      </c>
      <c r="C873">
        <v>3</v>
      </c>
      <c r="D873" t="s">
        <v>1196</v>
      </c>
      <c r="E873" t="s">
        <v>13</v>
      </c>
      <c r="F873">
        <v>26</v>
      </c>
      <c r="G873">
        <v>0</v>
      </c>
      <c r="H873">
        <v>0</v>
      </c>
      <c r="I873">
        <v>349248</v>
      </c>
      <c r="J873">
        <v>7.8958000000000004</v>
      </c>
      <c r="L873" t="s">
        <v>15</v>
      </c>
      <c r="M873" t="s">
        <v>1751</v>
      </c>
      <c r="N873" t="str">
        <f>IF(ISNUMBER(I873),"xxx ",SUBSTITUTE(SUBSTITUTE(I873,"/",""),".",""))</f>
        <v xml:space="preserve">xxx </v>
      </c>
      <c r="O873" t="str">
        <f>LEFT(N873,FIND(" ",N873))</f>
        <v xml:space="preserve">xxx </v>
      </c>
      <c r="P873" t="str">
        <f>VLOOKUP(M873,Extract_Title!$A$2:$B$20,2,0)</f>
        <v>Mr</v>
      </c>
      <c r="Q873" t="str">
        <f>IF(L873="","S",L873)</f>
        <v>S</v>
      </c>
      <c r="R873" t="str">
        <f>IF(K873="","M",LEFT(K873,1))</f>
        <v>M</v>
      </c>
      <c r="S873" t="str">
        <f>VLOOKUP(O873,Clean_tckt!$E$3:$F$38,2,0)</f>
        <v xml:space="preserve">xxx </v>
      </c>
      <c r="T873" s="1">
        <f t="shared" si="43"/>
        <v>7.8958000000000004</v>
      </c>
      <c r="U873">
        <f t="shared" si="44"/>
        <v>26</v>
      </c>
      <c r="V873">
        <f>SUM(G873:H873,1)</f>
        <v>1</v>
      </c>
      <c r="W873">
        <f t="shared" si="45"/>
        <v>1</v>
      </c>
      <c r="X873">
        <f>IF(V873=1,1,0)</f>
        <v>1</v>
      </c>
      <c r="Y873">
        <f>IF($P873=Y$1,1,0)</f>
        <v>1</v>
      </c>
      <c r="Z873">
        <f>IF($P873=Z$1,1,0)</f>
        <v>0</v>
      </c>
      <c r="AA873">
        <f>IF($P873=AA$1,1,0)</f>
        <v>0</v>
      </c>
      <c r="AB873">
        <f>IF($P873=AB$1,1,0)</f>
        <v>0</v>
      </c>
      <c r="AC873">
        <f>IF($Q873=AC$1,1,0)</f>
        <v>1</v>
      </c>
      <c r="AD873">
        <f>IF($Q873=AD$1,1,0)</f>
        <v>0</v>
      </c>
      <c r="AE873">
        <f>IF($R873=AE$1,1,0)</f>
        <v>1</v>
      </c>
      <c r="AF873">
        <f>IF($R873=AF$1,1,0)</f>
        <v>0</v>
      </c>
      <c r="AG873">
        <f>IF($R873=AG$1,1,0)</f>
        <v>0</v>
      </c>
      <c r="AH873">
        <f>IF($R873=AH$1,1,0)</f>
        <v>0</v>
      </c>
      <c r="AI873">
        <f>IF($R873=AI$1,1,0)</f>
        <v>0</v>
      </c>
      <c r="AJ873">
        <f>IF($R873=AJ$1,1,0)</f>
        <v>0</v>
      </c>
      <c r="AK873">
        <f>IF($R873=AK$1,1,0)</f>
        <v>0</v>
      </c>
      <c r="AL873">
        <f>IF($R873=AL$1,1,0)</f>
        <v>0</v>
      </c>
      <c r="AM873">
        <f>IF($S873=AM$1,1,0)</f>
        <v>0</v>
      </c>
      <c r="AN873">
        <f>IF($S873=AN$1,1,0)</f>
        <v>0</v>
      </c>
      <c r="AO873">
        <f>IF($S873=AO$1,1,0)</f>
        <v>0</v>
      </c>
      <c r="AP873">
        <f>IF($S873=AP$1,1,0)</f>
        <v>1</v>
      </c>
      <c r="AQ873">
        <f>IF($S873=AQ$1,1,0)</f>
        <v>0</v>
      </c>
      <c r="AR873">
        <f>IF($S873=AR$1,1,0)</f>
        <v>0</v>
      </c>
      <c r="AS873">
        <f>IF($S873=AS$1,1,0)</f>
        <v>0</v>
      </c>
      <c r="AT873">
        <f>IF($S873=AT$1,1,0)</f>
        <v>0</v>
      </c>
      <c r="AU873">
        <f>IF($S873=AU$1,1,0)</f>
        <v>0</v>
      </c>
      <c r="AV873">
        <f>IF($S873=AV$1,1,0)</f>
        <v>0</v>
      </c>
      <c r="AW873">
        <f>IF($S873=AW$1,1,0)</f>
        <v>0</v>
      </c>
      <c r="AX873">
        <f>IF($S873=AX$1,1,0)</f>
        <v>0</v>
      </c>
      <c r="AY873">
        <f>IF($S873=AY$1,1,0)</f>
        <v>0</v>
      </c>
      <c r="AZ873">
        <f>IF($S873=AZ$1,1,0)</f>
        <v>0</v>
      </c>
      <c r="BA873">
        <f>IF($S873=BA$1,1,0)</f>
        <v>0</v>
      </c>
      <c r="BB873">
        <f>IF($S873=BB$1,1,0)</f>
        <v>0</v>
      </c>
      <c r="BC873">
        <f>IF($S873=BC$1,1,0)</f>
        <v>0</v>
      </c>
      <c r="BD873">
        <f>IF($S873=BD$1,1,0)</f>
        <v>0</v>
      </c>
      <c r="BE873">
        <f>IF($S873=BE$1,1,0)</f>
        <v>0</v>
      </c>
      <c r="BF873">
        <f>IF($S873=BF$1,1,0)</f>
        <v>0</v>
      </c>
      <c r="BG873">
        <f>IF($S873=BG$1,1,0)</f>
        <v>0</v>
      </c>
      <c r="BH873">
        <f>IF($S873=BH$1,1,0)</f>
        <v>0</v>
      </c>
      <c r="BI873">
        <f>IF($S873=BI$1,1,0)</f>
        <v>0</v>
      </c>
      <c r="BJ873">
        <f>IF($S873=BJ$1,1,0)</f>
        <v>0</v>
      </c>
    </row>
    <row r="874" spans="1:62" x14ac:dyDescent="0.25">
      <c r="A874">
        <v>872</v>
      </c>
      <c r="B874">
        <v>1</v>
      </c>
      <c r="C874">
        <v>1</v>
      </c>
      <c r="D874" t="s">
        <v>1197</v>
      </c>
      <c r="E874" t="s">
        <v>17</v>
      </c>
      <c r="F874">
        <v>47</v>
      </c>
      <c r="G874">
        <v>1</v>
      </c>
      <c r="H874">
        <v>1</v>
      </c>
      <c r="I874">
        <v>11751</v>
      </c>
      <c r="J874">
        <v>52.554200000000002</v>
      </c>
      <c r="K874" t="s">
        <v>377</v>
      </c>
      <c r="L874" t="s">
        <v>15</v>
      </c>
      <c r="M874" t="s">
        <v>1752</v>
      </c>
      <c r="N874" t="str">
        <f>IF(ISNUMBER(I874),"xxx ",SUBSTITUTE(SUBSTITUTE(I874,"/",""),".",""))</f>
        <v xml:space="preserve">xxx </v>
      </c>
      <c r="O874" t="str">
        <f>LEFT(N874,FIND(" ",N874))</f>
        <v xml:space="preserve">xxx </v>
      </c>
      <c r="P874" t="str">
        <f>VLOOKUP(M874,Extract_Title!$A$2:$B$20,2,0)</f>
        <v>Mrs</v>
      </c>
      <c r="Q874" t="str">
        <f>IF(L874="","S",L874)</f>
        <v>S</v>
      </c>
      <c r="R874" t="str">
        <f>IF(K874="","M",LEFT(K874,1))</f>
        <v>D</v>
      </c>
      <c r="S874" t="str">
        <f>VLOOKUP(O874,Clean_tckt!$E$3:$F$38,2,0)</f>
        <v xml:space="preserve">xxx </v>
      </c>
      <c r="T874" s="1">
        <f t="shared" si="43"/>
        <v>52.554200000000002</v>
      </c>
      <c r="U874">
        <f t="shared" si="44"/>
        <v>47</v>
      </c>
      <c r="V874">
        <f>SUM(G874:H874,1)</f>
        <v>3</v>
      </c>
      <c r="W874">
        <f t="shared" si="45"/>
        <v>0</v>
      </c>
      <c r="X874">
        <f>IF(V874=1,1,0)</f>
        <v>0</v>
      </c>
      <c r="Y874">
        <f>IF($P874=Y$1,1,0)</f>
        <v>0</v>
      </c>
      <c r="Z874">
        <f>IF($P874=Z$1,1,0)</f>
        <v>1</v>
      </c>
      <c r="AA874">
        <f>IF($P874=AA$1,1,0)</f>
        <v>0</v>
      </c>
      <c r="AB874">
        <f>IF($P874=AB$1,1,0)</f>
        <v>0</v>
      </c>
      <c r="AC874">
        <f>IF($Q874=AC$1,1,0)</f>
        <v>1</v>
      </c>
      <c r="AD874">
        <f>IF($Q874=AD$1,1,0)</f>
        <v>0</v>
      </c>
      <c r="AE874">
        <f>IF($R874=AE$1,1,0)</f>
        <v>0</v>
      </c>
      <c r="AF874">
        <f>IF($R874=AF$1,1,0)</f>
        <v>0</v>
      </c>
      <c r="AG874">
        <f>IF($R874=AG$1,1,0)</f>
        <v>0</v>
      </c>
      <c r="AH874">
        <f>IF($R874=AH$1,1,0)</f>
        <v>0</v>
      </c>
      <c r="AI874">
        <f>IF($R874=AI$1,1,0)</f>
        <v>1</v>
      </c>
      <c r="AJ874">
        <f>IF($R874=AJ$1,1,0)</f>
        <v>0</v>
      </c>
      <c r="AK874">
        <f>IF($R874=AK$1,1,0)</f>
        <v>0</v>
      </c>
      <c r="AL874">
        <f>IF($R874=AL$1,1,0)</f>
        <v>0</v>
      </c>
      <c r="AM874">
        <f>IF($S874=AM$1,1,0)</f>
        <v>0</v>
      </c>
      <c r="AN874">
        <f>IF($S874=AN$1,1,0)</f>
        <v>0</v>
      </c>
      <c r="AO874">
        <f>IF($S874=AO$1,1,0)</f>
        <v>0</v>
      </c>
      <c r="AP874">
        <f>IF($S874=AP$1,1,0)</f>
        <v>1</v>
      </c>
      <c r="AQ874">
        <f>IF($S874=AQ$1,1,0)</f>
        <v>0</v>
      </c>
      <c r="AR874">
        <f>IF($S874=AR$1,1,0)</f>
        <v>0</v>
      </c>
      <c r="AS874">
        <f>IF($S874=AS$1,1,0)</f>
        <v>0</v>
      </c>
      <c r="AT874">
        <f>IF($S874=AT$1,1,0)</f>
        <v>0</v>
      </c>
      <c r="AU874">
        <f>IF($S874=AU$1,1,0)</f>
        <v>0</v>
      </c>
      <c r="AV874">
        <f>IF($S874=AV$1,1,0)</f>
        <v>0</v>
      </c>
      <c r="AW874">
        <f>IF($S874=AW$1,1,0)</f>
        <v>0</v>
      </c>
      <c r="AX874">
        <f>IF($S874=AX$1,1,0)</f>
        <v>0</v>
      </c>
      <c r="AY874">
        <f>IF($S874=AY$1,1,0)</f>
        <v>0</v>
      </c>
      <c r="AZ874">
        <f>IF($S874=AZ$1,1,0)</f>
        <v>0</v>
      </c>
      <c r="BA874">
        <f>IF($S874=BA$1,1,0)</f>
        <v>0</v>
      </c>
      <c r="BB874">
        <f>IF($S874=BB$1,1,0)</f>
        <v>0</v>
      </c>
      <c r="BC874">
        <f>IF($S874=BC$1,1,0)</f>
        <v>0</v>
      </c>
      <c r="BD874">
        <f>IF($S874=BD$1,1,0)</f>
        <v>0</v>
      </c>
      <c r="BE874">
        <f>IF($S874=BE$1,1,0)</f>
        <v>0</v>
      </c>
      <c r="BF874">
        <f>IF($S874=BF$1,1,0)</f>
        <v>0</v>
      </c>
      <c r="BG874">
        <f>IF($S874=BG$1,1,0)</f>
        <v>0</v>
      </c>
      <c r="BH874">
        <f>IF($S874=BH$1,1,0)</f>
        <v>0</v>
      </c>
      <c r="BI874">
        <f>IF($S874=BI$1,1,0)</f>
        <v>0</v>
      </c>
      <c r="BJ874">
        <f>IF($S874=BJ$1,1,0)</f>
        <v>0</v>
      </c>
    </row>
    <row r="875" spans="1:62" x14ac:dyDescent="0.25">
      <c r="A875">
        <v>873</v>
      </c>
      <c r="B875">
        <v>0</v>
      </c>
      <c r="C875">
        <v>1</v>
      </c>
      <c r="D875" t="s">
        <v>1198</v>
      </c>
      <c r="E875" t="s">
        <v>13</v>
      </c>
      <c r="F875">
        <v>33</v>
      </c>
      <c r="G875">
        <v>0</v>
      </c>
      <c r="H875">
        <v>0</v>
      </c>
      <c r="I875">
        <v>695</v>
      </c>
      <c r="J875">
        <v>5</v>
      </c>
      <c r="K875" t="s">
        <v>957</v>
      </c>
      <c r="L875" t="s">
        <v>15</v>
      </c>
      <c r="M875" t="s">
        <v>1751</v>
      </c>
      <c r="N875" t="str">
        <f>IF(ISNUMBER(I875),"xxx ",SUBSTITUTE(SUBSTITUTE(I875,"/",""),".",""))</f>
        <v xml:space="preserve">xxx </v>
      </c>
      <c r="O875" t="str">
        <f>LEFT(N875,FIND(" ",N875))</f>
        <v xml:space="preserve">xxx </v>
      </c>
      <c r="P875" t="str">
        <f>VLOOKUP(M875,Extract_Title!$A$2:$B$20,2,0)</f>
        <v>Mr</v>
      </c>
      <c r="Q875" t="str">
        <f>IF(L875="","S",L875)</f>
        <v>S</v>
      </c>
      <c r="R875" t="str">
        <f>IF(K875="","M",LEFT(K875,1))</f>
        <v>B</v>
      </c>
      <c r="S875" t="str">
        <f>VLOOKUP(O875,Clean_tckt!$E$3:$F$38,2,0)</f>
        <v xml:space="preserve">xxx </v>
      </c>
      <c r="T875" s="1">
        <f t="shared" si="43"/>
        <v>5</v>
      </c>
      <c r="U875">
        <f t="shared" si="44"/>
        <v>33</v>
      </c>
      <c r="V875">
        <f>SUM(G875:H875,1)</f>
        <v>1</v>
      </c>
      <c r="W875">
        <f t="shared" si="45"/>
        <v>1</v>
      </c>
      <c r="X875">
        <f>IF(V875=1,1,0)</f>
        <v>1</v>
      </c>
      <c r="Y875">
        <f>IF($P875=Y$1,1,0)</f>
        <v>1</v>
      </c>
      <c r="Z875">
        <f>IF($P875=Z$1,1,0)</f>
        <v>0</v>
      </c>
      <c r="AA875">
        <f>IF($P875=AA$1,1,0)</f>
        <v>0</v>
      </c>
      <c r="AB875">
        <f>IF($P875=AB$1,1,0)</f>
        <v>0</v>
      </c>
      <c r="AC875">
        <f>IF($Q875=AC$1,1,0)</f>
        <v>1</v>
      </c>
      <c r="AD875">
        <f>IF($Q875=AD$1,1,0)</f>
        <v>0</v>
      </c>
      <c r="AE875">
        <f>IF($R875=AE$1,1,0)</f>
        <v>0</v>
      </c>
      <c r="AF875">
        <f>IF($R875=AF$1,1,0)</f>
        <v>0</v>
      </c>
      <c r="AG875">
        <f>IF($R875=AG$1,1,0)</f>
        <v>0</v>
      </c>
      <c r="AH875">
        <f>IF($R875=AH$1,1,0)</f>
        <v>0</v>
      </c>
      <c r="AI875">
        <f>IF($R875=AI$1,1,0)</f>
        <v>0</v>
      </c>
      <c r="AJ875">
        <f>IF($R875=AJ$1,1,0)</f>
        <v>0</v>
      </c>
      <c r="AK875">
        <f>IF($R875=AK$1,1,0)</f>
        <v>1</v>
      </c>
      <c r="AL875">
        <f>IF($R875=AL$1,1,0)</f>
        <v>0</v>
      </c>
      <c r="AM875">
        <f>IF($S875=AM$1,1,0)</f>
        <v>0</v>
      </c>
      <c r="AN875">
        <f>IF($S875=AN$1,1,0)</f>
        <v>0</v>
      </c>
      <c r="AO875">
        <f>IF($S875=AO$1,1,0)</f>
        <v>0</v>
      </c>
      <c r="AP875">
        <f>IF($S875=AP$1,1,0)</f>
        <v>1</v>
      </c>
      <c r="AQ875">
        <f>IF($S875=AQ$1,1,0)</f>
        <v>0</v>
      </c>
      <c r="AR875">
        <f>IF($S875=AR$1,1,0)</f>
        <v>0</v>
      </c>
      <c r="AS875">
        <f>IF($S875=AS$1,1,0)</f>
        <v>0</v>
      </c>
      <c r="AT875">
        <f>IF($S875=AT$1,1,0)</f>
        <v>0</v>
      </c>
      <c r="AU875">
        <f>IF($S875=AU$1,1,0)</f>
        <v>0</v>
      </c>
      <c r="AV875">
        <f>IF($S875=AV$1,1,0)</f>
        <v>0</v>
      </c>
      <c r="AW875">
        <f>IF($S875=AW$1,1,0)</f>
        <v>0</v>
      </c>
      <c r="AX875">
        <f>IF($S875=AX$1,1,0)</f>
        <v>0</v>
      </c>
      <c r="AY875">
        <f>IF($S875=AY$1,1,0)</f>
        <v>0</v>
      </c>
      <c r="AZ875">
        <f>IF($S875=AZ$1,1,0)</f>
        <v>0</v>
      </c>
      <c r="BA875">
        <f>IF($S875=BA$1,1,0)</f>
        <v>0</v>
      </c>
      <c r="BB875">
        <f>IF($S875=BB$1,1,0)</f>
        <v>0</v>
      </c>
      <c r="BC875">
        <f>IF($S875=BC$1,1,0)</f>
        <v>0</v>
      </c>
      <c r="BD875">
        <f>IF($S875=BD$1,1,0)</f>
        <v>0</v>
      </c>
      <c r="BE875">
        <f>IF($S875=BE$1,1,0)</f>
        <v>0</v>
      </c>
      <c r="BF875">
        <f>IF($S875=BF$1,1,0)</f>
        <v>0</v>
      </c>
      <c r="BG875">
        <f>IF($S875=BG$1,1,0)</f>
        <v>0</v>
      </c>
      <c r="BH875">
        <f>IF($S875=BH$1,1,0)</f>
        <v>0</v>
      </c>
      <c r="BI875">
        <f>IF($S875=BI$1,1,0)</f>
        <v>0</v>
      </c>
      <c r="BJ875">
        <f>IF($S875=BJ$1,1,0)</f>
        <v>0</v>
      </c>
    </row>
    <row r="876" spans="1:62" x14ac:dyDescent="0.25">
      <c r="A876">
        <v>874</v>
      </c>
      <c r="B876">
        <v>0</v>
      </c>
      <c r="C876">
        <v>3</v>
      </c>
      <c r="D876" t="s">
        <v>1199</v>
      </c>
      <c r="E876" t="s">
        <v>13</v>
      </c>
      <c r="F876">
        <v>47</v>
      </c>
      <c r="G876">
        <v>0</v>
      </c>
      <c r="H876">
        <v>0</v>
      </c>
      <c r="I876">
        <v>345765</v>
      </c>
      <c r="J876">
        <v>9</v>
      </c>
      <c r="L876" t="s">
        <v>15</v>
      </c>
      <c r="M876" t="s">
        <v>1751</v>
      </c>
      <c r="N876" t="str">
        <f>IF(ISNUMBER(I876),"xxx ",SUBSTITUTE(SUBSTITUTE(I876,"/",""),".",""))</f>
        <v xml:space="preserve">xxx </v>
      </c>
      <c r="O876" t="str">
        <f>LEFT(N876,FIND(" ",N876))</f>
        <v xml:space="preserve">xxx </v>
      </c>
      <c r="P876" t="str">
        <f>VLOOKUP(M876,Extract_Title!$A$2:$B$20,2,0)</f>
        <v>Mr</v>
      </c>
      <c r="Q876" t="str">
        <f>IF(L876="","S",L876)</f>
        <v>S</v>
      </c>
      <c r="R876" t="str">
        <f>IF(K876="","M",LEFT(K876,1))</f>
        <v>M</v>
      </c>
      <c r="S876" t="str">
        <f>VLOOKUP(O876,Clean_tckt!$E$3:$F$38,2,0)</f>
        <v xml:space="preserve">xxx </v>
      </c>
      <c r="T876" s="1">
        <f t="shared" si="43"/>
        <v>9</v>
      </c>
      <c r="U876">
        <f t="shared" si="44"/>
        <v>47</v>
      </c>
      <c r="V876">
        <f>SUM(G876:H876,1)</f>
        <v>1</v>
      </c>
      <c r="W876">
        <f t="shared" si="45"/>
        <v>1</v>
      </c>
      <c r="X876">
        <f>IF(V876=1,1,0)</f>
        <v>1</v>
      </c>
      <c r="Y876">
        <f>IF($P876=Y$1,1,0)</f>
        <v>1</v>
      </c>
      <c r="Z876">
        <f>IF($P876=Z$1,1,0)</f>
        <v>0</v>
      </c>
      <c r="AA876">
        <f>IF($P876=AA$1,1,0)</f>
        <v>0</v>
      </c>
      <c r="AB876">
        <f>IF($P876=AB$1,1,0)</f>
        <v>0</v>
      </c>
      <c r="AC876">
        <f>IF($Q876=AC$1,1,0)</f>
        <v>1</v>
      </c>
      <c r="AD876">
        <f>IF($Q876=AD$1,1,0)</f>
        <v>0</v>
      </c>
      <c r="AE876">
        <f>IF($R876=AE$1,1,0)</f>
        <v>1</v>
      </c>
      <c r="AF876">
        <f>IF($R876=AF$1,1,0)</f>
        <v>0</v>
      </c>
      <c r="AG876">
        <f>IF($R876=AG$1,1,0)</f>
        <v>0</v>
      </c>
      <c r="AH876">
        <f>IF($R876=AH$1,1,0)</f>
        <v>0</v>
      </c>
      <c r="AI876">
        <f>IF($R876=AI$1,1,0)</f>
        <v>0</v>
      </c>
      <c r="AJ876">
        <f>IF($R876=AJ$1,1,0)</f>
        <v>0</v>
      </c>
      <c r="AK876">
        <f>IF($R876=AK$1,1,0)</f>
        <v>0</v>
      </c>
      <c r="AL876">
        <f>IF($R876=AL$1,1,0)</f>
        <v>0</v>
      </c>
      <c r="AM876">
        <f>IF($S876=AM$1,1,0)</f>
        <v>0</v>
      </c>
      <c r="AN876">
        <f>IF($S876=AN$1,1,0)</f>
        <v>0</v>
      </c>
      <c r="AO876">
        <f>IF($S876=AO$1,1,0)</f>
        <v>0</v>
      </c>
      <c r="AP876">
        <f>IF($S876=AP$1,1,0)</f>
        <v>1</v>
      </c>
      <c r="AQ876">
        <f>IF($S876=AQ$1,1,0)</f>
        <v>0</v>
      </c>
      <c r="AR876">
        <f>IF($S876=AR$1,1,0)</f>
        <v>0</v>
      </c>
      <c r="AS876">
        <f>IF($S876=AS$1,1,0)</f>
        <v>0</v>
      </c>
      <c r="AT876">
        <f>IF($S876=AT$1,1,0)</f>
        <v>0</v>
      </c>
      <c r="AU876">
        <f>IF($S876=AU$1,1,0)</f>
        <v>0</v>
      </c>
      <c r="AV876">
        <f>IF($S876=AV$1,1,0)</f>
        <v>0</v>
      </c>
      <c r="AW876">
        <f>IF($S876=AW$1,1,0)</f>
        <v>0</v>
      </c>
      <c r="AX876">
        <f>IF($S876=AX$1,1,0)</f>
        <v>0</v>
      </c>
      <c r="AY876">
        <f>IF($S876=AY$1,1,0)</f>
        <v>0</v>
      </c>
      <c r="AZ876">
        <f>IF($S876=AZ$1,1,0)</f>
        <v>0</v>
      </c>
      <c r="BA876">
        <f>IF($S876=BA$1,1,0)</f>
        <v>0</v>
      </c>
      <c r="BB876">
        <f>IF($S876=BB$1,1,0)</f>
        <v>0</v>
      </c>
      <c r="BC876">
        <f>IF($S876=BC$1,1,0)</f>
        <v>0</v>
      </c>
      <c r="BD876">
        <f>IF($S876=BD$1,1,0)</f>
        <v>0</v>
      </c>
      <c r="BE876">
        <f>IF($S876=BE$1,1,0)</f>
        <v>0</v>
      </c>
      <c r="BF876">
        <f>IF($S876=BF$1,1,0)</f>
        <v>0</v>
      </c>
      <c r="BG876">
        <f>IF($S876=BG$1,1,0)</f>
        <v>0</v>
      </c>
      <c r="BH876">
        <f>IF($S876=BH$1,1,0)</f>
        <v>0</v>
      </c>
      <c r="BI876">
        <f>IF($S876=BI$1,1,0)</f>
        <v>0</v>
      </c>
      <c r="BJ876">
        <f>IF($S876=BJ$1,1,0)</f>
        <v>0</v>
      </c>
    </row>
    <row r="877" spans="1:62" x14ac:dyDescent="0.25">
      <c r="A877">
        <v>875</v>
      </c>
      <c r="B877">
        <v>1</v>
      </c>
      <c r="C877">
        <v>2</v>
      </c>
      <c r="D877" t="s">
        <v>1200</v>
      </c>
      <c r="E877" t="s">
        <v>17</v>
      </c>
      <c r="F877">
        <v>28</v>
      </c>
      <c r="G877">
        <v>1</v>
      </c>
      <c r="H877">
        <v>0</v>
      </c>
      <c r="I877" t="s">
        <v>465</v>
      </c>
      <c r="J877">
        <v>24</v>
      </c>
      <c r="L877" t="s">
        <v>20</v>
      </c>
      <c r="M877" t="s">
        <v>1752</v>
      </c>
      <c r="N877" t="str">
        <f>IF(ISNUMBER(I877),"xxx ",SUBSTITUTE(SUBSTITUTE(I877,"/",""),".",""))</f>
        <v>PPP 3381</v>
      </c>
      <c r="O877" t="str">
        <f>LEFT(N877,FIND(" ",N877))</f>
        <v xml:space="preserve">PPP </v>
      </c>
      <c r="P877" t="str">
        <f>VLOOKUP(M877,Extract_Title!$A$2:$B$20,2,0)</f>
        <v>Mrs</v>
      </c>
      <c r="Q877" t="str">
        <f>IF(L877="","S",L877)</f>
        <v>C</v>
      </c>
      <c r="R877" t="str">
        <f>IF(K877="","M",LEFT(K877,1))</f>
        <v>M</v>
      </c>
      <c r="S877" t="str">
        <f>VLOOKUP(O877,Clean_tckt!$E$3:$F$38,2,0)</f>
        <v xml:space="preserve">PPP </v>
      </c>
      <c r="T877" s="1">
        <f t="shared" si="43"/>
        <v>24</v>
      </c>
      <c r="U877">
        <f t="shared" si="44"/>
        <v>28</v>
      </c>
      <c r="V877">
        <f>SUM(G877:H877,1)</f>
        <v>2</v>
      </c>
      <c r="W877">
        <f t="shared" si="45"/>
        <v>0</v>
      </c>
      <c r="X877">
        <f>IF(V877=1,1,0)</f>
        <v>0</v>
      </c>
      <c r="Y877">
        <f>IF($P877=Y$1,1,0)</f>
        <v>0</v>
      </c>
      <c r="Z877">
        <f>IF($P877=Z$1,1,0)</f>
        <v>1</v>
      </c>
      <c r="AA877">
        <f>IF($P877=AA$1,1,0)</f>
        <v>0</v>
      </c>
      <c r="AB877">
        <f>IF($P877=AB$1,1,0)</f>
        <v>0</v>
      </c>
      <c r="AC877">
        <f>IF($Q877=AC$1,1,0)</f>
        <v>0</v>
      </c>
      <c r="AD877">
        <f>IF($Q877=AD$1,1,0)</f>
        <v>1</v>
      </c>
      <c r="AE877">
        <f>IF($R877=AE$1,1,0)</f>
        <v>1</v>
      </c>
      <c r="AF877">
        <f>IF($R877=AF$1,1,0)</f>
        <v>0</v>
      </c>
      <c r="AG877">
        <f>IF($R877=AG$1,1,0)</f>
        <v>0</v>
      </c>
      <c r="AH877">
        <f>IF($R877=AH$1,1,0)</f>
        <v>0</v>
      </c>
      <c r="AI877">
        <f>IF($R877=AI$1,1,0)</f>
        <v>0</v>
      </c>
      <c r="AJ877">
        <f>IF($R877=AJ$1,1,0)</f>
        <v>0</v>
      </c>
      <c r="AK877">
        <f>IF($R877=AK$1,1,0)</f>
        <v>0</v>
      </c>
      <c r="AL877">
        <f>IF($R877=AL$1,1,0)</f>
        <v>0</v>
      </c>
      <c r="AM877">
        <f>IF($S877=AM$1,1,0)</f>
        <v>0</v>
      </c>
      <c r="AN877">
        <f>IF($S877=AN$1,1,0)</f>
        <v>0</v>
      </c>
      <c r="AO877">
        <f>IF($S877=AO$1,1,0)</f>
        <v>0</v>
      </c>
      <c r="AP877">
        <f>IF($S877=AP$1,1,0)</f>
        <v>0</v>
      </c>
      <c r="AQ877">
        <f>IF($S877=AQ$1,1,0)</f>
        <v>0</v>
      </c>
      <c r="AR877">
        <f>IF($S877=AR$1,1,0)</f>
        <v>0</v>
      </c>
      <c r="AS877">
        <f>IF($S877=AS$1,1,0)</f>
        <v>0</v>
      </c>
      <c r="AT877">
        <f>IF($S877=AT$1,1,0)</f>
        <v>0</v>
      </c>
      <c r="AU877">
        <f>IF($S877=AU$1,1,0)</f>
        <v>0</v>
      </c>
      <c r="AV877">
        <f>IF($S877=AV$1,1,0)</f>
        <v>0</v>
      </c>
      <c r="AW877">
        <f>IF($S877=AW$1,1,0)</f>
        <v>0</v>
      </c>
      <c r="AX877">
        <f>IF($S877=AX$1,1,0)</f>
        <v>0</v>
      </c>
      <c r="AY877">
        <f>IF($S877=AY$1,1,0)</f>
        <v>0</v>
      </c>
      <c r="AZ877">
        <f>IF($S877=AZ$1,1,0)</f>
        <v>0</v>
      </c>
      <c r="BA877">
        <f>IF($S877=BA$1,1,0)</f>
        <v>0</v>
      </c>
      <c r="BB877">
        <f>IF($S877=BB$1,1,0)</f>
        <v>0</v>
      </c>
      <c r="BC877">
        <f>IF($S877=BC$1,1,0)</f>
        <v>0</v>
      </c>
      <c r="BD877">
        <f>IF($S877=BD$1,1,0)</f>
        <v>0</v>
      </c>
      <c r="BE877">
        <f>IF($S877=BE$1,1,0)</f>
        <v>1</v>
      </c>
      <c r="BF877">
        <f>IF($S877=BF$1,1,0)</f>
        <v>0</v>
      </c>
      <c r="BG877">
        <f>IF($S877=BG$1,1,0)</f>
        <v>0</v>
      </c>
      <c r="BH877">
        <f>IF($S877=BH$1,1,0)</f>
        <v>0</v>
      </c>
      <c r="BI877">
        <f>IF($S877=BI$1,1,0)</f>
        <v>0</v>
      </c>
      <c r="BJ877">
        <f>IF($S877=BJ$1,1,0)</f>
        <v>0</v>
      </c>
    </row>
    <row r="878" spans="1:62" x14ac:dyDescent="0.25">
      <c r="A878">
        <v>876</v>
      </c>
      <c r="B878">
        <v>1</v>
      </c>
      <c r="C878">
        <v>3</v>
      </c>
      <c r="D878" t="s">
        <v>1201</v>
      </c>
      <c r="E878" t="s">
        <v>17</v>
      </c>
      <c r="F878">
        <v>15</v>
      </c>
      <c r="G878">
        <v>0</v>
      </c>
      <c r="H878">
        <v>0</v>
      </c>
      <c r="I878">
        <v>2667</v>
      </c>
      <c r="J878">
        <v>7.2249999999999996</v>
      </c>
      <c r="L878" t="s">
        <v>20</v>
      </c>
      <c r="M878" t="s">
        <v>1753</v>
      </c>
      <c r="N878" t="str">
        <f>IF(ISNUMBER(I878),"xxx ",SUBSTITUTE(SUBSTITUTE(I878,"/",""),".",""))</f>
        <v xml:space="preserve">xxx </v>
      </c>
      <c r="O878" t="str">
        <f>LEFT(N878,FIND(" ",N878))</f>
        <v xml:space="preserve">xxx </v>
      </c>
      <c r="P878" t="str">
        <f>VLOOKUP(M878,Extract_Title!$A$2:$B$20,2,0)</f>
        <v>Miss</v>
      </c>
      <c r="Q878" t="str">
        <f>IF(L878="","S",L878)</f>
        <v>C</v>
      </c>
      <c r="R878" t="str">
        <f>IF(K878="","M",LEFT(K878,1))</f>
        <v>M</v>
      </c>
      <c r="S878" t="str">
        <f>VLOOKUP(O878,Clean_tckt!$E$3:$F$38,2,0)</f>
        <v xml:space="preserve">xxx </v>
      </c>
      <c r="T878" s="1">
        <f t="shared" si="43"/>
        <v>7.2249999999999996</v>
      </c>
      <c r="U878">
        <f t="shared" si="44"/>
        <v>15</v>
      </c>
      <c r="V878">
        <f>SUM(G878:H878,1)</f>
        <v>1</v>
      </c>
      <c r="W878">
        <f t="shared" si="45"/>
        <v>0</v>
      </c>
      <c r="X878">
        <f>IF(V878=1,1,0)</f>
        <v>1</v>
      </c>
      <c r="Y878">
        <f>IF($P878=Y$1,1,0)</f>
        <v>0</v>
      </c>
      <c r="Z878">
        <f>IF($P878=Z$1,1,0)</f>
        <v>0</v>
      </c>
      <c r="AA878">
        <f>IF($P878=AA$1,1,0)</f>
        <v>1</v>
      </c>
      <c r="AB878">
        <f>IF($P878=AB$1,1,0)</f>
        <v>0</v>
      </c>
      <c r="AC878">
        <f>IF($Q878=AC$1,1,0)</f>
        <v>0</v>
      </c>
      <c r="AD878">
        <f>IF($Q878=AD$1,1,0)</f>
        <v>1</v>
      </c>
      <c r="AE878">
        <f>IF($R878=AE$1,1,0)</f>
        <v>1</v>
      </c>
      <c r="AF878">
        <f>IF($R878=AF$1,1,0)</f>
        <v>0</v>
      </c>
      <c r="AG878">
        <f>IF($R878=AG$1,1,0)</f>
        <v>0</v>
      </c>
      <c r="AH878">
        <f>IF($R878=AH$1,1,0)</f>
        <v>0</v>
      </c>
      <c r="AI878">
        <f>IF($R878=AI$1,1,0)</f>
        <v>0</v>
      </c>
      <c r="AJ878">
        <f>IF($R878=AJ$1,1,0)</f>
        <v>0</v>
      </c>
      <c r="AK878">
        <f>IF($R878=AK$1,1,0)</f>
        <v>0</v>
      </c>
      <c r="AL878">
        <f>IF($R878=AL$1,1,0)</f>
        <v>0</v>
      </c>
      <c r="AM878">
        <f>IF($S878=AM$1,1,0)</f>
        <v>0</v>
      </c>
      <c r="AN878">
        <f>IF($S878=AN$1,1,0)</f>
        <v>0</v>
      </c>
      <c r="AO878">
        <f>IF($S878=AO$1,1,0)</f>
        <v>0</v>
      </c>
      <c r="AP878">
        <f>IF($S878=AP$1,1,0)</f>
        <v>1</v>
      </c>
      <c r="AQ878">
        <f>IF($S878=AQ$1,1,0)</f>
        <v>0</v>
      </c>
      <c r="AR878">
        <f>IF($S878=AR$1,1,0)</f>
        <v>0</v>
      </c>
      <c r="AS878">
        <f>IF($S878=AS$1,1,0)</f>
        <v>0</v>
      </c>
      <c r="AT878">
        <f>IF($S878=AT$1,1,0)</f>
        <v>0</v>
      </c>
      <c r="AU878">
        <f>IF($S878=AU$1,1,0)</f>
        <v>0</v>
      </c>
      <c r="AV878">
        <f>IF($S878=AV$1,1,0)</f>
        <v>0</v>
      </c>
      <c r="AW878">
        <f>IF($S878=AW$1,1,0)</f>
        <v>0</v>
      </c>
      <c r="AX878">
        <f>IF($S878=AX$1,1,0)</f>
        <v>0</v>
      </c>
      <c r="AY878">
        <f>IF($S878=AY$1,1,0)</f>
        <v>0</v>
      </c>
      <c r="AZ878">
        <f>IF($S878=AZ$1,1,0)</f>
        <v>0</v>
      </c>
      <c r="BA878">
        <f>IF($S878=BA$1,1,0)</f>
        <v>0</v>
      </c>
      <c r="BB878">
        <f>IF($S878=BB$1,1,0)</f>
        <v>0</v>
      </c>
      <c r="BC878">
        <f>IF($S878=BC$1,1,0)</f>
        <v>0</v>
      </c>
      <c r="BD878">
        <f>IF($S878=BD$1,1,0)</f>
        <v>0</v>
      </c>
      <c r="BE878">
        <f>IF($S878=BE$1,1,0)</f>
        <v>0</v>
      </c>
      <c r="BF878">
        <f>IF($S878=BF$1,1,0)</f>
        <v>0</v>
      </c>
      <c r="BG878">
        <f>IF($S878=BG$1,1,0)</f>
        <v>0</v>
      </c>
      <c r="BH878">
        <f>IF($S878=BH$1,1,0)</f>
        <v>0</v>
      </c>
      <c r="BI878">
        <f>IF($S878=BI$1,1,0)</f>
        <v>0</v>
      </c>
      <c r="BJ878">
        <f>IF($S878=BJ$1,1,0)</f>
        <v>0</v>
      </c>
    </row>
    <row r="879" spans="1:62" x14ac:dyDescent="0.25">
      <c r="A879">
        <v>877</v>
      </c>
      <c r="B879">
        <v>0</v>
      </c>
      <c r="C879">
        <v>3</v>
      </c>
      <c r="D879" t="s">
        <v>1202</v>
      </c>
      <c r="E879" t="s">
        <v>13</v>
      </c>
      <c r="F879">
        <v>20</v>
      </c>
      <c r="G879">
        <v>0</v>
      </c>
      <c r="H879">
        <v>0</v>
      </c>
      <c r="I879">
        <v>7534</v>
      </c>
      <c r="J879">
        <v>9.8458000000000006</v>
      </c>
      <c r="L879" t="s">
        <v>15</v>
      </c>
      <c r="M879" t="s">
        <v>1751</v>
      </c>
      <c r="N879" t="str">
        <f>IF(ISNUMBER(I879),"xxx ",SUBSTITUTE(SUBSTITUTE(I879,"/",""),".",""))</f>
        <v xml:space="preserve">xxx </v>
      </c>
      <c r="O879" t="str">
        <f>LEFT(N879,FIND(" ",N879))</f>
        <v xml:space="preserve">xxx </v>
      </c>
      <c r="P879" t="str">
        <f>VLOOKUP(M879,Extract_Title!$A$2:$B$20,2,0)</f>
        <v>Mr</v>
      </c>
      <c r="Q879" t="str">
        <f>IF(L879="","S",L879)</f>
        <v>S</v>
      </c>
      <c r="R879" t="str">
        <f>IF(K879="","M",LEFT(K879,1))</f>
        <v>M</v>
      </c>
      <c r="S879" t="str">
        <f>VLOOKUP(O879,Clean_tckt!$E$3:$F$38,2,0)</f>
        <v xml:space="preserve">xxx </v>
      </c>
      <c r="T879" s="1">
        <f t="shared" si="43"/>
        <v>9.8458000000000006</v>
      </c>
      <c r="U879">
        <f t="shared" si="44"/>
        <v>20</v>
      </c>
      <c r="V879">
        <f>SUM(G879:H879,1)</f>
        <v>1</v>
      </c>
      <c r="W879">
        <f t="shared" si="45"/>
        <v>1</v>
      </c>
      <c r="X879">
        <f>IF(V879=1,1,0)</f>
        <v>1</v>
      </c>
      <c r="Y879">
        <f>IF($P879=Y$1,1,0)</f>
        <v>1</v>
      </c>
      <c r="Z879">
        <f>IF($P879=Z$1,1,0)</f>
        <v>0</v>
      </c>
      <c r="AA879">
        <f>IF($P879=AA$1,1,0)</f>
        <v>0</v>
      </c>
      <c r="AB879">
        <f>IF($P879=AB$1,1,0)</f>
        <v>0</v>
      </c>
      <c r="AC879">
        <f>IF($Q879=AC$1,1,0)</f>
        <v>1</v>
      </c>
      <c r="AD879">
        <f>IF($Q879=AD$1,1,0)</f>
        <v>0</v>
      </c>
      <c r="AE879">
        <f>IF($R879=AE$1,1,0)</f>
        <v>1</v>
      </c>
      <c r="AF879">
        <f>IF($R879=AF$1,1,0)</f>
        <v>0</v>
      </c>
      <c r="AG879">
        <f>IF($R879=AG$1,1,0)</f>
        <v>0</v>
      </c>
      <c r="AH879">
        <f>IF($R879=AH$1,1,0)</f>
        <v>0</v>
      </c>
      <c r="AI879">
        <f>IF($R879=AI$1,1,0)</f>
        <v>0</v>
      </c>
      <c r="AJ879">
        <f>IF($R879=AJ$1,1,0)</f>
        <v>0</v>
      </c>
      <c r="AK879">
        <f>IF($R879=AK$1,1,0)</f>
        <v>0</v>
      </c>
      <c r="AL879">
        <f>IF($R879=AL$1,1,0)</f>
        <v>0</v>
      </c>
      <c r="AM879">
        <f>IF($S879=AM$1,1,0)</f>
        <v>0</v>
      </c>
      <c r="AN879">
        <f>IF($S879=AN$1,1,0)</f>
        <v>0</v>
      </c>
      <c r="AO879">
        <f>IF($S879=AO$1,1,0)</f>
        <v>0</v>
      </c>
      <c r="AP879">
        <f>IF($S879=AP$1,1,0)</f>
        <v>1</v>
      </c>
      <c r="AQ879">
        <f>IF($S879=AQ$1,1,0)</f>
        <v>0</v>
      </c>
      <c r="AR879">
        <f>IF($S879=AR$1,1,0)</f>
        <v>0</v>
      </c>
      <c r="AS879">
        <f>IF($S879=AS$1,1,0)</f>
        <v>0</v>
      </c>
      <c r="AT879">
        <f>IF($S879=AT$1,1,0)</f>
        <v>0</v>
      </c>
      <c r="AU879">
        <f>IF($S879=AU$1,1,0)</f>
        <v>0</v>
      </c>
      <c r="AV879">
        <f>IF($S879=AV$1,1,0)</f>
        <v>0</v>
      </c>
      <c r="AW879">
        <f>IF($S879=AW$1,1,0)</f>
        <v>0</v>
      </c>
      <c r="AX879">
        <f>IF($S879=AX$1,1,0)</f>
        <v>0</v>
      </c>
      <c r="AY879">
        <f>IF($S879=AY$1,1,0)</f>
        <v>0</v>
      </c>
      <c r="AZ879">
        <f>IF($S879=AZ$1,1,0)</f>
        <v>0</v>
      </c>
      <c r="BA879">
        <f>IF($S879=BA$1,1,0)</f>
        <v>0</v>
      </c>
      <c r="BB879">
        <f>IF($S879=BB$1,1,0)</f>
        <v>0</v>
      </c>
      <c r="BC879">
        <f>IF($S879=BC$1,1,0)</f>
        <v>0</v>
      </c>
      <c r="BD879">
        <f>IF($S879=BD$1,1,0)</f>
        <v>0</v>
      </c>
      <c r="BE879">
        <f>IF($S879=BE$1,1,0)</f>
        <v>0</v>
      </c>
      <c r="BF879">
        <f>IF($S879=BF$1,1,0)</f>
        <v>0</v>
      </c>
      <c r="BG879">
        <f>IF($S879=BG$1,1,0)</f>
        <v>0</v>
      </c>
      <c r="BH879">
        <f>IF($S879=BH$1,1,0)</f>
        <v>0</v>
      </c>
      <c r="BI879">
        <f>IF($S879=BI$1,1,0)</f>
        <v>0</v>
      </c>
      <c r="BJ879">
        <f>IF($S879=BJ$1,1,0)</f>
        <v>0</v>
      </c>
    </row>
    <row r="880" spans="1:62" x14ac:dyDescent="0.25">
      <c r="A880">
        <v>878</v>
      </c>
      <c r="B880">
        <v>0</v>
      </c>
      <c r="C880">
        <v>3</v>
      </c>
      <c r="D880" t="s">
        <v>1203</v>
      </c>
      <c r="E880" t="s">
        <v>13</v>
      </c>
      <c r="F880">
        <v>19</v>
      </c>
      <c r="G880">
        <v>0</v>
      </c>
      <c r="H880">
        <v>0</v>
      </c>
      <c r="I880">
        <v>349212</v>
      </c>
      <c r="J880">
        <v>7.8958000000000004</v>
      </c>
      <c r="L880" t="s">
        <v>15</v>
      </c>
      <c r="M880" t="s">
        <v>1751</v>
      </c>
      <c r="N880" t="str">
        <f>IF(ISNUMBER(I880),"xxx ",SUBSTITUTE(SUBSTITUTE(I880,"/",""),".",""))</f>
        <v xml:space="preserve">xxx </v>
      </c>
      <c r="O880" t="str">
        <f>LEFT(N880,FIND(" ",N880))</f>
        <v xml:space="preserve">xxx </v>
      </c>
      <c r="P880" t="str">
        <f>VLOOKUP(M880,Extract_Title!$A$2:$B$20,2,0)</f>
        <v>Mr</v>
      </c>
      <c r="Q880" t="str">
        <f>IF(L880="","S",L880)</f>
        <v>S</v>
      </c>
      <c r="R880" t="str">
        <f>IF(K880="","M",LEFT(K880,1))</f>
        <v>M</v>
      </c>
      <c r="S880" t="str">
        <f>VLOOKUP(O880,Clean_tckt!$E$3:$F$38,2,0)</f>
        <v xml:space="preserve">xxx </v>
      </c>
      <c r="T880" s="1">
        <f t="shared" si="43"/>
        <v>7.8958000000000004</v>
      </c>
      <c r="U880">
        <f t="shared" si="44"/>
        <v>19</v>
      </c>
      <c r="V880">
        <f>SUM(G880:H880,1)</f>
        <v>1</v>
      </c>
      <c r="W880">
        <f t="shared" si="45"/>
        <v>1</v>
      </c>
      <c r="X880">
        <f>IF(V880=1,1,0)</f>
        <v>1</v>
      </c>
      <c r="Y880">
        <f>IF($P880=Y$1,1,0)</f>
        <v>1</v>
      </c>
      <c r="Z880">
        <f>IF($P880=Z$1,1,0)</f>
        <v>0</v>
      </c>
      <c r="AA880">
        <f>IF($P880=AA$1,1,0)</f>
        <v>0</v>
      </c>
      <c r="AB880">
        <f>IF($P880=AB$1,1,0)</f>
        <v>0</v>
      </c>
      <c r="AC880">
        <f>IF($Q880=AC$1,1,0)</f>
        <v>1</v>
      </c>
      <c r="AD880">
        <f>IF($Q880=AD$1,1,0)</f>
        <v>0</v>
      </c>
      <c r="AE880">
        <f>IF($R880=AE$1,1,0)</f>
        <v>1</v>
      </c>
      <c r="AF880">
        <f>IF($R880=AF$1,1,0)</f>
        <v>0</v>
      </c>
      <c r="AG880">
        <f>IF($R880=AG$1,1,0)</f>
        <v>0</v>
      </c>
      <c r="AH880">
        <f>IF($R880=AH$1,1,0)</f>
        <v>0</v>
      </c>
      <c r="AI880">
        <f>IF($R880=AI$1,1,0)</f>
        <v>0</v>
      </c>
      <c r="AJ880">
        <f>IF($R880=AJ$1,1,0)</f>
        <v>0</v>
      </c>
      <c r="AK880">
        <f>IF($R880=AK$1,1,0)</f>
        <v>0</v>
      </c>
      <c r="AL880">
        <f>IF($R880=AL$1,1,0)</f>
        <v>0</v>
      </c>
      <c r="AM880">
        <f>IF($S880=AM$1,1,0)</f>
        <v>0</v>
      </c>
      <c r="AN880">
        <f>IF($S880=AN$1,1,0)</f>
        <v>0</v>
      </c>
      <c r="AO880">
        <f>IF($S880=AO$1,1,0)</f>
        <v>0</v>
      </c>
      <c r="AP880">
        <f>IF($S880=AP$1,1,0)</f>
        <v>1</v>
      </c>
      <c r="AQ880">
        <f>IF($S880=AQ$1,1,0)</f>
        <v>0</v>
      </c>
      <c r="AR880">
        <f>IF($S880=AR$1,1,0)</f>
        <v>0</v>
      </c>
      <c r="AS880">
        <f>IF($S880=AS$1,1,0)</f>
        <v>0</v>
      </c>
      <c r="AT880">
        <f>IF($S880=AT$1,1,0)</f>
        <v>0</v>
      </c>
      <c r="AU880">
        <f>IF($S880=AU$1,1,0)</f>
        <v>0</v>
      </c>
      <c r="AV880">
        <f>IF($S880=AV$1,1,0)</f>
        <v>0</v>
      </c>
      <c r="AW880">
        <f>IF($S880=AW$1,1,0)</f>
        <v>0</v>
      </c>
      <c r="AX880">
        <f>IF($S880=AX$1,1,0)</f>
        <v>0</v>
      </c>
      <c r="AY880">
        <f>IF($S880=AY$1,1,0)</f>
        <v>0</v>
      </c>
      <c r="AZ880">
        <f>IF($S880=AZ$1,1,0)</f>
        <v>0</v>
      </c>
      <c r="BA880">
        <f>IF($S880=BA$1,1,0)</f>
        <v>0</v>
      </c>
      <c r="BB880">
        <f>IF($S880=BB$1,1,0)</f>
        <v>0</v>
      </c>
      <c r="BC880">
        <f>IF($S880=BC$1,1,0)</f>
        <v>0</v>
      </c>
      <c r="BD880">
        <f>IF($S880=BD$1,1,0)</f>
        <v>0</v>
      </c>
      <c r="BE880">
        <f>IF($S880=BE$1,1,0)</f>
        <v>0</v>
      </c>
      <c r="BF880">
        <f>IF($S880=BF$1,1,0)</f>
        <v>0</v>
      </c>
      <c r="BG880">
        <f>IF($S880=BG$1,1,0)</f>
        <v>0</v>
      </c>
      <c r="BH880">
        <f>IF($S880=BH$1,1,0)</f>
        <v>0</v>
      </c>
      <c r="BI880">
        <f>IF($S880=BI$1,1,0)</f>
        <v>0</v>
      </c>
      <c r="BJ880">
        <f>IF($S880=BJ$1,1,0)</f>
        <v>0</v>
      </c>
    </row>
    <row r="881" spans="1:62" x14ac:dyDescent="0.25">
      <c r="A881">
        <v>879</v>
      </c>
      <c r="B881">
        <v>0</v>
      </c>
      <c r="C881">
        <v>3</v>
      </c>
      <c r="D881" t="s">
        <v>1204</v>
      </c>
      <c r="E881" t="s">
        <v>13</v>
      </c>
      <c r="G881">
        <v>0</v>
      </c>
      <c r="H881">
        <v>0</v>
      </c>
      <c r="I881">
        <v>349217</v>
      </c>
      <c r="J881">
        <v>7.8958000000000004</v>
      </c>
      <c r="L881" t="s">
        <v>15</v>
      </c>
      <c r="M881" t="s">
        <v>1751</v>
      </c>
      <c r="N881" t="str">
        <f>IF(ISNUMBER(I881),"xxx ",SUBSTITUTE(SUBSTITUTE(I881,"/",""),".",""))</f>
        <v xml:space="preserve">xxx </v>
      </c>
      <c r="O881" t="str">
        <f>LEFT(N881,FIND(" ",N881))</f>
        <v xml:space="preserve">xxx </v>
      </c>
      <c r="P881" t="str">
        <f>VLOOKUP(M881,Extract_Title!$A$2:$B$20,2,0)</f>
        <v>Mr</v>
      </c>
      <c r="Q881" t="str">
        <f>IF(L881="","S",L881)</f>
        <v>S</v>
      </c>
      <c r="R881" t="str">
        <f>IF(K881="","M",LEFT(K881,1))</f>
        <v>M</v>
      </c>
      <c r="S881" t="str">
        <f>VLOOKUP(O881,Clean_tckt!$E$3:$F$38,2,0)</f>
        <v xml:space="preserve">xxx </v>
      </c>
      <c r="T881" s="1">
        <f t="shared" si="43"/>
        <v>7.8958000000000004</v>
      </c>
      <c r="U881">
        <f t="shared" si="44"/>
        <v>0</v>
      </c>
      <c r="V881">
        <f>SUM(G881:H881,1)</f>
        <v>1</v>
      </c>
      <c r="W881">
        <f t="shared" si="45"/>
        <v>1</v>
      </c>
      <c r="X881">
        <f>IF(V881=1,1,0)</f>
        <v>1</v>
      </c>
      <c r="Y881">
        <f>IF($P881=Y$1,1,0)</f>
        <v>1</v>
      </c>
      <c r="Z881">
        <f>IF($P881=Z$1,1,0)</f>
        <v>0</v>
      </c>
      <c r="AA881">
        <f>IF($P881=AA$1,1,0)</f>
        <v>0</v>
      </c>
      <c r="AB881">
        <f>IF($P881=AB$1,1,0)</f>
        <v>0</v>
      </c>
      <c r="AC881">
        <f>IF($Q881=AC$1,1,0)</f>
        <v>1</v>
      </c>
      <c r="AD881">
        <f>IF($Q881=AD$1,1,0)</f>
        <v>0</v>
      </c>
      <c r="AE881">
        <f>IF($R881=AE$1,1,0)</f>
        <v>1</v>
      </c>
      <c r="AF881">
        <f>IF($R881=AF$1,1,0)</f>
        <v>0</v>
      </c>
      <c r="AG881">
        <f>IF($R881=AG$1,1,0)</f>
        <v>0</v>
      </c>
      <c r="AH881">
        <f>IF($R881=AH$1,1,0)</f>
        <v>0</v>
      </c>
      <c r="AI881">
        <f>IF($R881=AI$1,1,0)</f>
        <v>0</v>
      </c>
      <c r="AJ881">
        <f>IF($R881=AJ$1,1,0)</f>
        <v>0</v>
      </c>
      <c r="AK881">
        <f>IF($R881=AK$1,1,0)</f>
        <v>0</v>
      </c>
      <c r="AL881">
        <f>IF($R881=AL$1,1,0)</f>
        <v>0</v>
      </c>
      <c r="AM881">
        <f>IF($S881=AM$1,1,0)</f>
        <v>0</v>
      </c>
      <c r="AN881">
        <f>IF($S881=AN$1,1,0)</f>
        <v>0</v>
      </c>
      <c r="AO881">
        <f>IF($S881=AO$1,1,0)</f>
        <v>0</v>
      </c>
      <c r="AP881">
        <f>IF($S881=AP$1,1,0)</f>
        <v>1</v>
      </c>
      <c r="AQ881">
        <f>IF($S881=AQ$1,1,0)</f>
        <v>0</v>
      </c>
      <c r="AR881">
        <f>IF($S881=AR$1,1,0)</f>
        <v>0</v>
      </c>
      <c r="AS881">
        <f>IF($S881=AS$1,1,0)</f>
        <v>0</v>
      </c>
      <c r="AT881">
        <f>IF($S881=AT$1,1,0)</f>
        <v>0</v>
      </c>
      <c r="AU881">
        <f>IF($S881=AU$1,1,0)</f>
        <v>0</v>
      </c>
      <c r="AV881">
        <f>IF($S881=AV$1,1,0)</f>
        <v>0</v>
      </c>
      <c r="AW881">
        <f>IF($S881=AW$1,1,0)</f>
        <v>0</v>
      </c>
      <c r="AX881">
        <f>IF($S881=AX$1,1,0)</f>
        <v>0</v>
      </c>
      <c r="AY881">
        <f>IF($S881=AY$1,1,0)</f>
        <v>0</v>
      </c>
      <c r="AZ881">
        <f>IF($S881=AZ$1,1,0)</f>
        <v>0</v>
      </c>
      <c r="BA881">
        <f>IF($S881=BA$1,1,0)</f>
        <v>0</v>
      </c>
      <c r="BB881">
        <f>IF($S881=BB$1,1,0)</f>
        <v>0</v>
      </c>
      <c r="BC881">
        <f>IF($S881=BC$1,1,0)</f>
        <v>0</v>
      </c>
      <c r="BD881">
        <f>IF($S881=BD$1,1,0)</f>
        <v>0</v>
      </c>
      <c r="BE881">
        <f>IF($S881=BE$1,1,0)</f>
        <v>0</v>
      </c>
      <c r="BF881">
        <f>IF($S881=BF$1,1,0)</f>
        <v>0</v>
      </c>
      <c r="BG881">
        <f>IF($S881=BG$1,1,0)</f>
        <v>0</v>
      </c>
      <c r="BH881">
        <f>IF($S881=BH$1,1,0)</f>
        <v>0</v>
      </c>
      <c r="BI881">
        <f>IF($S881=BI$1,1,0)</f>
        <v>0</v>
      </c>
      <c r="BJ881">
        <f>IF($S881=BJ$1,1,0)</f>
        <v>0</v>
      </c>
    </row>
    <row r="882" spans="1:62" x14ac:dyDescent="0.25">
      <c r="A882">
        <v>880</v>
      </c>
      <c r="B882">
        <v>1</v>
      </c>
      <c r="C882">
        <v>1</v>
      </c>
      <c r="D882" t="s">
        <v>1205</v>
      </c>
      <c r="E882" t="s">
        <v>17</v>
      </c>
      <c r="F882">
        <v>56</v>
      </c>
      <c r="G882">
        <v>0</v>
      </c>
      <c r="H882">
        <v>1</v>
      </c>
      <c r="I882">
        <v>11767</v>
      </c>
      <c r="J882">
        <v>83.158299999999997</v>
      </c>
      <c r="K882" t="s">
        <v>1206</v>
      </c>
      <c r="L882" t="s">
        <v>20</v>
      </c>
      <c r="M882" t="s">
        <v>1752</v>
      </c>
      <c r="N882" t="str">
        <f>IF(ISNUMBER(I882),"xxx ",SUBSTITUTE(SUBSTITUTE(I882,"/",""),".",""))</f>
        <v xml:space="preserve">xxx </v>
      </c>
      <c r="O882" t="str">
        <f>LEFT(N882,FIND(" ",N882))</f>
        <v xml:space="preserve">xxx </v>
      </c>
      <c r="P882" t="str">
        <f>VLOOKUP(M882,Extract_Title!$A$2:$B$20,2,0)</f>
        <v>Mrs</v>
      </c>
      <c r="Q882" t="str">
        <f>IF(L882="","S",L882)</f>
        <v>C</v>
      </c>
      <c r="R882" t="str">
        <f>IF(K882="","M",LEFT(K882,1))</f>
        <v>C</v>
      </c>
      <c r="S882" t="str">
        <f>VLOOKUP(O882,Clean_tckt!$E$3:$F$38,2,0)</f>
        <v xml:space="preserve">xxx </v>
      </c>
      <c r="T882" s="1">
        <f t="shared" si="43"/>
        <v>83.158299999999997</v>
      </c>
      <c r="U882">
        <f t="shared" si="44"/>
        <v>56</v>
      </c>
      <c r="V882">
        <f>SUM(G882:H882,1)</f>
        <v>2</v>
      </c>
      <c r="W882">
        <f t="shared" si="45"/>
        <v>0</v>
      </c>
      <c r="X882">
        <f>IF(V882=1,1,0)</f>
        <v>0</v>
      </c>
      <c r="Y882">
        <f>IF($P882=Y$1,1,0)</f>
        <v>0</v>
      </c>
      <c r="Z882">
        <f>IF($P882=Z$1,1,0)</f>
        <v>1</v>
      </c>
      <c r="AA882">
        <f>IF($P882=AA$1,1,0)</f>
        <v>0</v>
      </c>
      <c r="AB882">
        <f>IF($P882=AB$1,1,0)</f>
        <v>0</v>
      </c>
      <c r="AC882">
        <f>IF($Q882=AC$1,1,0)</f>
        <v>0</v>
      </c>
      <c r="AD882">
        <f>IF($Q882=AD$1,1,0)</f>
        <v>1</v>
      </c>
      <c r="AE882">
        <f>IF($R882=AE$1,1,0)</f>
        <v>0</v>
      </c>
      <c r="AF882">
        <f>IF($R882=AF$1,1,0)</f>
        <v>1</v>
      </c>
      <c r="AG882">
        <f>IF($R882=AG$1,1,0)</f>
        <v>0</v>
      </c>
      <c r="AH882">
        <f>IF($R882=AH$1,1,0)</f>
        <v>0</v>
      </c>
      <c r="AI882">
        <f>IF($R882=AI$1,1,0)</f>
        <v>0</v>
      </c>
      <c r="AJ882">
        <f>IF($R882=AJ$1,1,0)</f>
        <v>0</v>
      </c>
      <c r="AK882">
        <f>IF($R882=AK$1,1,0)</f>
        <v>0</v>
      </c>
      <c r="AL882">
        <f>IF($R882=AL$1,1,0)</f>
        <v>0</v>
      </c>
      <c r="AM882">
        <f>IF($S882=AM$1,1,0)</f>
        <v>0</v>
      </c>
      <c r="AN882">
        <f>IF($S882=AN$1,1,0)</f>
        <v>0</v>
      </c>
      <c r="AO882">
        <f>IF($S882=AO$1,1,0)</f>
        <v>0</v>
      </c>
      <c r="AP882">
        <f>IF($S882=AP$1,1,0)</f>
        <v>1</v>
      </c>
      <c r="AQ882">
        <f>IF($S882=AQ$1,1,0)</f>
        <v>0</v>
      </c>
      <c r="AR882">
        <f>IF($S882=AR$1,1,0)</f>
        <v>0</v>
      </c>
      <c r="AS882">
        <f>IF($S882=AS$1,1,0)</f>
        <v>0</v>
      </c>
      <c r="AT882">
        <f>IF($S882=AT$1,1,0)</f>
        <v>0</v>
      </c>
      <c r="AU882">
        <f>IF($S882=AU$1,1,0)</f>
        <v>0</v>
      </c>
      <c r="AV882">
        <f>IF($S882=AV$1,1,0)</f>
        <v>0</v>
      </c>
      <c r="AW882">
        <f>IF($S882=AW$1,1,0)</f>
        <v>0</v>
      </c>
      <c r="AX882">
        <f>IF($S882=AX$1,1,0)</f>
        <v>0</v>
      </c>
      <c r="AY882">
        <f>IF($S882=AY$1,1,0)</f>
        <v>0</v>
      </c>
      <c r="AZ882">
        <f>IF($S882=AZ$1,1,0)</f>
        <v>0</v>
      </c>
      <c r="BA882">
        <f>IF($S882=BA$1,1,0)</f>
        <v>0</v>
      </c>
      <c r="BB882">
        <f>IF($S882=BB$1,1,0)</f>
        <v>0</v>
      </c>
      <c r="BC882">
        <f>IF($S882=BC$1,1,0)</f>
        <v>0</v>
      </c>
      <c r="BD882">
        <f>IF($S882=BD$1,1,0)</f>
        <v>0</v>
      </c>
      <c r="BE882">
        <f>IF($S882=BE$1,1,0)</f>
        <v>0</v>
      </c>
      <c r="BF882">
        <f>IF($S882=BF$1,1,0)</f>
        <v>0</v>
      </c>
      <c r="BG882">
        <f>IF($S882=BG$1,1,0)</f>
        <v>0</v>
      </c>
      <c r="BH882">
        <f>IF($S882=BH$1,1,0)</f>
        <v>0</v>
      </c>
      <c r="BI882">
        <f>IF($S882=BI$1,1,0)</f>
        <v>0</v>
      </c>
      <c r="BJ882">
        <f>IF($S882=BJ$1,1,0)</f>
        <v>0</v>
      </c>
    </row>
    <row r="883" spans="1:62" x14ac:dyDescent="0.25">
      <c r="A883">
        <v>881</v>
      </c>
      <c r="B883">
        <v>1</v>
      </c>
      <c r="C883">
        <v>2</v>
      </c>
      <c r="D883" t="s">
        <v>1207</v>
      </c>
      <c r="E883" t="s">
        <v>17</v>
      </c>
      <c r="F883">
        <v>25</v>
      </c>
      <c r="G883">
        <v>0</v>
      </c>
      <c r="H883">
        <v>1</v>
      </c>
      <c r="I883">
        <v>230433</v>
      </c>
      <c r="J883">
        <v>26</v>
      </c>
      <c r="L883" t="s">
        <v>15</v>
      </c>
      <c r="M883" t="s">
        <v>1752</v>
      </c>
      <c r="N883" t="str">
        <f>IF(ISNUMBER(I883),"xxx ",SUBSTITUTE(SUBSTITUTE(I883,"/",""),".",""))</f>
        <v xml:space="preserve">xxx </v>
      </c>
      <c r="O883" t="str">
        <f>LEFT(N883,FIND(" ",N883))</f>
        <v xml:space="preserve">xxx </v>
      </c>
      <c r="P883" t="str">
        <f>VLOOKUP(M883,Extract_Title!$A$2:$B$20,2,0)</f>
        <v>Mrs</v>
      </c>
      <c r="Q883" t="str">
        <f>IF(L883="","S",L883)</f>
        <v>S</v>
      </c>
      <c r="R883" t="str">
        <f>IF(K883="","M",LEFT(K883,1))</f>
        <v>M</v>
      </c>
      <c r="S883" t="str">
        <f>VLOOKUP(O883,Clean_tckt!$E$3:$F$38,2,0)</f>
        <v xml:space="preserve">xxx </v>
      </c>
      <c r="T883" s="1">
        <f t="shared" si="43"/>
        <v>26</v>
      </c>
      <c r="U883">
        <f t="shared" si="44"/>
        <v>25</v>
      </c>
      <c r="V883">
        <f>SUM(G883:H883,1)</f>
        <v>2</v>
      </c>
      <c r="W883">
        <f t="shared" si="45"/>
        <v>0</v>
      </c>
      <c r="X883">
        <f>IF(V883=1,1,0)</f>
        <v>0</v>
      </c>
      <c r="Y883">
        <f>IF($P883=Y$1,1,0)</f>
        <v>0</v>
      </c>
      <c r="Z883">
        <f>IF($P883=Z$1,1,0)</f>
        <v>1</v>
      </c>
      <c r="AA883">
        <f>IF($P883=AA$1,1,0)</f>
        <v>0</v>
      </c>
      <c r="AB883">
        <f>IF($P883=AB$1,1,0)</f>
        <v>0</v>
      </c>
      <c r="AC883">
        <f>IF($Q883=AC$1,1,0)</f>
        <v>1</v>
      </c>
      <c r="AD883">
        <f>IF($Q883=AD$1,1,0)</f>
        <v>0</v>
      </c>
      <c r="AE883">
        <f>IF($R883=AE$1,1,0)</f>
        <v>1</v>
      </c>
      <c r="AF883">
        <f>IF($R883=AF$1,1,0)</f>
        <v>0</v>
      </c>
      <c r="AG883">
        <f>IF($R883=AG$1,1,0)</f>
        <v>0</v>
      </c>
      <c r="AH883">
        <f>IF($R883=AH$1,1,0)</f>
        <v>0</v>
      </c>
      <c r="AI883">
        <f>IF($R883=AI$1,1,0)</f>
        <v>0</v>
      </c>
      <c r="AJ883">
        <f>IF($R883=AJ$1,1,0)</f>
        <v>0</v>
      </c>
      <c r="AK883">
        <f>IF($R883=AK$1,1,0)</f>
        <v>0</v>
      </c>
      <c r="AL883">
        <f>IF($R883=AL$1,1,0)</f>
        <v>0</v>
      </c>
      <c r="AM883">
        <f>IF($S883=AM$1,1,0)</f>
        <v>0</v>
      </c>
      <c r="AN883">
        <f>IF($S883=AN$1,1,0)</f>
        <v>0</v>
      </c>
      <c r="AO883">
        <f>IF($S883=AO$1,1,0)</f>
        <v>0</v>
      </c>
      <c r="AP883">
        <f>IF($S883=AP$1,1,0)</f>
        <v>1</v>
      </c>
      <c r="AQ883">
        <f>IF($S883=AQ$1,1,0)</f>
        <v>0</v>
      </c>
      <c r="AR883">
        <f>IF($S883=AR$1,1,0)</f>
        <v>0</v>
      </c>
      <c r="AS883">
        <f>IF($S883=AS$1,1,0)</f>
        <v>0</v>
      </c>
      <c r="AT883">
        <f>IF($S883=AT$1,1,0)</f>
        <v>0</v>
      </c>
      <c r="AU883">
        <f>IF($S883=AU$1,1,0)</f>
        <v>0</v>
      </c>
      <c r="AV883">
        <f>IF($S883=AV$1,1,0)</f>
        <v>0</v>
      </c>
      <c r="AW883">
        <f>IF($S883=AW$1,1,0)</f>
        <v>0</v>
      </c>
      <c r="AX883">
        <f>IF($S883=AX$1,1,0)</f>
        <v>0</v>
      </c>
      <c r="AY883">
        <f>IF($S883=AY$1,1,0)</f>
        <v>0</v>
      </c>
      <c r="AZ883">
        <f>IF($S883=AZ$1,1,0)</f>
        <v>0</v>
      </c>
      <c r="BA883">
        <f>IF($S883=BA$1,1,0)</f>
        <v>0</v>
      </c>
      <c r="BB883">
        <f>IF($S883=BB$1,1,0)</f>
        <v>0</v>
      </c>
      <c r="BC883">
        <f>IF($S883=BC$1,1,0)</f>
        <v>0</v>
      </c>
      <c r="BD883">
        <f>IF($S883=BD$1,1,0)</f>
        <v>0</v>
      </c>
      <c r="BE883">
        <f>IF($S883=BE$1,1,0)</f>
        <v>0</v>
      </c>
      <c r="BF883">
        <f>IF($S883=BF$1,1,0)</f>
        <v>0</v>
      </c>
      <c r="BG883">
        <f>IF($S883=BG$1,1,0)</f>
        <v>0</v>
      </c>
      <c r="BH883">
        <f>IF($S883=BH$1,1,0)</f>
        <v>0</v>
      </c>
      <c r="BI883">
        <f>IF($S883=BI$1,1,0)</f>
        <v>0</v>
      </c>
      <c r="BJ883">
        <f>IF($S883=BJ$1,1,0)</f>
        <v>0</v>
      </c>
    </row>
    <row r="884" spans="1:62" x14ac:dyDescent="0.25">
      <c r="A884">
        <v>882</v>
      </c>
      <c r="B884">
        <v>0</v>
      </c>
      <c r="C884">
        <v>3</v>
      </c>
      <c r="D884" t="s">
        <v>1208</v>
      </c>
      <c r="E884" t="s">
        <v>13</v>
      </c>
      <c r="F884">
        <v>33</v>
      </c>
      <c r="G884">
        <v>0</v>
      </c>
      <c r="H884">
        <v>0</v>
      </c>
      <c r="I884">
        <v>349257</v>
      </c>
      <c r="J884">
        <v>7.8958000000000004</v>
      </c>
      <c r="L884" t="s">
        <v>15</v>
      </c>
      <c r="M884" t="s">
        <v>1751</v>
      </c>
      <c r="N884" t="str">
        <f>IF(ISNUMBER(I884),"xxx ",SUBSTITUTE(SUBSTITUTE(I884,"/",""),".",""))</f>
        <v xml:space="preserve">xxx </v>
      </c>
      <c r="O884" t="str">
        <f>LEFT(N884,FIND(" ",N884))</f>
        <v xml:space="preserve">xxx </v>
      </c>
      <c r="P884" t="str">
        <f>VLOOKUP(M884,Extract_Title!$A$2:$B$20,2,0)</f>
        <v>Mr</v>
      </c>
      <c r="Q884" t="str">
        <f>IF(L884="","S",L884)</f>
        <v>S</v>
      </c>
      <c r="R884" t="str">
        <f>IF(K884="","M",LEFT(K884,1))</f>
        <v>M</v>
      </c>
      <c r="S884" t="str">
        <f>VLOOKUP(O884,Clean_tckt!$E$3:$F$38,2,0)</f>
        <v xml:space="preserve">xxx </v>
      </c>
      <c r="T884" s="1">
        <f t="shared" si="43"/>
        <v>7.8958000000000004</v>
      </c>
      <c r="U884">
        <f t="shared" si="44"/>
        <v>33</v>
      </c>
      <c r="V884">
        <f>SUM(G884:H884,1)</f>
        <v>1</v>
      </c>
      <c r="W884">
        <f t="shared" si="45"/>
        <v>1</v>
      </c>
      <c r="X884">
        <f>IF(V884=1,1,0)</f>
        <v>1</v>
      </c>
      <c r="Y884">
        <f>IF($P884=Y$1,1,0)</f>
        <v>1</v>
      </c>
      <c r="Z884">
        <f>IF($P884=Z$1,1,0)</f>
        <v>0</v>
      </c>
      <c r="AA884">
        <f>IF($P884=AA$1,1,0)</f>
        <v>0</v>
      </c>
      <c r="AB884">
        <f>IF($P884=AB$1,1,0)</f>
        <v>0</v>
      </c>
      <c r="AC884">
        <f>IF($Q884=AC$1,1,0)</f>
        <v>1</v>
      </c>
      <c r="AD884">
        <f>IF($Q884=AD$1,1,0)</f>
        <v>0</v>
      </c>
      <c r="AE884">
        <f>IF($R884=AE$1,1,0)</f>
        <v>1</v>
      </c>
      <c r="AF884">
        <f>IF($R884=AF$1,1,0)</f>
        <v>0</v>
      </c>
      <c r="AG884">
        <f>IF($R884=AG$1,1,0)</f>
        <v>0</v>
      </c>
      <c r="AH884">
        <f>IF($R884=AH$1,1,0)</f>
        <v>0</v>
      </c>
      <c r="AI884">
        <f>IF($R884=AI$1,1,0)</f>
        <v>0</v>
      </c>
      <c r="AJ884">
        <f>IF($R884=AJ$1,1,0)</f>
        <v>0</v>
      </c>
      <c r="AK884">
        <f>IF($R884=AK$1,1,0)</f>
        <v>0</v>
      </c>
      <c r="AL884">
        <f>IF($R884=AL$1,1,0)</f>
        <v>0</v>
      </c>
      <c r="AM884">
        <f>IF($S884=AM$1,1,0)</f>
        <v>0</v>
      </c>
      <c r="AN884">
        <f>IF($S884=AN$1,1,0)</f>
        <v>0</v>
      </c>
      <c r="AO884">
        <f>IF($S884=AO$1,1,0)</f>
        <v>0</v>
      </c>
      <c r="AP884">
        <f>IF($S884=AP$1,1,0)</f>
        <v>1</v>
      </c>
      <c r="AQ884">
        <f>IF($S884=AQ$1,1,0)</f>
        <v>0</v>
      </c>
      <c r="AR884">
        <f>IF($S884=AR$1,1,0)</f>
        <v>0</v>
      </c>
      <c r="AS884">
        <f>IF($S884=AS$1,1,0)</f>
        <v>0</v>
      </c>
      <c r="AT884">
        <f>IF($S884=AT$1,1,0)</f>
        <v>0</v>
      </c>
      <c r="AU884">
        <f>IF($S884=AU$1,1,0)</f>
        <v>0</v>
      </c>
      <c r="AV884">
        <f>IF($S884=AV$1,1,0)</f>
        <v>0</v>
      </c>
      <c r="AW884">
        <f>IF($S884=AW$1,1,0)</f>
        <v>0</v>
      </c>
      <c r="AX884">
        <f>IF($S884=AX$1,1,0)</f>
        <v>0</v>
      </c>
      <c r="AY884">
        <f>IF($S884=AY$1,1,0)</f>
        <v>0</v>
      </c>
      <c r="AZ884">
        <f>IF($S884=AZ$1,1,0)</f>
        <v>0</v>
      </c>
      <c r="BA884">
        <f>IF($S884=BA$1,1,0)</f>
        <v>0</v>
      </c>
      <c r="BB884">
        <f>IF($S884=BB$1,1,0)</f>
        <v>0</v>
      </c>
      <c r="BC884">
        <f>IF($S884=BC$1,1,0)</f>
        <v>0</v>
      </c>
      <c r="BD884">
        <f>IF($S884=BD$1,1,0)</f>
        <v>0</v>
      </c>
      <c r="BE884">
        <f>IF($S884=BE$1,1,0)</f>
        <v>0</v>
      </c>
      <c r="BF884">
        <f>IF($S884=BF$1,1,0)</f>
        <v>0</v>
      </c>
      <c r="BG884">
        <f>IF($S884=BG$1,1,0)</f>
        <v>0</v>
      </c>
      <c r="BH884">
        <f>IF($S884=BH$1,1,0)</f>
        <v>0</v>
      </c>
      <c r="BI884">
        <f>IF($S884=BI$1,1,0)</f>
        <v>0</v>
      </c>
      <c r="BJ884">
        <f>IF($S884=BJ$1,1,0)</f>
        <v>0</v>
      </c>
    </row>
    <row r="885" spans="1:62" x14ac:dyDescent="0.25">
      <c r="A885">
        <v>883</v>
      </c>
      <c r="B885">
        <v>0</v>
      </c>
      <c r="C885">
        <v>3</v>
      </c>
      <c r="D885" t="s">
        <v>1209</v>
      </c>
      <c r="E885" t="s">
        <v>17</v>
      </c>
      <c r="F885">
        <v>22</v>
      </c>
      <c r="G885">
        <v>0</v>
      </c>
      <c r="H885">
        <v>0</v>
      </c>
      <c r="I885">
        <v>7552</v>
      </c>
      <c r="J885">
        <v>10.5167</v>
      </c>
      <c r="L885" t="s">
        <v>15</v>
      </c>
      <c r="M885" t="s">
        <v>1753</v>
      </c>
      <c r="N885" t="str">
        <f>IF(ISNUMBER(I885),"xxx ",SUBSTITUTE(SUBSTITUTE(I885,"/",""),".",""))</f>
        <v xml:space="preserve">xxx </v>
      </c>
      <c r="O885" t="str">
        <f>LEFT(N885,FIND(" ",N885))</f>
        <v xml:space="preserve">xxx </v>
      </c>
      <c r="P885" t="str">
        <f>VLOOKUP(M885,Extract_Title!$A$2:$B$20,2,0)</f>
        <v>Miss</v>
      </c>
      <c r="Q885" t="str">
        <f>IF(L885="","S",L885)</f>
        <v>S</v>
      </c>
      <c r="R885" t="str">
        <f>IF(K885="","M",LEFT(K885,1))</f>
        <v>M</v>
      </c>
      <c r="S885" t="str">
        <f>VLOOKUP(O885,Clean_tckt!$E$3:$F$38,2,0)</f>
        <v xml:space="preserve">xxx </v>
      </c>
      <c r="T885" s="1">
        <f t="shared" si="43"/>
        <v>10.5167</v>
      </c>
      <c r="U885">
        <f t="shared" si="44"/>
        <v>22</v>
      </c>
      <c r="V885">
        <f>SUM(G885:H885,1)</f>
        <v>1</v>
      </c>
      <c r="W885">
        <f t="shared" si="45"/>
        <v>0</v>
      </c>
      <c r="X885">
        <f>IF(V885=1,1,0)</f>
        <v>1</v>
      </c>
      <c r="Y885">
        <f>IF($P885=Y$1,1,0)</f>
        <v>0</v>
      </c>
      <c r="Z885">
        <f>IF($P885=Z$1,1,0)</f>
        <v>0</v>
      </c>
      <c r="AA885">
        <f>IF($P885=AA$1,1,0)</f>
        <v>1</v>
      </c>
      <c r="AB885">
        <f>IF($P885=AB$1,1,0)</f>
        <v>0</v>
      </c>
      <c r="AC885">
        <f>IF($Q885=AC$1,1,0)</f>
        <v>1</v>
      </c>
      <c r="AD885">
        <f>IF($Q885=AD$1,1,0)</f>
        <v>0</v>
      </c>
      <c r="AE885">
        <f>IF($R885=AE$1,1,0)</f>
        <v>1</v>
      </c>
      <c r="AF885">
        <f>IF($R885=AF$1,1,0)</f>
        <v>0</v>
      </c>
      <c r="AG885">
        <f>IF($R885=AG$1,1,0)</f>
        <v>0</v>
      </c>
      <c r="AH885">
        <f>IF($R885=AH$1,1,0)</f>
        <v>0</v>
      </c>
      <c r="AI885">
        <f>IF($R885=AI$1,1,0)</f>
        <v>0</v>
      </c>
      <c r="AJ885">
        <f>IF($R885=AJ$1,1,0)</f>
        <v>0</v>
      </c>
      <c r="AK885">
        <f>IF($R885=AK$1,1,0)</f>
        <v>0</v>
      </c>
      <c r="AL885">
        <f>IF($R885=AL$1,1,0)</f>
        <v>0</v>
      </c>
      <c r="AM885">
        <f>IF($S885=AM$1,1,0)</f>
        <v>0</v>
      </c>
      <c r="AN885">
        <f>IF($S885=AN$1,1,0)</f>
        <v>0</v>
      </c>
      <c r="AO885">
        <f>IF($S885=AO$1,1,0)</f>
        <v>0</v>
      </c>
      <c r="AP885">
        <f>IF($S885=AP$1,1,0)</f>
        <v>1</v>
      </c>
      <c r="AQ885">
        <f>IF($S885=AQ$1,1,0)</f>
        <v>0</v>
      </c>
      <c r="AR885">
        <f>IF($S885=AR$1,1,0)</f>
        <v>0</v>
      </c>
      <c r="AS885">
        <f>IF($S885=AS$1,1,0)</f>
        <v>0</v>
      </c>
      <c r="AT885">
        <f>IF($S885=AT$1,1,0)</f>
        <v>0</v>
      </c>
      <c r="AU885">
        <f>IF($S885=AU$1,1,0)</f>
        <v>0</v>
      </c>
      <c r="AV885">
        <f>IF($S885=AV$1,1,0)</f>
        <v>0</v>
      </c>
      <c r="AW885">
        <f>IF($S885=AW$1,1,0)</f>
        <v>0</v>
      </c>
      <c r="AX885">
        <f>IF($S885=AX$1,1,0)</f>
        <v>0</v>
      </c>
      <c r="AY885">
        <f>IF($S885=AY$1,1,0)</f>
        <v>0</v>
      </c>
      <c r="AZ885">
        <f>IF($S885=AZ$1,1,0)</f>
        <v>0</v>
      </c>
      <c r="BA885">
        <f>IF($S885=BA$1,1,0)</f>
        <v>0</v>
      </c>
      <c r="BB885">
        <f>IF($S885=BB$1,1,0)</f>
        <v>0</v>
      </c>
      <c r="BC885">
        <f>IF($S885=BC$1,1,0)</f>
        <v>0</v>
      </c>
      <c r="BD885">
        <f>IF($S885=BD$1,1,0)</f>
        <v>0</v>
      </c>
      <c r="BE885">
        <f>IF($S885=BE$1,1,0)</f>
        <v>0</v>
      </c>
      <c r="BF885">
        <f>IF($S885=BF$1,1,0)</f>
        <v>0</v>
      </c>
      <c r="BG885">
        <f>IF($S885=BG$1,1,0)</f>
        <v>0</v>
      </c>
      <c r="BH885">
        <f>IF($S885=BH$1,1,0)</f>
        <v>0</v>
      </c>
      <c r="BI885">
        <f>IF($S885=BI$1,1,0)</f>
        <v>0</v>
      </c>
      <c r="BJ885">
        <f>IF($S885=BJ$1,1,0)</f>
        <v>0</v>
      </c>
    </row>
    <row r="886" spans="1:62" x14ac:dyDescent="0.25">
      <c r="A886">
        <v>884</v>
      </c>
      <c r="B886">
        <v>0</v>
      </c>
      <c r="C886">
        <v>2</v>
      </c>
      <c r="D886" t="s">
        <v>1210</v>
      </c>
      <c r="E886" t="s">
        <v>13</v>
      </c>
      <c r="F886">
        <v>28</v>
      </c>
      <c r="G886">
        <v>0</v>
      </c>
      <c r="H886">
        <v>0</v>
      </c>
      <c r="I886" t="s">
        <v>1211</v>
      </c>
      <c r="J886">
        <v>10.5</v>
      </c>
      <c r="L886" t="s">
        <v>15</v>
      </c>
      <c r="M886" t="s">
        <v>1751</v>
      </c>
      <c r="N886" t="str">
        <f>IF(ISNUMBER(I886),"xxx ",SUBSTITUTE(SUBSTITUTE(I886,"/",""),".",""))</f>
        <v>CASOTON 34068</v>
      </c>
      <c r="O886" t="str">
        <f>LEFT(N886,FIND(" ",N886))</f>
        <v xml:space="preserve">CASOTON </v>
      </c>
      <c r="P886" t="str">
        <f>VLOOKUP(M886,Extract_Title!$A$2:$B$20,2,0)</f>
        <v>Mr</v>
      </c>
      <c r="Q886" t="str">
        <f>IF(L886="","S",L886)</f>
        <v>S</v>
      </c>
      <c r="R886" t="str">
        <f>IF(K886="","M",LEFT(K886,1))</f>
        <v>M</v>
      </c>
      <c r="S886" t="str">
        <f>VLOOKUP(O886,Clean_tckt!$E$3:$F$38,2,0)</f>
        <v>Single</v>
      </c>
      <c r="T886" s="1">
        <f t="shared" si="43"/>
        <v>10.5</v>
      </c>
      <c r="U886">
        <f t="shared" si="44"/>
        <v>28</v>
      </c>
      <c r="V886">
        <f>SUM(G886:H886,1)</f>
        <v>1</v>
      </c>
      <c r="W886">
        <f t="shared" si="45"/>
        <v>1</v>
      </c>
      <c r="X886">
        <f>IF(V886=1,1,0)</f>
        <v>1</v>
      </c>
      <c r="Y886">
        <f>IF($P886=Y$1,1,0)</f>
        <v>1</v>
      </c>
      <c r="Z886">
        <f>IF($P886=Z$1,1,0)</f>
        <v>0</v>
      </c>
      <c r="AA886">
        <f>IF($P886=AA$1,1,0)</f>
        <v>0</v>
      </c>
      <c r="AB886">
        <f>IF($P886=AB$1,1,0)</f>
        <v>0</v>
      </c>
      <c r="AC886">
        <f>IF($Q886=AC$1,1,0)</f>
        <v>1</v>
      </c>
      <c r="AD886">
        <f>IF($Q886=AD$1,1,0)</f>
        <v>0</v>
      </c>
      <c r="AE886">
        <f>IF($R886=AE$1,1,0)</f>
        <v>1</v>
      </c>
      <c r="AF886">
        <f>IF($R886=AF$1,1,0)</f>
        <v>0</v>
      </c>
      <c r="AG886">
        <f>IF($R886=AG$1,1,0)</f>
        <v>0</v>
      </c>
      <c r="AH886">
        <f>IF($R886=AH$1,1,0)</f>
        <v>0</v>
      </c>
      <c r="AI886">
        <f>IF($R886=AI$1,1,0)</f>
        <v>0</v>
      </c>
      <c r="AJ886">
        <f>IF($R886=AJ$1,1,0)</f>
        <v>0</v>
      </c>
      <c r="AK886">
        <f>IF($R886=AK$1,1,0)</f>
        <v>0</v>
      </c>
      <c r="AL886">
        <f>IF($R886=AL$1,1,0)</f>
        <v>0</v>
      </c>
      <c r="AM886">
        <f>IF($S886=AM$1,1,0)</f>
        <v>0</v>
      </c>
      <c r="AN886">
        <f>IF($S886=AN$1,1,0)</f>
        <v>0</v>
      </c>
      <c r="AO886">
        <f>IF($S886=AO$1,1,0)</f>
        <v>0</v>
      </c>
      <c r="AP886">
        <f>IF($S886=AP$1,1,0)</f>
        <v>0</v>
      </c>
      <c r="AQ886">
        <f>IF($S886=AQ$1,1,0)</f>
        <v>0</v>
      </c>
      <c r="AR886">
        <f>IF($S886=AR$1,1,0)</f>
        <v>0</v>
      </c>
      <c r="AS886">
        <f>IF($S886=AS$1,1,0)</f>
        <v>0</v>
      </c>
      <c r="AT886">
        <f>IF($S886=AT$1,1,0)</f>
        <v>0</v>
      </c>
      <c r="AU886">
        <f>IF($S886=AU$1,1,0)</f>
        <v>0</v>
      </c>
      <c r="AV886">
        <f>IF($S886=AV$1,1,0)</f>
        <v>0</v>
      </c>
      <c r="AW886">
        <f>IF($S886=AW$1,1,0)</f>
        <v>0</v>
      </c>
      <c r="AX886">
        <f>IF($S886=AX$1,1,0)</f>
        <v>0</v>
      </c>
      <c r="AY886">
        <f>IF($S886=AY$1,1,0)</f>
        <v>0</v>
      </c>
      <c r="AZ886">
        <f>IF($S886=AZ$1,1,0)</f>
        <v>0</v>
      </c>
      <c r="BA886">
        <f>IF($S886=BA$1,1,0)</f>
        <v>0</v>
      </c>
      <c r="BB886">
        <f>IF($S886=BB$1,1,0)</f>
        <v>0</v>
      </c>
      <c r="BC886">
        <f>IF($S886=BC$1,1,0)</f>
        <v>0</v>
      </c>
      <c r="BD886">
        <f>IF($S886=BD$1,1,0)</f>
        <v>0</v>
      </c>
      <c r="BE886">
        <f>IF($S886=BE$1,1,0)</f>
        <v>0</v>
      </c>
      <c r="BF886">
        <f>IF($S886=BF$1,1,0)</f>
        <v>0</v>
      </c>
      <c r="BG886">
        <f>IF($S886=BG$1,1,0)</f>
        <v>0</v>
      </c>
      <c r="BH886">
        <f>IF($S886=BH$1,1,0)</f>
        <v>0</v>
      </c>
      <c r="BI886">
        <f>IF($S886=BI$1,1,0)</f>
        <v>0</v>
      </c>
      <c r="BJ886">
        <f>IF($S886=BJ$1,1,0)</f>
        <v>0</v>
      </c>
    </row>
    <row r="887" spans="1:62" x14ac:dyDescent="0.25">
      <c r="A887">
        <v>885</v>
      </c>
      <c r="B887">
        <v>0</v>
      </c>
      <c r="C887">
        <v>3</v>
      </c>
      <c r="D887" t="s">
        <v>1212</v>
      </c>
      <c r="E887" t="s">
        <v>13</v>
      </c>
      <c r="F887">
        <v>25</v>
      </c>
      <c r="G887">
        <v>0</v>
      </c>
      <c r="H887">
        <v>0</v>
      </c>
      <c r="I887" t="s">
        <v>1213</v>
      </c>
      <c r="J887">
        <v>7.05</v>
      </c>
      <c r="L887" t="s">
        <v>15</v>
      </c>
      <c r="M887" t="s">
        <v>1751</v>
      </c>
      <c r="N887" t="str">
        <f>IF(ISNUMBER(I887),"xxx ",SUBSTITUTE(SUBSTITUTE(I887,"/",""),".",""))</f>
        <v>SOTONOQ 392076</v>
      </c>
      <c r="O887" t="str">
        <f>LEFT(N887,FIND(" ",N887))</f>
        <v xml:space="preserve">SOTONOQ </v>
      </c>
      <c r="P887" t="str">
        <f>VLOOKUP(M887,Extract_Title!$A$2:$B$20,2,0)</f>
        <v>Mr</v>
      </c>
      <c r="Q887" t="str">
        <f>IF(L887="","S",L887)</f>
        <v>S</v>
      </c>
      <c r="R887" t="str">
        <f>IF(K887="","M",LEFT(K887,1))</f>
        <v>M</v>
      </c>
      <c r="S887" t="str">
        <f>VLOOKUP(O887,Clean_tckt!$E$3:$F$38,2,0)</f>
        <v xml:space="preserve">SOTONOQ </v>
      </c>
      <c r="T887" s="1">
        <f t="shared" si="43"/>
        <v>7.05</v>
      </c>
      <c r="U887">
        <f t="shared" si="44"/>
        <v>25</v>
      </c>
      <c r="V887">
        <f>SUM(G887:H887,1)</f>
        <v>1</v>
      </c>
      <c r="W887">
        <f t="shared" si="45"/>
        <v>1</v>
      </c>
      <c r="X887">
        <f>IF(V887=1,1,0)</f>
        <v>1</v>
      </c>
      <c r="Y887">
        <f>IF($P887=Y$1,1,0)</f>
        <v>1</v>
      </c>
      <c r="Z887">
        <f>IF($P887=Z$1,1,0)</f>
        <v>0</v>
      </c>
      <c r="AA887">
        <f>IF($P887=AA$1,1,0)</f>
        <v>0</v>
      </c>
      <c r="AB887">
        <f>IF($P887=AB$1,1,0)</f>
        <v>0</v>
      </c>
      <c r="AC887">
        <f>IF($Q887=AC$1,1,0)</f>
        <v>1</v>
      </c>
      <c r="AD887">
        <f>IF($Q887=AD$1,1,0)</f>
        <v>0</v>
      </c>
      <c r="AE887">
        <f>IF($R887=AE$1,1,0)</f>
        <v>1</v>
      </c>
      <c r="AF887">
        <f>IF($R887=AF$1,1,0)</f>
        <v>0</v>
      </c>
      <c r="AG887">
        <f>IF($R887=AG$1,1,0)</f>
        <v>0</v>
      </c>
      <c r="AH887">
        <f>IF($R887=AH$1,1,0)</f>
        <v>0</v>
      </c>
      <c r="AI887">
        <f>IF($R887=AI$1,1,0)</f>
        <v>0</v>
      </c>
      <c r="AJ887">
        <f>IF($R887=AJ$1,1,0)</f>
        <v>0</v>
      </c>
      <c r="AK887">
        <f>IF($R887=AK$1,1,0)</f>
        <v>0</v>
      </c>
      <c r="AL887">
        <f>IF($R887=AL$1,1,0)</f>
        <v>0</v>
      </c>
      <c r="AM887">
        <f>IF($S887=AM$1,1,0)</f>
        <v>0</v>
      </c>
      <c r="AN887">
        <f>IF($S887=AN$1,1,0)</f>
        <v>0</v>
      </c>
      <c r="AO887">
        <f>IF($S887=AO$1,1,0)</f>
        <v>0</v>
      </c>
      <c r="AP887">
        <f>IF($S887=AP$1,1,0)</f>
        <v>0</v>
      </c>
      <c r="AQ887">
        <f>IF($S887=AQ$1,1,0)</f>
        <v>0</v>
      </c>
      <c r="AR887">
        <f>IF($S887=AR$1,1,0)</f>
        <v>0</v>
      </c>
      <c r="AS887">
        <f>IF($S887=AS$1,1,0)</f>
        <v>0</v>
      </c>
      <c r="AT887">
        <f>IF($S887=AT$1,1,0)</f>
        <v>0</v>
      </c>
      <c r="AU887">
        <f>IF($S887=AU$1,1,0)</f>
        <v>0</v>
      </c>
      <c r="AV887">
        <f>IF($S887=AV$1,1,0)</f>
        <v>0</v>
      </c>
      <c r="AW887">
        <f>IF($S887=AW$1,1,0)</f>
        <v>0</v>
      </c>
      <c r="AX887">
        <f>IF($S887=AX$1,1,0)</f>
        <v>1</v>
      </c>
      <c r="AY887">
        <f>IF($S887=AY$1,1,0)</f>
        <v>0</v>
      </c>
      <c r="AZ887">
        <f>IF($S887=AZ$1,1,0)</f>
        <v>0</v>
      </c>
      <c r="BA887">
        <f>IF($S887=BA$1,1,0)</f>
        <v>0</v>
      </c>
      <c r="BB887">
        <f>IF($S887=BB$1,1,0)</f>
        <v>0</v>
      </c>
      <c r="BC887">
        <f>IF($S887=BC$1,1,0)</f>
        <v>0</v>
      </c>
      <c r="BD887">
        <f>IF($S887=BD$1,1,0)</f>
        <v>0</v>
      </c>
      <c r="BE887">
        <f>IF($S887=BE$1,1,0)</f>
        <v>0</v>
      </c>
      <c r="BF887">
        <f>IF($S887=BF$1,1,0)</f>
        <v>0</v>
      </c>
      <c r="BG887">
        <f>IF($S887=BG$1,1,0)</f>
        <v>0</v>
      </c>
      <c r="BH887">
        <f>IF($S887=BH$1,1,0)</f>
        <v>0</v>
      </c>
      <c r="BI887">
        <f>IF($S887=BI$1,1,0)</f>
        <v>0</v>
      </c>
      <c r="BJ887">
        <f>IF($S887=BJ$1,1,0)</f>
        <v>0</v>
      </c>
    </row>
    <row r="888" spans="1:62" x14ac:dyDescent="0.25">
      <c r="A888">
        <v>886</v>
      </c>
      <c r="B888">
        <v>0</v>
      </c>
      <c r="C888">
        <v>3</v>
      </c>
      <c r="D888" t="s">
        <v>1214</v>
      </c>
      <c r="E888" t="s">
        <v>17</v>
      </c>
      <c r="F888">
        <v>39</v>
      </c>
      <c r="G888">
        <v>0</v>
      </c>
      <c r="H888">
        <v>5</v>
      </c>
      <c r="I888">
        <v>382652</v>
      </c>
      <c r="J888">
        <v>29.125</v>
      </c>
      <c r="L888" t="s">
        <v>27</v>
      </c>
      <c r="M888" t="s">
        <v>1752</v>
      </c>
      <c r="N888" t="str">
        <f>IF(ISNUMBER(I888),"xxx ",SUBSTITUTE(SUBSTITUTE(I888,"/",""),".",""))</f>
        <v xml:space="preserve">xxx </v>
      </c>
      <c r="O888" t="str">
        <f>LEFT(N888,FIND(" ",N888))</f>
        <v xml:space="preserve">xxx </v>
      </c>
      <c r="P888" t="str">
        <f>VLOOKUP(M888,Extract_Title!$A$2:$B$20,2,0)</f>
        <v>Mrs</v>
      </c>
      <c r="Q888" t="str">
        <f>IF(L888="","S",L888)</f>
        <v>Q</v>
      </c>
      <c r="R888" t="str">
        <f>IF(K888="","M",LEFT(K888,1))</f>
        <v>M</v>
      </c>
      <c r="S888" t="str">
        <f>VLOOKUP(O888,Clean_tckt!$E$3:$F$38,2,0)</f>
        <v xml:space="preserve">xxx </v>
      </c>
      <c r="T888" s="1">
        <f t="shared" si="43"/>
        <v>29.125</v>
      </c>
      <c r="U888">
        <f t="shared" si="44"/>
        <v>39</v>
      </c>
      <c r="V888">
        <f>SUM(G888:H888,1)</f>
        <v>6</v>
      </c>
      <c r="W888">
        <f t="shared" si="45"/>
        <v>0</v>
      </c>
      <c r="X888">
        <f>IF(V888=1,1,0)</f>
        <v>0</v>
      </c>
      <c r="Y888">
        <f>IF($P888=Y$1,1,0)</f>
        <v>0</v>
      </c>
      <c r="Z888">
        <f>IF($P888=Z$1,1,0)</f>
        <v>1</v>
      </c>
      <c r="AA888">
        <f>IF($P888=AA$1,1,0)</f>
        <v>0</v>
      </c>
      <c r="AB888">
        <f>IF($P888=AB$1,1,0)</f>
        <v>0</v>
      </c>
      <c r="AC888">
        <f>IF($Q888=AC$1,1,0)</f>
        <v>0</v>
      </c>
      <c r="AD888">
        <f>IF($Q888=AD$1,1,0)</f>
        <v>0</v>
      </c>
      <c r="AE888">
        <f>IF($R888=AE$1,1,0)</f>
        <v>1</v>
      </c>
      <c r="AF888">
        <f>IF($R888=AF$1,1,0)</f>
        <v>0</v>
      </c>
      <c r="AG888">
        <f>IF($R888=AG$1,1,0)</f>
        <v>0</v>
      </c>
      <c r="AH888">
        <f>IF($R888=AH$1,1,0)</f>
        <v>0</v>
      </c>
      <c r="AI888">
        <f>IF($R888=AI$1,1,0)</f>
        <v>0</v>
      </c>
      <c r="AJ888">
        <f>IF($R888=AJ$1,1,0)</f>
        <v>0</v>
      </c>
      <c r="AK888">
        <f>IF($R888=AK$1,1,0)</f>
        <v>0</v>
      </c>
      <c r="AL888">
        <f>IF($R888=AL$1,1,0)</f>
        <v>0</v>
      </c>
      <c r="AM888">
        <f>IF($S888=AM$1,1,0)</f>
        <v>0</v>
      </c>
      <c r="AN888">
        <f>IF($S888=AN$1,1,0)</f>
        <v>0</v>
      </c>
      <c r="AO888">
        <f>IF($S888=AO$1,1,0)</f>
        <v>0</v>
      </c>
      <c r="AP888">
        <f>IF($S888=AP$1,1,0)</f>
        <v>1</v>
      </c>
      <c r="AQ888">
        <f>IF($S888=AQ$1,1,0)</f>
        <v>0</v>
      </c>
      <c r="AR888">
        <f>IF($S888=AR$1,1,0)</f>
        <v>0</v>
      </c>
      <c r="AS888">
        <f>IF($S888=AS$1,1,0)</f>
        <v>0</v>
      </c>
      <c r="AT888">
        <f>IF($S888=AT$1,1,0)</f>
        <v>0</v>
      </c>
      <c r="AU888">
        <f>IF($S888=AU$1,1,0)</f>
        <v>0</v>
      </c>
      <c r="AV888">
        <f>IF($S888=AV$1,1,0)</f>
        <v>0</v>
      </c>
      <c r="AW888">
        <f>IF($S888=AW$1,1,0)</f>
        <v>0</v>
      </c>
      <c r="AX888">
        <f>IF($S888=AX$1,1,0)</f>
        <v>0</v>
      </c>
      <c r="AY888">
        <f>IF($S888=AY$1,1,0)</f>
        <v>0</v>
      </c>
      <c r="AZ888">
        <f>IF($S888=AZ$1,1,0)</f>
        <v>0</v>
      </c>
      <c r="BA888">
        <f>IF($S888=BA$1,1,0)</f>
        <v>0</v>
      </c>
      <c r="BB888">
        <f>IF($S888=BB$1,1,0)</f>
        <v>0</v>
      </c>
      <c r="BC888">
        <f>IF($S888=BC$1,1,0)</f>
        <v>0</v>
      </c>
      <c r="BD888">
        <f>IF($S888=BD$1,1,0)</f>
        <v>0</v>
      </c>
      <c r="BE888">
        <f>IF($S888=BE$1,1,0)</f>
        <v>0</v>
      </c>
      <c r="BF888">
        <f>IF($S888=BF$1,1,0)</f>
        <v>0</v>
      </c>
      <c r="BG888">
        <f>IF($S888=BG$1,1,0)</f>
        <v>0</v>
      </c>
      <c r="BH888">
        <f>IF($S888=BH$1,1,0)</f>
        <v>0</v>
      </c>
      <c r="BI888">
        <f>IF($S888=BI$1,1,0)</f>
        <v>0</v>
      </c>
      <c r="BJ888">
        <f>IF($S888=BJ$1,1,0)</f>
        <v>0</v>
      </c>
    </row>
    <row r="889" spans="1:62" x14ac:dyDescent="0.25">
      <c r="A889">
        <v>887</v>
      </c>
      <c r="B889">
        <v>0</v>
      </c>
      <c r="C889">
        <v>2</v>
      </c>
      <c r="D889" t="s">
        <v>1215</v>
      </c>
      <c r="E889" t="s">
        <v>13</v>
      </c>
      <c r="F889">
        <v>27</v>
      </c>
      <c r="G889">
        <v>0</v>
      </c>
      <c r="H889">
        <v>0</v>
      </c>
      <c r="I889">
        <v>211536</v>
      </c>
      <c r="J889">
        <v>13</v>
      </c>
      <c r="L889" t="s">
        <v>15</v>
      </c>
      <c r="M889" t="s">
        <v>1757</v>
      </c>
      <c r="N889" t="str">
        <f>IF(ISNUMBER(I889),"xxx ",SUBSTITUTE(SUBSTITUTE(I889,"/",""),".",""))</f>
        <v xml:space="preserve">xxx </v>
      </c>
      <c r="O889" t="str">
        <f>LEFT(N889,FIND(" ",N889))</f>
        <v xml:space="preserve">xxx </v>
      </c>
      <c r="P889" t="str">
        <f>VLOOKUP(M889,Extract_Title!$A$2:$B$20,2,0)</f>
        <v>Royalty</v>
      </c>
      <c r="Q889" t="str">
        <f>IF(L889="","S",L889)</f>
        <v>S</v>
      </c>
      <c r="R889" t="str">
        <f>IF(K889="","M",LEFT(K889,1))</f>
        <v>M</v>
      </c>
      <c r="S889" t="str">
        <f>VLOOKUP(O889,Clean_tckt!$E$3:$F$38,2,0)</f>
        <v xml:space="preserve">xxx </v>
      </c>
      <c r="T889" s="1">
        <f t="shared" si="43"/>
        <v>13</v>
      </c>
      <c r="U889">
        <f t="shared" si="44"/>
        <v>27</v>
      </c>
      <c r="V889">
        <f>SUM(G889:H889,1)</f>
        <v>1</v>
      </c>
      <c r="W889">
        <f t="shared" si="45"/>
        <v>1</v>
      </c>
      <c r="X889">
        <f>IF(V889=1,1,0)</f>
        <v>1</v>
      </c>
      <c r="Y889">
        <f>IF($P889=Y$1,1,0)</f>
        <v>0</v>
      </c>
      <c r="Z889">
        <f>IF($P889=Z$1,1,0)</f>
        <v>0</v>
      </c>
      <c r="AA889">
        <f>IF($P889=AA$1,1,0)</f>
        <v>0</v>
      </c>
      <c r="AB889">
        <f>IF($P889=AB$1,1,0)</f>
        <v>0</v>
      </c>
      <c r="AC889">
        <f>IF($Q889=AC$1,1,0)</f>
        <v>1</v>
      </c>
      <c r="AD889">
        <f>IF($Q889=AD$1,1,0)</f>
        <v>0</v>
      </c>
      <c r="AE889">
        <f>IF($R889=AE$1,1,0)</f>
        <v>1</v>
      </c>
      <c r="AF889">
        <f>IF($R889=AF$1,1,0)</f>
        <v>0</v>
      </c>
      <c r="AG889">
        <f>IF($R889=AG$1,1,0)</f>
        <v>0</v>
      </c>
      <c r="AH889">
        <f>IF($R889=AH$1,1,0)</f>
        <v>0</v>
      </c>
      <c r="AI889">
        <f>IF($R889=AI$1,1,0)</f>
        <v>0</v>
      </c>
      <c r="AJ889">
        <f>IF($R889=AJ$1,1,0)</f>
        <v>0</v>
      </c>
      <c r="AK889">
        <f>IF($R889=AK$1,1,0)</f>
        <v>0</v>
      </c>
      <c r="AL889">
        <f>IF($R889=AL$1,1,0)</f>
        <v>0</v>
      </c>
      <c r="AM889">
        <f>IF($S889=AM$1,1,0)</f>
        <v>0</v>
      </c>
      <c r="AN889">
        <f>IF($S889=AN$1,1,0)</f>
        <v>0</v>
      </c>
      <c r="AO889">
        <f>IF($S889=AO$1,1,0)</f>
        <v>0</v>
      </c>
      <c r="AP889">
        <f>IF($S889=AP$1,1,0)</f>
        <v>1</v>
      </c>
      <c r="AQ889">
        <f>IF($S889=AQ$1,1,0)</f>
        <v>0</v>
      </c>
      <c r="AR889">
        <f>IF($S889=AR$1,1,0)</f>
        <v>0</v>
      </c>
      <c r="AS889">
        <f>IF($S889=AS$1,1,0)</f>
        <v>0</v>
      </c>
      <c r="AT889">
        <f>IF($S889=AT$1,1,0)</f>
        <v>0</v>
      </c>
      <c r="AU889">
        <f>IF($S889=AU$1,1,0)</f>
        <v>0</v>
      </c>
      <c r="AV889">
        <f>IF($S889=AV$1,1,0)</f>
        <v>0</v>
      </c>
      <c r="AW889">
        <f>IF($S889=AW$1,1,0)</f>
        <v>0</v>
      </c>
      <c r="AX889">
        <f>IF($S889=AX$1,1,0)</f>
        <v>0</v>
      </c>
      <c r="AY889">
        <f>IF($S889=AY$1,1,0)</f>
        <v>0</v>
      </c>
      <c r="AZ889">
        <f>IF($S889=AZ$1,1,0)</f>
        <v>0</v>
      </c>
      <c r="BA889">
        <f>IF($S889=BA$1,1,0)</f>
        <v>0</v>
      </c>
      <c r="BB889">
        <f>IF($S889=BB$1,1,0)</f>
        <v>0</v>
      </c>
      <c r="BC889">
        <f>IF($S889=BC$1,1,0)</f>
        <v>0</v>
      </c>
      <c r="BD889">
        <f>IF($S889=BD$1,1,0)</f>
        <v>0</v>
      </c>
      <c r="BE889">
        <f>IF($S889=BE$1,1,0)</f>
        <v>0</v>
      </c>
      <c r="BF889">
        <f>IF($S889=BF$1,1,0)</f>
        <v>0</v>
      </c>
      <c r="BG889">
        <f>IF($S889=BG$1,1,0)</f>
        <v>0</v>
      </c>
      <c r="BH889">
        <f>IF($S889=BH$1,1,0)</f>
        <v>0</v>
      </c>
      <c r="BI889">
        <f>IF($S889=BI$1,1,0)</f>
        <v>0</v>
      </c>
      <c r="BJ889">
        <f>IF($S889=BJ$1,1,0)</f>
        <v>0</v>
      </c>
    </row>
    <row r="890" spans="1:62" x14ac:dyDescent="0.25">
      <c r="A890">
        <v>888</v>
      </c>
      <c r="B890">
        <v>1</v>
      </c>
      <c r="C890">
        <v>1</v>
      </c>
      <c r="D890" t="s">
        <v>1216</v>
      </c>
      <c r="E890" t="s">
        <v>17</v>
      </c>
      <c r="F890">
        <v>19</v>
      </c>
      <c r="G890">
        <v>0</v>
      </c>
      <c r="H890">
        <v>0</v>
      </c>
      <c r="I890">
        <v>112053</v>
      </c>
      <c r="J890">
        <v>30</v>
      </c>
      <c r="K890" t="s">
        <v>1217</v>
      </c>
      <c r="L890" t="s">
        <v>15</v>
      </c>
      <c r="M890" t="s">
        <v>1753</v>
      </c>
      <c r="N890" t="str">
        <f>IF(ISNUMBER(I890),"xxx ",SUBSTITUTE(SUBSTITUTE(I890,"/",""),".",""))</f>
        <v xml:space="preserve">xxx </v>
      </c>
      <c r="O890" t="str">
        <f>LEFT(N890,FIND(" ",N890))</f>
        <v xml:space="preserve">xxx </v>
      </c>
      <c r="P890" t="str">
        <f>VLOOKUP(M890,Extract_Title!$A$2:$B$20,2,0)</f>
        <v>Miss</v>
      </c>
      <c r="Q890" t="str">
        <f>IF(L890="","S",L890)</f>
        <v>S</v>
      </c>
      <c r="R890" t="str">
        <f>IF(K890="","M",LEFT(K890,1))</f>
        <v>B</v>
      </c>
      <c r="S890" t="str">
        <f>VLOOKUP(O890,Clean_tckt!$E$3:$F$38,2,0)</f>
        <v xml:space="preserve">xxx </v>
      </c>
      <c r="T890" s="1">
        <f t="shared" si="43"/>
        <v>30</v>
      </c>
      <c r="U890">
        <f t="shared" si="44"/>
        <v>19</v>
      </c>
      <c r="V890">
        <f>SUM(G890:H890,1)</f>
        <v>1</v>
      </c>
      <c r="W890">
        <f t="shared" si="45"/>
        <v>0</v>
      </c>
      <c r="X890">
        <f>IF(V890=1,1,0)</f>
        <v>1</v>
      </c>
      <c r="Y890">
        <f>IF($P890=Y$1,1,0)</f>
        <v>0</v>
      </c>
      <c r="Z890">
        <f>IF($P890=Z$1,1,0)</f>
        <v>0</v>
      </c>
      <c r="AA890">
        <f>IF($P890=AA$1,1,0)</f>
        <v>1</v>
      </c>
      <c r="AB890">
        <f>IF($P890=AB$1,1,0)</f>
        <v>0</v>
      </c>
      <c r="AC890">
        <f>IF($Q890=AC$1,1,0)</f>
        <v>1</v>
      </c>
      <c r="AD890">
        <f>IF($Q890=AD$1,1,0)</f>
        <v>0</v>
      </c>
      <c r="AE890">
        <f>IF($R890=AE$1,1,0)</f>
        <v>0</v>
      </c>
      <c r="AF890">
        <f>IF($R890=AF$1,1,0)</f>
        <v>0</v>
      </c>
      <c r="AG890">
        <f>IF($R890=AG$1,1,0)</f>
        <v>0</v>
      </c>
      <c r="AH890">
        <f>IF($R890=AH$1,1,0)</f>
        <v>0</v>
      </c>
      <c r="AI890">
        <f>IF($R890=AI$1,1,0)</f>
        <v>0</v>
      </c>
      <c r="AJ890">
        <f>IF($R890=AJ$1,1,0)</f>
        <v>0</v>
      </c>
      <c r="AK890">
        <f>IF($R890=AK$1,1,0)</f>
        <v>1</v>
      </c>
      <c r="AL890">
        <f>IF($R890=AL$1,1,0)</f>
        <v>0</v>
      </c>
      <c r="AM890">
        <f>IF($S890=AM$1,1,0)</f>
        <v>0</v>
      </c>
      <c r="AN890">
        <f>IF($S890=AN$1,1,0)</f>
        <v>0</v>
      </c>
      <c r="AO890">
        <f>IF($S890=AO$1,1,0)</f>
        <v>0</v>
      </c>
      <c r="AP890">
        <f>IF($S890=AP$1,1,0)</f>
        <v>1</v>
      </c>
      <c r="AQ890">
        <f>IF($S890=AQ$1,1,0)</f>
        <v>0</v>
      </c>
      <c r="AR890">
        <f>IF($S890=AR$1,1,0)</f>
        <v>0</v>
      </c>
      <c r="AS890">
        <f>IF($S890=AS$1,1,0)</f>
        <v>0</v>
      </c>
      <c r="AT890">
        <f>IF($S890=AT$1,1,0)</f>
        <v>0</v>
      </c>
      <c r="AU890">
        <f>IF($S890=AU$1,1,0)</f>
        <v>0</v>
      </c>
      <c r="AV890">
        <f>IF($S890=AV$1,1,0)</f>
        <v>0</v>
      </c>
      <c r="AW890">
        <f>IF($S890=AW$1,1,0)</f>
        <v>0</v>
      </c>
      <c r="AX890">
        <f>IF($S890=AX$1,1,0)</f>
        <v>0</v>
      </c>
      <c r="AY890">
        <f>IF($S890=AY$1,1,0)</f>
        <v>0</v>
      </c>
      <c r="AZ890">
        <f>IF($S890=AZ$1,1,0)</f>
        <v>0</v>
      </c>
      <c r="BA890">
        <f>IF($S890=BA$1,1,0)</f>
        <v>0</v>
      </c>
      <c r="BB890">
        <f>IF($S890=BB$1,1,0)</f>
        <v>0</v>
      </c>
      <c r="BC890">
        <f>IF($S890=BC$1,1,0)</f>
        <v>0</v>
      </c>
      <c r="BD890">
        <f>IF($S890=BD$1,1,0)</f>
        <v>0</v>
      </c>
      <c r="BE890">
        <f>IF($S890=BE$1,1,0)</f>
        <v>0</v>
      </c>
      <c r="BF890">
        <f>IF($S890=BF$1,1,0)</f>
        <v>0</v>
      </c>
      <c r="BG890">
        <f>IF($S890=BG$1,1,0)</f>
        <v>0</v>
      </c>
      <c r="BH890">
        <f>IF($S890=BH$1,1,0)</f>
        <v>0</v>
      </c>
      <c r="BI890">
        <f>IF($S890=BI$1,1,0)</f>
        <v>0</v>
      </c>
      <c r="BJ890">
        <f>IF($S890=BJ$1,1,0)</f>
        <v>0</v>
      </c>
    </row>
    <row r="891" spans="1:62" x14ac:dyDescent="0.25">
      <c r="A891">
        <v>889</v>
      </c>
      <c r="B891">
        <v>0</v>
      </c>
      <c r="C891">
        <v>3</v>
      </c>
      <c r="D891" t="s">
        <v>1218</v>
      </c>
      <c r="E891" t="s">
        <v>17</v>
      </c>
      <c r="G891">
        <v>1</v>
      </c>
      <c r="H891">
        <v>2</v>
      </c>
      <c r="I891" t="s">
        <v>1088</v>
      </c>
      <c r="J891">
        <v>23.45</v>
      </c>
      <c r="L891" t="s">
        <v>15</v>
      </c>
      <c r="M891" t="s">
        <v>1753</v>
      </c>
      <c r="N891" t="str">
        <f>IF(ISNUMBER(I891),"xxx ",SUBSTITUTE(SUBSTITUTE(I891,"/",""),".",""))</f>
        <v>WC 6607</v>
      </c>
      <c r="O891" t="str">
        <f>LEFT(N891,FIND(" ",N891))</f>
        <v xml:space="preserve">WC </v>
      </c>
      <c r="P891" t="str">
        <f>VLOOKUP(M891,Extract_Title!$A$2:$B$20,2,0)</f>
        <v>Miss</v>
      </c>
      <c r="Q891" t="str">
        <f>IF(L891="","S",L891)</f>
        <v>S</v>
      </c>
      <c r="R891" t="str">
        <f>IF(K891="","M",LEFT(K891,1))</f>
        <v>M</v>
      </c>
      <c r="S891" t="str">
        <f>VLOOKUP(O891,Clean_tckt!$E$3:$F$38,2,0)</f>
        <v xml:space="preserve">WC </v>
      </c>
      <c r="T891" s="1">
        <f t="shared" si="43"/>
        <v>23.45</v>
      </c>
      <c r="U891">
        <f t="shared" si="44"/>
        <v>0</v>
      </c>
      <c r="V891">
        <f>SUM(G891:H891,1)</f>
        <v>4</v>
      </c>
      <c r="W891">
        <f t="shared" si="45"/>
        <v>0</v>
      </c>
      <c r="X891">
        <f>IF(V891=1,1,0)</f>
        <v>0</v>
      </c>
      <c r="Y891">
        <f>IF($P891=Y$1,1,0)</f>
        <v>0</v>
      </c>
      <c r="Z891">
        <f>IF($P891=Z$1,1,0)</f>
        <v>0</v>
      </c>
      <c r="AA891">
        <f>IF($P891=AA$1,1,0)</f>
        <v>1</v>
      </c>
      <c r="AB891">
        <f>IF($P891=AB$1,1,0)</f>
        <v>0</v>
      </c>
      <c r="AC891">
        <f>IF($Q891=AC$1,1,0)</f>
        <v>1</v>
      </c>
      <c r="AD891">
        <f>IF($Q891=AD$1,1,0)</f>
        <v>0</v>
      </c>
      <c r="AE891">
        <f>IF($R891=AE$1,1,0)</f>
        <v>1</v>
      </c>
      <c r="AF891">
        <f>IF($R891=AF$1,1,0)</f>
        <v>0</v>
      </c>
      <c r="AG891">
        <f>IF($R891=AG$1,1,0)</f>
        <v>0</v>
      </c>
      <c r="AH891">
        <f>IF($R891=AH$1,1,0)</f>
        <v>0</v>
      </c>
      <c r="AI891">
        <f>IF($R891=AI$1,1,0)</f>
        <v>0</v>
      </c>
      <c r="AJ891">
        <f>IF($R891=AJ$1,1,0)</f>
        <v>0</v>
      </c>
      <c r="AK891">
        <f>IF($R891=AK$1,1,0)</f>
        <v>0</v>
      </c>
      <c r="AL891">
        <f>IF($R891=AL$1,1,0)</f>
        <v>0</v>
      </c>
      <c r="AM891">
        <f>IF($S891=AM$1,1,0)</f>
        <v>0</v>
      </c>
      <c r="AN891">
        <f>IF($S891=AN$1,1,0)</f>
        <v>0</v>
      </c>
      <c r="AO891">
        <f>IF($S891=AO$1,1,0)</f>
        <v>0</v>
      </c>
      <c r="AP891">
        <f>IF($S891=AP$1,1,0)</f>
        <v>0</v>
      </c>
      <c r="AQ891">
        <f>IF($S891=AQ$1,1,0)</f>
        <v>0</v>
      </c>
      <c r="AR891">
        <f>IF($S891=AR$1,1,0)</f>
        <v>0</v>
      </c>
      <c r="AS891">
        <f>IF($S891=AS$1,1,0)</f>
        <v>0</v>
      </c>
      <c r="AT891">
        <f>IF($S891=AT$1,1,0)</f>
        <v>0</v>
      </c>
      <c r="AU891">
        <f>IF($S891=AU$1,1,0)</f>
        <v>0</v>
      </c>
      <c r="AV891">
        <f>IF($S891=AV$1,1,0)</f>
        <v>0</v>
      </c>
      <c r="AW891">
        <f>IF($S891=AW$1,1,0)</f>
        <v>1</v>
      </c>
      <c r="AX891">
        <f>IF($S891=AX$1,1,0)</f>
        <v>0</v>
      </c>
      <c r="AY891">
        <f>IF($S891=AY$1,1,0)</f>
        <v>0</v>
      </c>
      <c r="AZ891">
        <f>IF($S891=AZ$1,1,0)</f>
        <v>0</v>
      </c>
      <c r="BA891">
        <f>IF($S891=BA$1,1,0)</f>
        <v>0</v>
      </c>
      <c r="BB891">
        <f>IF($S891=BB$1,1,0)</f>
        <v>0</v>
      </c>
      <c r="BC891">
        <f>IF($S891=BC$1,1,0)</f>
        <v>0</v>
      </c>
      <c r="BD891">
        <f>IF($S891=BD$1,1,0)</f>
        <v>0</v>
      </c>
      <c r="BE891">
        <f>IF($S891=BE$1,1,0)</f>
        <v>0</v>
      </c>
      <c r="BF891">
        <f>IF($S891=BF$1,1,0)</f>
        <v>0</v>
      </c>
      <c r="BG891">
        <f>IF($S891=BG$1,1,0)</f>
        <v>0</v>
      </c>
      <c r="BH891">
        <f>IF($S891=BH$1,1,0)</f>
        <v>0</v>
      </c>
      <c r="BI891">
        <f>IF($S891=BI$1,1,0)</f>
        <v>0</v>
      </c>
      <c r="BJ891">
        <f>IF($S891=BJ$1,1,0)</f>
        <v>0</v>
      </c>
    </row>
    <row r="892" spans="1:62" x14ac:dyDescent="0.25">
      <c r="A892">
        <v>890</v>
      </c>
      <c r="B892">
        <v>1</v>
      </c>
      <c r="C892">
        <v>1</v>
      </c>
      <c r="D892" t="s">
        <v>1219</v>
      </c>
      <c r="E892" t="s">
        <v>13</v>
      </c>
      <c r="F892">
        <v>26</v>
      </c>
      <c r="G892">
        <v>0</v>
      </c>
      <c r="H892">
        <v>0</v>
      </c>
      <c r="I892">
        <v>111369</v>
      </c>
      <c r="J892">
        <v>30</v>
      </c>
      <c r="K892" t="s">
        <v>1220</v>
      </c>
      <c r="L892" t="s">
        <v>20</v>
      </c>
      <c r="M892" t="s">
        <v>1751</v>
      </c>
      <c r="N892" t="str">
        <f>IF(ISNUMBER(I892),"xxx ",SUBSTITUTE(SUBSTITUTE(I892,"/",""),".",""))</f>
        <v xml:space="preserve">xxx </v>
      </c>
      <c r="O892" t="str">
        <f>LEFT(N892,FIND(" ",N892))</f>
        <v xml:space="preserve">xxx </v>
      </c>
      <c r="P892" t="str">
        <f>VLOOKUP(M892,Extract_Title!$A$2:$B$20,2,0)</f>
        <v>Mr</v>
      </c>
      <c r="Q892" t="str">
        <f>IF(L892="","S",L892)</f>
        <v>C</v>
      </c>
      <c r="R892" t="str">
        <f>IF(K892="","M",LEFT(K892,1))</f>
        <v>C</v>
      </c>
      <c r="S892" t="str">
        <f>VLOOKUP(O892,Clean_tckt!$E$3:$F$38,2,0)</f>
        <v xml:space="preserve">xxx </v>
      </c>
      <c r="T892" s="1">
        <f t="shared" si="43"/>
        <v>30</v>
      </c>
      <c r="U892">
        <f t="shared" si="44"/>
        <v>26</v>
      </c>
      <c r="V892">
        <f>SUM(G892:H892,1)</f>
        <v>1</v>
      </c>
      <c r="W892">
        <f t="shared" si="45"/>
        <v>1</v>
      </c>
      <c r="X892">
        <f>IF(V892=1,1,0)</f>
        <v>1</v>
      </c>
      <c r="Y892">
        <f>IF($P892=Y$1,1,0)</f>
        <v>1</v>
      </c>
      <c r="Z892">
        <f>IF($P892=Z$1,1,0)</f>
        <v>0</v>
      </c>
      <c r="AA892">
        <f>IF($P892=AA$1,1,0)</f>
        <v>0</v>
      </c>
      <c r="AB892">
        <f>IF($P892=AB$1,1,0)</f>
        <v>0</v>
      </c>
      <c r="AC892">
        <f>IF($Q892=AC$1,1,0)</f>
        <v>0</v>
      </c>
      <c r="AD892">
        <f>IF($Q892=AD$1,1,0)</f>
        <v>1</v>
      </c>
      <c r="AE892">
        <f>IF($R892=AE$1,1,0)</f>
        <v>0</v>
      </c>
      <c r="AF892">
        <f>IF($R892=AF$1,1,0)</f>
        <v>1</v>
      </c>
      <c r="AG892">
        <f>IF($R892=AG$1,1,0)</f>
        <v>0</v>
      </c>
      <c r="AH892">
        <f>IF($R892=AH$1,1,0)</f>
        <v>0</v>
      </c>
      <c r="AI892">
        <f>IF($R892=AI$1,1,0)</f>
        <v>0</v>
      </c>
      <c r="AJ892">
        <f>IF($R892=AJ$1,1,0)</f>
        <v>0</v>
      </c>
      <c r="AK892">
        <f>IF($R892=AK$1,1,0)</f>
        <v>0</v>
      </c>
      <c r="AL892">
        <f>IF($R892=AL$1,1,0)</f>
        <v>0</v>
      </c>
      <c r="AM892">
        <f>IF($S892=AM$1,1,0)</f>
        <v>0</v>
      </c>
      <c r="AN892">
        <f>IF($S892=AN$1,1,0)</f>
        <v>0</v>
      </c>
      <c r="AO892">
        <f>IF($S892=AO$1,1,0)</f>
        <v>0</v>
      </c>
      <c r="AP892">
        <f>IF($S892=AP$1,1,0)</f>
        <v>1</v>
      </c>
      <c r="AQ892">
        <f>IF($S892=AQ$1,1,0)</f>
        <v>0</v>
      </c>
      <c r="AR892">
        <f>IF($S892=AR$1,1,0)</f>
        <v>0</v>
      </c>
      <c r="AS892">
        <f>IF($S892=AS$1,1,0)</f>
        <v>0</v>
      </c>
      <c r="AT892">
        <f>IF($S892=AT$1,1,0)</f>
        <v>0</v>
      </c>
      <c r="AU892">
        <f>IF($S892=AU$1,1,0)</f>
        <v>0</v>
      </c>
      <c r="AV892">
        <f>IF($S892=AV$1,1,0)</f>
        <v>0</v>
      </c>
      <c r="AW892">
        <f>IF($S892=AW$1,1,0)</f>
        <v>0</v>
      </c>
      <c r="AX892">
        <f>IF($S892=AX$1,1,0)</f>
        <v>0</v>
      </c>
      <c r="AY892">
        <f>IF($S892=AY$1,1,0)</f>
        <v>0</v>
      </c>
      <c r="AZ892">
        <f>IF($S892=AZ$1,1,0)</f>
        <v>0</v>
      </c>
      <c r="BA892">
        <f>IF($S892=BA$1,1,0)</f>
        <v>0</v>
      </c>
      <c r="BB892">
        <f>IF($S892=BB$1,1,0)</f>
        <v>0</v>
      </c>
      <c r="BC892">
        <f>IF($S892=BC$1,1,0)</f>
        <v>0</v>
      </c>
      <c r="BD892">
        <f>IF($S892=BD$1,1,0)</f>
        <v>0</v>
      </c>
      <c r="BE892">
        <f>IF($S892=BE$1,1,0)</f>
        <v>0</v>
      </c>
      <c r="BF892">
        <f>IF($S892=BF$1,1,0)</f>
        <v>0</v>
      </c>
      <c r="BG892">
        <f>IF($S892=BG$1,1,0)</f>
        <v>0</v>
      </c>
      <c r="BH892">
        <f>IF($S892=BH$1,1,0)</f>
        <v>0</v>
      </c>
      <c r="BI892">
        <f>IF($S892=BI$1,1,0)</f>
        <v>0</v>
      </c>
      <c r="BJ892">
        <f>IF($S892=BJ$1,1,0)</f>
        <v>0</v>
      </c>
    </row>
    <row r="893" spans="1:62" x14ac:dyDescent="0.25">
      <c r="A893">
        <v>891</v>
      </c>
      <c r="B893">
        <v>0</v>
      </c>
      <c r="C893">
        <v>3</v>
      </c>
      <c r="D893" t="s">
        <v>1221</v>
      </c>
      <c r="E893" t="s">
        <v>13</v>
      </c>
      <c r="F893">
        <v>32</v>
      </c>
      <c r="G893">
        <v>0</v>
      </c>
      <c r="H893">
        <v>0</v>
      </c>
      <c r="I893">
        <v>370376</v>
      </c>
      <c r="J893">
        <v>7.75</v>
      </c>
      <c r="L893" t="s">
        <v>27</v>
      </c>
      <c r="M893" t="s">
        <v>1751</v>
      </c>
      <c r="N893" t="str">
        <f>IF(ISNUMBER(I893),"xxx ",SUBSTITUTE(SUBSTITUTE(I893,"/",""),".",""))</f>
        <v xml:space="preserve">xxx </v>
      </c>
      <c r="O893" t="str">
        <f>LEFT(N893,FIND(" ",N893))</f>
        <v xml:space="preserve">xxx </v>
      </c>
      <c r="P893" t="str">
        <f>VLOOKUP(M893,Extract_Title!$A$2:$B$20,2,0)</f>
        <v>Mr</v>
      </c>
      <c r="Q893" t="str">
        <f>IF(L893="","S",L893)</f>
        <v>Q</v>
      </c>
      <c r="R893" t="str">
        <f>IF(K893="","M",LEFT(K893,1))</f>
        <v>M</v>
      </c>
      <c r="S893" t="str">
        <f>VLOOKUP(O893,Clean_tckt!$E$3:$F$38,2,0)</f>
        <v xml:space="preserve">xxx </v>
      </c>
      <c r="T893" s="1">
        <f t="shared" si="43"/>
        <v>7.75</v>
      </c>
      <c r="U893">
        <f t="shared" si="44"/>
        <v>32</v>
      </c>
      <c r="V893">
        <f>SUM(G893:H893,1)</f>
        <v>1</v>
      </c>
      <c r="W893">
        <f t="shared" si="45"/>
        <v>1</v>
      </c>
      <c r="X893">
        <f>IF(V893=1,1,0)</f>
        <v>1</v>
      </c>
      <c r="Y893">
        <f>IF($P893=Y$1,1,0)</f>
        <v>1</v>
      </c>
      <c r="Z893">
        <f>IF($P893=Z$1,1,0)</f>
        <v>0</v>
      </c>
      <c r="AA893">
        <f>IF($P893=AA$1,1,0)</f>
        <v>0</v>
      </c>
      <c r="AB893">
        <f>IF($P893=AB$1,1,0)</f>
        <v>0</v>
      </c>
      <c r="AC893">
        <f>IF($Q893=AC$1,1,0)</f>
        <v>0</v>
      </c>
      <c r="AD893">
        <f>IF($Q893=AD$1,1,0)</f>
        <v>0</v>
      </c>
      <c r="AE893">
        <f>IF($R893=AE$1,1,0)</f>
        <v>1</v>
      </c>
      <c r="AF893">
        <f>IF($R893=AF$1,1,0)</f>
        <v>0</v>
      </c>
      <c r="AG893">
        <f>IF($R893=AG$1,1,0)</f>
        <v>0</v>
      </c>
      <c r="AH893">
        <f>IF($R893=AH$1,1,0)</f>
        <v>0</v>
      </c>
      <c r="AI893">
        <f>IF($R893=AI$1,1,0)</f>
        <v>0</v>
      </c>
      <c r="AJ893">
        <f>IF($R893=AJ$1,1,0)</f>
        <v>0</v>
      </c>
      <c r="AK893">
        <f>IF($R893=AK$1,1,0)</f>
        <v>0</v>
      </c>
      <c r="AL893">
        <f>IF($R893=AL$1,1,0)</f>
        <v>0</v>
      </c>
      <c r="AM893">
        <f>IF($S893=AM$1,1,0)</f>
        <v>0</v>
      </c>
      <c r="AN893">
        <f>IF($S893=AN$1,1,0)</f>
        <v>0</v>
      </c>
      <c r="AO893">
        <f>IF($S893=AO$1,1,0)</f>
        <v>0</v>
      </c>
      <c r="AP893">
        <f>IF($S893=AP$1,1,0)</f>
        <v>1</v>
      </c>
      <c r="AQ893">
        <f>IF($S893=AQ$1,1,0)</f>
        <v>0</v>
      </c>
      <c r="AR893">
        <f>IF($S893=AR$1,1,0)</f>
        <v>0</v>
      </c>
      <c r="AS893">
        <f>IF($S893=AS$1,1,0)</f>
        <v>0</v>
      </c>
      <c r="AT893">
        <f>IF($S893=AT$1,1,0)</f>
        <v>0</v>
      </c>
      <c r="AU893">
        <f>IF($S893=AU$1,1,0)</f>
        <v>0</v>
      </c>
      <c r="AV893">
        <f>IF($S893=AV$1,1,0)</f>
        <v>0</v>
      </c>
      <c r="AW893">
        <f>IF($S893=AW$1,1,0)</f>
        <v>0</v>
      </c>
      <c r="AX893">
        <f>IF($S893=AX$1,1,0)</f>
        <v>0</v>
      </c>
      <c r="AY893">
        <f>IF($S893=AY$1,1,0)</f>
        <v>0</v>
      </c>
      <c r="AZ893">
        <f>IF($S893=AZ$1,1,0)</f>
        <v>0</v>
      </c>
      <c r="BA893">
        <f>IF($S893=BA$1,1,0)</f>
        <v>0</v>
      </c>
      <c r="BB893">
        <f>IF($S893=BB$1,1,0)</f>
        <v>0</v>
      </c>
      <c r="BC893">
        <f>IF($S893=BC$1,1,0)</f>
        <v>0</v>
      </c>
      <c r="BD893">
        <f>IF($S893=BD$1,1,0)</f>
        <v>0</v>
      </c>
      <c r="BE893">
        <f>IF($S893=BE$1,1,0)</f>
        <v>0</v>
      </c>
      <c r="BF893">
        <f>IF($S893=BF$1,1,0)</f>
        <v>0</v>
      </c>
      <c r="BG893">
        <f>IF($S893=BG$1,1,0)</f>
        <v>0</v>
      </c>
      <c r="BH893">
        <f>IF($S893=BH$1,1,0)</f>
        <v>0</v>
      </c>
      <c r="BI893">
        <f>IF($S893=BI$1,1,0)</f>
        <v>0</v>
      </c>
      <c r="BJ893">
        <f>IF($S893=BJ$1,1,0)</f>
        <v>0</v>
      </c>
    </row>
    <row r="894" spans="1:62" x14ac:dyDescent="0.25">
      <c r="A894">
        <v>892</v>
      </c>
      <c r="B894" t="s">
        <v>1975</v>
      </c>
      <c r="C894">
        <v>3</v>
      </c>
      <c r="D894" t="s">
        <v>977</v>
      </c>
      <c r="E894" t="s">
        <v>13</v>
      </c>
      <c r="F894">
        <v>34.5</v>
      </c>
      <c r="G894">
        <v>0</v>
      </c>
      <c r="H894">
        <v>0</v>
      </c>
      <c r="I894">
        <v>330911</v>
      </c>
      <c r="J894">
        <v>7.8292000000000002</v>
      </c>
      <c r="L894" t="s">
        <v>27</v>
      </c>
      <c r="M894" t="s">
        <v>1751</v>
      </c>
      <c r="N894" t="str">
        <f>IF(ISNUMBER(I894),"xxx ",SUBSTITUTE(SUBSTITUTE(I894,"/",""),".",""))</f>
        <v xml:space="preserve">xxx </v>
      </c>
      <c r="O894" t="str">
        <f>LEFT(N894,FIND(" ",N894))</f>
        <v xml:space="preserve">xxx </v>
      </c>
      <c r="P894" t="str">
        <f>VLOOKUP(M894,Extract_Title!$A$2:$B$20,2,0)</f>
        <v>Mr</v>
      </c>
      <c r="Q894" t="str">
        <f>IF(L894="","S",L894)</f>
        <v>Q</v>
      </c>
      <c r="R894" t="str">
        <f>IF(K894="","M",LEFT(K894,1))</f>
        <v>M</v>
      </c>
      <c r="S894" t="str">
        <f>VLOOKUP(O894,Clean_tckt!$E$3:$F$38,2,0)</f>
        <v xml:space="preserve">xxx </v>
      </c>
      <c r="T894" s="1">
        <f t="shared" si="43"/>
        <v>7.8292000000000002</v>
      </c>
      <c r="U894">
        <f t="shared" si="44"/>
        <v>34.5</v>
      </c>
      <c r="V894">
        <f>SUM(G894:H894,1)</f>
        <v>1</v>
      </c>
      <c r="W894">
        <f t="shared" si="45"/>
        <v>1</v>
      </c>
      <c r="X894">
        <f>IF(V894=1,1,0)</f>
        <v>1</v>
      </c>
      <c r="Y894">
        <f>IF($P894=Y$1,1,0)</f>
        <v>1</v>
      </c>
      <c r="Z894">
        <f>IF($P894=Z$1,1,0)</f>
        <v>0</v>
      </c>
      <c r="AA894">
        <f>IF($P894=AA$1,1,0)</f>
        <v>0</v>
      </c>
      <c r="AB894">
        <f>IF($P894=AB$1,1,0)</f>
        <v>0</v>
      </c>
      <c r="AC894">
        <f>IF($Q894=AC$1,1,0)</f>
        <v>0</v>
      </c>
      <c r="AD894">
        <f>IF($Q894=AD$1,1,0)</f>
        <v>0</v>
      </c>
      <c r="AE894">
        <f>IF($R894=AE$1,1,0)</f>
        <v>1</v>
      </c>
      <c r="AF894">
        <f>IF($R894=AF$1,1,0)</f>
        <v>0</v>
      </c>
      <c r="AG894">
        <f>IF($R894=AG$1,1,0)</f>
        <v>0</v>
      </c>
      <c r="AH894">
        <f>IF($R894=AH$1,1,0)</f>
        <v>0</v>
      </c>
      <c r="AI894">
        <f>IF($R894=AI$1,1,0)</f>
        <v>0</v>
      </c>
      <c r="AJ894">
        <f>IF($R894=AJ$1,1,0)</f>
        <v>0</v>
      </c>
      <c r="AK894">
        <f>IF($R894=AK$1,1,0)</f>
        <v>0</v>
      </c>
      <c r="AL894">
        <f>IF($R894=AL$1,1,0)</f>
        <v>0</v>
      </c>
      <c r="AM894">
        <f>IF($S894=AM$1,1,0)</f>
        <v>0</v>
      </c>
      <c r="AN894">
        <f>IF($S894=AN$1,1,0)</f>
        <v>0</v>
      </c>
      <c r="AO894">
        <f>IF($S894=AO$1,1,0)</f>
        <v>0</v>
      </c>
      <c r="AP894">
        <f>IF($S894=AP$1,1,0)</f>
        <v>1</v>
      </c>
      <c r="AQ894">
        <f>IF($S894=AQ$1,1,0)</f>
        <v>0</v>
      </c>
      <c r="AR894">
        <f>IF($S894=AR$1,1,0)</f>
        <v>0</v>
      </c>
      <c r="AS894">
        <f>IF($S894=AS$1,1,0)</f>
        <v>0</v>
      </c>
      <c r="AT894">
        <f>IF($S894=AT$1,1,0)</f>
        <v>0</v>
      </c>
      <c r="AU894">
        <f>IF($S894=AU$1,1,0)</f>
        <v>0</v>
      </c>
      <c r="AV894">
        <f>IF($S894=AV$1,1,0)</f>
        <v>0</v>
      </c>
      <c r="AW894">
        <f>IF($S894=AW$1,1,0)</f>
        <v>0</v>
      </c>
      <c r="AX894">
        <f>IF($S894=AX$1,1,0)</f>
        <v>0</v>
      </c>
      <c r="AY894">
        <f>IF($S894=AY$1,1,0)</f>
        <v>0</v>
      </c>
      <c r="AZ894">
        <f>IF($S894=AZ$1,1,0)</f>
        <v>0</v>
      </c>
      <c r="BA894">
        <f>IF($S894=BA$1,1,0)</f>
        <v>0</v>
      </c>
      <c r="BB894">
        <f>IF($S894=BB$1,1,0)</f>
        <v>0</v>
      </c>
      <c r="BC894">
        <f>IF($S894=BC$1,1,0)</f>
        <v>0</v>
      </c>
      <c r="BD894">
        <f>IF($S894=BD$1,1,0)</f>
        <v>0</v>
      </c>
      <c r="BE894">
        <f>IF($S894=BE$1,1,0)</f>
        <v>0</v>
      </c>
      <c r="BF894">
        <f>IF($S894=BF$1,1,0)</f>
        <v>0</v>
      </c>
      <c r="BG894">
        <f>IF($S894=BG$1,1,0)</f>
        <v>0</v>
      </c>
      <c r="BH894">
        <f>IF($S894=BH$1,1,0)</f>
        <v>0</v>
      </c>
      <c r="BI894">
        <f>IF($S894=BI$1,1,0)</f>
        <v>0</v>
      </c>
      <c r="BJ894">
        <f>IF($S894=BJ$1,1,0)</f>
        <v>0</v>
      </c>
    </row>
    <row r="895" spans="1:62" x14ac:dyDescent="0.25">
      <c r="A895">
        <v>893</v>
      </c>
      <c r="B895" t="s">
        <v>1975</v>
      </c>
      <c r="C895">
        <v>3</v>
      </c>
      <c r="D895" t="s">
        <v>1223</v>
      </c>
      <c r="E895" t="s">
        <v>17</v>
      </c>
      <c r="F895">
        <v>47</v>
      </c>
      <c r="G895">
        <v>1</v>
      </c>
      <c r="H895">
        <v>0</v>
      </c>
      <c r="I895">
        <v>363272</v>
      </c>
      <c r="J895">
        <v>7</v>
      </c>
      <c r="L895" t="s">
        <v>15</v>
      </c>
      <c r="M895" t="s">
        <v>1752</v>
      </c>
      <c r="N895" t="str">
        <f>IF(ISNUMBER(I895),"xxx ",SUBSTITUTE(SUBSTITUTE(I895,"/",""),".",""))</f>
        <v xml:space="preserve">xxx </v>
      </c>
      <c r="O895" t="str">
        <f>LEFT(N895,FIND(" ",N895))</f>
        <v xml:space="preserve">xxx </v>
      </c>
      <c r="P895" t="str">
        <f>VLOOKUP(M895,Extract_Title!$A$2:$B$20,2,0)</f>
        <v>Mrs</v>
      </c>
      <c r="Q895" t="str">
        <f>IF(L895="","S",L895)</f>
        <v>S</v>
      </c>
      <c r="R895" t="str">
        <f>IF(K895="","M",LEFT(K895,1))</f>
        <v>M</v>
      </c>
      <c r="S895" t="str">
        <f>VLOOKUP(O895,Clean_tckt!$E$3:$F$38,2,0)</f>
        <v xml:space="preserve">xxx </v>
      </c>
      <c r="T895" s="1">
        <f t="shared" si="43"/>
        <v>7</v>
      </c>
      <c r="U895">
        <f t="shared" si="44"/>
        <v>47</v>
      </c>
      <c r="V895">
        <f>SUM(G895:H895,1)</f>
        <v>2</v>
      </c>
      <c r="W895">
        <f t="shared" si="45"/>
        <v>0</v>
      </c>
      <c r="X895">
        <f>IF(V895=1,1,0)</f>
        <v>0</v>
      </c>
      <c r="Y895">
        <f>IF($P895=Y$1,1,0)</f>
        <v>0</v>
      </c>
      <c r="Z895">
        <f>IF($P895=Z$1,1,0)</f>
        <v>1</v>
      </c>
      <c r="AA895">
        <f>IF($P895=AA$1,1,0)</f>
        <v>0</v>
      </c>
      <c r="AB895">
        <f>IF($P895=AB$1,1,0)</f>
        <v>0</v>
      </c>
      <c r="AC895">
        <f>IF($Q895=AC$1,1,0)</f>
        <v>1</v>
      </c>
      <c r="AD895">
        <f>IF($Q895=AD$1,1,0)</f>
        <v>0</v>
      </c>
      <c r="AE895">
        <f>IF($R895=AE$1,1,0)</f>
        <v>1</v>
      </c>
      <c r="AF895">
        <f>IF($R895=AF$1,1,0)</f>
        <v>0</v>
      </c>
      <c r="AG895">
        <f>IF($R895=AG$1,1,0)</f>
        <v>0</v>
      </c>
      <c r="AH895">
        <f>IF($R895=AH$1,1,0)</f>
        <v>0</v>
      </c>
      <c r="AI895">
        <f>IF($R895=AI$1,1,0)</f>
        <v>0</v>
      </c>
      <c r="AJ895">
        <f>IF($R895=AJ$1,1,0)</f>
        <v>0</v>
      </c>
      <c r="AK895">
        <f>IF($R895=AK$1,1,0)</f>
        <v>0</v>
      </c>
      <c r="AL895">
        <f>IF($R895=AL$1,1,0)</f>
        <v>0</v>
      </c>
      <c r="AM895">
        <f>IF($S895=AM$1,1,0)</f>
        <v>0</v>
      </c>
      <c r="AN895">
        <f>IF($S895=AN$1,1,0)</f>
        <v>0</v>
      </c>
      <c r="AO895">
        <f>IF($S895=AO$1,1,0)</f>
        <v>0</v>
      </c>
      <c r="AP895">
        <f>IF($S895=AP$1,1,0)</f>
        <v>1</v>
      </c>
      <c r="AQ895">
        <f>IF($S895=AQ$1,1,0)</f>
        <v>0</v>
      </c>
      <c r="AR895">
        <f>IF($S895=AR$1,1,0)</f>
        <v>0</v>
      </c>
      <c r="AS895">
        <f>IF($S895=AS$1,1,0)</f>
        <v>0</v>
      </c>
      <c r="AT895">
        <f>IF($S895=AT$1,1,0)</f>
        <v>0</v>
      </c>
      <c r="AU895">
        <f>IF($S895=AU$1,1,0)</f>
        <v>0</v>
      </c>
      <c r="AV895">
        <f>IF($S895=AV$1,1,0)</f>
        <v>0</v>
      </c>
      <c r="AW895">
        <f>IF($S895=AW$1,1,0)</f>
        <v>0</v>
      </c>
      <c r="AX895">
        <f>IF($S895=AX$1,1,0)</f>
        <v>0</v>
      </c>
      <c r="AY895">
        <f>IF($S895=AY$1,1,0)</f>
        <v>0</v>
      </c>
      <c r="AZ895">
        <f>IF($S895=AZ$1,1,0)</f>
        <v>0</v>
      </c>
      <c r="BA895">
        <f>IF($S895=BA$1,1,0)</f>
        <v>0</v>
      </c>
      <c r="BB895">
        <f>IF($S895=BB$1,1,0)</f>
        <v>0</v>
      </c>
      <c r="BC895">
        <f>IF($S895=BC$1,1,0)</f>
        <v>0</v>
      </c>
      <c r="BD895">
        <f>IF($S895=BD$1,1,0)</f>
        <v>0</v>
      </c>
      <c r="BE895">
        <f>IF($S895=BE$1,1,0)</f>
        <v>0</v>
      </c>
      <c r="BF895">
        <f>IF($S895=BF$1,1,0)</f>
        <v>0</v>
      </c>
      <c r="BG895">
        <f>IF($S895=BG$1,1,0)</f>
        <v>0</v>
      </c>
      <c r="BH895">
        <f>IF($S895=BH$1,1,0)</f>
        <v>0</v>
      </c>
      <c r="BI895">
        <f>IF($S895=BI$1,1,0)</f>
        <v>0</v>
      </c>
      <c r="BJ895">
        <f>IF($S895=BJ$1,1,0)</f>
        <v>0</v>
      </c>
    </row>
    <row r="896" spans="1:62" x14ac:dyDescent="0.25">
      <c r="A896">
        <v>894</v>
      </c>
      <c r="B896" t="s">
        <v>1975</v>
      </c>
      <c r="C896">
        <v>2</v>
      </c>
      <c r="D896" t="s">
        <v>1224</v>
      </c>
      <c r="E896" t="s">
        <v>13</v>
      </c>
      <c r="F896">
        <v>62</v>
      </c>
      <c r="G896">
        <v>0</v>
      </c>
      <c r="H896">
        <v>0</v>
      </c>
      <c r="I896">
        <v>240276</v>
      </c>
      <c r="J896">
        <v>9.6875</v>
      </c>
      <c r="L896" t="s">
        <v>27</v>
      </c>
      <c r="M896" t="s">
        <v>1751</v>
      </c>
      <c r="N896" t="str">
        <f>IF(ISNUMBER(I896),"xxx ",SUBSTITUTE(SUBSTITUTE(I896,"/",""),".",""))</f>
        <v xml:space="preserve">xxx </v>
      </c>
      <c r="O896" t="str">
        <f>LEFT(N896,FIND(" ",N896))</f>
        <v xml:space="preserve">xxx </v>
      </c>
      <c r="P896" t="str">
        <f>VLOOKUP(M896,Extract_Title!$A$2:$B$20,2,0)</f>
        <v>Mr</v>
      </c>
      <c r="Q896" t="str">
        <f>IF(L896="","S",L896)</f>
        <v>Q</v>
      </c>
      <c r="R896" t="str">
        <f>IF(K896="","M",LEFT(K896,1))</f>
        <v>M</v>
      </c>
      <c r="S896" t="str">
        <f>VLOOKUP(O896,Clean_tckt!$E$3:$F$38,2,0)</f>
        <v xml:space="preserve">xxx </v>
      </c>
      <c r="T896" s="1">
        <f t="shared" si="43"/>
        <v>9.6875</v>
      </c>
      <c r="U896">
        <f t="shared" si="44"/>
        <v>62</v>
      </c>
      <c r="V896">
        <f>SUM(G896:H896,1)</f>
        <v>1</v>
      </c>
      <c r="W896">
        <f t="shared" si="45"/>
        <v>1</v>
      </c>
      <c r="X896">
        <f>IF(V896=1,1,0)</f>
        <v>1</v>
      </c>
      <c r="Y896">
        <f>IF($P896=Y$1,1,0)</f>
        <v>1</v>
      </c>
      <c r="Z896">
        <f>IF($P896=Z$1,1,0)</f>
        <v>0</v>
      </c>
      <c r="AA896">
        <f>IF($P896=AA$1,1,0)</f>
        <v>0</v>
      </c>
      <c r="AB896">
        <f>IF($P896=AB$1,1,0)</f>
        <v>0</v>
      </c>
      <c r="AC896">
        <f>IF($Q896=AC$1,1,0)</f>
        <v>0</v>
      </c>
      <c r="AD896">
        <f>IF($Q896=AD$1,1,0)</f>
        <v>0</v>
      </c>
      <c r="AE896">
        <f>IF($R896=AE$1,1,0)</f>
        <v>1</v>
      </c>
      <c r="AF896">
        <f>IF($R896=AF$1,1,0)</f>
        <v>0</v>
      </c>
      <c r="AG896">
        <f>IF($R896=AG$1,1,0)</f>
        <v>0</v>
      </c>
      <c r="AH896">
        <f>IF($R896=AH$1,1,0)</f>
        <v>0</v>
      </c>
      <c r="AI896">
        <f>IF($R896=AI$1,1,0)</f>
        <v>0</v>
      </c>
      <c r="AJ896">
        <f>IF($R896=AJ$1,1,0)</f>
        <v>0</v>
      </c>
      <c r="AK896">
        <f>IF($R896=AK$1,1,0)</f>
        <v>0</v>
      </c>
      <c r="AL896">
        <f>IF($R896=AL$1,1,0)</f>
        <v>0</v>
      </c>
      <c r="AM896">
        <f>IF($S896=AM$1,1,0)</f>
        <v>0</v>
      </c>
      <c r="AN896">
        <f>IF($S896=AN$1,1,0)</f>
        <v>0</v>
      </c>
      <c r="AO896">
        <f>IF($S896=AO$1,1,0)</f>
        <v>0</v>
      </c>
      <c r="AP896">
        <f>IF($S896=AP$1,1,0)</f>
        <v>1</v>
      </c>
      <c r="AQ896">
        <f>IF($S896=AQ$1,1,0)</f>
        <v>0</v>
      </c>
      <c r="AR896">
        <f>IF($S896=AR$1,1,0)</f>
        <v>0</v>
      </c>
      <c r="AS896">
        <f>IF($S896=AS$1,1,0)</f>
        <v>0</v>
      </c>
      <c r="AT896">
        <f>IF($S896=AT$1,1,0)</f>
        <v>0</v>
      </c>
      <c r="AU896">
        <f>IF($S896=AU$1,1,0)</f>
        <v>0</v>
      </c>
      <c r="AV896">
        <f>IF($S896=AV$1,1,0)</f>
        <v>0</v>
      </c>
      <c r="AW896">
        <f>IF($S896=AW$1,1,0)</f>
        <v>0</v>
      </c>
      <c r="AX896">
        <f>IF($S896=AX$1,1,0)</f>
        <v>0</v>
      </c>
      <c r="AY896">
        <f>IF($S896=AY$1,1,0)</f>
        <v>0</v>
      </c>
      <c r="AZ896">
        <f>IF($S896=AZ$1,1,0)</f>
        <v>0</v>
      </c>
      <c r="BA896">
        <f>IF($S896=BA$1,1,0)</f>
        <v>0</v>
      </c>
      <c r="BB896">
        <f>IF($S896=BB$1,1,0)</f>
        <v>0</v>
      </c>
      <c r="BC896">
        <f>IF($S896=BC$1,1,0)</f>
        <v>0</v>
      </c>
      <c r="BD896">
        <f>IF($S896=BD$1,1,0)</f>
        <v>0</v>
      </c>
      <c r="BE896">
        <f>IF($S896=BE$1,1,0)</f>
        <v>0</v>
      </c>
      <c r="BF896">
        <f>IF($S896=BF$1,1,0)</f>
        <v>0</v>
      </c>
      <c r="BG896">
        <f>IF($S896=BG$1,1,0)</f>
        <v>0</v>
      </c>
      <c r="BH896">
        <f>IF($S896=BH$1,1,0)</f>
        <v>0</v>
      </c>
      <c r="BI896">
        <f>IF($S896=BI$1,1,0)</f>
        <v>0</v>
      </c>
      <c r="BJ896">
        <f>IF($S896=BJ$1,1,0)</f>
        <v>0</v>
      </c>
    </row>
    <row r="897" spans="1:62" x14ac:dyDescent="0.25">
      <c r="A897">
        <v>895</v>
      </c>
      <c r="B897" t="s">
        <v>1975</v>
      </c>
      <c r="C897">
        <v>3</v>
      </c>
      <c r="D897" t="s">
        <v>1225</v>
      </c>
      <c r="E897" t="s">
        <v>13</v>
      </c>
      <c r="F897">
        <v>27</v>
      </c>
      <c r="G897">
        <v>0</v>
      </c>
      <c r="H897">
        <v>0</v>
      </c>
      <c r="I897">
        <v>315154</v>
      </c>
      <c r="J897">
        <v>8.6624999999999996</v>
      </c>
      <c r="L897" t="s">
        <v>15</v>
      </c>
      <c r="M897" t="s">
        <v>1751</v>
      </c>
      <c r="N897" t="str">
        <f>IF(ISNUMBER(I897),"xxx ",SUBSTITUTE(SUBSTITUTE(I897,"/",""),".",""))</f>
        <v xml:space="preserve">xxx </v>
      </c>
      <c r="O897" t="str">
        <f>LEFT(N897,FIND(" ",N897))</f>
        <v xml:space="preserve">xxx </v>
      </c>
      <c r="P897" t="str">
        <f>VLOOKUP(M897,Extract_Title!$A$2:$B$20,2,0)</f>
        <v>Mr</v>
      </c>
      <c r="Q897" t="str">
        <f>IF(L897="","S",L897)</f>
        <v>S</v>
      </c>
      <c r="R897" t="str">
        <f>IF(K897="","M",LEFT(K897,1))</f>
        <v>M</v>
      </c>
      <c r="S897" t="str">
        <f>VLOOKUP(O897,Clean_tckt!$E$3:$F$38,2,0)</f>
        <v xml:space="preserve">xxx </v>
      </c>
      <c r="T897" s="1">
        <f t="shared" si="43"/>
        <v>8.6624999999999996</v>
      </c>
      <c r="U897">
        <f t="shared" si="44"/>
        <v>27</v>
      </c>
      <c r="V897">
        <f>SUM(G897:H897,1)</f>
        <v>1</v>
      </c>
      <c r="W897">
        <f t="shared" si="45"/>
        <v>1</v>
      </c>
      <c r="X897">
        <f>IF(V897=1,1,0)</f>
        <v>1</v>
      </c>
      <c r="Y897">
        <f>IF($P897=Y$1,1,0)</f>
        <v>1</v>
      </c>
      <c r="Z897">
        <f>IF($P897=Z$1,1,0)</f>
        <v>0</v>
      </c>
      <c r="AA897">
        <f>IF($P897=AA$1,1,0)</f>
        <v>0</v>
      </c>
      <c r="AB897">
        <f>IF($P897=AB$1,1,0)</f>
        <v>0</v>
      </c>
      <c r="AC897">
        <f>IF($Q897=AC$1,1,0)</f>
        <v>1</v>
      </c>
      <c r="AD897">
        <f>IF($Q897=AD$1,1,0)</f>
        <v>0</v>
      </c>
      <c r="AE897">
        <f>IF($R897=AE$1,1,0)</f>
        <v>1</v>
      </c>
      <c r="AF897">
        <f>IF($R897=AF$1,1,0)</f>
        <v>0</v>
      </c>
      <c r="AG897">
        <f>IF($R897=AG$1,1,0)</f>
        <v>0</v>
      </c>
      <c r="AH897">
        <f>IF($R897=AH$1,1,0)</f>
        <v>0</v>
      </c>
      <c r="AI897">
        <f>IF($R897=AI$1,1,0)</f>
        <v>0</v>
      </c>
      <c r="AJ897">
        <f>IF($R897=AJ$1,1,0)</f>
        <v>0</v>
      </c>
      <c r="AK897">
        <f>IF($R897=AK$1,1,0)</f>
        <v>0</v>
      </c>
      <c r="AL897">
        <f>IF($R897=AL$1,1,0)</f>
        <v>0</v>
      </c>
      <c r="AM897">
        <f>IF($S897=AM$1,1,0)</f>
        <v>0</v>
      </c>
      <c r="AN897">
        <f>IF($S897=AN$1,1,0)</f>
        <v>0</v>
      </c>
      <c r="AO897">
        <f>IF($S897=AO$1,1,0)</f>
        <v>0</v>
      </c>
      <c r="AP897">
        <f>IF($S897=AP$1,1,0)</f>
        <v>1</v>
      </c>
      <c r="AQ897">
        <f>IF($S897=AQ$1,1,0)</f>
        <v>0</v>
      </c>
      <c r="AR897">
        <f>IF($S897=AR$1,1,0)</f>
        <v>0</v>
      </c>
      <c r="AS897">
        <f>IF($S897=AS$1,1,0)</f>
        <v>0</v>
      </c>
      <c r="AT897">
        <f>IF($S897=AT$1,1,0)</f>
        <v>0</v>
      </c>
      <c r="AU897">
        <f>IF($S897=AU$1,1,0)</f>
        <v>0</v>
      </c>
      <c r="AV897">
        <f>IF($S897=AV$1,1,0)</f>
        <v>0</v>
      </c>
      <c r="AW897">
        <f>IF($S897=AW$1,1,0)</f>
        <v>0</v>
      </c>
      <c r="AX897">
        <f>IF($S897=AX$1,1,0)</f>
        <v>0</v>
      </c>
      <c r="AY897">
        <f>IF($S897=AY$1,1,0)</f>
        <v>0</v>
      </c>
      <c r="AZ897">
        <f>IF($S897=AZ$1,1,0)</f>
        <v>0</v>
      </c>
      <c r="BA897">
        <f>IF($S897=BA$1,1,0)</f>
        <v>0</v>
      </c>
      <c r="BB897">
        <f>IF($S897=BB$1,1,0)</f>
        <v>0</v>
      </c>
      <c r="BC897">
        <f>IF($S897=BC$1,1,0)</f>
        <v>0</v>
      </c>
      <c r="BD897">
        <f>IF($S897=BD$1,1,0)</f>
        <v>0</v>
      </c>
      <c r="BE897">
        <f>IF($S897=BE$1,1,0)</f>
        <v>0</v>
      </c>
      <c r="BF897">
        <f>IF($S897=BF$1,1,0)</f>
        <v>0</v>
      </c>
      <c r="BG897">
        <f>IF($S897=BG$1,1,0)</f>
        <v>0</v>
      </c>
      <c r="BH897">
        <f>IF($S897=BH$1,1,0)</f>
        <v>0</v>
      </c>
      <c r="BI897">
        <f>IF($S897=BI$1,1,0)</f>
        <v>0</v>
      </c>
      <c r="BJ897">
        <f>IF($S897=BJ$1,1,0)</f>
        <v>0</v>
      </c>
    </row>
    <row r="898" spans="1:62" x14ac:dyDescent="0.25">
      <c r="A898">
        <v>896</v>
      </c>
      <c r="B898" t="s">
        <v>1975</v>
      </c>
      <c r="C898">
        <v>3</v>
      </c>
      <c r="D898" t="s">
        <v>1226</v>
      </c>
      <c r="E898" t="s">
        <v>17</v>
      </c>
      <c r="F898">
        <v>22</v>
      </c>
      <c r="G898">
        <v>1</v>
      </c>
      <c r="H898">
        <v>1</v>
      </c>
      <c r="I898">
        <v>3101298</v>
      </c>
      <c r="J898">
        <v>12.2875</v>
      </c>
      <c r="L898" t="s">
        <v>15</v>
      </c>
      <c r="M898" t="s">
        <v>1752</v>
      </c>
      <c r="N898" t="str">
        <f>IF(ISNUMBER(I898),"xxx ",SUBSTITUTE(SUBSTITUTE(I898,"/",""),".",""))</f>
        <v xml:space="preserve">xxx </v>
      </c>
      <c r="O898" t="str">
        <f>LEFT(N898,FIND(" ",N898))</f>
        <v xml:space="preserve">xxx </v>
      </c>
      <c r="P898" t="str">
        <f>VLOOKUP(M898,Extract_Title!$A$2:$B$20,2,0)</f>
        <v>Mrs</v>
      </c>
      <c r="Q898" t="str">
        <f>IF(L898="","S",L898)</f>
        <v>S</v>
      </c>
      <c r="R898" t="str">
        <f>IF(K898="","M",LEFT(K898,1))</f>
        <v>M</v>
      </c>
      <c r="S898" t="str">
        <f>VLOOKUP(O898,Clean_tckt!$E$3:$F$38,2,0)</f>
        <v xml:space="preserve">xxx </v>
      </c>
      <c r="T898" s="1">
        <f t="shared" si="43"/>
        <v>12.2875</v>
      </c>
      <c r="U898">
        <f t="shared" si="44"/>
        <v>22</v>
      </c>
      <c r="V898">
        <f>SUM(G898:H898,1)</f>
        <v>3</v>
      </c>
      <c r="W898">
        <f t="shared" si="45"/>
        <v>0</v>
      </c>
      <c r="X898">
        <f>IF(V898=1,1,0)</f>
        <v>0</v>
      </c>
      <c r="Y898">
        <f>IF($P898=Y$1,1,0)</f>
        <v>0</v>
      </c>
      <c r="Z898">
        <f>IF($P898=Z$1,1,0)</f>
        <v>1</v>
      </c>
      <c r="AA898">
        <f>IF($P898=AA$1,1,0)</f>
        <v>0</v>
      </c>
      <c r="AB898">
        <f>IF($P898=AB$1,1,0)</f>
        <v>0</v>
      </c>
      <c r="AC898">
        <f>IF($Q898=AC$1,1,0)</f>
        <v>1</v>
      </c>
      <c r="AD898">
        <f>IF($Q898=AD$1,1,0)</f>
        <v>0</v>
      </c>
      <c r="AE898">
        <f>IF($R898=AE$1,1,0)</f>
        <v>1</v>
      </c>
      <c r="AF898">
        <f>IF($R898=AF$1,1,0)</f>
        <v>0</v>
      </c>
      <c r="AG898">
        <f>IF($R898=AG$1,1,0)</f>
        <v>0</v>
      </c>
      <c r="AH898">
        <f>IF($R898=AH$1,1,0)</f>
        <v>0</v>
      </c>
      <c r="AI898">
        <f>IF($R898=AI$1,1,0)</f>
        <v>0</v>
      </c>
      <c r="AJ898">
        <f>IF($R898=AJ$1,1,0)</f>
        <v>0</v>
      </c>
      <c r="AK898">
        <f>IF($R898=AK$1,1,0)</f>
        <v>0</v>
      </c>
      <c r="AL898">
        <f>IF($R898=AL$1,1,0)</f>
        <v>0</v>
      </c>
      <c r="AM898">
        <f>IF($S898=AM$1,1,0)</f>
        <v>0</v>
      </c>
      <c r="AN898">
        <f>IF($S898=AN$1,1,0)</f>
        <v>0</v>
      </c>
      <c r="AO898">
        <f>IF($S898=AO$1,1,0)</f>
        <v>0</v>
      </c>
      <c r="AP898">
        <f>IF($S898=AP$1,1,0)</f>
        <v>1</v>
      </c>
      <c r="AQ898">
        <f>IF($S898=AQ$1,1,0)</f>
        <v>0</v>
      </c>
      <c r="AR898">
        <f>IF($S898=AR$1,1,0)</f>
        <v>0</v>
      </c>
      <c r="AS898">
        <f>IF($S898=AS$1,1,0)</f>
        <v>0</v>
      </c>
      <c r="AT898">
        <f>IF($S898=AT$1,1,0)</f>
        <v>0</v>
      </c>
      <c r="AU898">
        <f>IF($S898=AU$1,1,0)</f>
        <v>0</v>
      </c>
      <c r="AV898">
        <f>IF($S898=AV$1,1,0)</f>
        <v>0</v>
      </c>
      <c r="AW898">
        <f>IF($S898=AW$1,1,0)</f>
        <v>0</v>
      </c>
      <c r="AX898">
        <f>IF($S898=AX$1,1,0)</f>
        <v>0</v>
      </c>
      <c r="AY898">
        <f>IF($S898=AY$1,1,0)</f>
        <v>0</v>
      </c>
      <c r="AZ898">
        <f>IF($S898=AZ$1,1,0)</f>
        <v>0</v>
      </c>
      <c r="BA898">
        <f>IF($S898=BA$1,1,0)</f>
        <v>0</v>
      </c>
      <c r="BB898">
        <f>IF($S898=BB$1,1,0)</f>
        <v>0</v>
      </c>
      <c r="BC898">
        <f>IF($S898=BC$1,1,0)</f>
        <v>0</v>
      </c>
      <c r="BD898">
        <f>IF($S898=BD$1,1,0)</f>
        <v>0</v>
      </c>
      <c r="BE898">
        <f>IF($S898=BE$1,1,0)</f>
        <v>0</v>
      </c>
      <c r="BF898">
        <f>IF($S898=BF$1,1,0)</f>
        <v>0</v>
      </c>
      <c r="BG898">
        <f>IF($S898=BG$1,1,0)</f>
        <v>0</v>
      </c>
      <c r="BH898">
        <f>IF($S898=BH$1,1,0)</f>
        <v>0</v>
      </c>
      <c r="BI898">
        <f>IF($S898=BI$1,1,0)</f>
        <v>0</v>
      </c>
      <c r="BJ898">
        <f>IF($S898=BJ$1,1,0)</f>
        <v>0</v>
      </c>
    </row>
    <row r="899" spans="1:62" x14ac:dyDescent="0.25">
      <c r="A899">
        <v>897</v>
      </c>
      <c r="B899" t="s">
        <v>1975</v>
      </c>
      <c r="C899">
        <v>3</v>
      </c>
      <c r="D899" t="s">
        <v>1227</v>
      </c>
      <c r="E899" t="s">
        <v>13</v>
      </c>
      <c r="F899">
        <v>14</v>
      </c>
      <c r="G899">
        <v>0</v>
      </c>
      <c r="H899">
        <v>0</v>
      </c>
      <c r="I899">
        <v>7538</v>
      </c>
      <c r="J899">
        <v>9.2249999999999996</v>
      </c>
      <c r="L899" t="s">
        <v>15</v>
      </c>
      <c r="M899" t="s">
        <v>1751</v>
      </c>
      <c r="N899" t="str">
        <f>IF(ISNUMBER(I899),"xxx ",SUBSTITUTE(SUBSTITUTE(I899,"/",""),".",""))</f>
        <v xml:space="preserve">xxx </v>
      </c>
      <c r="O899" t="str">
        <f>LEFT(N899,FIND(" ",N899))</f>
        <v xml:space="preserve">xxx </v>
      </c>
      <c r="P899" t="str">
        <f>VLOOKUP(M899,Extract_Title!$A$2:$B$20,2,0)</f>
        <v>Mr</v>
      </c>
      <c r="Q899" t="str">
        <f>IF(L899="","S",L899)</f>
        <v>S</v>
      </c>
      <c r="R899" t="str">
        <f>IF(K899="","M",LEFT(K899,1))</f>
        <v>M</v>
      </c>
      <c r="S899" t="str">
        <f>VLOOKUP(O899,Clean_tckt!$E$3:$F$38,2,0)</f>
        <v xml:space="preserve">xxx </v>
      </c>
      <c r="T899" s="1">
        <f t="shared" ref="T899:T962" si="46">IF(J899="",MEDIAN(Fare),J899)</f>
        <v>9.2249999999999996</v>
      </c>
      <c r="U899">
        <f t="shared" ref="U899:U962" si="47">IF(F899="",SUMIFS(Avg_age,Pclass_Age,A904,Sex_Age,B904),F899)</f>
        <v>14</v>
      </c>
      <c r="V899">
        <f>SUM(G899:H899,1)</f>
        <v>1</v>
      </c>
      <c r="W899">
        <f t="shared" si="45"/>
        <v>1</v>
      </c>
      <c r="X899">
        <f>IF(V899=1,1,0)</f>
        <v>1</v>
      </c>
      <c r="Y899">
        <f>IF($P899=Y$1,1,0)</f>
        <v>1</v>
      </c>
      <c r="Z899">
        <f>IF($P899=Z$1,1,0)</f>
        <v>0</v>
      </c>
      <c r="AA899">
        <f>IF($P899=AA$1,1,0)</f>
        <v>0</v>
      </c>
      <c r="AB899">
        <f>IF($P899=AB$1,1,0)</f>
        <v>0</v>
      </c>
      <c r="AC899">
        <f>IF($Q899=AC$1,1,0)</f>
        <v>1</v>
      </c>
      <c r="AD899">
        <f>IF($Q899=AD$1,1,0)</f>
        <v>0</v>
      </c>
      <c r="AE899">
        <f>IF($R899=AE$1,1,0)</f>
        <v>1</v>
      </c>
      <c r="AF899">
        <f>IF($R899=AF$1,1,0)</f>
        <v>0</v>
      </c>
      <c r="AG899">
        <f>IF($R899=AG$1,1,0)</f>
        <v>0</v>
      </c>
      <c r="AH899">
        <f>IF($R899=AH$1,1,0)</f>
        <v>0</v>
      </c>
      <c r="AI899">
        <f>IF($R899=AI$1,1,0)</f>
        <v>0</v>
      </c>
      <c r="AJ899">
        <f>IF($R899=AJ$1,1,0)</f>
        <v>0</v>
      </c>
      <c r="AK899">
        <f>IF($R899=AK$1,1,0)</f>
        <v>0</v>
      </c>
      <c r="AL899">
        <f>IF($R899=AL$1,1,0)</f>
        <v>0</v>
      </c>
      <c r="AM899">
        <f>IF($S899=AM$1,1,0)</f>
        <v>0</v>
      </c>
      <c r="AN899">
        <f>IF($S899=AN$1,1,0)</f>
        <v>0</v>
      </c>
      <c r="AO899">
        <f>IF($S899=AO$1,1,0)</f>
        <v>0</v>
      </c>
      <c r="AP899">
        <f>IF($S899=AP$1,1,0)</f>
        <v>1</v>
      </c>
      <c r="AQ899">
        <f>IF($S899=AQ$1,1,0)</f>
        <v>0</v>
      </c>
      <c r="AR899">
        <f>IF($S899=AR$1,1,0)</f>
        <v>0</v>
      </c>
      <c r="AS899">
        <f>IF($S899=AS$1,1,0)</f>
        <v>0</v>
      </c>
      <c r="AT899">
        <f>IF($S899=AT$1,1,0)</f>
        <v>0</v>
      </c>
      <c r="AU899">
        <f>IF($S899=AU$1,1,0)</f>
        <v>0</v>
      </c>
      <c r="AV899">
        <f>IF($S899=AV$1,1,0)</f>
        <v>0</v>
      </c>
      <c r="AW899">
        <f>IF($S899=AW$1,1,0)</f>
        <v>0</v>
      </c>
      <c r="AX899">
        <f>IF($S899=AX$1,1,0)</f>
        <v>0</v>
      </c>
      <c r="AY899">
        <f>IF($S899=AY$1,1,0)</f>
        <v>0</v>
      </c>
      <c r="AZ899">
        <f>IF($S899=AZ$1,1,0)</f>
        <v>0</v>
      </c>
      <c r="BA899">
        <f>IF($S899=BA$1,1,0)</f>
        <v>0</v>
      </c>
      <c r="BB899">
        <f>IF($S899=BB$1,1,0)</f>
        <v>0</v>
      </c>
      <c r="BC899">
        <f>IF($S899=BC$1,1,0)</f>
        <v>0</v>
      </c>
      <c r="BD899">
        <f>IF($S899=BD$1,1,0)</f>
        <v>0</v>
      </c>
      <c r="BE899">
        <f>IF($S899=BE$1,1,0)</f>
        <v>0</v>
      </c>
      <c r="BF899">
        <f>IF($S899=BF$1,1,0)</f>
        <v>0</v>
      </c>
      <c r="BG899">
        <f>IF($S899=BG$1,1,0)</f>
        <v>0</v>
      </c>
      <c r="BH899">
        <f>IF($S899=BH$1,1,0)</f>
        <v>0</v>
      </c>
      <c r="BI899">
        <f>IF($S899=BI$1,1,0)</f>
        <v>0</v>
      </c>
      <c r="BJ899">
        <f>IF($S899=BJ$1,1,0)</f>
        <v>0</v>
      </c>
    </row>
    <row r="900" spans="1:62" x14ac:dyDescent="0.25">
      <c r="A900">
        <v>898</v>
      </c>
      <c r="B900" t="s">
        <v>1975</v>
      </c>
      <c r="C900">
        <v>3</v>
      </c>
      <c r="D900" t="s">
        <v>436</v>
      </c>
      <c r="E900" t="s">
        <v>17</v>
      </c>
      <c r="F900">
        <v>30</v>
      </c>
      <c r="G900">
        <v>0</v>
      </c>
      <c r="H900">
        <v>0</v>
      </c>
      <c r="I900">
        <v>330972</v>
      </c>
      <c r="J900">
        <v>7.6292</v>
      </c>
      <c r="L900" t="s">
        <v>27</v>
      </c>
      <c r="M900" t="s">
        <v>1753</v>
      </c>
      <c r="N900" t="str">
        <f>IF(ISNUMBER(I900),"xxx ",SUBSTITUTE(SUBSTITUTE(I900,"/",""),".",""))</f>
        <v xml:space="preserve">xxx </v>
      </c>
      <c r="O900" t="str">
        <f>LEFT(N900,FIND(" ",N900))</f>
        <v xml:space="preserve">xxx </v>
      </c>
      <c r="P900" t="str">
        <f>VLOOKUP(M900,Extract_Title!$A$2:$B$20,2,0)</f>
        <v>Miss</v>
      </c>
      <c r="Q900" t="str">
        <f>IF(L900="","S",L900)</f>
        <v>Q</v>
      </c>
      <c r="R900" t="str">
        <f>IF(K900="","M",LEFT(K900,1))</f>
        <v>M</v>
      </c>
      <c r="S900" t="str">
        <f>VLOOKUP(O900,Clean_tckt!$E$3:$F$38,2,0)</f>
        <v xml:space="preserve">xxx </v>
      </c>
      <c r="T900" s="1">
        <f t="shared" si="46"/>
        <v>7.6292</v>
      </c>
      <c r="U900">
        <f t="shared" si="47"/>
        <v>30</v>
      </c>
      <c r="V900">
        <f>SUM(G900:H900,1)</f>
        <v>1</v>
      </c>
      <c r="W900">
        <f t="shared" ref="W900:W963" si="48">IF(E900="male",1,0)</f>
        <v>0</v>
      </c>
      <c r="X900">
        <f>IF(V900=1,1,0)</f>
        <v>1</v>
      </c>
      <c r="Y900">
        <f>IF($P900=Y$1,1,0)</f>
        <v>0</v>
      </c>
      <c r="Z900">
        <f>IF($P900=Z$1,1,0)</f>
        <v>0</v>
      </c>
      <c r="AA900">
        <f>IF($P900=AA$1,1,0)</f>
        <v>1</v>
      </c>
      <c r="AB900">
        <f>IF($P900=AB$1,1,0)</f>
        <v>0</v>
      </c>
      <c r="AC900">
        <f>IF($Q900=AC$1,1,0)</f>
        <v>0</v>
      </c>
      <c r="AD900">
        <f>IF($Q900=AD$1,1,0)</f>
        <v>0</v>
      </c>
      <c r="AE900">
        <f>IF($R900=AE$1,1,0)</f>
        <v>1</v>
      </c>
      <c r="AF900">
        <f>IF($R900=AF$1,1,0)</f>
        <v>0</v>
      </c>
      <c r="AG900">
        <f>IF($R900=AG$1,1,0)</f>
        <v>0</v>
      </c>
      <c r="AH900">
        <f>IF($R900=AH$1,1,0)</f>
        <v>0</v>
      </c>
      <c r="AI900">
        <f>IF($R900=AI$1,1,0)</f>
        <v>0</v>
      </c>
      <c r="AJ900">
        <f>IF($R900=AJ$1,1,0)</f>
        <v>0</v>
      </c>
      <c r="AK900">
        <f>IF($R900=AK$1,1,0)</f>
        <v>0</v>
      </c>
      <c r="AL900">
        <f>IF($R900=AL$1,1,0)</f>
        <v>0</v>
      </c>
      <c r="AM900">
        <f>IF($S900=AM$1,1,0)</f>
        <v>0</v>
      </c>
      <c r="AN900">
        <f>IF($S900=AN$1,1,0)</f>
        <v>0</v>
      </c>
      <c r="AO900">
        <f>IF($S900=AO$1,1,0)</f>
        <v>0</v>
      </c>
      <c r="AP900">
        <f>IF($S900=AP$1,1,0)</f>
        <v>1</v>
      </c>
      <c r="AQ900">
        <f>IF($S900=AQ$1,1,0)</f>
        <v>0</v>
      </c>
      <c r="AR900">
        <f>IF($S900=AR$1,1,0)</f>
        <v>0</v>
      </c>
      <c r="AS900">
        <f>IF($S900=AS$1,1,0)</f>
        <v>0</v>
      </c>
      <c r="AT900">
        <f>IF($S900=AT$1,1,0)</f>
        <v>0</v>
      </c>
      <c r="AU900">
        <f>IF($S900=AU$1,1,0)</f>
        <v>0</v>
      </c>
      <c r="AV900">
        <f>IF($S900=AV$1,1,0)</f>
        <v>0</v>
      </c>
      <c r="AW900">
        <f>IF($S900=AW$1,1,0)</f>
        <v>0</v>
      </c>
      <c r="AX900">
        <f>IF($S900=AX$1,1,0)</f>
        <v>0</v>
      </c>
      <c r="AY900">
        <f>IF($S900=AY$1,1,0)</f>
        <v>0</v>
      </c>
      <c r="AZ900">
        <f>IF($S900=AZ$1,1,0)</f>
        <v>0</v>
      </c>
      <c r="BA900">
        <f>IF($S900=BA$1,1,0)</f>
        <v>0</v>
      </c>
      <c r="BB900">
        <f>IF($S900=BB$1,1,0)</f>
        <v>0</v>
      </c>
      <c r="BC900">
        <f>IF($S900=BC$1,1,0)</f>
        <v>0</v>
      </c>
      <c r="BD900">
        <f>IF($S900=BD$1,1,0)</f>
        <v>0</v>
      </c>
      <c r="BE900">
        <f>IF($S900=BE$1,1,0)</f>
        <v>0</v>
      </c>
      <c r="BF900">
        <f>IF($S900=BF$1,1,0)</f>
        <v>0</v>
      </c>
      <c r="BG900">
        <f>IF($S900=BG$1,1,0)</f>
        <v>0</v>
      </c>
      <c r="BH900">
        <f>IF($S900=BH$1,1,0)</f>
        <v>0</v>
      </c>
      <c r="BI900">
        <f>IF($S900=BI$1,1,0)</f>
        <v>0</v>
      </c>
      <c r="BJ900">
        <f>IF($S900=BJ$1,1,0)</f>
        <v>0</v>
      </c>
    </row>
    <row r="901" spans="1:62" x14ac:dyDescent="0.25">
      <c r="A901">
        <v>899</v>
      </c>
      <c r="B901" t="s">
        <v>1975</v>
      </c>
      <c r="C901">
        <v>2</v>
      </c>
      <c r="D901" t="s">
        <v>1228</v>
      </c>
      <c r="E901" t="s">
        <v>13</v>
      </c>
      <c r="F901">
        <v>26</v>
      </c>
      <c r="G901">
        <v>1</v>
      </c>
      <c r="H901">
        <v>1</v>
      </c>
      <c r="I901">
        <v>248738</v>
      </c>
      <c r="J901">
        <v>29</v>
      </c>
      <c r="L901" t="s">
        <v>15</v>
      </c>
      <c r="M901" t="s">
        <v>1751</v>
      </c>
      <c r="N901" t="str">
        <f>IF(ISNUMBER(I901),"xxx ",SUBSTITUTE(SUBSTITUTE(I901,"/",""),".",""))</f>
        <v xml:space="preserve">xxx </v>
      </c>
      <c r="O901" t="str">
        <f>LEFT(N901,FIND(" ",N901))</f>
        <v xml:space="preserve">xxx </v>
      </c>
      <c r="P901" t="str">
        <f>VLOOKUP(M901,Extract_Title!$A$2:$B$20,2,0)</f>
        <v>Mr</v>
      </c>
      <c r="Q901" t="str">
        <f>IF(L901="","S",L901)</f>
        <v>S</v>
      </c>
      <c r="R901" t="str">
        <f>IF(K901="","M",LEFT(K901,1))</f>
        <v>M</v>
      </c>
      <c r="S901" t="str">
        <f>VLOOKUP(O901,Clean_tckt!$E$3:$F$38,2,0)</f>
        <v xml:space="preserve">xxx </v>
      </c>
      <c r="T901" s="1">
        <f t="shared" si="46"/>
        <v>29</v>
      </c>
      <c r="U901">
        <f t="shared" si="47"/>
        <v>26</v>
      </c>
      <c r="V901">
        <f>SUM(G901:H901,1)</f>
        <v>3</v>
      </c>
      <c r="W901">
        <f t="shared" si="48"/>
        <v>1</v>
      </c>
      <c r="X901">
        <f>IF(V901=1,1,0)</f>
        <v>0</v>
      </c>
      <c r="Y901">
        <f>IF($P901=Y$1,1,0)</f>
        <v>1</v>
      </c>
      <c r="Z901">
        <f>IF($P901=Z$1,1,0)</f>
        <v>0</v>
      </c>
      <c r="AA901">
        <f>IF($P901=AA$1,1,0)</f>
        <v>0</v>
      </c>
      <c r="AB901">
        <f>IF($P901=AB$1,1,0)</f>
        <v>0</v>
      </c>
      <c r="AC901">
        <f>IF($Q901=AC$1,1,0)</f>
        <v>1</v>
      </c>
      <c r="AD901">
        <f>IF($Q901=AD$1,1,0)</f>
        <v>0</v>
      </c>
      <c r="AE901">
        <f>IF($R901=AE$1,1,0)</f>
        <v>1</v>
      </c>
      <c r="AF901">
        <f>IF($R901=AF$1,1,0)</f>
        <v>0</v>
      </c>
      <c r="AG901">
        <f>IF($R901=AG$1,1,0)</f>
        <v>0</v>
      </c>
      <c r="AH901">
        <f>IF($R901=AH$1,1,0)</f>
        <v>0</v>
      </c>
      <c r="AI901">
        <f>IF($R901=AI$1,1,0)</f>
        <v>0</v>
      </c>
      <c r="AJ901">
        <f>IF($R901=AJ$1,1,0)</f>
        <v>0</v>
      </c>
      <c r="AK901">
        <f>IF($R901=AK$1,1,0)</f>
        <v>0</v>
      </c>
      <c r="AL901">
        <f>IF($R901=AL$1,1,0)</f>
        <v>0</v>
      </c>
      <c r="AM901">
        <f>IF($S901=AM$1,1,0)</f>
        <v>0</v>
      </c>
      <c r="AN901">
        <f>IF($S901=AN$1,1,0)</f>
        <v>0</v>
      </c>
      <c r="AO901">
        <f>IF($S901=AO$1,1,0)</f>
        <v>0</v>
      </c>
      <c r="AP901">
        <f>IF($S901=AP$1,1,0)</f>
        <v>1</v>
      </c>
      <c r="AQ901">
        <f>IF($S901=AQ$1,1,0)</f>
        <v>0</v>
      </c>
      <c r="AR901">
        <f>IF($S901=AR$1,1,0)</f>
        <v>0</v>
      </c>
      <c r="AS901">
        <f>IF($S901=AS$1,1,0)</f>
        <v>0</v>
      </c>
      <c r="AT901">
        <f>IF($S901=AT$1,1,0)</f>
        <v>0</v>
      </c>
      <c r="AU901">
        <f>IF($S901=AU$1,1,0)</f>
        <v>0</v>
      </c>
      <c r="AV901">
        <f>IF($S901=AV$1,1,0)</f>
        <v>0</v>
      </c>
      <c r="AW901">
        <f>IF($S901=AW$1,1,0)</f>
        <v>0</v>
      </c>
      <c r="AX901">
        <f>IF($S901=AX$1,1,0)</f>
        <v>0</v>
      </c>
      <c r="AY901">
        <f>IF($S901=AY$1,1,0)</f>
        <v>0</v>
      </c>
      <c r="AZ901">
        <f>IF($S901=AZ$1,1,0)</f>
        <v>0</v>
      </c>
      <c r="BA901">
        <f>IF($S901=BA$1,1,0)</f>
        <v>0</v>
      </c>
      <c r="BB901">
        <f>IF($S901=BB$1,1,0)</f>
        <v>0</v>
      </c>
      <c r="BC901">
        <f>IF($S901=BC$1,1,0)</f>
        <v>0</v>
      </c>
      <c r="BD901">
        <f>IF($S901=BD$1,1,0)</f>
        <v>0</v>
      </c>
      <c r="BE901">
        <f>IF($S901=BE$1,1,0)</f>
        <v>0</v>
      </c>
      <c r="BF901">
        <f>IF($S901=BF$1,1,0)</f>
        <v>0</v>
      </c>
      <c r="BG901">
        <f>IF($S901=BG$1,1,0)</f>
        <v>0</v>
      </c>
      <c r="BH901">
        <f>IF($S901=BH$1,1,0)</f>
        <v>0</v>
      </c>
      <c r="BI901">
        <f>IF($S901=BI$1,1,0)</f>
        <v>0</v>
      </c>
      <c r="BJ901">
        <f>IF($S901=BJ$1,1,0)</f>
        <v>0</v>
      </c>
    </row>
    <row r="902" spans="1:62" x14ac:dyDescent="0.25">
      <c r="A902">
        <v>900</v>
      </c>
      <c r="B902" t="s">
        <v>1975</v>
      </c>
      <c r="C902">
        <v>3</v>
      </c>
      <c r="D902" t="s">
        <v>1229</v>
      </c>
      <c r="E902" t="s">
        <v>17</v>
      </c>
      <c r="F902">
        <v>18</v>
      </c>
      <c r="G902">
        <v>0</v>
      </c>
      <c r="H902">
        <v>0</v>
      </c>
      <c r="I902">
        <v>2657</v>
      </c>
      <c r="J902">
        <v>7.2291999999999996</v>
      </c>
      <c r="L902" t="s">
        <v>20</v>
      </c>
      <c r="M902" t="s">
        <v>1752</v>
      </c>
      <c r="N902" t="str">
        <f>IF(ISNUMBER(I902),"xxx ",SUBSTITUTE(SUBSTITUTE(I902,"/",""),".",""))</f>
        <v xml:space="preserve">xxx </v>
      </c>
      <c r="O902" t="str">
        <f>LEFT(N902,FIND(" ",N902))</f>
        <v xml:space="preserve">xxx </v>
      </c>
      <c r="P902" t="str">
        <f>VLOOKUP(M902,Extract_Title!$A$2:$B$20,2,0)</f>
        <v>Mrs</v>
      </c>
      <c r="Q902" t="str">
        <f>IF(L902="","S",L902)</f>
        <v>C</v>
      </c>
      <c r="R902" t="str">
        <f>IF(K902="","M",LEFT(K902,1))</f>
        <v>M</v>
      </c>
      <c r="S902" t="str">
        <f>VLOOKUP(O902,Clean_tckt!$E$3:$F$38,2,0)</f>
        <v xml:space="preserve">xxx </v>
      </c>
      <c r="T902" s="1">
        <f t="shared" si="46"/>
        <v>7.2291999999999996</v>
      </c>
      <c r="U902">
        <f t="shared" si="47"/>
        <v>18</v>
      </c>
      <c r="V902">
        <f>SUM(G902:H902,1)</f>
        <v>1</v>
      </c>
      <c r="W902">
        <f t="shared" si="48"/>
        <v>0</v>
      </c>
      <c r="X902">
        <f>IF(V902=1,1,0)</f>
        <v>1</v>
      </c>
      <c r="Y902">
        <f>IF($P902=Y$1,1,0)</f>
        <v>0</v>
      </c>
      <c r="Z902">
        <f>IF($P902=Z$1,1,0)</f>
        <v>1</v>
      </c>
      <c r="AA902">
        <f>IF($P902=AA$1,1,0)</f>
        <v>0</v>
      </c>
      <c r="AB902">
        <f>IF($P902=AB$1,1,0)</f>
        <v>0</v>
      </c>
      <c r="AC902">
        <f>IF($Q902=AC$1,1,0)</f>
        <v>0</v>
      </c>
      <c r="AD902">
        <f>IF($Q902=AD$1,1,0)</f>
        <v>1</v>
      </c>
      <c r="AE902">
        <f>IF($R902=AE$1,1,0)</f>
        <v>1</v>
      </c>
      <c r="AF902">
        <f>IF($R902=AF$1,1,0)</f>
        <v>0</v>
      </c>
      <c r="AG902">
        <f>IF($R902=AG$1,1,0)</f>
        <v>0</v>
      </c>
      <c r="AH902">
        <f>IF($R902=AH$1,1,0)</f>
        <v>0</v>
      </c>
      <c r="AI902">
        <f>IF($R902=AI$1,1,0)</f>
        <v>0</v>
      </c>
      <c r="AJ902">
        <f>IF($R902=AJ$1,1,0)</f>
        <v>0</v>
      </c>
      <c r="AK902">
        <f>IF($R902=AK$1,1,0)</f>
        <v>0</v>
      </c>
      <c r="AL902">
        <f>IF($R902=AL$1,1,0)</f>
        <v>0</v>
      </c>
      <c r="AM902">
        <f>IF($S902=AM$1,1,0)</f>
        <v>0</v>
      </c>
      <c r="AN902">
        <f>IF($S902=AN$1,1,0)</f>
        <v>0</v>
      </c>
      <c r="AO902">
        <f>IF($S902=AO$1,1,0)</f>
        <v>0</v>
      </c>
      <c r="AP902">
        <f>IF($S902=AP$1,1,0)</f>
        <v>1</v>
      </c>
      <c r="AQ902">
        <f>IF($S902=AQ$1,1,0)</f>
        <v>0</v>
      </c>
      <c r="AR902">
        <f>IF($S902=AR$1,1,0)</f>
        <v>0</v>
      </c>
      <c r="AS902">
        <f>IF($S902=AS$1,1,0)</f>
        <v>0</v>
      </c>
      <c r="AT902">
        <f>IF($S902=AT$1,1,0)</f>
        <v>0</v>
      </c>
      <c r="AU902">
        <f>IF($S902=AU$1,1,0)</f>
        <v>0</v>
      </c>
      <c r="AV902">
        <f>IF($S902=AV$1,1,0)</f>
        <v>0</v>
      </c>
      <c r="AW902">
        <f>IF($S902=AW$1,1,0)</f>
        <v>0</v>
      </c>
      <c r="AX902">
        <f>IF($S902=AX$1,1,0)</f>
        <v>0</v>
      </c>
      <c r="AY902">
        <f>IF($S902=AY$1,1,0)</f>
        <v>0</v>
      </c>
      <c r="AZ902">
        <f>IF($S902=AZ$1,1,0)</f>
        <v>0</v>
      </c>
      <c r="BA902">
        <f>IF($S902=BA$1,1,0)</f>
        <v>0</v>
      </c>
      <c r="BB902">
        <f>IF($S902=BB$1,1,0)</f>
        <v>0</v>
      </c>
      <c r="BC902">
        <f>IF($S902=BC$1,1,0)</f>
        <v>0</v>
      </c>
      <c r="BD902">
        <f>IF($S902=BD$1,1,0)</f>
        <v>0</v>
      </c>
      <c r="BE902">
        <f>IF($S902=BE$1,1,0)</f>
        <v>0</v>
      </c>
      <c r="BF902">
        <f>IF($S902=BF$1,1,0)</f>
        <v>0</v>
      </c>
      <c r="BG902">
        <f>IF($S902=BG$1,1,0)</f>
        <v>0</v>
      </c>
      <c r="BH902">
        <f>IF($S902=BH$1,1,0)</f>
        <v>0</v>
      </c>
      <c r="BI902">
        <f>IF($S902=BI$1,1,0)</f>
        <v>0</v>
      </c>
      <c r="BJ902">
        <f>IF($S902=BJ$1,1,0)</f>
        <v>0</v>
      </c>
    </row>
    <row r="903" spans="1:62" x14ac:dyDescent="0.25">
      <c r="A903">
        <v>901</v>
      </c>
      <c r="B903" t="s">
        <v>1975</v>
      </c>
      <c r="C903">
        <v>3</v>
      </c>
      <c r="D903" t="s">
        <v>1230</v>
      </c>
      <c r="E903" t="s">
        <v>13</v>
      </c>
      <c r="F903">
        <v>21</v>
      </c>
      <c r="G903">
        <v>2</v>
      </c>
      <c r="H903">
        <v>0</v>
      </c>
      <c r="I903" t="s">
        <v>810</v>
      </c>
      <c r="J903">
        <v>24.15</v>
      </c>
      <c r="L903" t="s">
        <v>15</v>
      </c>
      <c r="M903" t="s">
        <v>1751</v>
      </c>
      <c r="N903" t="str">
        <f>IF(ISNUMBER(I903),"xxx ",SUBSTITUTE(SUBSTITUTE(I903,"/",""),".",""))</f>
        <v>A4 48871</v>
      </c>
      <c r="O903" t="str">
        <f>LEFT(N903,FIND(" ",N903))</f>
        <v xml:space="preserve">A4 </v>
      </c>
      <c r="P903" t="str">
        <f>VLOOKUP(M903,Extract_Title!$A$2:$B$20,2,0)</f>
        <v>Mr</v>
      </c>
      <c r="Q903" t="str">
        <f>IF(L903="","S",L903)</f>
        <v>S</v>
      </c>
      <c r="R903" t="str">
        <f>IF(K903="","M",LEFT(K903,1))</f>
        <v>M</v>
      </c>
      <c r="S903" t="str">
        <f>VLOOKUP(O903,Clean_tckt!$E$3:$F$38,2,0)</f>
        <v xml:space="preserve">A4 </v>
      </c>
      <c r="T903" s="1">
        <f t="shared" si="46"/>
        <v>24.15</v>
      </c>
      <c r="U903">
        <f t="shared" si="47"/>
        <v>21</v>
      </c>
      <c r="V903">
        <f>SUM(G903:H903,1)</f>
        <v>3</v>
      </c>
      <c r="W903">
        <f t="shared" si="48"/>
        <v>1</v>
      </c>
      <c r="X903">
        <f>IF(V903=1,1,0)</f>
        <v>0</v>
      </c>
      <c r="Y903">
        <f>IF($P903=Y$1,1,0)</f>
        <v>1</v>
      </c>
      <c r="Z903">
        <f>IF($P903=Z$1,1,0)</f>
        <v>0</v>
      </c>
      <c r="AA903">
        <f>IF($P903=AA$1,1,0)</f>
        <v>0</v>
      </c>
      <c r="AB903">
        <f>IF($P903=AB$1,1,0)</f>
        <v>0</v>
      </c>
      <c r="AC903">
        <f>IF($Q903=AC$1,1,0)</f>
        <v>1</v>
      </c>
      <c r="AD903">
        <f>IF($Q903=AD$1,1,0)</f>
        <v>0</v>
      </c>
      <c r="AE903">
        <f>IF($R903=AE$1,1,0)</f>
        <v>1</v>
      </c>
      <c r="AF903">
        <f>IF($R903=AF$1,1,0)</f>
        <v>0</v>
      </c>
      <c r="AG903">
        <f>IF($R903=AG$1,1,0)</f>
        <v>0</v>
      </c>
      <c r="AH903">
        <f>IF($R903=AH$1,1,0)</f>
        <v>0</v>
      </c>
      <c r="AI903">
        <f>IF($R903=AI$1,1,0)</f>
        <v>0</v>
      </c>
      <c r="AJ903">
        <f>IF($R903=AJ$1,1,0)</f>
        <v>0</v>
      </c>
      <c r="AK903">
        <f>IF($R903=AK$1,1,0)</f>
        <v>0</v>
      </c>
      <c r="AL903">
        <f>IF($R903=AL$1,1,0)</f>
        <v>0</v>
      </c>
      <c r="AM903">
        <f>IF($S903=AM$1,1,0)</f>
        <v>0</v>
      </c>
      <c r="AN903">
        <f>IF($S903=AN$1,1,0)</f>
        <v>0</v>
      </c>
      <c r="AO903">
        <f>IF($S903=AO$1,1,0)</f>
        <v>0</v>
      </c>
      <c r="AP903">
        <f>IF($S903=AP$1,1,0)</f>
        <v>0</v>
      </c>
      <c r="AQ903">
        <f>IF($S903=AQ$1,1,0)</f>
        <v>0</v>
      </c>
      <c r="AR903">
        <f>IF($S903=AR$1,1,0)</f>
        <v>0</v>
      </c>
      <c r="AS903">
        <f>IF($S903=AS$1,1,0)</f>
        <v>0</v>
      </c>
      <c r="AT903">
        <f>IF($S903=AT$1,1,0)</f>
        <v>0</v>
      </c>
      <c r="AU903">
        <f>IF($S903=AU$1,1,0)</f>
        <v>1</v>
      </c>
      <c r="AV903">
        <f>IF($S903=AV$1,1,0)</f>
        <v>0</v>
      </c>
      <c r="AW903">
        <f>IF($S903=AW$1,1,0)</f>
        <v>0</v>
      </c>
      <c r="AX903">
        <f>IF($S903=AX$1,1,0)</f>
        <v>0</v>
      </c>
      <c r="AY903">
        <f>IF($S903=AY$1,1,0)</f>
        <v>0</v>
      </c>
      <c r="AZ903">
        <f>IF($S903=AZ$1,1,0)</f>
        <v>0</v>
      </c>
      <c r="BA903">
        <f>IF($S903=BA$1,1,0)</f>
        <v>0</v>
      </c>
      <c r="BB903">
        <f>IF($S903=BB$1,1,0)</f>
        <v>0</v>
      </c>
      <c r="BC903">
        <f>IF($S903=BC$1,1,0)</f>
        <v>0</v>
      </c>
      <c r="BD903">
        <f>IF($S903=BD$1,1,0)</f>
        <v>0</v>
      </c>
      <c r="BE903">
        <f>IF($S903=BE$1,1,0)</f>
        <v>0</v>
      </c>
      <c r="BF903">
        <f>IF($S903=BF$1,1,0)</f>
        <v>0</v>
      </c>
      <c r="BG903">
        <f>IF($S903=BG$1,1,0)</f>
        <v>0</v>
      </c>
      <c r="BH903">
        <f>IF($S903=BH$1,1,0)</f>
        <v>0</v>
      </c>
      <c r="BI903">
        <f>IF($S903=BI$1,1,0)</f>
        <v>0</v>
      </c>
      <c r="BJ903">
        <f>IF($S903=BJ$1,1,0)</f>
        <v>0</v>
      </c>
    </row>
    <row r="904" spans="1:62" x14ac:dyDescent="0.25">
      <c r="A904">
        <v>902</v>
      </c>
      <c r="B904" t="s">
        <v>1975</v>
      </c>
      <c r="C904">
        <v>3</v>
      </c>
      <c r="D904" t="s">
        <v>1231</v>
      </c>
      <c r="E904" t="s">
        <v>13</v>
      </c>
      <c r="G904">
        <v>0</v>
      </c>
      <c r="H904">
        <v>0</v>
      </c>
      <c r="I904">
        <v>349220</v>
      </c>
      <c r="J904">
        <v>7.8958000000000004</v>
      </c>
      <c r="L904" t="s">
        <v>15</v>
      </c>
      <c r="M904" t="s">
        <v>1751</v>
      </c>
      <c r="N904" t="str">
        <f>IF(ISNUMBER(I904),"xxx ",SUBSTITUTE(SUBSTITUTE(I904,"/",""),".",""))</f>
        <v xml:space="preserve">xxx </v>
      </c>
      <c r="O904" t="str">
        <f>LEFT(N904,FIND(" ",N904))</f>
        <v xml:space="preserve">xxx </v>
      </c>
      <c r="P904" t="str">
        <f>VLOOKUP(M904,Extract_Title!$A$2:$B$20,2,0)</f>
        <v>Mr</v>
      </c>
      <c r="Q904" t="str">
        <f>IF(L904="","S",L904)</f>
        <v>S</v>
      </c>
      <c r="R904" t="str">
        <f>IF(K904="","M",LEFT(K904,1))</f>
        <v>M</v>
      </c>
      <c r="S904" t="str">
        <f>VLOOKUP(O904,Clean_tckt!$E$3:$F$38,2,0)</f>
        <v xml:space="preserve">xxx </v>
      </c>
      <c r="T904" s="1">
        <f t="shared" si="46"/>
        <v>7.8958000000000004</v>
      </c>
      <c r="U904">
        <f t="shared" si="47"/>
        <v>0</v>
      </c>
      <c r="V904">
        <f>SUM(G904:H904,1)</f>
        <v>1</v>
      </c>
      <c r="W904">
        <f t="shared" si="48"/>
        <v>1</v>
      </c>
      <c r="X904">
        <f>IF(V904=1,1,0)</f>
        <v>1</v>
      </c>
      <c r="Y904">
        <f>IF($P904=Y$1,1,0)</f>
        <v>1</v>
      </c>
      <c r="Z904">
        <f>IF($P904=Z$1,1,0)</f>
        <v>0</v>
      </c>
      <c r="AA904">
        <f>IF($P904=AA$1,1,0)</f>
        <v>0</v>
      </c>
      <c r="AB904">
        <f>IF($P904=AB$1,1,0)</f>
        <v>0</v>
      </c>
      <c r="AC904">
        <f>IF($Q904=AC$1,1,0)</f>
        <v>1</v>
      </c>
      <c r="AD904">
        <f>IF($Q904=AD$1,1,0)</f>
        <v>0</v>
      </c>
      <c r="AE904">
        <f>IF($R904=AE$1,1,0)</f>
        <v>1</v>
      </c>
      <c r="AF904">
        <f>IF($R904=AF$1,1,0)</f>
        <v>0</v>
      </c>
      <c r="AG904">
        <f>IF($R904=AG$1,1,0)</f>
        <v>0</v>
      </c>
      <c r="AH904">
        <f>IF($R904=AH$1,1,0)</f>
        <v>0</v>
      </c>
      <c r="AI904">
        <f>IF($R904=AI$1,1,0)</f>
        <v>0</v>
      </c>
      <c r="AJ904">
        <f>IF($R904=AJ$1,1,0)</f>
        <v>0</v>
      </c>
      <c r="AK904">
        <f>IF($R904=AK$1,1,0)</f>
        <v>0</v>
      </c>
      <c r="AL904">
        <f>IF($R904=AL$1,1,0)</f>
        <v>0</v>
      </c>
      <c r="AM904">
        <f>IF($S904=AM$1,1,0)</f>
        <v>0</v>
      </c>
      <c r="AN904">
        <f>IF($S904=AN$1,1,0)</f>
        <v>0</v>
      </c>
      <c r="AO904">
        <f>IF($S904=AO$1,1,0)</f>
        <v>0</v>
      </c>
      <c r="AP904">
        <f>IF($S904=AP$1,1,0)</f>
        <v>1</v>
      </c>
      <c r="AQ904">
        <f>IF($S904=AQ$1,1,0)</f>
        <v>0</v>
      </c>
      <c r="AR904">
        <f>IF($S904=AR$1,1,0)</f>
        <v>0</v>
      </c>
      <c r="AS904">
        <f>IF($S904=AS$1,1,0)</f>
        <v>0</v>
      </c>
      <c r="AT904">
        <f>IF($S904=AT$1,1,0)</f>
        <v>0</v>
      </c>
      <c r="AU904">
        <f>IF($S904=AU$1,1,0)</f>
        <v>0</v>
      </c>
      <c r="AV904">
        <f>IF($S904=AV$1,1,0)</f>
        <v>0</v>
      </c>
      <c r="AW904">
        <f>IF($S904=AW$1,1,0)</f>
        <v>0</v>
      </c>
      <c r="AX904">
        <f>IF($S904=AX$1,1,0)</f>
        <v>0</v>
      </c>
      <c r="AY904">
        <f>IF($S904=AY$1,1,0)</f>
        <v>0</v>
      </c>
      <c r="AZ904">
        <f>IF($S904=AZ$1,1,0)</f>
        <v>0</v>
      </c>
      <c r="BA904">
        <f>IF($S904=BA$1,1,0)</f>
        <v>0</v>
      </c>
      <c r="BB904">
        <f>IF($S904=BB$1,1,0)</f>
        <v>0</v>
      </c>
      <c r="BC904">
        <f>IF($S904=BC$1,1,0)</f>
        <v>0</v>
      </c>
      <c r="BD904">
        <f>IF($S904=BD$1,1,0)</f>
        <v>0</v>
      </c>
      <c r="BE904">
        <f>IF($S904=BE$1,1,0)</f>
        <v>0</v>
      </c>
      <c r="BF904">
        <f>IF($S904=BF$1,1,0)</f>
        <v>0</v>
      </c>
      <c r="BG904">
        <f>IF($S904=BG$1,1,0)</f>
        <v>0</v>
      </c>
      <c r="BH904">
        <f>IF($S904=BH$1,1,0)</f>
        <v>0</v>
      </c>
      <c r="BI904">
        <f>IF($S904=BI$1,1,0)</f>
        <v>0</v>
      </c>
      <c r="BJ904">
        <f>IF($S904=BJ$1,1,0)</f>
        <v>0</v>
      </c>
    </row>
    <row r="905" spans="1:62" x14ac:dyDescent="0.25">
      <c r="A905">
        <v>903</v>
      </c>
      <c r="B905" t="s">
        <v>1975</v>
      </c>
      <c r="C905">
        <v>1</v>
      </c>
      <c r="D905" t="s">
        <v>1232</v>
      </c>
      <c r="E905" t="s">
        <v>13</v>
      </c>
      <c r="F905">
        <v>46</v>
      </c>
      <c r="G905">
        <v>0</v>
      </c>
      <c r="H905">
        <v>0</v>
      </c>
      <c r="I905">
        <v>694</v>
      </c>
      <c r="J905">
        <v>26</v>
      </c>
      <c r="L905" t="s">
        <v>15</v>
      </c>
      <c r="M905" t="s">
        <v>1751</v>
      </c>
      <c r="N905" t="str">
        <f>IF(ISNUMBER(I905),"xxx ",SUBSTITUTE(SUBSTITUTE(I905,"/",""),".",""))</f>
        <v xml:space="preserve">xxx </v>
      </c>
      <c r="O905" t="str">
        <f>LEFT(N905,FIND(" ",N905))</f>
        <v xml:space="preserve">xxx </v>
      </c>
      <c r="P905" t="str">
        <f>VLOOKUP(M905,Extract_Title!$A$2:$B$20,2,0)</f>
        <v>Mr</v>
      </c>
      <c r="Q905" t="str">
        <f>IF(L905="","S",L905)</f>
        <v>S</v>
      </c>
      <c r="R905" t="str">
        <f>IF(K905="","M",LEFT(K905,1))</f>
        <v>M</v>
      </c>
      <c r="S905" t="str">
        <f>VLOOKUP(O905,Clean_tckt!$E$3:$F$38,2,0)</f>
        <v xml:space="preserve">xxx </v>
      </c>
      <c r="T905" s="1">
        <f t="shared" si="46"/>
        <v>26</v>
      </c>
      <c r="U905">
        <f t="shared" si="47"/>
        <v>46</v>
      </c>
      <c r="V905">
        <f>SUM(G905:H905,1)</f>
        <v>1</v>
      </c>
      <c r="W905">
        <f t="shared" si="48"/>
        <v>1</v>
      </c>
      <c r="X905">
        <f>IF(V905=1,1,0)</f>
        <v>1</v>
      </c>
      <c r="Y905">
        <f>IF($P905=Y$1,1,0)</f>
        <v>1</v>
      </c>
      <c r="Z905">
        <f>IF($P905=Z$1,1,0)</f>
        <v>0</v>
      </c>
      <c r="AA905">
        <f>IF($P905=AA$1,1,0)</f>
        <v>0</v>
      </c>
      <c r="AB905">
        <f>IF($P905=AB$1,1,0)</f>
        <v>0</v>
      </c>
      <c r="AC905">
        <f>IF($Q905=AC$1,1,0)</f>
        <v>1</v>
      </c>
      <c r="AD905">
        <f>IF($Q905=AD$1,1,0)</f>
        <v>0</v>
      </c>
      <c r="AE905">
        <f>IF($R905=AE$1,1,0)</f>
        <v>1</v>
      </c>
      <c r="AF905">
        <f>IF($R905=AF$1,1,0)</f>
        <v>0</v>
      </c>
      <c r="AG905">
        <f>IF($R905=AG$1,1,0)</f>
        <v>0</v>
      </c>
      <c r="AH905">
        <f>IF($R905=AH$1,1,0)</f>
        <v>0</v>
      </c>
      <c r="AI905">
        <f>IF($R905=AI$1,1,0)</f>
        <v>0</v>
      </c>
      <c r="AJ905">
        <f>IF($R905=AJ$1,1,0)</f>
        <v>0</v>
      </c>
      <c r="AK905">
        <f>IF($R905=AK$1,1,0)</f>
        <v>0</v>
      </c>
      <c r="AL905">
        <f>IF($R905=AL$1,1,0)</f>
        <v>0</v>
      </c>
      <c r="AM905">
        <f>IF($S905=AM$1,1,0)</f>
        <v>0</v>
      </c>
      <c r="AN905">
        <f>IF($S905=AN$1,1,0)</f>
        <v>0</v>
      </c>
      <c r="AO905">
        <f>IF($S905=AO$1,1,0)</f>
        <v>0</v>
      </c>
      <c r="AP905">
        <f>IF($S905=AP$1,1,0)</f>
        <v>1</v>
      </c>
      <c r="AQ905">
        <f>IF($S905=AQ$1,1,0)</f>
        <v>0</v>
      </c>
      <c r="AR905">
        <f>IF($S905=AR$1,1,0)</f>
        <v>0</v>
      </c>
      <c r="AS905">
        <f>IF($S905=AS$1,1,0)</f>
        <v>0</v>
      </c>
      <c r="AT905">
        <f>IF($S905=AT$1,1,0)</f>
        <v>0</v>
      </c>
      <c r="AU905">
        <f>IF($S905=AU$1,1,0)</f>
        <v>0</v>
      </c>
      <c r="AV905">
        <f>IF($S905=AV$1,1,0)</f>
        <v>0</v>
      </c>
      <c r="AW905">
        <f>IF($S905=AW$1,1,0)</f>
        <v>0</v>
      </c>
      <c r="AX905">
        <f>IF($S905=AX$1,1,0)</f>
        <v>0</v>
      </c>
      <c r="AY905">
        <f>IF($S905=AY$1,1,0)</f>
        <v>0</v>
      </c>
      <c r="AZ905">
        <f>IF($S905=AZ$1,1,0)</f>
        <v>0</v>
      </c>
      <c r="BA905">
        <f>IF($S905=BA$1,1,0)</f>
        <v>0</v>
      </c>
      <c r="BB905">
        <f>IF($S905=BB$1,1,0)</f>
        <v>0</v>
      </c>
      <c r="BC905">
        <f>IF($S905=BC$1,1,0)</f>
        <v>0</v>
      </c>
      <c r="BD905">
        <f>IF($S905=BD$1,1,0)</f>
        <v>0</v>
      </c>
      <c r="BE905">
        <f>IF($S905=BE$1,1,0)</f>
        <v>0</v>
      </c>
      <c r="BF905">
        <f>IF($S905=BF$1,1,0)</f>
        <v>0</v>
      </c>
      <c r="BG905">
        <f>IF($S905=BG$1,1,0)</f>
        <v>0</v>
      </c>
      <c r="BH905">
        <f>IF($S905=BH$1,1,0)</f>
        <v>0</v>
      </c>
      <c r="BI905">
        <f>IF($S905=BI$1,1,0)</f>
        <v>0</v>
      </c>
      <c r="BJ905">
        <f>IF($S905=BJ$1,1,0)</f>
        <v>0</v>
      </c>
    </row>
    <row r="906" spans="1:62" x14ac:dyDescent="0.25">
      <c r="A906">
        <v>904</v>
      </c>
      <c r="B906" t="s">
        <v>1975</v>
      </c>
      <c r="C906">
        <v>1</v>
      </c>
      <c r="D906" t="s">
        <v>1233</v>
      </c>
      <c r="E906" t="s">
        <v>17</v>
      </c>
      <c r="F906">
        <v>23</v>
      </c>
      <c r="G906">
        <v>1</v>
      </c>
      <c r="H906">
        <v>0</v>
      </c>
      <c r="I906">
        <v>21228</v>
      </c>
      <c r="J906">
        <v>82.2667</v>
      </c>
      <c r="K906" t="s">
        <v>1234</v>
      </c>
      <c r="L906" t="s">
        <v>15</v>
      </c>
      <c r="M906" t="s">
        <v>1752</v>
      </c>
      <c r="N906" t="str">
        <f>IF(ISNUMBER(I906),"xxx ",SUBSTITUTE(SUBSTITUTE(I906,"/",""),".",""))</f>
        <v xml:space="preserve">xxx </v>
      </c>
      <c r="O906" t="str">
        <f>LEFT(N906,FIND(" ",N906))</f>
        <v xml:space="preserve">xxx </v>
      </c>
      <c r="P906" t="str">
        <f>VLOOKUP(M906,Extract_Title!$A$2:$B$20,2,0)</f>
        <v>Mrs</v>
      </c>
      <c r="Q906" t="str">
        <f>IF(L906="","S",L906)</f>
        <v>S</v>
      </c>
      <c r="R906" t="str">
        <f>IF(K906="","M",LEFT(K906,1))</f>
        <v>B</v>
      </c>
      <c r="S906" t="str">
        <f>VLOOKUP(O906,Clean_tckt!$E$3:$F$38,2,0)</f>
        <v xml:space="preserve">xxx </v>
      </c>
      <c r="T906" s="1">
        <f t="shared" si="46"/>
        <v>82.2667</v>
      </c>
      <c r="U906">
        <f t="shared" si="47"/>
        <v>23</v>
      </c>
      <c r="V906">
        <f>SUM(G906:H906,1)</f>
        <v>2</v>
      </c>
      <c r="W906">
        <f t="shared" si="48"/>
        <v>0</v>
      </c>
      <c r="X906">
        <f>IF(V906=1,1,0)</f>
        <v>0</v>
      </c>
      <c r="Y906">
        <f>IF($P906=Y$1,1,0)</f>
        <v>0</v>
      </c>
      <c r="Z906">
        <f>IF($P906=Z$1,1,0)</f>
        <v>1</v>
      </c>
      <c r="AA906">
        <f>IF($P906=AA$1,1,0)</f>
        <v>0</v>
      </c>
      <c r="AB906">
        <f>IF($P906=AB$1,1,0)</f>
        <v>0</v>
      </c>
      <c r="AC906">
        <f>IF($Q906=AC$1,1,0)</f>
        <v>1</v>
      </c>
      <c r="AD906">
        <f>IF($Q906=AD$1,1,0)</f>
        <v>0</v>
      </c>
      <c r="AE906">
        <f>IF($R906=AE$1,1,0)</f>
        <v>0</v>
      </c>
      <c r="AF906">
        <f>IF($R906=AF$1,1,0)</f>
        <v>0</v>
      </c>
      <c r="AG906">
        <f>IF($R906=AG$1,1,0)</f>
        <v>0</v>
      </c>
      <c r="AH906">
        <f>IF($R906=AH$1,1,0)</f>
        <v>0</v>
      </c>
      <c r="AI906">
        <f>IF($R906=AI$1,1,0)</f>
        <v>0</v>
      </c>
      <c r="AJ906">
        <f>IF($R906=AJ$1,1,0)</f>
        <v>0</v>
      </c>
      <c r="AK906">
        <f>IF($R906=AK$1,1,0)</f>
        <v>1</v>
      </c>
      <c r="AL906">
        <f>IF($R906=AL$1,1,0)</f>
        <v>0</v>
      </c>
      <c r="AM906">
        <f>IF($S906=AM$1,1,0)</f>
        <v>0</v>
      </c>
      <c r="AN906">
        <f>IF($S906=AN$1,1,0)</f>
        <v>0</v>
      </c>
      <c r="AO906">
        <f>IF($S906=AO$1,1,0)</f>
        <v>0</v>
      </c>
      <c r="AP906">
        <f>IF($S906=AP$1,1,0)</f>
        <v>1</v>
      </c>
      <c r="AQ906">
        <f>IF($S906=AQ$1,1,0)</f>
        <v>0</v>
      </c>
      <c r="AR906">
        <f>IF($S906=AR$1,1,0)</f>
        <v>0</v>
      </c>
      <c r="AS906">
        <f>IF($S906=AS$1,1,0)</f>
        <v>0</v>
      </c>
      <c r="AT906">
        <f>IF($S906=AT$1,1,0)</f>
        <v>0</v>
      </c>
      <c r="AU906">
        <f>IF($S906=AU$1,1,0)</f>
        <v>0</v>
      </c>
      <c r="AV906">
        <f>IF($S906=AV$1,1,0)</f>
        <v>0</v>
      </c>
      <c r="AW906">
        <f>IF($S906=AW$1,1,0)</f>
        <v>0</v>
      </c>
      <c r="AX906">
        <f>IF($S906=AX$1,1,0)</f>
        <v>0</v>
      </c>
      <c r="AY906">
        <f>IF($S906=AY$1,1,0)</f>
        <v>0</v>
      </c>
      <c r="AZ906">
        <f>IF($S906=AZ$1,1,0)</f>
        <v>0</v>
      </c>
      <c r="BA906">
        <f>IF($S906=BA$1,1,0)</f>
        <v>0</v>
      </c>
      <c r="BB906">
        <f>IF($S906=BB$1,1,0)</f>
        <v>0</v>
      </c>
      <c r="BC906">
        <f>IF($S906=BC$1,1,0)</f>
        <v>0</v>
      </c>
      <c r="BD906">
        <f>IF($S906=BD$1,1,0)</f>
        <v>0</v>
      </c>
      <c r="BE906">
        <f>IF($S906=BE$1,1,0)</f>
        <v>0</v>
      </c>
      <c r="BF906">
        <f>IF($S906=BF$1,1,0)</f>
        <v>0</v>
      </c>
      <c r="BG906">
        <f>IF($S906=BG$1,1,0)</f>
        <v>0</v>
      </c>
      <c r="BH906">
        <f>IF($S906=BH$1,1,0)</f>
        <v>0</v>
      </c>
      <c r="BI906">
        <f>IF($S906=BI$1,1,0)</f>
        <v>0</v>
      </c>
      <c r="BJ906">
        <f>IF($S906=BJ$1,1,0)</f>
        <v>0</v>
      </c>
    </row>
    <row r="907" spans="1:62" x14ac:dyDescent="0.25">
      <c r="A907">
        <v>905</v>
      </c>
      <c r="B907" t="s">
        <v>1975</v>
      </c>
      <c r="C907">
        <v>2</v>
      </c>
      <c r="D907" t="s">
        <v>1235</v>
      </c>
      <c r="E907" t="s">
        <v>13</v>
      </c>
      <c r="F907">
        <v>63</v>
      </c>
      <c r="G907">
        <v>1</v>
      </c>
      <c r="H907">
        <v>0</v>
      </c>
      <c r="I907">
        <v>24065</v>
      </c>
      <c r="J907">
        <v>26</v>
      </c>
      <c r="L907" t="s">
        <v>15</v>
      </c>
      <c r="M907" t="s">
        <v>1751</v>
      </c>
      <c r="N907" t="str">
        <f>IF(ISNUMBER(I907),"xxx ",SUBSTITUTE(SUBSTITUTE(I907,"/",""),".",""))</f>
        <v xml:space="preserve">xxx </v>
      </c>
      <c r="O907" t="str">
        <f>LEFT(N907,FIND(" ",N907))</f>
        <v xml:space="preserve">xxx </v>
      </c>
      <c r="P907" t="str">
        <f>VLOOKUP(M907,Extract_Title!$A$2:$B$20,2,0)</f>
        <v>Mr</v>
      </c>
      <c r="Q907" t="str">
        <f>IF(L907="","S",L907)</f>
        <v>S</v>
      </c>
      <c r="R907" t="str">
        <f>IF(K907="","M",LEFT(K907,1))</f>
        <v>M</v>
      </c>
      <c r="S907" t="str">
        <f>VLOOKUP(O907,Clean_tckt!$E$3:$F$38,2,0)</f>
        <v xml:space="preserve">xxx </v>
      </c>
      <c r="T907" s="1">
        <f t="shared" si="46"/>
        <v>26</v>
      </c>
      <c r="U907">
        <f t="shared" si="47"/>
        <v>63</v>
      </c>
      <c r="V907">
        <f>SUM(G907:H907,1)</f>
        <v>2</v>
      </c>
      <c r="W907">
        <f t="shared" si="48"/>
        <v>1</v>
      </c>
      <c r="X907">
        <f>IF(V907=1,1,0)</f>
        <v>0</v>
      </c>
      <c r="Y907">
        <f>IF($P907=Y$1,1,0)</f>
        <v>1</v>
      </c>
      <c r="Z907">
        <f>IF($P907=Z$1,1,0)</f>
        <v>0</v>
      </c>
      <c r="AA907">
        <f>IF($P907=AA$1,1,0)</f>
        <v>0</v>
      </c>
      <c r="AB907">
        <f>IF($P907=AB$1,1,0)</f>
        <v>0</v>
      </c>
      <c r="AC907">
        <f>IF($Q907=AC$1,1,0)</f>
        <v>1</v>
      </c>
      <c r="AD907">
        <f>IF($Q907=AD$1,1,0)</f>
        <v>0</v>
      </c>
      <c r="AE907">
        <f>IF($R907=AE$1,1,0)</f>
        <v>1</v>
      </c>
      <c r="AF907">
        <f>IF($R907=AF$1,1,0)</f>
        <v>0</v>
      </c>
      <c r="AG907">
        <f>IF($R907=AG$1,1,0)</f>
        <v>0</v>
      </c>
      <c r="AH907">
        <f>IF($R907=AH$1,1,0)</f>
        <v>0</v>
      </c>
      <c r="AI907">
        <f>IF($R907=AI$1,1,0)</f>
        <v>0</v>
      </c>
      <c r="AJ907">
        <f>IF($R907=AJ$1,1,0)</f>
        <v>0</v>
      </c>
      <c r="AK907">
        <f>IF($R907=AK$1,1,0)</f>
        <v>0</v>
      </c>
      <c r="AL907">
        <f>IF($R907=AL$1,1,0)</f>
        <v>0</v>
      </c>
      <c r="AM907">
        <f>IF($S907=AM$1,1,0)</f>
        <v>0</v>
      </c>
      <c r="AN907">
        <f>IF($S907=AN$1,1,0)</f>
        <v>0</v>
      </c>
      <c r="AO907">
        <f>IF($S907=AO$1,1,0)</f>
        <v>0</v>
      </c>
      <c r="AP907">
        <f>IF($S907=AP$1,1,0)</f>
        <v>1</v>
      </c>
      <c r="AQ907">
        <f>IF($S907=AQ$1,1,0)</f>
        <v>0</v>
      </c>
      <c r="AR907">
        <f>IF($S907=AR$1,1,0)</f>
        <v>0</v>
      </c>
      <c r="AS907">
        <f>IF($S907=AS$1,1,0)</f>
        <v>0</v>
      </c>
      <c r="AT907">
        <f>IF($S907=AT$1,1,0)</f>
        <v>0</v>
      </c>
      <c r="AU907">
        <f>IF($S907=AU$1,1,0)</f>
        <v>0</v>
      </c>
      <c r="AV907">
        <f>IF($S907=AV$1,1,0)</f>
        <v>0</v>
      </c>
      <c r="AW907">
        <f>IF($S907=AW$1,1,0)</f>
        <v>0</v>
      </c>
      <c r="AX907">
        <f>IF($S907=AX$1,1,0)</f>
        <v>0</v>
      </c>
      <c r="AY907">
        <f>IF($S907=AY$1,1,0)</f>
        <v>0</v>
      </c>
      <c r="AZ907">
        <f>IF($S907=AZ$1,1,0)</f>
        <v>0</v>
      </c>
      <c r="BA907">
        <f>IF($S907=BA$1,1,0)</f>
        <v>0</v>
      </c>
      <c r="BB907">
        <f>IF($S907=BB$1,1,0)</f>
        <v>0</v>
      </c>
      <c r="BC907">
        <f>IF($S907=BC$1,1,0)</f>
        <v>0</v>
      </c>
      <c r="BD907">
        <f>IF($S907=BD$1,1,0)</f>
        <v>0</v>
      </c>
      <c r="BE907">
        <f>IF($S907=BE$1,1,0)</f>
        <v>0</v>
      </c>
      <c r="BF907">
        <f>IF($S907=BF$1,1,0)</f>
        <v>0</v>
      </c>
      <c r="BG907">
        <f>IF($S907=BG$1,1,0)</f>
        <v>0</v>
      </c>
      <c r="BH907">
        <f>IF($S907=BH$1,1,0)</f>
        <v>0</v>
      </c>
      <c r="BI907">
        <f>IF($S907=BI$1,1,0)</f>
        <v>0</v>
      </c>
      <c r="BJ907">
        <f>IF($S907=BJ$1,1,0)</f>
        <v>0</v>
      </c>
    </row>
    <row r="908" spans="1:62" x14ac:dyDescent="0.25">
      <c r="A908">
        <v>906</v>
      </c>
      <c r="B908" t="s">
        <v>1975</v>
      </c>
      <c r="C908">
        <v>1</v>
      </c>
      <c r="D908" t="s">
        <v>1236</v>
      </c>
      <c r="E908" t="s">
        <v>17</v>
      </c>
      <c r="F908">
        <v>47</v>
      </c>
      <c r="G908">
        <v>1</v>
      </c>
      <c r="H908">
        <v>0</v>
      </c>
      <c r="I908" t="s">
        <v>151</v>
      </c>
      <c r="J908">
        <v>61.174999999999997</v>
      </c>
      <c r="K908" t="s">
        <v>152</v>
      </c>
      <c r="L908" t="s">
        <v>15</v>
      </c>
      <c r="M908" t="s">
        <v>1752</v>
      </c>
      <c r="N908" t="str">
        <f>IF(ISNUMBER(I908),"xxx ",SUBSTITUTE(SUBSTITUTE(I908,"/",""),".",""))</f>
        <v>WEP 5734</v>
      </c>
      <c r="O908" t="str">
        <f>LEFT(N908,FIND(" ",N908))</f>
        <v xml:space="preserve">WEP </v>
      </c>
      <c r="P908" t="str">
        <f>VLOOKUP(M908,Extract_Title!$A$2:$B$20,2,0)</f>
        <v>Mrs</v>
      </c>
      <c r="Q908" t="str">
        <f>IF(L908="","S",L908)</f>
        <v>S</v>
      </c>
      <c r="R908" t="str">
        <f>IF(K908="","M",LEFT(K908,1))</f>
        <v>E</v>
      </c>
      <c r="S908" t="str">
        <f>VLOOKUP(O908,Clean_tckt!$E$3:$F$38,2,0)</f>
        <v xml:space="preserve">WEP </v>
      </c>
      <c r="T908" s="1">
        <f t="shared" si="46"/>
        <v>61.174999999999997</v>
      </c>
      <c r="U908">
        <f t="shared" si="47"/>
        <v>47</v>
      </c>
      <c r="V908">
        <f>SUM(G908:H908,1)</f>
        <v>2</v>
      </c>
      <c r="W908">
        <f t="shared" si="48"/>
        <v>0</v>
      </c>
      <c r="X908">
        <f>IF(V908=1,1,0)</f>
        <v>0</v>
      </c>
      <c r="Y908">
        <f>IF($P908=Y$1,1,0)</f>
        <v>0</v>
      </c>
      <c r="Z908">
        <f>IF($P908=Z$1,1,0)</f>
        <v>1</v>
      </c>
      <c r="AA908">
        <f>IF($P908=AA$1,1,0)</f>
        <v>0</v>
      </c>
      <c r="AB908">
        <f>IF($P908=AB$1,1,0)</f>
        <v>0</v>
      </c>
      <c r="AC908">
        <f>IF($Q908=AC$1,1,0)</f>
        <v>1</v>
      </c>
      <c r="AD908">
        <f>IF($Q908=AD$1,1,0)</f>
        <v>0</v>
      </c>
      <c r="AE908">
        <f>IF($R908=AE$1,1,0)</f>
        <v>0</v>
      </c>
      <c r="AF908">
        <f>IF($R908=AF$1,1,0)</f>
        <v>0</v>
      </c>
      <c r="AG908">
        <f>IF($R908=AG$1,1,0)</f>
        <v>1</v>
      </c>
      <c r="AH908">
        <f>IF($R908=AH$1,1,0)</f>
        <v>0</v>
      </c>
      <c r="AI908">
        <f>IF($R908=AI$1,1,0)</f>
        <v>0</v>
      </c>
      <c r="AJ908">
        <f>IF($R908=AJ$1,1,0)</f>
        <v>0</v>
      </c>
      <c r="AK908">
        <f>IF($R908=AK$1,1,0)</f>
        <v>0</v>
      </c>
      <c r="AL908">
        <f>IF($R908=AL$1,1,0)</f>
        <v>0</v>
      </c>
      <c r="AM908">
        <f>IF($S908=AM$1,1,0)</f>
        <v>0</v>
      </c>
      <c r="AN908">
        <f>IF($S908=AN$1,1,0)</f>
        <v>0</v>
      </c>
      <c r="AO908">
        <f>IF($S908=AO$1,1,0)</f>
        <v>0</v>
      </c>
      <c r="AP908">
        <f>IF($S908=AP$1,1,0)</f>
        <v>0</v>
      </c>
      <c r="AQ908">
        <f>IF($S908=AQ$1,1,0)</f>
        <v>0</v>
      </c>
      <c r="AR908">
        <f>IF($S908=AR$1,1,0)</f>
        <v>0</v>
      </c>
      <c r="AS908">
        <f>IF($S908=AS$1,1,0)</f>
        <v>0</v>
      </c>
      <c r="AT908">
        <f>IF($S908=AT$1,1,0)</f>
        <v>0</v>
      </c>
      <c r="AU908">
        <f>IF($S908=AU$1,1,0)</f>
        <v>0</v>
      </c>
      <c r="AV908">
        <f>IF($S908=AV$1,1,0)</f>
        <v>0</v>
      </c>
      <c r="AW908">
        <f>IF($S908=AW$1,1,0)</f>
        <v>0</v>
      </c>
      <c r="AX908">
        <f>IF($S908=AX$1,1,0)</f>
        <v>0</v>
      </c>
      <c r="AY908">
        <f>IF($S908=AY$1,1,0)</f>
        <v>1</v>
      </c>
      <c r="AZ908">
        <f>IF($S908=AZ$1,1,0)</f>
        <v>0</v>
      </c>
      <c r="BA908">
        <f>IF($S908=BA$1,1,0)</f>
        <v>0</v>
      </c>
      <c r="BB908">
        <f>IF($S908=BB$1,1,0)</f>
        <v>0</v>
      </c>
      <c r="BC908">
        <f>IF($S908=BC$1,1,0)</f>
        <v>0</v>
      </c>
      <c r="BD908">
        <f>IF($S908=BD$1,1,0)</f>
        <v>0</v>
      </c>
      <c r="BE908">
        <f>IF($S908=BE$1,1,0)</f>
        <v>0</v>
      </c>
      <c r="BF908">
        <f>IF($S908=BF$1,1,0)</f>
        <v>0</v>
      </c>
      <c r="BG908">
        <f>IF($S908=BG$1,1,0)</f>
        <v>0</v>
      </c>
      <c r="BH908">
        <f>IF($S908=BH$1,1,0)</f>
        <v>0</v>
      </c>
      <c r="BI908">
        <f>IF($S908=BI$1,1,0)</f>
        <v>0</v>
      </c>
      <c r="BJ908">
        <f>IF($S908=BJ$1,1,0)</f>
        <v>0</v>
      </c>
    </row>
    <row r="909" spans="1:62" x14ac:dyDescent="0.25">
      <c r="A909">
        <v>907</v>
      </c>
      <c r="B909" t="s">
        <v>1975</v>
      </c>
      <c r="C909">
        <v>2</v>
      </c>
      <c r="D909" t="s">
        <v>1237</v>
      </c>
      <c r="E909" t="s">
        <v>17</v>
      </c>
      <c r="F909">
        <v>24</v>
      </c>
      <c r="G909">
        <v>1</v>
      </c>
      <c r="H909">
        <v>0</v>
      </c>
      <c r="I909" t="s">
        <v>537</v>
      </c>
      <c r="J909">
        <v>27.720800000000001</v>
      </c>
      <c r="L909" t="s">
        <v>20</v>
      </c>
      <c r="M909" t="s">
        <v>1752</v>
      </c>
      <c r="N909" t="str">
        <f>IF(ISNUMBER(I909),"xxx ",SUBSTITUTE(SUBSTITUTE(I909,"/",""),".",""))</f>
        <v>SCPARIS 2167</v>
      </c>
      <c r="O909" t="str">
        <f>LEFT(N909,FIND(" ",N909))</f>
        <v xml:space="preserve">SCPARIS </v>
      </c>
      <c r="P909" t="str">
        <f>VLOOKUP(M909,Extract_Title!$A$2:$B$20,2,0)</f>
        <v>Mrs</v>
      </c>
      <c r="Q909" t="str">
        <f>IF(L909="","S",L909)</f>
        <v>C</v>
      </c>
      <c r="R909" t="str">
        <f>IF(K909="","M",LEFT(K909,1))</f>
        <v>M</v>
      </c>
      <c r="S909" t="str">
        <f>VLOOKUP(O909,Clean_tckt!$E$3:$F$38,2,0)</f>
        <v xml:space="preserve">SCParis </v>
      </c>
      <c r="T909" s="1">
        <f t="shared" si="46"/>
        <v>27.720800000000001</v>
      </c>
      <c r="U909">
        <f t="shared" si="47"/>
        <v>24</v>
      </c>
      <c r="V909">
        <f>SUM(G909:H909,1)</f>
        <v>2</v>
      </c>
      <c r="W909">
        <f t="shared" si="48"/>
        <v>0</v>
      </c>
      <c r="X909">
        <f>IF(V909=1,1,0)</f>
        <v>0</v>
      </c>
      <c r="Y909">
        <f>IF($P909=Y$1,1,0)</f>
        <v>0</v>
      </c>
      <c r="Z909">
        <f>IF($P909=Z$1,1,0)</f>
        <v>1</v>
      </c>
      <c r="AA909">
        <f>IF($P909=AA$1,1,0)</f>
        <v>0</v>
      </c>
      <c r="AB909">
        <f>IF($P909=AB$1,1,0)</f>
        <v>0</v>
      </c>
      <c r="AC909">
        <f>IF($Q909=AC$1,1,0)</f>
        <v>0</v>
      </c>
      <c r="AD909">
        <f>IF($Q909=AD$1,1,0)</f>
        <v>1</v>
      </c>
      <c r="AE909">
        <f>IF($R909=AE$1,1,0)</f>
        <v>1</v>
      </c>
      <c r="AF909">
        <f>IF($R909=AF$1,1,0)</f>
        <v>0</v>
      </c>
      <c r="AG909">
        <f>IF($R909=AG$1,1,0)</f>
        <v>0</v>
      </c>
      <c r="AH909">
        <f>IF($R909=AH$1,1,0)</f>
        <v>0</v>
      </c>
      <c r="AI909">
        <f>IF($R909=AI$1,1,0)</f>
        <v>0</v>
      </c>
      <c r="AJ909">
        <f>IF($R909=AJ$1,1,0)</f>
        <v>0</v>
      </c>
      <c r="AK909">
        <f>IF($R909=AK$1,1,0)</f>
        <v>0</v>
      </c>
      <c r="AL909">
        <f>IF($R909=AL$1,1,0)</f>
        <v>0</v>
      </c>
      <c r="AM909">
        <f>IF($S909=AM$1,1,0)</f>
        <v>0</v>
      </c>
      <c r="AN909">
        <f>IF($S909=AN$1,1,0)</f>
        <v>0</v>
      </c>
      <c r="AO909">
        <f>IF($S909=AO$1,1,0)</f>
        <v>0</v>
      </c>
      <c r="AP909">
        <f>IF($S909=AP$1,1,0)</f>
        <v>0</v>
      </c>
      <c r="AQ909">
        <f>IF($S909=AQ$1,1,0)</f>
        <v>0</v>
      </c>
      <c r="AR909">
        <f>IF($S909=AR$1,1,0)</f>
        <v>0</v>
      </c>
      <c r="AS909">
        <f>IF($S909=AS$1,1,0)</f>
        <v>1</v>
      </c>
      <c r="AT909">
        <f>IF($S909=AT$1,1,0)</f>
        <v>0</v>
      </c>
      <c r="AU909">
        <f>IF($S909=AU$1,1,0)</f>
        <v>0</v>
      </c>
      <c r="AV909">
        <f>IF($S909=AV$1,1,0)</f>
        <v>0</v>
      </c>
      <c r="AW909">
        <f>IF($S909=AW$1,1,0)</f>
        <v>0</v>
      </c>
      <c r="AX909">
        <f>IF($S909=AX$1,1,0)</f>
        <v>0</v>
      </c>
      <c r="AY909">
        <f>IF($S909=AY$1,1,0)</f>
        <v>0</v>
      </c>
      <c r="AZ909">
        <f>IF($S909=AZ$1,1,0)</f>
        <v>0</v>
      </c>
      <c r="BA909">
        <f>IF($S909=BA$1,1,0)</f>
        <v>0</v>
      </c>
      <c r="BB909">
        <f>IF($S909=BB$1,1,0)</f>
        <v>0</v>
      </c>
      <c r="BC909">
        <f>IF($S909=BC$1,1,0)</f>
        <v>0</v>
      </c>
      <c r="BD909">
        <f>IF($S909=BD$1,1,0)</f>
        <v>0</v>
      </c>
      <c r="BE909">
        <f>IF($S909=BE$1,1,0)</f>
        <v>0</v>
      </c>
      <c r="BF909">
        <f>IF($S909=BF$1,1,0)</f>
        <v>0</v>
      </c>
      <c r="BG909">
        <f>IF($S909=BG$1,1,0)</f>
        <v>0</v>
      </c>
      <c r="BH909">
        <f>IF($S909=BH$1,1,0)</f>
        <v>0</v>
      </c>
      <c r="BI909">
        <f>IF($S909=BI$1,1,0)</f>
        <v>0</v>
      </c>
      <c r="BJ909">
        <f>IF($S909=BJ$1,1,0)</f>
        <v>0</v>
      </c>
    </row>
    <row r="910" spans="1:62" x14ac:dyDescent="0.25">
      <c r="A910">
        <v>908</v>
      </c>
      <c r="B910" t="s">
        <v>1975</v>
      </c>
      <c r="C910">
        <v>2</v>
      </c>
      <c r="D910" t="s">
        <v>1238</v>
      </c>
      <c r="E910" t="s">
        <v>13</v>
      </c>
      <c r="F910">
        <v>35</v>
      </c>
      <c r="G910">
        <v>0</v>
      </c>
      <c r="H910">
        <v>0</v>
      </c>
      <c r="I910">
        <v>233734</v>
      </c>
      <c r="J910">
        <v>12.35</v>
      </c>
      <c r="L910" t="s">
        <v>27</v>
      </c>
      <c r="M910" t="s">
        <v>1751</v>
      </c>
      <c r="N910" t="str">
        <f>IF(ISNUMBER(I910),"xxx ",SUBSTITUTE(SUBSTITUTE(I910,"/",""),".",""))</f>
        <v xml:space="preserve">xxx </v>
      </c>
      <c r="O910" t="str">
        <f>LEFT(N910,FIND(" ",N910))</f>
        <v xml:space="preserve">xxx </v>
      </c>
      <c r="P910" t="str">
        <f>VLOOKUP(M910,Extract_Title!$A$2:$B$20,2,0)</f>
        <v>Mr</v>
      </c>
      <c r="Q910" t="str">
        <f>IF(L910="","S",L910)</f>
        <v>Q</v>
      </c>
      <c r="R910" t="str">
        <f>IF(K910="","M",LEFT(K910,1))</f>
        <v>M</v>
      </c>
      <c r="S910" t="str">
        <f>VLOOKUP(O910,Clean_tckt!$E$3:$F$38,2,0)</f>
        <v xml:space="preserve">xxx </v>
      </c>
      <c r="T910" s="1">
        <f t="shared" si="46"/>
        <v>12.35</v>
      </c>
      <c r="U910">
        <f t="shared" si="47"/>
        <v>35</v>
      </c>
      <c r="V910">
        <f>SUM(G910:H910,1)</f>
        <v>1</v>
      </c>
      <c r="W910">
        <f t="shared" si="48"/>
        <v>1</v>
      </c>
      <c r="X910">
        <f>IF(V910=1,1,0)</f>
        <v>1</v>
      </c>
      <c r="Y910">
        <f>IF($P910=Y$1,1,0)</f>
        <v>1</v>
      </c>
      <c r="Z910">
        <f>IF($P910=Z$1,1,0)</f>
        <v>0</v>
      </c>
      <c r="AA910">
        <f>IF($P910=AA$1,1,0)</f>
        <v>0</v>
      </c>
      <c r="AB910">
        <f>IF($P910=AB$1,1,0)</f>
        <v>0</v>
      </c>
      <c r="AC910">
        <f>IF($Q910=AC$1,1,0)</f>
        <v>0</v>
      </c>
      <c r="AD910">
        <f>IF($Q910=AD$1,1,0)</f>
        <v>0</v>
      </c>
      <c r="AE910">
        <f>IF($R910=AE$1,1,0)</f>
        <v>1</v>
      </c>
      <c r="AF910">
        <f>IF($R910=AF$1,1,0)</f>
        <v>0</v>
      </c>
      <c r="AG910">
        <f>IF($R910=AG$1,1,0)</f>
        <v>0</v>
      </c>
      <c r="AH910">
        <f>IF($R910=AH$1,1,0)</f>
        <v>0</v>
      </c>
      <c r="AI910">
        <f>IF($R910=AI$1,1,0)</f>
        <v>0</v>
      </c>
      <c r="AJ910">
        <f>IF($R910=AJ$1,1,0)</f>
        <v>0</v>
      </c>
      <c r="AK910">
        <f>IF($R910=AK$1,1,0)</f>
        <v>0</v>
      </c>
      <c r="AL910">
        <f>IF($R910=AL$1,1,0)</f>
        <v>0</v>
      </c>
      <c r="AM910">
        <f>IF($S910=AM$1,1,0)</f>
        <v>0</v>
      </c>
      <c r="AN910">
        <f>IF($S910=AN$1,1,0)</f>
        <v>0</v>
      </c>
      <c r="AO910">
        <f>IF($S910=AO$1,1,0)</f>
        <v>0</v>
      </c>
      <c r="AP910">
        <f>IF($S910=AP$1,1,0)</f>
        <v>1</v>
      </c>
      <c r="AQ910">
        <f>IF($S910=AQ$1,1,0)</f>
        <v>0</v>
      </c>
      <c r="AR910">
        <f>IF($S910=AR$1,1,0)</f>
        <v>0</v>
      </c>
      <c r="AS910">
        <f>IF($S910=AS$1,1,0)</f>
        <v>0</v>
      </c>
      <c r="AT910">
        <f>IF($S910=AT$1,1,0)</f>
        <v>0</v>
      </c>
      <c r="AU910">
        <f>IF($S910=AU$1,1,0)</f>
        <v>0</v>
      </c>
      <c r="AV910">
        <f>IF($S910=AV$1,1,0)</f>
        <v>0</v>
      </c>
      <c r="AW910">
        <f>IF($S910=AW$1,1,0)</f>
        <v>0</v>
      </c>
      <c r="AX910">
        <f>IF($S910=AX$1,1,0)</f>
        <v>0</v>
      </c>
      <c r="AY910">
        <f>IF($S910=AY$1,1,0)</f>
        <v>0</v>
      </c>
      <c r="AZ910">
        <f>IF($S910=AZ$1,1,0)</f>
        <v>0</v>
      </c>
      <c r="BA910">
        <f>IF($S910=BA$1,1,0)</f>
        <v>0</v>
      </c>
      <c r="BB910">
        <f>IF($S910=BB$1,1,0)</f>
        <v>0</v>
      </c>
      <c r="BC910">
        <f>IF($S910=BC$1,1,0)</f>
        <v>0</v>
      </c>
      <c r="BD910">
        <f>IF($S910=BD$1,1,0)</f>
        <v>0</v>
      </c>
      <c r="BE910">
        <f>IF($S910=BE$1,1,0)</f>
        <v>0</v>
      </c>
      <c r="BF910">
        <f>IF($S910=BF$1,1,0)</f>
        <v>0</v>
      </c>
      <c r="BG910">
        <f>IF($S910=BG$1,1,0)</f>
        <v>0</v>
      </c>
      <c r="BH910">
        <f>IF($S910=BH$1,1,0)</f>
        <v>0</v>
      </c>
      <c r="BI910">
        <f>IF($S910=BI$1,1,0)</f>
        <v>0</v>
      </c>
      <c r="BJ910">
        <f>IF($S910=BJ$1,1,0)</f>
        <v>0</v>
      </c>
    </row>
    <row r="911" spans="1:62" x14ac:dyDescent="0.25">
      <c r="A911">
        <v>909</v>
      </c>
      <c r="B911" t="s">
        <v>1975</v>
      </c>
      <c r="C911">
        <v>3</v>
      </c>
      <c r="D911" t="s">
        <v>1239</v>
      </c>
      <c r="E911" t="s">
        <v>13</v>
      </c>
      <c r="F911">
        <v>21</v>
      </c>
      <c r="G911">
        <v>0</v>
      </c>
      <c r="H911">
        <v>0</v>
      </c>
      <c r="I911">
        <v>2692</v>
      </c>
      <c r="J911">
        <v>7.2249999999999996</v>
      </c>
      <c r="L911" t="s">
        <v>20</v>
      </c>
      <c r="M911" t="s">
        <v>1751</v>
      </c>
      <c r="N911" t="str">
        <f>IF(ISNUMBER(I911),"xxx ",SUBSTITUTE(SUBSTITUTE(I911,"/",""),".",""))</f>
        <v xml:space="preserve">xxx </v>
      </c>
      <c r="O911" t="str">
        <f>LEFT(N911,FIND(" ",N911))</f>
        <v xml:space="preserve">xxx </v>
      </c>
      <c r="P911" t="str">
        <f>VLOOKUP(M911,Extract_Title!$A$2:$B$20,2,0)</f>
        <v>Mr</v>
      </c>
      <c r="Q911" t="str">
        <f>IF(L911="","S",L911)</f>
        <v>C</v>
      </c>
      <c r="R911" t="str">
        <f>IF(K911="","M",LEFT(K911,1))</f>
        <v>M</v>
      </c>
      <c r="S911" t="str">
        <f>VLOOKUP(O911,Clean_tckt!$E$3:$F$38,2,0)</f>
        <v xml:space="preserve">xxx </v>
      </c>
      <c r="T911" s="1">
        <f t="shared" si="46"/>
        <v>7.2249999999999996</v>
      </c>
      <c r="U911">
        <f t="shared" si="47"/>
        <v>21</v>
      </c>
      <c r="V911">
        <f>SUM(G911:H911,1)</f>
        <v>1</v>
      </c>
      <c r="W911">
        <f t="shared" si="48"/>
        <v>1</v>
      </c>
      <c r="X911">
        <f>IF(V911=1,1,0)</f>
        <v>1</v>
      </c>
      <c r="Y911">
        <f>IF($P911=Y$1,1,0)</f>
        <v>1</v>
      </c>
      <c r="Z911">
        <f>IF($P911=Z$1,1,0)</f>
        <v>0</v>
      </c>
      <c r="AA911">
        <f>IF($P911=AA$1,1,0)</f>
        <v>0</v>
      </c>
      <c r="AB911">
        <f>IF($P911=AB$1,1,0)</f>
        <v>0</v>
      </c>
      <c r="AC911">
        <f>IF($Q911=AC$1,1,0)</f>
        <v>0</v>
      </c>
      <c r="AD911">
        <f>IF($Q911=AD$1,1,0)</f>
        <v>1</v>
      </c>
      <c r="AE911">
        <f>IF($R911=AE$1,1,0)</f>
        <v>1</v>
      </c>
      <c r="AF911">
        <f>IF($R911=AF$1,1,0)</f>
        <v>0</v>
      </c>
      <c r="AG911">
        <f>IF($R911=AG$1,1,0)</f>
        <v>0</v>
      </c>
      <c r="AH911">
        <f>IF($R911=AH$1,1,0)</f>
        <v>0</v>
      </c>
      <c r="AI911">
        <f>IF($R911=AI$1,1,0)</f>
        <v>0</v>
      </c>
      <c r="AJ911">
        <f>IF($R911=AJ$1,1,0)</f>
        <v>0</v>
      </c>
      <c r="AK911">
        <f>IF($R911=AK$1,1,0)</f>
        <v>0</v>
      </c>
      <c r="AL911">
        <f>IF($R911=AL$1,1,0)</f>
        <v>0</v>
      </c>
      <c r="AM911">
        <f>IF($S911=AM$1,1,0)</f>
        <v>0</v>
      </c>
      <c r="AN911">
        <f>IF($S911=AN$1,1,0)</f>
        <v>0</v>
      </c>
      <c r="AO911">
        <f>IF($S911=AO$1,1,0)</f>
        <v>0</v>
      </c>
      <c r="AP911">
        <f>IF($S911=AP$1,1,0)</f>
        <v>1</v>
      </c>
      <c r="AQ911">
        <f>IF($S911=AQ$1,1,0)</f>
        <v>0</v>
      </c>
      <c r="AR911">
        <f>IF($S911=AR$1,1,0)</f>
        <v>0</v>
      </c>
      <c r="AS911">
        <f>IF($S911=AS$1,1,0)</f>
        <v>0</v>
      </c>
      <c r="AT911">
        <f>IF($S911=AT$1,1,0)</f>
        <v>0</v>
      </c>
      <c r="AU911">
        <f>IF($S911=AU$1,1,0)</f>
        <v>0</v>
      </c>
      <c r="AV911">
        <f>IF($S911=AV$1,1,0)</f>
        <v>0</v>
      </c>
      <c r="AW911">
        <f>IF($S911=AW$1,1,0)</f>
        <v>0</v>
      </c>
      <c r="AX911">
        <f>IF($S911=AX$1,1,0)</f>
        <v>0</v>
      </c>
      <c r="AY911">
        <f>IF($S911=AY$1,1,0)</f>
        <v>0</v>
      </c>
      <c r="AZ911">
        <f>IF($S911=AZ$1,1,0)</f>
        <v>0</v>
      </c>
      <c r="BA911">
        <f>IF($S911=BA$1,1,0)</f>
        <v>0</v>
      </c>
      <c r="BB911">
        <f>IF($S911=BB$1,1,0)</f>
        <v>0</v>
      </c>
      <c r="BC911">
        <f>IF($S911=BC$1,1,0)</f>
        <v>0</v>
      </c>
      <c r="BD911">
        <f>IF($S911=BD$1,1,0)</f>
        <v>0</v>
      </c>
      <c r="BE911">
        <f>IF($S911=BE$1,1,0)</f>
        <v>0</v>
      </c>
      <c r="BF911">
        <f>IF($S911=BF$1,1,0)</f>
        <v>0</v>
      </c>
      <c r="BG911">
        <f>IF($S911=BG$1,1,0)</f>
        <v>0</v>
      </c>
      <c r="BH911">
        <f>IF($S911=BH$1,1,0)</f>
        <v>0</v>
      </c>
      <c r="BI911">
        <f>IF($S911=BI$1,1,0)</f>
        <v>0</v>
      </c>
      <c r="BJ911">
        <f>IF($S911=BJ$1,1,0)</f>
        <v>0</v>
      </c>
    </row>
    <row r="912" spans="1:62" x14ac:dyDescent="0.25">
      <c r="A912">
        <v>910</v>
      </c>
      <c r="B912" t="s">
        <v>1975</v>
      </c>
      <c r="C912">
        <v>3</v>
      </c>
      <c r="D912" t="s">
        <v>1240</v>
      </c>
      <c r="E912" t="s">
        <v>17</v>
      </c>
      <c r="F912">
        <v>27</v>
      </c>
      <c r="G912">
        <v>1</v>
      </c>
      <c r="H912">
        <v>0</v>
      </c>
      <c r="I912" t="s">
        <v>1241</v>
      </c>
      <c r="J912">
        <v>7.9249999999999998</v>
      </c>
      <c r="L912" t="s">
        <v>15</v>
      </c>
      <c r="M912" t="s">
        <v>1753</v>
      </c>
      <c r="N912" t="str">
        <f>IF(ISNUMBER(I912),"xxx ",SUBSTITUTE(SUBSTITUTE(I912,"/",""),".",""))</f>
        <v>STONO2 3101270</v>
      </c>
      <c r="O912" t="str">
        <f>LEFT(N912,FIND(" ",N912))</f>
        <v xml:space="preserve">STONO2 </v>
      </c>
      <c r="P912" t="str">
        <f>VLOOKUP(M912,Extract_Title!$A$2:$B$20,2,0)</f>
        <v>Miss</v>
      </c>
      <c r="Q912" t="str">
        <f>IF(L912="","S",L912)</f>
        <v>S</v>
      </c>
      <c r="R912" t="str">
        <f>IF(K912="","M",LEFT(K912,1))</f>
        <v>M</v>
      </c>
      <c r="S912" t="str">
        <f>VLOOKUP(O912,Clean_tckt!$E$3:$F$38,2,0)</f>
        <v xml:space="preserve">STONO2 </v>
      </c>
      <c r="T912" s="1">
        <f t="shared" si="46"/>
        <v>7.9249999999999998</v>
      </c>
      <c r="U912">
        <f t="shared" si="47"/>
        <v>27</v>
      </c>
      <c r="V912">
        <f>SUM(G912:H912,1)</f>
        <v>2</v>
      </c>
      <c r="W912">
        <f t="shared" si="48"/>
        <v>0</v>
      </c>
      <c r="X912">
        <f>IF(V912=1,1,0)</f>
        <v>0</v>
      </c>
      <c r="Y912">
        <f>IF($P912=Y$1,1,0)</f>
        <v>0</v>
      </c>
      <c r="Z912">
        <f>IF($P912=Z$1,1,0)</f>
        <v>0</v>
      </c>
      <c r="AA912">
        <f>IF($P912=AA$1,1,0)</f>
        <v>1</v>
      </c>
      <c r="AB912">
        <f>IF($P912=AB$1,1,0)</f>
        <v>0</v>
      </c>
      <c r="AC912">
        <f>IF($Q912=AC$1,1,0)</f>
        <v>1</v>
      </c>
      <c r="AD912">
        <f>IF($Q912=AD$1,1,0)</f>
        <v>0</v>
      </c>
      <c r="AE912">
        <f>IF($R912=AE$1,1,0)</f>
        <v>1</v>
      </c>
      <c r="AF912">
        <f>IF($R912=AF$1,1,0)</f>
        <v>0</v>
      </c>
      <c r="AG912">
        <f>IF($R912=AG$1,1,0)</f>
        <v>0</v>
      </c>
      <c r="AH912">
        <f>IF($R912=AH$1,1,0)</f>
        <v>0</v>
      </c>
      <c r="AI912">
        <f>IF($R912=AI$1,1,0)</f>
        <v>0</v>
      </c>
      <c r="AJ912">
        <f>IF($R912=AJ$1,1,0)</f>
        <v>0</v>
      </c>
      <c r="AK912">
        <f>IF($R912=AK$1,1,0)</f>
        <v>0</v>
      </c>
      <c r="AL912">
        <f>IF($R912=AL$1,1,0)</f>
        <v>0</v>
      </c>
      <c r="AM912">
        <f>IF($S912=AM$1,1,0)</f>
        <v>0</v>
      </c>
      <c r="AN912">
        <f>IF($S912=AN$1,1,0)</f>
        <v>0</v>
      </c>
      <c r="AO912">
        <f>IF($S912=AO$1,1,0)</f>
        <v>1</v>
      </c>
      <c r="AP912">
        <f>IF($S912=AP$1,1,0)</f>
        <v>0</v>
      </c>
      <c r="AQ912">
        <f>IF($S912=AQ$1,1,0)</f>
        <v>0</v>
      </c>
      <c r="AR912">
        <f>IF($S912=AR$1,1,0)</f>
        <v>0</v>
      </c>
      <c r="AS912">
        <f>IF($S912=AS$1,1,0)</f>
        <v>0</v>
      </c>
      <c r="AT912">
        <f>IF($S912=AT$1,1,0)</f>
        <v>0</v>
      </c>
      <c r="AU912">
        <f>IF($S912=AU$1,1,0)</f>
        <v>0</v>
      </c>
      <c r="AV912">
        <f>IF($S912=AV$1,1,0)</f>
        <v>0</v>
      </c>
      <c r="AW912">
        <f>IF($S912=AW$1,1,0)</f>
        <v>0</v>
      </c>
      <c r="AX912">
        <f>IF($S912=AX$1,1,0)</f>
        <v>0</v>
      </c>
      <c r="AY912">
        <f>IF($S912=AY$1,1,0)</f>
        <v>0</v>
      </c>
      <c r="AZ912">
        <f>IF($S912=AZ$1,1,0)</f>
        <v>0</v>
      </c>
      <c r="BA912">
        <f>IF($S912=BA$1,1,0)</f>
        <v>0</v>
      </c>
      <c r="BB912">
        <f>IF($S912=BB$1,1,0)</f>
        <v>0</v>
      </c>
      <c r="BC912">
        <f>IF($S912=BC$1,1,0)</f>
        <v>0</v>
      </c>
      <c r="BD912">
        <f>IF($S912=BD$1,1,0)</f>
        <v>0</v>
      </c>
      <c r="BE912">
        <f>IF($S912=BE$1,1,0)</f>
        <v>0</v>
      </c>
      <c r="BF912">
        <f>IF($S912=BF$1,1,0)</f>
        <v>0</v>
      </c>
      <c r="BG912">
        <f>IF($S912=BG$1,1,0)</f>
        <v>0</v>
      </c>
      <c r="BH912">
        <f>IF($S912=BH$1,1,0)</f>
        <v>0</v>
      </c>
      <c r="BI912">
        <f>IF($S912=BI$1,1,0)</f>
        <v>0</v>
      </c>
      <c r="BJ912">
        <f>IF($S912=BJ$1,1,0)</f>
        <v>0</v>
      </c>
    </row>
    <row r="913" spans="1:62" x14ac:dyDescent="0.25">
      <c r="A913">
        <v>911</v>
      </c>
      <c r="B913" t="s">
        <v>1975</v>
      </c>
      <c r="C913">
        <v>3</v>
      </c>
      <c r="D913" t="s">
        <v>1242</v>
      </c>
      <c r="E913" t="s">
        <v>17</v>
      </c>
      <c r="F913">
        <v>45</v>
      </c>
      <c r="G913">
        <v>0</v>
      </c>
      <c r="H913">
        <v>0</v>
      </c>
      <c r="I913">
        <v>2696</v>
      </c>
      <c r="J913">
        <v>7.2249999999999996</v>
      </c>
      <c r="L913" t="s">
        <v>20</v>
      </c>
      <c r="M913" t="s">
        <v>1752</v>
      </c>
      <c r="N913" t="str">
        <f>IF(ISNUMBER(I913),"xxx ",SUBSTITUTE(SUBSTITUTE(I913,"/",""),".",""))</f>
        <v xml:space="preserve">xxx </v>
      </c>
      <c r="O913" t="str">
        <f>LEFT(N913,FIND(" ",N913))</f>
        <v xml:space="preserve">xxx </v>
      </c>
      <c r="P913" t="str">
        <f>VLOOKUP(M913,Extract_Title!$A$2:$B$20,2,0)</f>
        <v>Mrs</v>
      </c>
      <c r="Q913" t="str">
        <f>IF(L913="","S",L913)</f>
        <v>C</v>
      </c>
      <c r="R913" t="str">
        <f>IF(K913="","M",LEFT(K913,1))</f>
        <v>M</v>
      </c>
      <c r="S913" t="str">
        <f>VLOOKUP(O913,Clean_tckt!$E$3:$F$38,2,0)</f>
        <v xml:space="preserve">xxx </v>
      </c>
      <c r="T913" s="1">
        <f t="shared" si="46"/>
        <v>7.2249999999999996</v>
      </c>
      <c r="U913">
        <f t="shared" si="47"/>
        <v>45</v>
      </c>
      <c r="V913">
        <f>SUM(G913:H913,1)</f>
        <v>1</v>
      </c>
      <c r="W913">
        <f t="shared" si="48"/>
        <v>0</v>
      </c>
      <c r="X913">
        <f>IF(V913=1,1,0)</f>
        <v>1</v>
      </c>
      <c r="Y913">
        <f>IF($P913=Y$1,1,0)</f>
        <v>0</v>
      </c>
      <c r="Z913">
        <f>IF($P913=Z$1,1,0)</f>
        <v>1</v>
      </c>
      <c r="AA913">
        <f>IF($P913=AA$1,1,0)</f>
        <v>0</v>
      </c>
      <c r="AB913">
        <f>IF($P913=AB$1,1,0)</f>
        <v>0</v>
      </c>
      <c r="AC913">
        <f>IF($Q913=AC$1,1,0)</f>
        <v>0</v>
      </c>
      <c r="AD913">
        <f>IF($Q913=AD$1,1,0)</f>
        <v>1</v>
      </c>
      <c r="AE913">
        <f>IF($R913=AE$1,1,0)</f>
        <v>1</v>
      </c>
      <c r="AF913">
        <f>IF($R913=AF$1,1,0)</f>
        <v>0</v>
      </c>
      <c r="AG913">
        <f>IF($R913=AG$1,1,0)</f>
        <v>0</v>
      </c>
      <c r="AH913">
        <f>IF($R913=AH$1,1,0)</f>
        <v>0</v>
      </c>
      <c r="AI913">
        <f>IF($R913=AI$1,1,0)</f>
        <v>0</v>
      </c>
      <c r="AJ913">
        <f>IF($R913=AJ$1,1,0)</f>
        <v>0</v>
      </c>
      <c r="AK913">
        <f>IF($R913=AK$1,1,0)</f>
        <v>0</v>
      </c>
      <c r="AL913">
        <f>IF($R913=AL$1,1,0)</f>
        <v>0</v>
      </c>
      <c r="AM913">
        <f>IF($S913=AM$1,1,0)</f>
        <v>0</v>
      </c>
      <c r="AN913">
        <f>IF($S913=AN$1,1,0)</f>
        <v>0</v>
      </c>
      <c r="AO913">
        <f>IF($S913=AO$1,1,0)</f>
        <v>0</v>
      </c>
      <c r="AP913">
        <f>IF($S913=AP$1,1,0)</f>
        <v>1</v>
      </c>
      <c r="AQ913">
        <f>IF($S913=AQ$1,1,0)</f>
        <v>0</v>
      </c>
      <c r="AR913">
        <f>IF($S913=AR$1,1,0)</f>
        <v>0</v>
      </c>
      <c r="AS913">
        <f>IF($S913=AS$1,1,0)</f>
        <v>0</v>
      </c>
      <c r="AT913">
        <f>IF($S913=AT$1,1,0)</f>
        <v>0</v>
      </c>
      <c r="AU913">
        <f>IF($S913=AU$1,1,0)</f>
        <v>0</v>
      </c>
      <c r="AV913">
        <f>IF($S913=AV$1,1,0)</f>
        <v>0</v>
      </c>
      <c r="AW913">
        <f>IF($S913=AW$1,1,0)</f>
        <v>0</v>
      </c>
      <c r="AX913">
        <f>IF($S913=AX$1,1,0)</f>
        <v>0</v>
      </c>
      <c r="AY913">
        <f>IF($S913=AY$1,1,0)</f>
        <v>0</v>
      </c>
      <c r="AZ913">
        <f>IF($S913=AZ$1,1,0)</f>
        <v>0</v>
      </c>
      <c r="BA913">
        <f>IF($S913=BA$1,1,0)</f>
        <v>0</v>
      </c>
      <c r="BB913">
        <f>IF($S913=BB$1,1,0)</f>
        <v>0</v>
      </c>
      <c r="BC913">
        <f>IF($S913=BC$1,1,0)</f>
        <v>0</v>
      </c>
      <c r="BD913">
        <f>IF($S913=BD$1,1,0)</f>
        <v>0</v>
      </c>
      <c r="BE913">
        <f>IF($S913=BE$1,1,0)</f>
        <v>0</v>
      </c>
      <c r="BF913">
        <f>IF($S913=BF$1,1,0)</f>
        <v>0</v>
      </c>
      <c r="BG913">
        <f>IF($S913=BG$1,1,0)</f>
        <v>0</v>
      </c>
      <c r="BH913">
        <f>IF($S913=BH$1,1,0)</f>
        <v>0</v>
      </c>
      <c r="BI913">
        <f>IF($S913=BI$1,1,0)</f>
        <v>0</v>
      </c>
      <c r="BJ913">
        <f>IF($S913=BJ$1,1,0)</f>
        <v>0</v>
      </c>
    </row>
    <row r="914" spans="1:62" x14ac:dyDescent="0.25">
      <c r="A914">
        <v>912</v>
      </c>
      <c r="B914" t="s">
        <v>1975</v>
      </c>
      <c r="C914">
        <v>1</v>
      </c>
      <c r="D914" t="s">
        <v>1243</v>
      </c>
      <c r="E914" t="s">
        <v>13</v>
      </c>
      <c r="F914">
        <v>55</v>
      </c>
      <c r="G914">
        <v>1</v>
      </c>
      <c r="H914">
        <v>0</v>
      </c>
      <c r="I914" t="s">
        <v>740</v>
      </c>
      <c r="J914">
        <v>59.4</v>
      </c>
      <c r="L914" t="s">
        <v>20</v>
      </c>
      <c r="M914" t="s">
        <v>1751</v>
      </c>
      <c r="N914" t="str">
        <f>IF(ISNUMBER(I914),"xxx ",SUBSTITUTE(SUBSTITUTE(I914,"/",""),".",""))</f>
        <v>PC 17603</v>
      </c>
      <c r="O914" t="str">
        <f>LEFT(N914,FIND(" ",N914))</f>
        <v xml:space="preserve">PC </v>
      </c>
      <c r="P914" t="str">
        <f>VLOOKUP(M914,Extract_Title!$A$2:$B$20,2,0)</f>
        <v>Mr</v>
      </c>
      <c r="Q914" t="str">
        <f>IF(L914="","S",L914)</f>
        <v>C</v>
      </c>
      <c r="R914" t="str">
        <f>IF(K914="","M",LEFT(K914,1))</f>
        <v>M</v>
      </c>
      <c r="S914" t="str">
        <f>VLOOKUP(O914,Clean_tckt!$E$3:$F$38,2,0)</f>
        <v xml:space="preserve">PC </v>
      </c>
      <c r="T914" s="1">
        <f t="shared" si="46"/>
        <v>59.4</v>
      </c>
      <c r="U914">
        <f t="shared" si="47"/>
        <v>55</v>
      </c>
      <c r="V914">
        <f>SUM(G914:H914,1)</f>
        <v>2</v>
      </c>
      <c r="W914">
        <f t="shared" si="48"/>
        <v>1</v>
      </c>
      <c r="X914">
        <f>IF(V914=1,1,0)</f>
        <v>0</v>
      </c>
      <c r="Y914">
        <f>IF($P914=Y$1,1,0)</f>
        <v>1</v>
      </c>
      <c r="Z914">
        <f>IF($P914=Z$1,1,0)</f>
        <v>0</v>
      </c>
      <c r="AA914">
        <f>IF($P914=AA$1,1,0)</f>
        <v>0</v>
      </c>
      <c r="AB914">
        <f>IF($P914=AB$1,1,0)</f>
        <v>0</v>
      </c>
      <c r="AC914">
        <f>IF($Q914=AC$1,1,0)</f>
        <v>0</v>
      </c>
      <c r="AD914">
        <f>IF($Q914=AD$1,1,0)</f>
        <v>1</v>
      </c>
      <c r="AE914">
        <f>IF($R914=AE$1,1,0)</f>
        <v>1</v>
      </c>
      <c r="AF914">
        <f>IF($R914=AF$1,1,0)</f>
        <v>0</v>
      </c>
      <c r="AG914">
        <f>IF($R914=AG$1,1,0)</f>
        <v>0</v>
      </c>
      <c r="AH914">
        <f>IF($R914=AH$1,1,0)</f>
        <v>0</v>
      </c>
      <c r="AI914">
        <f>IF($R914=AI$1,1,0)</f>
        <v>0</v>
      </c>
      <c r="AJ914">
        <f>IF($R914=AJ$1,1,0)</f>
        <v>0</v>
      </c>
      <c r="AK914">
        <f>IF($R914=AK$1,1,0)</f>
        <v>0</v>
      </c>
      <c r="AL914">
        <f>IF($R914=AL$1,1,0)</f>
        <v>0</v>
      </c>
      <c r="AM914">
        <f>IF($S914=AM$1,1,0)</f>
        <v>0</v>
      </c>
      <c r="AN914">
        <f>IF($S914=AN$1,1,0)</f>
        <v>1</v>
      </c>
      <c r="AO914">
        <f>IF($S914=AO$1,1,0)</f>
        <v>0</v>
      </c>
      <c r="AP914">
        <f>IF($S914=AP$1,1,0)</f>
        <v>0</v>
      </c>
      <c r="AQ914">
        <f>IF($S914=AQ$1,1,0)</f>
        <v>0</v>
      </c>
      <c r="AR914">
        <f>IF($S914=AR$1,1,0)</f>
        <v>0</v>
      </c>
      <c r="AS914">
        <f>IF($S914=AS$1,1,0)</f>
        <v>0</v>
      </c>
      <c r="AT914">
        <f>IF($S914=AT$1,1,0)</f>
        <v>0</v>
      </c>
      <c r="AU914">
        <f>IF($S914=AU$1,1,0)</f>
        <v>0</v>
      </c>
      <c r="AV914">
        <f>IF($S914=AV$1,1,0)</f>
        <v>0</v>
      </c>
      <c r="AW914">
        <f>IF($S914=AW$1,1,0)</f>
        <v>0</v>
      </c>
      <c r="AX914">
        <f>IF($S914=AX$1,1,0)</f>
        <v>0</v>
      </c>
      <c r="AY914">
        <f>IF($S914=AY$1,1,0)</f>
        <v>0</v>
      </c>
      <c r="AZ914">
        <f>IF($S914=AZ$1,1,0)</f>
        <v>0</v>
      </c>
      <c r="BA914">
        <f>IF($S914=BA$1,1,0)</f>
        <v>0</v>
      </c>
      <c r="BB914">
        <f>IF($S914=BB$1,1,0)</f>
        <v>0</v>
      </c>
      <c r="BC914">
        <f>IF($S914=BC$1,1,0)</f>
        <v>0</v>
      </c>
      <c r="BD914">
        <f>IF($S914=BD$1,1,0)</f>
        <v>0</v>
      </c>
      <c r="BE914">
        <f>IF($S914=BE$1,1,0)</f>
        <v>0</v>
      </c>
      <c r="BF914">
        <f>IF($S914=BF$1,1,0)</f>
        <v>0</v>
      </c>
      <c r="BG914">
        <f>IF($S914=BG$1,1,0)</f>
        <v>0</v>
      </c>
      <c r="BH914">
        <f>IF($S914=BH$1,1,0)</f>
        <v>0</v>
      </c>
      <c r="BI914">
        <f>IF($S914=BI$1,1,0)</f>
        <v>0</v>
      </c>
      <c r="BJ914">
        <f>IF($S914=BJ$1,1,0)</f>
        <v>0</v>
      </c>
    </row>
    <row r="915" spans="1:62" x14ac:dyDescent="0.25">
      <c r="A915">
        <v>913</v>
      </c>
      <c r="B915" t="s">
        <v>1975</v>
      </c>
      <c r="C915">
        <v>3</v>
      </c>
      <c r="D915" t="s">
        <v>1244</v>
      </c>
      <c r="E915" t="s">
        <v>13</v>
      </c>
      <c r="F915">
        <v>9</v>
      </c>
      <c r="G915">
        <v>0</v>
      </c>
      <c r="H915">
        <v>1</v>
      </c>
      <c r="I915" t="s">
        <v>1245</v>
      </c>
      <c r="J915">
        <v>3.1707999999999998</v>
      </c>
      <c r="L915" t="s">
        <v>15</v>
      </c>
      <c r="M915" t="s">
        <v>1754</v>
      </c>
      <c r="N915" t="str">
        <f>IF(ISNUMBER(I915),"xxx ",SUBSTITUTE(SUBSTITUTE(I915,"/",""),".",""))</f>
        <v>C 17368</v>
      </c>
      <c r="O915" t="str">
        <f>LEFT(N915,FIND(" ",N915))</f>
        <v xml:space="preserve">C </v>
      </c>
      <c r="P915" t="str">
        <f>VLOOKUP(M915,Extract_Title!$A$2:$B$20,2,0)</f>
        <v>Master</v>
      </c>
      <c r="Q915" t="str">
        <f>IF(L915="","S",L915)</f>
        <v>S</v>
      </c>
      <c r="R915" t="str">
        <f>IF(K915="","M",LEFT(K915,1))</f>
        <v>M</v>
      </c>
      <c r="S915" t="str">
        <f>VLOOKUP(O915,Clean_tckt!$E$3:$F$38,2,0)</f>
        <v xml:space="preserve">C </v>
      </c>
      <c r="T915" s="1">
        <f t="shared" si="46"/>
        <v>3.1707999999999998</v>
      </c>
      <c r="U915">
        <f t="shared" si="47"/>
        <v>9</v>
      </c>
      <c r="V915">
        <f>SUM(G915:H915,1)</f>
        <v>2</v>
      </c>
      <c r="W915">
        <f t="shared" si="48"/>
        <v>1</v>
      </c>
      <c r="X915">
        <f>IF(V915=1,1,0)</f>
        <v>0</v>
      </c>
      <c r="Y915">
        <f>IF($P915=Y$1,1,0)</f>
        <v>0</v>
      </c>
      <c r="Z915">
        <f>IF($P915=Z$1,1,0)</f>
        <v>0</v>
      </c>
      <c r="AA915">
        <f>IF($P915=AA$1,1,0)</f>
        <v>0</v>
      </c>
      <c r="AB915">
        <f>IF($P915=AB$1,1,0)</f>
        <v>1</v>
      </c>
      <c r="AC915">
        <f>IF($Q915=AC$1,1,0)</f>
        <v>1</v>
      </c>
      <c r="AD915">
        <f>IF($Q915=AD$1,1,0)</f>
        <v>0</v>
      </c>
      <c r="AE915">
        <f>IF($R915=AE$1,1,0)</f>
        <v>1</v>
      </c>
      <c r="AF915">
        <f>IF($R915=AF$1,1,0)</f>
        <v>0</v>
      </c>
      <c r="AG915">
        <f>IF($R915=AG$1,1,0)</f>
        <v>0</v>
      </c>
      <c r="AH915">
        <f>IF($R915=AH$1,1,0)</f>
        <v>0</v>
      </c>
      <c r="AI915">
        <f>IF($R915=AI$1,1,0)</f>
        <v>0</v>
      </c>
      <c r="AJ915">
        <f>IF($R915=AJ$1,1,0)</f>
        <v>0</v>
      </c>
      <c r="AK915">
        <f>IF($R915=AK$1,1,0)</f>
        <v>0</v>
      </c>
      <c r="AL915">
        <f>IF($R915=AL$1,1,0)</f>
        <v>0</v>
      </c>
      <c r="AM915">
        <f>IF($S915=AM$1,1,0)</f>
        <v>0</v>
      </c>
      <c r="AN915">
        <f>IF($S915=AN$1,1,0)</f>
        <v>0</v>
      </c>
      <c r="AO915">
        <f>IF($S915=AO$1,1,0)</f>
        <v>0</v>
      </c>
      <c r="AP915">
        <f>IF($S915=AP$1,1,0)</f>
        <v>0</v>
      </c>
      <c r="AQ915">
        <f>IF($S915=AQ$1,1,0)</f>
        <v>0</v>
      </c>
      <c r="AR915">
        <f>IF($S915=AR$1,1,0)</f>
        <v>0</v>
      </c>
      <c r="AS915">
        <f>IF($S915=AS$1,1,0)</f>
        <v>0</v>
      </c>
      <c r="AT915">
        <f>IF($S915=AT$1,1,0)</f>
        <v>0</v>
      </c>
      <c r="AU915">
        <f>IF($S915=AU$1,1,0)</f>
        <v>0</v>
      </c>
      <c r="AV915">
        <f>IF($S915=AV$1,1,0)</f>
        <v>0</v>
      </c>
      <c r="AW915">
        <f>IF($S915=AW$1,1,0)</f>
        <v>0</v>
      </c>
      <c r="AX915">
        <f>IF($S915=AX$1,1,0)</f>
        <v>0</v>
      </c>
      <c r="AY915">
        <f>IF($S915=AY$1,1,0)</f>
        <v>0</v>
      </c>
      <c r="AZ915">
        <f>IF($S915=AZ$1,1,0)</f>
        <v>0</v>
      </c>
      <c r="BA915">
        <f>IF($S915=BA$1,1,0)</f>
        <v>1</v>
      </c>
      <c r="BB915">
        <f>IF($S915=BB$1,1,0)</f>
        <v>0</v>
      </c>
      <c r="BC915">
        <f>IF($S915=BC$1,1,0)</f>
        <v>0</v>
      </c>
      <c r="BD915">
        <f>IF($S915=BD$1,1,0)</f>
        <v>0</v>
      </c>
      <c r="BE915">
        <f>IF($S915=BE$1,1,0)</f>
        <v>0</v>
      </c>
      <c r="BF915">
        <f>IF($S915=BF$1,1,0)</f>
        <v>0</v>
      </c>
      <c r="BG915">
        <f>IF($S915=BG$1,1,0)</f>
        <v>0</v>
      </c>
      <c r="BH915">
        <f>IF($S915=BH$1,1,0)</f>
        <v>0</v>
      </c>
      <c r="BI915">
        <f>IF($S915=BI$1,1,0)</f>
        <v>0</v>
      </c>
      <c r="BJ915">
        <f>IF($S915=BJ$1,1,0)</f>
        <v>0</v>
      </c>
    </row>
    <row r="916" spans="1:62" x14ac:dyDescent="0.25">
      <c r="A916">
        <v>914</v>
      </c>
      <c r="B916" t="s">
        <v>1975</v>
      </c>
      <c r="C916">
        <v>1</v>
      </c>
      <c r="D916" t="s">
        <v>1246</v>
      </c>
      <c r="E916" t="s">
        <v>17</v>
      </c>
      <c r="G916">
        <v>0</v>
      </c>
      <c r="H916">
        <v>0</v>
      </c>
      <c r="I916" t="s">
        <v>1247</v>
      </c>
      <c r="J916">
        <v>31.683299999999999</v>
      </c>
      <c r="L916" t="s">
        <v>15</v>
      </c>
      <c r="M916" t="s">
        <v>1752</v>
      </c>
      <c r="N916" t="str">
        <f>IF(ISNUMBER(I916),"xxx ",SUBSTITUTE(SUBSTITUTE(I916,"/",""),".",""))</f>
        <v>PC 17598</v>
      </c>
      <c r="O916" t="str">
        <f>LEFT(N916,FIND(" ",N916))</f>
        <v xml:space="preserve">PC </v>
      </c>
      <c r="P916" t="str">
        <f>VLOOKUP(M916,Extract_Title!$A$2:$B$20,2,0)</f>
        <v>Mrs</v>
      </c>
      <c r="Q916" t="str">
        <f>IF(L916="","S",L916)</f>
        <v>S</v>
      </c>
      <c r="R916" t="str">
        <f>IF(K916="","M",LEFT(K916,1))</f>
        <v>M</v>
      </c>
      <c r="S916" t="str">
        <f>VLOOKUP(O916,Clean_tckt!$E$3:$F$38,2,0)</f>
        <v xml:space="preserve">PC </v>
      </c>
      <c r="T916" s="1">
        <f t="shared" si="46"/>
        <v>31.683299999999999</v>
      </c>
      <c r="U916">
        <f t="shared" si="47"/>
        <v>0</v>
      </c>
      <c r="V916">
        <f>SUM(G916:H916,1)</f>
        <v>1</v>
      </c>
      <c r="W916">
        <f t="shared" si="48"/>
        <v>0</v>
      </c>
      <c r="X916">
        <f>IF(V916=1,1,0)</f>
        <v>1</v>
      </c>
      <c r="Y916">
        <f>IF($P916=Y$1,1,0)</f>
        <v>0</v>
      </c>
      <c r="Z916">
        <f>IF($P916=Z$1,1,0)</f>
        <v>1</v>
      </c>
      <c r="AA916">
        <f>IF($P916=AA$1,1,0)</f>
        <v>0</v>
      </c>
      <c r="AB916">
        <f>IF($P916=AB$1,1,0)</f>
        <v>0</v>
      </c>
      <c r="AC916">
        <f>IF($Q916=AC$1,1,0)</f>
        <v>1</v>
      </c>
      <c r="AD916">
        <f>IF($Q916=AD$1,1,0)</f>
        <v>0</v>
      </c>
      <c r="AE916">
        <f>IF($R916=AE$1,1,0)</f>
        <v>1</v>
      </c>
      <c r="AF916">
        <f>IF($R916=AF$1,1,0)</f>
        <v>0</v>
      </c>
      <c r="AG916">
        <f>IF($R916=AG$1,1,0)</f>
        <v>0</v>
      </c>
      <c r="AH916">
        <f>IF($R916=AH$1,1,0)</f>
        <v>0</v>
      </c>
      <c r="AI916">
        <f>IF($R916=AI$1,1,0)</f>
        <v>0</v>
      </c>
      <c r="AJ916">
        <f>IF($R916=AJ$1,1,0)</f>
        <v>0</v>
      </c>
      <c r="AK916">
        <f>IF($R916=AK$1,1,0)</f>
        <v>0</v>
      </c>
      <c r="AL916">
        <f>IF($R916=AL$1,1,0)</f>
        <v>0</v>
      </c>
      <c r="AM916">
        <f>IF($S916=AM$1,1,0)</f>
        <v>0</v>
      </c>
      <c r="AN916">
        <f>IF($S916=AN$1,1,0)</f>
        <v>1</v>
      </c>
      <c r="AO916">
        <f>IF($S916=AO$1,1,0)</f>
        <v>0</v>
      </c>
      <c r="AP916">
        <f>IF($S916=AP$1,1,0)</f>
        <v>0</v>
      </c>
      <c r="AQ916">
        <f>IF($S916=AQ$1,1,0)</f>
        <v>0</v>
      </c>
      <c r="AR916">
        <f>IF($S916=AR$1,1,0)</f>
        <v>0</v>
      </c>
      <c r="AS916">
        <f>IF($S916=AS$1,1,0)</f>
        <v>0</v>
      </c>
      <c r="AT916">
        <f>IF($S916=AT$1,1,0)</f>
        <v>0</v>
      </c>
      <c r="AU916">
        <f>IF($S916=AU$1,1,0)</f>
        <v>0</v>
      </c>
      <c r="AV916">
        <f>IF($S916=AV$1,1,0)</f>
        <v>0</v>
      </c>
      <c r="AW916">
        <f>IF($S916=AW$1,1,0)</f>
        <v>0</v>
      </c>
      <c r="AX916">
        <f>IF($S916=AX$1,1,0)</f>
        <v>0</v>
      </c>
      <c r="AY916">
        <f>IF($S916=AY$1,1,0)</f>
        <v>0</v>
      </c>
      <c r="AZ916">
        <f>IF($S916=AZ$1,1,0)</f>
        <v>0</v>
      </c>
      <c r="BA916">
        <f>IF($S916=BA$1,1,0)</f>
        <v>0</v>
      </c>
      <c r="BB916">
        <f>IF($S916=BB$1,1,0)</f>
        <v>0</v>
      </c>
      <c r="BC916">
        <f>IF($S916=BC$1,1,0)</f>
        <v>0</v>
      </c>
      <c r="BD916">
        <f>IF($S916=BD$1,1,0)</f>
        <v>0</v>
      </c>
      <c r="BE916">
        <f>IF($S916=BE$1,1,0)</f>
        <v>0</v>
      </c>
      <c r="BF916">
        <f>IF($S916=BF$1,1,0)</f>
        <v>0</v>
      </c>
      <c r="BG916">
        <f>IF($S916=BG$1,1,0)</f>
        <v>0</v>
      </c>
      <c r="BH916">
        <f>IF($S916=BH$1,1,0)</f>
        <v>0</v>
      </c>
      <c r="BI916">
        <f>IF($S916=BI$1,1,0)</f>
        <v>0</v>
      </c>
      <c r="BJ916">
        <f>IF($S916=BJ$1,1,0)</f>
        <v>0</v>
      </c>
    </row>
    <row r="917" spans="1:62" x14ac:dyDescent="0.25">
      <c r="A917">
        <v>915</v>
      </c>
      <c r="B917" t="s">
        <v>1975</v>
      </c>
      <c r="C917">
        <v>1</v>
      </c>
      <c r="D917" t="s">
        <v>1248</v>
      </c>
      <c r="E917" t="s">
        <v>13</v>
      </c>
      <c r="F917">
        <v>21</v>
      </c>
      <c r="G917">
        <v>0</v>
      </c>
      <c r="H917">
        <v>1</v>
      </c>
      <c r="I917" t="s">
        <v>245</v>
      </c>
      <c r="J917">
        <v>61.379199999999997</v>
      </c>
      <c r="L917" t="s">
        <v>20</v>
      </c>
      <c r="M917" t="s">
        <v>1751</v>
      </c>
      <c r="N917" t="str">
        <f>IF(ISNUMBER(I917),"xxx ",SUBSTITUTE(SUBSTITUTE(I917,"/",""),".",""))</f>
        <v>PC 17597</v>
      </c>
      <c r="O917" t="str">
        <f>LEFT(N917,FIND(" ",N917))</f>
        <v xml:space="preserve">PC </v>
      </c>
      <c r="P917" t="str">
        <f>VLOOKUP(M917,Extract_Title!$A$2:$B$20,2,0)</f>
        <v>Mr</v>
      </c>
      <c r="Q917" t="str">
        <f>IF(L917="","S",L917)</f>
        <v>C</v>
      </c>
      <c r="R917" t="str">
        <f>IF(K917="","M",LEFT(K917,1))</f>
        <v>M</v>
      </c>
      <c r="S917" t="str">
        <f>VLOOKUP(O917,Clean_tckt!$E$3:$F$38,2,0)</f>
        <v xml:space="preserve">PC </v>
      </c>
      <c r="T917" s="1">
        <f t="shared" si="46"/>
        <v>61.379199999999997</v>
      </c>
      <c r="U917">
        <f t="shared" si="47"/>
        <v>21</v>
      </c>
      <c r="V917">
        <f>SUM(G917:H917,1)</f>
        <v>2</v>
      </c>
      <c r="W917">
        <f t="shared" si="48"/>
        <v>1</v>
      </c>
      <c r="X917">
        <f>IF(V917=1,1,0)</f>
        <v>0</v>
      </c>
      <c r="Y917">
        <f>IF($P917=Y$1,1,0)</f>
        <v>1</v>
      </c>
      <c r="Z917">
        <f>IF($P917=Z$1,1,0)</f>
        <v>0</v>
      </c>
      <c r="AA917">
        <f>IF($P917=AA$1,1,0)</f>
        <v>0</v>
      </c>
      <c r="AB917">
        <f>IF($P917=AB$1,1,0)</f>
        <v>0</v>
      </c>
      <c r="AC917">
        <f>IF($Q917=AC$1,1,0)</f>
        <v>0</v>
      </c>
      <c r="AD917">
        <f>IF($Q917=AD$1,1,0)</f>
        <v>1</v>
      </c>
      <c r="AE917">
        <f>IF($R917=AE$1,1,0)</f>
        <v>1</v>
      </c>
      <c r="AF917">
        <f>IF($R917=AF$1,1,0)</f>
        <v>0</v>
      </c>
      <c r="AG917">
        <f>IF($R917=AG$1,1,0)</f>
        <v>0</v>
      </c>
      <c r="AH917">
        <f>IF($R917=AH$1,1,0)</f>
        <v>0</v>
      </c>
      <c r="AI917">
        <f>IF($R917=AI$1,1,0)</f>
        <v>0</v>
      </c>
      <c r="AJ917">
        <f>IF($R917=AJ$1,1,0)</f>
        <v>0</v>
      </c>
      <c r="AK917">
        <f>IF($R917=AK$1,1,0)</f>
        <v>0</v>
      </c>
      <c r="AL917">
        <f>IF($R917=AL$1,1,0)</f>
        <v>0</v>
      </c>
      <c r="AM917">
        <f>IF($S917=AM$1,1,0)</f>
        <v>0</v>
      </c>
      <c r="AN917">
        <f>IF($S917=AN$1,1,0)</f>
        <v>1</v>
      </c>
      <c r="AO917">
        <f>IF($S917=AO$1,1,0)</f>
        <v>0</v>
      </c>
      <c r="AP917">
        <f>IF($S917=AP$1,1,0)</f>
        <v>0</v>
      </c>
      <c r="AQ917">
        <f>IF($S917=AQ$1,1,0)</f>
        <v>0</v>
      </c>
      <c r="AR917">
        <f>IF($S917=AR$1,1,0)</f>
        <v>0</v>
      </c>
      <c r="AS917">
        <f>IF($S917=AS$1,1,0)</f>
        <v>0</v>
      </c>
      <c r="AT917">
        <f>IF($S917=AT$1,1,0)</f>
        <v>0</v>
      </c>
      <c r="AU917">
        <f>IF($S917=AU$1,1,0)</f>
        <v>0</v>
      </c>
      <c r="AV917">
        <f>IF($S917=AV$1,1,0)</f>
        <v>0</v>
      </c>
      <c r="AW917">
        <f>IF($S917=AW$1,1,0)</f>
        <v>0</v>
      </c>
      <c r="AX917">
        <f>IF($S917=AX$1,1,0)</f>
        <v>0</v>
      </c>
      <c r="AY917">
        <f>IF($S917=AY$1,1,0)</f>
        <v>0</v>
      </c>
      <c r="AZ917">
        <f>IF($S917=AZ$1,1,0)</f>
        <v>0</v>
      </c>
      <c r="BA917">
        <f>IF($S917=BA$1,1,0)</f>
        <v>0</v>
      </c>
      <c r="BB917">
        <f>IF($S917=BB$1,1,0)</f>
        <v>0</v>
      </c>
      <c r="BC917">
        <f>IF($S917=BC$1,1,0)</f>
        <v>0</v>
      </c>
      <c r="BD917">
        <f>IF($S917=BD$1,1,0)</f>
        <v>0</v>
      </c>
      <c r="BE917">
        <f>IF($S917=BE$1,1,0)</f>
        <v>0</v>
      </c>
      <c r="BF917">
        <f>IF($S917=BF$1,1,0)</f>
        <v>0</v>
      </c>
      <c r="BG917">
        <f>IF($S917=BG$1,1,0)</f>
        <v>0</v>
      </c>
      <c r="BH917">
        <f>IF($S917=BH$1,1,0)</f>
        <v>0</v>
      </c>
      <c r="BI917">
        <f>IF($S917=BI$1,1,0)</f>
        <v>0</v>
      </c>
      <c r="BJ917">
        <f>IF($S917=BJ$1,1,0)</f>
        <v>0</v>
      </c>
    </row>
    <row r="918" spans="1:62" x14ac:dyDescent="0.25">
      <c r="A918">
        <v>916</v>
      </c>
      <c r="B918" t="s">
        <v>1975</v>
      </c>
      <c r="C918">
        <v>1</v>
      </c>
      <c r="D918" t="s">
        <v>1249</v>
      </c>
      <c r="E918" t="s">
        <v>17</v>
      </c>
      <c r="F918">
        <v>48</v>
      </c>
      <c r="G918">
        <v>1</v>
      </c>
      <c r="H918">
        <v>3</v>
      </c>
      <c r="I918" t="s">
        <v>472</v>
      </c>
      <c r="J918">
        <v>262.375</v>
      </c>
      <c r="K918" t="s">
        <v>473</v>
      </c>
      <c r="L918" t="s">
        <v>20</v>
      </c>
      <c r="M918" t="s">
        <v>1752</v>
      </c>
      <c r="N918" t="str">
        <f>IF(ISNUMBER(I918),"xxx ",SUBSTITUTE(SUBSTITUTE(I918,"/",""),".",""))</f>
        <v>PC 17608</v>
      </c>
      <c r="O918" t="str">
        <f>LEFT(N918,FIND(" ",N918))</f>
        <v xml:space="preserve">PC </v>
      </c>
      <c r="P918" t="str">
        <f>VLOOKUP(M918,Extract_Title!$A$2:$B$20,2,0)</f>
        <v>Mrs</v>
      </c>
      <c r="Q918" t="str">
        <f>IF(L918="","S",L918)</f>
        <v>C</v>
      </c>
      <c r="R918" t="str">
        <f>IF(K918="","M",LEFT(K918,1))</f>
        <v>B</v>
      </c>
      <c r="S918" t="str">
        <f>VLOOKUP(O918,Clean_tckt!$E$3:$F$38,2,0)</f>
        <v xml:space="preserve">PC </v>
      </c>
      <c r="T918" s="1">
        <f t="shared" si="46"/>
        <v>262.375</v>
      </c>
      <c r="U918">
        <f t="shared" si="47"/>
        <v>48</v>
      </c>
      <c r="V918">
        <f>SUM(G918:H918,1)</f>
        <v>5</v>
      </c>
      <c r="W918">
        <f t="shared" si="48"/>
        <v>0</v>
      </c>
      <c r="X918">
        <f>IF(V918=1,1,0)</f>
        <v>0</v>
      </c>
      <c r="Y918">
        <f>IF($P918=Y$1,1,0)</f>
        <v>0</v>
      </c>
      <c r="Z918">
        <f>IF($P918=Z$1,1,0)</f>
        <v>1</v>
      </c>
      <c r="AA918">
        <f>IF($P918=AA$1,1,0)</f>
        <v>0</v>
      </c>
      <c r="AB918">
        <f>IF($P918=AB$1,1,0)</f>
        <v>0</v>
      </c>
      <c r="AC918">
        <f>IF($Q918=AC$1,1,0)</f>
        <v>0</v>
      </c>
      <c r="AD918">
        <f>IF($Q918=AD$1,1,0)</f>
        <v>1</v>
      </c>
      <c r="AE918">
        <f>IF($R918=AE$1,1,0)</f>
        <v>0</v>
      </c>
      <c r="AF918">
        <f>IF($R918=AF$1,1,0)</f>
        <v>0</v>
      </c>
      <c r="AG918">
        <f>IF($R918=AG$1,1,0)</f>
        <v>0</v>
      </c>
      <c r="AH918">
        <f>IF($R918=AH$1,1,0)</f>
        <v>0</v>
      </c>
      <c r="AI918">
        <f>IF($R918=AI$1,1,0)</f>
        <v>0</v>
      </c>
      <c r="AJ918">
        <f>IF($R918=AJ$1,1,0)</f>
        <v>0</v>
      </c>
      <c r="AK918">
        <f>IF($R918=AK$1,1,0)</f>
        <v>1</v>
      </c>
      <c r="AL918">
        <f>IF($R918=AL$1,1,0)</f>
        <v>0</v>
      </c>
      <c r="AM918">
        <f>IF($S918=AM$1,1,0)</f>
        <v>0</v>
      </c>
      <c r="AN918">
        <f>IF($S918=AN$1,1,0)</f>
        <v>1</v>
      </c>
      <c r="AO918">
        <f>IF($S918=AO$1,1,0)</f>
        <v>0</v>
      </c>
      <c r="AP918">
        <f>IF($S918=AP$1,1,0)</f>
        <v>0</v>
      </c>
      <c r="AQ918">
        <f>IF($S918=AQ$1,1,0)</f>
        <v>0</v>
      </c>
      <c r="AR918">
        <f>IF($S918=AR$1,1,0)</f>
        <v>0</v>
      </c>
      <c r="AS918">
        <f>IF($S918=AS$1,1,0)</f>
        <v>0</v>
      </c>
      <c r="AT918">
        <f>IF($S918=AT$1,1,0)</f>
        <v>0</v>
      </c>
      <c r="AU918">
        <f>IF($S918=AU$1,1,0)</f>
        <v>0</v>
      </c>
      <c r="AV918">
        <f>IF($S918=AV$1,1,0)</f>
        <v>0</v>
      </c>
      <c r="AW918">
        <f>IF($S918=AW$1,1,0)</f>
        <v>0</v>
      </c>
      <c r="AX918">
        <f>IF($S918=AX$1,1,0)</f>
        <v>0</v>
      </c>
      <c r="AY918">
        <f>IF($S918=AY$1,1,0)</f>
        <v>0</v>
      </c>
      <c r="AZ918">
        <f>IF($S918=AZ$1,1,0)</f>
        <v>0</v>
      </c>
      <c r="BA918">
        <f>IF($S918=BA$1,1,0)</f>
        <v>0</v>
      </c>
      <c r="BB918">
        <f>IF($S918=BB$1,1,0)</f>
        <v>0</v>
      </c>
      <c r="BC918">
        <f>IF($S918=BC$1,1,0)</f>
        <v>0</v>
      </c>
      <c r="BD918">
        <f>IF($S918=BD$1,1,0)</f>
        <v>0</v>
      </c>
      <c r="BE918">
        <f>IF($S918=BE$1,1,0)</f>
        <v>0</v>
      </c>
      <c r="BF918">
        <f>IF($S918=BF$1,1,0)</f>
        <v>0</v>
      </c>
      <c r="BG918">
        <f>IF($S918=BG$1,1,0)</f>
        <v>0</v>
      </c>
      <c r="BH918">
        <f>IF($S918=BH$1,1,0)</f>
        <v>0</v>
      </c>
      <c r="BI918">
        <f>IF($S918=BI$1,1,0)</f>
        <v>0</v>
      </c>
      <c r="BJ918">
        <f>IF($S918=BJ$1,1,0)</f>
        <v>0</v>
      </c>
    </row>
    <row r="919" spans="1:62" x14ac:dyDescent="0.25">
      <c r="A919">
        <v>917</v>
      </c>
      <c r="B919" t="s">
        <v>1975</v>
      </c>
      <c r="C919">
        <v>3</v>
      </c>
      <c r="D919" t="s">
        <v>1250</v>
      </c>
      <c r="E919" t="s">
        <v>13</v>
      </c>
      <c r="F919">
        <v>50</v>
      </c>
      <c r="G919">
        <v>1</v>
      </c>
      <c r="H919">
        <v>0</v>
      </c>
      <c r="I919" t="s">
        <v>208</v>
      </c>
      <c r="J919">
        <v>14.5</v>
      </c>
      <c r="L919" t="s">
        <v>15</v>
      </c>
      <c r="M919" t="s">
        <v>1751</v>
      </c>
      <c r="N919" t="str">
        <f>IF(ISNUMBER(I919),"xxx ",SUBSTITUTE(SUBSTITUTE(I919,"/",""),".",""))</f>
        <v>A5 3337</v>
      </c>
      <c r="O919" t="str">
        <f>LEFT(N919,FIND(" ",N919))</f>
        <v xml:space="preserve">A5 </v>
      </c>
      <c r="P919" t="str">
        <f>VLOOKUP(M919,Extract_Title!$A$2:$B$20,2,0)</f>
        <v>Mr</v>
      </c>
      <c r="Q919" t="str">
        <f>IF(L919="","S",L919)</f>
        <v>S</v>
      </c>
      <c r="R919" t="str">
        <f>IF(K919="","M",LEFT(K919,1))</f>
        <v>M</v>
      </c>
      <c r="S919" t="str">
        <f>VLOOKUP(O919,Clean_tckt!$E$3:$F$38,2,0)</f>
        <v xml:space="preserve">A5 </v>
      </c>
      <c r="T919" s="1">
        <f t="shared" si="46"/>
        <v>14.5</v>
      </c>
      <c r="U919">
        <f t="shared" si="47"/>
        <v>50</v>
      </c>
      <c r="V919">
        <f>SUM(G919:H919,1)</f>
        <v>2</v>
      </c>
      <c r="W919">
        <f t="shared" si="48"/>
        <v>1</v>
      </c>
      <c r="X919">
        <f>IF(V919=1,1,0)</f>
        <v>0</v>
      </c>
      <c r="Y919">
        <f>IF($P919=Y$1,1,0)</f>
        <v>1</v>
      </c>
      <c r="Z919">
        <f>IF($P919=Z$1,1,0)</f>
        <v>0</v>
      </c>
      <c r="AA919">
        <f>IF($P919=AA$1,1,0)</f>
        <v>0</v>
      </c>
      <c r="AB919">
        <f>IF($P919=AB$1,1,0)</f>
        <v>0</v>
      </c>
      <c r="AC919">
        <f>IF($Q919=AC$1,1,0)</f>
        <v>1</v>
      </c>
      <c r="AD919">
        <f>IF($Q919=AD$1,1,0)</f>
        <v>0</v>
      </c>
      <c r="AE919">
        <f>IF($R919=AE$1,1,0)</f>
        <v>1</v>
      </c>
      <c r="AF919">
        <f>IF($R919=AF$1,1,0)</f>
        <v>0</v>
      </c>
      <c r="AG919">
        <f>IF($R919=AG$1,1,0)</f>
        <v>0</v>
      </c>
      <c r="AH919">
        <f>IF($R919=AH$1,1,0)</f>
        <v>0</v>
      </c>
      <c r="AI919">
        <f>IF($R919=AI$1,1,0)</f>
        <v>0</v>
      </c>
      <c r="AJ919">
        <f>IF($R919=AJ$1,1,0)</f>
        <v>0</v>
      </c>
      <c r="AK919">
        <f>IF($R919=AK$1,1,0)</f>
        <v>0</v>
      </c>
      <c r="AL919">
        <f>IF($R919=AL$1,1,0)</f>
        <v>0</v>
      </c>
      <c r="AM919">
        <f>IF($S919=AM$1,1,0)</f>
        <v>1</v>
      </c>
      <c r="AN919">
        <f>IF($S919=AN$1,1,0)</f>
        <v>0</v>
      </c>
      <c r="AO919">
        <f>IF($S919=AO$1,1,0)</f>
        <v>0</v>
      </c>
      <c r="AP919">
        <f>IF($S919=AP$1,1,0)</f>
        <v>0</v>
      </c>
      <c r="AQ919">
        <f>IF($S919=AQ$1,1,0)</f>
        <v>0</v>
      </c>
      <c r="AR919">
        <f>IF($S919=AR$1,1,0)</f>
        <v>0</v>
      </c>
      <c r="AS919">
        <f>IF($S919=AS$1,1,0)</f>
        <v>0</v>
      </c>
      <c r="AT919">
        <f>IF($S919=AT$1,1,0)</f>
        <v>0</v>
      </c>
      <c r="AU919">
        <f>IF($S919=AU$1,1,0)</f>
        <v>0</v>
      </c>
      <c r="AV919">
        <f>IF($S919=AV$1,1,0)</f>
        <v>0</v>
      </c>
      <c r="AW919">
        <f>IF($S919=AW$1,1,0)</f>
        <v>0</v>
      </c>
      <c r="AX919">
        <f>IF($S919=AX$1,1,0)</f>
        <v>0</v>
      </c>
      <c r="AY919">
        <f>IF($S919=AY$1,1,0)</f>
        <v>0</v>
      </c>
      <c r="AZ919">
        <f>IF($S919=AZ$1,1,0)</f>
        <v>0</v>
      </c>
      <c r="BA919">
        <f>IF($S919=BA$1,1,0)</f>
        <v>0</v>
      </c>
      <c r="BB919">
        <f>IF($S919=BB$1,1,0)</f>
        <v>0</v>
      </c>
      <c r="BC919">
        <f>IF($S919=BC$1,1,0)</f>
        <v>0</v>
      </c>
      <c r="BD919">
        <f>IF($S919=BD$1,1,0)</f>
        <v>0</v>
      </c>
      <c r="BE919">
        <f>IF($S919=BE$1,1,0)</f>
        <v>0</v>
      </c>
      <c r="BF919">
        <f>IF($S919=BF$1,1,0)</f>
        <v>0</v>
      </c>
      <c r="BG919">
        <f>IF($S919=BG$1,1,0)</f>
        <v>0</v>
      </c>
      <c r="BH919">
        <f>IF($S919=BH$1,1,0)</f>
        <v>0</v>
      </c>
      <c r="BI919">
        <f>IF($S919=BI$1,1,0)</f>
        <v>0</v>
      </c>
      <c r="BJ919">
        <f>IF($S919=BJ$1,1,0)</f>
        <v>0</v>
      </c>
    </row>
    <row r="920" spans="1:62" x14ac:dyDescent="0.25">
      <c r="A920">
        <v>918</v>
      </c>
      <c r="B920" t="s">
        <v>1975</v>
      </c>
      <c r="C920">
        <v>1</v>
      </c>
      <c r="D920" t="s">
        <v>1251</v>
      </c>
      <c r="E920" t="s">
        <v>17</v>
      </c>
      <c r="F920">
        <v>22</v>
      </c>
      <c r="G920">
        <v>0</v>
      </c>
      <c r="H920">
        <v>1</v>
      </c>
      <c r="I920">
        <v>113509</v>
      </c>
      <c r="J920">
        <v>61.979199999999999</v>
      </c>
      <c r="K920" t="s">
        <v>1252</v>
      </c>
      <c r="L920" t="s">
        <v>20</v>
      </c>
      <c r="M920" t="s">
        <v>1753</v>
      </c>
      <c r="N920" t="str">
        <f>IF(ISNUMBER(I920),"xxx ",SUBSTITUTE(SUBSTITUTE(I920,"/",""),".",""))</f>
        <v xml:space="preserve">xxx </v>
      </c>
      <c r="O920" t="str">
        <f>LEFT(N920,FIND(" ",N920))</f>
        <v xml:space="preserve">xxx </v>
      </c>
      <c r="P920" t="str">
        <f>VLOOKUP(M920,Extract_Title!$A$2:$B$20,2,0)</f>
        <v>Miss</v>
      </c>
      <c r="Q920" t="str">
        <f>IF(L920="","S",L920)</f>
        <v>C</v>
      </c>
      <c r="R920" t="str">
        <f>IF(K920="","M",LEFT(K920,1))</f>
        <v>B</v>
      </c>
      <c r="S920" t="str">
        <f>VLOOKUP(O920,Clean_tckt!$E$3:$F$38,2,0)</f>
        <v xml:space="preserve">xxx </v>
      </c>
      <c r="T920" s="1">
        <f t="shared" si="46"/>
        <v>61.979199999999999</v>
      </c>
      <c r="U920">
        <f t="shared" si="47"/>
        <v>22</v>
      </c>
      <c r="V920">
        <f>SUM(G920:H920,1)</f>
        <v>2</v>
      </c>
      <c r="W920">
        <f t="shared" si="48"/>
        <v>0</v>
      </c>
      <c r="X920">
        <f>IF(V920=1,1,0)</f>
        <v>0</v>
      </c>
      <c r="Y920">
        <f>IF($P920=Y$1,1,0)</f>
        <v>0</v>
      </c>
      <c r="Z920">
        <f>IF($P920=Z$1,1,0)</f>
        <v>0</v>
      </c>
      <c r="AA920">
        <f>IF($P920=AA$1,1,0)</f>
        <v>1</v>
      </c>
      <c r="AB920">
        <f>IF($P920=AB$1,1,0)</f>
        <v>0</v>
      </c>
      <c r="AC920">
        <f>IF($Q920=AC$1,1,0)</f>
        <v>0</v>
      </c>
      <c r="AD920">
        <f>IF($Q920=AD$1,1,0)</f>
        <v>1</v>
      </c>
      <c r="AE920">
        <f>IF($R920=AE$1,1,0)</f>
        <v>0</v>
      </c>
      <c r="AF920">
        <f>IF($R920=AF$1,1,0)</f>
        <v>0</v>
      </c>
      <c r="AG920">
        <f>IF($R920=AG$1,1,0)</f>
        <v>0</v>
      </c>
      <c r="AH920">
        <f>IF($R920=AH$1,1,0)</f>
        <v>0</v>
      </c>
      <c r="AI920">
        <f>IF($R920=AI$1,1,0)</f>
        <v>0</v>
      </c>
      <c r="AJ920">
        <f>IF($R920=AJ$1,1,0)</f>
        <v>0</v>
      </c>
      <c r="AK920">
        <f>IF($R920=AK$1,1,0)</f>
        <v>1</v>
      </c>
      <c r="AL920">
        <f>IF($R920=AL$1,1,0)</f>
        <v>0</v>
      </c>
      <c r="AM920">
        <f>IF($S920=AM$1,1,0)</f>
        <v>0</v>
      </c>
      <c r="AN920">
        <f>IF($S920=AN$1,1,0)</f>
        <v>0</v>
      </c>
      <c r="AO920">
        <f>IF($S920=AO$1,1,0)</f>
        <v>0</v>
      </c>
      <c r="AP920">
        <f>IF($S920=AP$1,1,0)</f>
        <v>1</v>
      </c>
      <c r="AQ920">
        <f>IF($S920=AQ$1,1,0)</f>
        <v>0</v>
      </c>
      <c r="AR920">
        <f>IF($S920=AR$1,1,0)</f>
        <v>0</v>
      </c>
      <c r="AS920">
        <f>IF($S920=AS$1,1,0)</f>
        <v>0</v>
      </c>
      <c r="AT920">
        <f>IF($S920=AT$1,1,0)</f>
        <v>0</v>
      </c>
      <c r="AU920">
        <f>IF($S920=AU$1,1,0)</f>
        <v>0</v>
      </c>
      <c r="AV920">
        <f>IF($S920=AV$1,1,0)</f>
        <v>0</v>
      </c>
      <c r="AW920">
        <f>IF($S920=AW$1,1,0)</f>
        <v>0</v>
      </c>
      <c r="AX920">
        <f>IF($S920=AX$1,1,0)</f>
        <v>0</v>
      </c>
      <c r="AY920">
        <f>IF($S920=AY$1,1,0)</f>
        <v>0</v>
      </c>
      <c r="AZ920">
        <f>IF($S920=AZ$1,1,0)</f>
        <v>0</v>
      </c>
      <c r="BA920">
        <f>IF($S920=BA$1,1,0)</f>
        <v>0</v>
      </c>
      <c r="BB920">
        <f>IF($S920=BB$1,1,0)</f>
        <v>0</v>
      </c>
      <c r="BC920">
        <f>IF($S920=BC$1,1,0)</f>
        <v>0</v>
      </c>
      <c r="BD920">
        <f>IF($S920=BD$1,1,0)</f>
        <v>0</v>
      </c>
      <c r="BE920">
        <f>IF($S920=BE$1,1,0)</f>
        <v>0</v>
      </c>
      <c r="BF920">
        <f>IF($S920=BF$1,1,0)</f>
        <v>0</v>
      </c>
      <c r="BG920">
        <f>IF($S920=BG$1,1,0)</f>
        <v>0</v>
      </c>
      <c r="BH920">
        <f>IF($S920=BH$1,1,0)</f>
        <v>0</v>
      </c>
      <c r="BI920">
        <f>IF($S920=BI$1,1,0)</f>
        <v>0</v>
      </c>
      <c r="BJ920">
        <f>IF($S920=BJ$1,1,0)</f>
        <v>0</v>
      </c>
    </row>
    <row r="921" spans="1:62" x14ac:dyDescent="0.25">
      <c r="A921">
        <v>919</v>
      </c>
      <c r="B921" t="s">
        <v>1975</v>
      </c>
      <c r="C921">
        <v>3</v>
      </c>
      <c r="D921" t="s">
        <v>1253</v>
      </c>
      <c r="E921" t="s">
        <v>13</v>
      </c>
      <c r="F921">
        <v>22.5</v>
      </c>
      <c r="G921">
        <v>0</v>
      </c>
      <c r="H921">
        <v>0</v>
      </c>
      <c r="I921">
        <v>2698</v>
      </c>
      <c r="J921">
        <v>7.2249999999999996</v>
      </c>
      <c r="L921" t="s">
        <v>20</v>
      </c>
      <c r="M921" t="s">
        <v>1751</v>
      </c>
      <c r="N921" t="str">
        <f>IF(ISNUMBER(I921),"xxx ",SUBSTITUTE(SUBSTITUTE(I921,"/",""),".",""))</f>
        <v xml:space="preserve">xxx </v>
      </c>
      <c r="O921" t="str">
        <f>LEFT(N921,FIND(" ",N921))</f>
        <v xml:space="preserve">xxx </v>
      </c>
      <c r="P921" t="str">
        <f>VLOOKUP(M921,Extract_Title!$A$2:$B$20,2,0)</f>
        <v>Mr</v>
      </c>
      <c r="Q921" t="str">
        <f>IF(L921="","S",L921)</f>
        <v>C</v>
      </c>
      <c r="R921" t="str">
        <f>IF(K921="","M",LEFT(K921,1))</f>
        <v>M</v>
      </c>
      <c r="S921" t="str">
        <f>VLOOKUP(O921,Clean_tckt!$E$3:$F$38,2,0)</f>
        <v xml:space="preserve">xxx </v>
      </c>
      <c r="T921" s="1">
        <f t="shared" si="46"/>
        <v>7.2249999999999996</v>
      </c>
      <c r="U921">
        <f t="shared" si="47"/>
        <v>22.5</v>
      </c>
      <c r="V921">
        <f>SUM(G921:H921,1)</f>
        <v>1</v>
      </c>
      <c r="W921">
        <f t="shared" si="48"/>
        <v>1</v>
      </c>
      <c r="X921">
        <f>IF(V921=1,1,0)</f>
        <v>1</v>
      </c>
      <c r="Y921">
        <f>IF($P921=Y$1,1,0)</f>
        <v>1</v>
      </c>
      <c r="Z921">
        <f>IF($P921=Z$1,1,0)</f>
        <v>0</v>
      </c>
      <c r="AA921">
        <f>IF($P921=AA$1,1,0)</f>
        <v>0</v>
      </c>
      <c r="AB921">
        <f>IF($P921=AB$1,1,0)</f>
        <v>0</v>
      </c>
      <c r="AC921">
        <f>IF($Q921=AC$1,1,0)</f>
        <v>0</v>
      </c>
      <c r="AD921">
        <f>IF($Q921=AD$1,1,0)</f>
        <v>1</v>
      </c>
      <c r="AE921">
        <f>IF($R921=AE$1,1,0)</f>
        <v>1</v>
      </c>
      <c r="AF921">
        <f>IF($R921=AF$1,1,0)</f>
        <v>0</v>
      </c>
      <c r="AG921">
        <f>IF($R921=AG$1,1,0)</f>
        <v>0</v>
      </c>
      <c r="AH921">
        <f>IF($R921=AH$1,1,0)</f>
        <v>0</v>
      </c>
      <c r="AI921">
        <f>IF($R921=AI$1,1,0)</f>
        <v>0</v>
      </c>
      <c r="AJ921">
        <f>IF($R921=AJ$1,1,0)</f>
        <v>0</v>
      </c>
      <c r="AK921">
        <f>IF($R921=AK$1,1,0)</f>
        <v>0</v>
      </c>
      <c r="AL921">
        <f>IF($R921=AL$1,1,0)</f>
        <v>0</v>
      </c>
      <c r="AM921">
        <f>IF($S921=AM$1,1,0)</f>
        <v>0</v>
      </c>
      <c r="AN921">
        <f>IF($S921=AN$1,1,0)</f>
        <v>0</v>
      </c>
      <c r="AO921">
        <f>IF($S921=AO$1,1,0)</f>
        <v>0</v>
      </c>
      <c r="AP921">
        <f>IF($S921=AP$1,1,0)</f>
        <v>1</v>
      </c>
      <c r="AQ921">
        <f>IF($S921=AQ$1,1,0)</f>
        <v>0</v>
      </c>
      <c r="AR921">
        <f>IF($S921=AR$1,1,0)</f>
        <v>0</v>
      </c>
      <c r="AS921">
        <f>IF($S921=AS$1,1,0)</f>
        <v>0</v>
      </c>
      <c r="AT921">
        <f>IF($S921=AT$1,1,0)</f>
        <v>0</v>
      </c>
      <c r="AU921">
        <f>IF($S921=AU$1,1,0)</f>
        <v>0</v>
      </c>
      <c r="AV921">
        <f>IF($S921=AV$1,1,0)</f>
        <v>0</v>
      </c>
      <c r="AW921">
        <f>IF($S921=AW$1,1,0)</f>
        <v>0</v>
      </c>
      <c r="AX921">
        <f>IF($S921=AX$1,1,0)</f>
        <v>0</v>
      </c>
      <c r="AY921">
        <f>IF($S921=AY$1,1,0)</f>
        <v>0</v>
      </c>
      <c r="AZ921">
        <f>IF($S921=AZ$1,1,0)</f>
        <v>0</v>
      </c>
      <c r="BA921">
        <f>IF($S921=BA$1,1,0)</f>
        <v>0</v>
      </c>
      <c r="BB921">
        <f>IF($S921=BB$1,1,0)</f>
        <v>0</v>
      </c>
      <c r="BC921">
        <f>IF($S921=BC$1,1,0)</f>
        <v>0</v>
      </c>
      <c r="BD921">
        <f>IF($S921=BD$1,1,0)</f>
        <v>0</v>
      </c>
      <c r="BE921">
        <f>IF($S921=BE$1,1,0)</f>
        <v>0</v>
      </c>
      <c r="BF921">
        <f>IF($S921=BF$1,1,0)</f>
        <v>0</v>
      </c>
      <c r="BG921">
        <f>IF($S921=BG$1,1,0)</f>
        <v>0</v>
      </c>
      <c r="BH921">
        <f>IF($S921=BH$1,1,0)</f>
        <v>0</v>
      </c>
      <c r="BI921">
        <f>IF($S921=BI$1,1,0)</f>
        <v>0</v>
      </c>
      <c r="BJ921">
        <f>IF($S921=BJ$1,1,0)</f>
        <v>0</v>
      </c>
    </row>
    <row r="922" spans="1:62" x14ac:dyDescent="0.25">
      <c r="A922">
        <v>920</v>
      </c>
      <c r="B922" t="s">
        <v>1975</v>
      </c>
      <c r="C922">
        <v>1</v>
      </c>
      <c r="D922" t="s">
        <v>1254</v>
      </c>
      <c r="E922" t="s">
        <v>13</v>
      </c>
      <c r="F922">
        <v>41</v>
      </c>
      <c r="G922">
        <v>0</v>
      </c>
      <c r="H922">
        <v>0</v>
      </c>
      <c r="I922">
        <v>113054</v>
      </c>
      <c r="J922">
        <v>30.5</v>
      </c>
      <c r="K922" t="s">
        <v>1255</v>
      </c>
      <c r="L922" t="s">
        <v>15</v>
      </c>
      <c r="M922" t="s">
        <v>1751</v>
      </c>
      <c r="N922" t="str">
        <f>IF(ISNUMBER(I922),"xxx ",SUBSTITUTE(SUBSTITUTE(I922,"/",""),".",""))</f>
        <v xml:space="preserve">xxx </v>
      </c>
      <c r="O922" t="str">
        <f>LEFT(N922,FIND(" ",N922))</f>
        <v xml:space="preserve">xxx </v>
      </c>
      <c r="P922" t="str">
        <f>VLOOKUP(M922,Extract_Title!$A$2:$B$20,2,0)</f>
        <v>Mr</v>
      </c>
      <c r="Q922" t="str">
        <f>IF(L922="","S",L922)</f>
        <v>S</v>
      </c>
      <c r="R922" t="str">
        <f>IF(K922="","M",LEFT(K922,1))</f>
        <v>A</v>
      </c>
      <c r="S922" t="str">
        <f>VLOOKUP(O922,Clean_tckt!$E$3:$F$38,2,0)</f>
        <v xml:space="preserve">xxx </v>
      </c>
      <c r="T922" s="1">
        <f t="shared" si="46"/>
        <v>30.5</v>
      </c>
      <c r="U922">
        <f t="shared" si="47"/>
        <v>41</v>
      </c>
      <c r="V922">
        <f>SUM(G922:H922,1)</f>
        <v>1</v>
      </c>
      <c r="W922">
        <f t="shared" si="48"/>
        <v>1</v>
      </c>
      <c r="X922">
        <f>IF(V922=1,1,0)</f>
        <v>1</v>
      </c>
      <c r="Y922">
        <f>IF($P922=Y$1,1,0)</f>
        <v>1</v>
      </c>
      <c r="Z922">
        <f>IF($P922=Z$1,1,0)</f>
        <v>0</v>
      </c>
      <c r="AA922">
        <f>IF($P922=AA$1,1,0)</f>
        <v>0</v>
      </c>
      <c r="AB922">
        <f>IF($P922=AB$1,1,0)</f>
        <v>0</v>
      </c>
      <c r="AC922">
        <f>IF($Q922=AC$1,1,0)</f>
        <v>1</v>
      </c>
      <c r="AD922">
        <f>IF($Q922=AD$1,1,0)</f>
        <v>0</v>
      </c>
      <c r="AE922">
        <f>IF($R922=AE$1,1,0)</f>
        <v>0</v>
      </c>
      <c r="AF922">
        <f>IF($R922=AF$1,1,0)</f>
        <v>0</v>
      </c>
      <c r="AG922">
        <f>IF($R922=AG$1,1,0)</f>
        <v>0</v>
      </c>
      <c r="AH922">
        <f>IF($R922=AH$1,1,0)</f>
        <v>0</v>
      </c>
      <c r="AI922">
        <f>IF($R922=AI$1,1,0)</f>
        <v>0</v>
      </c>
      <c r="AJ922">
        <f>IF($R922=AJ$1,1,0)</f>
        <v>1</v>
      </c>
      <c r="AK922">
        <f>IF($R922=AK$1,1,0)</f>
        <v>0</v>
      </c>
      <c r="AL922">
        <f>IF($R922=AL$1,1,0)</f>
        <v>0</v>
      </c>
      <c r="AM922">
        <f>IF($S922=AM$1,1,0)</f>
        <v>0</v>
      </c>
      <c r="AN922">
        <f>IF($S922=AN$1,1,0)</f>
        <v>0</v>
      </c>
      <c r="AO922">
        <f>IF($S922=AO$1,1,0)</f>
        <v>0</v>
      </c>
      <c r="AP922">
        <f>IF($S922=AP$1,1,0)</f>
        <v>1</v>
      </c>
      <c r="AQ922">
        <f>IF($S922=AQ$1,1,0)</f>
        <v>0</v>
      </c>
      <c r="AR922">
        <f>IF($S922=AR$1,1,0)</f>
        <v>0</v>
      </c>
      <c r="AS922">
        <f>IF($S922=AS$1,1,0)</f>
        <v>0</v>
      </c>
      <c r="AT922">
        <f>IF($S922=AT$1,1,0)</f>
        <v>0</v>
      </c>
      <c r="AU922">
        <f>IF($S922=AU$1,1,0)</f>
        <v>0</v>
      </c>
      <c r="AV922">
        <f>IF($S922=AV$1,1,0)</f>
        <v>0</v>
      </c>
      <c r="AW922">
        <f>IF($S922=AW$1,1,0)</f>
        <v>0</v>
      </c>
      <c r="AX922">
        <f>IF($S922=AX$1,1,0)</f>
        <v>0</v>
      </c>
      <c r="AY922">
        <f>IF($S922=AY$1,1,0)</f>
        <v>0</v>
      </c>
      <c r="AZ922">
        <f>IF($S922=AZ$1,1,0)</f>
        <v>0</v>
      </c>
      <c r="BA922">
        <f>IF($S922=BA$1,1,0)</f>
        <v>0</v>
      </c>
      <c r="BB922">
        <f>IF($S922=BB$1,1,0)</f>
        <v>0</v>
      </c>
      <c r="BC922">
        <f>IF($S922=BC$1,1,0)</f>
        <v>0</v>
      </c>
      <c r="BD922">
        <f>IF($S922=BD$1,1,0)</f>
        <v>0</v>
      </c>
      <c r="BE922">
        <f>IF($S922=BE$1,1,0)</f>
        <v>0</v>
      </c>
      <c r="BF922">
        <f>IF($S922=BF$1,1,0)</f>
        <v>0</v>
      </c>
      <c r="BG922">
        <f>IF($S922=BG$1,1,0)</f>
        <v>0</v>
      </c>
      <c r="BH922">
        <f>IF($S922=BH$1,1,0)</f>
        <v>0</v>
      </c>
      <c r="BI922">
        <f>IF($S922=BI$1,1,0)</f>
        <v>0</v>
      </c>
      <c r="BJ922">
        <f>IF($S922=BJ$1,1,0)</f>
        <v>0</v>
      </c>
    </row>
    <row r="923" spans="1:62" x14ac:dyDescent="0.25">
      <c r="A923">
        <v>921</v>
      </c>
      <c r="B923" t="s">
        <v>1975</v>
      </c>
      <c r="C923">
        <v>3</v>
      </c>
      <c r="D923" t="s">
        <v>1256</v>
      </c>
      <c r="E923" t="s">
        <v>13</v>
      </c>
      <c r="G923">
        <v>2</v>
      </c>
      <c r="H923">
        <v>0</v>
      </c>
      <c r="I923">
        <v>2662</v>
      </c>
      <c r="J923">
        <v>21.679200000000002</v>
      </c>
      <c r="L923" t="s">
        <v>20</v>
      </c>
      <c r="M923" t="s">
        <v>1751</v>
      </c>
      <c r="N923" t="str">
        <f>IF(ISNUMBER(I923),"xxx ",SUBSTITUTE(SUBSTITUTE(I923,"/",""),".",""))</f>
        <v xml:space="preserve">xxx </v>
      </c>
      <c r="O923" t="str">
        <f>LEFT(N923,FIND(" ",N923))</f>
        <v xml:space="preserve">xxx </v>
      </c>
      <c r="P923" t="str">
        <f>VLOOKUP(M923,Extract_Title!$A$2:$B$20,2,0)</f>
        <v>Mr</v>
      </c>
      <c r="Q923" t="str">
        <f>IF(L923="","S",L923)</f>
        <v>C</v>
      </c>
      <c r="R923" t="str">
        <f>IF(K923="","M",LEFT(K923,1))</f>
        <v>M</v>
      </c>
      <c r="S923" t="str">
        <f>VLOOKUP(O923,Clean_tckt!$E$3:$F$38,2,0)</f>
        <v xml:space="preserve">xxx </v>
      </c>
      <c r="T923" s="1">
        <f t="shared" si="46"/>
        <v>21.679200000000002</v>
      </c>
      <c r="U923">
        <f t="shared" si="47"/>
        <v>0</v>
      </c>
      <c r="V923">
        <f>SUM(G923:H923,1)</f>
        <v>3</v>
      </c>
      <c r="W923">
        <f t="shared" si="48"/>
        <v>1</v>
      </c>
      <c r="X923">
        <f>IF(V923=1,1,0)</f>
        <v>0</v>
      </c>
      <c r="Y923">
        <f>IF($P923=Y$1,1,0)</f>
        <v>1</v>
      </c>
      <c r="Z923">
        <f>IF($P923=Z$1,1,0)</f>
        <v>0</v>
      </c>
      <c r="AA923">
        <f>IF($P923=AA$1,1,0)</f>
        <v>0</v>
      </c>
      <c r="AB923">
        <f>IF($P923=AB$1,1,0)</f>
        <v>0</v>
      </c>
      <c r="AC923">
        <f>IF($Q923=AC$1,1,0)</f>
        <v>0</v>
      </c>
      <c r="AD923">
        <f>IF($Q923=AD$1,1,0)</f>
        <v>1</v>
      </c>
      <c r="AE923">
        <f>IF($R923=AE$1,1,0)</f>
        <v>1</v>
      </c>
      <c r="AF923">
        <f>IF($R923=AF$1,1,0)</f>
        <v>0</v>
      </c>
      <c r="AG923">
        <f>IF($R923=AG$1,1,0)</f>
        <v>0</v>
      </c>
      <c r="AH923">
        <f>IF($R923=AH$1,1,0)</f>
        <v>0</v>
      </c>
      <c r="AI923">
        <f>IF($R923=AI$1,1,0)</f>
        <v>0</v>
      </c>
      <c r="AJ923">
        <f>IF($R923=AJ$1,1,0)</f>
        <v>0</v>
      </c>
      <c r="AK923">
        <f>IF($R923=AK$1,1,0)</f>
        <v>0</v>
      </c>
      <c r="AL923">
        <f>IF($R923=AL$1,1,0)</f>
        <v>0</v>
      </c>
      <c r="AM923">
        <f>IF($S923=AM$1,1,0)</f>
        <v>0</v>
      </c>
      <c r="AN923">
        <f>IF($S923=AN$1,1,0)</f>
        <v>0</v>
      </c>
      <c r="AO923">
        <f>IF($S923=AO$1,1,0)</f>
        <v>0</v>
      </c>
      <c r="AP923">
        <f>IF($S923=AP$1,1,0)</f>
        <v>1</v>
      </c>
      <c r="AQ923">
        <f>IF($S923=AQ$1,1,0)</f>
        <v>0</v>
      </c>
      <c r="AR923">
        <f>IF($S923=AR$1,1,0)</f>
        <v>0</v>
      </c>
      <c r="AS923">
        <f>IF($S923=AS$1,1,0)</f>
        <v>0</v>
      </c>
      <c r="AT923">
        <f>IF($S923=AT$1,1,0)</f>
        <v>0</v>
      </c>
      <c r="AU923">
        <f>IF($S923=AU$1,1,0)</f>
        <v>0</v>
      </c>
      <c r="AV923">
        <f>IF($S923=AV$1,1,0)</f>
        <v>0</v>
      </c>
      <c r="AW923">
        <f>IF($S923=AW$1,1,0)</f>
        <v>0</v>
      </c>
      <c r="AX923">
        <f>IF($S923=AX$1,1,0)</f>
        <v>0</v>
      </c>
      <c r="AY923">
        <f>IF($S923=AY$1,1,0)</f>
        <v>0</v>
      </c>
      <c r="AZ923">
        <f>IF($S923=AZ$1,1,0)</f>
        <v>0</v>
      </c>
      <c r="BA923">
        <f>IF($S923=BA$1,1,0)</f>
        <v>0</v>
      </c>
      <c r="BB923">
        <f>IF($S923=BB$1,1,0)</f>
        <v>0</v>
      </c>
      <c r="BC923">
        <f>IF($S923=BC$1,1,0)</f>
        <v>0</v>
      </c>
      <c r="BD923">
        <f>IF($S923=BD$1,1,0)</f>
        <v>0</v>
      </c>
      <c r="BE923">
        <f>IF($S923=BE$1,1,0)</f>
        <v>0</v>
      </c>
      <c r="BF923">
        <f>IF($S923=BF$1,1,0)</f>
        <v>0</v>
      </c>
      <c r="BG923">
        <f>IF($S923=BG$1,1,0)</f>
        <v>0</v>
      </c>
      <c r="BH923">
        <f>IF($S923=BH$1,1,0)</f>
        <v>0</v>
      </c>
      <c r="BI923">
        <f>IF($S923=BI$1,1,0)</f>
        <v>0</v>
      </c>
      <c r="BJ923">
        <f>IF($S923=BJ$1,1,0)</f>
        <v>0</v>
      </c>
    </row>
    <row r="924" spans="1:62" x14ac:dyDescent="0.25">
      <c r="A924">
        <v>922</v>
      </c>
      <c r="B924" t="s">
        <v>1975</v>
      </c>
      <c r="C924">
        <v>2</v>
      </c>
      <c r="D924" t="s">
        <v>1257</v>
      </c>
      <c r="E924" t="s">
        <v>13</v>
      </c>
      <c r="F924">
        <v>50</v>
      </c>
      <c r="G924">
        <v>1</v>
      </c>
      <c r="H924">
        <v>0</v>
      </c>
      <c r="I924" t="s">
        <v>627</v>
      </c>
      <c r="J924">
        <v>26</v>
      </c>
      <c r="L924" t="s">
        <v>15</v>
      </c>
      <c r="M924" t="s">
        <v>1751</v>
      </c>
      <c r="N924" t="str">
        <f>IF(ISNUMBER(I924),"xxx ",SUBSTITUTE(SUBSTITUTE(I924,"/",""),".",""))</f>
        <v>SCAH 3085</v>
      </c>
      <c r="O924" t="str">
        <f>LEFT(N924,FIND(" ",N924))</f>
        <v xml:space="preserve">SCAH </v>
      </c>
      <c r="P924" t="str">
        <f>VLOOKUP(M924,Extract_Title!$A$2:$B$20,2,0)</f>
        <v>Mr</v>
      </c>
      <c r="Q924" t="str">
        <f>IF(L924="","S",L924)</f>
        <v>S</v>
      </c>
      <c r="R924" t="str">
        <f>IF(K924="","M",LEFT(K924,1))</f>
        <v>M</v>
      </c>
      <c r="S924" t="str">
        <f>VLOOKUP(O924,Clean_tckt!$E$3:$F$38,2,0)</f>
        <v xml:space="preserve">SCAH </v>
      </c>
      <c r="T924" s="1">
        <f t="shared" si="46"/>
        <v>26</v>
      </c>
      <c r="U924">
        <f t="shared" si="47"/>
        <v>50</v>
      </c>
      <c r="V924">
        <f>SUM(G924:H924,1)</f>
        <v>2</v>
      </c>
      <c r="W924">
        <f t="shared" si="48"/>
        <v>1</v>
      </c>
      <c r="X924">
        <f>IF(V924=1,1,0)</f>
        <v>0</v>
      </c>
      <c r="Y924">
        <f>IF($P924=Y$1,1,0)</f>
        <v>1</v>
      </c>
      <c r="Z924">
        <f>IF($P924=Z$1,1,0)</f>
        <v>0</v>
      </c>
      <c r="AA924">
        <f>IF($P924=AA$1,1,0)</f>
        <v>0</v>
      </c>
      <c r="AB924">
        <f>IF($P924=AB$1,1,0)</f>
        <v>0</v>
      </c>
      <c r="AC924">
        <f>IF($Q924=AC$1,1,0)</f>
        <v>1</v>
      </c>
      <c r="AD924">
        <f>IF($Q924=AD$1,1,0)</f>
        <v>0</v>
      </c>
      <c r="AE924">
        <f>IF($R924=AE$1,1,0)</f>
        <v>1</v>
      </c>
      <c r="AF924">
        <f>IF($R924=AF$1,1,0)</f>
        <v>0</v>
      </c>
      <c r="AG924">
        <f>IF($R924=AG$1,1,0)</f>
        <v>0</v>
      </c>
      <c r="AH924">
        <f>IF($R924=AH$1,1,0)</f>
        <v>0</v>
      </c>
      <c r="AI924">
        <f>IF($R924=AI$1,1,0)</f>
        <v>0</v>
      </c>
      <c r="AJ924">
        <f>IF($R924=AJ$1,1,0)</f>
        <v>0</v>
      </c>
      <c r="AK924">
        <f>IF($R924=AK$1,1,0)</f>
        <v>0</v>
      </c>
      <c r="AL924">
        <f>IF($R924=AL$1,1,0)</f>
        <v>0</v>
      </c>
      <c r="AM924">
        <f>IF($S924=AM$1,1,0)</f>
        <v>0</v>
      </c>
      <c r="AN924">
        <f>IF($S924=AN$1,1,0)</f>
        <v>0</v>
      </c>
      <c r="AO924">
        <f>IF($S924=AO$1,1,0)</f>
        <v>0</v>
      </c>
      <c r="AP924">
        <f>IF($S924=AP$1,1,0)</f>
        <v>0</v>
      </c>
      <c r="AQ924">
        <f>IF($S924=AQ$1,1,0)</f>
        <v>0</v>
      </c>
      <c r="AR924">
        <f>IF($S924=AR$1,1,0)</f>
        <v>0</v>
      </c>
      <c r="AS924">
        <f>IF($S924=AS$1,1,0)</f>
        <v>0</v>
      </c>
      <c r="AT924">
        <f>IF($S924=AT$1,1,0)</f>
        <v>0</v>
      </c>
      <c r="AU924">
        <f>IF($S924=AU$1,1,0)</f>
        <v>0</v>
      </c>
      <c r="AV924">
        <f>IF($S924=AV$1,1,0)</f>
        <v>0</v>
      </c>
      <c r="AW924">
        <f>IF($S924=AW$1,1,0)</f>
        <v>0</v>
      </c>
      <c r="AX924">
        <f>IF($S924=AX$1,1,0)</f>
        <v>0</v>
      </c>
      <c r="AY924">
        <f>IF($S924=AY$1,1,0)</f>
        <v>0</v>
      </c>
      <c r="AZ924">
        <f>IF($S924=AZ$1,1,0)</f>
        <v>0</v>
      </c>
      <c r="BA924">
        <f>IF($S924=BA$1,1,0)</f>
        <v>0</v>
      </c>
      <c r="BB924">
        <f>IF($S924=BB$1,1,0)</f>
        <v>0</v>
      </c>
      <c r="BC924">
        <f>IF($S924=BC$1,1,0)</f>
        <v>0</v>
      </c>
      <c r="BD924">
        <f>IF($S924=BD$1,1,0)</f>
        <v>0</v>
      </c>
      <c r="BE924">
        <f>IF($S924=BE$1,1,0)</f>
        <v>0</v>
      </c>
      <c r="BF924">
        <f>IF($S924=BF$1,1,0)</f>
        <v>0</v>
      </c>
      <c r="BG924">
        <f>IF($S924=BG$1,1,0)</f>
        <v>1</v>
      </c>
      <c r="BH924">
        <f>IF($S924=BH$1,1,0)</f>
        <v>0</v>
      </c>
      <c r="BI924">
        <f>IF($S924=BI$1,1,0)</f>
        <v>0</v>
      </c>
      <c r="BJ924">
        <f>IF($S924=BJ$1,1,0)</f>
        <v>0</v>
      </c>
    </row>
    <row r="925" spans="1:62" x14ac:dyDescent="0.25">
      <c r="A925">
        <v>923</v>
      </c>
      <c r="B925" t="s">
        <v>1975</v>
      </c>
      <c r="C925">
        <v>2</v>
      </c>
      <c r="D925" t="s">
        <v>1258</v>
      </c>
      <c r="E925" t="s">
        <v>13</v>
      </c>
      <c r="F925">
        <v>24</v>
      </c>
      <c r="G925">
        <v>2</v>
      </c>
      <c r="H925">
        <v>0</v>
      </c>
      <c r="I925" t="s">
        <v>1259</v>
      </c>
      <c r="J925">
        <v>31.5</v>
      </c>
      <c r="L925" t="s">
        <v>15</v>
      </c>
      <c r="M925" t="s">
        <v>1751</v>
      </c>
      <c r="N925" t="str">
        <f>IF(ISNUMBER(I925),"xxx ",SUBSTITUTE(SUBSTITUTE(I925,"/",""),".",""))</f>
        <v>CA 31029</v>
      </c>
      <c r="O925" t="str">
        <f>LEFT(N925,FIND(" ",N925))</f>
        <v xml:space="preserve">CA </v>
      </c>
      <c r="P925" t="str">
        <f>VLOOKUP(M925,Extract_Title!$A$2:$B$20,2,0)</f>
        <v>Mr</v>
      </c>
      <c r="Q925" t="str">
        <f>IF(L925="","S",L925)</f>
        <v>S</v>
      </c>
      <c r="R925" t="str">
        <f>IF(K925="","M",LEFT(K925,1))</f>
        <v>M</v>
      </c>
      <c r="S925" t="str">
        <f>VLOOKUP(O925,Clean_tckt!$E$3:$F$38,2,0)</f>
        <v xml:space="preserve">CA </v>
      </c>
      <c r="T925" s="1">
        <f t="shared" si="46"/>
        <v>31.5</v>
      </c>
      <c r="U925">
        <f t="shared" si="47"/>
        <v>24</v>
      </c>
      <c r="V925">
        <f>SUM(G925:H925,1)</f>
        <v>3</v>
      </c>
      <c r="W925">
        <f t="shared" si="48"/>
        <v>1</v>
      </c>
      <c r="X925">
        <f>IF(V925=1,1,0)</f>
        <v>0</v>
      </c>
      <c r="Y925">
        <f>IF($P925=Y$1,1,0)</f>
        <v>1</v>
      </c>
      <c r="Z925">
        <f>IF($P925=Z$1,1,0)</f>
        <v>0</v>
      </c>
      <c r="AA925">
        <f>IF($P925=AA$1,1,0)</f>
        <v>0</v>
      </c>
      <c r="AB925">
        <f>IF($P925=AB$1,1,0)</f>
        <v>0</v>
      </c>
      <c r="AC925">
        <f>IF($Q925=AC$1,1,0)</f>
        <v>1</v>
      </c>
      <c r="AD925">
        <f>IF($Q925=AD$1,1,0)</f>
        <v>0</v>
      </c>
      <c r="AE925">
        <f>IF($R925=AE$1,1,0)</f>
        <v>1</v>
      </c>
      <c r="AF925">
        <f>IF($R925=AF$1,1,0)</f>
        <v>0</v>
      </c>
      <c r="AG925">
        <f>IF($R925=AG$1,1,0)</f>
        <v>0</v>
      </c>
      <c r="AH925">
        <f>IF($R925=AH$1,1,0)</f>
        <v>0</v>
      </c>
      <c r="AI925">
        <f>IF($R925=AI$1,1,0)</f>
        <v>0</v>
      </c>
      <c r="AJ925">
        <f>IF($R925=AJ$1,1,0)</f>
        <v>0</v>
      </c>
      <c r="AK925">
        <f>IF($R925=AK$1,1,0)</f>
        <v>0</v>
      </c>
      <c r="AL925">
        <f>IF($R925=AL$1,1,0)</f>
        <v>0</v>
      </c>
      <c r="AM925">
        <f>IF($S925=AM$1,1,0)</f>
        <v>0</v>
      </c>
      <c r="AN925">
        <f>IF($S925=AN$1,1,0)</f>
        <v>0</v>
      </c>
      <c r="AO925">
        <f>IF($S925=AO$1,1,0)</f>
        <v>0</v>
      </c>
      <c r="AP925">
        <f>IF($S925=AP$1,1,0)</f>
        <v>0</v>
      </c>
      <c r="AQ925">
        <f>IF($S925=AQ$1,1,0)</f>
        <v>0</v>
      </c>
      <c r="AR925">
        <f>IF($S925=AR$1,1,0)</f>
        <v>1</v>
      </c>
      <c r="AS925">
        <f>IF($S925=AS$1,1,0)</f>
        <v>0</v>
      </c>
      <c r="AT925">
        <f>IF($S925=AT$1,1,0)</f>
        <v>0</v>
      </c>
      <c r="AU925">
        <f>IF($S925=AU$1,1,0)</f>
        <v>0</v>
      </c>
      <c r="AV925">
        <f>IF($S925=AV$1,1,0)</f>
        <v>0</v>
      </c>
      <c r="AW925">
        <f>IF($S925=AW$1,1,0)</f>
        <v>0</v>
      </c>
      <c r="AX925">
        <f>IF($S925=AX$1,1,0)</f>
        <v>0</v>
      </c>
      <c r="AY925">
        <f>IF($S925=AY$1,1,0)</f>
        <v>0</v>
      </c>
      <c r="AZ925">
        <f>IF($S925=AZ$1,1,0)</f>
        <v>0</v>
      </c>
      <c r="BA925">
        <f>IF($S925=BA$1,1,0)</f>
        <v>0</v>
      </c>
      <c r="BB925">
        <f>IF($S925=BB$1,1,0)</f>
        <v>0</v>
      </c>
      <c r="BC925">
        <f>IF($S925=BC$1,1,0)</f>
        <v>0</v>
      </c>
      <c r="BD925">
        <f>IF($S925=BD$1,1,0)</f>
        <v>0</v>
      </c>
      <c r="BE925">
        <f>IF($S925=BE$1,1,0)</f>
        <v>0</v>
      </c>
      <c r="BF925">
        <f>IF($S925=BF$1,1,0)</f>
        <v>0</v>
      </c>
      <c r="BG925">
        <f>IF($S925=BG$1,1,0)</f>
        <v>0</v>
      </c>
      <c r="BH925">
        <f>IF($S925=BH$1,1,0)</f>
        <v>0</v>
      </c>
      <c r="BI925">
        <f>IF($S925=BI$1,1,0)</f>
        <v>0</v>
      </c>
      <c r="BJ925">
        <f>IF($S925=BJ$1,1,0)</f>
        <v>0</v>
      </c>
    </row>
    <row r="926" spans="1:62" x14ac:dyDescent="0.25">
      <c r="A926">
        <v>924</v>
      </c>
      <c r="B926" t="s">
        <v>1975</v>
      </c>
      <c r="C926">
        <v>3</v>
      </c>
      <c r="D926" t="s">
        <v>1260</v>
      </c>
      <c r="E926" t="s">
        <v>17</v>
      </c>
      <c r="F926">
        <v>33</v>
      </c>
      <c r="G926">
        <v>1</v>
      </c>
      <c r="H926">
        <v>2</v>
      </c>
      <c r="I926" t="s">
        <v>154</v>
      </c>
      <c r="J926">
        <v>20.574999999999999</v>
      </c>
      <c r="L926" t="s">
        <v>15</v>
      </c>
      <c r="M926" t="s">
        <v>1752</v>
      </c>
      <c r="N926" t="str">
        <f>IF(ISNUMBER(I926),"xxx ",SUBSTITUTE(SUBSTITUTE(I926,"/",""),".",""))</f>
        <v>CA 2315</v>
      </c>
      <c r="O926" t="str">
        <f>LEFT(N926,FIND(" ",N926))</f>
        <v xml:space="preserve">CA </v>
      </c>
      <c r="P926" t="str">
        <f>VLOOKUP(M926,Extract_Title!$A$2:$B$20,2,0)</f>
        <v>Mrs</v>
      </c>
      <c r="Q926" t="str">
        <f>IF(L926="","S",L926)</f>
        <v>S</v>
      </c>
      <c r="R926" t="str">
        <f>IF(K926="","M",LEFT(K926,1))</f>
        <v>M</v>
      </c>
      <c r="S926" t="str">
        <f>VLOOKUP(O926,Clean_tckt!$E$3:$F$38,2,0)</f>
        <v xml:space="preserve">CA </v>
      </c>
      <c r="T926" s="1">
        <f t="shared" si="46"/>
        <v>20.574999999999999</v>
      </c>
      <c r="U926">
        <f t="shared" si="47"/>
        <v>33</v>
      </c>
      <c r="V926">
        <f>SUM(G926:H926,1)</f>
        <v>4</v>
      </c>
      <c r="W926">
        <f t="shared" si="48"/>
        <v>0</v>
      </c>
      <c r="X926">
        <f>IF(V926=1,1,0)</f>
        <v>0</v>
      </c>
      <c r="Y926">
        <f>IF($P926=Y$1,1,0)</f>
        <v>0</v>
      </c>
      <c r="Z926">
        <f>IF($P926=Z$1,1,0)</f>
        <v>1</v>
      </c>
      <c r="AA926">
        <f>IF($P926=AA$1,1,0)</f>
        <v>0</v>
      </c>
      <c r="AB926">
        <f>IF($P926=AB$1,1,0)</f>
        <v>0</v>
      </c>
      <c r="AC926">
        <f>IF($Q926=AC$1,1,0)</f>
        <v>1</v>
      </c>
      <c r="AD926">
        <f>IF($Q926=AD$1,1,0)</f>
        <v>0</v>
      </c>
      <c r="AE926">
        <f>IF($R926=AE$1,1,0)</f>
        <v>1</v>
      </c>
      <c r="AF926">
        <f>IF($R926=AF$1,1,0)</f>
        <v>0</v>
      </c>
      <c r="AG926">
        <f>IF($R926=AG$1,1,0)</f>
        <v>0</v>
      </c>
      <c r="AH926">
        <f>IF($R926=AH$1,1,0)</f>
        <v>0</v>
      </c>
      <c r="AI926">
        <f>IF($R926=AI$1,1,0)</f>
        <v>0</v>
      </c>
      <c r="AJ926">
        <f>IF($R926=AJ$1,1,0)</f>
        <v>0</v>
      </c>
      <c r="AK926">
        <f>IF($R926=AK$1,1,0)</f>
        <v>0</v>
      </c>
      <c r="AL926">
        <f>IF($R926=AL$1,1,0)</f>
        <v>0</v>
      </c>
      <c r="AM926">
        <f>IF($S926=AM$1,1,0)</f>
        <v>0</v>
      </c>
      <c r="AN926">
        <f>IF($S926=AN$1,1,0)</f>
        <v>0</v>
      </c>
      <c r="AO926">
        <f>IF($S926=AO$1,1,0)</f>
        <v>0</v>
      </c>
      <c r="AP926">
        <f>IF($S926=AP$1,1,0)</f>
        <v>0</v>
      </c>
      <c r="AQ926">
        <f>IF($S926=AQ$1,1,0)</f>
        <v>0</v>
      </c>
      <c r="AR926">
        <f>IF($S926=AR$1,1,0)</f>
        <v>1</v>
      </c>
      <c r="AS926">
        <f>IF($S926=AS$1,1,0)</f>
        <v>0</v>
      </c>
      <c r="AT926">
        <f>IF($S926=AT$1,1,0)</f>
        <v>0</v>
      </c>
      <c r="AU926">
        <f>IF($S926=AU$1,1,0)</f>
        <v>0</v>
      </c>
      <c r="AV926">
        <f>IF($S926=AV$1,1,0)</f>
        <v>0</v>
      </c>
      <c r="AW926">
        <f>IF($S926=AW$1,1,0)</f>
        <v>0</v>
      </c>
      <c r="AX926">
        <f>IF($S926=AX$1,1,0)</f>
        <v>0</v>
      </c>
      <c r="AY926">
        <f>IF($S926=AY$1,1,0)</f>
        <v>0</v>
      </c>
      <c r="AZ926">
        <f>IF($S926=AZ$1,1,0)</f>
        <v>0</v>
      </c>
      <c r="BA926">
        <f>IF($S926=BA$1,1,0)</f>
        <v>0</v>
      </c>
      <c r="BB926">
        <f>IF($S926=BB$1,1,0)</f>
        <v>0</v>
      </c>
      <c r="BC926">
        <f>IF($S926=BC$1,1,0)</f>
        <v>0</v>
      </c>
      <c r="BD926">
        <f>IF($S926=BD$1,1,0)</f>
        <v>0</v>
      </c>
      <c r="BE926">
        <f>IF($S926=BE$1,1,0)</f>
        <v>0</v>
      </c>
      <c r="BF926">
        <f>IF($S926=BF$1,1,0)</f>
        <v>0</v>
      </c>
      <c r="BG926">
        <f>IF($S926=BG$1,1,0)</f>
        <v>0</v>
      </c>
      <c r="BH926">
        <f>IF($S926=BH$1,1,0)</f>
        <v>0</v>
      </c>
      <c r="BI926">
        <f>IF($S926=BI$1,1,0)</f>
        <v>0</v>
      </c>
      <c r="BJ926">
        <f>IF($S926=BJ$1,1,0)</f>
        <v>0</v>
      </c>
    </row>
    <row r="927" spans="1:62" x14ac:dyDescent="0.25">
      <c r="A927">
        <v>925</v>
      </c>
      <c r="B927" t="s">
        <v>1975</v>
      </c>
      <c r="C927">
        <v>3</v>
      </c>
      <c r="D927" t="s">
        <v>1261</v>
      </c>
      <c r="E927" t="s">
        <v>17</v>
      </c>
      <c r="G927">
        <v>1</v>
      </c>
      <c r="H927">
        <v>2</v>
      </c>
      <c r="I927" t="s">
        <v>1088</v>
      </c>
      <c r="J927">
        <v>23.45</v>
      </c>
      <c r="L927" t="s">
        <v>15</v>
      </c>
      <c r="M927" t="s">
        <v>1752</v>
      </c>
      <c r="N927" t="str">
        <f>IF(ISNUMBER(I927),"xxx ",SUBSTITUTE(SUBSTITUTE(I927,"/",""),".",""))</f>
        <v>WC 6607</v>
      </c>
      <c r="O927" t="str">
        <f>LEFT(N927,FIND(" ",N927))</f>
        <v xml:space="preserve">WC </v>
      </c>
      <c r="P927" t="str">
        <f>VLOOKUP(M927,Extract_Title!$A$2:$B$20,2,0)</f>
        <v>Mrs</v>
      </c>
      <c r="Q927" t="str">
        <f>IF(L927="","S",L927)</f>
        <v>S</v>
      </c>
      <c r="R927" t="str">
        <f>IF(K927="","M",LEFT(K927,1))</f>
        <v>M</v>
      </c>
      <c r="S927" t="str">
        <f>VLOOKUP(O927,Clean_tckt!$E$3:$F$38,2,0)</f>
        <v xml:space="preserve">WC </v>
      </c>
      <c r="T927" s="1">
        <f t="shared" si="46"/>
        <v>23.45</v>
      </c>
      <c r="U927">
        <f t="shared" si="47"/>
        <v>0</v>
      </c>
      <c r="V927">
        <f>SUM(G927:H927,1)</f>
        <v>4</v>
      </c>
      <c r="W927">
        <f t="shared" si="48"/>
        <v>0</v>
      </c>
      <c r="X927">
        <f>IF(V927=1,1,0)</f>
        <v>0</v>
      </c>
      <c r="Y927">
        <f>IF($P927=Y$1,1,0)</f>
        <v>0</v>
      </c>
      <c r="Z927">
        <f>IF($P927=Z$1,1,0)</f>
        <v>1</v>
      </c>
      <c r="AA927">
        <f>IF($P927=AA$1,1,0)</f>
        <v>0</v>
      </c>
      <c r="AB927">
        <f>IF($P927=AB$1,1,0)</f>
        <v>0</v>
      </c>
      <c r="AC927">
        <f>IF($Q927=AC$1,1,0)</f>
        <v>1</v>
      </c>
      <c r="AD927">
        <f>IF($Q927=AD$1,1,0)</f>
        <v>0</v>
      </c>
      <c r="AE927">
        <f>IF($R927=AE$1,1,0)</f>
        <v>1</v>
      </c>
      <c r="AF927">
        <f>IF($R927=AF$1,1,0)</f>
        <v>0</v>
      </c>
      <c r="AG927">
        <f>IF($R927=AG$1,1,0)</f>
        <v>0</v>
      </c>
      <c r="AH927">
        <f>IF($R927=AH$1,1,0)</f>
        <v>0</v>
      </c>
      <c r="AI927">
        <f>IF($R927=AI$1,1,0)</f>
        <v>0</v>
      </c>
      <c r="AJ927">
        <f>IF($R927=AJ$1,1,0)</f>
        <v>0</v>
      </c>
      <c r="AK927">
        <f>IF($R927=AK$1,1,0)</f>
        <v>0</v>
      </c>
      <c r="AL927">
        <f>IF($R927=AL$1,1,0)</f>
        <v>0</v>
      </c>
      <c r="AM927">
        <f>IF($S927=AM$1,1,0)</f>
        <v>0</v>
      </c>
      <c r="AN927">
        <f>IF($S927=AN$1,1,0)</f>
        <v>0</v>
      </c>
      <c r="AO927">
        <f>IF($S927=AO$1,1,0)</f>
        <v>0</v>
      </c>
      <c r="AP927">
        <f>IF($S927=AP$1,1,0)</f>
        <v>0</v>
      </c>
      <c r="AQ927">
        <f>IF($S927=AQ$1,1,0)</f>
        <v>0</v>
      </c>
      <c r="AR927">
        <f>IF($S927=AR$1,1,0)</f>
        <v>0</v>
      </c>
      <c r="AS927">
        <f>IF($S927=AS$1,1,0)</f>
        <v>0</v>
      </c>
      <c r="AT927">
        <f>IF($S927=AT$1,1,0)</f>
        <v>0</v>
      </c>
      <c r="AU927">
        <f>IF($S927=AU$1,1,0)</f>
        <v>0</v>
      </c>
      <c r="AV927">
        <f>IF($S927=AV$1,1,0)</f>
        <v>0</v>
      </c>
      <c r="AW927">
        <f>IF($S927=AW$1,1,0)</f>
        <v>1</v>
      </c>
      <c r="AX927">
        <f>IF($S927=AX$1,1,0)</f>
        <v>0</v>
      </c>
      <c r="AY927">
        <f>IF($S927=AY$1,1,0)</f>
        <v>0</v>
      </c>
      <c r="AZ927">
        <f>IF($S927=AZ$1,1,0)</f>
        <v>0</v>
      </c>
      <c r="BA927">
        <f>IF($S927=BA$1,1,0)</f>
        <v>0</v>
      </c>
      <c r="BB927">
        <f>IF($S927=BB$1,1,0)</f>
        <v>0</v>
      </c>
      <c r="BC927">
        <f>IF($S927=BC$1,1,0)</f>
        <v>0</v>
      </c>
      <c r="BD927">
        <f>IF($S927=BD$1,1,0)</f>
        <v>0</v>
      </c>
      <c r="BE927">
        <f>IF($S927=BE$1,1,0)</f>
        <v>0</v>
      </c>
      <c r="BF927">
        <f>IF($S927=BF$1,1,0)</f>
        <v>0</v>
      </c>
      <c r="BG927">
        <f>IF($S927=BG$1,1,0)</f>
        <v>0</v>
      </c>
      <c r="BH927">
        <f>IF($S927=BH$1,1,0)</f>
        <v>0</v>
      </c>
      <c r="BI927">
        <f>IF($S927=BI$1,1,0)</f>
        <v>0</v>
      </c>
      <c r="BJ927">
        <f>IF($S927=BJ$1,1,0)</f>
        <v>0</v>
      </c>
    </row>
    <row r="928" spans="1:62" x14ac:dyDescent="0.25">
      <c r="A928">
        <v>926</v>
      </c>
      <c r="B928" t="s">
        <v>1975</v>
      </c>
      <c r="C928">
        <v>1</v>
      </c>
      <c r="D928" t="s">
        <v>1262</v>
      </c>
      <c r="E928" t="s">
        <v>13</v>
      </c>
      <c r="F928">
        <v>30</v>
      </c>
      <c r="G928">
        <v>1</v>
      </c>
      <c r="H928">
        <v>0</v>
      </c>
      <c r="I928">
        <v>13236</v>
      </c>
      <c r="J928">
        <v>57.75</v>
      </c>
      <c r="K928" t="s">
        <v>373</v>
      </c>
      <c r="L928" t="s">
        <v>20</v>
      </c>
      <c r="M928" t="s">
        <v>1751</v>
      </c>
      <c r="N928" t="str">
        <f>IF(ISNUMBER(I928),"xxx ",SUBSTITUTE(SUBSTITUTE(I928,"/",""),".",""))</f>
        <v xml:space="preserve">xxx </v>
      </c>
      <c r="O928" t="str">
        <f>LEFT(N928,FIND(" ",N928))</f>
        <v xml:space="preserve">xxx </v>
      </c>
      <c r="P928" t="str">
        <f>VLOOKUP(M928,Extract_Title!$A$2:$B$20,2,0)</f>
        <v>Mr</v>
      </c>
      <c r="Q928" t="str">
        <f>IF(L928="","S",L928)</f>
        <v>C</v>
      </c>
      <c r="R928" t="str">
        <f>IF(K928="","M",LEFT(K928,1))</f>
        <v>C</v>
      </c>
      <c r="S928" t="str">
        <f>VLOOKUP(O928,Clean_tckt!$E$3:$F$38,2,0)</f>
        <v xml:space="preserve">xxx </v>
      </c>
      <c r="T928" s="1">
        <f t="shared" si="46"/>
        <v>57.75</v>
      </c>
      <c r="U928">
        <f t="shared" si="47"/>
        <v>30</v>
      </c>
      <c r="V928">
        <f>SUM(G928:H928,1)</f>
        <v>2</v>
      </c>
      <c r="W928">
        <f t="shared" si="48"/>
        <v>1</v>
      </c>
      <c r="X928">
        <f>IF(V928=1,1,0)</f>
        <v>0</v>
      </c>
      <c r="Y928">
        <f>IF($P928=Y$1,1,0)</f>
        <v>1</v>
      </c>
      <c r="Z928">
        <f>IF($P928=Z$1,1,0)</f>
        <v>0</v>
      </c>
      <c r="AA928">
        <f>IF($P928=AA$1,1,0)</f>
        <v>0</v>
      </c>
      <c r="AB928">
        <f>IF($P928=AB$1,1,0)</f>
        <v>0</v>
      </c>
      <c r="AC928">
        <f>IF($Q928=AC$1,1,0)</f>
        <v>0</v>
      </c>
      <c r="AD928">
        <f>IF($Q928=AD$1,1,0)</f>
        <v>1</v>
      </c>
      <c r="AE928">
        <f>IF($R928=AE$1,1,0)</f>
        <v>0</v>
      </c>
      <c r="AF928">
        <f>IF($R928=AF$1,1,0)</f>
        <v>1</v>
      </c>
      <c r="AG928">
        <f>IF($R928=AG$1,1,0)</f>
        <v>0</v>
      </c>
      <c r="AH928">
        <f>IF($R928=AH$1,1,0)</f>
        <v>0</v>
      </c>
      <c r="AI928">
        <f>IF($R928=AI$1,1,0)</f>
        <v>0</v>
      </c>
      <c r="AJ928">
        <f>IF($R928=AJ$1,1,0)</f>
        <v>0</v>
      </c>
      <c r="AK928">
        <f>IF($R928=AK$1,1,0)</f>
        <v>0</v>
      </c>
      <c r="AL928">
        <f>IF($R928=AL$1,1,0)</f>
        <v>0</v>
      </c>
      <c r="AM928">
        <f>IF($S928=AM$1,1,0)</f>
        <v>0</v>
      </c>
      <c r="AN928">
        <f>IF($S928=AN$1,1,0)</f>
        <v>0</v>
      </c>
      <c r="AO928">
        <f>IF($S928=AO$1,1,0)</f>
        <v>0</v>
      </c>
      <c r="AP928">
        <f>IF($S928=AP$1,1,0)</f>
        <v>1</v>
      </c>
      <c r="AQ928">
        <f>IF($S928=AQ$1,1,0)</f>
        <v>0</v>
      </c>
      <c r="AR928">
        <f>IF($S928=AR$1,1,0)</f>
        <v>0</v>
      </c>
      <c r="AS928">
        <f>IF($S928=AS$1,1,0)</f>
        <v>0</v>
      </c>
      <c r="AT928">
        <f>IF($S928=AT$1,1,0)</f>
        <v>0</v>
      </c>
      <c r="AU928">
        <f>IF($S928=AU$1,1,0)</f>
        <v>0</v>
      </c>
      <c r="AV928">
        <f>IF($S928=AV$1,1,0)</f>
        <v>0</v>
      </c>
      <c r="AW928">
        <f>IF($S928=AW$1,1,0)</f>
        <v>0</v>
      </c>
      <c r="AX928">
        <f>IF($S928=AX$1,1,0)</f>
        <v>0</v>
      </c>
      <c r="AY928">
        <f>IF($S928=AY$1,1,0)</f>
        <v>0</v>
      </c>
      <c r="AZ928">
        <f>IF($S928=AZ$1,1,0)</f>
        <v>0</v>
      </c>
      <c r="BA928">
        <f>IF($S928=BA$1,1,0)</f>
        <v>0</v>
      </c>
      <c r="BB928">
        <f>IF($S928=BB$1,1,0)</f>
        <v>0</v>
      </c>
      <c r="BC928">
        <f>IF($S928=BC$1,1,0)</f>
        <v>0</v>
      </c>
      <c r="BD928">
        <f>IF($S928=BD$1,1,0)</f>
        <v>0</v>
      </c>
      <c r="BE928">
        <f>IF($S928=BE$1,1,0)</f>
        <v>0</v>
      </c>
      <c r="BF928">
        <f>IF($S928=BF$1,1,0)</f>
        <v>0</v>
      </c>
      <c r="BG928">
        <f>IF($S928=BG$1,1,0)</f>
        <v>0</v>
      </c>
      <c r="BH928">
        <f>IF($S928=BH$1,1,0)</f>
        <v>0</v>
      </c>
      <c r="BI928">
        <f>IF($S928=BI$1,1,0)</f>
        <v>0</v>
      </c>
      <c r="BJ928">
        <f>IF($S928=BJ$1,1,0)</f>
        <v>0</v>
      </c>
    </row>
    <row r="929" spans="1:62" x14ac:dyDescent="0.25">
      <c r="A929">
        <v>927</v>
      </c>
      <c r="B929" t="s">
        <v>1975</v>
      </c>
      <c r="C929">
        <v>3</v>
      </c>
      <c r="D929" t="s">
        <v>1263</v>
      </c>
      <c r="E929" t="s">
        <v>13</v>
      </c>
      <c r="F929">
        <v>18.5</v>
      </c>
      <c r="G929">
        <v>0</v>
      </c>
      <c r="H929">
        <v>0</v>
      </c>
      <c r="I929">
        <v>2682</v>
      </c>
      <c r="J929">
        <v>7.2291999999999996</v>
      </c>
      <c r="L929" t="s">
        <v>20</v>
      </c>
      <c r="M929" t="s">
        <v>1751</v>
      </c>
      <c r="N929" t="str">
        <f>IF(ISNUMBER(I929),"xxx ",SUBSTITUTE(SUBSTITUTE(I929,"/",""),".",""))</f>
        <v xml:space="preserve">xxx </v>
      </c>
      <c r="O929" t="str">
        <f>LEFT(N929,FIND(" ",N929))</f>
        <v xml:space="preserve">xxx </v>
      </c>
      <c r="P929" t="str">
        <f>VLOOKUP(M929,Extract_Title!$A$2:$B$20,2,0)</f>
        <v>Mr</v>
      </c>
      <c r="Q929" t="str">
        <f>IF(L929="","S",L929)</f>
        <v>C</v>
      </c>
      <c r="R929" t="str">
        <f>IF(K929="","M",LEFT(K929,1))</f>
        <v>M</v>
      </c>
      <c r="S929" t="str">
        <f>VLOOKUP(O929,Clean_tckt!$E$3:$F$38,2,0)</f>
        <v xml:space="preserve">xxx </v>
      </c>
      <c r="T929" s="1">
        <f t="shared" si="46"/>
        <v>7.2291999999999996</v>
      </c>
      <c r="U929">
        <f t="shared" si="47"/>
        <v>18.5</v>
      </c>
      <c r="V929">
        <f>SUM(G929:H929,1)</f>
        <v>1</v>
      </c>
      <c r="W929">
        <f t="shared" si="48"/>
        <v>1</v>
      </c>
      <c r="X929">
        <f>IF(V929=1,1,0)</f>
        <v>1</v>
      </c>
      <c r="Y929">
        <f>IF($P929=Y$1,1,0)</f>
        <v>1</v>
      </c>
      <c r="Z929">
        <f>IF($P929=Z$1,1,0)</f>
        <v>0</v>
      </c>
      <c r="AA929">
        <f>IF($P929=AA$1,1,0)</f>
        <v>0</v>
      </c>
      <c r="AB929">
        <f>IF($P929=AB$1,1,0)</f>
        <v>0</v>
      </c>
      <c r="AC929">
        <f>IF($Q929=AC$1,1,0)</f>
        <v>0</v>
      </c>
      <c r="AD929">
        <f>IF($Q929=AD$1,1,0)</f>
        <v>1</v>
      </c>
      <c r="AE929">
        <f>IF($R929=AE$1,1,0)</f>
        <v>1</v>
      </c>
      <c r="AF929">
        <f>IF($R929=AF$1,1,0)</f>
        <v>0</v>
      </c>
      <c r="AG929">
        <f>IF($R929=AG$1,1,0)</f>
        <v>0</v>
      </c>
      <c r="AH929">
        <f>IF($R929=AH$1,1,0)</f>
        <v>0</v>
      </c>
      <c r="AI929">
        <f>IF($R929=AI$1,1,0)</f>
        <v>0</v>
      </c>
      <c r="AJ929">
        <f>IF($R929=AJ$1,1,0)</f>
        <v>0</v>
      </c>
      <c r="AK929">
        <f>IF($R929=AK$1,1,0)</f>
        <v>0</v>
      </c>
      <c r="AL929">
        <f>IF($R929=AL$1,1,0)</f>
        <v>0</v>
      </c>
      <c r="AM929">
        <f>IF($S929=AM$1,1,0)</f>
        <v>0</v>
      </c>
      <c r="AN929">
        <f>IF($S929=AN$1,1,0)</f>
        <v>0</v>
      </c>
      <c r="AO929">
        <f>IF($S929=AO$1,1,0)</f>
        <v>0</v>
      </c>
      <c r="AP929">
        <f>IF($S929=AP$1,1,0)</f>
        <v>1</v>
      </c>
      <c r="AQ929">
        <f>IF($S929=AQ$1,1,0)</f>
        <v>0</v>
      </c>
      <c r="AR929">
        <f>IF($S929=AR$1,1,0)</f>
        <v>0</v>
      </c>
      <c r="AS929">
        <f>IF($S929=AS$1,1,0)</f>
        <v>0</v>
      </c>
      <c r="AT929">
        <f>IF($S929=AT$1,1,0)</f>
        <v>0</v>
      </c>
      <c r="AU929">
        <f>IF($S929=AU$1,1,0)</f>
        <v>0</v>
      </c>
      <c r="AV929">
        <f>IF($S929=AV$1,1,0)</f>
        <v>0</v>
      </c>
      <c r="AW929">
        <f>IF($S929=AW$1,1,0)</f>
        <v>0</v>
      </c>
      <c r="AX929">
        <f>IF($S929=AX$1,1,0)</f>
        <v>0</v>
      </c>
      <c r="AY929">
        <f>IF($S929=AY$1,1,0)</f>
        <v>0</v>
      </c>
      <c r="AZ929">
        <f>IF($S929=AZ$1,1,0)</f>
        <v>0</v>
      </c>
      <c r="BA929">
        <f>IF($S929=BA$1,1,0)</f>
        <v>0</v>
      </c>
      <c r="BB929">
        <f>IF($S929=BB$1,1,0)</f>
        <v>0</v>
      </c>
      <c r="BC929">
        <f>IF($S929=BC$1,1,0)</f>
        <v>0</v>
      </c>
      <c r="BD929">
        <f>IF($S929=BD$1,1,0)</f>
        <v>0</v>
      </c>
      <c r="BE929">
        <f>IF($S929=BE$1,1,0)</f>
        <v>0</v>
      </c>
      <c r="BF929">
        <f>IF($S929=BF$1,1,0)</f>
        <v>0</v>
      </c>
      <c r="BG929">
        <f>IF($S929=BG$1,1,0)</f>
        <v>0</v>
      </c>
      <c r="BH929">
        <f>IF($S929=BH$1,1,0)</f>
        <v>0</v>
      </c>
      <c r="BI929">
        <f>IF($S929=BI$1,1,0)</f>
        <v>0</v>
      </c>
      <c r="BJ929">
        <f>IF($S929=BJ$1,1,0)</f>
        <v>0</v>
      </c>
    </row>
    <row r="930" spans="1:62" x14ac:dyDescent="0.25">
      <c r="A930">
        <v>928</v>
      </c>
      <c r="B930" t="s">
        <v>1975</v>
      </c>
      <c r="C930">
        <v>3</v>
      </c>
      <c r="D930" t="s">
        <v>1264</v>
      </c>
      <c r="E930" t="s">
        <v>17</v>
      </c>
      <c r="G930">
        <v>0</v>
      </c>
      <c r="H930">
        <v>0</v>
      </c>
      <c r="I930">
        <v>342712</v>
      </c>
      <c r="J930">
        <v>8.0500000000000007</v>
      </c>
      <c r="L930" t="s">
        <v>15</v>
      </c>
      <c r="M930" t="s">
        <v>1753</v>
      </c>
      <c r="N930" t="str">
        <f>IF(ISNUMBER(I930),"xxx ",SUBSTITUTE(SUBSTITUTE(I930,"/",""),".",""))</f>
        <v xml:space="preserve">xxx </v>
      </c>
      <c r="O930" t="str">
        <f>LEFT(N930,FIND(" ",N930))</f>
        <v xml:space="preserve">xxx </v>
      </c>
      <c r="P930" t="str">
        <f>VLOOKUP(M930,Extract_Title!$A$2:$B$20,2,0)</f>
        <v>Miss</v>
      </c>
      <c r="Q930" t="str">
        <f>IF(L930="","S",L930)</f>
        <v>S</v>
      </c>
      <c r="R930" t="str">
        <f>IF(K930="","M",LEFT(K930,1))</f>
        <v>M</v>
      </c>
      <c r="S930" t="str">
        <f>VLOOKUP(O930,Clean_tckt!$E$3:$F$38,2,0)</f>
        <v xml:space="preserve">xxx </v>
      </c>
      <c r="T930" s="1">
        <f t="shared" si="46"/>
        <v>8.0500000000000007</v>
      </c>
      <c r="U930">
        <f t="shared" si="47"/>
        <v>0</v>
      </c>
      <c r="V930">
        <f>SUM(G930:H930,1)</f>
        <v>1</v>
      </c>
      <c r="W930">
        <f t="shared" si="48"/>
        <v>0</v>
      </c>
      <c r="X930">
        <f>IF(V930=1,1,0)</f>
        <v>1</v>
      </c>
      <c r="Y930">
        <f>IF($P930=Y$1,1,0)</f>
        <v>0</v>
      </c>
      <c r="Z930">
        <f>IF($P930=Z$1,1,0)</f>
        <v>0</v>
      </c>
      <c r="AA930">
        <f>IF($P930=AA$1,1,0)</f>
        <v>1</v>
      </c>
      <c r="AB930">
        <f>IF($P930=AB$1,1,0)</f>
        <v>0</v>
      </c>
      <c r="AC930">
        <f>IF($Q930=AC$1,1,0)</f>
        <v>1</v>
      </c>
      <c r="AD930">
        <f>IF($Q930=AD$1,1,0)</f>
        <v>0</v>
      </c>
      <c r="AE930">
        <f>IF($R930=AE$1,1,0)</f>
        <v>1</v>
      </c>
      <c r="AF930">
        <f>IF($R930=AF$1,1,0)</f>
        <v>0</v>
      </c>
      <c r="AG930">
        <f>IF($R930=AG$1,1,0)</f>
        <v>0</v>
      </c>
      <c r="AH930">
        <f>IF($R930=AH$1,1,0)</f>
        <v>0</v>
      </c>
      <c r="AI930">
        <f>IF($R930=AI$1,1,0)</f>
        <v>0</v>
      </c>
      <c r="AJ930">
        <f>IF($R930=AJ$1,1,0)</f>
        <v>0</v>
      </c>
      <c r="AK930">
        <f>IF($R930=AK$1,1,0)</f>
        <v>0</v>
      </c>
      <c r="AL930">
        <f>IF($R930=AL$1,1,0)</f>
        <v>0</v>
      </c>
      <c r="AM930">
        <f>IF($S930=AM$1,1,0)</f>
        <v>0</v>
      </c>
      <c r="AN930">
        <f>IF($S930=AN$1,1,0)</f>
        <v>0</v>
      </c>
      <c r="AO930">
        <f>IF($S930=AO$1,1,0)</f>
        <v>0</v>
      </c>
      <c r="AP930">
        <f>IF($S930=AP$1,1,0)</f>
        <v>1</v>
      </c>
      <c r="AQ930">
        <f>IF($S930=AQ$1,1,0)</f>
        <v>0</v>
      </c>
      <c r="AR930">
        <f>IF($S930=AR$1,1,0)</f>
        <v>0</v>
      </c>
      <c r="AS930">
        <f>IF($S930=AS$1,1,0)</f>
        <v>0</v>
      </c>
      <c r="AT930">
        <f>IF($S930=AT$1,1,0)</f>
        <v>0</v>
      </c>
      <c r="AU930">
        <f>IF($S930=AU$1,1,0)</f>
        <v>0</v>
      </c>
      <c r="AV930">
        <f>IF($S930=AV$1,1,0)</f>
        <v>0</v>
      </c>
      <c r="AW930">
        <f>IF($S930=AW$1,1,0)</f>
        <v>0</v>
      </c>
      <c r="AX930">
        <f>IF($S930=AX$1,1,0)</f>
        <v>0</v>
      </c>
      <c r="AY930">
        <f>IF($S930=AY$1,1,0)</f>
        <v>0</v>
      </c>
      <c r="AZ930">
        <f>IF($S930=AZ$1,1,0)</f>
        <v>0</v>
      </c>
      <c r="BA930">
        <f>IF($S930=BA$1,1,0)</f>
        <v>0</v>
      </c>
      <c r="BB930">
        <f>IF($S930=BB$1,1,0)</f>
        <v>0</v>
      </c>
      <c r="BC930">
        <f>IF($S930=BC$1,1,0)</f>
        <v>0</v>
      </c>
      <c r="BD930">
        <f>IF($S930=BD$1,1,0)</f>
        <v>0</v>
      </c>
      <c r="BE930">
        <f>IF($S930=BE$1,1,0)</f>
        <v>0</v>
      </c>
      <c r="BF930">
        <f>IF($S930=BF$1,1,0)</f>
        <v>0</v>
      </c>
      <c r="BG930">
        <f>IF($S930=BG$1,1,0)</f>
        <v>0</v>
      </c>
      <c r="BH930">
        <f>IF($S930=BH$1,1,0)</f>
        <v>0</v>
      </c>
      <c r="BI930">
        <f>IF($S930=BI$1,1,0)</f>
        <v>0</v>
      </c>
      <c r="BJ930">
        <f>IF($S930=BJ$1,1,0)</f>
        <v>0</v>
      </c>
    </row>
    <row r="931" spans="1:62" x14ac:dyDescent="0.25">
      <c r="A931">
        <v>929</v>
      </c>
      <c r="B931" t="s">
        <v>1975</v>
      </c>
      <c r="C931">
        <v>3</v>
      </c>
      <c r="D931" t="s">
        <v>1265</v>
      </c>
      <c r="E931" t="s">
        <v>17</v>
      </c>
      <c r="F931">
        <v>21</v>
      </c>
      <c r="G931">
        <v>0</v>
      </c>
      <c r="H931">
        <v>0</v>
      </c>
      <c r="I931">
        <v>315087</v>
      </c>
      <c r="J931">
        <v>8.6624999999999996</v>
      </c>
      <c r="L931" t="s">
        <v>15</v>
      </c>
      <c r="M931" t="s">
        <v>1753</v>
      </c>
      <c r="N931" t="str">
        <f>IF(ISNUMBER(I931),"xxx ",SUBSTITUTE(SUBSTITUTE(I931,"/",""),".",""))</f>
        <v xml:space="preserve">xxx </v>
      </c>
      <c r="O931" t="str">
        <f>LEFT(N931,FIND(" ",N931))</f>
        <v xml:space="preserve">xxx </v>
      </c>
      <c r="P931" t="str">
        <f>VLOOKUP(M931,Extract_Title!$A$2:$B$20,2,0)</f>
        <v>Miss</v>
      </c>
      <c r="Q931" t="str">
        <f>IF(L931="","S",L931)</f>
        <v>S</v>
      </c>
      <c r="R931" t="str">
        <f>IF(K931="","M",LEFT(K931,1))</f>
        <v>M</v>
      </c>
      <c r="S931" t="str">
        <f>VLOOKUP(O931,Clean_tckt!$E$3:$F$38,2,0)</f>
        <v xml:space="preserve">xxx </v>
      </c>
      <c r="T931" s="1">
        <f t="shared" si="46"/>
        <v>8.6624999999999996</v>
      </c>
      <c r="U931">
        <f t="shared" si="47"/>
        <v>21</v>
      </c>
      <c r="V931">
        <f>SUM(G931:H931,1)</f>
        <v>1</v>
      </c>
      <c r="W931">
        <f t="shared" si="48"/>
        <v>0</v>
      </c>
      <c r="X931">
        <f>IF(V931=1,1,0)</f>
        <v>1</v>
      </c>
      <c r="Y931">
        <f>IF($P931=Y$1,1,0)</f>
        <v>0</v>
      </c>
      <c r="Z931">
        <f>IF($P931=Z$1,1,0)</f>
        <v>0</v>
      </c>
      <c r="AA931">
        <f>IF($P931=AA$1,1,0)</f>
        <v>1</v>
      </c>
      <c r="AB931">
        <f>IF($P931=AB$1,1,0)</f>
        <v>0</v>
      </c>
      <c r="AC931">
        <f>IF($Q931=AC$1,1,0)</f>
        <v>1</v>
      </c>
      <c r="AD931">
        <f>IF($Q931=AD$1,1,0)</f>
        <v>0</v>
      </c>
      <c r="AE931">
        <f>IF($R931=AE$1,1,0)</f>
        <v>1</v>
      </c>
      <c r="AF931">
        <f>IF($R931=AF$1,1,0)</f>
        <v>0</v>
      </c>
      <c r="AG931">
        <f>IF($R931=AG$1,1,0)</f>
        <v>0</v>
      </c>
      <c r="AH931">
        <f>IF($R931=AH$1,1,0)</f>
        <v>0</v>
      </c>
      <c r="AI931">
        <f>IF($R931=AI$1,1,0)</f>
        <v>0</v>
      </c>
      <c r="AJ931">
        <f>IF($R931=AJ$1,1,0)</f>
        <v>0</v>
      </c>
      <c r="AK931">
        <f>IF($R931=AK$1,1,0)</f>
        <v>0</v>
      </c>
      <c r="AL931">
        <f>IF($R931=AL$1,1,0)</f>
        <v>0</v>
      </c>
      <c r="AM931">
        <f>IF($S931=AM$1,1,0)</f>
        <v>0</v>
      </c>
      <c r="AN931">
        <f>IF($S931=AN$1,1,0)</f>
        <v>0</v>
      </c>
      <c r="AO931">
        <f>IF($S931=AO$1,1,0)</f>
        <v>0</v>
      </c>
      <c r="AP931">
        <f>IF($S931=AP$1,1,0)</f>
        <v>1</v>
      </c>
      <c r="AQ931">
        <f>IF($S931=AQ$1,1,0)</f>
        <v>0</v>
      </c>
      <c r="AR931">
        <f>IF($S931=AR$1,1,0)</f>
        <v>0</v>
      </c>
      <c r="AS931">
        <f>IF($S931=AS$1,1,0)</f>
        <v>0</v>
      </c>
      <c r="AT931">
        <f>IF($S931=AT$1,1,0)</f>
        <v>0</v>
      </c>
      <c r="AU931">
        <f>IF($S931=AU$1,1,0)</f>
        <v>0</v>
      </c>
      <c r="AV931">
        <f>IF($S931=AV$1,1,0)</f>
        <v>0</v>
      </c>
      <c r="AW931">
        <f>IF($S931=AW$1,1,0)</f>
        <v>0</v>
      </c>
      <c r="AX931">
        <f>IF($S931=AX$1,1,0)</f>
        <v>0</v>
      </c>
      <c r="AY931">
        <f>IF($S931=AY$1,1,0)</f>
        <v>0</v>
      </c>
      <c r="AZ931">
        <f>IF($S931=AZ$1,1,0)</f>
        <v>0</v>
      </c>
      <c r="BA931">
        <f>IF($S931=BA$1,1,0)</f>
        <v>0</v>
      </c>
      <c r="BB931">
        <f>IF($S931=BB$1,1,0)</f>
        <v>0</v>
      </c>
      <c r="BC931">
        <f>IF($S931=BC$1,1,0)</f>
        <v>0</v>
      </c>
      <c r="BD931">
        <f>IF($S931=BD$1,1,0)</f>
        <v>0</v>
      </c>
      <c r="BE931">
        <f>IF($S931=BE$1,1,0)</f>
        <v>0</v>
      </c>
      <c r="BF931">
        <f>IF($S931=BF$1,1,0)</f>
        <v>0</v>
      </c>
      <c r="BG931">
        <f>IF($S931=BG$1,1,0)</f>
        <v>0</v>
      </c>
      <c r="BH931">
        <f>IF($S931=BH$1,1,0)</f>
        <v>0</v>
      </c>
      <c r="BI931">
        <f>IF($S931=BI$1,1,0)</f>
        <v>0</v>
      </c>
      <c r="BJ931">
        <f>IF($S931=BJ$1,1,0)</f>
        <v>0</v>
      </c>
    </row>
    <row r="932" spans="1:62" x14ac:dyDescent="0.25">
      <c r="A932">
        <v>930</v>
      </c>
      <c r="B932" t="s">
        <v>1975</v>
      </c>
      <c r="C932">
        <v>3</v>
      </c>
      <c r="D932" t="s">
        <v>1266</v>
      </c>
      <c r="E932" t="s">
        <v>13</v>
      </c>
      <c r="F932">
        <v>25</v>
      </c>
      <c r="G932">
        <v>0</v>
      </c>
      <c r="H932">
        <v>0</v>
      </c>
      <c r="I932">
        <v>345768</v>
      </c>
      <c r="J932">
        <v>9.5</v>
      </c>
      <c r="L932" t="s">
        <v>15</v>
      </c>
      <c r="M932" t="s">
        <v>1751</v>
      </c>
      <c r="N932" t="str">
        <f>IF(ISNUMBER(I932),"xxx ",SUBSTITUTE(SUBSTITUTE(I932,"/",""),".",""))</f>
        <v xml:space="preserve">xxx </v>
      </c>
      <c r="O932" t="str">
        <f>LEFT(N932,FIND(" ",N932))</f>
        <v xml:space="preserve">xxx </v>
      </c>
      <c r="P932" t="str">
        <f>VLOOKUP(M932,Extract_Title!$A$2:$B$20,2,0)</f>
        <v>Mr</v>
      </c>
      <c r="Q932" t="str">
        <f>IF(L932="","S",L932)</f>
        <v>S</v>
      </c>
      <c r="R932" t="str">
        <f>IF(K932="","M",LEFT(K932,1))</f>
        <v>M</v>
      </c>
      <c r="S932" t="str">
        <f>VLOOKUP(O932,Clean_tckt!$E$3:$F$38,2,0)</f>
        <v xml:space="preserve">xxx </v>
      </c>
      <c r="T932" s="1">
        <f t="shared" si="46"/>
        <v>9.5</v>
      </c>
      <c r="U932">
        <f t="shared" si="47"/>
        <v>25</v>
      </c>
      <c r="V932">
        <f>SUM(G932:H932,1)</f>
        <v>1</v>
      </c>
      <c r="W932">
        <f t="shared" si="48"/>
        <v>1</v>
      </c>
      <c r="X932">
        <f>IF(V932=1,1,0)</f>
        <v>1</v>
      </c>
      <c r="Y932">
        <f>IF($P932=Y$1,1,0)</f>
        <v>1</v>
      </c>
      <c r="Z932">
        <f>IF($P932=Z$1,1,0)</f>
        <v>0</v>
      </c>
      <c r="AA932">
        <f>IF($P932=AA$1,1,0)</f>
        <v>0</v>
      </c>
      <c r="AB932">
        <f>IF($P932=AB$1,1,0)</f>
        <v>0</v>
      </c>
      <c r="AC932">
        <f>IF($Q932=AC$1,1,0)</f>
        <v>1</v>
      </c>
      <c r="AD932">
        <f>IF($Q932=AD$1,1,0)</f>
        <v>0</v>
      </c>
      <c r="AE932">
        <f>IF($R932=AE$1,1,0)</f>
        <v>1</v>
      </c>
      <c r="AF932">
        <f>IF($R932=AF$1,1,0)</f>
        <v>0</v>
      </c>
      <c r="AG932">
        <f>IF($R932=AG$1,1,0)</f>
        <v>0</v>
      </c>
      <c r="AH932">
        <f>IF($R932=AH$1,1,0)</f>
        <v>0</v>
      </c>
      <c r="AI932">
        <f>IF($R932=AI$1,1,0)</f>
        <v>0</v>
      </c>
      <c r="AJ932">
        <f>IF($R932=AJ$1,1,0)</f>
        <v>0</v>
      </c>
      <c r="AK932">
        <f>IF($R932=AK$1,1,0)</f>
        <v>0</v>
      </c>
      <c r="AL932">
        <f>IF($R932=AL$1,1,0)</f>
        <v>0</v>
      </c>
      <c r="AM932">
        <f>IF($S932=AM$1,1,0)</f>
        <v>0</v>
      </c>
      <c r="AN932">
        <f>IF($S932=AN$1,1,0)</f>
        <v>0</v>
      </c>
      <c r="AO932">
        <f>IF($S932=AO$1,1,0)</f>
        <v>0</v>
      </c>
      <c r="AP932">
        <f>IF($S932=AP$1,1,0)</f>
        <v>1</v>
      </c>
      <c r="AQ932">
        <f>IF($S932=AQ$1,1,0)</f>
        <v>0</v>
      </c>
      <c r="AR932">
        <f>IF($S932=AR$1,1,0)</f>
        <v>0</v>
      </c>
      <c r="AS932">
        <f>IF($S932=AS$1,1,0)</f>
        <v>0</v>
      </c>
      <c r="AT932">
        <f>IF($S932=AT$1,1,0)</f>
        <v>0</v>
      </c>
      <c r="AU932">
        <f>IF($S932=AU$1,1,0)</f>
        <v>0</v>
      </c>
      <c r="AV932">
        <f>IF($S932=AV$1,1,0)</f>
        <v>0</v>
      </c>
      <c r="AW932">
        <f>IF($S932=AW$1,1,0)</f>
        <v>0</v>
      </c>
      <c r="AX932">
        <f>IF($S932=AX$1,1,0)</f>
        <v>0</v>
      </c>
      <c r="AY932">
        <f>IF($S932=AY$1,1,0)</f>
        <v>0</v>
      </c>
      <c r="AZ932">
        <f>IF($S932=AZ$1,1,0)</f>
        <v>0</v>
      </c>
      <c r="BA932">
        <f>IF($S932=BA$1,1,0)</f>
        <v>0</v>
      </c>
      <c r="BB932">
        <f>IF($S932=BB$1,1,0)</f>
        <v>0</v>
      </c>
      <c r="BC932">
        <f>IF($S932=BC$1,1,0)</f>
        <v>0</v>
      </c>
      <c r="BD932">
        <f>IF($S932=BD$1,1,0)</f>
        <v>0</v>
      </c>
      <c r="BE932">
        <f>IF($S932=BE$1,1,0)</f>
        <v>0</v>
      </c>
      <c r="BF932">
        <f>IF($S932=BF$1,1,0)</f>
        <v>0</v>
      </c>
      <c r="BG932">
        <f>IF($S932=BG$1,1,0)</f>
        <v>0</v>
      </c>
      <c r="BH932">
        <f>IF($S932=BH$1,1,0)</f>
        <v>0</v>
      </c>
      <c r="BI932">
        <f>IF($S932=BI$1,1,0)</f>
        <v>0</v>
      </c>
      <c r="BJ932">
        <f>IF($S932=BJ$1,1,0)</f>
        <v>0</v>
      </c>
    </row>
    <row r="933" spans="1:62" x14ac:dyDescent="0.25">
      <c r="A933">
        <v>931</v>
      </c>
      <c r="B933" t="s">
        <v>1975</v>
      </c>
      <c r="C933">
        <v>3</v>
      </c>
      <c r="D933" t="s">
        <v>1267</v>
      </c>
      <c r="E933" t="s">
        <v>13</v>
      </c>
      <c r="G933">
        <v>0</v>
      </c>
      <c r="H933">
        <v>0</v>
      </c>
      <c r="I933">
        <v>1601</v>
      </c>
      <c r="J933">
        <v>56.495800000000003</v>
      </c>
      <c r="L933" t="s">
        <v>15</v>
      </c>
      <c r="M933" t="s">
        <v>1751</v>
      </c>
      <c r="N933" t="str">
        <f>IF(ISNUMBER(I933),"xxx ",SUBSTITUTE(SUBSTITUTE(I933,"/",""),".",""))</f>
        <v xml:space="preserve">xxx </v>
      </c>
      <c r="O933" t="str">
        <f>LEFT(N933,FIND(" ",N933))</f>
        <v xml:space="preserve">xxx </v>
      </c>
      <c r="P933" t="str">
        <f>VLOOKUP(M933,Extract_Title!$A$2:$B$20,2,0)</f>
        <v>Mr</v>
      </c>
      <c r="Q933" t="str">
        <f>IF(L933="","S",L933)</f>
        <v>S</v>
      </c>
      <c r="R933" t="str">
        <f>IF(K933="","M",LEFT(K933,1))</f>
        <v>M</v>
      </c>
      <c r="S933" t="str">
        <f>VLOOKUP(O933,Clean_tckt!$E$3:$F$38,2,0)</f>
        <v xml:space="preserve">xxx </v>
      </c>
      <c r="T933" s="1">
        <f t="shared" si="46"/>
        <v>56.495800000000003</v>
      </c>
      <c r="U933">
        <f t="shared" si="47"/>
        <v>0</v>
      </c>
      <c r="V933">
        <f>SUM(G933:H933,1)</f>
        <v>1</v>
      </c>
      <c r="W933">
        <f t="shared" si="48"/>
        <v>1</v>
      </c>
      <c r="X933">
        <f>IF(V933=1,1,0)</f>
        <v>1</v>
      </c>
      <c r="Y933">
        <f>IF($P933=Y$1,1,0)</f>
        <v>1</v>
      </c>
      <c r="Z933">
        <f>IF($P933=Z$1,1,0)</f>
        <v>0</v>
      </c>
      <c r="AA933">
        <f>IF($P933=AA$1,1,0)</f>
        <v>0</v>
      </c>
      <c r="AB933">
        <f>IF($P933=AB$1,1,0)</f>
        <v>0</v>
      </c>
      <c r="AC933">
        <f>IF($Q933=AC$1,1,0)</f>
        <v>1</v>
      </c>
      <c r="AD933">
        <f>IF($Q933=AD$1,1,0)</f>
        <v>0</v>
      </c>
      <c r="AE933">
        <f>IF($R933=AE$1,1,0)</f>
        <v>1</v>
      </c>
      <c r="AF933">
        <f>IF($R933=AF$1,1,0)</f>
        <v>0</v>
      </c>
      <c r="AG933">
        <f>IF($R933=AG$1,1,0)</f>
        <v>0</v>
      </c>
      <c r="AH933">
        <f>IF($R933=AH$1,1,0)</f>
        <v>0</v>
      </c>
      <c r="AI933">
        <f>IF($R933=AI$1,1,0)</f>
        <v>0</v>
      </c>
      <c r="AJ933">
        <f>IF($R933=AJ$1,1,0)</f>
        <v>0</v>
      </c>
      <c r="AK933">
        <f>IF($R933=AK$1,1,0)</f>
        <v>0</v>
      </c>
      <c r="AL933">
        <f>IF($R933=AL$1,1,0)</f>
        <v>0</v>
      </c>
      <c r="AM933">
        <f>IF($S933=AM$1,1,0)</f>
        <v>0</v>
      </c>
      <c r="AN933">
        <f>IF($S933=AN$1,1,0)</f>
        <v>0</v>
      </c>
      <c r="AO933">
        <f>IF($S933=AO$1,1,0)</f>
        <v>0</v>
      </c>
      <c r="AP933">
        <f>IF($S933=AP$1,1,0)</f>
        <v>1</v>
      </c>
      <c r="AQ933">
        <f>IF($S933=AQ$1,1,0)</f>
        <v>0</v>
      </c>
      <c r="AR933">
        <f>IF($S933=AR$1,1,0)</f>
        <v>0</v>
      </c>
      <c r="AS933">
        <f>IF($S933=AS$1,1,0)</f>
        <v>0</v>
      </c>
      <c r="AT933">
        <f>IF($S933=AT$1,1,0)</f>
        <v>0</v>
      </c>
      <c r="AU933">
        <f>IF($S933=AU$1,1,0)</f>
        <v>0</v>
      </c>
      <c r="AV933">
        <f>IF($S933=AV$1,1,0)</f>
        <v>0</v>
      </c>
      <c r="AW933">
        <f>IF($S933=AW$1,1,0)</f>
        <v>0</v>
      </c>
      <c r="AX933">
        <f>IF($S933=AX$1,1,0)</f>
        <v>0</v>
      </c>
      <c r="AY933">
        <f>IF($S933=AY$1,1,0)</f>
        <v>0</v>
      </c>
      <c r="AZ933">
        <f>IF($S933=AZ$1,1,0)</f>
        <v>0</v>
      </c>
      <c r="BA933">
        <f>IF($S933=BA$1,1,0)</f>
        <v>0</v>
      </c>
      <c r="BB933">
        <f>IF($S933=BB$1,1,0)</f>
        <v>0</v>
      </c>
      <c r="BC933">
        <f>IF($S933=BC$1,1,0)</f>
        <v>0</v>
      </c>
      <c r="BD933">
        <f>IF($S933=BD$1,1,0)</f>
        <v>0</v>
      </c>
      <c r="BE933">
        <f>IF($S933=BE$1,1,0)</f>
        <v>0</v>
      </c>
      <c r="BF933">
        <f>IF($S933=BF$1,1,0)</f>
        <v>0</v>
      </c>
      <c r="BG933">
        <f>IF($S933=BG$1,1,0)</f>
        <v>0</v>
      </c>
      <c r="BH933">
        <f>IF($S933=BH$1,1,0)</f>
        <v>0</v>
      </c>
      <c r="BI933">
        <f>IF($S933=BI$1,1,0)</f>
        <v>0</v>
      </c>
      <c r="BJ933">
        <f>IF($S933=BJ$1,1,0)</f>
        <v>0</v>
      </c>
    </row>
    <row r="934" spans="1:62" x14ac:dyDescent="0.25">
      <c r="A934">
        <v>932</v>
      </c>
      <c r="B934" t="s">
        <v>1975</v>
      </c>
      <c r="C934">
        <v>3</v>
      </c>
      <c r="D934" t="s">
        <v>1268</v>
      </c>
      <c r="E934" t="s">
        <v>13</v>
      </c>
      <c r="F934">
        <v>39</v>
      </c>
      <c r="G934">
        <v>0</v>
      </c>
      <c r="H934">
        <v>1</v>
      </c>
      <c r="I934">
        <v>349256</v>
      </c>
      <c r="J934">
        <v>13.416700000000001</v>
      </c>
      <c r="L934" t="s">
        <v>20</v>
      </c>
      <c r="M934" t="s">
        <v>1751</v>
      </c>
      <c r="N934" t="str">
        <f>IF(ISNUMBER(I934),"xxx ",SUBSTITUTE(SUBSTITUTE(I934,"/",""),".",""))</f>
        <v xml:space="preserve">xxx </v>
      </c>
      <c r="O934" t="str">
        <f>LEFT(N934,FIND(" ",N934))</f>
        <v xml:space="preserve">xxx </v>
      </c>
      <c r="P934" t="str">
        <f>VLOOKUP(M934,Extract_Title!$A$2:$B$20,2,0)</f>
        <v>Mr</v>
      </c>
      <c r="Q934" t="str">
        <f>IF(L934="","S",L934)</f>
        <v>C</v>
      </c>
      <c r="R934" t="str">
        <f>IF(K934="","M",LEFT(K934,1))</f>
        <v>M</v>
      </c>
      <c r="S934" t="str">
        <f>VLOOKUP(O934,Clean_tckt!$E$3:$F$38,2,0)</f>
        <v xml:space="preserve">xxx </v>
      </c>
      <c r="T934" s="1">
        <f t="shared" si="46"/>
        <v>13.416700000000001</v>
      </c>
      <c r="U934">
        <f t="shared" si="47"/>
        <v>39</v>
      </c>
      <c r="V934">
        <f>SUM(G934:H934,1)</f>
        <v>2</v>
      </c>
      <c r="W934">
        <f t="shared" si="48"/>
        <v>1</v>
      </c>
      <c r="X934">
        <f>IF(V934=1,1,0)</f>
        <v>0</v>
      </c>
      <c r="Y934">
        <f>IF($P934=Y$1,1,0)</f>
        <v>1</v>
      </c>
      <c r="Z934">
        <f>IF($P934=Z$1,1,0)</f>
        <v>0</v>
      </c>
      <c r="AA934">
        <f>IF($P934=AA$1,1,0)</f>
        <v>0</v>
      </c>
      <c r="AB934">
        <f>IF($P934=AB$1,1,0)</f>
        <v>0</v>
      </c>
      <c r="AC934">
        <f>IF($Q934=AC$1,1,0)</f>
        <v>0</v>
      </c>
      <c r="AD934">
        <f>IF($Q934=AD$1,1,0)</f>
        <v>1</v>
      </c>
      <c r="AE934">
        <f>IF($R934=AE$1,1,0)</f>
        <v>1</v>
      </c>
      <c r="AF934">
        <f>IF($R934=AF$1,1,0)</f>
        <v>0</v>
      </c>
      <c r="AG934">
        <f>IF($R934=AG$1,1,0)</f>
        <v>0</v>
      </c>
      <c r="AH934">
        <f>IF($R934=AH$1,1,0)</f>
        <v>0</v>
      </c>
      <c r="AI934">
        <f>IF($R934=AI$1,1,0)</f>
        <v>0</v>
      </c>
      <c r="AJ934">
        <f>IF($R934=AJ$1,1,0)</f>
        <v>0</v>
      </c>
      <c r="AK934">
        <f>IF($R934=AK$1,1,0)</f>
        <v>0</v>
      </c>
      <c r="AL934">
        <f>IF($R934=AL$1,1,0)</f>
        <v>0</v>
      </c>
      <c r="AM934">
        <f>IF($S934=AM$1,1,0)</f>
        <v>0</v>
      </c>
      <c r="AN934">
        <f>IF($S934=AN$1,1,0)</f>
        <v>0</v>
      </c>
      <c r="AO934">
        <f>IF($S934=AO$1,1,0)</f>
        <v>0</v>
      </c>
      <c r="AP934">
        <f>IF($S934=AP$1,1,0)</f>
        <v>1</v>
      </c>
      <c r="AQ934">
        <f>IF($S934=AQ$1,1,0)</f>
        <v>0</v>
      </c>
      <c r="AR934">
        <f>IF($S934=AR$1,1,0)</f>
        <v>0</v>
      </c>
      <c r="AS934">
        <f>IF($S934=AS$1,1,0)</f>
        <v>0</v>
      </c>
      <c r="AT934">
        <f>IF($S934=AT$1,1,0)</f>
        <v>0</v>
      </c>
      <c r="AU934">
        <f>IF($S934=AU$1,1,0)</f>
        <v>0</v>
      </c>
      <c r="AV934">
        <f>IF($S934=AV$1,1,0)</f>
        <v>0</v>
      </c>
      <c r="AW934">
        <f>IF($S934=AW$1,1,0)</f>
        <v>0</v>
      </c>
      <c r="AX934">
        <f>IF($S934=AX$1,1,0)</f>
        <v>0</v>
      </c>
      <c r="AY934">
        <f>IF($S934=AY$1,1,0)</f>
        <v>0</v>
      </c>
      <c r="AZ934">
        <f>IF($S934=AZ$1,1,0)</f>
        <v>0</v>
      </c>
      <c r="BA934">
        <f>IF($S934=BA$1,1,0)</f>
        <v>0</v>
      </c>
      <c r="BB934">
        <f>IF($S934=BB$1,1,0)</f>
        <v>0</v>
      </c>
      <c r="BC934">
        <f>IF($S934=BC$1,1,0)</f>
        <v>0</v>
      </c>
      <c r="BD934">
        <f>IF($S934=BD$1,1,0)</f>
        <v>0</v>
      </c>
      <c r="BE934">
        <f>IF($S934=BE$1,1,0)</f>
        <v>0</v>
      </c>
      <c r="BF934">
        <f>IF($S934=BF$1,1,0)</f>
        <v>0</v>
      </c>
      <c r="BG934">
        <f>IF($S934=BG$1,1,0)</f>
        <v>0</v>
      </c>
      <c r="BH934">
        <f>IF($S934=BH$1,1,0)</f>
        <v>0</v>
      </c>
      <c r="BI934">
        <f>IF($S934=BI$1,1,0)</f>
        <v>0</v>
      </c>
      <c r="BJ934">
        <f>IF($S934=BJ$1,1,0)</f>
        <v>0</v>
      </c>
    </row>
    <row r="935" spans="1:62" x14ac:dyDescent="0.25">
      <c r="A935">
        <v>933</v>
      </c>
      <c r="B935" t="s">
        <v>1975</v>
      </c>
      <c r="C935">
        <v>1</v>
      </c>
      <c r="D935" t="s">
        <v>1269</v>
      </c>
      <c r="E935" t="s">
        <v>13</v>
      </c>
      <c r="G935">
        <v>0</v>
      </c>
      <c r="H935">
        <v>0</v>
      </c>
      <c r="I935">
        <v>113778</v>
      </c>
      <c r="J935">
        <v>26.55</v>
      </c>
      <c r="K935" t="s">
        <v>1270</v>
      </c>
      <c r="L935" t="s">
        <v>15</v>
      </c>
      <c r="M935" t="s">
        <v>1751</v>
      </c>
      <c r="N935" t="str">
        <f>IF(ISNUMBER(I935),"xxx ",SUBSTITUTE(SUBSTITUTE(I935,"/",""),".",""))</f>
        <v xml:space="preserve">xxx </v>
      </c>
      <c r="O935" t="str">
        <f>LEFT(N935,FIND(" ",N935))</f>
        <v xml:space="preserve">xxx </v>
      </c>
      <c r="P935" t="str">
        <f>VLOOKUP(M935,Extract_Title!$A$2:$B$20,2,0)</f>
        <v>Mr</v>
      </c>
      <c r="Q935" t="str">
        <f>IF(L935="","S",L935)</f>
        <v>S</v>
      </c>
      <c r="R935" t="str">
        <f>IF(K935="","M",LEFT(K935,1))</f>
        <v>D</v>
      </c>
      <c r="S935" t="str">
        <f>VLOOKUP(O935,Clean_tckt!$E$3:$F$38,2,0)</f>
        <v xml:space="preserve">xxx </v>
      </c>
      <c r="T935" s="1">
        <f t="shared" si="46"/>
        <v>26.55</v>
      </c>
      <c r="U935">
        <f t="shared" si="47"/>
        <v>0</v>
      </c>
      <c r="V935">
        <f>SUM(G935:H935,1)</f>
        <v>1</v>
      </c>
      <c r="W935">
        <f t="shared" si="48"/>
        <v>1</v>
      </c>
      <c r="X935">
        <f>IF(V935=1,1,0)</f>
        <v>1</v>
      </c>
      <c r="Y935">
        <f>IF($P935=Y$1,1,0)</f>
        <v>1</v>
      </c>
      <c r="Z935">
        <f>IF($P935=Z$1,1,0)</f>
        <v>0</v>
      </c>
      <c r="AA935">
        <f>IF($P935=AA$1,1,0)</f>
        <v>0</v>
      </c>
      <c r="AB935">
        <f>IF($P935=AB$1,1,0)</f>
        <v>0</v>
      </c>
      <c r="AC935">
        <f>IF($Q935=AC$1,1,0)</f>
        <v>1</v>
      </c>
      <c r="AD935">
        <f>IF($Q935=AD$1,1,0)</f>
        <v>0</v>
      </c>
      <c r="AE935">
        <f>IF($R935=AE$1,1,0)</f>
        <v>0</v>
      </c>
      <c r="AF935">
        <f>IF($R935=AF$1,1,0)</f>
        <v>0</v>
      </c>
      <c r="AG935">
        <f>IF($R935=AG$1,1,0)</f>
        <v>0</v>
      </c>
      <c r="AH935">
        <f>IF($R935=AH$1,1,0)</f>
        <v>0</v>
      </c>
      <c r="AI935">
        <f>IF($R935=AI$1,1,0)</f>
        <v>1</v>
      </c>
      <c r="AJ935">
        <f>IF($R935=AJ$1,1,0)</f>
        <v>0</v>
      </c>
      <c r="AK935">
        <f>IF($R935=AK$1,1,0)</f>
        <v>0</v>
      </c>
      <c r="AL935">
        <f>IF($R935=AL$1,1,0)</f>
        <v>0</v>
      </c>
      <c r="AM935">
        <f>IF($S935=AM$1,1,0)</f>
        <v>0</v>
      </c>
      <c r="AN935">
        <f>IF($S935=AN$1,1,0)</f>
        <v>0</v>
      </c>
      <c r="AO935">
        <f>IF($S935=AO$1,1,0)</f>
        <v>0</v>
      </c>
      <c r="AP935">
        <f>IF($S935=AP$1,1,0)</f>
        <v>1</v>
      </c>
      <c r="AQ935">
        <f>IF($S935=AQ$1,1,0)</f>
        <v>0</v>
      </c>
      <c r="AR935">
        <f>IF($S935=AR$1,1,0)</f>
        <v>0</v>
      </c>
      <c r="AS935">
        <f>IF($S935=AS$1,1,0)</f>
        <v>0</v>
      </c>
      <c r="AT935">
        <f>IF($S935=AT$1,1,0)</f>
        <v>0</v>
      </c>
      <c r="AU935">
        <f>IF($S935=AU$1,1,0)</f>
        <v>0</v>
      </c>
      <c r="AV935">
        <f>IF($S935=AV$1,1,0)</f>
        <v>0</v>
      </c>
      <c r="AW935">
        <f>IF($S935=AW$1,1,0)</f>
        <v>0</v>
      </c>
      <c r="AX935">
        <f>IF($S935=AX$1,1,0)</f>
        <v>0</v>
      </c>
      <c r="AY935">
        <f>IF($S935=AY$1,1,0)</f>
        <v>0</v>
      </c>
      <c r="AZ935">
        <f>IF($S935=AZ$1,1,0)</f>
        <v>0</v>
      </c>
      <c r="BA935">
        <f>IF($S935=BA$1,1,0)</f>
        <v>0</v>
      </c>
      <c r="BB935">
        <f>IF($S935=BB$1,1,0)</f>
        <v>0</v>
      </c>
      <c r="BC935">
        <f>IF($S935=BC$1,1,0)</f>
        <v>0</v>
      </c>
      <c r="BD935">
        <f>IF($S935=BD$1,1,0)</f>
        <v>0</v>
      </c>
      <c r="BE935">
        <f>IF($S935=BE$1,1,0)</f>
        <v>0</v>
      </c>
      <c r="BF935">
        <f>IF($S935=BF$1,1,0)</f>
        <v>0</v>
      </c>
      <c r="BG935">
        <f>IF($S935=BG$1,1,0)</f>
        <v>0</v>
      </c>
      <c r="BH935">
        <f>IF($S935=BH$1,1,0)</f>
        <v>0</v>
      </c>
      <c r="BI935">
        <f>IF($S935=BI$1,1,0)</f>
        <v>0</v>
      </c>
      <c r="BJ935">
        <f>IF($S935=BJ$1,1,0)</f>
        <v>0</v>
      </c>
    </row>
    <row r="936" spans="1:62" x14ac:dyDescent="0.25">
      <c r="A936">
        <v>934</v>
      </c>
      <c r="B936" t="s">
        <v>1975</v>
      </c>
      <c r="C936">
        <v>3</v>
      </c>
      <c r="D936" t="s">
        <v>1271</v>
      </c>
      <c r="E936" t="s">
        <v>13</v>
      </c>
      <c r="F936">
        <v>41</v>
      </c>
      <c r="G936">
        <v>0</v>
      </c>
      <c r="H936">
        <v>0</v>
      </c>
      <c r="I936" t="s">
        <v>1272</v>
      </c>
      <c r="J936">
        <v>7.85</v>
      </c>
      <c r="L936" t="s">
        <v>15</v>
      </c>
      <c r="M936" t="s">
        <v>1751</v>
      </c>
      <c r="N936" t="str">
        <f>IF(ISNUMBER(I936),"xxx ",SUBSTITUTE(SUBSTITUTE(I936,"/",""),".",""))</f>
        <v>SOTONOQ 3101263</v>
      </c>
      <c r="O936" t="str">
        <f>LEFT(N936,FIND(" ",N936))</f>
        <v xml:space="preserve">SOTONOQ </v>
      </c>
      <c r="P936" t="str">
        <f>VLOOKUP(M936,Extract_Title!$A$2:$B$20,2,0)</f>
        <v>Mr</v>
      </c>
      <c r="Q936" t="str">
        <f>IF(L936="","S",L936)</f>
        <v>S</v>
      </c>
      <c r="R936" t="str">
        <f>IF(K936="","M",LEFT(K936,1))</f>
        <v>M</v>
      </c>
      <c r="S936" t="str">
        <f>VLOOKUP(O936,Clean_tckt!$E$3:$F$38,2,0)</f>
        <v xml:space="preserve">SOTONOQ </v>
      </c>
      <c r="T936" s="1">
        <f t="shared" si="46"/>
        <v>7.85</v>
      </c>
      <c r="U936">
        <f t="shared" si="47"/>
        <v>41</v>
      </c>
      <c r="V936">
        <f>SUM(G936:H936,1)</f>
        <v>1</v>
      </c>
      <c r="W936">
        <f t="shared" si="48"/>
        <v>1</v>
      </c>
      <c r="X936">
        <f>IF(V936=1,1,0)</f>
        <v>1</v>
      </c>
      <c r="Y936">
        <f>IF($P936=Y$1,1,0)</f>
        <v>1</v>
      </c>
      <c r="Z936">
        <f>IF($P936=Z$1,1,0)</f>
        <v>0</v>
      </c>
      <c r="AA936">
        <f>IF($P936=AA$1,1,0)</f>
        <v>0</v>
      </c>
      <c r="AB936">
        <f>IF($P936=AB$1,1,0)</f>
        <v>0</v>
      </c>
      <c r="AC936">
        <f>IF($Q936=AC$1,1,0)</f>
        <v>1</v>
      </c>
      <c r="AD936">
        <f>IF($Q936=AD$1,1,0)</f>
        <v>0</v>
      </c>
      <c r="AE936">
        <f>IF($R936=AE$1,1,0)</f>
        <v>1</v>
      </c>
      <c r="AF936">
        <f>IF($R936=AF$1,1,0)</f>
        <v>0</v>
      </c>
      <c r="AG936">
        <f>IF($R936=AG$1,1,0)</f>
        <v>0</v>
      </c>
      <c r="AH936">
        <f>IF($R936=AH$1,1,0)</f>
        <v>0</v>
      </c>
      <c r="AI936">
        <f>IF($R936=AI$1,1,0)</f>
        <v>0</v>
      </c>
      <c r="AJ936">
        <f>IF($R936=AJ$1,1,0)</f>
        <v>0</v>
      </c>
      <c r="AK936">
        <f>IF($R936=AK$1,1,0)</f>
        <v>0</v>
      </c>
      <c r="AL936">
        <f>IF($R936=AL$1,1,0)</f>
        <v>0</v>
      </c>
      <c r="AM936">
        <f>IF($S936=AM$1,1,0)</f>
        <v>0</v>
      </c>
      <c r="AN936">
        <f>IF($S936=AN$1,1,0)</f>
        <v>0</v>
      </c>
      <c r="AO936">
        <f>IF($S936=AO$1,1,0)</f>
        <v>0</v>
      </c>
      <c r="AP936">
        <f>IF($S936=AP$1,1,0)</f>
        <v>0</v>
      </c>
      <c r="AQ936">
        <f>IF($S936=AQ$1,1,0)</f>
        <v>0</v>
      </c>
      <c r="AR936">
        <f>IF($S936=AR$1,1,0)</f>
        <v>0</v>
      </c>
      <c r="AS936">
        <f>IF($S936=AS$1,1,0)</f>
        <v>0</v>
      </c>
      <c r="AT936">
        <f>IF($S936=AT$1,1,0)</f>
        <v>0</v>
      </c>
      <c r="AU936">
        <f>IF($S936=AU$1,1,0)</f>
        <v>0</v>
      </c>
      <c r="AV936">
        <f>IF($S936=AV$1,1,0)</f>
        <v>0</v>
      </c>
      <c r="AW936">
        <f>IF($S936=AW$1,1,0)</f>
        <v>0</v>
      </c>
      <c r="AX936">
        <f>IF($S936=AX$1,1,0)</f>
        <v>1</v>
      </c>
      <c r="AY936">
        <f>IF($S936=AY$1,1,0)</f>
        <v>0</v>
      </c>
      <c r="AZ936">
        <f>IF($S936=AZ$1,1,0)</f>
        <v>0</v>
      </c>
      <c r="BA936">
        <f>IF($S936=BA$1,1,0)</f>
        <v>0</v>
      </c>
      <c r="BB936">
        <f>IF($S936=BB$1,1,0)</f>
        <v>0</v>
      </c>
      <c r="BC936">
        <f>IF($S936=BC$1,1,0)</f>
        <v>0</v>
      </c>
      <c r="BD936">
        <f>IF($S936=BD$1,1,0)</f>
        <v>0</v>
      </c>
      <c r="BE936">
        <f>IF($S936=BE$1,1,0)</f>
        <v>0</v>
      </c>
      <c r="BF936">
        <f>IF($S936=BF$1,1,0)</f>
        <v>0</v>
      </c>
      <c r="BG936">
        <f>IF($S936=BG$1,1,0)</f>
        <v>0</v>
      </c>
      <c r="BH936">
        <f>IF($S936=BH$1,1,0)</f>
        <v>0</v>
      </c>
      <c r="BI936">
        <f>IF($S936=BI$1,1,0)</f>
        <v>0</v>
      </c>
      <c r="BJ936">
        <f>IF($S936=BJ$1,1,0)</f>
        <v>0</v>
      </c>
    </row>
    <row r="937" spans="1:62" x14ac:dyDescent="0.25">
      <c r="A937">
        <v>935</v>
      </c>
      <c r="B937" t="s">
        <v>1975</v>
      </c>
      <c r="C937">
        <v>2</v>
      </c>
      <c r="D937" t="s">
        <v>1273</v>
      </c>
      <c r="E937" t="s">
        <v>17</v>
      </c>
      <c r="F937">
        <v>30</v>
      </c>
      <c r="G937">
        <v>0</v>
      </c>
      <c r="H937">
        <v>0</v>
      </c>
      <c r="I937">
        <v>237249</v>
      </c>
      <c r="J937">
        <v>13</v>
      </c>
      <c r="L937" t="s">
        <v>15</v>
      </c>
      <c r="M937" t="s">
        <v>1752</v>
      </c>
      <c r="N937" t="str">
        <f>IF(ISNUMBER(I937),"xxx ",SUBSTITUTE(SUBSTITUTE(I937,"/",""),".",""))</f>
        <v xml:space="preserve">xxx </v>
      </c>
      <c r="O937" t="str">
        <f>LEFT(N937,FIND(" ",N937))</f>
        <v xml:space="preserve">xxx </v>
      </c>
      <c r="P937" t="str">
        <f>VLOOKUP(M937,Extract_Title!$A$2:$B$20,2,0)</f>
        <v>Mrs</v>
      </c>
      <c r="Q937" t="str">
        <f>IF(L937="","S",L937)</f>
        <v>S</v>
      </c>
      <c r="R937" t="str">
        <f>IF(K937="","M",LEFT(K937,1))</f>
        <v>M</v>
      </c>
      <c r="S937" t="str">
        <f>VLOOKUP(O937,Clean_tckt!$E$3:$F$38,2,0)</f>
        <v xml:space="preserve">xxx </v>
      </c>
      <c r="T937" s="1">
        <f t="shared" si="46"/>
        <v>13</v>
      </c>
      <c r="U937">
        <f t="shared" si="47"/>
        <v>30</v>
      </c>
      <c r="V937">
        <f>SUM(G937:H937,1)</f>
        <v>1</v>
      </c>
      <c r="W937">
        <f t="shared" si="48"/>
        <v>0</v>
      </c>
      <c r="X937">
        <f>IF(V937=1,1,0)</f>
        <v>1</v>
      </c>
      <c r="Y937">
        <f>IF($P937=Y$1,1,0)</f>
        <v>0</v>
      </c>
      <c r="Z937">
        <f>IF($P937=Z$1,1,0)</f>
        <v>1</v>
      </c>
      <c r="AA937">
        <f>IF($P937=AA$1,1,0)</f>
        <v>0</v>
      </c>
      <c r="AB937">
        <f>IF($P937=AB$1,1,0)</f>
        <v>0</v>
      </c>
      <c r="AC937">
        <f>IF($Q937=AC$1,1,0)</f>
        <v>1</v>
      </c>
      <c r="AD937">
        <f>IF($Q937=AD$1,1,0)</f>
        <v>0</v>
      </c>
      <c r="AE937">
        <f>IF($R937=AE$1,1,0)</f>
        <v>1</v>
      </c>
      <c r="AF937">
        <f>IF($R937=AF$1,1,0)</f>
        <v>0</v>
      </c>
      <c r="AG937">
        <f>IF($R937=AG$1,1,0)</f>
        <v>0</v>
      </c>
      <c r="AH937">
        <f>IF($R937=AH$1,1,0)</f>
        <v>0</v>
      </c>
      <c r="AI937">
        <f>IF($R937=AI$1,1,0)</f>
        <v>0</v>
      </c>
      <c r="AJ937">
        <f>IF($R937=AJ$1,1,0)</f>
        <v>0</v>
      </c>
      <c r="AK937">
        <f>IF($R937=AK$1,1,0)</f>
        <v>0</v>
      </c>
      <c r="AL937">
        <f>IF($R937=AL$1,1,0)</f>
        <v>0</v>
      </c>
      <c r="AM937">
        <f>IF($S937=AM$1,1,0)</f>
        <v>0</v>
      </c>
      <c r="AN937">
        <f>IF($S937=AN$1,1,0)</f>
        <v>0</v>
      </c>
      <c r="AO937">
        <f>IF($S937=AO$1,1,0)</f>
        <v>0</v>
      </c>
      <c r="AP937">
        <f>IF($S937=AP$1,1,0)</f>
        <v>1</v>
      </c>
      <c r="AQ937">
        <f>IF($S937=AQ$1,1,0)</f>
        <v>0</v>
      </c>
      <c r="AR937">
        <f>IF($S937=AR$1,1,0)</f>
        <v>0</v>
      </c>
      <c r="AS937">
        <f>IF($S937=AS$1,1,0)</f>
        <v>0</v>
      </c>
      <c r="AT937">
        <f>IF($S937=AT$1,1,0)</f>
        <v>0</v>
      </c>
      <c r="AU937">
        <f>IF($S937=AU$1,1,0)</f>
        <v>0</v>
      </c>
      <c r="AV937">
        <f>IF($S937=AV$1,1,0)</f>
        <v>0</v>
      </c>
      <c r="AW937">
        <f>IF($S937=AW$1,1,0)</f>
        <v>0</v>
      </c>
      <c r="AX937">
        <f>IF($S937=AX$1,1,0)</f>
        <v>0</v>
      </c>
      <c r="AY937">
        <f>IF($S937=AY$1,1,0)</f>
        <v>0</v>
      </c>
      <c r="AZ937">
        <f>IF($S937=AZ$1,1,0)</f>
        <v>0</v>
      </c>
      <c r="BA937">
        <f>IF($S937=BA$1,1,0)</f>
        <v>0</v>
      </c>
      <c r="BB937">
        <f>IF($S937=BB$1,1,0)</f>
        <v>0</v>
      </c>
      <c r="BC937">
        <f>IF($S937=BC$1,1,0)</f>
        <v>0</v>
      </c>
      <c r="BD937">
        <f>IF($S937=BD$1,1,0)</f>
        <v>0</v>
      </c>
      <c r="BE937">
        <f>IF($S937=BE$1,1,0)</f>
        <v>0</v>
      </c>
      <c r="BF937">
        <f>IF($S937=BF$1,1,0)</f>
        <v>0</v>
      </c>
      <c r="BG937">
        <f>IF($S937=BG$1,1,0)</f>
        <v>0</v>
      </c>
      <c r="BH937">
        <f>IF($S937=BH$1,1,0)</f>
        <v>0</v>
      </c>
      <c r="BI937">
        <f>IF($S937=BI$1,1,0)</f>
        <v>0</v>
      </c>
      <c r="BJ937">
        <f>IF($S937=BJ$1,1,0)</f>
        <v>0</v>
      </c>
    </row>
    <row r="938" spans="1:62" x14ac:dyDescent="0.25">
      <c r="A938">
        <v>936</v>
      </c>
      <c r="B938" t="s">
        <v>1975</v>
      </c>
      <c r="C938">
        <v>1</v>
      </c>
      <c r="D938" t="s">
        <v>1274</v>
      </c>
      <c r="E938" t="s">
        <v>17</v>
      </c>
      <c r="F938">
        <v>45</v>
      </c>
      <c r="G938">
        <v>1</v>
      </c>
      <c r="H938">
        <v>0</v>
      </c>
      <c r="I938">
        <v>11753</v>
      </c>
      <c r="J938">
        <v>52.554200000000002</v>
      </c>
      <c r="K938" t="s">
        <v>882</v>
      </c>
      <c r="L938" t="s">
        <v>15</v>
      </c>
      <c r="M938" t="s">
        <v>1752</v>
      </c>
      <c r="N938" t="str">
        <f>IF(ISNUMBER(I938),"xxx ",SUBSTITUTE(SUBSTITUTE(I938,"/",""),".",""))</f>
        <v xml:space="preserve">xxx </v>
      </c>
      <c r="O938" t="str">
        <f>LEFT(N938,FIND(" ",N938))</f>
        <v xml:space="preserve">xxx </v>
      </c>
      <c r="P938" t="str">
        <f>VLOOKUP(M938,Extract_Title!$A$2:$B$20,2,0)</f>
        <v>Mrs</v>
      </c>
      <c r="Q938" t="str">
        <f>IF(L938="","S",L938)</f>
        <v>S</v>
      </c>
      <c r="R938" t="str">
        <f>IF(K938="","M",LEFT(K938,1))</f>
        <v>D</v>
      </c>
      <c r="S938" t="str">
        <f>VLOOKUP(O938,Clean_tckt!$E$3:$F$38,2,0)</f>
        <v xml:space="preserve">xxx </v>
      </c>
      <c r="T938" s="1">
        <f t="shared" si="46"/>
        <v>52.554200000000002</v>
      </c>
      <c r="U938">
        <f t="shared" si="47"/>
        <v>45</v>
      </c>
      <c r="V938">
        <f>SUM(G938:H938,1)</f>
        <v>2</v>
      </c>
      <c r="W938">
        <f t="shared" si="48"/>
        <v>0</v>
      </c>
      <c r="X938">
        <f>IF(V938=1,1,0)</f>
        <v>0</v>
      </c>
      <c r="Y938">
        <f>IF($P938=Y$1,1,0)</f>
        <v>0</v>
      </c>
      <c r="Z938">
        <f>IF($P938=Z$1,1,0)</f>
        <v>1</v>
      </c>
      <c r="AA938">
        <f>IF($P938=AA$1,1,0)</f>
        <v>0</v>
      </c>
      <c r="AB938">
        <f>IF($P938=AB$1,1,0)</f>
        <v>0</v>
      </c>
      <c r="AC938">
        <f>IF($Q938=AC$1,1,0)</f>
        <v>1</v>
      </c>
      <c r="AD938">
        <f>IF($Q938=AD$1,1,0)</f>
        <v>0</v>
      </c>
      <c r="AE938">
        <f>IF($R938=AE$1,1,0)</f>
        <v>0</v>
      </c>
      <c r="AF938">
        <f>IF($R938=AF$1,1,0)</f>
        <v>0</v>
      </c>
      <c r="AG938">
        <f>IF($R938=AG$1,1,0)</f>
        <v>0</v>
      </c>
      <c r="AH938">
        <f>IF($R938=AH$1,1,0)</f>
        <v>0</v>
      </c>
      <c r="AI938">
        <f>IF($R938=AI$1,1,0)</f>
        <v>1</v>
      </c>
      <c r="AJ938">
        <f>IF($R938=AJ$1,1,0)</f>
        <v>0</v>
      </c>
      <c r="AK938">
        <f>IF($R938=AK$1,1,0)</f>
        <v>0</v>
      </c>
      <c r="AL938">
        <f>IF($R938=AL$1,1,0)</f>
        <v>0</v>
      </c>
      <c r="AM938">
        <f>IF($S938=AM$1,1,0)</f>
        <v>0</v>
      </c>
      <c r="AN938">
        <f>IF($S938=AN$1,1,0)</f>
        <v>0</v>
      </c>
      <c r="AO938">
        <f>IF($S938=AO$1,1,0)</f>
        <v>0</v>
      </c>
      <c r="AP938">
        <f>IF($S938=AP$1,1,0)</f>
        <v>1</v>
      </c>
      <c r="AQ938">
        <f>IF($S938=AQ$1,1,0)</f>
        <v>0</v>
      </c>
      <c r="AR938">
        <f>IF($S938=AR$1,1,0)</f>
        <v>0</v>
      </c>
      <c r="AS938">
        <f>IF($S938=AS$1,1,0)</f>
        <v>0</v>
      </c>
      <c r="AT938">
        <f>IF($S938=AT$1,1,0)</f>
        <v>0</v>
      </c>
      <c r="AU938">
        <f>IF($S938=AU$1,1,0)</f>
        <v>0</v>
      </c>
      <c r="AV938">
        <f>IF($S938=AV$1,1,0)</f>
        <v>0</v>
      </c>
      <c r="AW938">
        <f>IF($S938=AW$1,1,0)</f>
        <v>0</v>
      </c>
      <c r="AX938">
        <f>IF($S938=AX$1,1,0)</f>
        <v>0</v>
      </c>
      <c r="AY938">
        <f>IF($S938=AY$1,1,0)</f>
        <v>0</v>
      </c>
      <c r="AZ938">
        <f>IF($S938=AZ$1,1,0)</f>
        <v>0</v>
      </c>
      <c r="BA938">
        <f>IF($S938=BA$1,1,0)</f>
        <v>0</v>
      </c>
      <c r="BB938">
        <f>IF($S938=BB$1,1,0)</f>
        <v>0</v>
      </c>
      <c r="BC938">
        <f>IF($S938=BC$1,1,0)</f>
        <v>0</v>
      </c>
      <c r="BD938">
        <f>IF($S938=BD$1,1,0)</f>
        <v>0</v>
      </c>
      <c r="BE938">
        <f>IF($S938=BE$1,1,0)</f>
        <v>0</v>
      </c>
      <c r="BF938">
        <f>IF($S938=BF$1,1,0)</f>
        <v>0</v>
      </c>
      <c r="BG938">
        <f>IF($S938=BG$1,1,0)</f>
        <v>0</v>
      </c>
      <c r="BH938">
        <f>IF($S938=BH$1,1,0)</f>
        <v>0</v>
      </c>
      <c r="BI938">
        <f>IF($S938=BI$1,1,0)</f>
        <v>0</v>
      </c>
      <c r="BJ938">
        <f>IF($S938=BJ$1,1,0)</f>
        <v>0</v>
      </c>
    </row>
    <row r="939" spans="1:62" x14ac:dyDescent="0.25">
      <c r="A939">
        <v>937</v>
      </c>
      <c r="B939" t="s">
        <v>1975</v>
      </c>
      <c r="C939">
        <v>3</v>
      </c>
      <c r="D939" t="s">
        <v>1275</v>
      </c>
      <c r="E939" t="s">
        <v>13</v>
      </c>
      <c r="F939">
        <v>25</v>
      </c>
      <c r="G939">
        <v>0</v>
      </c>
      <c r="H939">
        <v>0</v>
      </c>
      <c r="I939" t="s">
        <v>1276</v>
      </c>
      <c r="J939">
        <v>7.9249999999999998</v>
      </c>
      <c r="L939" t="s">
        <v>15</v>
      </c>
      <c r="M939" t="s">
        <v>1751</v>
      </c>
      <c r="N939" t="str">
        <f>IF(ISNUMBER(I939),"xxx ",SUBSTITUTE(SUBSTITUTE(I939,"/",""),".",""))</f>
        <v>STONO 2 3101291</v>
      </c>
      <c r="O939" t="str">
        <f>LEFT(N939,FIND(" ",N939))</f>
        <v xml:space="preserve">STONO </v>
      </c>
      <c r="P939" t="str">
        <f>VLOOKUP(M939,Extract_Title!$A$2:$B$20,2,0)</f>
        <v>Mr</v>
      </c>
      <c r="Q939" t="str">
        <f>IF(L939="","S",L939)</f>
        <v>S</v>
      </c>
      <c r="R939" t="str">
        <f>IF(K939="","M",LEFT(K939,1))</f>
        <v>M</v>
      </c>
      <c r="S939" t="str">
        <f>VLOOKUP(O939,Clean_tckt!$E$3:$F$38,2,0)</f>
        <v xml:space="preserve">STONO </v>
      </c>
      <c r="T939" s="1">
        <f t="shared" si="46"/>
        <v>7.9249999999999998</v>
      </c>
      <c r="U939">
        <f t="shared" si="47"/>
        <v>25</v>
      </c>
      <c r="V939">
        <f>SUM(G939:H939,1)</f>
        <v>1</v>
      </c>
      <c r="W939">
        <f t="shared" si="48"/>
        <v>1</v>
      </c>
      <c r="X939">
        <f>IF(V939=1,1,0)</f>
        <v>1</v>
      </c>
      <c r="Y939">
        <f>IF($P939=Y$1,1,0)</f>
        <v>1</v>
      </c>
      <c r="Z939">
        <f>IF($P939=Z$1,1,0)</f>
        <v>0</v>
      </c>
      <c r="AA939">
        <f>IF($P939=AA$1,1,0)</f>
        <v>0</v>
      </c>
      <c r="AB939">
        <f>IF($P939=AB$1,1,0)</f>
        <v>0</v>
      </c>
      <c r="AC939">
        <f>IF($Q939=AC$1,1,0)</f>
        <v>1</v>
      </c>
      <c r="AD939">
        <f>IF($Q939=AD$1,1,0)</f>
        <v>0</v>
      </c>
      <c r="AE939">
        <f>IF($R939=AE$1,1,0)</f>
        <v>1</v>
      </c>
      <c r="AF939">
        <f>IF($R939=AF$1,1,0)</f>
        <v>0</v>
      </c>
      <c r="AG939">
        <f>IF($R939=AG$1,1,0)</f>
        <v>0</v>
      </c>
      <c r="AH939">
        <f>IF($R939=AH$1,1,0)</f>
        <v>0</v>
      </c>
      <c r="AI939">
        <f>IF($R939=AI$1,1,0)</f>
        <v>0</v>
      </c>
      <c r="AJ939">
        <f>IF($R939=AJ$1,1,0)</f>
        <v>0</v>
      </c>
      <c r="AK939">
        <f>IF($R939=AK$1,1,0)</f>
        <v>0</v>
      </c>
      <c r="AL939">
        <f>IF($R939=AL$1,1,0)</f>
        <v>0</v>
      </c>
      <c r="AM939">
        <f>IF($S939=AM$1,1,0)</f>
        <v>0</v>
      </c>
      <c r="AN939">
        <f>IF($S939=AN$1,1,0)</f>
        <v>0</v>
      </c>
      <c r="AO939">
        <f>IF($S939=AO$1,1,0)</f>
        <v>0</v>
      </c>
      <c r="AP939">
        <f>IF($S939=AP$1,1,0)</f>
        <v>0</v>
      </c>
      <c r="AQ939">
        <f>IF($S939=AQ$1,1,0)</f>
        <v>0</v>
      </c>
      <c r="AR939">
        <f>IF($S939=AR$1,1,0)</f>
        <v>0</v>
      </c>
      <c r="AS939">
        <f>IF($S939=AS$1,1,0)</f>
        <v>0</v>
      </c>
      <c r="AT939">
        <f>IF($S939=AT$1,1,0)</f>
        <v>0</v>
      </c>
      <c r="AU939">
        <f>IF($S939=AU$1,1,0)</f>
        <v>0</v>
      </c>
      <c r="AV939">
        <f>IF($S939=AV$1,1,0)</f>
        <v>0</v>
      </c>
      <c r="AW939">
        <f>IF($S939=AW$1,1,0)</f>
        <v>0</v>
      </c>
      <c r="AX939">
        <f>IF($S939=AX$1,1,0)</f>
        <v>0</v>
      </c>
      <c r="AY939">
        <f>IF($S939=AY$1,1,0)</f>
        <v>0</v>
      </c>
      <c r="AZ939">
        <f>IF($S939=AZ$1,1,0)</f>
        <v>1</v>
      </c>
      <c r="BA939">
        <f>IF($S939=BA$1,1,0)</f>
        <v>0</v>
      </c>
      <c r="BB939">
        <f>IF($S939=BB$1,1,0)</f>
        <v>0</v>
      </c>
      <c r="BC939">
        <f>IF($S939=BC$1,1,0)</f>
        <v>0</v>
      </c>
      <c r="BD939">
        <f>IF($S939=BD$1,1,0)</f>
        <v>0</v>
      </c>
      <c r="BE939">
        <f>IF($S939=BE$1,1,0)</f>
        <v>0</v>
      </c>
      <c r="BF939">
        <f>IF($S939=BF$1,1,0)</f>
        <v>0</v>
      </c>
      <c r="BG939">
        <f>IF($S939=BG$1,1,0)</f>
        <v>0</v>
      </c>
      <c r="BH939">
        <f>IF($S939=BH$1,1,0)</f>
        <v>0</v>
      </c>
      <c r="BI939">
        <f>IF($S939=BI$1,1,0)</f>
        <v>0</v>
      </c>
      <c r="BJ939">
        <f>IF($S939=BJ$1,1,0)</f>
        <v>0</v>
      </c>
    </row>
    <row r="940" spans="1:62" x14ac:dyDescent="0.25">
      <c r="A940">
        <v>938</v>
      </c>
      <c r="B940" t="s">
        <v>1975</v>
      </c>
      <c r="C940">
        <v>1</v>
      </c>
      <c r="D940" t="s">
        <v>1277</v>
      </c>
      <c r="E940" t="s">
        <v>13</v>
      </c>
      <c r="F940">
        <v>45</v>
      </c>
      <c r="G940">
        <v>0</v>
      </c>
      <c r="H940">
        <v>0</v>
      </c>
      <c r="I940" t="s">
        <v>1278</v>
      </c>
      <c r="J940">
        <v>29.7</v>
      </c>
      <c r="K940" t="s">
        <v>1279</v>
      </c>
      <c r="L940" t="s">
        <v>20</v>
      </c>
      <c r="M940" t="s">
        <v>1751</v>
      </c>
      <c r="N940" t="str">
        <f>IF(ISNUMBER(I940),"xxx ",SUBSTITUTE(SUBSTITUTE(I940,"/",""),".",""))</f>
        <v>PC 17594</v>
      </c>
      <c r="O940" t="str">
        <f>LEFT(N940,FIND(" ",N940))</f>
        <v xml:space="preserve">PC </v>
      </c>
      <c r="P940" t="str">
        <f>VLOOKUP(M940,Extract_Title!$A$2:$B$20,2,0)</f>
        <v>Mr</v>
      </c>
      <c r="Q940" t="str">
        <f>IF(L940="","S",L940)</f>
        <v>C</v>
      </c>
      <c r="R940" t="str">
        <f>IF(K940="","M",LEFT(K940,1))</f>
        <v>A</v>
      </c>
      <c r="S940" t="str">
        <f>VLOOKUP(O940,Clean_tckt!$E$3:$F$38,2,0)</f>
        <v xml:space="preserve">PC </v>
      </c>
      <c r="T940" s="1">
        <f t="shared" si="46"/>
        <v>29.7</v>
      </c>
      <c r="U940">
        <f t="shared" si="47"/>
        <v>45</v>
      </c>
      <c r="V940">
        <f>SUM(G940:H940,1)</f>
        <v>1</v>
      </c>
      <c r="W940">
        <f t="shared" si="48"/>
        <v>1</v>
      </c>
      <c r="X940">
        <f>IF(V940=1,1,0)</f>
        <v>1</v>
      </c>
      <c r="Y940">
        <f>IF($P940=Y$1,1,0)</f>
        <v>1</v>
      </c>
      <c r="Z940">
        <f>IF($P940=Z$1,1,0)</f>
        <v>0</v>
      </c>
      <c r="AA940">
        <f>IF($P940=AA$1,1,0)</f>
        <v>0</v>
      </c>
      <c r="AB940">
        <f>IF($P940=AB$1,1,0)</f>
        <v>0</v>
      </c>
      <c r="AC940">
        <f>IF($Q940=AC$1,1,0)</f>
        <v>0</v>
      </c>
      <c r="AD940">
        <f>IF($Q940=AD$1,1,0)</f>
        <v>1</v>
      </c>
      <c r="AE940">
        <f>IF($R940=AE$1,1,0)</f>
        <v>0</v>
      </c>
      <c r="AF940">
        <f>IF($R940=AF$1,1,0)</f>
        <v>0</v>
      </c>
      <c r="AG940">
        <f>IF($R940=AG$1,1,0)</f>
        <v>0</v>
      </c>
      <c r="AH940">
        <f>IF($R940=AH$1,1,0)</f>
        <v>0</v>
      </c>
      <c r="AI940">
        <f>IF($R940=AI$1,1,0)</f>
        <v>0</v>
      </c>
      <c r="AJ940">
        <f>IF($R940=AJ$1,1,0)</f>
        <v>1</v>
      </c>
      <c r="AK940">
        <f>IF($R940=AK$1,1,0)</f>
        <v>0</v>
      </c>
      <c r="AL940">
        <f>IF($R940=AL$1,1,0)</f>
        <v>0</v>
      </c>
      <c r="AM940">
        <f>IF($S940=AM$1,1,0)</f>
        <v>0</v>
      </c>
      <c r="AN940">
        <f>IF($S940=AN$1,1,0)</f>
        <v>1</v>
      </c>
      <c r="AO940">
        <f>IF($S940=AO$1,1,0)</f>
        <v>0</v>
      </c>
      <c r="AP940">
        <f>IF($S940=AP$1,1,0)</f>
        <v>0</v>
      </c>
      <c r="AQ940">
        <f>IF($S940=AQ$1,1,0)</f>
        <v>0</v>
      </c>
      <c r="AR940">
        <f>IF($S940=AR$1,1,0)</f>
        <v>0</v>
      </c>
      <c r="AS940">
        <f>IF($S940=AS$1,1,0)</f>
        <v>0</v>
      </c>
      <c r="AT940">
        <f>IF($S940=AT$1,1,0)</f>
        <v>0</v>
      </c>
      <c r="AU940">
        <f>IF($S940=AU$1,1,0)</f>
        <v>0</v>
      </c>
      <c r="AV940">
        <f>IF($S940=AV$1,1,0)</f>
        <v>0</v>
      </c>
      <c r="AW940">
        <f>IF($S940=AW$1,1,0)</f>
        <v>0</v>
      </c>
      <c r="AX940">
        <f>IF($S940=AX$1,1,0)</f>
        <v>0</v>
      </c>
      <c r="AY940">
        <f>IF($S940=AY$1,1,0)</f>
        <v>0</v>
      </c>
      <c r="AZ940">
        <f>IF($S940=AZ$1,1,0)</f>
        <v>0</v>
      </c>
      <c r="BA940">
        <f>IF($S940=BA$1,1,0)</f>
        <v>0</v>
      </c>
      <c r="BB940">
        <f>IF($S940=BB$1,1,0)</f>
        <v>0</v>
      </c>
      <c r="BC940">
        <f>IF($S940=BC$1,1,0)</f>
        <v>0</v>
      </c>
      <c r="BD940">
        <f>IF($S940=BD$1,1,0)</f>
        <v>0</v>
      </c>
      <c r="BE940">
        <f>IF($S940=BE$1,1,0)</f>
        <v>0</v>
      </c>
      <c r="BF940">
        <f>IF($S940=BF$1,1,0)</f>
        <v>0</v>
      </c>
      <c r="BG940">
        <f>IF($S940=BG$1,1,0)</f>
        <v>0</v>
      </c>
      <c r="BH940">
        <f>IF($S940=BH$1,1,0)</f>
        <v>0</v>
      </c>
      <c r="BI940">
        <f>IF($S940=BI$1,1,0)</f>
        <v>0</v>
      </c>
      <c r="BJ940">
        <f>IF($S940=BJ$1,1,0)</f>
        <v>0</v>
      </c>
    </row>
    <row r="941" spans="1:62" x14ac:dyDescent="0.25">
      <c r="A941">
        <v>939</v>
      </c>
      <c r="B941" t="s">
        <v>1975</v>
      </c>
      <c r="C941">
        <v>3</v>
      </c>
      <c r="D941" t="s">
        <v>1280</v>
      </c>
      <c r="E941" t="s">
        <v>13</v>
      </c>
      <c r="G941">
        <v>0</v>
      </c>
      <c r="H941">
        <v>0</v>
      </c>
      <c r="I941">
        <v>370374</v>
      </c>
      <c r="J941">
        <v>7.75</v>
      </c>
      <c r="L941" t="s">
        <v>27</v>
      </c>
      <c r="M941" t="s">
        <v>1751</v>
      </c>
      <c r="N941" t="str">
        <f>IF(ISNUMBER(I941),"xxx ",SUBSTITUTE(SUBSTITUTE(I941,"/",""),".",""))</f>
        <v xml:space="preserve">xxx </v>
      </c>
      <c r="O941" t="str">
        <f>LEFT(N941,FIND(" ",N941))</f>
        <v xml:space="preserve">xxx </v>
      </c>
      <c r="P941" t="str">
        <f>VLOOKUP(M941,Extract_Title!$A$2:$B$20,2,0)</f>
        <v>Mr</v>
      </c>
      <c r="Q941" t="str">
        <f>IF(L941="","S",L941)</f>
        <v>Q</v>
      </c>
      <c r="R941" t="str">
        <f>IF(K941="","M",LEFT(K941,1))</f>
        <v>M</v>
      </c>
      <c r="S941" t="str">
        <f>VLOOKUP(O941,Clean_tckt!$E$3:$F$38,2,0)</f>
        <v xml:space="preserve">xxx </v>
      </c>
      <c r="T941" s="1">
        <f t="shared" si="46"/>
        <v>7.75</v>
      </c>
      <c r="U941">
        <f t="shared" si="47"/>
        <v>0</v>
      </c>
      <c r="V941">
        <f>SUM(G941:H941,1)</f>
        <v>1</v>
      </c>
      <c r="W941">
        <f t="shared" si="48"/>
        <v>1</v>
      </c>
      <c r="X941">
        <f>IF(V941=1,1,0)</f>
        <v>1</v>
      </c>
      <c r="Y941">
        <f>IF($P941=Y$1,1,0)</f>
        <v>1</v>
      </c>
      <c r="Z941">
        <f>IF($P941=Z$1,1,0)</f>
        <v>0</v>
      </c>
      <c r="AA941">
        <f>IF($P941=AA$1,1,0)</f>
        <v>0</v>
      </c>
      <c r="AB941">
        <f>IF($P941=AB$1,1,0)</f>
        <v>0</v>
      </c>
      <c r="AC941">
        <f>IF($Q941=AC$1,1,0)</f>
        <v>0</v>
      </c>
      <c r="AD941">
        <f>IF($Q941=AD$1,1,0)</f>
        <v>0</v>
      </c>
      <c r="AE941">
        <f>IF($R941=AE$1,1,0)</f>
        <v>1</v>
      </c>
      <c r="AF941">
        <f>IF($R941=AF$1,1,0)</f>
        <v>0</v>
      </c>
      <c r="AG941">
        <f>IF($R941=AG$1,1,0)</f>
        <v>0</v>
      </c>
      <c r="AH941">
        <f>IF($R941=AH$1,1,0)</f>
        <v>0</v>
      </c>
      <c r="AI941">
        <f>IF($R941=AI$1,1,0)</f>
        <v>0</v>
      </c>
      <c r="AJ941">
        <f>IF($R941=AJ$1,1,0)</f>
        <v>0</v>
      </c>
      <c r="AK941">
        <f>IF($R941=AK$1,1,0)</f>
        <v>0</v>
      </c>
      <c r="AL941">
        <f>IF($R941=AL$1,1,0)</f>
        <v>0</v>
      </c>
      <c r="AM941">
        <f>IF($S941=AM$1,1,0)</f>
        <v>0</v>
      </c>
      <c r="AN941">
        <f>IF($S941=AN$1,1,0)</f>
        <v>0</v>
      </c>
      <c r="AO941">
        <f>IF($S941=AO$1,1,0)</f>
        <v>0</v>
      </c>
      <c r="AP941">
        <f>IF($S941=AP$1,1,0)</f>
        <v>1</v>
      </c>
      <c r="AQ941">
        <f>IF($S941=AQ$1,1,0)</f>
        <v>0</v>
      </c>
      <c r="AR941">
        <f>IF($S941=AR$1,1,0)</f>
        <v>0</v>
      </c>
      <c r="AS941">
        <f>IF($S941=AS$1,1,0)</f>
        <v>0</v>
      </c>
      <c r="AT941">
        <f>IF($S941=AT$1,1,0)</f>
        <v>0</v>
      </c>
      <c r="AU941">
        <f>IF($S941=AU$1,1,0)</f>
        <v>0</v>
      </c>
      <c r="AV941">
        <f>IF($S941=AV$1,1,0)</f>
        <v>0</v>
      </c>
      <c r="AW941">
        <f>IF($S941=AW$1,1,0)</f>
        <v>0</v>
      </c>
      <c r="AX941">
        <f>IF($S941=AX$1,1,0)</f>
        <v>0</v>
      </c>
      <c r="AY941">
        <f>IF($S941=AY$1,1,0)</f>
        <v>0</v>
      </c>
      <c r="AZ941">
        <f>IF($S941=AZ$1,1,0)</f>
        <v>0</v>
      </c>
      <c r="BA941">
        <f>IF($S941=BA$1,1,0)</f>
        <v>0</v>
      </c>
      <c r="BB941">
        <f>IF($S941=BB$1,1,0)</f>
        <v>0</v>
      </c>
      <c r="BC941">
        <f>IF($S941=BC$1,1,0)</f>
        <v>0</v>
      </c>
      <c r="BD941">
        <f>IF($S941=BD$1,1,0)</f>
        <v>0</v>
      </c>
      <c r="BE941">
        <f>IF($S941=BE$1,1,0)</f>
        <v>0</v>
      </c>
      <c r="BF941">
        <f>IF($S941=BF$1,1,0)</f>
        <v>0</v>
      </c>
      <c r="BG941">
        <f>IF($S941=BG$1,1,0)</f>
        <v>0</v>
      </c>
      <c r="BH941">
        <f>IF($S941=BH$1,1,0)</f>
        <v>0</v>
      </c>
      <c r="BI941">
        <f>IF($S941=BI$1,1,0)</f>
        <v>0</v>
      </c>
      <c r="BJ941">
        <f>IF($S941=BJ$1,1,0)</f>
        <v>0</v>
      </c>
    </row>
    <row r="942" spans="1:62" x14ac:dyDescent="0.25">
      <c r="A942">
        <v>940</v>
      </c>
      <c r="B942" t="s">
        <v>1975</v>
      </c>
      <c r="C942">
        <v>1</v>
      </c>
      <c r="D942" t="s">
        <v>1281</v>
      </c>
      <c r="E942" t="s">
        <v>17</v>
      </c>
      <c r="F942">
        <v>60</v>
      </c>
      <c r="G942">
        <v>0</v>
      </c>
      <c r="H942">
        <v>0</v>
      </c>
      <c r="I942">
        <v>11813</v>
      </c>
      <c r="J942">
        <v>76.291700000000006</v>
      </c>
      <c r="K942" t="s">
        <v>333</v>
      </c>
      <c r="L942" t="s">
        <v>20</v>
      </c>
      <c r="M942" t="s">
        <v>1752</v>
      </c>
      <c r="N942" t="str">
        <f>IF(ISNUMBER(I942),"xxx ",SUBSTITUTE(SUBSTITUTE(I942,"/",""),".",""))</f>
        <v xml:space="preserve">xxx </v>
      </c>
      <c r="O942" t="str">
        <f>LEFT(N942,FIND(" ",N942))</f>
        <v xml:space="preserve">xxx </v>
      </c>
      <c r="P942" t="str">
        <f>VLOOKUP(M942,Extract_Title!$A$2:$B$20,2,0)</f>
        <v>Mrs</v>
      </c>
      <c r="Q942" t="str">
        <f>IF(L942="","S",L942)</f>
        <v>C</v>
      </c>
      <c r="R942" t="str">
        <f>IF(K942="","M",LEFT(K942,1))</f>
        <v>D</v>
      </c>
      <c r="S942" t="str">
        <f>VLOOKUP(O942,Clean_tckt!$E$3:$F$38,2,0)</f>
        <v xml:space="preserve">xxx </v>
      </c>
      <c r="T942" s="1">
        <f t="shared" si="46"/>
        <v>76.291700000000006</v>
      </c>
      <c r="U942">
        <f t="shared" si="47"/>
        <v>60</v>
      </c>
      <c r="V942">
        <f>SUM(G942:H942,1)</f>
        <v>1</v>
      </c>
      <c r="W942">
        <f t="shared" si="48"/>
        <v>0</v>
      </c>
      <c r="X942">
        <f>IF(V942=1,1,0)</f>
        <v>1</v>
      </c>
      <c r="Y942">
        <f>IF($P942=Y$1,1,0)</f>
        <v>0</v>
      </c>
      <c r="Z942">
        <f>IF($P942=Z$1,1,0)</f>
        <v>1</v>
      </c>
      <c r="AA942">
        <f>IF($P942=AA$1,1,0)</f>
        <v>0</v>
      </c>
      <c r="AB942">
        <f>IF($P942=AB$1,1,0)</f>
        <v>0</v>
      </c>
      <c r="AC942">
        <f>IF($Q942=AC$1,1,0)</f>
        <v>0</v>
      </c>
      <c r="AD942">
        <f>IF($Q942=AD$1,1,0)</f>
        <v>1</v>
      </c>
      <c r="AE942">
        <f>IF($R942=AE$1,1,0)</f>
        <v>0</v>
      </c>
      <c r="AF942">
        <f>IF($R942=AF$1,1,0)</f>
        <v>0</v>
      </c>
      <c r="AG942">
        <f>IF($R942=AG$1,1,0)</f>
        <v>0</v>
      </c>
      <c r="AH942">
        <f>IF($R942=AH$1,1,0)</f>
        <v>0</v>
      </c>
      <c r="AI942">
        <f>IF($R942=AI$1,1,0)</f>
        <v>1</v>
      </c>
      <c r="AJ942">
        <f>IF($R942=AJ$1,1,0)</f>
        <v>0</v>
      </c>
      <c r="AK942">
        <f>IF($R942=AK$1,1,0)</f>
        <v>0</v>
      </c>
      <c r="AL942">
        <f>IF($R942=AL$1,1,0)</f>
        <v>0</v>
      </c>
      <c r="AM942">
        <f>IF($S942=AM$1,1,0)</f>
        <v>0</v>
      </c>
      <c r="AN942">
        <f>IF($S942=AN$1,1,0)</f>
        <v>0</v>
      </c>
      <c r="AO942">
        <f>IF($S942=AO$1,1,0)</f>
        <v>0</v>
      </c>
      <c r="AP942">
        <f>IF($S942=AP$1,1,0)</f>
        <v>1</v>
      </c>
      <c r="AQ942">
        <f>IF($S942=AQ$1,1,0)</f>
        <v>0</v>
      </c>
      <c r="AR942">
        <f>IF($S942=AR$1,1,0)</f>
        <v>0</v>
      </c>
      <c r="AS942">
        <f>IF($S942=AS$1,1,0)</f>
        <v>0</v>
      </c>
      <c r="AT942">
        <f>IF($S942=AT$1,1,0)</f>
        <v>0</v>
      </c>
      <c r="AU942">
        <f>IF($S942=AU$1,1,0)</f>
        <v>0</v>
      </c>
      <c r="AV942">
        <f>IF($S942=AV$1,1,0)</f>
        <v>0</v>
      </c>
      <c r="AW942">
        <f>IF($S942=AW$1,1,0)</f>
        <v>0</v>
      </c>
      <c r="AX942">
        <f>IF($S942=AX$1,1,0)</f>
        <v>0</v>
      </c>
      <c r="AY942">
        <f>IF($S942=AY$1,1,0)</f>
        <v>0</v>
      </c>
      <c r="AZ942">
        <f>IF($S942=AZ$1,1,0)</f>
        <v>0</v>
      </c>
      <c r="BA942">
        <f>IF($S942=BA$1,1,0)</f>
        <v>0</v>
      </c>
      <c r="BB942">
        <f>IF($S942=BB$1,1,0)</f>
        <v>0</v>
      </c>
      <c r="BC942">
        <f>IF($S942=BC$1,1,0)</f>
        <v>0</v>
      </c>
      <c r="BD942">
        <f>IF($S942=BD$1,1,0)</f>
        <v>0</v>
      </c>
      <c r="BE942">
        <f>IF($S942=BE$1,1,0)</f>
        <v>0</v>
      </c>
      <c r="BF942">
        <f>IF($S942=BF$1,1,0)</f>
        <v>0</v>
      </c>
      <c r="BG942">
        <f>IF($S942=BG$1,1,0)</f>
        <v>0</v>
      </c>
      <c r="BH942">
        <f>IF($S942=BH$1,1,0)</f>
        <v>0</v>
      </c>
      <c r="BI942">
        <f>IF($S942=BI$1,1,0)</f>
        <v>0</v>
      </c>
      <c r="BJ942">
        <f>IF($S942=BJ$1,1,0)</f>
        <v>0</v>
      </c>
    </row>
    <row r="943" spans="1:62" x14ac:dyDescent="0.25">
      <c r="A943">
        <v>941</v>
      </c>
      <c r="B943" t="s">
        <v>1975</v>
      </c>
      <c r="C943">
        <v>3</v>
      </c>
      <c r="D943" t="s">
        <v>1282</v>
      </c>
      <c r="E943" t="s">
        <v>17</v>
      </c>
      <c r="F943">
        <v>36</v>
      </c>
      <c r="G943">
        <v>0</v>
      </c>
      <c r="H943">
        <v>2</v>
      </c>
      <c r="I943" t="s">
        <v>522</v>
      </c>
      <c r="J943">
        <v>15.9</v>
      </c>
      <c r="L943" t="s">
        <v>15</v>
      </c>
      <c r="M943" t="s">
        <v>1752</v>
      </c>
      <c r="N943" t="str">
        <f>IF(ISNUMBER(I943),"xxx ",SUBSTITUTE(SUBSTITUTE(I943,"/",""),".",""))</f>
        <v>CA 37671</v>
      </c>
      <c r="O943" t="str">
        <f>LEFT(N943,FIND(" ",N943))</f>
        <v xml:space="preserve">CA </v>
      </c>
      <c r="P943" t="str">
        <f>VLOOKUP(M943,Extract_Title!$A$2:$B$20,2,0)</f>
        <v>Mrs</v>
      </c>
      <c r="Q943" t="str">
        <f>IF(L943="","S",L943)</f>
        <v>S</v>
      </c>
      <c r="R943" t="str">
        <f>IF(K943="","M",LEFT(K943,1))</f>
        <v>M</v>
      </c>
      <c r="S943" t="str">
        <f>VLOOKUP(O943,Clean_tckt!$E$3:$F$38,2,0)</f>
        <v xml:space="preserve">CA </v>
      </c>
      <c r="T943" s="1">
        <f t="shared" si="46"/>
        <v>15.9</v>
      </c>
      <c r="U943">
        <f t="shared" si="47"/>
        <v>36</v>
      </c>
      <c r="V943">
        <f>SUM(G943:H943,1)</f>
        <v>3</v>
      </c>
      <c r="W943">
        <f t="shared" si="48"/>
        <v>0</v>
      </c>
      <c r="X943">
        <f>IF(V943=1,1,0)</f>
        <v>0</v>
      </c>
      <c r="Y943">
        <f>IF($P943=Y$1,1,0)</f>
        <v>0</v>
      </c>
      <c r="Z943">
        <f>IF($P943=Z$1,1,0)</f>
        <v>1</v>
      </c>
      <c r="AA943">
        <f>IF($P943=AA$1,1,0)</f>
        <v>0</v>
      </c>
      <c r="AB943">
        <f>IF($P943=AB$1,1,0)</f>
        <v>0</v>
      </c>
      <c r="AC943">
        <f>IF($Q943=AC$1,1,0)</f>
        <v>1</v>
      </c>
      <c r="AD943">
        <f>IF($Q943=AD$1,1,0)</f>
        <v>0</v>
      </c>
      <c r="AE943">
        <f>IF($R943=AE$1,1,0)</f>
        <v>1</v>
      </c>
      <c r="AF943">
        <f>IF($R943=AF$1,1,0)</f>
        <v>0</v>
      </c>
      <c r="AG943">
        <f>IF($R943=AG$1,1,0)</f>
        <v>0</v>
      </c>
      <c r="AH943">
        <f>IF($R943=AH$1,1,0)</f>
        <v>0</v>
      </c>
      <c r="AI943">
        <f>IF($R943=AI$1,1,0)</f>
        <v>0</v>
      </c>
      <c r="AJ943">
        <f>IF($R943=AJ$1,1,0)</f>
        <v>0</v>
      </c>
      <c r="AK943">
        <f>IF($R943=AK$1,1,0)</f>
        <v>0</v>
      </c>
      <c r="AL943">
        <f>IF($R943=AL$1,1,0)</f>
        <v>0</v>
      </c>
      <c r="AM943">
        <f>IF($S943=AM$1,1,0)</f>
        <v>0</v>
      </c>
      <c r="AN943">
        <f>IF($S943=AN$1,1,0)</f>
        <v>0</v>
      </c>
      <c r="AO943">
        <f>IF($S943=AO$1,1,0)</f>
        <v>0</v>
      </c>
      <c r="AP943">
        <f>IF($S943=AP$1,1,0)</f>
        <v>0</v>
      </c>
      <c r="AQ943">
        <f>IF($S943=AQ$1,1,0)</f>
        <v>0</v>
      </c>
      <c r="AR943">
        <f>IF($S943=AR$1,1,0)</f>
        <v>1</v>
      </c>
      <c r="AS943">
        <f>IF($S943=AS$1,1,0)</f>
        <v>0</v>
      </c>
      <c r="AT943">
        <f>IF($S943=AT$1,1,0)</f>
        <v>0</v>
      </c>
      <c r="AU943">
        <f>IF($S943=AU$1,1,0)</f>
        <v>0</v>
      </c>
      <c r="AV943">
        <f>IF($S943=AV$1,1,0)</f>
        <v>0</v>
      </c>
      <c r="AW943">
        <f>IF($S943=AW$1,1,0)</f>
        <v>0</v>
      </c>
      <c r="AX943">
        <f>IF($S943=AX$1,1,0)</f>
        <v>0</v>
      </c>
      <c r="AY943">
        <f>IF($S943=AY$1,1,0)</f>
        <v>0</v>
      </c>
      <c r="AZ943">
        <f>IF($S943=AZ$1,1,0)</f>
        <v>0</v>
      </c>
      <c r="BA943">
        <f>IF($S943=BA$1,1,0)</f>
        <v>0</v>
      </c>
      <c r="BB943">
        <f>IF($S943=BB$1,1,0)</f>
        <v>0</v>
      </c>
      <c r="BC943">
        <f>IF($S943=BC$1,1,0)</f>
        <v>0</v>
      </c>
      <c r="BD943">
        <f>IF($S943=BD$1,1,0)</f>
        <v>0</v>
      </c>
      <c r="BE943">
        <f>IF($S943=BE$1,1,0)</f>
        <v>0</v>
      </c>
      <c r="BF943">
        <f>IF($S943=BF$1,1,0)</f>
        <v>0</v>
      </c>
      <c r="BG943">
        <f>IF($S943=BG$1,1,0)</f>
        <v>0</v>
      </c>
      <c r="BH943">
        <f>IF($S943=BH$1,1,0)</f>
        <v>0</v>
      </c>
      <c r="BI943">
        <f>IF($S943=BI$1,1,0)</f>
        <v>0</v>
      </c>
      <c r="BJ943">
        <f>IF($S943=BJ$1,1,0)</f>
        <v>0</v>
      </c>
    </row>
    <row r="944" spans="1:62" x14ac:dyDescent="0.25">
      <c r="A944">
        <v>942</v>
      </c>
      <c r="B944" t="s">
        <v>1975</v>
      </c>
      <c r="C944">
        <v>1</v>
      </c>
      <c r="D944" t="s">
        <v>1283</v>
      </c>
      <c r="E944" t="s">
        <v>13</v>
      </c>
      <c r="F944">
        <v>24</v>
      </c>
      <c r="G944">
        <v>1</v>
      </c>
      <c r="H944">
        <v>0</v>
      </c>
      <c r="I944">
        <v>13695</v>
      </c>
      <c r="J944">
        <v>60</v>
      </c>
      <c r="K944" t="s">
        <v>1284</v>
      </c>
      <c r="L944" t="s">
        <v>15</v>
      </c>
      <c r="M944" t="s">
        <v>1751</v>
      </c>
      <c r="N944" t="str">
        <f>IF(ISNUMBER(I944),"xxx ",SUBSTITUTE(SUBSTITUTE(I944,"/",""),".",""))</f>
        <v xml:space="preserve">xxx </v>
      </c>
      <c r="O944" t="str">
        <f>LEFT(N944,FIND(" ",N944))</f>
        <v xml:space="preserve">xxx </v>
      </c>
      <c r="P944" t="str">
        <f>VLOOKUP(M944,Extract_Title!$A$2:$B$20,2,0)</f>
        <v>Mr</v>
      </c>
      <c r="Q944" t="str">
        <f>IF(L944="","S",L944)</f>
        <v>S</v>
      </c>
      <c r="R944" t="str">
        <f>IF(K944="","M",LEFT(K944,1))</f>
        <v>C</v>
      </c>
      <c r="S944" t="str">
        <f>VLOOKUP(O944,Clean_tckt!$E$3:$F$38,2,0)</f>
        <v xml:space="preserve">xxx </v>
      </c>
      <c r="T944" s="1">
        <f t="shared" si="46"/>
        <v>60</v>
      </c>
      <c r="U944">
        <f t="shared" si="47"/>
        <v>24</v>
      </c>
      <c r="V944">
        <f>SUM(G944:H944,1)</f>
        <v>2</v>
      </c>
      <c r="W944">
        <f t="shared" si="48"/>
        <v>1</v>
      </c>
      <c r="X944">
        <f>IF(V944=1,1,0)</f>
        <v>0</v>
      </c>
      <c r="Y944">
        <f>IF($P944=Y$1,1,0)</f>
        <v>1</v>
      </c>
      <c r="Z944">
        <f>IF($P944=Z$1,1,0)</f>
        <v>0</v>
      </c>
      <c r="AA944">
        <f>IF($P944=AA$1,1,0)</f>
        <v>0</v>
      </c>
      <c r="AB944">
        <f>IF($P944=AB$1,1,0)</f>
        <v>0</v>
      </c>
      <c r="AC944">
        <f>IF($Q944=AC$1,1,0)</f>
        <v>1</v>
      </c>
      <c r="AD944">
        <f>IF($Q944=AD$1,1,0)</f>
        <v>0</v>
      </c>
      <c r="AE944">
        <f>IF($R944=AE$1,1,0)</f>
        <v>0</v>
      </c>
      <c r="AF944">
        <f>IF($R944=AF$1,1,0)</f>
        <v>1</v>
      </c>
      <c r="AG944">
        <f>IF($R944=AG$1,1,0)</f>
        <v>0</v>
      </c>
      <c r="AH944">
        <f>IF($R944=AH$1,1,0)</f>
        <v>0</v>
      </c>
      <c r="AI944">
        <f>IF($R944=AI$1,1,0)</f>
        <v>0</v>
      </c>
      <c r="AJ944">
        <f>IF($R944=AJ$1,1,0)</f>
        <v>0</v>
      </c>
      <c r="AK944">
        <f>IF($R944=AK$1,1,0)</f>
        <v>0</v>
      </c>
      <c r="AL944">
        <f>IF($R944=AL$1,1,0)</f>
        <v>0</v>
      </c>
      <c r="AM944">
        <f>IF($S944=AM$1,1,0)</f>
        <v>0</v>
      </c>
      <c r="AN944">
        <f>IF($S944=AN$1,1,0)</f>
        <v>0</v>
      </c>
      <c r="AO944">
        <f>IF($S944=AO$1,1,0)</f>
        <v>0</v>
      </c>
      <c r="AP944">
        <f>IF($S944=AP$1,1,0)</f>
        <v>1</v>
      </c>
      <c r="AQ944">
        <f>IF($S944=AQ$1,1,0)</f>
        <v>0</v>
      </c>
      <c r="AR944">
        <f>IF($S944=AR$1,1,0)</f>
        <v>0</v>
      </c>
      <c r="AS944">
        <f>IF($S944=AS$1,1,0)</f>
        <v>0</v>
      </c>
      <c r="AT944">
        <f>IF($S944=AT$1,1,0)</f>
        <v>0</v>
      </c>
      <c r="AU944">
        <f>IF($S944=AU$1,1,0)</f>
        <v>0</v>
      </c>
      <c r="AV944">
        <f>IF($S944=AV$1,1,0)</f>
        <v>0</v>
      </c>
      <c r="AW944">
        <f>IF($S944=AW$1,1,0)</f>
        <v>0</v>
      </c>
      <c r="AX944">
        <f>IF($S944=AX$1,1,0)</f>
        <v>0</v>
      </c>
      <c r="AY944">
        <f>IF($S944=AY$1,1,0)</f>
        <v>0</v>
      </c>
      <c r="AZ944">
        <f>IF($S944=AZ$1,1,0)</f>
        <v>0</v>
      </c>
      <c r="BA944">
        <f>IF($S944=BA$1,1,0)</f>
        <v>0</v>
      </c>
      <c r="BB944">
        <f>IF($S944=BB$1,1,0)</f>
        <v>0</v>
      </c>
      <c r="BC944">
        <f>IF($S944=BC$1,1,0)</f>
        <v>0</v>
      </c>
      <c r="BD944">
        <f>IF($S944=BD$1,1,0)</f>
        <v>0</v>
      </c>
      <c r="BE944">
        <f>IF($S944=BE$1,1,0)</f>
        <v>0</v>
      </c>
      <c r="BF944">
        <f>IF($S944=BF$1,1,0)</f>
        <v>0</v>
      </c>
      <c r="BG944">
        <f>IF($S944=BG$1,1,0)</f>
        <v>0</v>
      </c>
      <c r="BH944">
        <f>IF($S944=BH$1,1,0)</f>
        <v>0</v>
      </c>
      <c r="BI944">
        <f>IF($S944=BI$1,1,0)</f>
        <v>0</v>
      </c>
      <c r="BJ944">
        <f>IF($S944=BJ$1,1,0)</f>
        <v>0</v>
      </c>
    </row>
    <row r="945" spans="1:62" x14ac:dyDescent="0.25">
      <c r="A945">
        <v>943</v>
      </c>
      <c r="B945" t="s">
        <v>1975</v>
      </c>
      <c r="C945">
        <v>2</v>
      </c>
      <c r="D945" t="s">
        <v>1285</v>
      </c>
      <c r="E945" t="s">
        <v>13</v>
      </c>
      <c r="F945">
        <v>27</v>
      </c>
      <c r="G945">
        <v>0</v>
      </c>
      <c r="H945">
        <v>0</v>
      </c>
      <c r="I945" t="s">
        <v>1286</v>
      </c>
      <c r="J945">
        <v>15.033300000000001</v>
      </c>
      <c r="L945" t="s">
        <v>20</v>
      </c>
      <c r="M945" t="s">
        <v>1751</v>
      </c>
      <c r="N945" t="str">
        <f>IF(ISNUMBER(I945),"xxx ",SUBSTITUTE(SUBSTITUTE(I945,"/",""),".",""))</f>
        <v>SCPARIS 2168</v>
      </c>
      <c r="O945" t="str">
        <f>LEFT(N945,FIND(" ",N945))</f>
        <v xml:space="preserve">SCPARIS </v>
      </c>
      <c r="P945" t="str">
        <f>VLOOKUP(M945,Extract_Title!$A$2:$B$20,2,0)</f>
        <v>Mr</v>
      </c>
      <c r="Q945" t="str">
        <f>IF(L945="","S",L945)</f>
        <v>C</v>
      </c>
      <c r="R945" t="str">
        <f>IF(K945="","M",LEFT(K945,1))</f>
        <v>M</v>
      </c>
      <c r="S945" t="str">
        <f>VLOOKUP(O945,Clean_tckt!$E$3:$F$38,2,0)</f>
        <v xml:space="preserve">SCParis </v>
      </c>
      <c r="T945" s="1">
        <f t="shared" si="46"/>
        <v>15.033300000000001</v>
      </c>
      <c r="U945">
        <f t="shared" si="47"/>
        <v>27</v>
      </c>
      <c r="V945">
        <f>SUM(G945:H945,1)</f>
        <v>1</v>
      </c>
      <c r="W945">
        <f t="shared" si="48"/>
        <v>1</v>
      </c>
      <c r="X945">
        <f>IF(V945=1,1,0)</f>
        <v>1</v>
      </c>
      <c r="Y945">
        <f>IF($P945=Y$1,1,0)</f>
        <v>1</v>
      </c>
      <c r="Z945">
        <f>IF($P945=Z$1,1,0)</f>
        <v>0</v>
      </c>
      <c r="AA945">
        <f>IF($P945=AA$1,1,0)</f>
        <v>0</v>
      </c>
      <c r="AB945">
        <f>IF($P945=AB$1,1,0)</f>
        <v>0</v>
      </c>
      <c r="AC945">
        <f>IF($Q945=AC$1,1,0)</f>
        <v>0</v>
      </c>
      <c r="AD945">
        <f>IF($Q945=AD$1,1,0)</f>
        <v>1</v>
      </c>
      <c r="AE945">
        <f>IF($R945=AE$1,1,0)</f>
        <v>1</v>
      </c>
      <c r="AF945">
        <f>IF($R945=AF$1,1,0)</f>
        <v>0</v>
      </c>
      <c r="AG945">
        <f>IF($R945=AG$1,1,0)</f>
        <v>0</v>
      </c>
      <c r="AH945">
        <f>IF($R945=AH$1,1,0)</f>
        <v>0</v>
      </c>
      <c r="AI945">
        <f>IF($R945=AI$1,1,0)</f>
        <v>0</v>
      </c>
      <c r="AJ945">
        <f>IF($R945=AJ$1,1,0)</f>
        <v>0</v>
      </c>
      <c r="AK945">
        <f>IF($R945=AK$1,1,0)</f>
        <v>0</v>
      </c>
      <c r="AL945">
        <f>IF($R945=AL$1,1,0)</f>
        <v>0</v>
      </c>
      <c r="AM945">
        <f>IF($S945=AM$1,1,0)</f>
        <v>0</v>
      </c>
      <c r="AN945">
        <f>IF($S945=AN$1,1,0)</f>
        <v>0</v>
      </c>
      <c r="AO945">
        <f>IF($S945=AO$1,1,0)</f>
        <v>0</v>
      </c>
      <c r="AP945">
        <f>IF($S945=AP$1,1,0)</f>
        <v>0</v>
      </c>
      <c r="AQ945">
        <f>IF($S945=AQ$1,1,0)</f>
        <v>0</v>
      </c>
      <c r="AR945">
        <f>IF($S945=AR$1,1,0)</f>
        <v>0</v>
      </c>
      <c r="AS945">
        <f>IF($S945=AS$1,1,0)</f>
        <v>1</v>
      </c>
      <c r="AT945">
        <f>IF($S945=AT$1,1,0)</f>
        <v>0</v>
      </c>
      <c r="AU945">
        <f>IF($S945=AU$1,1,0)</f>
        <v>0</v>
      </c>
      <c r="AV945">
        <f>IF($S945=AV$1,1,0)</f>
        <v>0</v>
      </c>
      <c r="AW945">
        <f>IF($S945=AW$1,1,0)</f>
        <v>0</v>
      </c>
      <c r="AX945">
        <f>IF($S945=AX$1,1,0)</f>
        <v>0</v>
      </c>
      <c r="AY945">
        <f>IF($S945=AY$1,1,0)</f>
        <v>0</v>
      </c>
      <c r="AZ945">
        <f>IF($S945=AZ$1,1,0)</f>
        <v>0</v>
      </c>
      <c r="BA945">
        <f>IF($S945=BA$1,1,0)</f>
        <v>0</v>
      </c>
      <c r="BB945">
        <f>IF($S945=BB$1,1,0)</f>
        <v>0</v>
      </c>
      <c r="BC945">
        <f>IF($S945=BC$1,1,0)</f>
        <v>0</v>
      </c>
      <c r="BD945">
        <f>IF($S945=BD$1,1,0)</f>
        <v>0</v>
      </c>
      <c r="BE945">
        <f>IF($S945=BE$1,1,0)</f>
        <v>0</v>
      </c>
      <c r="BF945">
        <f>IF($S945=BF$1,1,0)</f>
        <v>0</v>
      </c>
      <c r="BG945">
        <f>IF($S945=BG$1,1,0)</f>
        <v>0</v>
      </c>
      <c r="BH945">
        <f>IF($S945=BH$1,1,0)</f>
        <v>0</v>
      </c>
      <c r="BI945">
        <f>IF($S945=BI$1,1,0)</f>
        <v>0</v>
      </c>
      <c r="BJ945">
        <f>IF($S945=BJ$1,1,0)</f>
        <v>0</v>
      </c>
    </row>
    <row r="946" spans="1:62" x14ac:dyDescent="0.25">
      <c r="A946">
        <v>944</v>
      </c>
      <c r="B946" t="s">
        <v>1975</v>
      </c>
      <c r="C946">
        <v>2</v>
      </c>
      <c r="D946" t="s">
        <v>1287</v>
      </c>
      <c r="E946" t="s">
        <v>17</v>
      </c>
      <c r="F946">
        <v>20</v>
      </c>
      <c r="G946">
        <v>2</v>
      </c>
      <c r="H946">
        <v>1</v>
      </c>
      <c r="I946">
        <v>29105</v>
      </c>
      <c r="J946">
        <v>23</v>
      </c>
      <c r="L946" t="s">
        <v>15</v>
      </c>
      <c r="M946" t="s">
        <v>1753</v>
      </c>
      <c r="N946" t="str">
        <f>IF(ISNUMBER(I946),"xxx ",SUBSTITUTE(SUBSTITUTE(I946,"/",""),".",""))</f>
        <v xml:space="preserve">xxx </v>
      </c>
      <c r="O946" t="str">
        <f>LEFT(N946,FIND(" ",N946))</f>
        <v xml:space="preserve">xxx </v>
      </c>
      <c r="P946" t="str">
        <f>VLOOKUP(M946,Extract_Title!$A$2:$B$20,2,0)</f>
        <v>Miss</v>
      </c>
      <c r="Q946" t="str">
        <f>IF(L946="","S",L946)</f>
        <v>S</v>
      </c>
      <c r="R946" t="str">
        <f>IF(K946="","M",LEFT(K946,1))</f>
        <v>M</v>
      </c>
      <c r="S946" t="str">
        <f>VLOOKUP(O946,Clean_tckt!$E$3:$F$38,2,0)</f>
        <v xml:space="preserve">xxx </v>
      </c>
      <c r="T946" s="1">
        <f t="shared" si="46"/>
        <v>23</v>
      </c>
      <c r="U946">
        <f t="shared" si="47"/>
        <v>20</v>
      </c>
      <c r="V946">
        <f>SUM(G946:H946,1)</f>
        <v>4</v>
      </c>
      <c r="W946">
        <f t="shared" si="48"/>
        <v>0</v>
      </c>
      <c r="X946">
        <f>IF(V946=1,1,0)</f>
        <v>0</v>
      </c>
      <c r="Y946">
        <f>IF($P946=Y$1,1,0)</f>
        <v>0</v>
      </c>
      <c r="Z946">
        <f>IF($P946=Z$1,1,0)</f>
        <v>0</v>
      </c>
      <c r="AA946">
        <f>IF($P946=AA$1,1,0)</f>
        <v>1</v>
      </c>
      <c r="AB946">
        <f>IF($P946=AB$1,1,0)</f>
        <v>0</v>
      </c>
      <c r="AC946">
        <f>IF($Q946=AC$1,1,0)</f>
        <v>1</v>
      </c>
      <c r="AD946">
        <f>IF($Q946=AD$1,1,0)</f>
        <v>0</v>
      </c>
      <c r="AE946">
        <f>IF($R946=AE$1,1,0)</f>
        <v>1</v>
      </c>
      <c r="AF946">
        <f>IF($R946=AF$1,1,0)</f>
        <v>0</v>
      </c>
      <c r="AG946">
        <f>IF($R946=AG$1,1,0)</f>
        <v>0</v>
      </c>
      <c r="AH946">
        <f>IF($R946=AH$1,1,0)</f>
        <v>0</v>
      </c>
      <c r="AI946">
        <f>IF($R946=AI$1,1,0)</f>
        <v>0</v>
      </c>
      <c r="AJ946">
        <f>IF($R946=AJ$1,1,0)</f>
        <v>0</v>
      </c>
      <c r="AK946">
        <f>IF($R946=AK$1,1,0)</f>
        <v>0</v>
      </c>
      <c r="AL946">
        <f>IF($R946=AL$1,1,0)</f>
        <v>0</v>
      </c>
      <c r="AM946">
        <f>IF($S946=AM$1,1,0)</f>
        <v>0</v>
      </c>
      <c r="AN946">
        <f>IF($S946=AN$1,1,0)</f>
        <v>0</v>
      </c>
      <c r="AO946">
        <f>IF($S946=AO$1,1,0)</f>
        <v>0</v>
      </c>
      <c r="AP946">
        <f>IF($S946=AP$1,1,0)</f>
        <v>1</v>
      </c>
      <c r="AQ946">
        <f>IF($S946=AQ$1,1,0)</f>
        <v>0</v>
      </c>
      <c r="AR946">
        <f>IF($S946=AR$1,1,0)</f>
        <v>0</v>
      </c>
      <c r="AS946">
        <f>IF($S946=AS$1,1,0)</f>
        <v>0</v>
      </c>
      <c r="AT946">
        <f>IF($S946=AT$1,1,0)</f>
        <v>0</v>
      </c>
      <c r="AU946">
        <f>IF($S946=AU$1,1,0)</f>
        <v>0</v>
      </c>
      <c r="AV946">
        <f>IF($S946=AV$1,1,0)</f>
        <v>0</v>
      </c>
      <c r="AW946">
        <f>IF($S946=AW$1,1,0)</f>
        <v>0</v>
      </c>
      <c r="AX946">
        <f>IF($S946=AX$1,1,0)</f>
        <v>0</v>
      </c>
      <c r="AY946">
        <f>IF($S946=AY$1,1,0)</f>
        <v>0</v>
      </c>
      <c r="AZ946">
        <f>IF($S946=AZ$1,1,0)</f>
        <v>0</v>
      </c>
      <c r="BA946">
        <f>IF($S946=BA$1,1,0)</f>
        <v>0</v>
      </c>
      <c r="BB946">
        <f>IF($S946=BB$1,1,0)</f>
        <v>0</v>
      </c>
      <c r="BC946">
        <f>IF($S946=BC$1,1,0)</f>
        <v>0</v>
      </c>
      <c r="BD946">
        <f>IF($S946=BD$1,1,0)</f>
        <v>0</v>
      </c>
      <c r="BE946">
        <f>IF($S946=BE$1,1,0)</f>
        <v>0</v>
      </c>
      <c r="BF946">
        <f>IF($S946=BF$1,1,0)</f>
        <v>0</v>
      </c>
      <c r="BG946">
        <f>IF($S946=BG$1,1,0)</f>
        <v>0</v>
      </c>
      <c r="BH946">
        <f>IF($S946=BH$1,1,0)</f>
        <v>0</v>
      </c>
      <c r="BI946">
        <f>IF($S946=BI$1,1,0)</f>
        <v>0</v>
      </c>
      <c r="BJ946">
        <f>IF($S946=BJ$1,1,0)</f>
        <v>0</v>
      </c>
    </row>
    <row r="947" spans="1:62" x14ac:dyDescent="0.25">
      <c r="A947">
        <v>945</v>
      </c>
      <c r="B947" t="s">
        <v>1975</v>
      </c>
      <c r="C947">
        <v>1</v>
      </c>
      <c r="D947" t="s">
        <v>1288</v>
      </c>
      <c r="E947" t="s">
        <v>17</v>
      </c>
      <c r="F947">
        <v>28</v>
      </c>
      <c r="G947">
        <v>3</v>
      </c>
      <c r="H947">
        <v>2</v>
      </c>
      <c r="I947">
        <v>19950</v>
      </c>
      <c r="J947">
        <v>263</v>
      </c>
      <c r="K947" t="s">
        <v>57</v>
      </c>
      <c r="L947" t="s">
        <v>15</v>
      </c>
      <c r="M947" t="s">
        <v>1753</v>
      </c>
      <c r="N947" t="str">
        <f>IF(ISNUMBER(I947),"xxx ",SUBSTITUTE(SUBSTITUTE(I947,"/",""),".",""))</f>
        <v xml:space="preserve">xxx </v>
      </c>
      <c r="O947" t="str">
        <f>LEFT(N947,FIND(" ",N947))</f>
        <v xml:space="preserve">xxx </v>
      </c>
      <c r="P947" t="str">
        <f>VLOOKUP(M947,Extract_Title!$A$2:$B$20,2,0)</f>
        <v>Miss</v>
      </c>
      <c r="Q947" t="str">
        <f>IF(L947="","S",L947)</f>
        <v>S</v>
      </c>
      <c r="R947" t="str">
        <f>IF(K947="","M",LEFT(K947,1))</f>
        <v>C</v>
      </c>
      <c r="S947" t="str">
        <f>VLOOKUP(O947,Clean_tckt!$E$3:$F$38,2,0)</f>
        <v xml:space="preserve">xxx </v>
      </c>
      <c r="T947" s="1">
        <f t="shared" si="46"/>
        <v>263</v>
      </c>
      <c r="U947">
        <f t="shared" si="47"/>
        <v>28</v>
      </c>
      <c r="V947">
        <f>SUM(G947:H947,1)</f>
        <v>6</v>
      </c>
      <c r="W947">
        <f t="shared" si="48"/>
        <v>0</v>
      </c>
      <c r="X947">
        <f>IF(V947=1,1,0)</f>
        <v>0</v>
      </c>
      <c r="Y947">
        <f>IF($P947=Y$1,1,0)</f>
        <v>0</v>
      </c>
      <c r="Z947">
        <f>IF($P947=Z$1,1,0)</f>
        <v>0</v>
      </c>
      <c r="AA947">
        <f>IF($P947=AA$1,1,0)</f>
        <v>1</v>
      </c>
      <c r="AB947">
        <f>IF($P947=AB$1,1,0)</f>
        <v>0</v>
      </c>
      <c r="AC947">
        <f>IF($Q947=AC$1,1,0)</f>
        <v>1</v>
      </c>
      <c r="AD947">
        <f>IF($Q947=AD$1,1,0)</f>
        <v>0</v>
      </c>
      <c r="AE947">
        <f>IF($R947=AE$1,1,0)</f>
        <v>0</v>
      </c>
      <c r="AF947">
        <f>IF($R947=AF$1,1,0)</f>
        <v>1</v>
      </c>
      <c r="AG947">
        <f>IF($R947=AG$1,1,0)</f>
        <v>0</v>
      </c>
      <c r="AH947">
        <f>IF($R947=AH$1,1,0)</f>
        <v>0</v>
      </c>
      <c r="AI947">
        <f>IF($R947=AI$1,1,0)</f>
        <v>0</v>
      </c>
      <c r="AJ947">
        <f>IF($R947=AJ$1,1,0)</f>
        <v>0</v>
      </c>
      <c r="AK947">
        <f>IF($R947=AK$1,1,0)</f>
        <v>0</v>
      </c>
      <c r="AL947">
        <f>IF($R947=AL$1,1,0)</f>
        <v>0</v>
      </c>
      <c r="AM947">
        <f>IF($S947=AM$1,1,0)</f>
        <v>0</v>
      </c>
      <c r="AN947">
        <f>IF($S947=AN$1,1,0)</f>
        <v>0</v>
      </c>
      <c r="AO947">
        <f>IF($S947=AO$1,1,0)</f>
        <v>0</v>
      </c>
      <c r="AP947">
        <f>IF($S947=AP$1,1,0)</f>
        <v>1</v>
      </c>
      <c r="AQ947">
        <f>IF($S947=AQ$1,1,0)</f>
        <v>0</v>
      </c>
      <c r="AR947">
        <f>IF($S947=AR$1,1,0)</f>
        <v>0</v>
      </c>
      <c r="AS947">
        <f>IF($S947=AS$1,1,0)</f>
        <v>0</v>
      </c>
      <c r="AT947">
        <f>IF($S947=AT$1,1,0)</f>
        <v>0</v>
      </c>
      <c r="AU947">
        <f>IF($S947=AU$1,1,0)</f>
        <v>0</v>
      </c>
      <c r="AV947">
        <f>IF($S947=AV$1,1,0)</f>
        <v>0</v>
      </c>
      <c r="AW947">
        <f>IF($S947=AW$1,1,0)</f>
        <v>0</v>
      </c>
      <c r="AX947">
        <f>IF($S947=AX$1,1,0)</f>
        <v>0</v>
      </c>
      <c r="AY947">
        <f>IF($S947=AY$1,1,0)</f>
        <v>0</v>
      </c>
      <c r="AZ947">
        <f>IF($S947=AZ$1,1,0)</f>
        <v>0</v>
      </c>
      <c r="BA947">
        <f>IF($S947=BA$1,1,0)</f>
        <v>0</v>
      </c>
      <c r="BB947">
        <f>IF($S947=BB$1,1,0)</f>
        <v>0</v>
      </c>
      <c r="BC947">
        <f>IF($S947=BC$1,1,0)</f>
        <v>0</v>
      </c>
      <c r="BD947">
        <f>IF($S947=BD$1,1,0)</f>
        <v>0</v>
      </c>
      <c r="BE947">
        <f>IF($S947=BE$1,1,0)</f>
        <v>0</v>
      </c>
      <c r="BF947">
        <f>IF($S947=BF$1,1,0)</f>
        <v>0</v>
      </c>
      <c r="BG947">
        <f>IF($S947=BG$1,1,0)</f>
        <v>0</v>
      </c>
      <c r="BH947">
        <f>IF($S947=BH$1,1,0)</f>
        <v>0</v>
      </c>
      <c r="BI947">
        <f>IF($S947=BI$1,1,0)</f>
        <v>0</v>
      </c>
      <c r="BJ947">
        <f>IF($S947=BJ$1,1,0)</f>
        <v>0</v>
      </c>
    </row>
    <row r="948" spans="1:62" x14ac:dyDescent="0.25">
      <c r="A948">
        <v>946</v>
      </c>
      <c r="B948" t="s">
        <v>1975</v>
      </c>
      <c r="C948">
        <v>2</v>
      </c>
      <c r="D948" t="s">
        <v>1289</v>
      </c>
      <c r="E948" t="s">
        <v>13</v>
      </c>
      <c r="G948">
        <v>0</v>
      </c>
      <c r="H948">
        <v>0</v>
      </c>
      <c r="I948" t="s">
        <v>1290</v>
      </c>
      <c r="J948">
        <v>15.5792</v>
      </c>
      <c r="L948" t="s">
        <v>20</v>
      </c>
      <c r="M948" t="s">
        <v>1751</v>
      </c>
      <c r="N948" t="str">
        <f>IF(ISNUMBER(I948),"xxx ",SUBSTITUTE(SUBSTITUTE(I948,"/",""),".",""))</f>
        <v>SCA3 2861</v>
      </c>
      <c r="O948" t="str">
        <f>LEFT(N948,FIND(" ",N948))</f>
        <v xml:space="preserve">SCA3 </v>
      </c>
      <c r="P948" t="str">
        <f>VLOOKUP(M948,Extract_Title!$A$2:$B$20,2,0)</f>
        <v>Mr</v>
      </c>
      <c r="Q948" t="str">
        <f>IF(L948="","S",L948)</f>
        <v>C</v>
      </c>
      <c r="R948" t="str">
        <f>IF(K948="","M",LEFT(K948,1))</f>
        <v>M</v>
      </c>
      <c r="S948" t="str">
        <f>VLOOKUP(O948,Clean_tckt!$E$3:$F$38,2,0)</f>
        <v>Single</v>
      </c>
      <c r="T948" s="1">
        <f t="shared" si="46"/>
        <v>15.5792</v>
      </c>
      <c r="U948">
        <f t="shared" si="47"/>
        <v>0</v>
      </c>
      <c r="V948">
        <f>SUM(G948:H948,1)</f>
        <v>1</v>
      </c>
      <c r="W948">
        <f t="shared" si="48"/>
        <v>1</v>
      </c>
      <c r="X948">
        <f>IF(V948=1,1,0)</f>
        <v>1</v>
      </c>
      <c r="Y948">
        <f>IF($P948=Y$1,1,0)</f>
        <v>1</v>
      </c>
      <c r="Z948">
        <f>IF($P948=Z$1,1,0)</f>
        <v>0</v>
      </c>
      <c r="AA948">
        <f>IF($P948=AA$1,1,0)</f>
        <v>0</v>
      </c>
      <c r="AB948">
        <f>IF($P948=AB$1,1,0)</f>
        <v>0</v>
      </c>
      <c r="AC948">
        <f>IF($Q948=AC$1,1,0)</f>
        <v>0</v>
      </c>
      <c r="AD948">
        <f>IF($Q948=AD$1,1,0)</f>
        <v>1</v>
      </c>
      <c r="AE948">
        <f>IF($R948=AE$1,1,0)</f>
        <v>1</v>
      </c>
      <c r="AF948">
        <f>IF($R948=AF$1,1,0)</f>
        <v>0</v>
      </c>
      <c r="AG948">
        <f>IF($R948=AG$1,1,0)</f>
        <v>0</v>
      </c>
      <c r="AH948">
        <f>IF($R948=AH$1,1,0)</f>
        <v>0</v>
      </c>
      <c r="AI948">
        <f>IF($R948=AI$1,1,0)</f>
        <v>0</v>
      </c>
      <c r="AJ948">
        <f>IF($R948=AJ$1,1,0)</f>
        <v>0</v>
      </c>
      <c r="AK948">
        <f>IF($R948=AK$1,1,0)</f>
        <v>0</v>
      </c>
      <c r="AL948">
        <f>IF($R948=AL$1,1,0)</f>
        <v>0</v>
      </c>
      <c r="AM948">
        <f>IF($S948=AM$1,1,0)</f>
        <v>0</v>
      </c>
      <c r="AN948">
        <f>IF($S948=AN$1,1,0)</f>
        <v>0</v>
      </c>
      <c r="AO948">
        <f>IF($S948=AO$1,1,0)</f>
        <v>0</v>
      </c>
      <c r="AP948">
        <f>IF($S948=AP$1,1,0)</f>
        <v>0</v>
      </c>
      <c r="AQ948">
        <f>IF($S948=AQ$1,1,0)</f>
        <v>0</v>
      </c>
      <c r="AR948">
        <f>IF($S948=AR$1,1,0)</f>
        <v>0</v>
      </c>
      <c r="AS948">
        <f>IF($S948=AS$1,1,0)</f>
        <v>0</v>
      </c>
      <c r="AT948">
        <f>IF($S948=AT$1,1,0)</f>
        <v>0</v>
      </c>
      <c r="AU948">
        <f>IF($S948=AU$1,1,0)</f>
        <v>0</v>
      </c>
      <c r="AV948">
        <f>IF($S948=AV$1,1,0)</f>
        <v>0</v>
      </c>
      <c r="AW948">
        <f>IF($S948=AW$1,1,0)</f>
        <v>0</v>
      </c>
      <c r="AX948">
        <f>IF($S948=AX$1,1,0)</f>
        <v>0</v>
      </c>
      <c r="AY948">
        <f>IF($S948=AY$1,1,0)</f>
        <v>0</v>
      </c>
      <c r="AZ948">
        <f>IF($S948=AZ$1,1,0)</f>
        <v>0</v>
      </c>
      <c r="BA948">
        <f>IF($S948=BA$1,1,0)</f>
        <v>0</v>
      </c>
      <c r="BB948">
        <f>IF($S948=BB$1,1,0)</f>
        <v>0</v>
      </c>
      <c r="BC948">
        <f>IF($S948=BC$1,1,0)</f>
        <v>0</v>
      </c>
      <c r="BD948">
        <f>IF($S948=BD$1,1,0)</f>
        <v>0</v>
      </c>
      <c r="BE948">
        <f>IF($S948=BE$1,1,0)</f>
        <v>0</v>
      </c>
      <c r="BF948">
        <f>IF($S948=BF$1,1,0)</f>
        <v>0</v>
      </c>
      <c r="BG948">
        <f>IF($S948=BG$1,1,0)</f>
        <v>0</v>
      </c>
      <c r="BH948">
        <f>IF($S948=BH$1,1,0)</f>
        <v>0</v>
      </c>
      <c r="BI948">
        <f>IF($S948=BI$1,1,0)</f>
        <v>0</v>
      </c>
      <c r="BJ948">
        <f>IF($S948=BJ$1,1,0)</f>
        <v>0</v>
      </c>
    </row>
    <row r="949" spans="1:62" x14ac:dyDescent="0.25">
      <c r="A949">
        <v>947</v>
      </c>
      <c r="B949" t="s">
        <v>1975</v>
      </c>
      <c r="C949">
        <v>3</v>
      </c>
      <c r="D949" t="s">
        <v>1291</v>
      </c>
      <c r="E949" t="s">
        <v>13</v>
      </c>
      <c r="F949">
        <v>10</v>
      </c>
      <c r="G949">
        <v>4</v>
      </c>
      <c r="H949">
        <v>1</v>
      </c>
      <c r="I949">
        <v>382652</v>
      </c>
      <c r="J949">
        <v>29.125</v>
      </c>
      <c r="L949" t="s">
        <v>27</v>
      </c>
      <c r="M949" t="s">
        <v>1754</v>
      </c>
      <c r="N949" t="str">
        <f>IF(ISNUMBER(I949),"xxx ",SUBSTITUTE(SUBSTITUTE(I949,"/",""),".",""))</f>
        <v xml:space="preserve">xxx </v>
      </c>
      <c r="O949" t="str">
        <f>LEFT(N949,FIND(" ",N949))</f>
        <v xml:space="preserve">xxx </v>
      </c>
      <c r="P949" t="str">
        <f>VLOOKUP(M949,Extract_Title!$A$2:$B$20,2,0)</f>
        <v>Master</v>
      </c>
      <c r="Q949" t="str">
        <f>IF(L949="","S",L949)</f>
        <v>Q</v>
      </c>
      <c r="R949" t="str">
        <f>IF(K949="","M",LEFT(K949,1))</f>
        <v>M</v>
      </c>
      <c r="S949" t="str">
        <f>VLOOKUP(O949,Clean_tckt!$E$3:$F$38,2,0)</f>
        <v xml:space="preserve">xxx </v>
      </c>
      <c r="T949" s="1">
        <f t="shared" si="46"/>
        <v>29.125</v>
      </c>
      <c r="U949">
        <f t="shared" si="47"/>
        <v>10</v>
      </c>
      <c r="V949">
        <f>SUM(G949:H949,1)</f>
        <v>6</v>
      </c>
      <c r="W949">
        <f t="shared" si="48"/>
        <v>1</v>
      </c>
      <c r="X949">
        <f>IF(V949=1,1,0)</f>
        <v>0</v>
      </c>
      <c r="Y949">
        <f>IF($P949=Y$1,1,0)</f>
        <v>0</v>
      </c>
      <c r="Z949">
        <f>IF($P949=Z$1,1,0)</f>
        <v>0</v>
      </c>
      <c r="AA949">
        <f>IF($P949=AA$1,1,0)</f>
        <v>0</v>
      </c>
      <c r="AB949">
        <f>IF($P949=AB$1,1,0)</f>
        <v>1</v>
      </c>
      <c r="AC949">
        <f>IF($Q949=AC$1,1,0)</f>
        <v>0</v>
      </c>
      <c r="AD949">
        <f>IF($Q949=AD$1,1,0)</f>
        <v>0</v>
      </c>
      <c r="AE949">
        <f>IF($R949=AE$1,1,0)</f>
        <v>1</v>
      </c>
      <c r="AF949">
        <f>IF($R949=AF$1,1,0)</f>
        <v>0</v>
      </c>
      <c r="AG949">
        <f>IF($R949=AG$1,1,0)</f>
        <v>0</v>
      </c>
      <c r="AH949">
        <f>IF($R949=AH$1,1,0)</f>
        <v>0</v>
      </c>
      <c r="AI949">
        <f>IF($R949=AI$1,1,0)</f>
        <v>0</v>
      </c>
      <c r="AJ949">
        <f>IF($R949=AJ$1,1,0)</f>
        <v>0</v>
      </c>
      <c r="AK949">
        <f>IF($R949=AK$1,1,0)</f>
        <v>0</v>
      </c>
      <c r="AL949">
        <f>IF($R949=AL$1,1,0)</f>
        <v>0</v>
      </c>
      <c r="AM949">
        <f>IF($S949=AM$1,1,0)</f>
        <v>0</v>
      </c>
      <c r="AN949">
        <f>IF($S949=AN$1,1,0)</f>
        <v>0</v>
      </c>
      <c r="AO949">
        <f>IF($S949=AO$1,1,0)</f>
        <v>0</v>
      </c>
      <c r="AP949">
        <f>IF($S949=AP$1,1,0)</f>
        <v>1</v>
      </c>
      <c r="AQ949">
        <f>IF($S949=AQ$1,1,0)</f>
        <v>0</v>
      </c>
      <c r="AR949">
        <f>IF($S949=AR$1,1,0)</f>
        <v>0</v>
      </c>
      <c r="AS949">
        <f>IF($S949=AS$1,1,0)</f>
        <v>0</v>
      </c>
      <c r="AT949">
        <f>IF($S949=AT$1,1,0)</f>
        <v>0</v>
      </c>
      <c r="AU949">
        <f>IF($S949=AU$1,1,0)</f>
        <v>0</v>
      </c>
      <c r="AV949">
        <f>IF($S949=AV$1,1,0)</f>
        <v>0</v>
      </c>
      <c r="AW949">
        <f>IF($S949=AW$1,1,0)</f>
        <v>0</v>
      </c>
      <c r="AX949">
        <f>IF($S949=AX$1,1,0)</f>
        <v>0</v>
      </c>
      <c r="AY949">
        <f>IF($S949=AY$1,1,0)</f>
        <v>0</v>
      </c>
      <c r="AZ949">
        <f>IF($S949=AZ$1,1,0)</f>
        <v>0</v>
      </c>
      <c r="BA949">
        <f>IF($S949=BA$1,1,0)</f>
        <v>0</v>
      </c>
      <c r="BB949">
        <f>IF($S949=BB$1,1,0)</f>
        <v>0</v>
      </c>
      <c r="BC949">
        <f>IF($S949=BC$1,1,0)</f>
        <v>0</v>
      </c>
      <c r="BD949">
        <f>IF($S949=BD$1,1,0)</f>
        <v>0</v>
      </c>
      <c r="BE949">
        <f>IF($S949=BE$1,1,0)</f>
        <v>0</v>
      </c>
      <c r="BF949">
        <f>IF($S949=BF$1,1,0)</f>
        <v>0</v>
      </c>
      <c r="BG949">
        <f>IF($S949=BG$1,1,0)</f>
        <v>0</v>
      </c>
      <c r="BH949">
        <f>IF($S949=BH$1,1,0)</f>
        <v>0</v>
      </c>
      <c r="BI949">
        <f>IF($S949=BI$1,1,0)</f>
        <v>0</v>
      </c>
      <c r="BJ949">
        <f>IF($S949=BJ$1,1,0)</f>
        <v>0</v>
      </c>
    </row>
    <row r="950" spans="1:62" x14ac:dyDescent="0.25">
      <c r="A950">
        <v>948</v>
      </c>
      <c r="B950" t="s">
        <v>1975</v>
      </c>
      <c r="C950">
        <v>3</v>
      </c>
      <c r="D950" t="s">
        <v>1292</v>
      </c>
      <c r="E950" t="s">
        <v>13</v>
      </c>
      <c r="F950">
        <v>35</v>
      </c>
      <c r="G950">
        <v>0</v>
      </c>
      <c r="H950">
        <v>0</v>
      </c>
      <c r="I950">
        <v>349230</v>
      </c>
      <c r="J950">
        <v>7.8958000000000004</v>
      </c>
      <c r="L950" t="s">
        <v>15</v>
      </c>
      <c r="M950" t="s">
        <v>1751</v>
      </c>
      <c r="N950" t="str">
        <f>IF(ISNUMBER(I950),"xxx ",SUBSTITUTE(SUBSTITUTE(I950,"/",""),".",""))</f>
        <v xml:space="preserve">xxx </v>
      </c>
      <c r="O950" t="str">
        <f>LEFT(N950,FIND(" ",N950))</f>
        <v xml:space="preserve">xxx </v>
      </c>
      <c r="P950" t="str">
        <f>VLOOKUP(M950,Extract_Title!$A$2:$B$20,2,0)</f>
        <v>Mr</v>
      </c>
      <c r="Q950" t="str">
        <f>IF(L950="","S",L950)</f>
        <v>S</v>
      </c>
      <c r="R950" t="str">
        <f>IF(K950="","M",LEFT(K950,1))</f>
        <v>M</v>
      </c>
      <c r="S950" t="str">
        <f>VLOOKUP(O950,Clean_tckt!$E$3:$F$38,2,0)</f>
        <v xml:space="preserve">xxx </v>
      </c>
      <c r="T950" s="1">
        <f t="shared" si="46"/>
        <v>7.8958000000000004</v>
      </c>
      <c r="U950">
        <f t="shared" si="47"/>
        <v>35</v>
      </c>
      <c r="V950">
        <f>SUM(G950:H950,1)</f>
        <v>1</v>
      </c>
      <c r="W950">
        <f t="shared" si="48"/>
        <v>1</v>
      </c>
      <c r="X950">
        <f>IF(V950=1,1,0)</f>
        <v>1</v>
      </c>
      <c r="Y950">
        <f>IF($P950=Y$1,1,0)</f>
        <v>1</v>
      </c>
      <c r="Z950">
        <f>IF($P950=Z$1,1,0)</f>
        <v>0</v>
      </c>
      <c r="AA950">
        <f>IF($P950=AA$1,1,0)</f>
        <v>0</v>
      </c>
      <c r="AB950">
        <f>IF($P950=AB$1,1,0)</f>
        <v>0</v>
      </c>
      <c r="AC950">
        <f>IF($Q950=AC$1,1,0)</f>
        <v>1</v>
      </c>
      <c r="AD950">
        <f>IF($Q950=AD$1,1,0)</f>
        <v>0</v>
      </c>
      <c r="AE950">
        <f>IF($R950=AE$1,1,0)</f>
        <v>1</v>
      </c>
      <c r="AF950">
        <f>IF($R950=AF$1,1,0)</f>
        <v>0</v>
      </c>
      <c r="AG950">
        <f>IF($R950=AG$1,1,0)</f>
        <v>0</v>
      </c>
      <c r="AH950">
        <f>IF($R950=AH$1,1,0)</f>
        <v>0</v>
      </c>
      <c r="AI950">
        <f>IF($R950=AI$1,1,0)</f>
        <v>0</v>
      </c>
      <c r="AJ950">
        <f>IF($R950=AJ$1,1,0)</f>
        <v>0</v>
      </c>
      <c r="AK950">
        <f>IF($R950=AK$1,1,0)</f>
        <v>0</v>
      </c>
      <c r="AL950">
        <f>IF($R950=AL$1,1,0)</f>
        <v>0</v>
      </c>
      <c r="AM950">
        <f>IF($S950=AM$1,1,0)</f>
        <v>0</v>
      </c>
      <c r="AN950">
        <f>IF($S950=AN$1,1,0)</f>
        <v>0</v>
      </c>
      <c r="AO950">
        <f>IF($S950=AO$1,1,0)</f>
        <v>0</v>
      </c>
      <c r="AP950">
        <f>IF($S950=AP$1,1,0)</f>
        <v>1</v>
      </c>
      <c r="AQ950">
        <f>IF($S950=AQ$1,1,0)</f>
        <v>0</v>
      </c>
      <c r="AR950">
        <f>IF($S950=AR$1,1,0)</f>
        <v>0</v>
      </c>
      <c r="AS950">
        <f>IF($S950=AS$1,1,0)</f>
        <v>0</v>
      </c>
      <c r="AT950">
        <f>IF($S950=AT$1,1,0)</f>
        <v>0</v>
      </c>
      <c r="AU950">
        <f>IF($S950=AU$1,1,0)</f>
        <v>0</v>
      </c>
      <c r="AV950">
        <f>IF($S950=AV$1,1,0)</f>
        <v>0</v>
      </c>
      <c r="AW950">
        <f>IF($S950=AW$1,1,0)</f>
        <v>0</v>
      </c>
      <c r="AX950">
        <f>IF($S950=AX$1,1,0)</f>
        <v>0</v>
      </c>
      <c r="AY950">
        <f>IF($S950=AY$1,1,0)</f>
        <v>0</v>
      </c>
      <c r="AZ950">
        <f>IF($S950=AZ$1,1,0)</f>
        <v>0</v>
      </c>
      <c r="BA950">
        <f>IF($S950=BA$1,1,0)</f>
        <v>0</v>
      </c>
      <c r="BB950">
        <f>IF($S950=BB$1,1,0)</f>
        <v>0</v>
      </c>
      <c r="BC950">
        <f>IF($S950=BC$1,1,0)</f>
        <v>0</v>
      </c>
      <c r="BD950">
        <f>IF($S950=BD$1,1,0)</f>
        <v>0</v>
      </c>
      <c r="BE950">
        <f>IF($S950=BE$1,1,0)</f>
        <v>0</v>
      </c>
      <c r="BF950">
        <f>IF($S950=BF$1,1,0)</f>
        <v>0</v>
      </c>
      <c r="BG950">
        <f>IF($S950=BG$1,1,0)</f>
        <v>0</v>
      </c>
      <c r="BH950">
        <f>IF($S950=BH$1,1,0)</f>
        <v>0</v>
      </c>
      <c r="BI950">
        <f>IF($S950=BI$1,1,0)</f>
        <v>0</v>
      </c>
      <c r="BJ950">
        <f>IF($S950=BJ$1,1,0)</f>
        <v>0</v>
      </c>
    </row>
    <row r="951" spans="1:62" x14ac:dyDescent="0.25">
      <c r="A951">
        <v>949</v>
      </c>
      <c r="B951" t="s">
        <v>1975</v>
      </c>
      <c r="C951">
        <v>3</v>
      </c>
      <c r="D951" t="s">
        <v>1293</v>
      </c>
      <c r="E951" t="s">
        <v>13</v>
      </c>
      <c r="F951">
        <v>25</v>
      </c>
      <c r="G951">
        <v>0</v>
      </c>
      <c r="H951">
        <v>0</v>
      </c>
      <c r="I951">
        <v>348122</v>
      </c>
      <c r="J951">
        <v>7.65</v>
      </c>
      <c r="K951" t="s">
        <v>981</v>
      </c>
      <c r="L951" t="s">
        <v>15</v>
      </c>
      <c r="M951" t="s">
        <v>1751</v>
      </c>
      <c r="N951" t="str">
        <f>IF(ISNUMBER(I951),"xxx ",SUBSTITUTE(SUBSTITUTE(I951,"/",""),".",""))</f>
        <v xml:space="preserve">xxx </v>
      </c>
      <c r="O951" t="str">
        <f>LEFT(N951,FIND(" ",N951))</f>
        <v xml:space="preserve">xxx </v>
      </c>
      <c r="P951" t="str">
        <f>VLOOKUP(M951,Extract_Title!$A$2:$B$20,2,0)</f>
        <v>Mr</v>
      </c>
      <c r="Q951" t="str">
        <f>IF(L951="","S",L951)</f>
        <v>S</v>
      </c>
      <c r="R951" t="str">
        <f>IF(K951="","M",LEFT(K951,1))</f>
        <v>F</v>
      </c>
      <c r="S951" t="str">
        <f>VLOOKUP(O951,Clean_tckt!$E$3:$F$38,2,0)</f>
        <v xml:space="preserve">xxx </v>
      </c>
      <c r="T951" s="1">
        <f t="shared" si="46"/>
        <v>7.65</v>
      </c>
      <c r="U951">
        <f t="shared" si="47"/>
        <v>25</v>
      </c>
      <c r="V951">
        <f>SUM(G951:H951,1)</f>
        <v>1</v>
      </c>
      <c r="W951">
        <f t="shared" si="48"/>
        <v>1</v>
      </c>
      <c r="X951">
        <f>IF(V951=1,1,0)</f>
        <v>1</v>
      </c>
      <c r="Y951">
        <f>IF($P951=Y$1,1,0)</f>
        <v>1</v>
      </c>
      <c r="Z951">
        <f>IF($P951=Z$1,1,0)</f>
        <v>0</v>
      </c>
      <c r="AA951">
        <f>IF($P951=AA$1,1,0)</f>
        <v>0</v>
      </c>
      <c r="AB951">
        <f>IF($P951=AB$1,1,0)</f>
        <v>0</v>
      </c>
      <c r="AC951">
        <f>IF($Q951=AC$1,1,0)</f>
        <v>1</v>
      </c>
      <c r="AD951">
        <f>IF($Q951=AD$1,1,0)</f>
        <v>0</v>
      </c>
      <c r="AE951">
        <f>IF($R951=AE$1,1,0)</f>
        <v>0</v>
      </c>
      <c r="AF951">
        <f>IF($R951=AF$1,1,0)</f>
        <v>0</v>
      </c>
      <c r="AG951">
        <f>IF($R951=AG$1,1,0)</f>
        <v>0</v>
      </c>
      <c r="AH951">
        <f>IF($R951=AH$1,1,0)</f>
        <v>0</v>
      </c>
      <c r="AI951">
        <f>IF($R951=AI$1,1,0)</f>
        <v>0</v>
      </c>
      <c r="AJ951">
        <f>IF($R951=AJ$1,1,0)</f>
        <v>0</v>
      </c>
      <c r="AK951">
        <f>IF($R951=AK$1,1,0)</f>
        <v>0</v>
      </c>
      <c r="AL951">
        <f>IF($R951=AL$1,1,0)</f>
        <v>1</v>
      </c>
      <c r="AM951">
        <f>IF($S951=AM$1,1,0)</f>
        <v>0</v>
      </c>
      <c r="AN951">
        <f>IF($S951=AN$1,1,0)</f>
        <v>0</v>
      </c>
      <c r="AO951">
        <f>IF($S951=AO$1,1,0)</f>
        <v>0</v>
      </c>
      <c r="AP951">
        <f>IF($S951=AP$1,1,0)</f>
        <v>1</v>
      </c>
      <c r="AQ951">
        <f>IF($S951=AQ$1,1,0)</f>
        <v>0</v>
      </c>
      <c r="AR951">
        <f>IF($S951=AR$1,1,0)</f>
        <v>0</v>
      </c>
      <c r="AS951">
        <f>IF($S951=AS$1,1,0)</f>
        <v>0</v>
      </c>
      <c r="AT951">
        <f>IF($S951=AT$1,1,0)</f>
        <v>0</v>
      </c>
      <c r="AU951">
        <f>IF($S951=AU$1,1,0)</f>
        <v>0</v>
      </c>
      <c r="AV951">
        <f>IF($S951=AV$1,1,0)</f>
        <v>0</v>
      </c>
      <c r="AW951">
        <f>IF($S951=AW$1,1,0)</f>
        <v>0</v>
      </c>
      <c r="AX951">
        <f>IF($S951=AX$1,1,0)</f>
        <v>0</v>
      </c>
      <c r="AY951">
        <f>IF($S951=AY$1,1,0)</f>
        <v>0</v>
      </c>
      <c r="AZ951">
        <f>IF($S951=AZ$1,1,0)</f>
        <v>0</v>
      </c>
      <c r="BA951">
        <f>IF($S951=BA$1,1,0)</f>
        <v>0</v>
      </c>
      <c r="BB951">
        <f>IF($S951=BB$1,1,0)</f>
        <v>0</v>
      </c>
      <c r="BC951">
        <f>IF($S951=BC$1,1,0)</f>
        <v>0</v>
      </c>
      <c r="BD951">
        <f>IF($S951=BD$1,1,0)</f>
        <v>0</v>
      </c>
      <c r="BE951">
        <f>IF($S951=BE$1,1,0)</f>
        <v>0</v>
      </c>
      <c r="BF951">
        <f>IF($S951=BF$1,1,0)</f>
        <v>0</v>
      </c>
      <c r="BG951">
        <f>IF($S951=BG$1,1,0)</f>
        <v>0</v>
      </c>
      <c r="BH951">
        <f>IF($S951=BH$1,1,0)</f>
        <v>0</v>
      </c>
      <c r="BI951">
        <f>IF($S951=BI$1,1,0)</f>
        <v>0</v>
      </c>
      <c r="BJ951">
        <f>IF($S951=BJ$1,1,0)</f>
        <v>0</v>
      </c>
    </row>
    <row r="952" spans="1:62" x14ac:dyDescent="0.25">
      <c r="A952">
        <v>950</v>
      </c>
      <c r="B952" t="s">
        <v>1975</v>
      </c>
      <c r="C952">
        <v>3</v>
      </c>
      <c r="D952" t="s">
        <v>1294</v>
      </c>
      <c r="E952" t="s">
        <v>13</v>
      </c>
      <c r="G952">
        <v>1</v>
      </c>
      <c r="H952">
        <v>0</v>
      </c>
      <c r="I952">
        <v>386525</v>
      </c>
      <c r="J952">
        <v>16.100000000000001</v>
      </c>
      <c r="L952" t="s">
        <v>15</v>
      </c>
      <c r="M952" t="s">
        <v>1751</v>
      </c>
      <c r="N952" t="str">
        <f>IF(ISNUMBER(I952),"xxx ",SUBSTITUTE(SUBSTITUTE(I952,"/",""),".",""))</f>
        <v xml:space="preserve">xxx </v>
      </c>
      <c r="O952" t="str">
        <f>LEFT(N952,FIND(" ",N952))</f>
        <v xml:space="preserve">xxx </v>
      </c>
      <c r="P952" t="str">
        <f>VLOOKUP(M952,Extract_Title!$A$2:$B$20,2,0)</f>
        <v>Mr</v>
      </c>
      <c r="Q952" t="str">
        <f>IF(L952="","S",L952)</f>
        <v>S</v>
      </c>
      <c r="R952" t="str">
        <f>IF(K952="","M",LEFT(K952,1))</f>
        <v>M</v>
      </c>
      <c r="S952" t="str">
        <f>VLOOKUP(O952,Clean_tckt!$E$3:$F$38,2,0)</f>
        <v xml:space="preserve">xxx </v>
      </c>
      <c r="T952" s="1">
        <f t="shared" si="46"/>
        <v>16.100000000000001</v>
      </c>
      <c r="U952">
        <f t="shared" si="47"/>
        <v>0</v>
      </c>
      <c r="V952">
        <f>SUM(G952:H952,1)</f>
        <v>2</v>
      </c>
      <c r="W952">
        <f t="shared" si="48"/>
        <v>1</v>
      </c>
      <c r="X952">
        <f>IF(V952=1,1,0)</f>
        <v>0</v>
      </c>
      <c r="Y952">
        <f>IF($P952=Y$1,1,0)</f>
        <v>1</v>
      </c>
      <c r="Z952">
        <f>IF($P952=Z$1,1,0)</f>
        <v>0</v>
      </c>
      <c r="AA952">
        <f>IF($P952=AA$1,1,0)</f>
        <v>0</v>
      </c>
      <c r="AB952">
        <f>IF($P952=AB$1,1,0)</f>
        <v>0</v>
      </c>
      <c r="AC952">
        <f>IF($Q952=AC$1,1,0)</f>
        <v>1</v>
      </c>
      <c r="AD952">
        <f>IF($Q952=AD$1,1,0)</f>
        <v>0</v>
      </c>
      <c r="AE952">
        <f>IF($R952=AE$1,1,0)</f>
        <v>1</v>
      </c>
      <c r="AF952">
        <f>IF($R952=AF$1,1,0)</f>
        <v>0</v>
      </c>
      <c r="AG952">
        <f>IF($R952=AG$1,1,0)</f>
        <v>0</v>
      </c>
      <c r="AH952">
        <f>IF($R952=AH$1,1,0)</f>
        <v>0</v>
      </c>
      <c r="AI952">
        <f>IF($R952=AI$1,1,0)</f>
        <v>0</v>
      </c>
      <c r="AJ952">
        <f>IF($R952=AJ$1,1,0)</f>
        <v>0</v>
      </c>
      <c r="AK952">
        <f>IF($R952=AK$1,1,0)</f>
        <v>0</v>
      </c>
      <c r="AL952">
        <f>IF($R952=AL$1,1,0)</f>
        <v>0</v>
      </c>
      <c r="AM952">
        <f>IF($S952=AM$1,1,0)</f>
        <v>0</v>
      </c>
      <c r="AN952">
        <f>IF($S952=AN$1,1,0)</f>
        <v>0</v>
      </c>
      <c r="AO952">
        <f>IF($S952=AO$1,1,0)</f>
        <v>0</v>
      </c>
      <c r="AP952">
        <f>IF($S952=AP$1,1,0)</f>
        <v>1</v>
      </c>
      <c r="AQ952">
        <f>IF($S952=AQ$1,1,0)</f>
        <v>0</v>
      </c>
      <c r="AR952">
        <f>IF($S952=AR$1,1,0)</f>
        <v>0</v>
      </c>
      <c r="AS952">
        <f>IF($S952=AS$1,1,0)</f>
        <v>0</v>
      </c>
      <c r="AT952">
        <f>IF($S952=AT$1,1,0)</f>
        <v>0</v>
      </c>
      <c r="AU952">
        <f>IF($S952=AU$1,1,0)</f>
        <v>0</v>
      </c>
      <c r="AV952">
        <f>IF($S952=AV$1,1,0)</f>
        <v>0</v>
      </c>
      <c r="AW952">
        <f>IF($S952=AW$1,1,0)</f>
        <v>0</v>
      </c>
      <c r="AX952">
        <f>IF($S952=AX$1,1,0)</f>
        <v>0</v>
      </c>
      <c r="AY952">
        <f>IF($S952=AY$1,1,0)</f>
        <v>0</v>
      </c>
      <c r="AZ952">
        <f>IF($S952=AZ$1,1,0)</f>
        <v>0</v>
      </c>
      <c r="BA952">
        <f>IF($S952=BA$1,1,0)</f>
        <v>0</v>
      </c>
      <c r="BB952">
        <f>IF($S952=BB$1,1,0)</f>
        <v>0</v>
      </c>
      <c r="BC952">
        <f>IF($S952=BC$1,1,0)</f>
        <v>0</v>
      </c>
      <c r="BD952">
        <f>IF($S952=BD$1,1,0)</f>
        <v>0</v>
      </c>
      <c r="BE952">
        <f>IF($S952=BE$1,1,0)</f>
        <v>0</v>
      </c>
      <c r="BF952">
        <f>IF($S952=BF$1,1,0)</f>
        <v>0</v>
      </c>
      <c r="BG952">
        <f>IF($S952=BG$1,1,0)</f>
        <v>0</v>
      </c>
      <c r="BH952">
        <f>IF($S952=BH$1,1,0)</f>
        <v>0</v>
      </c>
      <c r="BI952">
        <f>IF($S952=BI$1,1,0)</f>
        <v>0</v>
      </c>
      <c r="BJ952">
        <f>IF($S952=BJ$1,1,0)</f>
        <v>0</v>
      </c>
    </row>
    <row r="953" spans="1:62" x14ac:dyDescent="0.25">
      <c r="A953">
        <v>951</v>
      </c>
      <c r="B953" t="s">
        <v>1975</v>
      </c>
      <c r="C953">
        <v>1</v>
      </c>
      <c r="D953" t="s">
        <v>1295</v>
      </c>
      <c r="E953" t="s">
        <v>17</v>
      </c>
      <c r="F953">
        <v>36</v>
      </c>
      <c r="G953">
        <v>0</v>
      </c>
      <c r="H953">
        <v>0</v>
      </c>
      <c r="I953" t="s">
        <v>472</v>
      </c>
      <c r="J953">
        <v>262.375</v>
      </c>
      <c r="K953" t="s">
        <v>1296</v>
      </c>
      <c r="L953" t="s">
        <v>20</v>
      </c>
      <c r="M953" t="s">
        <v>1753</v>
      </c>
      <c r="N953" t="str">
        <f>IF(ISNUMBER(I953),"xxx ",SUBSTITUTE(SUBSTITUTE(I953,"/",""),".",""))</f>
        <v>PC 17608</v>
      </c>
      <c r="O953" t="str">
        <f>LEFT(N953,FIND(" ",N953))</f>
        <v xml:space="preserve">PC </v>
      </c>
      <c r="P953" t="str">
        <f>VLOOKUP(M953,Extract_Title!$A$2:$B$20,2,0)</f>
        <v>Miss</v>
      </c>
      <c r="Q953" t="str">
        <f>IF(L953="","S",L953)</f>
        <v>C</v>
      </c>
      <c r="R953" t="str">
        <f>IF(K953="","M",LEFT(K953,1))</f>
        <v>B</v>
      </c>
      <c r="S953" t="str">
        <f>VLOOKUP(O953,Clean_tckt!$E$3:$F$38,2,0)</f>
        <v xml:space="preserve">PC </v>
      </c>
      <c r="T953" s="1">
        <f t="shared" si="46"/>
        <v>262.375</v>
      </c>
      <c r="U953">
        <f t="shared" si="47"/>
        <v>36</v>
      </c>
      <c r="V953">
        <f>SUM(G953:H953,1)</f>
        <v>1</v>
      </c>
      <c r="W953">
        <f t="shared" si="48"/>
        <v>0</v>
      </c>
      <c r="X953">
        <f>IF(V953=1,1,0)</f>
        <v>1</v>
      </c>
      <c r="Y953">
        <f>IF($P953=Y$1,1,0)</f>
        <v>0</v>
      </c>
      <c r="Z953">
        <f>IF($P953=Z$1,1,0)</f>
        <v>0</v>
      </c>
      <c r="AA953">
        <f>IF($P953=AA$1,1,0)</f>
        <v>1</v>
      </c>
      <c r="AB953">
        <f>IF($P953=AB$1,1,0)</f>
        <v>0</v>
      </c>
      <c r="AC953">
        <f>IF($Q953=AC$1,1,0)</f>
        <v>0</v>
      </c>
      <c r="AD953">
        <f>IF($Q953=AD$1,1,0)</f>
        <v>1</v>
      </c>
      <c r="AE953">
        <f>IF($R953=AE$1,1,0)</f>
        <v>0</v>
      </c>
      <c r="AF953">
        <f>IF($R953=AF$1,1,0)</f>
        <v>0</v>
      </c>
      <c r="AG953">
        <f>IF($R953=AG$1,1,0)</f>
        <v>0</v>
      </c>
      <c r="AH953">
        <f>IF($R953=AH$1,1,0)</f>
        <v>0</v>
      </c>
      <c r="AI953">
        <f>IF($R953=AI$1,1,0)</f>
        <v>0</v>
      </c>
      <c r="AJ953">
        <f>IF($R953=AJ$1,1,0)</f>
        <v>0</v>
      </c>
      <c r="AK953">
        <f>IF($R953=AK$1,1,0)</f>
        <v>1</v>
      </c>
      <c r="AL953">
        <f>IF($R953=AL$1,1,0)</f>
        <v>0</v>
      </c>
      <c r="AM953">
        <f>IF($S953=AM$1,1,0)</f>
        <v>0</v>
      </c>
      <c r="AN953">
        <f>IF($S953=AN$1,1,0)</f>
        <v>1</v>
      </c>
      <c r="AO953">
        <f>IF($S953=AO$1,1,0)</f>
        <v>0</v>
      </c>
      <c r="AP953">
        <f>IF($S953=AP$1,1,0)</f>
        <v>0</v>
      </c>
      <c r="AQ953">
        <f>IF($S953=AQ$1,1,0)</f>
        <v>0</v>
      </c>
      <c r="AR953">
        <f>IF($S953=AR$1,1,0)</f>
        <v>0</v>
      </c>
      <c r="AS953">
        <f>IF($S953=AS$1,1,0)</f>
        <v>0</v>
      </c>
      <c r="AT953">
        <f>IF($S953=AT$1,1,0)</f>
        <v>0</v>
      </c>
      <c r="AU953">
        <f>IF($S953=AU$1,1,0)</f>
        <v>0</v>
      </c>
      <c r="AV953">
        <f>IF($S953=AV$1,1,0)</f>
        <v>0</v>
      </c>
      <c r="AW953">
        <f>IF($S953=AW$1,1,0)</f>
        <v>0</v>
      </c>
      <c r="AX953">
        <f>IF($S953=AX$1,1,0)</f>
        <v>0</v>
      </c>
      <c r="AY953">
        <f>IF($S953=AY$1,1,0)</f>
        <v>0</v>
      </c>
      <c r="AZ953">
        <f>IF($S953=AZ$1,1,0)</f>
        <v>0</v>
      </c>
      <c r="BA953">
        <f>IF($S953=BA$1,1,0)</f>
        <v>0</v>
      </c>
      <c r="BB953">
        <f>IF($S953=BB$1,1,0)</f>
        <v>0</v>
      </c>
      <c r="BC953">
        <f>IF($S953=BC$1,1,0)</f>
        <v>0</v>
      </c>
      <c r="BD953">
        <f>IF($S953=BD$1,1,0)</f>
        <v>0</v>
      </c>
      <c r="BE953">
        <f>IF($S953=BE$1,1,0)</f>
        <v>0</v>
      </c>
      <c r="BF953">
        <f>IF($S953=BF$1,1,0)</f>
        <v>0</v>
      </c>
      <c r="BG953">
        <f>IF($S953=BG$1,1,0)</f>
        <v>0</v>
      </c>
      <c r="BH953">
        <f>IF($S953=BH$1,1,0)</f>
        <v>0</v>
      </c>
      <c r="BI953">
        <f>IF($S953=BI$1,1,0)</f>
        <v>0</v>
      </c>
      <c r="BJ953">
        <f>IF($S953=BJ$1,1,0)</f>
        <v>0</v>
      </c>
    </row>
    <row r="954" spans="1:62" x14ac:dyDescent="0.25">
      <c r="A954">
        <v>952</v>
      </c>
      <c r="B954" t="s">
        <v>1975</v>
      </c>
      <c r="C954">
        <v>3</v>
      </c>
      <c r="D954" t="s">
        <v>1297</v>
      </c>
      <c r="E954" t="s">
        <v>13</v>
      </c>
      <c r="F954">
        <v>17</v>
      </c>
      <c r="G954">
        <v>0</v>
      </c>
      <c r="H954">
        <v>0</v>
      </c>
      <c r="I954">
        <v>349232</v>
      </c>
      <c r="J954">
        <v>7.8958000000000004</v>
      </c>
      <c r="L954" t="s">
        <v>15</v>
      </c>
      <c r="M954" t="s">
        <v>1751</v>
      </c>
      <c r="N954" t="str">
        <f>IF(ISNUMBER(I954),"xxx ",SUBSTITUTE(SUBSTITUTE(I954,"/",""),".",""))</f>
        <v xml:space="preserve">xxx </v>
      </c>
      <c r="O954" t="str">
        <f>LEFT(N954,FIND(" ",N954))</f>
        <v xml:space="preserve">xxx </v>
      </c>
      <c r="P954" t="str">
        <f>VLOOKUP(M954,Extract_Title!$A$2:$B$20,2,0)</f>
        <v>Mr</v>
      </c>
      <c r="Q954" t="str">
        <f>IF(L954="","S",L954)</f>
        <v>S</v>
      </c>
      <c r="R954" t="str">
        <f>IF(K954="","M",LEFT(K954,1))</f>
        <v>M</v>
      </c>
      <c r="S954" t="str">
        <f>VLOOKUP(O954,Clean_tckt!$E$3:$F$38,2,0)</f>
        <v xml:space="preserve">xxx </v>
      </c>
      <c r="T954" s="1">
        <f t="shared" si="46"/>
        <v>7.8958000000000004</v>
      </c>
      <c r="U954">
        <f t="shared" si="47"/>
        <v>17</v>
      </c>
      <c r="V954">
        <f>SUM(G954:H954,1)</f>
        <v>1</v>
      </c>
      <c r="W954">
        <f t="shared" si="48"/>
        <v>1</v>
      </c>
      <c r="X954">
        <f>IF(V954=1,1,0)</f>
        <v>1</v>
      </c>
      <c r="Y954">
        <f>IF($P954=Y$1,1,0)</f>
        <v>1</v>
      </c>
      <c r="Z954">
        <f>IF($P954=Z$1,1,0)</f>
        <v>0</v>
      </c>
      <c r="AA954">
        <f>IF($P954=AA$1,1,0)</f>
        <v>0</v>
      </c>
      <c r="AB954">
        <f>IF($P954=AB$1,1,0)</f>
        <v>0</v>
      </c>
      <c r="AC954">
        <f>IF($Q954=AC$1,1,0)</f>
        <v>1</v>
      </c>
      <c r="AD954">
        <f>IF($Q954=AD$1,1,0)</f>
        <v>0</v>
      </c>
      <c r="AE954">
        <f>IF($R954=AE$1,1,0)</f>
        <v>1</v>
      </c>
      <c r="AF954">
        <f>IF($R954=AF$1,1,0)</f>
        <v>0</v>
      </c>
      <c r="AG954">
        <f>IF($R954=AG$1,1,0)</f>
        <v>0</v>
      </c>
      <c r="AH954">
        <f>IF($R954=AH$1,1,0)</f>
        <v>0</v>
      </c>
      <c r="AI954">
        <f>IF($R954=AI$1,1,0)</f>
        <v>0</v>
      </c>
      <c r="AJ954">
        <f>IF($R954=AJ$1,1,0)</f>
        <v>0</v>
      </c>
      <c r="AK954">
        <f>IF($R954=AK$1,1,0)</f>
        <v>0</v>
      </c>
      <c r="AL954">
        <f>IF($R954=AL$1,1,0)</f>
        <v>0</v>
      </c>
      <c r="AM954">
        <f>IF($S954=AM$1,1,0)</f>
        <v>0</v>
      </c>
      <c r="AN954">
        <f>IF($S954=AN$1,1,0)</f>
        <v>0</v>
      </c>
      <c r="AO954">
        <f>IF($S954=AO$1,1,0)</f>
        <v>0</v>
      </c>
      <c r="AP954">
        <f>IF($S954=AP$1,1,0)</f>
        <v>1</v>
      </c>
      <c r="AQ954">
        <f>IF($S954=AQ$1,1,0)</f>
        <v>0</v>
      </c>
      <c r="AR954">
        <f>IF($S954=AR$1,1,0)</f>
        <v>0</v>
      </c>
      <c r="AS954">
        <f>IF($S954=AS$1,1,0)</f>
        <v>0</v>
      </c>
      <c r="AT954">
        <f>IF($S954=AT$1,1,0)</f>
        <v>0</v>
      </c>
      <c r="AU954">
        <f>IF($S954=AU$1,1,0)</f>
        <v>0</v>
      </c>
      <c r="AV954">
        <f>IF($S954=AV$1,1,0)</f>
        <v>0</v>
      </c>
      <c r="AW954">
        <f>IF($S954=AW$1,1,0)</f>
        <v>0</v>
      </c>
      <c r="AX954">
        <f>IF($S954=AX$1,1,0)</f>
        <v>0</v>
      </c>
      <c r="AY954">
        <f>IF($S954=AY$1,1,0)</f>
        <v>0</v>
      </c>
      <c r="AZ954">
        <f>IF($S954=AZ$1,1,0)</f>
        <v>0</v>
      </c>
      <c r="BA954">
        <f>IF($S954=BA$1,1,0)</f>
        <v>0</v>
      </c>
      <c r="BB954">
        <f>IF($S954=BB$1,1,0)</f>
        <v>0</v>
      </c>
      <c r="BC954">
        <f>IF($S954=BC$1,1,0)</f>
        <v>0</v>
      </c>
      <c r="BD954">
        <f>IF($S954=BD$1,1,0)</f>
        <v>0</v>
      </c>
      <c r="BE954">
        <f>IF($S954=BE$1,1,0)</f>
        <v>0</v>
      </c>
      <c r="BF954">
        <f>IF($S954=BF$1,1,0)</f>
        <v>0</v>
      </c>
      <c r="BG954">
        <f>IF($S954=BG$1,1,0)</f>
        <v>0</v>
      </c>
      <c r="BH954">
        <f>IF($S954=BH$1,1,0)</f>
        <v>0</v>
      </c>
      <c r="BI954">
        <f>IF($S954=BI$1,1,0)</f>
        <v>0</v>
      </c>
      <c r="BJ954">
        <f>IF($S954=BJ$1,1,0)</f>
        <v>0</v>
      </c>
    </row>
    <row r="955" spans="1:62" x14ac:dyDescent="0.25">
      <c r="A955">
        <v>953</v>
      </c>
      <c r="B955" t="s">
        <v>1975</v>
      </c>
      <c r="C955">
        <v>2</v>
      </c>
      <c r="D955" t="s">
        <v>1298</v>
      </c>
      <c r="E955" t="s">
        <v>13</v>
      </c>
      <c r="F955">
        <v>32</v>
      </c>
      <c r="G955">
        <v>0</v>
      </c>
      <c r="H955">
        <v>0</v>
      </c>
      <c r="I955">
        <v>237216</v>
      </c>
      <c r="J955">
        <v>13.5</v>
      </c>
      <c r="L955" t="s">
        <v>15</v>
      </c>
      <c r="M955" t="s">
        <v>1751</v>
      </c>
      <c r="N955" t="str">
        <f>IF(ISNUMBER(I955),"xxx ",SUBSTITUTE(SUBSTITUTE(I955,"/",""),".",""))</f>
        <v xml:space="preserve">xxx </v>
      </c>
      <c r="O955" t="str">
        <f>LEFT(N955,FIND(" ",N955))</f>
        <v xml:space="preserve">xxx </v>
      </c>
      <c r="P955" t="str">
        <f>VLOOKUP(M955,Extract_Title!$A$2:$B$20,2,0)</f>
        <v>Mr</v>
      </c>
      <c r="Q955" t="str">
        <f>IF(L955="","S",L955)</f>
        <v>S</v>
      </c>
      <c r="R955" t="str">
        <f>IF(K955="","M",LEFT(K955,1))</f>
        <v>M</v>
      </c>
      <c r="S955" t="str">
        <f>VLOOKUP(O955,Clean_tckt!$E$3:$F$38,2,0)</f>
        <v xml:space="preserve">xxx </v>
      </c>
      <c r="T955" s="1">
        <f t="shared" si="46"/>
        <v>13.5</v>
      </c>
      <c r="U955">
        <f t="shared" si="47"/>
        <v>32</v>
      </c>
      <c r="V955">
        <f>SUM(G955:H955,1)</f>
        <v>1</v>
      </c>
      <c r="W955">
        <f t="shared" si="48"/>
        <v>1</v>
      </c>
      <c r="X955">
        <f>IF(V955=1,1,0)</f>
        <v>1</v>
      </c>
      <c r="Y955">
        <f>IF($P955=Y$1,1,0)</f>
        <v>1</v>
      </c>
      <c r="Z955">
        <f>IF($P955=Z$1,1,0)</f>
        <v>0</v>
      </c>
      <c r="AA955">
        <f>IF($P955=AA$1,1,0)</f>
        <v>0</v>
      </c>
      <c r="AB955">
        <f>IF($P955=AB$1,1,0)</f>
        <v>0</v>
      </c>
      <c r="AC955">
        <f>IF($Q955=AC$1,1,0)</f>
        <v>1</v>
      </c>
      <c r="AD955">
        <f>IF($Q955=AD$1,1,0)</f>
        <v>0</v>
      </c>
      <c r="AE955">
        <f>IF($R955=AE$1,1,0)</f>
        <v>1</v>
      </c>
      <c r="AF955">
        <f>IF($R955=AF$1,1,0)</f>
        <v>0</v>
      </c>
      <c r="AG955">
        <f>IF($R955=AG$1,1,0)</f>
        <v>0</v>
      </c>
      <c r="AH955">
        <f>IF($R955=AH$1,1,0)</f>
        <v>0</v>
      </c>
      <c r="AI955">
        <f>IF($R955=AI$1,1,0)</f>
        <v>0</v>
      </c>
      <c r="AJ955">
        <f>IF($R955=AJ$1,1,0)</f>
        <v>0</v>
      </c>
      <c r="AK955">
        <f>IF($R955=AK$1,1,0)</f>
        <v>0</v>
      </c>
      <c r="AL955">
        <f>IF($R955=AL$1,1,0)</f>
        <v>0</v>
      </c>
      <c r="AM955">
        <f>IF($S955=AM$1,1,0)</f>
        <v>0</v>
      </c>
      <c r="AN955">
        <f>IF($S955=AN$1,1,0)</f>
        <v>0</v>
      </c>
      <c r="AO955">
        <f>IF($S955=AO$1,1,0)</f>
        <v>0</v>
      </c>
      <c r="AP955">
        <f>IF($S955=AP$1,1,0)</f>
        <v>1</v>
      </c>
      <c r="AQ955">
        <f>IF($S955=AQ$1,1,0)</f>
        <v>0</v>
      </c>
      <c r="AR955">
        <f>IF($S955=AR$1,1,0)</f>
        <v>0</v>
      </c>
      <c r="AS955">
        <f>IF($S955=AS$1,1,0)</f>
        <v>0</v>
      </c>
      <c r="AT955">
        <f>IF($S955=AT$1,1,0)</f>
        <v>0</v>
      </c>
      <c r="AU955">
        <f>IF($S955=AU$1,1,0)</f>
        <v>0</v>
      </c>
      <c r="AV955">
        <f>IF($S955=AV$1,1,0)</f>
        <v>0</v>
      </c>
      <c r="AW955">
        <f>IF($S955=AW$1,1,0)</f>
        <v>0</v>
      </c>
      <c r="AX955">
        <f>IF($S955=AX$1,1,0)</f>
        <v>0</v>
      </c>
      <c r="AY955">
        <f>IF($S955=AY$1,1,0)</f>
        <v>0</v>
      </c>
      <c r="AZ955">
        <f>IF($S955=AZ$1,1,0)</f>
        <v>0</v>
      </c>
      <c r="BA955">
        <f>IF($S955=BA$1,1,0)</f>
        <v>0</v>
      </c>
      <c r="BB955">
        <f>IF($S955=BB$1,1,0)</f>
        <v>0</v>
      </c>
      <c r="BC955">
        <f>IF($S955=BC$1,1,0)</f>
        <v>0</v>
      </c>
      <c r="BD955">
        <f>IF($S955=BD$1,1,0)</f>
        <v>0</v>
      </c>
      <c r="BE955">
        <f>IF($S955=BE$1,1,0)</f>
        <v>0</v>
      </c>
      <c r="BF955">
        <f>IF($S955=BF$1,1,0)</f>
        <v>0</v>
      </c>
      <c r="BG955">
        <f>IF($S955=BG$1,1,0)</f>
        <v>0</v>
      </c>
      <c r="BH955">
        <f>IF($S955=BH$1,1,0)</f>
        <v>0</v>
      </c>
      <c r="BI955">
        <f>IF($S955=BI$1,1,0)</f>
        <v>0</v>
      </c>
      <c r="BJ955">
        <f>IF($S955=BJ$1,1,0)</f>
        <v>0</v>
      </c>
    </row>
    <row r="956" spans="1:62" x14ac:dyDescent="0.25">
      <c r="A956">
        <v>954</v>
      </c>
      <c r="B956" t="s">
        <v>1975</v>
      </c>
      <c r="C956">
        <v>3</v>
      </c>
      <c r="D956" t="s">
        <v>1299</v>
      </c>
      <c r="E956" t="s">
        <v>13</v>
      </c>
      <c r="F956">
        <v>18</v>
      </c>
      <c r="G956">
        <v>0</v>
      </c>
      <c r="H956">
        <v>0</v>
      </c>
      <c r="I956">
        <v>347090</v>
      </c>
      <c r="J956">
        <v>7.75</v>
      </c>
      <c r="L956" t="s">
        <v>15</v>
      </c>
      <c r="M956" t="s">
        <v>1751</v>
      </c>
      <c r="N956" t="str">
        <f>IF(ISNUMBER(I956),"xxx ",SUBSTITUTE(SUBSTITUTE(I956,"/",""),".",""))</f>
        <v xml:space="preserve">xxx </v>
      </c>
      <c r="O956" t="str">
        <f>LEFT(N956,FIND(" ",N956))</f>
        <v xml:space="preserve">xxx </v>
      </c>
      <c r="P956" t="str">
        <f>VLOOKUP(M956,Extract_Title!$A$2:$B$20,2,0)</f>
        <v>Mr</v>
      </c>
      <c r="Q956" t="str">
        <f>IF(L956="","S",L956)</f>
        <v>S</v>
      </c>
      <c r="R956" t="str">
        <f>IF(K956="","M",LEFT(K956,1))</f>
        <v>M</v>
      </c>
      <c r="S956" t="str">
        <f>VLOOKUP(O956,Clean_tckt!$E$3:$F$38,2,0)</f>
        <v xml:space="preserve">xxx </v>
      </c>
      <c r="T956" s="1">
        <f t="shared" si="46"/>
        <v>7.75</v>
      </c>
      <c r="U956">
        <f t="shared" si="47"/>
        <v>18</v>
      </c>
      <c r="V956">
        <f>SUM(G956:H956,1)</f>
        <v>1</v>
      </c>
      <c r="W956">
        <f t="shared" si="48"/>
        <v>1</v>
      </c>
      <c r="X956">
        <f>IF(V956=1,1,0)</f>
        <v>1</v>
      </c>
      <c r="Y956">
        <f>IF($P956=Y$1,1,0)</f>
        <v>1</v>
      </c>
      <c r="Z956">
        <f>IF($P956=Z$1,1,0)</f>
        <v>0</v>
      </c>
      <c r="AA956">
        <f>IF($P956=AA$1,1,0)</f>
        <v>0</v>
      </c>
      <c r="AB956">
        <f>IF($P956=AB$1,1,0)</f>
        <v>0</v>
      </c>
      <c r="AC956">
        <f>IF($Q956=AC$1,1,0)</f>
        <v>1</v>
      </c>
      <c r="AD956">
        <f>IF($Q956=AD$1,1,0)</f>
        <v>0</v>
      </c>
      <c r="AE956">
        <f>IF($R956=AE$1,1,0)</f>
        <v>1</v>
      </c>
      <c r="AF956">
        <f>IF($R956=AF$1,1,0)</f>
        <v>0</v>
      </c>
      <c r="AG956">
        <f>IF($R956=AG$1,1,0)</f>
        <v>0</v>
      </c>
      <c r="AH956">
        <f>IF($R956=AH$1,1,0)</f>
        <v>0</v>
      </c>
      <c r="AI956">
        <f>IF($R956=AI$1,1,0)</f>
        <v>0</v>
      </c>
      <c r="AJ956">
        <f>IF($R956=AJ$1,1,0)</f>
        <v>0</v>
      </c>
      <c r="AK956">
        <f>IF($R956=AK$1,1,0)</f>
        <v>0</v>
      </c>
      <c r="AL956">
        <f>IF($R956=AL$1,1,0)</f>
        <v>0</v>
      </c>
      <c r="AM956">
        <f>IF($S956=AM$1,1,0)</f>
        <v>0</v>
      </c>
      <c r="AN956">
        <f>IF($S956=AN$1,1,0)</f>
        <v>0</v>
      </c>
      <c r="AO956">
        <f>IF($S956=AO$1,1,0)</f>
        <v>0</v>
      </c>
      <c r="AP956">
        <f>IF($S956=AP$1,1,0)</f>
        <v>1</v>
      </c>
      <c r="AQ956">
        <f>IF($S956=AQ$1,1,0)</f>
        <v>0</v>
      </c>
      <c r="AR956">
        <f>IF($S956=AR$1,1,0)</f>
        <v>0</v>
      </c>
      <c r="AS956">
        <f>IF($S956=AS$1,1,0)</f>
        <v>0</v>
      </c>
      <c r="AT956">
        <f>IF($S956=AT$1,1,0)</f>
        <v>0</v>
      </c>
      <c r="AU956">
        <f>IF($S956=AU$1,1,0)</f>
        <v>0</v>
      </c>
      <c r="AV956">
        <f>IF($S956=AV$1,1,0)</f>
        <v>0</v>
      </c>
      <c r="AW956">
        <f>IF($S956=AW$1,1,0)</f>
        <v>0</v>
      </c>
      <c r="AX956">
        <f>IF($S956=AX$1,1,0)</f>
        <v>0</v>
      </c>
      <c r="AY956">
        <f>IF($S956=AY$1,1,0)</f>
        <v>0</v>
      </c>
      <c r="AZ956">
        <f>IF($S956=AZ$1,1,0)</f>
        <v>0</v>
      </c>
      <c r="BA956">
        <f>IF($S956=BA$1,1,0)</f>
        <v>0</v>
      </c>
      <c r="BB956">
        <f>IF($S956=BB$1,1,0)</f>
        <v>0</v>
      </c>
      <c r="BC956">
        <f>IF($S956=BC$1,1,0)</f>
        <v>0</v>
      </c>
      <c r="BD956">
        <f>IF($S956=BD$1,1,0)</f>
        <v>0</v>
      </c>
      <c r="BE956">
        <f>IF($S956=BE$1,1,0)</f>
        <v>0</v>
      </c>
      <c r="BF956">
        <f>IF($S956=BF$1,1,0)</f>
        <v>0</v>
      </c>
      <c r="BG956">
        <f>IF($S956=BG$1,1,0)</f>
        <v>0</v>
      </c>
      <c r="BH956">
        <f>IF($S956=BH$1,1,0)</f>
        <v>0</v>
      </c>
      <c r="BI956">
        <f>IF($S956=BI$1,1,0)</f>
        <v>0</v>
      </c>
      <c r="BJ956">
        <f>IF($S956=BJ$1,1,0)</f>
        <v>0</v>
      </c>
    </row>
    <row r="957" spans="1:62" x14ac:dyDescent="0.25">
      <c r="A957">
        <v>955</v>
      </c>
      <c r="B957" t="s">
        <v>1975</v>
      </c>
      <c r="C957">
        <v>3</v>
      </c>
      <c r="D957" t="s">
        <v>1300</v>
      </c>
      <c r="E957" t="s">
        <v>17</v>
      </c>
      <c r="F957">
        <v>22</v>
      </c>
      <c r="G957">
        <v>0</v>
      </c>
      <c r="H957">
        <v>0</v>
      </c>
      <c r="I957">
        <v>334914</v>
      </c>
      <c r="J957">
        <v>7.7249999999999996</v>
      </c>
      <c r="L957" t="s">
        <v>27</v>
      </c>
      <c r="M957" t="s">
        <v>1753</v>
      </c>
      <c r="N957" t="str">
        <f>IF(ISNUMBER(I957),"xxx ",SUBSTITUTE(SUBSTITUTE(I957,"/",""),".",""))</f>
        <v xml:space="preserve">xxx </v>
      </c>
      <c r="O957" t="str">
        <f>LEFT(N957,FIND(" ",N957))</f>
        <v xml:space="preserve">xxx </v>
      </c>
      <c r="P957" t="str">
        <f>VLOOKUP(M957,Extract_Title!$A$2:$B$20,2,0)</f>
        <v>Miss</v>
      </c>
      <c r="Q957" t="str">
        <f>IF(L957="","S",L957)</f>
        <v>Q</v>
      </c>
      <c r="R957" t="str">
        <f>IF(K957="","M",LEFT(K957,1))</f>
        <v>M</v>
      </c>
      <c r="S957" t="str">
        <f>VLOOKUP(O957,Clean_tckt!$E$3:$F$38,2,0)</f>
        <v xml:space="preserve">xxx </v>
      </c>
      <c r="T957" s="1">
        <f t="shared" si="46"/>
        <v>7.7249999999999996</v>
      </c>
      <c r="U957">
        <f t="shared" si="47"/>
        <v>22</v>
      </c>
      <c r="V957">
        <f>SUM(G957:H957,1)</f>
        <v>1</v>
      </c>
      <c r="W957">
        <f t="shared" si="48"/>
        <v>0</v>
      </c>
      <c r="X957">
        <f>IF(V957=1,1,0)</f>
        <v>1</v>
      </c>
      <c r="Y957">
        <f>IF($P957=Y$1,1,0)</f>
        <v>0</v>
      </c>
      <c r="Z957">
        <f>IF($P957=Z$1,1,0)</f>
        <v>0</v>
      </c>
      <c r="AA957">
        <f>IF($P957=AA$1,1,0)</f>
        <v>1</v>
      </c>
      <c r="AB957">
        <f>IF($P957=AB$1,1,0)</f>
        <v>0</v>
      </c>
      <c r="AC957">
        <f>IF($Q957=AC$1,1,0)</f>
        <v>0</v>
      </c>
      <c r="AD957">
        <f>IF($Q957=AD$1,1,0)</f>
        <v>0</v>
      </c>
      <c r="AE957">
        <f>IF($R957=AE$1,1,0)</f>
        <v>1</v>
      </c>
      <c r="AF957">
        <f>IF($R957=AF$1,1,0)</f>
        <v>0</v>
      </c>
      <c r="AG957">
        <f>IF($R957=AG$1,1,0)</f>
        <v>0</v>
      </c>
      <c r="AH957">
        <f>IF($R957=AH$1,1,0)</f>
        <v>0</v>
      </c>
      <c r="AI957">
        <f>IF($R957=AI$1,1,0)</f>
        <v>0</v>
      </c>
      <c r="AJ957">
        <f>IF($R957=AJ$1,1,0)</f>
        <v>0</v>
      </c>
      <c r="AK957">
        <f>IF($R957=AK$1,1,0)</f>
        <v>0</v>
      </c>
      <c r="AL957">
        <f>IF($R957=AL$1,1,0)</f>
        <v>0</v>
      </c>
      <c r="AM957">
        <f>IF($S957=AM$1,1,0)</f>
        <v>0</v>
      </c>
      <c r="AN957">
        <f>IF($S957=AN$1,1,0)</f>
        <v>0</v>
      </c>
      <c r="AO957">
        <f>IF($S957=AO$1,1,0)</f>
        <v>0</v>
      </c>
      <c r="AP957">
        <f>IF($S957=AP$1,1,0)</f>
        <v>1</v>
      </c>
      <c r="AQ957">
        <f>IF($S957=AQ$1,1,0)</f>
        <v>0</v>
      </c>
      <c r="AR957">
        <f>IF($S957=AR$1,1,0)</f>
        <v>0</v>
      </c>
      <c r="AS957">
        <f>IF($S957=AS$1,1,0)</f>
        <v>0</v>
      </c>
      <c r="AT957">
        <f>IF($S957=AT$1,1,0)</f>
        <v>0</v>
      </c>
      <c r="AU957">
        <f>IF($S957=AU$1,1,0)</f>
        <v>0</v>
      </c>
      <c r="AV957">
        <f>IF($S957=AV$1,1,0)</f>
        <v>0</v>
      </c>
      <c r="AW957">
        <f>IF($S957=AW$1,1,0)</f>
        <v>0</v>
      </c>
      <c r="AX957">
        <f>IF($S957=AX$1,1,0)</f>
        <v>0</v>
      </c>
      <c r="AY957">
        <f>IF($S957=AY$1,1,0)</f>
        <v>0</v>
      </c>
      <c r="AZ957">
        <f>IF($S957=AZ$1,1,0)</f>
        <v>0</v>
      </c>
      <c r="BA957">
        <f>IF($S957=BA$1,1,0)</f>
        <v>0</v>
      </c>
      <c r="BB957">
        <f>IF($S957=BB$1,1,0)</f>
        <v>0</v>
      </c>
      <c r="BC957">
        <f>IF($S957=BC$1,1,0)</f>
        <v>0</v>
      </c>
      <c r="BD957">
        <f>IF($S957=BD$1,1,0)</f>
        <v>0</v>
      </c>
      <c r="BE957">
        <f>IF($S957=BE$1,1,0)</f>
        <v>0</v>
      </c>
      <c r="BF957">
        <f>IF($S957=BF$1,1,0)</f>
        <v>0</v>
      </c>
      <c r="BG957">
        <f>IF($S957=BG$1,1,0)</f>
        <v>0</v>
      </c>
      <c r="BH957">
        <f>IF($S957=BH$1,1,0)</f>
        <v>0</v>
      </c>
      <c r="BI957">
        <f>IF($S957=BI$1,1,0)</f>
        <v>0</v>
      </c>
      <c r="BJ957">
        <f>IF($S957=BJ$1,1,0)</f>
        <v>0</v>
      </c>
    </row>
    <row r="958" spans="1:62" x14ac:dyDescent="0.25">
      <c r="A958">
        <v>956</v>
      </c>
      <c r="B958" t="s">
        <v>1975</v>
      </c>
      <c r="C958">
        <v>1</v>
      </c>
      <c r="D958" t="s">
        <v>1301</v>
      </c>
      <c r="E958" t="s">
        <v>13</v>
      </c>
      <c r="F958">
        <v>13</v>
      </c>
      <c r="G958">
        <v>2</v>
      </c>
      <c r="H958">
        <v>2</v>
      </c>
      <c r="I958" t="s">
        <v>472</v>
      </c>
      <c r="J958">
        <v>262.375</v>
      </c>
      <c r="K958" t="s">
        <v>473</v>
      </c>
      <c r="L958" t="s">
        <v>20</v>
      </c>
      <c r="M958" t="s">
        <v>1754</v>
      </c>
      <c r="N958" t="str">
        <f>IF(ISNUMBER(I958),"xxx ",SUBSTITUTE(SUBSTITUTE(I958,"/",""),".",""))</f>
        <v>PC 17608</v>
      </c>
      <c r="O958" t="str">
        <f>LEFT(N958,FIND(" ",N958))</f>
        <v xml:space="preserve">PC </v>
      </c>
      <c r="P958" t="str">
        <f>VLOOKUP(M958,Extract_Title!$A$2:$B$20,2,0)</f>
        <v>Master</v>
      </c>
      <c r="Q958" t="str">
        <f>IF(L958="","S",L958)</f>
        <v>C</v>
      </c>
      <c r="R958" t="str">
        <f>IF(K958="","M",LEFT(K958,1))</f>
        <v>B</v>
      </c>
      <c r="S958" t="str">
        <f>VLOOKUP(O958,Clean_tckt!$E$3:$F$38,2,0)</f>
        <v xml:space="preserve">PC </v>
      </c>
      <c r="T958" s="1">
        <f t="shared" si="46"/>
        <v>262.375</v>
      </c>
      <c r="U958">
        <f t="shared" si="47"/>
        <v>13</v>
      </c>
      <c r="V958">
        <f>SUM(G958:H958,1)</f>
        <v>5</v>
      </c>
      <c r="W958">
        <f t="shared" si="48"/>
        <v>1</v>
      </c>
      <c r="X958">
        <f>IF(V958=1,1,0)</f>
        <v>0</v>
      </c>
      <c r="Y958">
        <f>IF($P958=Y$1,1,0)</f>
        <v>0</v>
      </c>
      <c r="Z958">
        <f>IF($P958=Z$1,1,0)</f>
        <v>0</v>
      </c>
      <c r="AA958">
        <f>IF($P958=AA$1,1,0)</f>
        <v>0</v>
      </c>
      <c r="AB958">
        <f>IF($P958=AB$1,1,0)</f>
        <v>1</v>
      </c>
      <c r="AC958">
        <f>IF($Q958=AC$1,1,0)</f>
        <v>0</v>
      </c>
      <c r="AD958">
        <f>IF($Q958=AD$1,1,0)</f>
        <v>1</v>
      </c>
      <c r="AE958">
        <f>IF($R958=AE$1,1,0)</f>
        <v>0</v>
      </c>
      <c r="AF958">
        <f>IF($R958=AF$1,1,0)</f>
        <v>0</v>
      </c>
      <c r="AG958">
        <f>IF($R958=AG$1,1,0)</f>
        <v>0</v>
      </c>
      <c r="AH958">
        <f>IF($R958=AH$1,1,0)</f>
        <v>0</v>
      </c>
      <c r="AI958">
        <f>IF($R958=AI$1,1,0)</f>
        <v>0</v>
      </c>
      <c r="AJ958">
        <f>IF($R958=AJ$1,1,0)</f>
        <v>0</v>
      </c>
      <c r="AK958">
        <f>IF($R958=AK$1,1,0)</f>
        <v>1</v>
      </c>
      <c r="AL958">
        <f>IF($R958=AL$1,1,0)</f>
        <v>0</v>
      </c>
      <c r="AM958">
        <f>IF($S958=AM$1,1,0)</f>
        <v>0</v>
      </c>
      <c r="AN958">
        <f>IF($S958=AN$1,1,0)</f>
        <v>1</v>
      </c>
      <c r="AO958">
        <f>IF($S958=AO$1,1,0)</f>
        <v>0</v>
      </c>
      <c r="AP958">
        <f>IF($S958=AP$1,1,0)</f>
        <v>0</v>
      </c>
      <c r="AQ958">
        <f>IF($S958=AQ$1,1,0)</f>
        <v>0</v>
      </c>
      <c r="AR958">
        <f>IF($S958=AR$1,1,0)</f>
        <v>0</v>
      </c>
      <c r="AS958">
        <f>IF($S958=AS$1,1,0)</f>
        <v>0</v>
      </c>
      <c r="AT958">
        <f>IF($S958=AT$1,1,0)</f>
        <v>0</v>
      </c>
      <c r="AU958">
        <f>IF($S958=AU$1,1,0)</f>
        <v>0</v>
      </c>
      <c r="AV958">
        <f>IF($S958=AV$1,1,0)</f>
        <v>0</v>
      </c>
      <c r="AW958">
        <f>IF($S958=AW$1,1,0)</f>
        <v>0</v>
      </c>
      <c r="AX958">
        <f>IF($S958=AX$1,1,0)</f>
        <v>0</v>
      </c>
      <c r="AY958">
        <f>IF($S958=AY$1,1,0)</f>
        <v>0</v>
      </c>
      <c r="AZ958">
        <f>IF($S958=AZ$1,1,0)</f>
        <v>0</v>
      </c>
      <c r="BA958">
        <f>IF($S958=BA$1,1,0)</f>
        <v>0</v>
      </c>
      <c r="BB958">
        <f>IF($S958=BB$1,1,0)</f>
        <v>0</v>
      </c>
      <c r="BC958">
        <f>IF($S958=BC$1,1,0)</f>
        <v>0</v>
      </c>
      <c r="BD958">
        <f>IF($S958=BD$1,1,0)</f>
        <v>0</v>
      </c>
      <c r="BE958">
        <f>IF($S958=BE$1,1,0)</f>
        <v>0</v>
      </c>
      <c r="BF958">
        <f>IF($S958=BF$1,1,0)</f>
        <v>0</v>
      </c>
      <c r="BG958">
        <f>IF($S958=BG$1,1,0)</f>
        <v>0</v>
      </c>
      <c r="BH958">
        <f>IF($S958=BH$1,1,0)</f>
        <v>0</v>
      </c>
      <c r="BI958">
        <f>IF($S958=BI$1,1,0)</f>
        <v>0</v>
      </c>
      <c r="BJ958">
        <f>IF($S958=BJ$1,1,0)</f>
        <v>0</v>
      </c>
    </row>
    <row r="959" spans="1:62" x14ac:dyDescent="0.25">
      <c r="A959">
        <v>957</v>
      </c>
      <c r="B959" t="s">
        <v>1975</v>
      </c>
      <c r="C959">
        <v>2</v>
      </c>
      <c r="D959" t="s">
        <v>1302</v>
      </c>
      <c r="E959" t="s">
        <v>17</v>
      </c>
      <c r="G959">
        <v>0</v>
      </c>
      <c r="H959">
        <v>0</v>
      </c>
      <c r="I959" t="s">
        <v>1303</v>
      </c>
      <c r="J959">
        <v>21</v>
      </c>
      <c r="L959" t="s">
        <v>15</v>
      </c>
      <c r="M959" t="s">
        <v>1752</v>
      </c>
      <c r="N959" t="str">
        <f>IF(ISNUMBER(I959),"xxx ",SUBSTITUTE(SUBSTITUTE(I959,"/",""),".",""))</f>
        <v>FCC 13534</v>
      </c>
      <c r="O959" t="str">
        <f>LEFT(N959,FIND(" ",N959))</f>
        <v xml:space="preserve">FCC </v>
      </c>
      <c r="P959" t="str">
        <f>VLOOKUP(M959,Extract_Title!$A$2:$B$20,2,0)</f>
        <v>Mrs</v>
      </c>
      <c r="Q959" t="str">
        <f>IF(L959="","S",L959)</f>
        <v>S</v>
      </c>
      <c r="R959" t="str">
        <f>IF(K959="","M",LEFT(K959,1))</f>
        <v>M</v>
      </c>
      <c r="S959" t="str">
        <f>VLOOKUP(O959,Clean_tckt!$E$3:$F$38,2,0)</f>
        <v xml:space="preserve">FCC </v>
      </c>
      <c r="T959" s="1">
        <f t="shared" si="46"/>
        <v>21</v>
      </c>
      <c r="U959">
        <f t="shared" si="47"/>
        <v>0</v>
      </c>
      <c r="V959">
        <f>SUM(G959:H959,1)</f>
        <v>1</v>
      </c>
      <c r="W959">
        <f t="shared" si="48"/>
        <v>0</v>
      </c>
      <c r="X959">
        <f>IF(V959=1,1,0)</f>
        <v>1</v>
      </c>
      <c r="Y959">
        <f>IF($P959=Y$1,1,0)</f>
        <v>0</v>
      </c>
      <c r="Z959">
        <f>IF($P959=Z$1,1,0)</f>
        <v>1</v>
      </c>
      <c r="AA959">
        <f>IF($P959=AA$1,1,0)</f>
        <v>0</v>
      </c>
      <c r="AB959">
        <f>IF($P959=AB$1,1,0)</f>
        <v>0</v>
      </c>
      <c r="AC959">
        <f>IF($Q959=AC$1,1,0)</f>
        <v>1</v>
      </c>
      <c r="AD959">
        <f>IF($Q959=AD$1,1,0)</f>
        <v>0</v>
      </c>
      <c r="AE959">
        <f>IF($R959=AE$1,1,0)</f>
        <v>1</v>
      </c>
      <c r="AF959">
        <f>IF($R959=AF$1,1,0)</f>
        <v>0</v>
      </c>
      <c r="AG959">
        <f>IF($R959=AG$1,1,0)</f>
        <v>0</v>
      </c>
      <c r="AH959">
        <f>IF($R959=AH$1,1,0)</f>
        <v>0</v>
      </c>
      <c r="AI959">
        <f>IF($R959=AI$1,1,0)</f>
        <v>0</v>
      </c>
      <c r="AJ959">
        <f>IF($R959=AJ$1,1,0)</f>
        <v>0</v>
      </c>
      <c r="AK959">
        <f>IF($R959=AK$1,1,0)</f>
        <v>0</v>
      </c>
      <c r="AL959">
        <f>IF($R959=AL$1,1,0)</f>
        <v>0</v>
      </c>
      <c r="AM959">
        <f>IF($S959=AM$1,1,0)</f>
        <v>0</v>
      </c>
      <c r="AN959">
        <f>IF($S959=AN$1,1,0)</f>
        <v>0</v>
      </c>
      <c r="AO959">
        <f>IF($S959=AO$1,1,0)</f>
        <v>0</v>
      </c>
      <c r="AP959">
        <f>IF($S959=AP$1,1,0)</f>
        <v>0</v>
      </c>
      <c r="AQ959">
        <f>IF($S959=AQ$1,1,0)</f>
        <v>0</v>
      </c>
      <c r="AR959">
        <f>IF($S959=AR$1,1,0)</f>
        <v>0</v>
      </c>
      <c r="AS959">
        <f>IF($S959=AS$1,1,0)</f>
        <v>0</v>
      </c>
      <c r="AT959">
        <f>IF($S959=AT$1,1,0)</f>
        <v>0</v>
      </c>
      <c r="AU959">
        <f>IF($S959=AU$1,1,0)</f>
        <v>0</v>
      </c>
      <c r="AV959">
        <f>IF($S959=AV$1,1,0)</f>
        <v>0</v>
      </c>
      <c r="AW959">
        <f>IF($S959=AW$1,1,0)</f>
        <v>0</v>
      </c>
      <c r="AX959">
        <f>IF($S959=AX$1,1,0)</f>
        <v>0</v>
      </c>
      <c r="AY959">
        <f>IF($S959=AY$1,1,0)</f>
        <v>0</v>
      </c>
      <c r="AZ959">
        <f>IF($S959=AZ$1,1,0)</f>
        <v>0</v>
      </c>
      <c r="BA959">
        <f>IF($S959=BA$1,1,0)</f>
        <v>0</v>
      </c>
      <c r="BB959">
        <f>IF($S959=BB$1,1,0)</f>
        <v>0</v>
      </c>
      <c r="BC959">
        <f>IF($S959=BC$1,1,0)</f>
        <v>1</v>
      </c>
      <c r="BD959">
        <f>IF($S959=BD$1,1,0)</f>
        <v>0</v>
      </c>
      <c r="BE959">
        <f>IF($S959=BE$1,1,0)</f>
        <v>0</v>
      </c>
      <c r="BF959">
        <f>IF($S959=BF$1,1,0)</f>
        <v>0</v>
      </c>
      <c r="BG959">
        <f>IF($S959=BG$1,1,0)</f>
        <v>0</v>
      </c>
      <c r="BH959">
        <f>IF($S959=BH$1,1,0)</f>
        <v>0</v>
      </c>
      <c r="BI959">
        <f>IF($S959=BI$1,1,0)</f>
        <v>0</v>
      </c>
      <c r="BJ959">
        <f>IF($S959=BJ$1,1,0)</f>
        <v>0</v>
      </c>
    </row>
    <row r="960" spans="1:62" x14ac:dyDescent="0.25">
      <c r="A960">
        <v>958</v>
      </c>
      <c r="B960" t="s">
        <v>1975</v>
      </c>
      <c r="C960">
        <v>3</v>
      </c>
      <c r="D960" t="s">
        <v>1304</v>
      </c>
      <c r="E960" t="s">
        <v>17</v>
      </c>
      <c r="F960">
        <v>18</v>
      </c>
      <c r="G960">
        <v>0</v>
      </c>
      <c r="H960">
        <v>0</v>
      </c>
      <c r="I960">
        <v>330963</v>
      </c>
      <c r="J960">
        <v>7.8792</v>
      </c>
      <c r="L960" t="s">
        <v>27</v>
      </c>
      <c r="M960" t="s">
        <v>1753</v>
      </c>
      <c r="N960" t="str">
        <f>IF(ISNUMBER(I960),"xxx ",SUBSTITUTE(SUBSTITUTE(I960,"/",""),".",""))</f>
        <v xml:space="preserve">xxx </v>
      </c>
      <c r="O960" t="str">
        <f>LEFT(N960,FIND(" ",N960))</f>
        <v xml:space="preserve">xxx </v>
      </c>
      <c r="P960" t="str">
        <f>VLOOKUP(M960,Extract_Title!$A$2:$B$20,2,0)</f>
        <v>Miss</v>
      </c>
      <c r="Q960" t="str">
        <f>IF(L960="","S",L960)</f>
        <v>Q</v>
      </c>
      <c r="R960" t="str">
        <f>IF(K960="","M",LEFT(K960,1))</f>
        <v>M</v>
      </c>
      <c r="S960" t="str">
        <f>VLOOKUP(O960,Clean_tckt!$E$3:$F$38,2,0)</f>
        <v xml:space="preserve">xxx </v>
      </c>
      <c r="T960" s="1">
        <f t="shared" si="46"/>
        <v>7.8792</v>
      </c>
      <c r="U960">
        <f t="shared" si="47"/>
        <v>18</v>
      </c>
      <c r="V960">
        <f>SUM(G960:H960,1)</f>
        <v>1</v>
      </c>
      <c r="W960">
        <f t="shared" si="48"/>
        <v>0</v>
      </c>
      <c r="X960">
        <f>IF(V960=1,1,0)</f>
        <v>1</v>
      </c>
      <c r="Y960">
        <f>IF($P960=Y$1,1,0)</f>
        <v>0</v>
      </c>
      <c r="Z960">
        <f>IF($P960=Z$1,1,0)</f>
        <v>0</v>
      </c>
      <c r="AA960">
        <f>IF($P960=AA$1,1,0)</f>
        <v>1</v>
      </c>
      <c r="AB960">
        <f>IF($P960=AB$1,1,0)</f>
        <v>0</v>
      </c>
      <c r="AC960">
        <f>IF($Q960=AC$1,1,0)</f>
        <v>0</v>
      </c>
      <c r="AD960">
        <f>IF($Q960=AD$1,1,0)</f>
        <v>0</v>
      </c>
      <c r="AE960">
        <f>IF($R960=AE$1,1,0)</f>
        <v>1</v>
      </c>
      <c r="AF960">
        <f>IF($R960=AF$1,1,0)</f>
        <v>0</v>
      </c>
      <c r="AG960">
        <f>IF($R960=AG$1,1,0)</f>
        <v>0</v>
      </c>
      <c r="AH960">
        <f>IF($R960=AH$1,1,0)</f>
        <v>0</v>
      </c>
      <c r="AI960">
        <f>IF($R960=AI$1,1,0)</f>
        <v>0</v>
      </c>
      <c r="AJ960">
        <f>IF($R960=AJ$1,1,0)</f>
        <v>0</v>
      </c>
      <c r="AK960">
        <f>IF($R960=AK$1,1,0)</f>
        <v>0</v>
      </c>
      <c r="AL960">
        <f>IF($R960=AL$1,1,0)</f>
        <v>0</v>
      </c>
      <c r="AM960">
        <f>IF($S960=AM$1,1,0)</f>
        <v>0</v>
      </c>
      <c r="AN960">
        <f>IF($S960=AN$1,1,0)</f>
        <v>0</v>
      </c>
      <c r="AO960">
        <f>IF($S960=AO$1,1,0)</f>
        <v>0</v>
      </c>
      <c r="AP960">
        <f>IF($S960=AP$1,1,0)</f>
        <v>1</v>
      </c>
      <c r="AQ960">
        <f>IF($S960=AQ$1,1,0)</f>
        <v>0</v>
      </c>
      <c r="AR960">
        <f>IF($S960=AR$1,1,0)</f>
        <v>0</v>
      </c>
      <c r="AS960">
        <f>IF($S960=AS$1,1,0)</f>
        <v>0</v>
      </c>
      <c r="AT960">
        <f>IF($S960=AT$1,1,0)</f>
        <v>0</v>
      </c>
      <c r="AU960">
        <f>IF($S960=AU$1,1,0)</f>
        <v>0</v>
      </c>
      <c r="AV960">
        <f>IF($S960=AV$1,1,0)</f>
        <v>0</v>
      </c>
      <c r="AW960">
        <f>IF($S960=AW$1,1,0)</f>
        <v>0</v>
      </c>
      <c r="AX960">
        <f>IF($S960=AX$1,1,0)</f>
        <v>0</v>
      </c>
      <c r="AY960">
        <f>IF($S960=AY$1,1,0)</f>
        <v>0</v>
      </c>
      <c r="AZ960">
        <f>IF($S960=AZ$1,1,0)</f>
        <v>0</v>
      </c>
      <c r="BA960">
        <f>IF($S960=BA$1,1,0)</f>
        <v>0</v>
      </c>
      <c r="BB960">
        <f>IF($S960=BB$1,1,0)</f>
        <v>0</v>
      </c>
      <c r="BC960">
        <f>IF($S960=BC$1,1,0)</f>
        <v>0</v>
      </c>
      <c r="BD960">
        <f>IF($S960=BD$1,1,0)</f>
        <v>0</v>
      </c>
      <c r="BE960">
        <f>IF($S960=BE$1,1,0)</f>
        <v>0</v>
      </c>
      <c r="BF960">
        <f>IF($S960=BF$1,1,0)</f>
        <v>0</v>
      </c>
      <c r="BG960">
        <f>IF($S960=BG$1,1,0)</f>
        <v>0</v>
      </c>
      <c r="BH960">
        <f>IF($S960=BH$1,1,0)</f>
        <v>0</v>
      </c>
      <c r="BI960">
        <f>IF($S960=BI$1,1,0)</f>
        <v>0</v>
      </c>
      <c r="BJ960">
        <f>IF($S960=BJ$1,1,0)</f>
        <v>0</v>
      </c>
    </row>
    <row r="961" spans="1:62" x14ac:dyDescent="0.25">
      <c r="A961">
        <v>959</v>
      </c>
      <c r="B961" t="s">
        <v>1975</v>
      </c>
      <c r="C961">
        <v>1</v>
      </c>
      <c r="D961" t="s">
        <v>1305</v>
      </c>
      <c r="E961" t="s">
        <v>13</v>
      </c>
      <c r="F961">
        <v>47</v>
      </c>
      <c r="G961">
        <v>0</v>
      </c>
      <c r="H961">
        <v>0</v>
      </c>
      <c r="I961">
        <v>113796</v>
      </c>
      <c r="J961">
        <v>42.4</v>
      </c>
      <c r="L961" t="s">
        <v>15</v>
      </c>
      <c r="M961" t="s">
        <v>1751</v>
      </c>
      <c r="N961" t="str">
        <f>IF(ISNUMBER(I961),"xxx ",SUBSTITUTE(SUBSTITUTE(I961,"/",""),".",""))</f>
        <v xml:space="preserve">xxx </v>
      </c>
      <c r="O961" t="str">
        <f>LEFT(N961,FIND(" ",N961))</f>
        <v xml:space="preserve">xxx </v>
      </c>
      <c r="P961" t="str">
        <f>VLOOKUP(M961,Extract_Title!$A$2:$B$20,2,0)</f>
        <v>Mr</v>
      </c>
      <c r="Q961" t="str">
        <f>IF(L961="","S",L961)</f>
        <v>S</v>
      </c>
      <c r="R961" t="str">
        <f>IF(K961="","M",LEFT(K961,1))</f>
        <v>M</v>
      </c>
      <c r="S961" t="str">
        <f>VLOOKUP(O961,Clean_tckt!$E$3:$F$38,2,0)</f>
        <v xml:space="preserve">xxx </v>
      </c>
      <c r="T961" s="1">
        <f t="shared" si="46"/>
        <v>42.4</v>
      </c>
      <c r="U961">
        <f t="shared" si="47"/>
        <v>47</v>
      </c>
      <c r="V961">
        <f>SUM(G961:H961,1)</f>
        <v>1</v>
      </c>
      <c r="W961">
        <f t="shared" si="48"/>
        <v>1</v>
      </c>
      <c r="X961">
        <f>IF(V961=1,1,0)</f>
        <v>1</v>
      </c>
      <c r="Y961">
        <f>IF($P961=Y$1,1,0)</f>
        <v>1</v>
      </c>
      <c r="Z961">
        <f>IF($P961=Z$1,1,0)</f>
        <v>0</v>
      </c>
      <c r="AA961">
        <f>IF($P961=AA$1,1,0)</f>
        <v>0</v>
      </c>
      <c r="AB961">
        <f>IF($P961=AB$1,1,0)</f>
        <v>0</v>
      </c>
      <c r="AC961">
        <f>IF($Q961=AC$1,1,0)</f>
        <v>1</v>
      </c>
      <c r="AD961">
        <f>IF($Q961=AD$1,1,0)</f>
        <v>0</v>
      </c>
      <c r="AE961">
        <f>IF($R961=AE$1,1,0)</f>
        <v>1</v>
      </c>
      <c r="AF961">
        <f>IF($R961=AF$1,1,0)</f>
        <v>0</v>
      </c>
      <c r="AG961">
        <f>IF($R961=AG$1,1,0)</f>
        <v>0</v>
      </c>
      <c r="AH961">
        <f>IF($R961=AH$1,1,0)</f>
        <v>0</v>
      </c>
      <c r="AI961">
        <f>IF($R961=AI$1,1,0)</f>
        <v>0</v>
      </c>
      <c r="AJ961">
        <f>IF($R961=AJ$1,1,0)</f>
        <v>0</v>
      </c>
      <c r="AK961">
        <f>IF($R961=AK$1,1,0)</f>
        <v>0</v>
      </c>
      <c r="AL961">
        <f>IF($R961=AL$1,1,0)</f>
        <v>0</v>
      </c>
      <c r="AM961">
        <f>IF($S961=AM$1,1,0)</f>
        <v>0</v>
      </c>
      <c r="AN961">
        <f>IF($S961=AN$1,1,0)</f>
        <v>0</v>
      </c>
      <c r="AO961">
        <f>IF($S961=AO$1,1,0)</f>
        <v>0</v>
      </c>
      <c r="AP961">
        <f>IF($S961=AP$1,1,0)</f>
        <v>1</v>
      </c>
      <c r="AQ961">
        <f>IF($S961=AQ$1,1,0)</f>
        <v>0</v>
      </c>
      <c r="AR961">
        <f>IF($S961=AR$1,1,0)</f>
        <v>0</v>
      </c>
      <c r="AS961">
        <f>IF($S961=AS$1,1,0)</f>
        <v>0</v>
      </c>
      <c r="AT961">
        <f>IF($S961=AT$1,1,0)</f>
        <v>0</v>
      </c>
      <c r="AU961">
        <f>IF($S961=AU$1,1,0)</f>
        <v>0</v>
      </c>
      <c r="AV961">
        <f>IF($S961=AV$1,1,0)</f>
        <v>0</v>
      </c>
      <c r="AW961">
        <f>IF($S961=AW$1,1,0)</f>
        <v>0</v>
      </c>
      <c r="AX961">
        <f>IF($S961=AX$1,1,0)</f>
        <v>0</v>
      </c>
      <c r="AY961">
        <f>IF($S961=AY$1,1,0)</f>
        <v>0</v>
      </c>
      <c r="AZ961">
        <f>IF($S961=AZ$1,1,0)</f>
        <v>0</v>
      </c>
      <c r="BA961">
        <f>IF($S961=BA$1,1,0)</f>
        <v>0</v>
      </c>
      <c r="BB961">
        <f>IF($S961=BB$1,1,0)</f>
        <v>0</v>
      </c>
      <c r="BC961">
        <f>IF($S961=BC$1,1,0)</f>
        <v>0</v>
      </c>
      <c r="BD961">
        <f>IF($S961=BD$1,1,0)</f>
        <v>0</v>
      </c>
      <c r="BE961">
        <f>IF($S961=BE$1,1,0)</f>
        <v>0</v>
      </c>
      <c r="BF961">
        <f>IF($S961=BF$1,1,0)</f>
        <v>0</v>
      </c>
      <c r="BG961">
        <f>IF($S961=BG$1,1,0)</f>
        <v>0</v>
      </c>
      <c r="BH961">
        <f>IF($S961=BH$1,1,0)</f>
        <v>0</v>
      </c>
      <c r="BI961">
        <f>IF($S961=BI$1,1,0)</f>
        <v>0</v>
      </c>
      <c r="BJ961">
        <f>IF($S961=BJ$1,1,0)</f>
        <v>0</v>
      </c>
    </row>
    <row r="962" spans="1:62" x14ac:dyDescent="0.25">
      <c r="A962">
        <v>960</v>
      </c>
      <c r="B962" t="s">
        <v>1975</v>
      </c>
      <c r="C962">
        <v>1</v>
      </c>
      <c r="D962" t="s">
        <v>1306</v>
      </c>
      <c r="E962" t="s">
        <v>13</v>
      </c>
      <c r="F962">
        <v>31</v>
      </c>
      <c r="G962">
        <v>0</v>
      </c>
      <c r="H962">
        <v>0</v>
      </c>
      <c r="I962">
        <v>2543</v>
      </c>
      <c r="J962">
        <v>28.537500000000001</v>
      </c>
      <c r="K962" t="s">
        <v>1307</v>
      </c>
      <c r="L962" t="s">
        <v>20</v>
      </c>
      <c r="M962" t="s">
        <v>1751</v>
      </c>
      <c r="N962" t="str">
        <f>IF(ISNUMBER(I962),"xxx ",SUBSTITUTE(SUBSTITUTE(I962,"/",""),".",""))</f>
        <v xml:space="preserve">xxx </v>
      </c>
      <c r="O962" t="str">
        <f>LEFT(N962,FIND(" ",N962))</f>
        <v xml:space="preserve">xxx </v>
      </c>
      <c r="P962" t="str">
        <f>VLOOKUP(M962,Extract_Title!$A$2:$B$20,2,0)</f>
        <v>Mr</v>
      </c>
      <c r="Q962" t="str">
        <f>IF(L962="","S",L962)</f>
        <v>C</v>
      </c>
      <c r="R962" t="str">
        <f>IF(K962="","M",LEFT(K962,1))</f>
        <v>C</v>
      </c>
      <c r="S962" t="str">
        <f>VLOOKUP(O962,Clean_tckt!$E$3:$F$38,2,0)</f>
        <v xml:space="preserve">xxx </v>
      </c>
      <c r="T962" s="1">
        <f t="shared" si="46"/>
        <v>28.537500000000001</v>
      </c>
      <c r="U962">
        <f t="shared" si="47"/>
        <v>31</v>
      </c>
      <c r="V962">
        <f>SUM(G962:H962,1)</f>
        <v>1</v>
      </c>
      <c r="W962">
        <f t="shared" si="48"/>
        <v>1</v>
      </c>
      <c r="X962">
        <f>IF(V962=1,1,0)</f>
        <v>1</v>
      </c>
      <c r="Y962">
        <f>IF($P962=Y$1,1,0)</f>
        <v>1</v>
      </c>
      <c r="Z962">
        <f>IF($P962=Z$1,1,0)</f>
        <v>0</v>
      </c>
      <c r="AA962">
        <f>IF($P962=AA$1,1,0)</f>
        <v>0</v>
      </c>
      <c r="AB962">
        <f>IF($P962=AB$1,1,0)</f>
        <v>0</v>
      </c>
      <c r="AC962">
        <f>IF($Q962=AC$1,1,0)</f>
        <v>0</v>
      </c>
      <c r="AD962">
        <f>IF($Q962=AD$1,1,0)</f>
        <v>1</v>
      </c>
      <c r="AE962">
        <f>IF($R962=AE$1,1,0)</f>
        <v>0</v>
      </c>
      <c r="AF962">
        <f>IF($R962=AF$1,1,0)</f>
        <v>1</v>
      </c>
      <c r="AG962">
        <f>IF($R962=AG$1,1,0)</f>
        <v>0</v>
      </c>
      <c r="AH962">
        <f>IF($R962=AH$1,1,0)</f>
        <v>0</v>
      </c>
      <c r="AI962">
        <f>IF($R962=AI$1,1,0)</f>
        <v>0</v>
      </c>
      <c r="AJ962">
        <f>IF($R962=AJ$1,1,0)</f>
        <v>0</v>
      </c>
      <c r="AK962">
        <f>IF($R962=AK$1,1,0)</f>
        <v>0</v>
      </c>
      <c r="AL962">
        <f>IF($R962=AL$1,1,0)</f>
        <v>0</v>
      </c>
      <c r="AM962">
        <f>IF($S962=AM$1,1,0)</f>
        <v>0</v>
      </c>
      <c r="AN962">
        <f>IF($S962=AN$1,1,0)</f>
        <v>0</v>
      </c>
      <c r="AO962">
        <f>IF($S962=AO$1,1,0)</f>
        <v>0</v>
      </c>
      <c r="AP962">
        <f>IF($S962=AP$1,1,0)</f>
        <v>1</v>
      </c>
      <c r="AQ962">
        <f>IF($S962=AQ$1,1,0)</f>
        <v>0</v>
      </c>
      <c r="AR962">
        <f>IF($S962=AR$1,1,0)</f>
        <v>0</v>
      </c>
      <c r="AS962">
        <f>IF($S962=AS$1,1,0)</f>
        <v>0</v>
      </c>
      <c r="AT962">
        <f>IF($S962=AT$1,1,0)</f>
        <v>0</v>
      </c>
      <c r="AU962">
        <f>IF($S962=AU$1,1,0)</f>
        <v>0</v>
      </c>
      <c r="AV962">
        <f>IF($S962=AV$1,1,0)</f>
        <v>0</v>
      </c>
      <c r="AW962">
        <f>IF($S962=AW$1,1,0)</f>
        <v>0</v>
      </c>
      <c r="AX962">
        <f>IF($S962=AX$1,1,0)</f>
        <v>0</v>
      </c>
      <c r="AY962">
        <f>IF($S962=AY$1,1,0)</f>
        <v>0</v>
      </c>
      <c r="AZ962">
        <f>IF($S962=AZ$1,1,0)</f>
        <v>0</v>
      </c>
      <c r="BA962">
        <f>IF($S962=BA$1,1,0)</f>
        <v>0</v>
      </c>
      <c r="BB962">
        <f>IF($S962=BB$1,1,0)</f>
        <v>0</v>
      </c>
      <c r="BC962">
        <f>IF($S962=BC$1,1,0)</f>
        <v>0</v>
      </c>
      <c r="BD962">
        <f>IF($S962=BD$1,1,0)</f>
        <v>0</v>
      </c>
      <c r="BE962">
        <f>IF($S962=BE$1,1,0)</f>
        <v>0</v>
      </c>
      <c r="BF962">
        <f>IF($S962=BF$1,1,0)</f>
        <v>0</v>
      </c>
      <c r="BG962">
        <f>IF($S962=BG$1,1,0)</f>
        <v>0</v>
      </c>
      <c r="BH962">
        <f>IF($S962=BH$1,1,0)</f>
        <v>0</v>
      </c>
      <c r="BI962">
        <f>IF($S962=BI$1,1,0)</f>
        <v>0</v>
      </c>
      <c r="BJ962">
        <f>IF($S962=BJ$1,1,0)</f>
        <v>0</v>
      </c>
    </row>
    <row r="963" spans="1:62" x14ac:dyDescent="0.25">
      <c r="A963">
        <v>961</v>
      </c>
      <c r="B963" t="s">
        <v>1975</v>
      </c>
      <c r="C963">
        <v>1</v>
      </c>
      <c r="D963" t="s">
        <v>1308</v>
      </c>
      <c r="E963" t="s">
        <v>17</v>
      </c>
      <c r="F963">
        <v>60</v>
      </c>
      <c r="G963">
        <v>1</v>
      </c>
      <c r="H963">
        <v>4</v>
      </c>
      <c r="I963">
        <v>19950</v>
      </c>
      <c r="J963">
        <v>263</v>
      </c>
      <c r="K963" t="s">
        <v>57</v>
      </c>
      <c r="L963" t="s">
        <v>15</v>
      </c>
      <c r="M963" t="s">
        <v>1752</v>
      </c>
      <c r="N963" t="str">
        <f>IF(ISNUMBER(I963),"xxx ",SUBSTITUTE(SUBSTITUTE(I963,"/",""),".",""))</f>
        <v xml:space="preserve">xxx </v>
      </c>
      <c r="O963" t="str">
        <f>LEFT(N963,FIND(" ",N963))</f>
        <v xml:space="preserve">xxx </v>
      </c>
      <c r="P963" t="str">
        <f>VLOOKUP(M963,Extract_Title!$A$2:$B$20,2,0)</f>
        <v>Mrs</v>
      </c>
      <c r="Q963" t="str">
        <f>IF(L963="","S",L963)</f>
        <v>S</v>
      </c>
      <c r="R963" t="str">
        <f>IF(K963="","M",LEFT(K963,1))</f>
        <v>C</v>
      </c>
      <c r="S963" t="str">
        <f>VLOOKUP(O963,Clean_tckt!$E$3:$F$38,2,0)</f>
        <v xml:space="preserve">xxx </v>
      </c>
      <c r="T963" s="1">
        <f t="shared" ref="T963:T1026" si="49">IF(J963="",MEDIAN(Fare),J963)</f>
        <v>263</v>
      </c>
      <c r="U963">
        <f t="shared" ref="U963:U1026" si="50">IF(F963="",SUMIFS(Avg_age,Pclass_Age,A968,Sex_Age,B968),F963)</f>
        <v>60</v>
      </c>
      <c r="V963">
        <f>SUM(G963:H963,1)</f>
        <v>6</v>
      </c>
      <c r="W963">
        <f t="shared" si="48"/>
        <v>0</v>
      </c>
      <c r="X963">
        <f>IF(V963=1,1,0)</f>
        <v>0</v>
      </c>
      <c r="Y963">
        <f>IF($P963=Y$1,1,0)</f>
        <v>0</v>
      </c>
      <c r="Z963">
        <f>IF($P963=Z$1,1,0)</f>
        <v>1</v>
      </c>
      <c r="AA963">
        <f>IF($P963=AA$1,1,0)</f>
        <v>0</v>
      </c>
      <c r="AB963">
        <f>IF($P963=AB$1,1,0)</f>
        <v>0</v>
      </c>
      <c r="AC963">
        <f>IF($Q963=AC$1,1,0)</f>
        <v>1</v>
      </c>
      <c r="AD963">
        <f>IF($Q963=AD$1,1,0)</f>
        <v>0</v>
      </c>
      <c r="AE963">
        <f>IF($R963=AE$1,1,0)</f>
        <v>0</v>
      </c>
      <c r="AF963">
        <f>IF($R963=AF$1,1,0)</f>
        <v>1</v>
      </c>
      <c r="AG963">
        <f>IF($R963=AG$1,1,0)</f>
        <v>0</v>
      </c>
      <c r="AH963">
        <f>IF($R963=AH$1,1,0)</f>
        <v>0</v>
      </c>
      <c r="AI963">
        <f>IF($R963=AI$1,1,0)</f>
        <v>0</v>
      </c>
      <c r="AJ963">
        <f>IF($R963=AJ$1,1,0)</f>
        <v>0</v>
      </c>
      <c r="AK963">
        <f>IF($R963=AK$1,1,0)</f>
        <v>0</v>
      </c>
      <c r="AL963">
        <f>IF($R963=AL$1,1,0)</f>
        <v>0</v>
      </c>
      <c r="AM963">
        <f>IF($S963=AM$1,1,0)</f>
        <v>0</v>
      </c>
      <c r="AN963">
        <f>IF($S963=AN$1,1,0)</f>
        <v>0</v>
      </c>
      <c r="AO963">
        <f>IF($S963=AO$1,1,0)</f>
        <v>0</v>
      </c>
      <c r="AP963">
        <f>IF($S963=AP$1,1,0)</f>
        <v>1</v>
      </c>
      <c r="AQ963">
        <f>IF($S963=AQ$1,1,0)</f>
        <v>0</v>
      </c>
      <c r="AR963">
        <f>IF($S963=AR$1,1,0)</f>
        <v>0</v>
      </c>
      <c r="AS963">
        <f>IF($S963=AS$1,1,0)</f>
        <v>0</v>
      </c>
      <c r="AT963">
        <f>IF($S963=AT$1,1,0)</f>
        <v>0</v>
      </c>
      <c r="AU963">
        <f>IF($S963=AU$1,1,0)</f>
        <v>0</v>
      </c>
      <c r="AV963">
        <f>IF($S963=AV$1,1,0)</f>
        <v>0</v>
      </c>
      <c r="AW963">
        <f>IF($S963=AW$1,1,0)</f>
        <v>0</v>
      </c>
      <c r="AX963">
        <f>IF($S963=AX$1,1,0)</f>
        <v>0</v>
      </c>
      <c r="AY963">
        <f>IF($S963=AY$1,1,0)</f>
        <v>0</v>
      </c>
      <c r="AZ963">
        <f>IF($S963=AZ$1,1,0)</f>
        <v>0</v>
      </c>
      <c r="BA963">
        <f>IF($S963=BA$1,1,0)</f>
        <v>0</v>
      </c>
      <c r="BB963">
        <f>IF($S963=BB$1,1,0)</f>
        <v>0</v>
      </c>
      <c r="BC963">
        <f>IF($S963=BC$1,1,0)</f>
        <v>0</v>
      </c>
      <c r="BD963">
        <f>IF($S963=BD$1,1,0)</f>
        <v>0</v>
      </c>
      <c r="BE963">
        <f>IF($S963=BE$1,1,0)</f>
        <v>0</v>
      </c>
      <c r="BF963">
        <f>IF($S963=BF$1,1,0)</f>
        <v>0</v>
      </c>
      <c r="BG963">
        <f>IF($S963=BG$1,1,0)</f>
        <v>0</v>
      </c>
      <c r="BH963">
        <f>IF($S963=BH$1,1,0)</f>
        <v>0</v>
      </c>
      <c r="BI963">
        <f>IF($S963=BI$1,1,0)</f>
        <v>0</v>
      </c>
      <c r="BJ963">
        <f>IF($S963=BJ$1,1,0)</f>
        <v>0</v>
      </c>
    </row>
    <row r="964" spans="1:62" x14ac:dyDescent="0.25">
      <c r="A964">
        <v>962</v>
      </c>
      <c r="B964" t="s">
        <v>1975</v>
      </c>
      <c r="C964">
        <v>3</v>
      </c>
      <c r="D964" t="s">
        <v>1309</v>
      </c>
      <c r="E964" t="s">
        <v>17</v>
      </c>
      <c r="F964">
        <v>24</v>
      </c>
      <c r="G964">
        <v>0</v>
      </c>
      <c r="H964">
        <v>0</v>
      </c>
      <c r="I964">
        <v>382653</v>
      </c>
      <c r="J964">
        <v>7.75</v>
      </c>
      <c r="L964" t="s">
        <v>27</v>
      </c>
      <c r="M964" t="s">
        <v>1753</v>
      </c>
      <c r="N964" t="str">
        <f>IF(ISNUMBER(I964),"xxx ",SUBSTITUTE(SUBSTITUTE(I964,"/",""),".",""))</f>
        <v xml:space="preserve">xxx </v>
      </c>
      <c r="O964" t="str">
        <f>LEFT(N964,FIND(" ",N964))</f>
        <v xml:space="preserve">xxx </v>
      </c>
      <c r="P964" t="str">
        <f>VLOOKUP(M964,Extract_Title!$A$2:$B$20,2,0)</f>
        <v>Miss</v>
      </c>
      <c r="Q964" t="str">
        <f>IF(L964="","S",L964)</f>
        <v>Q</v>
      </c>
      <c r="R964" t="str">
        <f>IF(K964="","M",LEFT(K964,1))</f>
        <v>M</v>
      </c>
      <c r="S964" t="str">
        <f>VLOOKUP(O964,Clean_tckt!$E$3:$F$38,2,0)</f>
        <v xml:space="preserve">xxx </v>
      </c>
      <c r="T964" s="1">
        <f t="shared" si="49"/>
        <v>7.75</v>
      </c>
      <c r="U964">
        <f t="shared" si="50"/>
        <v>24</v>
      </c>
      <c r="V964">
        <f>SUM(G964:H964,1)</f>
        <v>1</v>
      </c>
      <c r="W964">
        <f t="shared" ref="W964:W1027" si="51">IF(E964="male",1,0)</f>
        <v>0</v>
      </c>
      <c r="X964">
        <f>IF(V964=1,1,0)</f>
        <v>1</v>
      </c>
      <c r="Y964">
        <f>IF($P964=Y$1,1,0)</f>
        <v>0</v>
      </c>
      <c r="Z964">
        <f>IF($P964=Z$1,1,0)</f>
        <v>0</v>
      </c>
      <c r="AA964">
        <f>IF($P964=AA$1,1,0)</f>
        <v>1</v>
      </c>
      <c r="AB964">
        <f>IF($P964=AB$1,1,0)</f>
        <v>0</v>
      </c>
      <c r="AC964">
        <f>IF($Q964=AC$1,1,0)</f>
        <v>0</v>
      </c>
      <c r="AD964">
        <f>IF($Q964=AD$1,1,0)</f>
        <v>0</v>
      </c>
      <c r="AE964">
        <f>IF($R964=AE$1,1,0)</f>
        <v>1</v>
      </c>
      <c r="AF964">
        <f>IF($R964=AF$1,1,0)</f>
        <v>0</v>
      </c>
      <c r="AG964">
        <f>IF($R964=AG$1,1,0)</f>
        <v>0</v>
      </c>
      <c r="AH964">
        <f>IF($R964=AH$1,1,0)</f>
        <v>0</v>
      </c>
      <c r="AI964">
        <f>IF($R964=AI$1,1,0)</f>
        <v>0</v>
      </c>
      <c r="AJ964">
        <f>IF($R964=AJ$1,1,0)</f>
        <v>0</v>
      </c>
      <c r="AK964">
        <f>IF($R964=AK$1,1,0)</f>
        <v>0</v>
      </c>
      <c r="AL964">
        <f>IF($R964=AL$1,1,0)</f>
        <v>0</v>
      </c>
      <c r="AM964">
        <f>IF($S964=AM$1,1,0)</f>
        <v>0</v>
      </c>
      <c r="AN964">
        <f>IF($S964=AN$1,1,0)</f>
        <v>0</v>
      </c>
      <c r="AO964">
        <f>IF($S964=AO$1,1,0)</f>
        <v>0</v>
      </c>
      <c r="AP964">
        <f>IF($S964=AP$1,1,0)</f>
        <v>1</v>
      </c>
      <c r="AQ964">
        <f>IF($S964=AQ$1,1,0)</f>
        <v>0</v>
      </c>
      <c r="AR964">
        <f>IF($S964=AR$1,1,0)</f>
        <v>0</v>
      </c>
      <c r="AS964">
        <f>IF($S964=AS$1,1,0)</f>
        <v>0</v>
      </c>
      <c r="AT964">
        <f>IF($S964=AT$1,1,0)</f>
        <v>0</v>
      </c>
      <c r="AU964">
        <f>IF($S964=AU$1,1,0)</f>
        <v>0</v>
      </c>
      <c r="AV964">
        <f>IF($S964=AV$1,1,0)</f>
        <v>0</v>
      </c>
      <c r="AW964">
        <f>IF($S964=AW$1,1,0)</f>
        <v>0</v>
      </c>
      <c r="AX964">
        <f>IF($S964=AX$1,1,0)</f>
        <v>0</v>
      </c>
      <c r="AY964">
        <f>IF($S964=AY$1,1,0)</f>
        <v>0</v>
      </c>
      <c r="AZ964">
        <f>IF($S964=AZ$1,1,0)</f>
        <v>0</v>
      </c>
      <c r="BA964">
        <f>IF($S964=BA$1,1,0)</f>
        <v>0</v>
      </c>
      <c r="BB964">
        <f>IF($S964=BB$1,1,0)</f>
        <v>0</v>
      </c>
      <c r="BC964">
        <f>IF($S964=BC$1,1,0)</f>
        <v>0</v>
      </c>
      <c r="BD964">
        <f>IF($S964=BD$1,1,0)</f>
        <v>0</v>
      </c>
      <c r="BE964">
        <f>IF($S964=BE$1,1,0)</f>
        <v>0</v>
      </c>
      <c r="BF964">
        <f>IF($S964=BF$1,1,0)</f>
        <v>0</v>
      </c>
      <c r="BG964">
        <f>IF($S964=BG$1,1,0)</f>
        <v>0</v>
      </c>
      <c r="BH964">
        <f>IF($S964=BH$1,1,0)</f>
        <v>0</v>
      </c>
      <c r="BI964">
        <f>IF($S964=BI$1,1,0)</f>
        <v>0</v>
      </c>
      <c r="BJ964">
        <f>IF($S964=BJ$1,1,0)</f>
        <v>0</v>
      </c>
    </row>
    <row r="965" spans="1:62" x14ac:dyDescent="0.25">
      <c r="A965">
        <v>963</v>
      </c>
      <c r="B965" t="s">
        <v>1975</v>
      </c>
      <c r="C965">
        <v>3</v>
      </c>
      <c r="D965" t="s">
        <v>1310</v>
      </c>
      <c r="E965" t="s">
        <v>13</v>
      </c>
      <c r="F965">
        <v>21</v>
      </c>
      <c r="G965">
        <v>0</v>
      </c>
      <c r="H965">
        <v>0</v>
      </c>
      <c r="I965">
        <v>349211</v>
      </c>
      <c r="J965">
        <v>7.8958000000000004</v>
      </c>
      <c r="L965" t="s">
        <v>15</v>
      </c>
      <c r="M965" t="s">
        <v>1751</v>
      </c>
      <c r="N965" t="str">
        <f>IF(ISNUMBER(I965),"xxx ",SUBSTITUTE(SUBSTITUTE(I965,"/",""),".",""))</f>
        <v xml:space="preserve">xxx </v>
      </c>
      <c r="O965" t="str">
        <f>LEFT(N965,FIND(" ",N965))</f>
        <v xml:space="preserve">xxx </v>
      </c>
      <c r="P965" t="str">
        <f>VLOOKUP(M965,Extract_Title!$A$2:$B$20,2,0)</f>
        <v>Mr</v>
      </c>
      <c r="Q965" t="str">
        <f>IF(L965="","S",L965)</f>
        <v>S</v>
      </c>
      <c r="R965" t="str">
        <f>IF(K965="","M",LEFT(K965,1))</f>
        <v>M</v>
      </c>
      <c r="S965" t="str">
        <f>VLOOKUP(O965,Clean_tckt!$E$3:$F$38,2,0)</f>
        <v xml:space="preserve">xxx </v>
      </c>
      <c r="T965" s="1">
        <f t="shared" si="49"/>
        <v>7.8958000000000004</v>
      </c>
      <c r="U965">
        <f t="shared" si="50"/>
        <v>21</v>
      </c>
      <c r="V965">
        <f>SUM(G965:H965,1)</f>
        <v>1</v>
      </c>
      <c r="W965">
        <f t="shared" si="51"/>
        <v>1</v>
      </c>
      <c r="X965">
        <f>IF(V965=1,1,0)</f>
        <v>1</v>
      </c>
      <c r="Y965">
        <f>IF($P965=Y$1,1,0)</f>
        <v>1</v>
      </c>
      <c r="Z965">
        <f>IF($P965=Z$1,1,0)</f>
        <v>0</v>
      </c>
      <c r="AA965">
        <f>IF($P965=AA$1,1,0)</f>
        <v>0</v>
      </c>
      <c r="AB965">
        <f>IF($P965=AB$1,1,0)</f>
        <v>0</v>
      </c>
      <c r="AC965">
        <f>IF($Q965=AC$1,1,0)</f>
        <v>1</v>
      </c>
      <c r="AD965">
        <f>IF($Q965=AD$1,1,0)</f>
        <v>0</v>
      </c>
      <c r="AE965">
        <f>IF($R965=AE$1,1,0)</f>
        <v>1</v>
      </c>
      <c r="AF965">
        <f>IF($R965=AF$1,1,0)</f>
        <v>0</v>
      </c>
      <c r="AG965">
        <f>IF($R965=AG$1,1,0)</f>
        <v>0</v>
      </c>
      <c r="AH965">
        <f>IF($R965=AH$1,1,0)</f>
        <v>0</v>
      </c>
      <c r="AI965">
        <f>IF($R965=AI$1,1,0)</f>
        <v>0</v>
      </c>
      <c r="AJ965">
        <f>IF($R965=AJ$1,1,0)</f>
        <v>0</v>
      </c>
      <c r="AK965">
        <f>IF($R965=AK$1,1,0)</f>
        <v>0</v>
      </c>
      <c r="AL965">
        <f>IF($R965=AL$1,1,0)</f>
        <v>0</v>
      </c>
      <c r="AM965">
        <f>IF($S965=AM$1,1,0)</f>
        <v>0</v>
      </c>
      <c r="AN965">
        <f>IF($S965=AN$1,1,0)</f>
        <v>0</v>
      </c>
      <c r="AO965">
        <f>IF($S965=AO$1,1,0)</f>
        <v>0</v>
      </c>
      <c r="AP965">
        <f>IF($S965=AP$1,1,0)</f>
        <v>1</v>
      </c>
      <c r="AQ965">
        <f>IF($S965=AQ$1,1,0)</f>
        <v>0</v>
      </c>
      <c r="AR965">
        <f>IF($S965=AR$1,1,0)</f>
        <v>0</v>
      </c>
      <c r="AS965">
        <f>IF($S965=AS$1,1,0)</f>
        <v>0</v>
      </c>
      <c r="AT965">
        <f>IF($S965=AT$1,1,0)</f>
        <v>0</v>
      </c>
      <c r="AU965">
        <f>IF($S965=AU$1,1,0)</f>
        <v>0</v>
      </c>
      <c r="AV965">
        <f>IF($S965=AV$1,1,0)</f>
        <v>0</v>
      </c>
      <c r="AW965">
        <f>IF($S965=AW$1,1,0)</f>
        <v>0</v>
      </c>
      <c r="AX965">
        <f>IF($S965=AX$1,1,0)</f>
        <v>0</v>
      </c>
      <c r="AY965">
        <f>IF($S965=AY$1,1,0)</f>
        <v>0</v>
      </c>
      <c r="AZ965">
        <f>IF($S965=AZ$1,1,0)</f>
        <v>0</v>
      </c>
      <c r="BA965">
        <f>IF($S965=BA$1,1,0)</f>
        <v>0</v>
      </c>
      <c r="BB965">
        <f>IF($S965=BB$1,1,0)</f>
        <v>0</v>
      </c>
      <c r="BC965">
        <f>IF($S965=BC$1,1,0)</f>
        <v>0</v>
      </c>
      <c r="BD965">
        <f>IF($S965=BD$1,1,0)</f>
        <v>0</v>
      </c>
      <c r="BE965">
        <f>IF($S965=BE$1,1,0)</f>
        <v>0</v>
      </c>
      <c r="BF965">
        <f>IF($S965=BF$1,1,0)</f>
        <v>0</v>
      </c>
      <c r="BG965">
        <f>IF($S965=BG$1,1,0)</f>
        <v>0</v>
      </c>
      <c r="BH965">
        <f>IF($S965=BH$1,1,0)</f>
        <v>0</v>
      </c>
      <c r="BI965">
        <f>IF($S965=BI$1,1,0)</f>
        <v>0</v>
      </c>
      <c r="BJ965">
        <f>IF($S965=BJ$1,1,0)</f>
        <v>0</v>
      </c>
    </row>
    <row r="966" spans="1:62" x14ac:dyDescent="0.25">
      <c r="A966">
        <v>964</v>
      </c>
      <c r="B966" t="s">
        <v>1975</v>
      </c>
      <c r="C966">
        <v>3</v>
      </c>
      <c r="D966" t="s">
        <v>1311</v>
      </c>
      <c r="E966" t="s">
        <v>17</v>
      </c>
      <c r="F966">
        <v>29</v>
      </c>
      <c r="G966">
        <v>0</v>
      </c>
      <c r="H966">
        <v>0</v>
      </c>
      <c r="I966">
        <v>3101297</v>
      </c>
      <c r="J966">
        <v>7.9249999999999998</v>
      </c>
      <c r="L966" t="s">
        <v>15</v>
      </c>
      <c r="M966" t="s">
        <v>1753</v>
      </c>
      <c r="N966" t="str">
        <f>IF(ISNUMBER(I966),"xxx ",SUBSTITUTE(SUBSTITUTE(I966,"/",""),".",""))</f>
        <v xml:space="preserve">xxx </v>
      </c>
      <c r="O966" t="str">
        <f>LEFT(N966,FIND(" ",N966))</f>
        <v xml:space="preserve">xxx </v>
      </c>
      <c r="P966" t="str">
        <f>VLOOKUP(M966,Extract_Title!$A$2:$B$20,2,0)</f>
        <v>Miss</v>
      </c>
      <c r="Q966" t="str">
        <f>IF(L966="","S",L966)</f>
        <v>S</v>
      </c>
      <c r="R966" t="str">
        <f>IF(K966="","M",LEFT(K966,1))</f>
        <v>M</v>
      </c>
      <c r="S966" t="str">
        <f>VLOOKUP(O966,Clean_tckt!$E$3:$F$38,2,0)</f>
        <v xml:space="preserve">xxx </v>
      </c>
      <c r="T966" s="1">
        <f t="shared" si="49"/>
        <v>7.9249999999999998</v>
      </c>
      <c r="U966">
        <f t="shared" si="50"/>
        <v>29</v>
      </c>
      <c r="V966">
        <f>SUM(G966:H966,1)</f>
        <v>1</v>
      </c>
      <c r="W966">
        <f t="shared" si="51"/>
        <v>0</v>
      </c>
      <c r="X966">
        <f>IF(V966=1,1,0)</f>
        <v>1</v>
      </c>
      <c r="Y966">
        <f>IF($P966=Y$1,1,0)</f>
        <v>0</v>
      </c>
      <c r="Z966">
        <f>IF($P966=Z$1,1,0)</f>
        <v>0</v>
      </c>
      <c r="AA966">
        <f>IF($P966=AA$1,1,0)</f>
        <v>1</v>
      </c>
      <c r="AB966">
        <f>IF($P966=AB$1,1,0)</f>
        <v>0</v>
      </c>
      <c r="AC966">
        <f>IF($Q966=AC$1,1,0)</f>
        <v>1</v>
      </c>
      <c r="AD966">
        <f>IF($Q966=AD$1,1,0)</f>
        <v>0</v>
      </c>
      <c r="AE966">
        <f>IF($R966=AE$1,1,0)</f>
        <v>1</v>
      </c>
      <c r="AF966">
        <f>IF($R966=AF$1,1,0)</f>
        <v>0</v>
      </c>
      <c r="AG966">
        <f>IF($R966=AG$1,1,0)</f>
        <v>0</v>
      </c>
      <c r="AH966">
        <f>IF($R966=AH$1,1,0)</f>
        <v>0</v>
      </c>
      <c r="AI966">
        <f>IF($R966=AI$1,1,0)</f>
        <v>0</v>
      </c>
      <c r="AJ966">
        <f>IF($R966=AJ$1,1,0)</f>
        <v>0</v>
      </c>
      <c r="AK966">
        <f>IF($R966=AK$1,1,0)</f>
        <v>0</v>
      </c>
      <c r="AL966">
        <f>IF($R966=AL$1,1,0)</f>
        <v>0</v>
      </c>
      <c r="AM966">
        <f>IF($S966=AM$1,1,0)</f>
        <v>0</v>
      </c>
      <c r="AN966">
        <f>IF($S966=AN$1,1,0)</f>
        <v>0</v>
      </c>
      <c r="AO966">
        <f>IF($S966=AO$1,1,0)</f>
        <v>0</v>
      </c>
      <c r="AP966">
        <f>IF($S966=AP$1,1,0)</f>
        <v>1</v>
      </c>
      <c r="AQ966">
        <f>IF($S966=AQ$1,1,0)</f>
        <v>0</v>
      </c>
      <c r="AR966">
        <f>IF($S966=AR$1,1,0)</f>
        <v>0</v>
      </c>
      <c r="AS966">
        <f>IF($S966=AS$1,1,0)</f>
        <v>0</v>
      </c>
      <c r="AT966">
        <f>IF($S966=AT$1,1,0)</f>
        <v>0</v>
      </c>
      <c r="AU966">
        <f>IF($S966=AU$1,1,0)</f>
        <v>0</v>
      </c>
      <c r="AV966">
        <f>IF($S966=AV$1,1,0)</f>
        <v>0</v>
      </c>
      <c r="AW966">
        <f>IF($S966=AW$1,1,0)</f>
        <v>0</v>
      </c>
      <c r="AX966">
        <f>IF($S966=AX$1,1,0)</f>
        <v>0</v>
      </c>
      <c r="AY966">
        <f>IF($S966=AY$1,1,0)</f>
        <v>0</v>
      </c>
      <c r="AZ966">
        <f>IF($S966=AZ$1,1,0)</f>
        <v>0</v>
      </c>
      <c r="BA966">
        <f>IF($S966=BA$1,1,0)</f>
        <v>0</v>
      </c>
      <c r="BB966">
        <f>IF($S966=BB$1,1,0)</f>
        <v>0</v>
      </c>
      <c r="BC966">
        <f>IF($S966=BC$1,1,0)</f>
        <v>0</v>
      </c>
      <c r="BD966">
        <f>IF($S966=BD$1,1,0)</f>
        <v>0</v>
      </c>
      <c r="BE966">
        <f>IF($S966=BE$1,1,0)</f>
        <v>0</v>
      </c>
      <c r="BF966">
        <f>IF($S966=BF$1,1,0)</f>
        <v>0</v>
      </c>
      <c r="BG966">
        <f>IF($S966=BG$1,1,0)</f>
        <v>0</v>
      </c>
      <c r="BH966">
        <f>IF($S966=BH$1,1,0)</f>
        <v>0</v>
      </c>
      <c r="BI966">
        <f>IF($S966=BI$1,1,0)</f>
        <v>0</v>
      </c>
      <c r="BJ966">
        <f>IF($S966=BJ$1,1,0)</f>
        <v>0</v>
      </c>
    </row>
    <row r="967" spans="1:62" x14ac:dyDescent="0.25">
      <c r="A967">
        <v>965</v>
      </c>
      <c r="B967" t="s">
        <v>1975</v>
      </c>
      <c r="C967">
        <v>1</v>
      </c>
      <c r="D967" t="s">
        <v>1312</v>
      </c>
      <c r="E967" t="s">
        <v>13</v>
      </c>
      <c r="F967">
        <v>28.5</v>
      </c>
      <c r="G967">
        <v>0</v>
      </c>
      <c r="H967">
        <v>0</v>
      </c>
      <c r="I967" t="s">
        <v>1313</v>
      </c>
      <c r="J967">
        <v>27.720800000000001</v>
      </c>
      <c r="K967" t="s">
        <v>1314</v>
      </c>
      <c r="L967" t="s">
        <v>20</v>
      </c>
      <c r="M967" t="s">
        <v>1751</v>
      </c>
      <c r="N967" t="str">
        <f>IF(ISNUMBER(I967),"xxx ",SUBSTITUTE(SUBSTITUTE(I967,"/",""),".",""))</f>
        <v>PC 17562</v>
      </c>
      <c r="O967" t="str">
        <f>LEFT(N967,FIND(" ",N967))</f>
        <v xml:space="preserve">PC </v>
      </c>
      <c r="P967" t="str">
        <f>VLOOKUP(M967,Extract_Title!$A$2:$B$20,2,0)</f>
        <v>Mr</v>
      </c>
      <c r="Q967" t="str">
        <f>IF(L967="","S",L967)</f>
        <v>C</v>
      </c>
      <c r="R967" t="str">
        <f>IF(K967="","M",LEFT(K967,1))</f>
        <v>D</v>
      </c>
      <c r="S967" t="str">
        <f>VLOOKUP(O967,Clean_tckt!$E$3:$F$38,2,0)</f>
        <v xml:space="preserve">PC </v>
      </c>
      <c r="T967" s="1">
        <f t="shared" si="49"/>
        <v>27.720800000000001</v>
      </c>
      <c r="U967">
        <f t="shared" si="50"/>
        <v>28.5</v>
      </c>
      <c r="V967">
        <f>SUM(G967:H967,1)</f>
        <v>1</v>
      </c>
      <c r="W967">
        <f t="shared" si="51"/>
        <v>1</v>
      </c>
      <c r="X967">
        <f>IF(V967=1,1,0)</f>
        <v>1</v>
      </c>
      <c r="Y967">
        <f>IF($P967=Y$1,1,0)</f>
        <v>1</v>
      </c>
      <c r="Z967">
        <f>IF($P967=Z$1,1,0)</f>
        <v>0</v>
      </c>
      <c r="AA967">
        <f>IF($P967=AA$1,1,0)</f>
        <v>0</v>
      </c>
      <c r="AB967">
        <f>IF($P967=AB$1,1,0)</f>
        <v>0</v>
      </c>
      <c r="AC967">
        <f>IF($Q967=AC$1,1,0)</f>
        <v>0</v>
      </c>
      <c r="AD967">
        <f>IF($Q967=AD$1,1,0)</f>
        <v>1</v>
      </c>
      <c r="AE967">
        <f>IF($R967=AE$1,1,0)</f>
        <v>0</v>
      </c>
      <c r="AF967">
        <f>IF($R967=AF$1,1,0)</f>
        <v>0</v>
      </c>
      <c r="AG967">
        <f>IF($R967=AG$1,1,0)</f>
        <v>0</v>
      </c>
      <c r="AH967">
        <f>IF($R967=AH$1,1,0)</f>
        <v>0</v>
      </c>
      <c r="AI967">
        <f>IF($R967=AI$1,1,0)</f>
        <v>1</v>
      </c>
      <c r="AJ967">
        <f>IF($R967=AJ$1,1,0)</f>
        <v>0</v>
      </c>
      <c r="AK967">
        <f>IF($R967=AK$1,1,0)</f>
        <v>0</v>
      </c>
      <c r="AL967">
        <f>IF($R967=AL$1,1,0)</f>
        <v>0</v>
      </c>
      <c r="AM967">
        <f>IF($S967=AM$1,1,0)</f>
        <v>0</v>
      </c>
      <c r="AN967">
        <f>IF($S967=AN$1,1,0)</f>
        <v>1</v>
      </c>
      <c r="AO967">
        <f>IF($S967=AO$1,1,0)</f>
        <v>0</v>
      </c>
      <c r="AP967">
        <f>IF($S967=AP$1,1,0)</f>
        <v>0</v>
      </c>
      <c r="AQ967">
        <f>IF($S967=AQ$1,1,0)</f>
        <v>0</v>
      </c>
      <c r="AR967">
        <f>IF($S967=AR$1,1,0)</f>
        <v>0</v>
      </c>
      <c r="AS967">
        <f>IF($S967=AS$1,1,0)</f>
        <v>0</v>
      </c>
      <c r="AT967">
        <f>IF($S967=AT$1,1,0)</f>
        <v>0</v>
      </c>
      <c r="AU967">
        <f>IF($S967=AU$1,1,0)</f>
        <v>0</v>
      </c>
      <c r="AV967">
        <f>IF($S967=AV$1,1,0)</f>
        <v>0</v>
      </c>
      <c r="AW967">
        <f>IF($S967=AW$1,1,0)</f>
        <v>0</v>
      </c>
      <c r="AX967">
        <f>IF($S967=AX$1,1,0)</f>
        <v>0</v>
      </c>
      <c r="AY967">
        <f>IF($S967=AY$1,1,0)</f>
        <v>0</v>
      </c>
      <c r="AZ967">
        <f>IF($S967=AZ$1,1,0)</f>
        <v>0</v>
      </c>
      <c r="BA967">
        <f>IF($S967=BA$1,1,0)</f>
        <v>0</v>
      </c>
      <c r="BB967">
        <f>IF($S967=BB$1,1,0)</f>
        <v>0</v>
      </c>
      <c r="BC967">
        <f>IF($S967=BC$1,1,0)</f>
        <v>0</v>
      </c>
      <c r="BD967">
        <f>IF($S967=BD$1,1,0)</f>
        <v>0</v>
      </c>
      <c r="BE967">
        <f>IF($S967=BE$1,1,0)</f>
        <v>0</v>
      </c>
      <c r="BF967">
        <f>IF($S967=BF$1,1,0)</f>
        <v>0</v>
      </c>
      <c r="BG967">
        <f>IF($S967=BG$1,1,0)</f>
        <v>0</v>
      </c>
      <c r="BH967">
        <f>IF($S967=BH$1,1,0)</f>
        <v>0</v>
      </c>
      <c r="BI967">
        <f>IF($S967=BI$1,1,0)</f>
        <v>0</v>
      </c>
      <c r="BJ967">
        <f>IF($S967=BJ$1,1,0)</f>
        <v>0</v>
      </c>
    </row>
    <row r="968" spans="1:62" x14ac:dyDescent="0.25">
      <c r="A968">
        <v>966</v>
      </c>
      <c r="B968" t="s">
        <v>1975</v>
      </c>
      <c r="C968">
        <v>1</v>
      </c>
      <c r="D968" t="s">
        <v>1315</v>
      </c>
      <c r="E968" t="s">
        <v>17</v>
      </c>
      <c r="F968">
        <v>35</v>
      </c>
      <c r="G968">
        <v>0</v>
      </c>
      <c r="H968">
        <v>0</v>
      </c>
      <c r="I968">
        <v>113503</v>
      </c>
      <c r="J968">
        <v>211.5</v>
      </c>
      <c r="K968" t="s">
        <v>1316</v>
      </c>
      <c r="L968" t="s">
        <v>20</v>
      </c>
      <c r="M968" t="s">
        <v>1753</v>
      </c>
      <c r="N968" t="str">
        <f>IF(ISNUMBER(I968),"xxx ",SUBSTITUTE(SUBSTITUTE(I968,"/",""),".",""))</f>
        <v xml:space="preserve">xxx </v>
      </c>
      <c r="O968" t="str">
        <f>LEFT(N968,FIND(" ",N968))</f>
        <v xml:space="preserve">xxx </v>
      </c>
      <c r="P968" t="str">
        <f>VLOOKUP(M968,Extract_Title!$A$2:$B$20,2,0)</f>
        <v>Miss</v>
      </c>
      <c r="Q968" t="str">
        <f>IF(L968="","S",L968)</f>
        <v>C</v>
      </c>
      <c r="R968" t="str">
        <f>IF(K968="","M",LEFT(K968,1))</f>
        <v>C</v>
      </c>
      <c r="S968" t="str">
        <f>VLOOKUP(O968,Clean_tckt!$E$3:$F$38,2,0)</f>
        <v xml:space="preserve">xxx </v>
      </c>
      <c r="T968" s="1">
        <f t="shared" si="49"/>
        <v>211.5</v>
      </c>
      <c r="U968">
        <f t="shared" si="50"/>
        <v>35</v>
      </c>
      <c r="V968">
        <f>SUM(G968:H968,1)</f>
        <v>1</v>
      </c>
      <c r="W968">
        <f t="shared" si="51"/>
        <v>0</v>
      </c>
      <c r="X968">
        <f>IF(V968=1,1,0)</f>
        <v>1</v>
      </c>
      <c r="Y968">
        <f>IF($P968=Y$1,1,0)</f>
        <v>0</v>
      </c>
      <c r="Z968">
        <f>IF($P968=Z$1,1,0)</f>
        <v>0</v>
      </c>
      <c r="AA968">
        <f>IF($P968=AA$1,1,0)</f>
        <v>1</v>
      </c>
      <c r="AB968">
        <f>IF($P968=AB$1,1,0)</f>
        <v>0</v>
      </c>
      <c r="AC968">
        <f>IF($Q968=AC$1,1,0)</f>
        <v>0</v>
      </c>
      <c r="AD968">
        <f>IF($Q968=AD$1,1,0)</f>
        <v>1</v>
      </c>
      <c r="AE968">
        <f>IF($R968=AE$1,1,0)</f>
        <v>0</v>
      </c>
      <c r="AF968">
        <f>IF($R968=AF$1,1,0)</f>
        <v>1</v>
      </c>
      <c r="AG968">
        <f>IF($R968=AG$1,1,0)</f>
        <v>0</v>
      </c>
      <c r="AH968">
        <f>IF($R968=AH$1,1,0)</f>
        <v>0</v>
      </c>
      <c r="AI968">
        <f>IF($R968=AI$1,1,0)</f>
        <v>0</v>
      </c>
      <c r="AJ968">
        <f>IF($R968=AJ$1,1,0)</f>
        <v>0</v>
      </c>
      <c r="AK968">
        <f>IF($R968=AK$1,1,0)</f>
        <v>0</v>
      </c>
      <c r="AL968">
        <f>IF($R968=AL$1,1,0)</f>
        <v>0</v>
      </c>
      <c r="AM968">
        <f>IF($S968=AM$1,1,0)</f>
        <v>0</v>
      </c>
      <c r="AN968">
        <f>IF($S968=AN$1,1,0)</f>
        <v>0</v>
      </c>
      <c r="AO968">
        <f>IF($S968=AO$1,1,0)</f>
        <v>0</v>
      </c>
      <c r="AP968">
        <f>IF($S968=AP$1,1,0)</f>
        <v>1</v>
      </c>
      <c r="AQ968">
        <f>IF($S968=AQ$1,1,0)</f>
        <v>0</v>
      </c>
      <c r="AR968">
        <f>IF($S968=AR$1,1,0)</f>
        <v>0</v>
      </c>
      <c r="AS968">
        <f>IF($S968=AS$1,1,0)</f>
        <v>0</v>
      </c>
      <c r="AT968">
        <f>IF($S968=AT$1,1,0)</f>
        <v>0</v>
      </c>
      <c r="AU968">
        <f>IF($S968=AU$1,1,0)</f>
        <v>0</v>
      </c>
      <c r="AV968">
        <f>IF($S968=AV$1,1,0)</f>
        <v>0</v>
      </c>
      <c r="AW968">
        <f>IF($S968=AW$1,1,0)</f>
        <v>0</v>
      </c>
      <c r="AX968">
        <f>IF($S968=AX$1,1,0)</f>
        <v>0</v>
      </c>
      <c r="AY968">
        <f>IF($S968=AY$1,1,0)</f>
        <v>0</v>
      </c>
      <c r="AZ968">
        <f>IF($S968=AZ$1,1,0)</f>
        <v>0</v>
      </c>
      <c r="BA968">
        <f>IF($S968=BA$1,1,0)</f>
        <v>0</v>
      </c>
      <c r="BB968">
        <f>IF($S968=BB$1,1,0)</f>
        <v>0</v>
      </c>
      <c r="BC968">
        <f>IF($S968=BC$1,1,0)</f>
        <v>0</v>
      </c>
      <c r="BD968">
        <f>IF($S968=BD$1,1,0)</f>
        <v>0</v>
      </c>
      <c r="BE968">
        <f>IF($S968=BE$1,1,0)</f>
        <v>0</v>
      </c>
      <c r="BF968">
        <f>IF($S968=BF$1,1,0)</f>
        <v>0</v>
      </c>
      <c r="BG968">
        <f>IF($S968=BG$1,1,0)</f>
        <v>0</v>
      </c>
      <c r="BH968">
        <f>IF($S968=BH$1,1,0)</f>
        <v>0</v>
      </c>
      <c r="BI968">
        <f>IF($S968=BI$1,1,0)</f>
        <v>0</v>
      </c>
      <c r="BJ968">
        <f>IF($S968=BJ$1,1,0)</f>
        <v>0</v>
      </c>
    </row>
    <row r="969" spans="1:62" x14ac:dyDescent="0.25">
      <c r="A969">
        <v>967</v>
      </c>
      <c r="B969" t="s">
        <v>1975</v>
      </c>
      <c r="C969">
        <v>1</v>
      </c>
      <c r="D969" t="s">
        <v>1317</v>
      </c>
      <c r="E969" t="s">
        <v>13</v>
      </c>
      <c r="F969">
        <v>32.5</v>
      </c>
      <c r="G969">
        <v>0</v>
      </c>
      <c r="H969">
        <v>0</v>
      </c>
      <c r="I969">
        <v>113503</v>
      </c>
      <c r="J969">
        <v>211.5</v>
      </c>
      <c r="K969" t="s">
        <v>1318</v>
      </c>
      <c r="L969" t="s">
        <v>20</v>
      </c>
      <c r="M969" t="s">
        <v>1751</v>
      </c>
      <c r="N969" t="str">
        <f>IF(ISNUMBER(I969),"xxx ",SUBSTITUTE(SUBSTITUTE(I969,"/",""),".",""))</f>
        <v xml:space="preserve">xxx </v>
      </c>
      <c r="O969" t="str">
        <f>LEFT(N969,FIND(" ",N969))</f>
        <v xml:space="preserve">xxx </v>
      </c>
      <c r="P969" t="str">
        <f>VLOOKUP(M969,Extract_Title!$A$2:$B$20,2,0)</f>
        <v>Mr</v>
      </c>
      <c r="Q969" t="str">
        <f>IF(L969="","S",L969)</f>
        <v>C</v>
      </c>
      <c r="R969" t="str">
        <f>IF(K969="","M",LEFT(K969,1))</f>
        <v>C</v>
      </c>
      <c r="S969" t="str">
        <f>VLOOKUP(O969,Clean_tckt!$E$3:$F$38,2,0)</f>
        <v xml:space="preserve">xxx </v>
      </c>
      <c r="T969" s="1">
        <f t="shared" si="49"/>
        <v>211.5</v>
      </c>
      <c r="U969">
        <f t="shared" si="50"/>
        <v>32.5</v>
      </c>
      <c r="V969">
        <f>SUM(G969:H969,1)</f>
        <v>1</v>
      </c>
      <c r="W969">
        <f t="shared" si="51"/>
        <v>1</v>
      </c>
      <c r="X969">
        <f>IF(V969=1,1,0)</f>
        <v>1</v>
      </c>
      <c r="Y969">
        <f>IF($P969=Y$1,1,0)</f>
        <v>1</v>
      </c>
      <c r="Z969">
        <f>IF($P969=Z$1,1,0)</f>
        <v>0</v>
      </c>
      <c r="AA969">
        <f>IF($P969=AA$1,1,0)</f>
        <v>0</v>
      </c>
      <c r="AB969">
        <f>IF($P969=AB$1,1,0)</f>
        <v>0</v>
      </c>
      <c r="AC969">
        <f>IF($Q969=AC$1,1,0)</f>
        <v>0</v>
      </c>
      <c r="AD969">
        <f>IF($Q969=AD$1,1,0)</f>
        <v>1</v>
      </c>
      <c r="AE969">
        <f>IF($R969=AE$1,1,0)</f>
        <v>0</v>
      </c>
      <c r="AF969">
        <f>IF($R969=AF$1,1,0)</f>
        <v>1</v>
      </c>
      <c r="AG969">
        <f>IF($R969=AG$1,1,0)</f>
        <v>0</v>
      </c>
      <c r="AH969">
        <f>IF($R969=AH$1,1,0)</f>
        <v>0</v>
      </c>
      <c r="AI969">
        <f>IF($R969=AI$1,1,0)</f>
        <v>0</v>
      </c>
      <c r="AJ969">
        <f>IF($R969=AJ$1,1,0)</f>
        <v>0</v>
      </c>
      <c r="AK969">
        <f>IF($R969=AK$1,1,0)</f>
        <v>0</v>
      </c>
      <c r="AL969">
        <f>IF($R969=AL$1,1,0)</f>
        <v>0</v>
      </c>
      <c r="AM969">
        <f>IF($S969=AM$1,1,0)</f>
        <v>0</v>
      </c>
      <c r="AN969">
        <f>IF($S969=AN$1,1,0)</f>
        <v>0</v>
      </c>
      <c r="AO969">
        <f>IF($S969=AO$1,1,0)</f>
        <v>0</v>
      </c>
      <c r="AP969">
        <f>IF($S969=AP$1,1,0)</f>
        <v>1</v>
      </c>
      <c r="AQ969">
        <f>IF($S969=AQ$1,1,0)</f>
        <v>0</v>
      </c>
      <c r="AR969">
        <f>IF($S969=AR$1,1,0)</f>
        <v>0</v>
      </c>
      <c r="AS969">
        <f>IF($S969=AS$1,1,0)</f>
        <v>0</v>
      </c>
      <c r="AT969">
        <f>IF($S969=AT$1,1,0)</f>
        <v>0</v>
      </c>
      <c r="AU969">
        <f>IF($S969=AU$1,1,0)</f>
        <v>0</v>
      </c>
      <c r="AV969">
        <f>IF($S969=AV$1,1,0)</f>
        <v>0</v>
      </c>
      <c r="AW969">
        <f>IF($S969=AW$1,1,0)</f>
        <v>0</v>
      </c>
      <c r="AX969">
        <f>IF($S969=AX$1,1,0)</f>
        <v>0</v>
      </c>
      <c r="AY969">
        <f>IF($S969=AY$1,1,0)</f>
        <v>0</v>
      </c>
      <c r="AZ969">
        <f>IF($S969=AZ$1,1,0)</f>
        <v>0</v>
      </c>
      <c r="BA969">
        <f>IF($S969=BA$1,1,0)</f>
        <v>0</v>
      </c>
      <c r="BB969">
        <f>IF($S969=BB$1,1,0)</f>
        <v>0</v>
      </c>
      <c r="BC969">
        <f>IF($S969=BC$1,1,0)</f>
        <v>0</v>
      </c>
      <c r="BD969">
        <f>IF($S969=BD$1,1,0)</f>
        <v>0</v>
      </c>
      <c r="BE969">
        <f>IF($S969=BE$1,1,0)</f>
        <v>0</v>
      </c>
      <c r="BF969">
        <f>IF($S969=BF$1,1,0)</f>
        <v>0</v>
      </c>
      <c r="BG969">
        <f>IF($S969=BG$1,1,0)</f>
        <v>0</v>
      </c>
      <c r="BH969">
        <f>IF($S969=BH$1,1,0)</f>
        <v>0</v>
      </c>
      <c r="BI969">
        <f>IF($S969=BI$1,1,0)</f>
        <v>0</v>
      </c>
      <c r="BJ969">
        <f>IF($S969=BJ$1,1,0)</f>
        <v>0</v>
      </c>
    </row>
    <row r="970" spans="1:62" x14ac:dyDescent="0.25">
      <c r="A970">
        <v>968</v>
      </c>
      <c r="B970" t="s">
        <v>1975</v>
      </c>
      <c r="C970">
        <v>3</v>
      </c>
      <c r="D970" t="s">
        <v>1319</v>
      </c>
      <c r="E970" t="s">
        <v>13</v>
      </c>
      <c r="G970">
        <v>0</v>
      </c>
      <c r="H970">
        <v>0</v>
      </c>
      <c r="I970">
        <v>359306</v>
      </c>
      <c r="J970">
        <v>8.0500000000000007</v>
      </c>
      <c r="L970" t="s">
        <v>15</v>
      </c>
      <c r="M970" t="s">
        <v>1751</v>
      </c>
      <c r="N970" t="str">
        <f>IF(ISNUMBER(I970),"xxx ",SUBSTITUTE(SUBSTITUTE(I970,"/",""),".",""))</f>
        <v xml:space="preserve">xxx </v>
      </c>
      <c r="O970" t="str">
        <f>LEFT(N970,FIND(" ",N970))</f>
        <v xml:space="preserve">xxx </v>
      </c>
      <c r="P970" t="str">
        <f>VLOOKUP(M970,Extract_Title!$A$2:$B$20,2,0)</f>
        <v>Mr</v>
      </c>
      <c r="Q970" t="str">
        <f>IF(L970="","S",L970)</f>
        <v>S</v>
      </c>
      <c r="R970" t="str">
        <f>IF(K970="","M",LEFT(K970,1))</f>
        <v>M</v>
      </c>
      <c r="S970" t="str">
        <f>VLOOKUP(O970,Clean_tckt!$E$3:$F$38,2,0)</f>
        <v xml:space="preserve">xxx </v>
      </c>
      <c r="T970" s="1">
        <f t="shared" si="49"/>
        <v>8.0500000000000007</v>
      </c>
      <c r="U970">
        <f t="shared" si="50"/>
        <v>0</v>
      </c>
      <c r="V970">
        <f>SUM(G970:H970,1)</f>
        <v>1</v>
      </c>
      <c r="W970">
        <f t="shared" si="51"/>
        <v>1</v>
      </c>
      <c r="X970">
        <f>IF(V970=1,1,0)</f>
        <v>1</v>
      </c>
      <c r="Y970">
        <f>IF($P970=Y$1,1,0)</f>
        <v>1</v>
      </c>
      <c r="Z970">
        <f>IF($P970=Z$1,1,0)</f>
        <v>0</v>
      </c>
      <c r="AA970">
        <f>IF($P970=AA$1,1,0)</f>
        <v>0</v>
      </c>
      <c r="AB970">
        <f>IF($P970=AB$1,1,0)</f>
        <v>0</v>
      </c>
      <c r="AC970">
        <f>IF($Q970=AC$1,1,0)</f>
        <v>1</v>
      </c>
      <c r="AD970">
        <f>IF($Q970=AD$1,1,0)</f>
        <v>0</v>
      </c>
      <c r="AE970">
        <f>IF($R970=AE$1,1,0)</f>
        <v>1</v>
      </c>
      <c r="AF970">
        <f>IF($R970=AF$1,1,0)</f>
        <v>0</v>
      </c>
      <c r="AG970">
        <f>IF($R970=AG$1,1,0)</f>
        <v>0</v>
      </c>
      <c r="AH970">
        <f>IF($R970=AH$1,1,0)</f>
        <v>0</v>
      </c>
      <c r="AI970">
        <f>IF($R970=AI$1,1,0)</f>
        <v>0</v>
      </c>
      <c r="AJ970">
        <f>IF($R970=AJ$1,1,0)</f>
        <v>0</v>
      </c>
      <c r="AK970">
        <f>IF($R970=AK$1,1,0)</f>
        <v>0</v>
      </c>
      <c r="AL970">
        <f>IF($R970=AL$1,1,0)</f>
        <v>0</v>
      </c>
      <c r="AM970">
        <f>IF($S970=AM$1,1,0)</f>
        <v>0</v>
      </c>
      <c r="AN970">
        <f>IF($S970=AN$1,1,0)</f>
        <v>0</v>
      </c>
      <c r="AO970">
        <f>IF($S970=AO$1,1,0)</f>
        <v>0</v>
      </c>
      <c r="AP970">
        <f>IF($S970=AP$1,1,0)</f>
        <v>1</v>
      </c>
      <c r="AQ970">
        <f>IF($S970=AQ$1,1,0)</f>
        <v>0</v>
      </c>
      <c r="AR970">
        <f>IF($S970=AR$1,1,0)</f>
        <v>0</v>
      </c>
      <c r="AS970">
        <f>IF($S970=AS$1,1,0)</f>
        <v>0</v>
      </c>
      <c r="AT970">
        <f>IF($S970=AT$1,1,0)</f>
        <v>0</v>
      </c>
      <c r="AU970">
        <f>IF($S970=AU$1,1,0)</f>
        <v>0</v>
      </c>
      <c r="AV970">
        <f>IF($S970=AV$1,1,0)</f>
        <v>0</v>
      </c>
      <c r="AW970">
        <f>IF($S970=AW$1,1,0)</f>
        <v>0</v>
      </c>
      <c r="AX970">
        <f>IF($S970=AX$1,1,0)</f>
        <v>0</v>
      </c>
      <c r="AY970">
        <f>IF($S970=AY$1,1,0)</f>
        <v>0</v>
      </c>
      <c r="AZ970">
        <f>IF($S970=AZ$1,1,0)</f>
        <v>0</v>
      </c>
      <c r="BA970">
        <f>IF($S970=BA$1,1,0)</f>
        <v>0</v>
      </c>
      <c r="BB970">
        <f>IF($S970=BB$1,1,0)</f>
        <v>0</v>
      </c>
      <c r="BC970">
        <f>IF($S970=BC$1,1,0)</f>
        <v>0</v>
      </c>
      <c r="BD970">
        <f>IF($S970=BD$1,1,0)</f>
        <v>0</v>
      </c>
      <c r="BE970">
        <f>IF($S970=BE$1,1,0)</f>
        <v>0</v>
      </c>
      <c r="BF970">
        <f>IF($S970=BF$1,1,0)</f>
        <v>0</v>
      </c>
      <c r="BG970">
        <f>IF($S970=BG$1,1,0)</f>
        <v>0</v>
      </c>
      <c r="BH970">
        <f>IF($S970=BH$1,1,0)</f>
        <v>0</v>
      </c>
      <c r="BI970">
        <f>IF($S970=BI$1,1,0)</f>
        <v>0</v>
      </c>
      <c r="BJ970">
        <f>IF($S970=BJ$1,1,0)</f>
        <v>0</v>
      </c>
    </row>
    <row r="971" spans="1:62" x14ac:dyDescent="0.25">
      <c r="A971">
        <v>969</v>
      </c>
      <c r="B971" t="s">
        <v>1975</v>
      </c>
      <c r="C971">
        <v>1</v>
      </c>
      <c r="D971" t="s">
        <v>1320</v>
      </c>
      <c r="E971" t="s">
        <v>17</v>
      </c>
      <c r="F971">
        <v>55</v>
      </c>
      <c r="G971">
        <v>2</v>
      </c>
      <c r="H971">
        <v>0</v>
      </c>
      <c r="I971">
        <v>11770</v>
      </c>
      <c r="J971">
        <v>25.7</v>
      </c>
      <c r="K971" t="s">
        <v>818</v>
      </c>
      <c r="L971" t="s">
        <v>15</v>
      </c>
      <c r="M971" t="s">
        <v>1752</v>
      </c>
      <c r="N971" t="str">
        <f>IF(ISNUMBER(I971),"xxx ",SUBSTITUTE(SUBSTITUTE(I971,"/",""),".",""))</f>
        <v xml:space="preserve">xxx </v>
      </c>
      <c r="O971" t="str">
        <f>LEFT(N971,FIND(" ",N971))</f>
        <v xml:space="preserve">xxx </v>
      </c>
      <c r="P971" t="str">
        <f>VLOOKUP(M971,Extract_Title!$A$2:$B$20,2,0)</f>
        <v>Mrs</v>
      </c>
      <c r="Q971" t="str">
        <f>IF(L971="","S",L971)</f>
        <v>S</v>
      </c>
      <c r="R971" t="str">
        <f>IF(K971="","M",LEFT(K971,1))</f>
        <v>C</v>
      </c>
      <c r="S971" t="str">
        <f>VLOOKUP(O971,Clean_tckt!$E$3:$F$38,2,0)</f>
        <v xml:space="preserve">xxx </v>
      </c>
      <c r="T971" s="1">
        <f t="shared" si="49"/>
        <v>25.7</v>
      </c>
      <c r="U971">
        <f t="shared" si="50"/>
        <v>55</v>
      </c>
      <c r="V971">
        <f>SUM(G971:H971,1)</f>
        <v>3</v>
      </c>
      <c r="W971">
        <f t="shared" si="51"/>
        <v>0</v>
      </c>
      <c r="X971">
        <f>IF(V971=1,1,0)</f>
        <v>0</v>
      </c>
      <c r="Y971">
        <f>IF($P971=Y$1,1,0)</f>
        <v>0</v>
      </c>
      <c r="Z971">
        <f>IF($P971=Z$1,1,0)</f>
        <v>1</v>
      </c>
      <c r="AA971">
        <f>IF($P971=AA$1,1,0)</f>
        <v>0</v>
      </c>
      <c r="AB971">
        <f>IF($P971=AB$1,1,0)</f>
        <v>0</v>
      </c>
      <c r="AC971">
        <f>IF($Q971=AC$1,1,0)</f>
        <v>1</v>
      </c>
      <c r="AD971">
        <f>IF($Q971=AD$1,1,0)</f>
        <v>0</v>
      </c>
      <c r="AE971">
        <f>IF($R971=AE$1,1,0)</f>
        <v>0</v>
      </c>
      <c r="AF971">
        <f>IF($R971=AF$1,1,0)</f>
        <v>1</v>
      </c>
      <c r="AG971">
        <f>IF($R971=AG$1,1,0)</f>
        <v>0</v>
      </c>
      <c r="AH971">
        <f>IF($R971=AH$1,1,0)</f>
        <v>0</v>
      </c>
      <c r="AI971">
        <f>IF($R971=AI$1,1,0)</f>
        <v>0</v>
      </c>
      <c r="AJ971">
        <f>IF($R971=AJ$1,1,0)</f>
        <v>0</v>
      </c>
      <c r="AK971">
        <f>IF($R971=AK$1,1,0)</f>
        <v>0</v>
      </c>
      <c r="AL971">
        <f>IF($R971=AL$1,1,0)</f>
        <v>0</v>
      </c>
      <c r="AM971">
        <f>IF($S971=AM$1,1,0)</f>
        <v>0</v>
      </c>
      <c r="AN971">
        <f>IF($S971=AN$1,1,0)</f>
        <v>0</v>
      </c>
      <c r="AO971">
        <f>IF($S971=AO$1,1,0)</f>
        <v>0</v>
      </c>
      <c r="AP971">
        <f>IF($S971=AP$1,1,0)</f>
        <v>1</v>
      </c>
      <c r="AQ971">
        <f>IF($S971=AQ$1,1,0)</f>
        <v>0</v>
      </c>
      <c r="AR971">
        <f>IF($S971=AR$1,1,0)</f>
        <v>0</v>
      </c>
      <c r="AS971">
        <f>IF($S971=AS$1,1,0)</f>
        <v>0</v>
      </c>
      <c r="AT971">
        <f>IF($S971=AT$1,1,0)</f>
        <v>0</v>
      </c>
      <c r="AU971">
        <f>IF($S971=AU$1,1,0)</f>
        <v>0</v>
      </c>
      <c r="AV971">
        <f>IF($S971=AV$1,1,0)</f>
        <v>0</v>
      </c>
      <c r="AW971">
        <f>IF($S971=AW$1,1,0)</f>
        <v>0</v>
      </c>
      <c r="AX971">
        <f>IF($S971=AX$1,1,0)</f>
        <v>0</v>
      </c>
      <c r="AY971">
        <f>IF($S971=AY$1,1,0)</f>
        <v>0</v>
      </c>
      <c r="AZ971">
        <f>IF($S971=AZ$1,1,0)</f>
        <v>0</v>
      </c>
      <c r="BA971">
        <f>IF($S971=BA$1,1,0)</f>
        <v>0</v>
      </c>
      <c r="BB971">
        <f>IF($S971=BB$1,1,0)</f>
        <v>0</v>
      </c>
      <c r="BC971">
        <f>IF($S971=BC$1,1,0)</f>
        <v>0</v>
      </c>
      <c r="BD971">
        <f>IF($S971=BD$1,1,0)</f>
        <v>0</v>
      </c>
      <c r="BE971">
        <f>IF($S971=BE$1,1,0)</f>
        <v>0</v>
      </c>
      <c r="BF971">
        <f>IF($S971=BF$1,1,0)</f>
        <v>0</v>
      </c>
      <c r="BG971">
        <f>IF($S971=BG$1,1,0)</f>
        <v>0</v>
      </c>
      <c r="BH971">
        <f>IF($S971=BH$1,1,0)</f>
        <v>0</v>
      </c>
      <c r="BI971">
        <f>IF($S971=BI$1,1,0)</f>
        <v>0</v>
      </c>
      <c r="BJ971">
        <f>IF($S971=BJ$1,1,0)</f>
        <v>0</v>
      </c>
    </row>
    <row r="972" spans="1:62" x14ac:dyDescent="0.25">
      <c r="A972">
        <v>970</v>
      </c>
      <c r="B972" t="s">
        <v>1975</v>
      </c>
      <c r="C972">
        <v>2</v>
      </c>
      <c r="D972" t="s">
        <v>1321</v>
      </c>
      <c r="E972" t="s">
        <v>13</v>
      </c>
      <c r="F972">
        <v>30</v>
      </c>
      <c r="G972">
        <v>0</v>
      </c>
      <c r="H972">
        <v>0</v>
      </c>
      <c r="I972">
        <v>248744</v>
      </c>
      <c r="J972">
        <v>13</v>
      </c>
      <c r="L972" t="s">
        <v>15</v>
      </c>
      <c r="M972" t="s">
        <v>1751</v>
      </c>
      <c r="N972" t="str">
        <f>IF(ISNUMBER(I972),"xxx ",SUBSTITUTE(SUBSTITUTE(I972,"/",""),".",""))</f>
        <v xml:space="preserve">xxx </v>
      </c>
      <c r="O972" t="str">
        <f>LEFT(N972,FIND(" ",N972))</f>
        <v xml:space="preserve">xxx </v>
      </c>
      <c r="P972" t="str">
        <f>VLOOKUP(M972,Extract_Title!$A$2:$B$20,2,0)</f>
        <v>Mr</v>
      </c>
      <c r="Q972" t="str">
        <f>IF(L972="","S",L972)</f>
        <v>S</v>
      </c>
      <c r="R972" t="str">
        <f>IF(K972="","M",LEFT(K972,1))</f>
        <v>M</v>
      </c>
      <c r="S972" t="str">
        <f>VLOOKUP(O972,Clean_tckt!$E$3:$F$38,2,0)</f>
        <v xml:space="preserve">xxx </v>
      </c>
      <c r="T972" s="1">
        <f t="shared" si="49"/>
        <v>13</v>
      </c>
      <c r="U972">
        <f t="shared" si="50"/>
        <v>30</v>
      </c>
      <c r="V972">
        <f>SUM(G972:H972,1)</f>
        <v>1</v>
      </c>
      <c r="W972">
        <f t="shared" si="51"/>
        <v>1</v>
      </c>
      <c r="X972">
        <f>IF(V972=1,1,0)</f>
        <v>1</v>
      </c>
      <c r="Y972">
        <f>IF($P972=Y$1,1,0)</f>
        <v>1</v>
      </c>
      <c r="Z972">
        <f>IF($P972=Z$1,1,0)</f>
        <v>0</v>
      </c>
      <c r="AA972">
        <f>IF($P972=AA$1,1,0)</f>
        <v>0</v>
      </c>
      <c r="AB972">
        <f>IF($P972=AB$1,1,0)</f>
        <v>0</v>
      </c>
      <c r="AC972">
        <f>IF($Q972=AC$1,1,0)</f>
        <v>1</v>
      </c>
      <c r="AD972">
        <f>IF($Q972=AD$1,1,0)</f>
        <v>0</v>
      </c>
      <c r="AE972">
        <f>IF($R972=AE$1,1,0)</f>
        <v>1</v>
      </c>
      <c r="AF972">
        <f>IF($R972=AF$1,1,0)</f>
        <v>0</v>
      </c>
      <c r="AG972">
        <f>IF($R972=AG$1,1,0)</f>
        <v>0</v>
      </c>
      <c r="AH972">
        <f>IF($R972=AH$1,1,0)</f>
        <v>0</v>
      </c>
      <c r="AI972">
        <f>IF($R972=AI$1,1,0)</f>
        <v>0</v>
      </c>
      <c r="AJ972">
        <f>IF($R972=AJ$1,1,0)</f>
        <v>0</v>
      </c>
      <c r="AK972">
        <f>IF($R972=AK$1,1,0)</f>
        <v>0</v>
      </c>
      <c r="AL972">
        <f>IF($R972=AL$1,1,0)</f>
        <v>0</v>
      </c>
      <c r="AM972">
        <f>IF($S972=AM$1,1,0)</f>
        <v>0</v>
      </c>
      <c r="AN972">
        <f>IF($S972=AN$1,1,0)</f>
        <v>0</v>
      </c>
      <c r="AO972">
        <f>IF($S972=AO$1,1,0)</f>
        <v>0</v>
      </c>
      <c r="AP972">
        <f>IF($S972=AP$1,1,0)</f>
        <v>1</v>
      </c>
      <c r="AQ972">
        <f>IF($S972=AQ$1,1,0)</f>
        <v>0</v>
      </c>
      <c r="AR972">
        <f>IF($S972=AR$1,1,0)</f>
        <v>0</v>
      </c>
      <c r="AS972">
        <f>IF($S972=AS$1,1,0)</f>
        <v>0</v>
      </c>
      <c r="AT972">
        <f>IF($S972=AT$1,1,0)</f>
        <v>0</v>
      </c>
      <c r="AU972">
        <f>IF($S972=AU$1,1,0)</f>
        <v>0</v>
      </c>
      <c r="AV972">
        <f>IF($S972=AV$1,1,0)</f>
        <v>0</v>
      </c>
      <c r="AW972">
        <f>IF($S972=AW$1,1,0)</f>
        <v>0</v>
      </c>
      <c r="AX972">
        <f>IF($S972=AX$1,1,0)</f>
        <v>0</v>
      </c>
      <c r="AY972">
        <f>IF($S972=AY$1,1,0)</f>
        <v>0</v>
      </c>
      <c r="AZ972">
        <f>IF($S972=AZ$1,1,0)</f>
        <v>0</v>
      </c>
      <c r="BA972">
        <f>IF($S972=BA$1,1,0)</f>
        <v>0</v>
      </c>
      <c r="BB972">
        <f>IF($S972=BB$1,1,0)</f>
        <v>0</v>
      </c>
      <c r="BC972">
        <f>IF($S972=BC$1,1,0)</f>
        <v>0</v>
      </c>
      <c r="BD972">
        <f>IF($S972=BD$1,1,0)</f>
        <v>0</v>
      </c>
      <c r="BE972">
        <f>IF($S972=BE$1,1,0)</f>
        <v>0</v>
      </c>
      <c r="BF972">
        <f>IF($S972=BF$1,1,0)</f>
        <v>0</v>
      </c>
      <c r="BG972">
        <f>IF($S972=BG$1,1,0)</f>
        <v>0</v>
      </c>
      <c r="BH972">
        <f>IF($S972=BH$1,1,0)</f>
        <v>0</v>
      </c>
      <c r="BI972">
        <f>IF($S972=BI$1,1,0)</f>
        <v>0</v>
      </c>
      <c r="BJ972">
        <f>IF($S972=BJ$1,1,0)</f>
        <v>0</v>
      </c>
    </row>
    <row r="973" spans="1:62" x14ac:dyDescent="0.25">
      <c r="A973">
        <v>971</v>
      </c>
      <c r="B973" t="s">
        <v>1975</v>
      </c>
      <c r="C973">
        <v>3</v>
      </c>
      <c r="D973" t="s">
        <v>1322</v>
      </c>
      <c r="E973" t="s">
        <v>17</v>
      </c>
      <c r="F973">
        <v>24</v>
      </c>
      <c r="G973">
        <v>0</v>
      </c>
      <c r="H973">
        <v>0</v>
      </c>
      <c r="I973">
        <v>368702</v>
      </c>
      <c r="J973">
        <v>7.75</v>
      </c>
      <c r="L973" t="s">
        <v>27</v>
      </c>
      <c r="M973" t="s">
        <v>1753</v>
      </c>
      <c r="N973" t="str">
        <f>IF(ISNUMBER(I973),"xxx ",SUBSTITUTE(SUBSTITUTE(I973,"/",""),".",""))</f>
        <v xml:space="preserve">xxx </v>
      </c>
      <c r="O973" t="str">
        <f>LEFT(N973,FIND(" ",N973))</f>
        <v xml:space="preserve">xxx </v>
      </c>
      <c r="P973" t="str">
        <f>VLOOKUP(M973,Extract_Title!$A$2:$B$20,2,0)</f>
        <v>Miss</v>
      </c>
      <c r="Q973" t="str">
        <f>IF(L973="","S",L973)</f>
        <v>Q</v>
      </c>
      <c r="R973" t="str">
        <f>IF(K973="","M",LEFT(K973,1))</f>
        <v>M</v>
      </c>
      <c r="S973" t="str">
        <f>VLOOKUP(O973,Clean_tckt!$E$3:$F$38,2,0)</f>
        <v xml:space="preserve">xxx </v>
      </c>
      <c r="T973" s="1">
        <f t="shared" si="49"/>
        <v>7.75</v>
      </c>
      <c r="U973">
        <f t="shared" si="50"/>
        <v>24</v>
      </c>
      <c r="V973">
        <f>SUM(G973:H973,1)</f>
        <v>1</v>
      </c>
      <c r="W973">
        <f t="shared" si="51"/>
        <v>0</v>
      </c>
      <c r="X973">
        <f>IF(V973=1,1,0)</f>
        <v>1</v>
      </c>
      <c r="Y973">
        <f>IF($P973=Y$1,1,0)</f>
        <v>0</v>
      </c>
      <c r="Z973">
        <f>IF($P973=Z$1,1,0)</f>
        <v>0</v>
      </c>
      <c r="AA973">
        <f>IF($P973=AA$1,1,0)</f>
        <v>1</v>
      </c>
      <c r="AB973">
        <f>IF($P973=AB$1,1,0)</f>
        <v>0</v>
      </c>
      <c r="AC973">
        <f>IF($Q973=AC$1,1,0)</f>
        <v>0</v>
      </c>
      <c r="AD973">
        <f>IF($Q973=AD$1,1,0)</f>
        <v>0</v>
      </c>
      <c r="AE973">
        <f>IF($R973=AE$1,1,0)</f>
        <v>1</v>
      </c>
      <c r="AF973">
        <f>IF($R973=AF$1,1,0)</f>
        <v>0</v>
      </c>
      <c r="AG973">
        <f>IF($R973=AG$1,1,0)</f>
        <v>0</v>
      </c>
      <c r="AH973">
        <f>IF($R973=AH$1,1,0)</f>
        <v>0</v>
      </c>
      <c r="AI973">
        <f>IF($R973=AI$1,1,0)</f>
        <v>0</v>
      </c>
      <c r="AJ973">
        <f>IF($R973=AJ$1,1,0)</f>
        <v>0</v>
      </c>
      <c r="AK973">
        <f>IF($R973=AK$1,1,0)</f>
        <v>0</v>
      </c>
      <c r="AL973">
        <f>IF($R973=AL$1,1,0)</f>
        <v>0</v>
      </c>
      <c r="AM973">
        <f>IF($S973=AM$1,1,0)</f>
        <v>0</v>
      </c>
      <c r="AN973">
        <f>IF($S973=AN$1,1,0)</f>
        <v>0</v>
      </c>
      <c r="AO973">
        <f>IF($S973=AO$1,1,0)</f>
        <v>0</v>
      </c>
      <c r="AP973">
        <f>IF($S973=AP$1,1,0)</f>
        <v>1</v>
      </c>
      <c r="AQ973">
        <f>IF($S973=AQ$1,1,0)</f>
        <v>0</v>
      </c>
      <c r="AR973">
        <f>IF($S973=AR$1,1,0)</f>
        <v>0</v>
      </c>
      <c r="AS973">
        <f>IF($S973=AS$1,1,0)</f>
        <v>0</v>
      </c>
      <c r="AT973">
        <f>IF($S973=AT$1,1,0)</f>
        <v>0</v>
      </c>
      <c r="AU973">
        <f>IF($S973=AU$1,1,0)</f>
        <v>0</v>
      </c>
      <c r="AV973">
        <f>IF($S973=AV$1,1,0)</f>
        <v>0</v>
      </c>
      <c r="AW973">
        <f>IF($S973=AW$1,1,0)</f>
        <v>0</v>
      </c>
      <c r="AX973">
        <f>IF($S973=AX$1,1,0)</f>
        <v>0</v>
      </c>
      <c r="AY973">
        <f>IF($S973=AY$1,1,0)</f>
        <v>0</v>
      </c>
      <c r="AZ973">
        <f>IF($S973=AZ$1,1,0)</f>
        <v>0</v>
      </c>
      <c r="BA973">
        <f>IF($S973=BA$1,1,0)</f>
        <v>0</v>
      </c>
      <c r="BB973">
        <f>IF($S973=BB$1,1,0)</f>
        <v>0</v>
      </c>
      <c r="BC973">
        <f>IF($S973=BC$1,1,0)</f>
        <v>0</v>
      </c>
      <c r="BD973">
        <f>IF($S973=BD$1,1,0)</f>
        <v>0</v>
      </c>
      <c r="BE973">
        <f>IF($S973=BE$1,1,0)</f>
        <v>0</v>
      </c>
      <c r="BF973">
        <f>IF($S973=BF$1,1,0)</f>
        <v>0</v>
      </c>
      <c r="BG973">
        <f>IF($S973=BG$1,1,0)</f>
        <v>0</v>
      </c>
      <c r="BH973">
        <f>IF($S973=BH$1,1,0)</f>
        <v>0</v>
      </c>
      <c r="BI973">
        <f>IF($S973=BI$1,1,0)</f>
        <v>0</v>
      </c>
      <c r="BJ973">
        <f>IF($S973=BJ$1,1,0)</f>
        <v>0</v>
      </c>
    </row>
    <row r="974" spans="1:62" x14ac:dyDescent="0.25">
      <c r="A974">
        <v>972</v>
      </c>
      <c r="B974" t="s">
        <v>1975</v>
      </c>
      <c r="C974">
        <v>3</v>
      </c>
      <c r="D974" t="s">
        <v>1323</v>
      </c>
      <c r="E974" t="s">
        <v>13</v>
      </c>
      <c r="F974">
        <v>6</v>
      </c>
      <c r="G974">
        <v>1</v>
      </c>
      <c r="H974">
        <v>1</v>
      </c>
      <c r="I974">
        <v>2678</v>
      </c>
      <c r="J974">
        <v>15.245799999999999</v>
      </c>
      <c r="L974" t="s">
        <v>20</v>
      </c>
      <c r="M974" t="s">
        <v>1754</v>
      </c>
      <c r="N974" t="str">
        <f>IF(ISNUMBER(I974),"xxx ",SUBSTITUTE(SUBSTITUTE(I974,"/",""),".",""))</f>
        <v xml:space="preserve">xxx </v>
      </c>
      <c r="O974" t="str">
        <f>LEFT(N974,FIND(" ",N974))</f>
        <v xml:space="preserve">xxx </v>
      </c>
      <c r="P974" t="str">
        <f>VLOOKUP(M974,Extract_Title!$A$2:$B$20,2,0)</f>
        <v>Master</v>
      </c>
      <c r="Q974" t="str">
        <f>IF(L974="","S",L974)</f>
        <v>C</v>
      </c>
      <c r="R974" t="str">
        <f>IF(K974="","M",LEFT(K974,1))</f>
        <v>M</v>
      </c>
      <c r="S974" t="str">
        <f>VLOOKUP(O974,Clean_tckt!$E$3:$F$38,2,0)</f>
        <v xml:space="preserve">xxx </v>
      </c>
      <c r="T974" s="1">
        <f t="shared" si="49"/>
        <v>15.245799999999999</v>
      </c>
      <c r="U974">
        <f t="shared" si="50"/>
        <v>6</v>
      </c>
      <c r="V974">
        <f>SUM(G974:H974,1)</f>
        <v>3</v>
      </c>
      <c r="W974">
        <f t="shared" si="51"/>
        <v>1</v>
      </c>
      <c r="X974">
        <f>IF(V974=1,1,0)</f>
        <v>0</v>
      </c>
      <c r="Y974">
        <f>IF($P974=Y$1,1,0)</f>
        <v>0</v>
      </c>
      <c r="Z974">
        <f>IF($P974=Z$1,1,0)</f>
        <v>0</v>
      </c>
      <c r="AA974">
        <f>IF($P974=AA$1,1,0)</f>
        <v>0</v>
      </c>
      <c r="AB974">
        <f>IF($P974=AB$1,1,0)</f>
        <v>1</v>
      </c>
      <c r="AC974">
        <f>IF($Q974=AC$1,1,0)</f>
        <v>0</v>
      </c>
      <c r="AD974">
        <f>IF($Q974=AD$1,1,0)</f>
        <v>1</v>
      </c>
      <c r="AE974">
        <f>IF($R974=AE$1,1,0)</f>
        <v>1</v>
      </c>
      <c r="AF974">
        <f>IF($R974=AF$1,1,0)</f>
        <v>0</v>
      </c>
      <c r="AG974">
        <f>IF($R974=AG$1,1,0)</f>
        <v>0</v>
      </c>
      <c r="AH974">
        <f>IF($R974=AH$1,1,0)</f>
        <v>0</v>
      </c>
      <c r="AI974">
        <f>IF($R974=AI$1,1,0)</f>
        <v>0</v>
      </c>
      <c r="AJ974">
        <f>IF($R974=AJ$1,1,0)</f>
        <v>0</v>
      </c>
      <c r="AK974">
        <f>IF($R974=AK$1,1,0)</f>
        <v>0</v>
      </c>
      <c r="AL974">
        <f>IF($R974=AL$1,1,0)</f>
        <v>0</v>
      </c>
      <c r="AM974">
        <f>IF($S974=AM$1,1,0)</f>
        <v>0</v>
      </c>
      <c r="AN974">
        <f>IF($S974=AN$1,1,0)</f>
        <v>0</v>
      </c>
      <c r="AO974">
        <f>IF($S974=AO$1,1,0)</f>
        <v>0</v>
      </c>
      <c r="AP974">
        <f>IF($S974=AP$1,1,0)</f>
        <v>1</v>
      </c>
      <c r="AQ974">
        <f>IF($S974=AQ$1,1,0)</f>
        <v>0</v>
      </c>
      <c r="AR974">
        <f>IF($S974=AR$1,1,0)</f>
        <v>0</v>
      </c>
      <c r="AS974">
        <f>IF($S974=AS$1,1,0)</f>
        <v>0</v>
      </c>
      <c r="AT974">
        <f>IF($S974=AT$1,1,0)</f>
        <v>0</v>
      </c>
      <c r="AU974">
        <f>IF($S974=AU$1,1,0)</f>
        <v>0</v>
      </c>
      <c r="AV974">
        <f>IF($S974=AV$1,1,0)</f>
        <v>0</v>
      </c>
      <c r="AW974">
        <f>IF($S974=AW$1,1,0)</f>
        <v>0</v>
      </c>
      <c r="AX974">
        <f>IF($S974=AX$1,1,0)</f>
        <v>0</v>
      </c>
      <c r="AY974">
        <f>IF($S974=AY$1,1,0)</f>
        <v>0</v>
      </c>
      <c r="AZ974">
        <f>IF($S974=AZ$1,1,0)</f>
        <v>0</v>
      </c>
      <c r="BA974">
        <f>IF($S974=BA$1,1,0)</f>
        <v>0</v>
      </c>
      <c r="BB974">
        <f>IF($S974=BB$1,1,0)</f>
        <v>0</v>
      </c>
      <c r="BC974">
        <f>IF($S974=BC$1,1,0)</f>
        <v>0</v>
      </c>
      <c r="BD974">
        <f>IF($S974=BD$1,1,0)</f>
        <v>0</v>
      </c>
      <c r="BE974">
        <f>IF($S974=BE$1,1,0)</f>
        <v>0</v>
      </c>
      <c r="BF974">
        <f>IF($S974=BF$1,1,0)</f>
        <v>0</v>
      </c>
      <c r="BG974">
        <f>IF($S974=BG$1,1,0)</f>
        <v>0</v>
      </c>
      <c r="BH974">
        <f>IF($S974=BH$1,1,0)</f>
        <v>0</v>
      </c>
      <c r="BI974">
        <f>IF($S974=BI$1,1,0)</f>
        <v>0</v>
      </c>
      <c r="BJ974">
        <f>IF($S974=BJ$1,1,0)</f>
        <v>0</v>
      </c>
    </row>
    <row r="975" spans="1:62" x14ac:dyDescent="0.25">
      <c r="A975">
        <v>973</v>
      </c>
      <c r="B975" t="s">
        <v>1975</v>
      </c>
      <c r="C975">
        <v>1</v>
      </c>
      <c r="D975" t="s">
        <v>1324</v>
      </c>
      <c r="E975" t="s">
        <v>13</v>
      </c>
      <c r="F975">
        <v>67</v>
      </c>
      <c r="G975">
        <v>1</v>
      </c>
      <c r="H975">
        <v>0</v>
      </c>
      <c r="I975" t="s">
        <v>759</v>
      </c>
      <c r="J975">
        <v>221.7792</v>
      </c>
      <c r="K975" t="s">
        <v>1325</v>
      </c>
      <c r="L975" t="s">
        <v>15</v>
      </c>
      <c r="M975" t="s">
        <v>1751</v>
      </c>
      <c r="N975" t="str">
        <f>IF(ISNUMBER(I975),"xxx ",SUBSTITUTE(SUBSTITUTE(I975,"/",""),".",""))</f>
        <v>PC 17483</v>
      </c>
      <c r="O975" t="str">
        <f>LEFT(N975,FIND(" ",N975))</f>
        <v xml:space="preserve">PC </v>
      </c>
      <c r="P975" t="str">
        <f>VLOOKUP(M975,Extract_Title!$A$2:$B$20,2,0)</f>
        <v>Mr</v>
      </c>
      <c r="Q975" t="str">
        <f>IF(L975="","S",L975)</f>
        <v>S</v>
      </c>
      <c r="R975" t="str">
        <f>IF(K975="","M",LEFT(K975,1))</f>
        <v>C</v>
      </c>
      <c r="S975" t="str">
        <f>VLOOKUP(O975,Clean_tckt!$E$3:$F$38,2,0)</f>
        <v xml:space="preserve">PC </v>
      </c>
      <c r="T975" s="1">
        <f t="shared" si="49"/>
        <v>221.7792</v>
      </c>
      <c r="U975">
        <f t="shared" si="50"/>
        <v>67</v>
      </c>
      <c r="V975">
        <f>SUM(G975:H975,1)</f>
        <v>2</v>
      </c>
      <c r="W975">
        <f t="shared" si="51"/>
        <v>1</v>
      </c>
      <c r="X975">
        <f>IF(V975=1,1,0)</f>
        <v>0</v>
      </c>
      <c r="Y975">
        <f>IF($P975=Y$1,1,0)</f>
        <v>1</v>
      </c>
      <c r="Z975">
        <f>IF($P975=Z$1,1,0)</f>
        <v>0</v>
      </c>
      <c r="AA975">
        <f>IF($P975=AA$1,1,0)</f>
        <v>0</v>
      </c>
      <c r="AB975">
        <f>IF($P975=AB$1,1,0)</f>
        <v>0</v>
      </c>
      <c r="AC975">
        <f>IF($Q975=AC$1,1,0)</f>
        <v>1</v>
      </c>
      <c r="AD975">
        <f>IF($Q975=AD$1,1,0)</f>
        <v>0</v>
      </c>
      <c r="AE975">
        <f>IF($R975=AE$1,1,0)</f>
        <v>0</v>
      </c>
      <c r="AF975">
        <f>IF($R975=AF$1,1,0)</f>
        <v>1</v>
      </c>
      <c r="AG975">
        <f>IF($R975=AG$1,1,0)</f>
        <v>0</v>
      </c>
      <c r="AH975">
        <f>IF($R975=AH$1,1,0)</f>
        <v>0</v>
      </c>
      <c r="AI975">
        <f>IF($R975=AI$1,1,0)</f>
        <v>0</v>
      </c>
      <c r="AJ975">
        <f>IF($R975=AJ$1,1,0)</f>
        <v>0</v>
      </c>
      <c r="AK975">
        <f>IF($R975=AK$1,1,0)</f>
        <v>0</v>
      </c>
      <c r="AL975">
        <f>IF($R975=AL$1,1,0)</f>
        <v>0</v>
      </c>
      <c r="AM975">
        <f>IF($S975=AM$1,1,0)</f>
        <v>0</v>
      </c>
      <c r="AN975">
        <f>IF($S975=AN$1,1,0)</f>
        <v>1</v>
      </c>
      <c r="AO975">
        <f>IF($S975=AO$1,1,0)</f>
        <v>0</v>
      </c>
      <c r="AP975">
        <f>IF($S975=AP$1,1,0)</f>
        <v>0</v>
      </c>
      <c r="AQ975">
        <f>IF($S975=AQ$1,1,0)</f>
        <v>0</v>
      </c>
      <c r="AR975">
        <f>IF($S975=AR$1,1,0)</f>
        <v>0</v>
      </c>
      <c r="AS975">
        <f>IF($S975=AS$1,1,0)</f>
        <v>0</v>
      </c>
      <c r="AT975">
        <f>IF($S975=AT$1,1,0)</f>
        <v>0</v>
      </c>
      <c r="AU975">
        <f>IF($S975=AU$1,1,0)</f>
        <v>0</v>
      </c>
      <c r="AV975">
        <f>IF($S975=AV$1,1,0)</f>
        <v>0</v>
      </c>
      <c r="AW975">
        <f>IF($S975=AW$1,1,0)</f>
        <v>0</v>
      </c>
      <c r="AX975">
        <f>IF($S975=AX$1,1,0)</f>
        <v>0</v>
      </c>
      <c r="AY975">
        <f>IF($S975=AY$1,1,0)</f>
        <v>0</v>
      </c>
      <c r="AZ975">
        <f>IF($S975=AZ$1,1,0)</f>
        <v>0</v>
      </c>
      <c r="BA975">
        <f>IF($S975=BA$1,1,0)</f>
        <v>0</v>
      </c>
      <c r="BB975">
        <f>IF($S975=BB$1,1,0)</f>
        <v>0</v>
      </c>
      <c r="BC975">
        <f>IF($S975=BC$1,1,0)</f>
        <v>0</v>
      </c>
      <c r="BD975">
        <f>IF($S975=BD$1,1,0)</f>
        <v>0</v>
      </c>
      <c r="BE975">
        <f>IF($S975=BE$1,1,0)</f>
        <v>0</v>
      </c>
      <c r="BF975">
        <f>IF($S975=BF$1,1,0)</f>
        <v>0</v>
      </c>
      <c r="BG975">
        <f>IF($S975=BG$1,1,0)</f>
        <v>0</v>
      </c>
      <c r="BH975">
        <f>IF($S975=BH$1,1,0)</f>
        <v>0</v>
      </c>
      <c r="BI975">
        <f>IF($S975=BI$1,1,0)</f>
        <v>0</v>
      </c>
      <c r="BJ975">
        <f>IF($S975=BJ$1,1,0)</f>
        <v>0</v>
      </c>
    </row>
    <row r="976" spans="1:62" x14ac:dyDescent="0.25">
      <c r="A976">
        <v>974</v>
      </c>
      <c r="B976" t="s">
        <v>1975</v>
      </c>
      <c r="C976">
        <v>1</v>
      </c>
      <c r="D976" t="s">
        <v>1326</v>
      </c>
      <c r="E976" t="s">
        <v>13</v>
      </c>
      <c r="F976">
        <v>49</v>
      </c>
      <c r="G976">
        <v>0</v>
      </c>
      <c r="H976">
        <v>0</v>
      </c>
      <c r="I976">
        <v>19924</v>
      </c>
      <c r="J976">
        <v>26</v>
      </c>
      <c r="L976" t="s">
        <v>15</v>
      </c>
      <c r="M976" t="s">
        <v>1751</v>
      </c>
      <c r="N976" t="str">
        <f>IF(ISNUMBER(I976),"xxx ",SUBSTITUTE(SUBSTITUTE(I976,"/",""),".",""))</f>
        <v xml:space="preserve">xxx </v>
      </c>
      <c r="O976" t="str">
        <f>LEFT(N976,FIND(" ",N976))</f>
        <v xml:space="preserve">xxx </v>
      </c>
      <c r="P976" t="str">
        <f>VLOOKUP(M976,Extract_Title!$A$2:$B$20,2,0)</f>
        <v>Mr</v>
      </c>
      <c r="Q976" t="str">
        <f>IF(L976="","S",L976)</f>
        <v>S</v>
      </c>
      <c r="R976" t="str">
        <f>IF(K976="","M",LEFT(K976,1))</f>
        <v>M</v>
      </c>
      <c r="S976" t="str">
        <f>VLOOKUP(O976,Clean_tckt!$E$3:$F$38,2,0)</f>
        <v xml:space="preserve">xxx </v>
      </c>
      <c r="T976" s="1">
        <f t="shared" si="49"/>
        <v>26</v>
      </c>
      <c r="U976">
        <f t="shared" si="50"/>
        <v>49</v>
      </c>
      <c r="V976">
        <f>SUM(G976:H976,1)</f>
        <v>1</v>
      </c>
      <c r="W976">
        <f t="shared" si="51"/>
        <v>1</v>
      </c>
      <c r="X976">
        <f>IF(V976=1,1,0)</f>
        <v>1</v>
      </c>
      <c r="Y976">
        <f>IF($P976=Y$1,1,0)</f>
        <v>1</v>
      </c>
      <c r="Z976">
        <f>IF($P976=Z$1,1,0)</f>
        <v>0</v>
      </c>
      <c r="AA976">
        <f>IF($P976=AA$1,1,0)</f>
        <v>0</v>
      </c>
      <c r="AB976">
        <f>IF($P976=AB$1,1,0)</f>
        <v>0</v>
      </c>
      <c r="AC976">
        <f>IF($Q976=AC$1,1,0)</f>
        <v>1</v>
      </c>
      <c r="AD976">
        <f>IF($Q976=AD$1,1,0)</f>
        <v>0</v>
      </c>
      <c r="AE976">
        <f>IF($R976=AE$1,1,0)</f>
        <v>1</v>
      </c>
      <c r="AF976">
        <f>IF($R976=AF$1,1,0)</f>
        <v>0</v>
      </c>
      <c r="AG976">
        <f>IF($R976=AG$1,1,0)</f>
        <v>0</v>
      </c>
      <c r="AH976">
        <f>IF($R976=AH$1,1,0)</f>
        <v>0</v>
      </c>
      <c r="AI976">
        <f>IF($R976=AI$1,1,0)</f>
        <v>0</v>
      </c>
      <c r="AJ976">
        <f>IF($R976=AJ$1,1,0)</f>
        <v>0</v>
      </c>
      <c r="AK976">
        <f>IF($R976=AK$1,1,0)</f>
        <v>0</v>
      </c>
      <c r="AL976">
        <f>IF($R976=AL$1,1,0)</f>
        <v>0</v>
      </c>
      <c r="AM976">
        <f>IF($S976=AM$1,1,0)</f>
        <v>0</v>
      </c>
      <c r="AN976">
        <f>IF($S976=AN$1,1,0)</f>
        <v>0</v>
      </c>
      <c r="AO976">
        <f>IF($S976=AO$1,1,0)</f>
        <v>0</v>
      </c>
      <c r="AP976">
        <f>IF($S976=AP$1,1,0)</f>
        <v>1</v>
      </c>
      <c r="AQ976">
        <f>IF($S976=AQ$1,1,0)</f>
        <v>0</v>
      </c>
      <c r="AR976">
        <f>IF($S976=AR$1,1,0)</f>
        <v>0</v>
      </c>
      <c r="AS976">
        <f>IF($S976=AS$1,1,0)</f>
        <v>0</v>
      </c>
      <c r="AT976">
        <f>IF($S976=AT$1,1,0)</f>
        <v>0</v>
      </c>
      <c r="AU976">
        <f>IF($S976=AU$1,1,0)</f>
        <v>0</v>
      </c>
      <c r="AV976">
        <f>IF($S976=AV$1,1,0)</f>
        <v>0</v>
      </c>
      <c r="AW976">
        <f>IF($S976=AW$1,1,0)</f>
        <v>0</v>
      </c>
      <c r="AX976">
        <f>IF($S976=AX$1,1,0)</f>
        <v>0</v>
      </c>
      <c r="AY976">
        <f>IF($S976=AY$1,1,0)</f>
        <v>0</v>
      </c>
      <c r="AZ976">
        <f>IF($S976=AZ$1,1,0)</f>
        <v>0</v>
      </c>
      <c r="BA976">
        <f>IF($S976=BA$1,1,0)</f>
        <v>0</v>
      </c>
      <c r="BB976">
        <f>IF($S976=BB$1,1,0)</f>
        <v>0</v>
      </c>
      <c r="BC976">
        <f>IF($S976=BC$1,1,0)</f>
        <v>0</v>
      </c>
      <c r="BD976">
        <f>IF($S976=BD$1,1,0)</f>
        <v>0</v>
      </c>
      <c r="BE976">
        <f>IF($S976=BE$1,1,0)</f>
        <v>0</v>
      </c>
      <c r="BF976">
        <f>IF($S976=BF$1,1,0)</f>
        <v>0</v>
      </c>
      <c r="BG976">
        <f>IF($S976=BG$1,1,0)</f>
        <v>0</v>
      </c>
      <c r="BH976">
        <f>IF($S976=BH$1,1,0)</f>
        <v>0</v>
      </c>
      <c r="BI976">
        <f>IF($S976=BI$1,1,0)</f>
        <v>0</v>
      </c>
      <c r="BJ976">
        <f>IF($S976=BJ$1,1,0)</f>
        <v>0</v>
      </c>
    </row>
    <row r="977" spans="1:62" x14ac:dyDescent="0.25">
      <c r="A977">
        <v>975</v>
      </c>
      <c r="B977" t="s">
        <v>1975</v>
      </c>
      <c r="C977">
        <v>3</v>
      </c>
      <c r="D977" t="s">
        <v>1327</v>
      </c>
      <c r="E977" t="s">
        <v>13</v>
      </c>
      <c r="G977">
        <v>0</v>
      </c>
      <c r="H977">
        <v>0</v>
      </c>
      <c r="I977">
        <v>349238</v>
      </c>
      <c r="J977">
        <v>7.8958000000000004</v>
      </c>
      <c r="L977" t="s">
        <v>15</v>
      </c>
      <c r="M977" t="s">
        <v>1751</v>
      </c>
      <c r="N977" t="str">
        <f>IF(ISNUMBER(I977),"xxx ",SUBSTITUTE(SUBSTITUTE(I977,"/",""),".",""))</f>
        <v xml:space="preserve">xxx </v>
      </c>
      <c r="O977" t="str">
        <f>LEFT(N977,FIND(" ",N977))</f>
        <v xml:space="preserve">xxx </v>
      </c>
      <c r="P977" t="str">
        <f>VLOOKUP(M977,Extract_Title!$A$2:$B$20,2,0)</f>
        <v>Mr</v>
      </c>
      <c r="Q977" t="str">
        <f>IF(L977="","S",L977)</f>
        <v>S</v>
      </c>
      <c r="R977" t="str">
        <f>IF(K977="","M",LEFT(K977,1))</f>
        <v>M</v>
      </c>
      <c r="S977" t="str">
        <f>VLOOKUP(O977,Clean_tckt!$E$3:$F$38,2,0)</f>
        <v xml:space="preserve">xxx </v>
      </c>
      <c r="T977" s="1">
        <f t="shared" si="49"/>
        <v>7.8958000000000004</v>
      </c>
      <c r="U977">
        <f t="shared" si="50"/>
        <v>0</v>
      </c>
      <c r="V977">
        <f>SUM(G977:H977,1)</f>
        <v>1</v>
      </c>
      <c r="W977">
        <f t="shared" si="51"/>
        <v>1</v>
      </c>
      <c r="X977">
        <f>IF(V977=1,1,0)</f>
        <v>1</v>
      </c>
      <c r="Y977">
        <f>IF($P977=Y$1,1,0)</f>
        <v>1</v>
      </c>
      <c r="Z977">
        <f>IF($P977=Z$1,1,0)</f>
        <v>0</v>
      </c>
      <c r="AA977">
        <f>IF($P977=AA$1,1,0)</f>
        <v>0</v>
      </c>
      <c r="AB977">
        <f>IF($P977=AB$1,1,0)</f>
        <v>0</v>
      </c>
      <c r="AC977">
        <f>IF($Q977=AC$1,1,0)</f>
        <v>1</v>
      </c>
      <c r="AD977">
        <f>IF($Q977=AD$1,1,0)</f>
        <v>0</v>
      </c>
      <c r="AE977">
        <f>IF($R977=AE$1,1,0)</f>
        <v>1</v>
      </c>
      <c r="AF977">
        <f>IF($R977=AF$1,1,0)</f>
        <v>0</v>
      </c>
      <c r="AG977">
        <f>IF($R977=AG$1,1,0)</f>
        <v>0</v>
      </c>
      <c r="AH977">
        <f>IF($R977=AH$1,1,0)</f>
        <v>0</v>
      </c>
      <c r="AI977">
        <f>IF($R977=AI$1,1,0)</f>
        <v>0</v>
      </c>
      <c r="AJ977">
        <f>IF($R977=AJ$1,1,0)</f>
        <v>0</v>
      </c>
      <c r="AK977">
        <f>IF($R977=AK$1,1,0)</f>
        <v>0</v>
      </c>
      <c r="AL977">
        <f>IF($R977=AL$1,1,0)</f>
        <v>0</v>
      </c>
      <c r="AM977">
        <f>IF($S977=AM$1,1,0)</f>
        <v>0</v>
      </c>
      <c r="AN977">
        <f>IF($S977=AN$1,1,0)</f>
        <v>0</v>
      </c>
      <c r="AO977">
        <f>IF($S977=AO$1,1,0)</f>
        <v>0</v>
      </c>
      <c r="AP977">
        <f>IF($S977=AP$1,1,0)</f>
        <v>1</v>
      </c>
      <c r="AQ977">
        <f>IF($S977=AQ$1,1,0)</f>
        <v>0</v>
      </c>
      <c r="AR977">
        <f>IF($S977=AR$1,1,0)</f>
        <v>0</v>
      </c>
      <c r="AS977">
        <f>IF($S977=AS$1,1,0)</f>
        <v>0</v>
      </c>
      <c r="AT977">
        <f>IF($S977=AT$1,1,0)</f>
        <v>0</v>
      </c>
      <c r="AU977">
        <f>IF($S977=AU$1,1,0)</f>
        <v>0</v>
      </c>
      <c r="AV977">
        <f>IF($S977=AV$1,1,0)</f>
        <v>0</v>
      </c>
      <c r="AW977">
        <f>IF($S977=AW$1,1,0)</f>
        <v>0</v>
      </c>
      <c r="AX977">
        <f>IF($S977=AX$1,1,0)</f>
        <v>0</v>
      </c>
      <c r="AY977">
        <f>IF($S977=AY$1,1,0)</f>
        <v>0</v>
      </c>
      <c r="AZ977">
        <f>IF($S977=AZ$1,1,0)</f>
        <v>0</v>
      </c>
      <c r="BA977">
        <f>IF($S977=BA$1,1,0)</f>
        <v>0</v>
      </c>
      <c r="BB977">
        <f>IF($S977=BB$1,1,0)</f>
        <v>0</v>
      </c>
      <c r="BC977">
        <f>IF($S977=BC$1,1,0)</f>
        <v>0</v>
      </c>
      <c r="BD977">
        <f>IF($S977=BD$1,1,0)</f>
        <v>0</v>
      </c>
      <c r="BE977">
        <f>IF($S977=BE$1,1,0)</f>
        <v>0</v>
      </c>
      <c r="BF977">
        <f>IF($S977=BF$1,1,0)</f>
        <v>0</v>
      </c>
      <c r="BG977">
        <f>IF($S977=BG$1,1,0)</f>
        <v>0</v>
      </c>
      <c r="BH977">
        <f>IF($S977=BH$1,1,0)</f>
        <v>0</v>
      </c>
      <c r="BI977">
        <f>IF($S977=BI$1,1,0)</f>
        <v>0</v>
      </c>
      <c r="BJ977">
        <f>IF($S977=BJ$1,1,0)</f>
        <v>0</v>
      </c>
    </row>
    <row r="978" spans="1:62" x14ac:dyDescent="0.25">
      <c r="A978">
        <v>976</v>
      </c>
      <c r="B978" t="s">
        <v>1975</v>
      </c>
      <c r="C978">
        <v>2</v>
      </c>
      <c r="D978" t="s">
        <v>1328</v>
      </c>
      <c r="E978" t="s">
        <v>13</v>
      </c>
      <c r="G978">
        <v>0</v>
      </c>
      <c r="H978">
        <v>0</v>
      </c>
      <c r="I978">
        <v>240261</v>
      </c>
      <c r="J978">
        <v>10.708299999999999</v>
      </c>
      <c r="L978" t="s">
        <v>27</v>
      </c>
      <c r="M978" t="s">
        <v>1751</v>
      </c>
      <c r="N978" t="str">
        <f>IF(ISNUMBER(I978),"xxx ",SUBSTITUTE(SUBSTITUTE(I978,"/",""),".",""))</f>
        <v xml:space="preserve">xxx </v>
      </c>
      <c r="O978" t="str">
        <f>LEFT(N978,FIND(" ",N978))</f>
        <v xml:space="preserve">xxx </v>
      </c>
      <c r="P978" t="str">
        <f>VLOOKUP(M978,Extract_Title!$A$2:$B$20,2,0)</f>
        <v>Mr</v>
      </c>
      <c r="Q978" t="str">
        <f>IF(L978="","S",L978)</f>
        <v>Q</v>
      </c>
      <c r="R978" t="str">
        <f>IF(K978="","M",LEFT(K978,1))</f>
        <v>M</v>
      </c>
      <c r="S978" t="str">
        <f>VLOOKUP(O978,Clean_tckt!$E$3:$F$38,2,0)</f>
        <v xml:space="preserve">xxx </v>
      </c>
      <c r="T978" s="1">
        <f t="shared" si="49"/>
        <v>10.708299999999999</v>
      </c>
      <c r="U978">
        <f t="shared" si="50"/>
        <v>0</v>
      </c>
      <c r="V978">
        <f>SUM(G978:H978,1)</f>
        <v>1</v>
      </c>
      <c r="W978">
        <f t="shared" si="51"/>
        <v>1</v>
      </c>
      <c r="X978">
        <f>IF(V978=1,1,0)</f>
        <v>1</v>
      </c>
      <c r="Y978">
        <f>IF($P978=Y$1,1,0)</f>
        <v>1</v>
      </c>
      <c r="Z978">
        <f>IF($P978=Z$1,1,0)</f>
        <v>0</v>
      </c>
      <c r="AA978">
        <f>IF($P978=AA$1,1,0)</f>
        <v>0</v>
      </c>
      <c r="AB978">
        <f>IF($P978=AB$1,1,0)</f>
        <v>0</v>
      </c>
      <c r="AC978">
        <f>IF($Q978=AC$1,1,0)</f>
        <v>0</v>
      </c>
      <c r="AD978">
        <f>IF($Q978=AD$1,1,0)</f>
        <v>0</v>
      </c>
      <c r="AE978">
        <f>IF($R978=AE$1,1,0)</f>
        <v>1</v>
      </c>
      <c r="AF978">
        <f>IF($R978=AF$1,1,0)</f>
        <v>0</v>
      </c>
      <c r="AG978">
        <f>IF($R978=AG$1,1,0)</f>
        <v>0</v>
      </c>
      <c r="AH978">
        <f>IF($R978=AH$1,1,0)</f>
        <v>0</v>
      </c>
      <c r="AI978">
        <f>IF($R978=AI$1,1,0)</f>
        <v>0</v>
      </c>
      <c r="AJ978">
        <f>IF($R978=AJ$1,1,0)</f>
        <v>0</v>
      </c>
      <c r="AK978">
        <f>IF($R978=AK$1,1,0)</f>
        <v>0</v>
      </c>
      <c r="AL978">
        <f>IF($R978=AL$1,1,0)</f>
        <v>0</v>
      </c>
      <c r="AM978">
        <f>IF($S978=AM$1,1,0)</f>
        <v>0</v>
      </c>
      <c r="AN978">
        <f>IF($S978=AN$1,1,0)</f>
        <v>0</v>
      </c>
      <c r="AO978">
        <f>IF($S978=AO$1,1,0)</f>
        <v>0</v>
      </c>
      <c r="AP978">
        <f>IF($S978=AP$1,1,0)</f>
        <v>1</v>
      </c>
      <c r="AQ978">
        <f>IF($S978=AQ$1,1,0)</f>
        <v>0</v>
      </c>
      <c r="AR978">
        <f>IF($S978=AR$1,1,0)</f>
        <v>0</v>
      </c>
      <c r="AS978">
        <f>IF($S978=AS$1,1,0)</f>
        <v>0</v>
      </c>
      <c r="AT978">
        <f>IF($S978=AT$1,1,0)</f>
        <v>0</v>
      </c>
      <c r="AU978">
        <f>IF($S978=AU$1,1,0)</f>
        <v>0</v>
      </c>
      <c r="AV978">
        <f>IF($S978=AV$1,1,0)</f>
        <v>0</v>
      </c>
      <c r="AW978">
        <f>IF($S978=AW$1,1,0)</f>
        <v>0</v>
      </c>
      <c r="AX978">
        <f>IF($S978=AX$1,1,0)</f>
        <v>0</v>
      </c>
      <c r="AY978">
        <f>IF($S978=AY$1,1,0)</f>
        <v>0</v>
      </c>
      <c r="AZ978">
        <f>IF($S978=AZ$1,1,0)</f>
        <v>0</v>
      </c>
      <c r="BA978">
        <f>IF($S978=BA$1,1,0)</f>
        <v>0</v>
      </c>
      <c r="BB978">
        <f>IF($S978=BB$1,1,0)</f>
        <v>0</v>
      </c>
      <c r="BC978">
        <f>IF($S978=BC$1,1,0)</f>
        <v>0</v>
      </c>
      <c r="BD978">
        <f>IF($S978=BD$1,1,0)</f>
        <v>0</v>
      </c>
      <c r="BE978">
        <f>IF($S978=BE$1,1,0)</f>
        <v>0</v>
      </c>
      <c r="BF978">
        <f>IF($S978=BF$1,1,0)</f>
        <v>0</v>
      </c>
      <c r="BG978">
        <f>IF($S978=BG$1,1,0)</f>
        <v>0</v>
      </c>
      <c r="BH978">
        <f>IF($S978=BH$1,1,0)</f>
        <v>0</v>
      </c>
      <c r="BI978">
        <f>IF($S978=BI$1,1,0)</f>
        <v>0</v>
      </c>
      <c r="BJ978">
        <f>IF($S978=BJ$1,1,0)</f>
        <v>0</v>
      </c>
    </row>
    <row r="979" spans="1:62" x14ac:dyDescent="0.25">
      <c r="A979">
        <v>977</v>
      </c>
      <c r="B979" t="s">
        <v>1975</v>
      </c>
      <c r="C979">
        <v>3</v>
      </c>
      <c r="D979" t="s">
        <v>1329</v>
      </c>
      <c r="E979" t="s">
        <v>13</v>
      </c>
      <c r="G979">
        <v>1</v>
      </c>
      <c r="H979">
        <v>0</v>
      </c>
      <c r="I979">
        <v>2660</v>
      </c>
      <c r="J979">
        <v>14.4542</v>
      </c>
      <c r="L979" t="s">
        <v>20</v>
      </c>
      <c r="M979" t="s">
        <v>1751</v>
      </c>
      <c r="N979" t="str">
        <f>IF(ISNUMBER(I979),"xxx ",SUBSTITUTE(SUBSTITUTE(I979,"/",""),".",""))</f>
        <v xml:space="preserve">xxx </v>
      </c>
      <c r="O979" t="str">
        <f>LEFT(N979,FIND(" ",N979))</f>
        <v xml:space="preserve">xxx </v>
      </c>
      <c r="P979" t="str">
        <f>VLOOKUP(M979,Extract_Title!$A$2:$B$20,2,0)</f>
        <v>Mr</v>
      </c>
      <c r="Q979" t="str">
        <f>IF(L979="","S",L979)</f>
        <v>C</v>
      </c>
      <c r="R979" t="str">
        <f>IF(K979="","M",LEFT(K979,1))</f>
        <v>M</v>
      </c>
      <c r="S979" t="str">
        <f>VLOOKUP(O979,Clean_tckt!$E$3:$F$38,2,0)</f>
        <v xml:space="preserve">xxx </v>
      </c>
      <c r="T979" s="1">
        <f t="shared" si="49"/>
        <v>14.4542</v>
      </c>
      <c r="U979">
        <f t="shared" si="50"/>
        <v>0</v>
      </c>
      <c r="V979">
        <f>SUM(G979:H979,1)</f>
        <v>2</v>
      </c>
      <c r="W979">
        <f t="shared" si="51"/>
        <v>1</v>
      </c>
      <c r="X979">
        <f>IF(V979=1,1,0)</f>
        <v>0</v>
      </c>
      <c r="Y979">
        <f>IF($P979=Y$1,1,0)</f>
        <v>1</v>
      </c>
      <c r="Z979">
        <f>IF($P979=Z$1,1,0)</f>
        <v>0</v>
      </c>
      <c r="AA979">
        <f>IF($P979=AA$1,1,0)</f>
        <v>0</v>
      </c>
      <c r="AB979">
        <f>IF($P979=AB$1,1,0)</f>
        <v>0</v>
      </c>
      <c r="AC979">
        <f>IF($Q979=AC$1,1,0)</f>
        <v>0</v>
      </c>
      <c r="AD979">
        <f>IF($Q979=AD$1,1,0)</f>
        <v>1</v>
      </c>
      <c r="AE979">
        <f>IF($R979=AE$1,1,0)</f>
        <v>1</v>
      </c>
      <c r="AF979">
        <f>IF($R979=AF$1,1,0)</f>
        <v>0</v>
      </c>
      <c r="AG979">
        <f>IF($R979=AG$1,1,0)</f>
        <v>0</v>
      </c>
      <c r="AH979">
        <f>IF($R979=AH$1,1,0)</f>
        <v>0</v>
      </c>
      <c r="AI979">
        <f>IF($R979=AI$1,1,0)</f>
        <v>0</v>
      </c>
      <c r="AJ979">
        <f>IF($R979=AJ$1,1,0)</f>
        <v>0</v>
      </c>
      <c r="AK979">
        <f>IF($R979=AK$1,1,0)</f>
        <v>0</v>
      </c>
      <c r="AL979">
        <f>IF($R979=AL$1,1,0)</f>
        <v>0</v>
      </c>
      <c r="AM979">
        <f>IF($S979=AM$1,1,0)</f>
        <v>0</v>
      </c>
      <c r="AN979">
        <f>IF($S979=AN$1,1,0)</f>
        <v>0</v>
      </c>
      <c r="AO979">
        <f>IF($S979=AO$1,1,0)</f>
        <v>0</v>
      </c>
      <c r="AP979">
        <f>IF($S979=AP$1,1,0)</f>
        <v>1</v>
      </c>
      <c r="AQ979">
        <f>IF($S979=AQ$1,1,0)</f>
        <v>0</v>
      </c>
      <c r="AR979">
        <f>IF($S979=AR$1,1,0)</f>
        <v>0</v>
      </c>
      <c r="AS979">
        <f>IF($S979=AS$1,1,0)</f>
        <v>0</v>
      </c>
      <c r="AT979">
        <f>IF($S979=AT$1,1,0)</f>
        <v>0</v>
      </c>
      <c r="AU979">
        <f>IF($S979=AU$1,1,0)</f>
        <v>0</v>
      </c>
      <c r="AV979">
        <f>IF($S979=AV$1,1,0)</f>
        <v>0</v>
      </c>
      <c r="AW979">
        <f>IF($S979=AW$1,1,0)</f>
        <v>0</v>
      </c>
      <c r="AX979">
        <f>IF($S979=AX$1,1,0)</f>
        <v>0</v>
      </c>
      <c r="AY979">
        <f>IF($S979=AY$1,1,0)</f>
        <v>0</v>
      </c>
      <c r="AZ979">
        <f>IF($S979=AZ$1,1,0)</f>
        <v>0</v>
      </c>
      <c r="BA979">
        <f>IF($S979=BA$1,1,0)</f>
        <v>0</v>
      </c>
      <c r="BB979">
        <f>IF($S979=BB$1,1,0)</f>
        <v>0</v>
      </c>
      <c r="BC979">
        <f>IF($S979=BC$1,1,0)</f>
        <v>0</v>
      </c>
      <c r="BD979">
        <f>IF($S979=BD$1,1,0)</f>
        <v>0</v>
      </c>
      <c r="BE979">
        <f>IF($S979=BE$1,1,0)</f>
        <v>0</v>
      </c>
      <c r="BF979">
        <f>IF($S979=BF$1,1,0)</f>
        <v>0</v>
      </c>
      <c r="BG979">
        <f>IF($S979=BG$1,1,0)</f>
        <v>0</v>
      </c>
      <c r="BH979">
        <f>IF($S979=BH$1,1,0)</f>
        <v>0</v>
      </c>
      <c r="BI979">
        <f>IF($S979=BI$1,1,0)</f>
        <v>0</v>
      </c>
      <c r="BJ979">
        <f>IF($S979=BJ$1,1,0)</f>
        <v>0</v>
      </c>
    </row>
    <row r="980" spans="1:62" x14ac:dyDescent="0.25">
      <c r="A980">
        <v>978</v>
      </c>
      <c r="B980" t="s">
        <v>1975</v>
      </c>
      <c r="C980">
        <v>3</v>
      </c>
      <c r="D980" t="s">
        <v>1330</v>
      </c>
      <c r="E980" t="s">
        <v>17</v>
      </c>
      <c r="F980">
        <v>27</v>
      </c>
      <c r="G980">
        <v>0</v>
      </c>
      <c r="H980">
        <v>0</v>
      </c>
      <c r="I980">
        <v>330844</v>
      </c>
      <c r="J980">
        <v>7.8792</v>
      </c>
      <c r="L980" t="s">
        <v>27</v>
      </c>
      <c r="M980" t="s">
        <v>1753</v>
      </c>
      <c r="N980" t="str">
        <f>IF(ISNUMBER(I980),"xxx ",SUBSTITUTE(SUBSTITUTE(I980,"/",""),".",""))</f>
        <v xml:space="preserve">xxx </v>
      </c>
      <c r="O980" t="str">
        <f>LEFT(N980,FIND(" ",N980))</f>
        <v xml:space="preserve">xxx </v>
      </c>
      <c r="P980" t="str">
        <f>VLOOKUP(M980,Extract_Title!$A$2:$B$20,2,0)</f>
        <v>Miss</v>
      </c>
      <c r="Q980" t="str">
        <f>IF(L980="","S",L980)</f>
        <v>Q</v>
      </c>
      <c r="R980" t="str">
        <f>IF(K980="","M",LEFT(K980,1))</f>
        <v>M</v>
      </c>
      <c r="S980" t="str">
        <f>VLOOKUP(O980,Clean_tckt!$E$3:$F$38,2,0)</f>
        <v xml:space="preserve">xxx </v>
      </c>
      <c r="T980" s="1">
        <f t="shared" si="49"/>
        <v>7.8792</v>
      </c>
      <c r="U980">
        <f t="shared" si="50"/>
        <v>27</v>
      </c>
      <c r="V980">
        <f>SUM(G980:H980,1)</f>
        <v>1</v>
      </c>
      <c r="W980">
        <f t="shared" si="51"/>
        <v>0</v>
      </c>
      <c r="X980">
        <f>IF(V980=1,1,0)</f>
        <v>1</v>
      </c>
      <c r="Y980">
        <f>IF($P980=Y$1,1,0)</f>
        <v>0</v>
      </c>
      <c r="Z980">
        <f>IF($P980=Z$1,1,0)</f>
        <v>0</v>
      </c>
      <c r="AA980">
        <f>IF($P980=AA$1,1,0)</f>
        <v>1</v>
      </c>
      <c r="AB980">
        <f>IF($P980=AB$1,1,0)</f>
        <v>0</v>
      </c>
      <c r="AC980">
        <f>IF($Q980=AC$1,1,0)</f>
        <v>0</v>
      </c>
      <c r="AD980">
        <f>IF($Q980=AD$1,1,0)</f>
        <v>0</v>
      </c>
      <c r="AE980">
        <f>IF($R980=AE$1,1,0)</f>
        <v>1</v>
      </c>
      <c r="AF980">
        <f>IF($R980=AF$1,1,0)</f>
        <v>0</v>
      </c>
      <c r="AG980">
        <f>IF($R980=AG$1,1,0)</f>
        <v>0</v>
      </c>
      <c r="AH980">
        <f>IF($R980=AH$1,1,0)</f>
        <v>0</v>
      </c>
      <c r="AI980">
        <f>IF($R980=AI$1,1,0)</f>
        <v>0</v>
      </c>
      <c r="AJ980">
        <f>IF($R980=AJ$1,1,0)</f>
        <v>0</v>
      </c>
      <c r="AK980">
        <f>IF($R980=AK$1,1,0)</f>
        <v>0</v>
      </c>
      <c r="AL980">
        <f>IF($R980=AL$1,1,0)</f>
        <v>0</v>
      </c>
      <c r="AM980">
        <f>IF($S980=AM$1,1,0)</f>
        <v>0</v>
      </c>
      <c r="AN980">
        <f>IF($S980=AN$1,1,0)</f>
        <v>0</v>
      </c>
      <c r="AO980">
        <f>IF($S980=AO$1,1,0)</f>
        <v>0</v>
      </c>
      <c r="AP980">
        <f>IF($S980=AP$1,1,0)</f>
        <v>1</v>
      </c>
      <c r="AQ980">
        <f>IF($S980=AQ$1,1,0)</f>
        <v>0</v>
      </c>
      <c r="AR980">
        <f>IF($S980=AR$1,1,0)</f>
        <v>0</v>
      </c>
      <c r="AS980">
        <f>IF($S980=AS$1,1,0)</f>
        <v>0</v>
      </c>
      <c r="AT980">
        <f>IF($S980=AT$1,1,0)</f>
        <v>0</v>
      </c>
      <c r="AU980">
        <f>IF($S980=AU$1,1,0)</f>
        <v>0</v>
      </c>
      <c r="AV980">
        <f>IF($S980=AV$1,1,0)</f>
        <v>0</v>
      </c>
      <c r="AW980">
        <f>IF($S980=AW$1,1,0)</f>
        <v>0</v>
      </c>
      <c r="AX980">
        <f>IF($S980=AX$1,1,0)</f>
        <v>0</v>
      </c>
      <c r="AY980">
        <f>IF($S980=AY$1,1,0)</f>
        <v>0</v>
      </c>
      <c r="AZ980">
        <f>IF($S980=AZ$1,1,0)</f>
        <v>0</v>
      </c>
      <c r="BA980">
        <f>IF($S980=BA$1,1,0)</f>
        <v>0</v>
      </c>
      <c r="BB980">
        <f>IF($S980=BB$1,1,0)</f>
        <v>0</v>
      </c>
      <c r="BC980">
        <f>IF($S980=BC$1,1,0)</f>
        <v>0</v>
      </c>
      <c r="BD980">
        <f>IF($S980=BD$1,1,0)</f>
        <v>0</v>
      </c>
      <c r="BE980">
        <f>IF($S980=BE$1,1,0)</f>
        <v>0</v>
      </c>
      <c r="BF980">
        <f>IF($S980=BF$1,1,0)</f>
        <v>0</v>
      </c>
      <c r="BG980">
        <f>IF($S980=BG$1,1,0)</f>
        <v>0</v>
      </c>
      <c r="BH980">
        <f>IF($S980=BH$1,1,0)</f>
        <v>0</v>
      </c>
      <c r="BI980">
        <f>IF($S980=BI$1,1,0)</f>
        <v>0</v>
      </c>
      <c r="BJ980">
        <f>IF($S980=BJ$1,1,0)</f>
        <v>0</v>
      </c>
    </row>
    <row r="981" spans="1:62" x14ac:dyDescent="0.25">
      <c r="A981">
        <v>979</v>
      </c>
      <c r="B981" t="s">
        <v>1975</v>
      </c>
      <c r="C981">
        <v>3</v>
      </c>
      <c r="D981" t="s">
        <v>1331</v>
      </c>
      <c r="E981" t="s">
        <v>17</v>
      </c>
      <c r="F981">
        <v>18</v>
      </c>
      <c r="G981">
        <v>0</v>
      </c>
      <c r="H981">
        <v>0</v>
      </c>
      <c r="I981" t="s">
        <v>1332</v>
      </c>
      <c r="J981">
        <v>8.0500000000000007</v>
      </c>
      <c r="L981" t="s">
        <v>15</v>
      </c>
      <c r="M981" t="s">
        <v>1753</v>
      </c>
      <c r="N981" t="str">
        <f>IF(ISNUMBER(I981),"xxx ",SUBSTITUTE(SUBSTITUTE(I981,"/",""),".",""))</f>
        <v>A4 31416</v>
      </c>
      <c r="O981" t="str">
        <f>LEFT(N981,FIND(" ",N981))</f>
        <v xml:space="preserve">A4 </v>
      </c>
      <c r="P981" t="str">
        <f>VLOOKUP(M981,Extract_Title!$A$2:$B$20,2,0)</f>
        <v>Miss</v>
      </c>
      <c r="Q981" t="str">
        <f>IF(L981="","S",L981)</f>
        <v>S</v>
      </c>
      <c r="R981" t="str">
        <f>IF(K981="","M",LEFT(K981,1))</f>
        <v>M</v>
      </c>
      <c r="S981" t="str">
        <f>VLOOKUP(O981,Clean_tckt!$E$3:$F$38,2,0)</f>
        <v xml:space="preserve">A4 </v>
      </c>
      <c r="T981" s="1">
        <f t="shared" si="49"/>
        <v>8.0500000000000007</v>
      </c>
      <c r="U981">
        <f t="shared" si="50"/>
        <v>18</v>
      </c>
      <c r="V981">
        <f>SUM(G981:H981,1)</f>
        <v>1</v>
      </c>
      <c r="W981">
        <f t="shared" si="51"/>
        <v>0</v>
      </c>
      <c r="X981">
        <f>IF(V981=1,1,0)</f>
        <v>1</v>
      </c>
      <c r="Y981">
        <f>IF($P981=Y$1,1,0)</f>
        <v>0</v>
      </c>
      <c r="Z981">
        <f>IF($P981=Z$1,1,0)</f>
        <v>0</v>
      </c>
      <c r="AA981">
        <f>IF($P981=AA$1,1,0)</f>
        <v>1</v>
      </c>
      <c r="AB981">
        <f>IF($P981=AB$1,1,0)</f>
        <v>0</v>
      </c>
      <c r="AC981">
        <f>IF($Q981=AC$1,1,0)</f>
        <v>1</v>
      </c>
      <c r="AD981">
        <f>IF($Q981=AD$1,1,0)</f>
        <v>0</v>
      </c>
      <c r="AE981">
        <f>IF($R981=AE$1,1,0)</f>
        <v>1</v>
      </c>
      <c r="AF981">
        <f>IF($R981=AF$1,1,0)</f>
        <v>0</v>
      </c>
      <c r="AG981">
        <f>IF($R981=AG$1,1,0)</f>
        <v>0</v>
      </c>
      <c r="AH981">
        <f>IF($R981=AH$1,1,0)</f>
        <v>0</v>
      </c>
      <c r="AI981">
        <f>IF($R981=AI$1,1,0)</f>
        <v>0</v>
      </c>
      <c r="AJ981">
        <f>IF($R981=AJ$1,1,0)</f>
        <v>0</v>
      </c>
      <c r="AK981">
        <f>IF($R981=AK$1,1,0)</f>
        <v>0</v>
      </c>
      <c r="AL981">
        <f>IF($R981=AL$1,1,0)</f>
        <v>0</v>
      </c>
      <c r="AM981">
        <f>IF($S981=AM$1,1,0)</f>
        <v>0</v>
      </c>
      <c r="AN981">
        <f>IF($S981=AN$1,1,0)</f>
        <v>0</v>
      </c>
      <c r="AO981">
        <f>IF($S981=AO$1,1,0)</f>
        <v>0</v>
      </c>
      <c r="AP981">
        <f>IF($S981=AP$1,1,0)</f>
        <v>0</v>
      </c>
      <c r="AQ981">
        <f>IF($S981=AQ$1,1,0)</f>
        <v>0</v>
      </c>
      <c r="AR981">
        <f>IF($S981=AR$1,1,0)</f>
        <v>0</v>
      </c>
      <c r="AS981">
        <f>IF($S981=AS$1,1,0)</f>
        <v>0</v>
      </c>
      <c r="AT981">
        <f>IF($S981=AT$1,1,0)</f>
        <v>0</v>
      </c>
      <c r="AU981">
        <f>IF($S981=AU$1,1,0)</f>
        <v>1</v>
      </c>
      <c r="AV981">
        <f>IF($S981=AV$1,1,0)</f>
        <v>0</v>
      </c>
      <c r="AW981">
        <f>IF($S981=AW$1,1,0)</f>
        <v>0</v>
      </c>
      <c r="AX981">
        <f>IF($S981=AX$1,1,0)</f>
        <v>0</v>
      </c>
      <c r="AY981">
        <f>IF($S981=AY$1,1,0)</f>
        <v>0</v>
      </c>
      <c r="AZ981">
        <f>IF($S981=AZ$1,1,0)</f>
        <v>0</v>
      </c>
      <c r="BA981">
        <f>IF($S981=BA$1,1,0)</f>
        <v>0</v>
      </c>
      <c r="BB981">
        <f>IF($S981=BB$1,1,0)</f>
        <v>0</v>
      </c>
      <c r="BC981">
        <f>IF($S981=BC$1,1,0)</f>
        <v>0</v>
      </c>
      <c r="BD981">
        <f>IF($S981=BD$1,1,0)</f>
        <v>0</v>
      </c>
      <c r="BE981">
        <f>IF($S981=BE$1,1,0)</f>
        <v>0</v>
      </c>
      <c r="BF981">
        <f>IF($S981=BF$1,1,0)</f>
        <v>0</v>
      </c>
      <c r="BG981">
        <f>IF($S981=BG$1,1,0)</f>
        <v>0</v>
      </c>
      <c r="BH981">
        <f>IF($S981=BH$1,1,0)</f>
        <v>0</v>
      </c>
      <c r="BI981">
        <f>IF($S981=BI$1,1,0)</f>
        <v>0</v>
      </c>
      <c r="BJ981">
        <f>IF($S981=BJ$1,1,0)</f>
        <v>0</v>
      </c>
    </row>
    <row r="982" spans="1:62" x14ac:dyDescent="0.25">
      <c r="A982">
        <v>980</v>
      </c>
      <c r="B982" t="s">
        <v>1975</v>
      </c>
      <c r="C982">
        <v>3</v>
      </c>
      <c r="D982" t="s">
        <v>1333</v>
      </c>
      <c r="E982" t="s">
        <v>17</v>
      </c>
      <c r="G982">
        <v>0</v>
      </c>
      <c r="H982">
        <v>0</v>
      </c>
      <c r="I982">
        <v>364856</v>
      </c>
      <c r="J982">
        <v>7.75</v>
      </c>
      <c r="L982" t="s">
        <v>27</v>
      </c>
      <c r="M982" t="s">
        <v>1755</v>
      </c>
      <c r="N982" t="str">
        <f>IF(ISNUMBER(I982),"xxx ",SUBSTITUTE(SUBSTITUTE(I982,"/",""),".",""))</f>
        <v xml:space="preserve">xxx </v>
      </c>
      <c r="O982" t="str">
        <f>LEFT(N982,FIND(" ",N982))</f>
        <v xml:space="preserve">xxx </v>
      </c>
      <c r="P982" t="str">
        <f>VLOOKUP(M982,Extract_Title!$A$2:$B$20,2,0)</f>
        <v>Miss</v>
      </c>
      <c r="Q982" t="str">
        <f>IF(L982="","S",L982)</f>
        <v>Q</v>
      </c>
      <c r="R982" t="str">
        <f>IF(K982="","M",LEFT(K982,1))</f>
        <v>M</v>
      </c>
      <c r="S982" t="str">
        <f>VLOOKUP(O982,Clean_tckt!$E$3:$F$38,2,0)</f>
        <v xml:space="preserve">xxx </v>
      </c>
      <c r="T982" s="1">
        <f t="shared" si="49"/>
        <v>7.75</v>
      </c>
      <c r="U982">
        <f t="shared" si="50"/>
        <v>0</v>
      </c>
      <c r="V982">
        <f>SUM(G982:H982,1)</f>
        <v>1</v>
      </c>
      <c r="W982">
        <f t="shared" si="51"/>
        <v>0</v>
      </c>
      <c r="X982">
        <f>IF(V982=1,1,0)</f>
        <v>1</v>
      </c>
      <c r="Y982">
        <f>IF($P982=Y$1,1,0)</f>
        <v>0</v>
      </c>
      <c r="Z982">
        <f>IF($P982=Z$1,1,0)</f>
        <v>0</v>
      </c>
      <c r="AA982">
        <f>IF($P982=AA$1,1,0)</f>
        <v>1</v>
      </c>
      <c r="AB982">
        <f>IF($P982=AB$1,1,0)</f>
        <v>0</v>
      </c>
      <c r="AC982">
        <f>IF($Q982=AC$1,1,0)</f>
        <v>0</v>
      </c>
      <c r="AD982">
        <f>IF($Q982=AD$1,1,0)</f>
        <v>0</v>
      </c>
      <c r="AE982">
        <f>IF($R982=AE$1,1,0)</f>
        <v>1</v>
      </c>
      <c r="AF982">
        <f>IF($R982=AF$1,1,0)</f>
        <v>0</v>
      </c>
      <c r="AG982">
        <f>IF($R982=AG$1,1,0)</f>
        <v>0</v>
      </c>
      <c r="AH982">
        <f>IF($R982=AH$1,1,0)</f>
        <v>0</v>
      </c>
      <c r="AI982">
        <f>IF($R982=AI$1,1,0)</f>
        <v>0</v>
      </c>
      <c r="AJ982">
        <f>IF($R982=AJ$1,1,0)</f>
        <v>0</v>
      </c>
      <c r="AK982">
        <f>IF($R982=AK$1,1,0)</f>
        <v>0</v>
      </c>
      <c r="AL982">
        <f>IF($R982=AL$1,1,0)</f>
        <v>0</v>
      </c>
      <c r="AM982">
        <f>IF($S982=AM$1,1,0)</f>
        <v>0</v>
      </c>
      <c r="AN982">
        <f>IF($S982=AN$1,1,0)</f>
        <v>0</v>
      </c>
      <c r="AO982">
        <f>IF($S982=AO$1,1,0)</f>
        <v>0</v>
      </c>
      <c r="AP982">
        <f>IF($S982=AP$1,1,0)</f>
        <v>1</v>
      </c>
      <c r="AQ982">
        <f>IF($S982=AQ$1,1,0)</f>
        <v>0</v>
      </c>
      <c r="AR982">
        <f>IF($S982=AR$1,1,0)</f>
        <v>0</v>
      </c>
      <c r="AS982">
        <f>IF($S982=AS$1,1,0)</f>
        <v>0</v>
      </c>
      <c r="AT982">
        <f>IF($S982=AT$1,1,0)</f>
        <v>0</v>
      </c>
      <c r="AU982">
        <f>IF($S982=AU$1,1,0)</f>
        <v>0</v>
      </c>
      <c r="AV982">
        <f>IF($S982=AV$1,1,0)</f>
        <v>0</v>
      </c>
      <c r="AW982">
        <f>IF($S982=AW$1,1,0)</f>
        <v>0</v>
      </c>
      <c r="AX982">
        <f>IF($S982=AX$1,1,0)</f>
        <v>0</v>
      </c>
      <c r="AY982">
        <f>IF($S982=AY$1,1,0)</f>
        <v>0</v>
      </c>
      <c r="AZ982">
        <f>IF($S982=AZ$1,1,0)</f>
        <v>0</v>
      </c>
      <c r="BA982">
        <f>IF($S982=BA$1,1,0)</f>
        <v>0</v>
      </c>
      <c r="BB982">
        <f>IF($S982=BB$1,1,0)</f>
        <v>0</v>
      </c>
      <c r="BC982">
        <f>IF($S982=BC$1,1,0)</f>
        <v>0</v>
      </c>
      <c r="BD982">
        <f>IF($S982=BD$1,1,0)</f>
        <v>0</v>
      </c>
      <c r="BE982">
        <f>IF($S982=BE$1,1,0)</f>
        <v>0</v>
      </c>
      <c r="BF982">
        <f>IF($S982=BF$1,1,0)</f>
        <v>0</v>
      </c>
      <c r="BG982">
        <f>IF($S982=BG$1,1,0)</f>
        <v>0</v>
      </c>
      <c r="BH982">
        <f>IF($S982=BH$1,1,0)</f>
        <v>0</v>
      </c>
      <c r="BI982">
        <f>IF($S982=BI$1,1,0)</f>
        <v>0</v>
      </c>
      <c r="BJ982">
        <f>IF($S982=BJ$1,1,0)</f>
        <v>0</v>
      </c>
    </row>
    <row r="983" spans="1:62" x14ac:dyDescent="0.25">
      <c r="A983">
        <v>981</v>
      </c>
      <c r="B983" t="s">
        <v>1975</v>
      </c>
      <c r="C983">
        <v>2</v>
      </c>
      <c r="D983" t="s">
        <v>1334</v>
      </c>
      <c r="E983" t="s">
        <v>13</v>
      </c>
      <c r="F983">
        <v>2</v>
      </c>
      <c r="G983">
        <v>1</v>
      </c>
      <c r="H983">
        <v>1</v>
      </c>
      <c r="I983">
        <v>29103</v>
      </c>
      <c r="J983">
        <v>23</v>
      </c>
      <c r="L983" t="s">
        <v>15</v>
      </c>
      <c r="M983" t="s">
        <v>1754</v>
      </c>
      <c r="N983" t="str">
        <f>IF(ISNUMBER(I983),"xxx ",SUBSTITUTE(SUBSTITUTE(I983,"/",""),".",""))</f>
        <v xml:space="preserve">xxx </v>
      </c>
      <c r="O983" t="str">
        <f>LEFT(N983,FIND(" ",N983))</f>
        <v xml:space="preserve">xxx </v>
      </c>
      <c r="P983" t="str">
        <f>VLOOKUP(M983,Extract_Title!$A$2:$B$20,2,0)</f>
        <v>Master</v>
      </c>
      <c r="Q983" t="str">
        <f>IF(L983="","S",L983)</f>
        <v>S</v>
      </c>
      <c r="R983" t="str">
        <f>IF(K983="","M",LEFT(K983,1))</f>
        <v>M</v>
      </c>
      <c r="S983" t="str">
        <f>VLOOKUP(O983,Clean_tckt!$E$3:$F$38,2,0)</f>
        <v xml:space="preserve">xxx </v>
      </c>
      <c r="T983" s="1">
        <f t="shared" si="49"/>
        <v>23</v>
      </c>
      <c r="U983">
        <f t="shared" si="50"/>
        <v>2</v>
      </c>
      <c r="V983">
        <f>SUM(G983:H983,1)</f>
        <v>3</v>
      </c>
      <c r="W983">
        <f t="shared" si="51"/>
        <v>1</v>
      </c>
      <c r="X983">
        <f>IF(V983=1,1,0)</f>
        <v>0</v>
      </c>
      <c r="Y983">
        <f>IF($P983=Y$1,1,0)</f>
        <v>0</v>
      </c>
      <c r="Z983">
        <f>IF($P983=Z$1,1,0)</f>
        <v>0</v>
      </c>
      <c r="AA983">
        <f>IF($P983=AA$1,1,0)</f>
        <v>0</v>
      </c>
      <c r="AB983">
        <f>IF($P983=AB$1,1,0)</f>
        <v>1</v>
      </c>
      <c r="AC983">
        <f>IF($Q983=AC$1,1,0)</f>
        <v>1</v>
      </c>
      <c r="AD983">
        <f>IF($Q983=AD$1,1,0)</f>
        <v>0</v>
      </c>
      <c r="AE983">
        <f>IF($R983=AE$1,1,0)</f>
        <v>1</v>
      </c>
      <c r="AF983">
        <f>IF($R983=AF$1,1,0)</f>
        <v>0</v>
      </c>
      <c r="AG983">
        <f>IF($R983=AG$1,1,0)</f>
        <v>0</v>
      </c>
      <c r="AH983">
        <f>IF($R983=AH$1,1,0)</f>
        <v>0</v>
      </c>
      <c r="AI983">
        <f>IF($R983=AI$1,1,0)</f>
        <v>0</v>
      </c>
      <c r="AJ983">
        <f>IF($R983=AJ$1,1,0)</f>
        <v>0</v>
      </c>
      <c r="AK983">
        <f>IF($R983=AK$1,1,0)</f>
        <v>0</v>
      </c>
      <c r="AL983">
        <f>IF($R983=AL$1,1,0)</f>
        <v>0</v>
      </c>
      <c r="AM983">
        <f>IF($S983=AM$1,1,0)</f>
        <v>0</v>
      </c>
      <c r="AN983">
        <f>IF($S983=AN$1,1,0)</f>
        <v>0</v>
      </c>
      <c r="AO983">
        <f>IF($S983=AO$1,1,0)</f>
        <v>0</v>
      </c>
      <c r="AP983">
        <f>IF($S983=AP$1,1,0)</f>
        <v>1</v>
      </c>
      <c r="AQ983">
        <f>IF($S983=AQ$1,1,0)</f>
        <v>0</v>
      </c>
      <c r="AR983">
        <f>IF($S983=AR$1,1,0)</f>
        <v>0</v>
      </c>
      <c r="AS983">
        <f>IF($S983=AS$1,1,0)</f>
        <v>0</v>
      </c>
      <c r="AT983">
        <f>IF($S983=AT$1,1,0)</f>
        <v>0</v>
      </c>
      <c r="AU983">
        <f>IF($S983=AU$1,1,0)</f>
        <v>0</v>
      </c>
      <c r="AV983">
        <f>IF($S983=AV$1,1,0)</f>
        <v>0</v>
      </c>
      <c r="AW983">
        <f>IF($S983=AW$1,1,0)</f>
        <v>0</v>
      </c>
      <c r="AX983">
        <f>IF($S983=AX$1,1,0)</f>
        <v>0</v>
      </c>
      <c r="AY983">
        <f>IF($S983=AY$1,1,0)</f>
        <v>0</v>
      </c>
      <c r="AZ983">
        <f>IF($S983=AZ$1,1,0)</f>
        <v>0</v>
      </c>
      <c r="BA983">
        <f>IF($S983=BA$1,1,0)</f>
        <v>0</v>
      </c>
      <c r="BB983">
        <f>IF($S983=BB$1,1,0)</f>
        <v>0</v>
      </c>
      <c r="BC983">
        <f>IF($S983=BC$1,1,0)</f>
        <v>0</v>
      </c>
      <c r="BD983">
        <f>IF($S983=BD$1,1,0)</f>
        <v>0</v>
      </c>
      <c r="BE983">
        <f>IF($S983=BE$1,1,0)</f>
        <v>0</v>
      </c>
      <c r="BF983">
        <f>IF($S983=BF$1,1,0)</f>
        <v>0</v>
      </c>
      <c r="BG983">
        <f>IF($S983=BG$1,1,0)</f>
        <v>0</v>
      </c>
      <c r="BH983">
        <f>IF($S983=BH$1,1,0)</f>
        <v>0</v>
      </c>
      <c r="BI983">
        <f>IF($S983=BI$1,1,0)</f>
        <v>0</v>
      </c>
      <c r="BJ983">
        <f>IF($S983=BJ$1,1,0)</f>
        <v>0</v>
      </c>
    </row>
    <row r="984" spans="1:62" x14ac:dyDescent="0.25">
      <c r="A984">
        <v>982</v>
      </c>
      <c r="B984" t="s">
        <v>1975</v>
      </c>
      <c r="C984">
        <v>3</v>
      </c>
      <c r="D984" t="s">
        <v>1335</v>
      </c>
      <c r="E984" t="s">
        <v>17</v>
      </c>
      <c r="F984">
        <v>22</v>
      </c>
      <c r="G984">
        <v>1</v>
      </c>
      <c r="H984">
        <v>0</v>
      </c>
      <c r="I984">
        <v>347072</v>
      </c>
      <c r="J984">
        <v>13.9</v>
      </c>
      <c r="L984" t="s">
        <v>15</v>
      </c>
      <c r="M984" t="s">
        <v>1752</v>
      </c>
      <c r="N984" t="str">
        <f>IF(ISNUMBER(I984),"xxx ",SUBSTITUTE(SUBSTITUTE(I984,"/",""),".",""))</f>
        <v xml:space="preserve">xxx </v>
      </c>
      <c r="O984" t="str">
        <f>LEFT(N984,FIND(" ",N984))</f>
        <v xml:space="preserve">xxx </v>
      </c>
      <c r="P984" t="str">
        <f>VLOOKUP(M984,Extract_Title!$A$2:$B$20,2,0)</f>
        <v>Mrs</v>
      </c>
      <c r="Q984" t="str">
        <f>IF(L984="","S",L984)</f>
        <v>S</v>
      </c>
      <c r="R984" t="str">
        <f>IF(K984="","M",LEFT(K984,1))</f>
        <v>M</v>
      </c>
      <c r="S984" t="str">
        <f>VLOOKUP(O984,Clean_tckt!$E$3:$F$38,2,0)</f>
        <v xml:space="preserve">xxx </v>
      </c>
      <c r="T984" s="1">
        <f t="shared" si="49"/>
        <v>13.9</v>
      </c>
      <c r="U984">
        <f t="shared" si="50"/>
        <v>22</v>
      </c>
      <c r="V984">
        <f>SUM(G984:H984,1)</f>
        <v>2</v>
      </c>
      <c r="W984">
        <f t="shared" si="51"/>
        <v>0</v>
      </c>
      <c r="X984">
        <f>IF(V984=1,1,0)</f>
        <v>0</v>
      </c>
      <c r="Y984">
        <f>IF($P984=Y$1,1,0)</f>
        <v>0</v>
      </c>
      <c r="Z984">
        <f>IF($P984=Z$1,1,0)</f>
        <v>1</v>
      </c>
      <c r="AA984">
        <f>IF($P984=AA$1,1,0)</f>
        <v>0</v>
      </c>
      <c r="AB984">
        <f>IF($P984=AB$1,1,0)</f>
        <v>0</v>
      </c>
      <c r="AC984">
        <f>IF($Q984=AC$1,1,0)</f>
        <v>1</v>
      </c>
      <c r="AD984">
        <f>IF($Q984=AD$1,1,0)</f>
        <v>0</v>
      </c>
      <c r="AE984">
        <f>IF($R984=AE$1,1,0)</f>
        <v>1</v>
      </c>
      <c r="AF984">
        <f>IF($R984=AF$1,1,0)</f>
        <v>0</v>
      </c>
      <c r="AG984">
        <f>IF($R984=AG$1,1,0)</f>
        <v>0</v>
      </c>
      <c r="AH984">
        <f>IF($R984=AH$1,1,0)</f>
        <v>0</v>
      </c>
      <c r="AI984">
        <f>IF($R984=AI$1,1,0)</f>
        <v>0</v>
      </c>
      <c r="AJ984">
        <f>IF($R984=AJ$1,1,0)</f>
        <v>0</v>
      </c>
      <c r="AK984">
        <f>IF($R984=AK$1,1,0)</f>
        <v>0</v>
      </c>
      <c r="AL984">
        <f>IF($R984=AL$1,1,0)</f>
        <v>0</v>
      </c>
      <c r="AM984">
        <f>IF($S984=AM$1,1,0)</f>
        <v>0</v>
      </c>
      <c r="AN984">
        <f>IF($S984=AN$1,1,0)</f>
        <v>0</v>
      </c>
      <c r="AO984">
        <f>IF($S984=AO$1,1,0)</f>
        <v>0</v>
      </c>
      <c r="AP984">
        <f>IF($S984=AP$1,1,0)</f>
        <v>1</v>
      </c>
      <c r="AQ984">
        <f>IF($S984=AQ$1,1,0)</f>
        <v>0</v>
      </c>
      <c r="AR984">
        <f>IF($S984=AR$1,1,0)</f>
        <v>0</v>
      </c>
      <c r="AS984">
        <f>IF($S984=AS$1,1,0)</f>
        <v>0</v>
      </c>
      <c r="AT984">
        <f>IF($S984=AT$1,1,0)</f>
        <v>0</v>
      </c>
      <c r="AU984">
        <f>IF($S984=AU$1,1,0)</f>
        <v>0</v>
      </c>
      <c r="AV984">
        <f>IF($S984=AV$1,1,0)</f>
        <v>0</v>
      </c>
      <c r="AW984">
        <f>IF($S984=AW$1,1,0)</f>
        <v>0</v>
      </c>
      <c r="AX984">
        <f>IF($S984=AX$1,1,0)</f>
        <v>0</v>
      </c>
      <c r="AY984">
        <f>IF($S984=AY$1,1,0)</f>
        <v>0</v>
      </c>
      <c r="AZ984">
        <f>IF($S984=AZ$1,1,0)</f>
        <v>0</v>
      </c>
      <c r="BA984">
        <f>IF($S984=BA$1,1,0)</f>
        <v>0</v>
      </c>
      <c r="BB984">
        <f>IF($S984=BB$1,1,0)</f>
        <v>0</v>
      </c>
      <c r="BC984">
        <f>IF($S984=BC$1,1,0)</f>
        <v>0</v>
      </c>
      <c r="BD984">
        <f>IF($S984=BD$1,1,0)</f>
        <v>0</v>
      </c>
      <c r="BE984">
        <f>IF($S984=BE$1,1,0)</f>
        <v>0</v>
      </c>
      <c r="BF984">
        <f>IF($S984=BF$1,1,0)</f>
        <v>0</v>
      </c>
      <c r="BG984">
        <f>IF($S984=BG$1,1,0)</f>
        <v>0</v>
      </c>
      <c r="BH984">
        <f>IF($S984=BH$1,1,0)</f>
        <v>0</v>
      </c>
      <c r="BI984">
        <f>IF($S984=BI$1,1,0)</f>
        <v>0</v>
      </c>
      <c r="BJ984">
        <f>IF($S984=BJ$1,1,0)</f>
        <v>0</v>
      </c>
    </row>
    <row r="985" spans="1:62" x14ac:dyDescent="0.25">
      <c r="A985">
        <v>983</v>
      </c>
      <c r="B985" t="s">
        <v>1975</v>
      </c>
      <c r="C985">
        <v>3</v>
      </c>
      <c r="D985" t="s">
        <v>1336</v>
      </c>
      <c r="E985" t="s">
        <v>13</v>
      </c>
      <c r="G985">
        <v>0</v>
      </c>
      <c r="H985">
        <v>0</v>
      </c>
      <c r="I985">
        <v>345498</v>
      </c>
      <c r="J985">
        <v>7.7750000000000004</v>
      </c>
      <c r="L985" t="s">
        <v>15</v>
      </c>
      <c r="M985" t="s">
        <v>1751</v>
      </c>
      <c r="N985" t="str">
        <f>IF(ISNUMBER(I985),"xxx ",SUBSTITUTE(SUBSTITUTE(I985,"/",""),".",""))</f>
        <v xml:space="preserve">xxx </v>
      </c>
      <c r="O985" t="str">
        <f>LEFT(N985,FIND(" ",N985))</f>
        <v xml:space="preserve">xxx </v>
      </c>
      <c r="P985" t="str">
        <f>VLOOKUP(M985,Extract_Title!$A$2:$B$20,2,0)</f>
        <v>Mr</v>
      </c>
      <c r="Q985" t="str">
        <f>IF(L985="","S",L985)</f>
        <v>S</v>
      </c>
      <c r="R985" t="str">
        <f>IF(K985="","M",LEFT(K985,1))</f>
        <v>M</v>
      </c>
      <c r="S985" t="str">
        <f>VLOOKUP(O985,Clean_tckt!$E$3:$F$38,2,0)</f>
        <v xml:space="preserve">xxx </v>
      </c>
      <c r="T985" s="1">
        <f t="shared" si="49"/>
        <v>7.7750000000000004</v>
      </c>
      <c r="U985">
        <f t="shared" si="50"/>
        <v>0</v>
      </c>
      <c r="V985">
        <f>SUM(G985:H985,1)</f>
        <v>1</v>
      </c>
      <c r="W985">
        <f t="shared" si="51"/>
        <v>1</v>
      </c>
      <c r="X985">
        <f>IF(V985=1,1,0)</f>
        <v>1</v>
      </c>
      <c r="Y985">
        <f>IF($P985=Y$1,1,0)</f>
        <v>1</v>
      </c>
      <c r="Z985">
        <f>IF($P985=Z$1,1,0)</f>
        <v>0</v>
      </c>
      <c r="AA985">
        <f>IF($P985=AA$1,1,0)</f>
        <v>0</v>
      </c>
      <c r="AB985">
        <f>IF($P985=AB$1,1,0)</f>
        <v>0</v>
      </c>
      <c r="AC985">
        <f>IF($Q985=AC$1,1,0)</f>
        <v>1</v>
      </c>
      <c r="AD985">
        <f>IF($Q985=AD$1,1,0)</f>
        <v>0</v>
      </c>
      <c r="AE985">
        <f>IF($R985=AE$1,1,0)</f>
        <v>1</v>
      </c>
      <c r="AF985">
        <f>IF($R985=AF$1,1,0)</f>
        <v>0</v>
      </c>
      <c r="AG985">
        <f>IF($R985=AG$1,1,0)</f>
        <v>0</v>
      </c>
      <c r="AH985">
        <f>IF($R985=AH$1,1,0)</f>
        <v>0</v>
      </c>
      <c r="AI985">
        <f>IF($R985=AI$1,1,0)</f>
        <v>0</v>
      </c>
      <c r="AJ985">
        <f>IF($R985=AJ$1,1,0)</f>
        <v>0</v>
      </c>
      <c r="AK985">
        <f>IF($R985=AK$1,1,0)</f>
        <v>0</v>
      </c>
      <c r="AL985">
        <f>IF($R985=AL$1,1,0)</f>
        <v>0</v>
      </c>
      <c r="AM985">
        <f>IF($S985=AM$1,1,0)</f>
        <v>0</v>
      </c>
      <c r="AN985">
        <f>IF($S985=AN$1,1,0)</f>
        <v>0</v>
      </c>
      <c r="AO985">
        <f>IF($S985=AO$1,1,0)</f>
        <v>0</v>
      </c>
      <c r="AP985">
        <f>IF($S985=AP$1,1,0)</f>
        <v>1</v>
      </c>
      <c r="AQ985">
        <f>IF($S985=AQ$1,1,0)</f>
        <v>0</v>
      </c>
      <c r="AR985">
        <f>IF($S985=AR$1,1,0)</f>
        <v>0</v>
      </c>
      <c r="AS985">
        <f>IF($S985=AS$1,1,0)</f>
        <v>0</v>
      </c>
      <c r="AT985">
        <f>IF($S985=AT$1,1,0)</f>
        <v>0</v>
      </c>
      <c r="AU985">
        <f>IF($S985=AU$1,1,0)</f>
        <v>0</v>
      </c>
      <c r="AV985">
        <f>IF($S985=AV$1,1,0)</f>
        <v>0</v>
      </c>
      <c r="AW985">
        <f>IF($S985=AW$1,1,0)</f>
        <v>0</v>
      </c>
      <c r="AX985">
        <f>IF($S985=AX$1,1,0)</f>
        <v>0</v>
      </c>
      <c r="AY985">
        <f>IF($S985=AY$1,1,0)</f>
        <v>0</v>
      </c>
      <c r="AZ985">
        <f>IF($S985=AZ$1,1,0)</f>
        <v>0</v>
      </c>
      <c r="BA985">
        <f>IF($S985=BA$1,1,0)</f>
        <v>0</v>
      </c>
      <c r="BB985">
        <f>IF($S985=BB$1,1,0)</f>
        <v>0</v>
      </c>
      <c r="BC985">
        <f>IF($S985=BC$1,1,0)</f>
        <v>0</v>
      </c>
      <c r="BD985">
        <f>IF($S985=BD$1,1,0)</f>
        <v>0</v>
      </c>
      <c r="BE985">
        <f>IF($S985=BE$1,1,0)</f>
        <v>0</v>
      </c>
      <c r="BF985">
        <f>IF($S985=BF$1,1,0)</f>
        <v>0</v>
      </c>
      <c r="BG985">
        <f>IF($S985=BG$1,1,0)</f>
        <v>0</v>
      </c>
      <c r="BH985">
        <f>IF($S985=BH$1,1,0)</f>
        <v>0</v>
      </c>
      <c r="BI985">
        <f>IF($S985=BI$1,1,0)</f>
        <v>0</v>
      </c>
      <c r="BJ985">
        <f>IF($S985=BJ$1,1,0)</f>
        <v>0</v>
      </c>
    </row>
    <row r="986" spans="1:62" x14ac:dyDescent="0.25">
      <c r="A986">
        <v>984</v>
      </c>
      <c r="B986" t="s">
        <v>1975</v>
      </c>
      <c r="C986">
        <v>1</v>
      </c>
      <c r="D986" t="s">
        <v>1337</v>
      </c>
      <c r="E986" t="s">
        <v>17</v>
      </c>
      <c r="F986">
        <v>27</v>
      </c>
      <c r="G986">
        <v>1</v>
      </c>
      <c r="H986">
        <v>2</v>
      </c>
      <c r="I986" t="s">
        <v>946</v>
      </c>
      <c r="J986">
        <v>52</v>
      </c>
      <c r="K986" t="s">
        <v>947</v>
      </c>
      <c r="L986" t="s">
        <v>15</v>
      </c>
      <c r="M986" t="s">
        <v>1752</v>
      </c>
      <c r="N986" t="str">
        <f>IF(ISNUMBER(I986),"xxx ",SUBSTITUTE(SUBSTITUTE(I986,"/",""),".",""))</f>
        <v>FC 12750</v>
      </c>
      <c r="O986" t="str">
        <f>LEFT(N986,FIND(" ",N986))</f>
        <v xml:space="preserve">FC </v>
      </c>
      <c r="P986" t="str">
        <f>VLOOKUP(M986,Extract_Title!$A$2:$B$20,2,0)</f>
        <v>Mrs</v>
      </c>
      <c r="Q986" t="str">
        <f>IF(L986="","S",L986)</f>
        <v>S</v>
      </c>
      <c r="R986" t="str">
        <f>IF(K986="","M",LEFT(K986,1))</f>
        <v>B</v>
      </c>
      <c r="S986" t="str">
        <f>VLOOKUP(O986,Clean_tckt!$E$3:$F$38,2,0)</f>
        <v xml:space="preserve">FC </v>
      </c>
      <c r="T986" s="1">
        <f t="shared" si="49"/>
        <v>52</v>
      </c>
      <c r="U986">
        <f t="shared" si="50"/>
        <v>27</v>
      </c>
      <c r="V986">
        <f>SUM(G986:H986,1)</f>
        <v>4</v>
      </c>
      <c r="W986">
        <f t="shared" si="51"/>
        <v>0</v>
      </c>
      <c r="X986">
        <f>IF(V986=1,1,0)</f>
        <v>0</v>
      </c>
      <c r="Y986">
        <f>IF($P986=Y$1,1,0)</f>
        <v>0</v>
      </c>
      <c r="Z986">
        <f>IF($P986=Z$1,1,0)</f>
        <v>1</v>
      </c>
      <c r="AA986">
        <f>IF($P986=AA$1,1,0)</f>
        <v>0</v>
      </c>
      <c r="AB986">
        <f>IF($P986=AB$1,1,0)</f>
        <v>0</v>
      </c>
      <c r="AC986">
        <f>IF($Q986=AC$1,1,0)</f>
        <v>1</v>
      </c>
      <c r="AD986">
        <f>IF($Q986=AD$1,1,0)</f>
        <v>0</v>
      </c>
      <c r="AE986">
        <f>IF($R986=AE$1,1,0)</f>
        <v>0</v>
      </c>
      <c r="AF986">
        <f>IF($R986=AF$1,1,0)</f>
        <v>0</v>
      </c>
      <c r="AG986">
        <f>IF($R986=AG$1,1,0)</f>
        <v>0</v>
      </c>
      <c r="AH986">
        <f>IF($R986=AH$1,1,0)</f>
        <v>0</v>
      </c>
      <c r="AI986">
        <f>IF($R986=AI$1,1,0)</f>
        <v>0</v>
      </c>
      <c r="AJ986">
        <f>IF($R986=AJ$1,1,0)</f>
        <v>0</v>
      </c>
      <c r="AK986">
        <f>IF($R986=AK$1,1,0)</f>
        <v>1</v>
      </c>
      <c r="AL986">
        <f>IF($R986=AL$1,1,0)</f>
        <v>0</v>
      </c>
      <c r="AM986">
        <f>IF($S986=AM$1,1,0)</f>
        <v>0</v>
      </c>
      <c r="AN986">
        <f>IF($S986=AN$1,1,0)</f>
        <v>0</v>
      </c>
      <c r="AO986">
        <f>IF($S986=AO$1,1,0)</f>
        <v>0</v>
      </c>
      <c r="AP986">
        <f>IF($S986=AP$1,1,0)</f>
        <v>0</v>
      </c>
      <c r="AQ986">
        <f>IF($S986=AQ$1,1,0)</f>
        <v>0</v>
      </c>
      <c r="AR986">
        <f>IF($S986=AR$1,1,0)</f>
        <v>0</v>
      </c>
      <c r="AS986">
        <f>IF($S986=AS$1,1,0)</f>
        <v>0</v>
      </c>
      <c r="AT986">
        <f>IF($S986=AT$1,1,0)</f>
        <v>0</v>
      </c>
      <c r="AU986">
        <f>IF($S986=AU$1,1,0)</f>
        <v>0</v>
      </c>
      <c r="AV986">
        <f>IF($S986=AV$1,1,0)</f>
        <v>0</v>
      </c>
      <c r="AW986">
        <f>IF($S986=AW$1,1,0)</f>
        <v>0</v>
      </c>
      <c r="AX986">
        <f>IF($S986=AX$1,1,0)</f>
        <v>0</v>
      </c>
      <c r="AY986">
        <f>IF($S986=AY$1,1,0)</f>
        <v>0</v>
      </c>
      <c r="AZ986">
        <f>IF($S986=AZ$1,1,0)</f>
        <v>0</v>
      </c>
      <c r="BA986">
        <f>IF($S986=BA$1,1,0)</f>
        <v>0</v>
      </c>
      <c r="BB986">
        <f>IF($S986=BB$1,1,0)</f>
        <v>0</v>
      </c>
      <c r="BC986">
        <f>IF($S986=BC$1,1,0)</f>
        <v>0</v>
      </c>
      <c r="BD986">
        <f>IF($S986=BD$1,1,0)</f>
        <v>0</v>
      </c>
      <c r="BE986">
        <f>IF($S986=BE$1,1,0)</f>
        <v>0</v>
      </c>
      <c r="BF986">
        <f>IF($S986=BF$1,1,0)</f>
        <v>0</v>
      </c>
      <c r="BG986">
        <f>IF($S986=BG$1,1,0)</f>
        <v>0</v>
      </c>
      <c r="BH986">
        <f>IF($S986=BH$1,1,0)</f>
        <v>0</v>
      </c>
      <c r="BI986">
        <f>IF($S986=BI$1,1,0)</f>
        <v>1</v>
      </c>
      <c r="BJ986">
        <f>IF($S986=BJ$1,1,0)</f>
        <v>0</v>
      </c>
    </row>
    <row r="987" spans="1:62" x14ac:dyDescent="0.25">
      <c r="A987">
        <v>985</v>
      </c>
      <c r="B987" t="s">
        <v>1975</v>
      </c>
      <c r="C987">
        <v>3</v>
      </c>
      <c r="D987" t="s">
        <v>1338</v>
      </c>
      <c r="E987" t="s">
        <v>13</v>
      </c>
      <c r="G987">
        <v>0</v>
      </c>
      <c r="H987">
        <v>0</v>
      </c>
      <c r="I987">
        <v>376563</v>
      </c>
      <c r="J987">
        <v>8.0500000000000007</v>
      </c>
      <c r="L987" t="s">
        <v>15</v>
      </c>
      <c r="M987" t="s">
        <v>1751</v>
      </c>
      <c r="N987" t="str">
        <f>IF(ISNUMBER(I987),"xxx ",SUBSTITUTE(SUBSTITUTE(I987,"/",""),".",""))</f>
        <v xml:space="preserve">xxx </v>
      </c>
      <c r="O987" t="str">
        <f>LEFT(N987,FIND(" ",N987))</f>
        <v xml:space="preserve">xxx </v>
      </c>
      <c r="P987" t="str">
        <f>VLOOKUP(M987,Extract_Title!$A$2:$B$20,2,0)</f>
        <v>Mr</v>
      </c>
      <c r="Q987" t="str">
        <f>IF(L987="","S",L987)</f>
        <v>S</v>
      </c>
      <c r="R987" t="str">
        <f>IF(K987="","M",LEFT(K987,1))</f>
        <v>M</v>
      </c>
      <c r="S987" t="str">
        <f>VLOOKUP(O987,Clean_tckt!$E$3:$F$38,2,0)</f>
        <v xml:space="preserve">xxx </v>
      </c>
      <c r="T987" s="1">
        <f t="shared" si="49"/>
        <v>8.0500000000000007</v>
      </c>
      <c r="U987">
        <f t="shared" si="50"/>
        <v>0</v>
      </c>
      <c r="V987">
        <f>SUM(G987:H987,1)</f>
        <v>1</v>
      </c>
      <c r="W987">
        <f t="shared" si="51"/>
        <v>1</v>
      </c>
      <c r="X987">
        <f>IF(V987=1,1,0)</f>
        <v>1</v>
      </c>
      <c r="Y987">
        <f>IF($P987=Y$1,1,0)</f>
        <v>1</v>
      </c>
      <c r="Z987">
        <f>IF($P987=Z$1,1,0)</f>
        <v>0</v>
      </c>
      <c r="AA987">
        <f>IF($P987=AA$1,1,0)</f>
        <v>0</v>
      </c>
      <c r="AB987">
        <f>IF($P987=AB$1,1,0)</f>
        <v>0</v>
      </c>
      <c r="AC987">
        <f>IF($Q987=AC$1,1,0)</f>
        <v>1</v>
      </c>
      <c r="AD987">
        <f>IF($Q987=AD$1,1,0)</f>
        <v>0</v>
      </c>
      <c r="AE987">
        <f>IF($R987=AE$1,1,0)</f>
        <v>1</v>
      </c>
      <c r="AF987">
        <f>IF($R987=AF$1,1,0)</f>
        <v>0</v>
      </c>
      <c r="AG987">
        <f>IF($R987=AG$1,1,0)</f>
        <v>0</v>
      </c>
      <c r="AH987">
        <f>IF($R987=AH$1,1,0)</f>
        <v>0</v>
      </c>
      <c r="AI987">
        <f>IF($R987=AI$1,1,0)</f>
        <v>0</v>
      </c>
      <c r="AJ987">
        <f>IF($R987=AJ$1,1,0)</f>
        <v>0</v>
      </c>
      <c r="AK987">
        <f>IF($R987=AK$1,1,0)</f>
        <v>0</v>
      </c>
      <c r="AL987">
        <f>IF($R987=AL$1,1,0)</f>
        <v>0</v>
      </c>
      <c r="AM987">
        <f>IF($S987=AM$1,1,0)</f>
        <v>0</v>
      </c>
      <c r="AN987">
        <f>IF($S987=AN$1,1,0)</f>
        <v>0</v>
      </c>
      <c r="AO987">
        <f>IF($S987=AO$1,1,0)</f>
        <v>0</v>
      </c>
      <c r="AP987">
        <f>IF($S987=AP$1,1,0)</f>
        <v>1</v>
      </c>
      <c r="AQ987">
        <f>IF($S987=AQ$1,1,0)</f>
        <v>0</v>
      </c>
      <c r="AR987">
        <f>IF($S987=AR$1,1,0)</f>
        <v>0</v>
      </c>
      <c r="AS987">
        <f>IF($S987=AS$1,1,0)</f>
        <v>0</v>
      </c>
      <c r="AT987">
        <f>IF($S987=AT$1,1,0)</f>
        <v>0</v>
      </c>
      <c r="AU987">
        <f>IF($S987=AU$1,1,0)</f>
        <v>0</v>
      </c>
      <c r="AV987">
        <f>IF($S987=AV$1,1,0)</f>
        <v>0</v>
      </c>
      <c r="AW987">
        <f>IF($S987=AW$1,1,0)</f>
        <v>0</v>
      </c>
      <c r="AX987">
        <f>IF($S987=AX$1,1,0)</f>
        <v>0</v>
      </c>
      <c r="AY987">
        <f>IF($S987=AY$1,1,0)</f>
        <v>0</v>
      </c>
      <c r="AZ987">
        <f>IF($S987=AZ$1,1,0)</f>
        <v>0</v>
      </c>
      <c r="BA987">
        <f>IF($S987=BA$1,1,0)</f>
        <v>0</v>
      </c>
      <c r="BB987">
        <f>IF($S987=BB$1,1,0)</f>
        <v>0</v>
      </c>
      <c r="BC987">
        <f>IF($S987=BC$1,1,0)</f>
        <v>0</v>
      </c>
      <c r="BD987">
        <f>IF($S987=BD$1,1,0)</f>
        <v>0</v>
      </c>
      <c r="BE987">
        <f>IF($S987=BE$1,1,0)</f>
        <v>0</v>
      </c>
      <c r="BF987">
        <f>IF($S987=BF$1,1,0)</f>
        <v>0</v>
      </c>
      <c r="BG987">
        <f>IF($S987=BG$1,1,0)</f>
        <v>0</v>
      </c>
      <c r="BH987">
        <f>IF($S987=BH$1,1,0)</f>
        <v>0</v>
      </c>
      <c r="BI987">
        <f>IF($S987=BI$1,1,0)</f>
        <v>0</v>
      </c>
      <c r="BJ987">
        <f>IF($S987=BJ$1,1,0)</f>
        <v>0</v>
      </c>
    </row>
    <row r="988" spans="1:62" x14ac:dyDescent="0.25">
      <c r="A988">
        <v>986</v>
      </c>
      <c r="B988" t="s">
        <v>1975</v>
      </c>
      <c r="C988">
        <v>1</v>
      </c>
      <c r="D988" t="s">
        <v>1339</v>
      </c>
      <c r="E988" t="s">
        <v>13</v>
      </c>
      <c r="F988">
        <v>25</v>
      </c>
      <c r="G988">
        <v>0</v>
      </c>
      <c r="H988">
        <v>0</v>
      </c>
      <c r="I988">
        <v>13905</v>
      </c>
      <c r="J988">
        <v>26</v>
      </c>
      <c r="L988" t="s">
        <v>20</v>
      </c>
      <c r="M988" t="s">
        <v>1751</v>
      </c>
      <c r="N988" t="str">
        <f>IF(ISNUMBER(I988),"xxx ",SUBSTITUTE(SUBSTITUTE(I988,"/",""),".",""))</f>
        <v xml:space="preserve">xxx </v>
      </c>
      <c r="O988" t="str">
        <f>LEFT(N988,FIND(" ",N988))</f>
        <v xml:space="preserve">xxx </v>
      </c>
      <c r="P988" t="str">
        <f>VLOOKUP(M988,Extract_Title!$A$2:$B$20,2,0)</f>
        <v>Mr</v>
      </c>
      <c r="Q988" t="str">
        <f>IF(L988="","S",L988)</f>
        <v>C</v>
      </c>
      <c r="R988" t="str">
        <f>IF(K988="","M",LEFT(K988,1))</f>
        <v>M</v>
      </c>
      <c r="S988" t="str">
        <f>VLOOKUP(O988,Clean_tckt!$E$3:$F$38,2,0)</f>
        <v xml:space="preserve">xxx </v>
      </c>
      <c r="T988" s="1">
        <f t="shared" si="49"/>
        <v>26</v>
      </c>
      <c r="U988">
        <f t="shared" si="50"/>
        <v>25</v>
      </c>
      <c r="V988">
        <f>SUM(G988:H988,1)</f>
        <v>1</v>
      </c>
      <c r="W988">
        <f t="shared" si="51"/>
        <v>1</v>
      </c>
      <c r="X988">
        <f>IF(V988=1,1,0)</f>
        <v>1</v>
      </c>
      <c r="Y988">
        <f>IF($P988=Y$1,1,0)</f>
        <v>1</v>
      </c>
      <c r="Z988">
        <f>IF($P988=Z$1,1,0)</f>
        <v>0</v>
      </c>
      <c r="AA988">
        <f>IF($P988=AA$1,1,0)</f>
        <v>0</v>
      </c>
      <c r="AB988">
        <f>IF($P988=AB$1,1,0)</f>
        <v>0</v>
      </c>
      <c r="AC988">
        <f>IF($Q988=AC$1,1,0)</f>
        <v>0</v>
      </c>
      <c r="AD988">
        <f>IF($Q988=AD$1,1,0)</f>
        <v>1</v>
      </c>
      <c r="AE988">
        <f>IF($R988=AE$1,1,0)</f>
        <v>1</v>
      </c>
      <c r="AF988">
        <f>IF($R988=AF$1,1,0)</f>
        <v>0</v>
      </c>
      <c r="AG988">
        <f>IF($R988=AG$1,1,0)</f>
        <v>0</v>
      </c>
      <c r="AH988">
        <f>IF($R988=AH$1,1,0)</f>
        <v>0</v>
      </c>
      <c r="AI988">
        <f>IF($R988=AI$1,1,0)</f>
        <v>0</v>
      </c>
      <c r="AJ988">
        <f>IF($R988=AJ$1,1,0)</f>
        <v>0</v>
      </c>
      <c r="AK988">
        <f>IF($R988=AK$1,1,0)</f>
        <v>0</v>
      </c>
      <c r="AL988">
        <f>IF($R988=AL$1,1,0)</f>
        <v>0</v>
      </c>
      <c r="AM988">
        <f>IF($S988=AM$1,1,0)</f>
        <v>0</v>
      </c>
      <c r="AN988">
        <f>IF($S988=AN$1,1,0)</f>
        <v>0</v>
      </c>
      <c r="AO988">
        <f>IF($S988=AO$1,1,0)</f>
        <v>0</v>
      </c>
      <c r="AP988">
        <f>IF($S988=AP$1,1,0)</f>
        <v>1</v>
      </c>
      <c r="AQ988">
        <f>IF($S988=AQ$1,1,0)</f>
        <v>0</v>
      </c>
      <c r="AR988">
        <f>IF($S988=AR$1,1,0)</f>
        <v>0</v>
      </c>
      <c r="AS988">
        <f>IF($S988=AS$1,1,0)</f>
        <v>0</v>
      </c>
      <c r="AT988">
        <f>IF($S988=AT$1,1,0)</f>
        <v>0</v>
      </c>
      <c r="AU988">
        <f>IF($S988=AU$1,1,0)</f>
        <v>0</v>
      </c>
      <c r="AV988">
        <f>IF($S988=AV$1,1,0)</f>
        <v>0</v>
      </c>
      <c r="AW988">
        <f>IF($S988=AW$1,1,0)</f>
        <v>0</v>
      </c>
      <c r="AX988">
        <f>IF($S988=AX$1,1,0)</f>
        <v>0</v>
      </c>
      <c r="AY988">
        <f>IF($S988=AY$1,1,0)</f>
        <v>0</v>
      </c>
      <c r="AZ988">
        <f>IF($S988=AZ$1,1,0)</f>
        <v>0</v>
      </c>
      <c r="BA988">
        <f>IF($S988=BA$1,1,0)</f>
        <v>0</v>
      </c>
      <c r="BB988">
        <f>IF($S988=BB$1,1,0)</f>
        <v>0</v>
      </c>
      <c r="BC988">
        <f>IF($S988=BC$1,1,0)</f>
        <v>0</v>
      </c>
      <c r="BD988">
        <f>IF($S988=BD$1,1,0)</f>
        <v>0</v>
      </c>
      <c r="BE988">
        <f>IF($S988=BE$1,1,0)</f>
        <v>0</v>
      </c>
      <c r="BF988">
        <f>IF($S988=BF$1,1,0)</f>
        <v>0</v>
      </c>
      <c r="BG988">
        <f>IF($S988=BG$1,1,0)</f>
        <v>0</v>
      </c>
      <c r="BH988">
        <f>IF($S988=BH$1,1,0)</f>
        <v>0</v>
      </c>
      <c r="BI988">
        <f>IF($S988=BI$1,1,0)</f>
        <v>0</v>
      </c>
      <c r="BJ988">
        <f>IF($S988=BJ$1,1,0)</f>
        <v>0</v>
      </c>
    </row>
    <row r="989" spans="1:62" x14ac:dyDescent="0.25">
      <c r="A989">
        <v>987</v>
      </c>
      <c r="B989" t="s">
        <v>1975</v>
      </c>
      <c r="C989">
        <v>3</v>
      </c>
      <c r="D989" t="s">
        <v>1340</v>
      </c>
      <c r="E989" t="s">
        <v>13</v>
      </c>
      <c r="F989">
        <v>25</v>
      </c>
      <c r="G989">
        <v>0</v>
      </c>
      <c r="H989">
        <v>0</v>
      </c>
      <c r="I989">
        <v>350033</v>
      </c>
      <c r="J989">
        <v>7.7957999999999998</v>
      </c>
      <c r="L989" t="s">
        <v>15</v>
      </c>
      <c r="M989" t="s">
        <v>1751</v>
      </c>
      <c r="N989" t="str">
        <f>IF(ISNUMBER(I989),"xxx ",SUBSTITUTE(SUBSTITUTE(I989,"/",""),".",""))</f>
        <v xml:space="preserve">xxx </v>
      </c>
      <c r="O989" t="str">
        <f>LEFT(N989,FIND(" ",N989))</f>
        <v xml:space="preserve">xxx </v>
      </c>
      <c r="P989" t="str">
        <f>VLOOKUP(M989,Extract_Title!$A$2:$B$20,2,0)</f>
        <v>Mr</v>
      </c>
      <c r="Q989" t="str">
        <f>IF(L989="","S",L989)</f>
        <v>S</v>
      </c>
      <c r="R989" t="str">
        <f>IF(K989="","M",LEFT(K989,1))</f>
        <v>M</v>
      </c>
      <c r="S989" t="str">
        <f>VLOOKUP(O989,Clean_tckt!$E$3:$F$38,2,0)</f>
        <v xml:space="preserve">xxx </v>
      </c>
      <c r="T989" s="1">
        <f t="shared" si="49"/>
        <v>7.7957999999999998</v>
      </c>
      <c r="U989">
        <f t="shared" si="50"/>
        <v>25</v>
      </c>
      <c r="V989">
        <f>SUM(G989:H989,1)</f>
        <v>1</v>
      </c>
      <c r="W989">
        <f t="shared" si="51"/>
        <v>1</v>
      </c>
      <c r="X989">
        <f>IF(V989=1,1,0)</f>
        <v>1</v>
      </c>
      <c r="Y989">
        <f>IF($P989=Y$1,1,0)</f>
        <v>1</v>
      </c>
      <c r="Z989">
        <f>IF($P989=Z$1,1,0)</f>
        <v>0</v>
      </c>
      <c r="AA989">
        <f>IF($P989=AA$1,1,0)</f>
        <v>0</v>
      </c>
      <c r="AB989">
        <f>IF($P989=AB$1,1,0)</f>
        <v>0</v>
      </c>
      <c r="AC989">
        <f>IF($Q989=AC$1,1,0)</f>
        <v>1</v>
      </c>
      <c r="AD989">
        <f>IF($Q989=AD$1,1,0)</f>
        <v>0</v>
      </c>
      <c r="AE989">
        <f>IF($R989=AE$1,1,0)</f>
        <v>1</v>
      </c>
      <c r="AF989">
        <f>IF($R989=AF$1,1,0)</f>
        <v>0</v>
      </c>
      <c r="AG989">
        <f>IF($R989=AG$1,1,0)</f>
        <v>0</v>
      </c>
      <c r="AH989">
        <f>IF($R989=AH$1,1,0)</f>
        <v>0</v>
      </c>
      <c r="AI989">
        <f>IF($R989=AI$1,1,0)</f>
        <v>0</v>
      </c>
      <c r="AJ989">
        <f>IF($R989=AJ$1,1,0)</f>
        <v>0</v>
      </c>
      <c r="AK989">
        <f>IF($R989=AK$1,1,0)</f>
        <v>0</v>
      </c>
      <c r="AL989">
        <f>IF($R989=AL$1,1,0)</f>
        <v>0</v>
      </c>
      <c r="AM989">
        <f>IF($S989=AM$1,1,0)</f>
        <v>0</v>
      </c>
      <c r="AN989">
        <f>IF($S989=AN$1,1,0)</f>
        <v>0</v>
      </c>
      <c r="AO989">
        <f>IF($S989=AO$1,1,0)</f>
        <v>0</v>
      </c>
      <c r="AP989">
        <f>IF($S989=AP$1,1,0)</f>
        <v>1</v>
      </c>
      <c r="AQ989">
        <f>IF($S989=AQ$1,1,0)</f>
        <v>0</v>
      </c>
      <c r="AR989">
        <f>IF($S989=AR$1,1,0)</f>
        <v>0</v>
      </c>
      <c r="AS989">
        <f>IF($S989=AS$1,1,0)</f>
        <v>0</v>
      </c>
      <c r="AT989">
        <f>IF($S989=AT$1,1,0)</f>
        <v>0</v>
      </c>
      <c r="AU989">
        <f>IF($S989=AU$1,1,0)</f>
        <v>0</v>
      </c>
      <c r="AV989">
        <f>IF($S989=AV$1,1,0)</f>
        <v>0</v>
      </c>
      <c r="AW989">
        <f>IF($S989=AW$1,1,0)</f>
        <v>0</v>
      </c>
      <c r="AX989">
        <f>IF($S989=AX$1,1,0)</f>
        <v>0</v>
      </c>
      <c r="AY989">
        <f>IF($S989=AY$1,1,0)</f>
        <v>0</v>
      </c>
      <c r="AZ989">
        <f>IF($S989=AZ$1,1,0)</f>
        <v>0</v>
      </c>
      <c r="BA989">
        <f>IF($S989=BA$1,1,0)</f>
        <v>0</v>
      </c>
      <c r="BB989">
        <f>IF($S989=BB$1,1,0)</f>
        <v>0</v>
      </c>
      <c r="BC989">
        <f>IF($S989=BC$1,1,0)</f>
        <v>0</v>
      </c>
      <c r="BD989">
        <f>IF($S989=BD$1,1,0)</f>
        <v>0</v>
      </c>
      <c r="BE989">
        <f>IF($S989=BE$1,1,0)</f>
        <v>0</v>
      </c>
      <c r="BF989">
        <f>IF($S989=BF$1,1,0)</f>
        <v>0</v>
      </c>
      <c r="BG989">
        <f>IF($S989=BG$1,1,0)</f>
        <v>0</v>
      </c>
      <c r="BH989">
        <f>IF($S989=BH$1,1,0)</f>
        <v>0</v>
      </c>
      <c r="BI989">
        <f>IF($S989=BI$1,1,0)</f>
        <v>0</v>
      </c>
      <c r="BJ989">
        <f>IF($S989=BJ$1,1,0)</f>
        <v>0</v>
      </c>
    </row>
    <row r="990" spans="1:62" x14ac:dyDescent="0.25">
      <c r="A990">
        <v>988</v>
      </c>
      <c r="B990" t="s">
        <v>1975</v>
      </c>
      <c r="C990">
        <v>1</v>
      </c>
      <c r="D990" t="s">
        <v>1341</v>
      </c>
      <c r="E990" t="s">
        <v>17</v>
      </c>
      <c r="F990">
        <v>76</v>
      </c>
      <c r="G990">
        <v>1</v>
      </c>
      <c r="H990">
        <v>0</v>
      </c>
      <c r="I990">
        <v>19877</v>
      </c>
      <c r="J990">
        <v>78.849999999999994</v>
      </c>
      <c r="K990" t="s">
        <v>1035</v>
      </c>
      <c r="L990" t="s">
        <v>15</v>
      </c>
      <c r="M990" t="s">
        <v>1752</v>
      </c>
      <c r="N990" t="str">
        <f>IF(ISNUMBER(I990),"xxx ",SUBSTITUTE(SUBSTITUTE(I990,"/",""),".",""))</f>
        <v xml:space="preserve">xxx </v>
      </c>
      <c r="O990" t="str">
        <f>LEFT(N990,FIND(" ",N990))</f>
        <v xml:space="preserve">xxx </v>
      </c>
      <c r="P990" t="str">
        <f>VLOOKUP(M990,Extract_Title!$A$2:$B$20,2,0)</f>
        <v>Mrs</v>
      </c>
      <c r="Q990" t="str">
        <f>IF(L990="","S",L990)</f>
        <v>S</v>
      </c>
      <c r="R990" t="str">
        <f>IF(K990="","M",LEFT(K990,1))</f>
        <v>C</v>
      </c>
      <c r="S990" t="str">
        <f>VLOOKUP(O990,Clean_tckt!$E$3:$F$38,2,0)</f>
        <v xml:space="preserve">xxx </v>
      </c>
      <c r="T990" s="1">
        <f t="shared" si="49"/>
        <v>78.849999999999994</v>
      </c>
      <c r="U990">
        <f t="shared" si="50"/>
        <v>76</v>
      </c>
      <c r="V990">
        <f>SUM(G990:H990,1)</f>
        <v>2</v>
      </c>
      <c r="W990">
        <f t="shared" si="51"/>
        <v>0</v>
      </c>
      <c r="X990">
        <f>IF(V990=1,1,0)</f>
        <v>0</v>
      </c>
      <c r="Y990">
        <f>IF($P990=Y$1,1,0)</f>
        <v>0</v>
      </c>
      <c r="Z990">
        <f>IF($P990=Z$1,1,0)</f>
        <v>1</v>
      </c>
      <c r="AA990">
        <f>IF($P990=AA$1,1,0)</f>
        <v>0</v>
      </c>
      <c r="AB990">
        <f>IF($P990=AB$1,1,0)</f>
        <v>0</v>
      </c>
      <c r="AC990">
        <f>IF($Q990=AC$1,1,0)</f>
        <v>1</v>
      </c>
      <c r="AD990">
        <f>IF($Q990=AD$1,1,0)</f>
        <v>0</v>
      </c>
      <c r="AE990">
        <f>IF($R990=AE$1,1,0)</f>
        <v>0</v>
      </c>
      <c r="AF990">
        <f>IF($R990=AF$1,1,0)</f>
        <v>1</v>
      </c>
      <c r="AG990">
        <f>IF($R990=AG$1,1,0)</f>
        <v>0</v>
      </c>
      <c r="AH990">
        <f>IF($R990=AH$1,1,0)</f>
        <v>0</v>
      </c>
      <c r="AI990">
        <f>IF($R990=AI$1,1,0)</f>
        <v>0</v>
      </c>
      <c r="AJ990">
        <f>IF($R990=AJ$1,1,0)</f>
        <v>0</v>
      </c>
      <c r="AK990">
        <f>IF($R990=AK$1,1,0)</f>
        <v>0</v>
      </c>
      <c r="AL990">
        <f>IF($R990=AL$1,1,0)</f>
        <v>0</v>
      </c>
      <c r="AM990">
        <f>IF($S990=AM$1,1,0)</f>
        <v>0</v>
      </c>
      <c r="AN990">
        <f>IF($S990=AN$1,1,0)</f>
        <v>0</v>
      </c>
      <c r="AO990">
        <f>IF($S990=AO$1,1,0)</f>
        <v>0</v>
      </c>
      <c r="AP990">
        <f>IF($S990=AP$1,1,0)</f>
        <v>1</v>
      </c>
      <c r="AQ990">
        <f>IF($S990=AQ$1,1,0)</f>
        <v>0</v>
      </c>
      <c r="AR990">
        <f>IF($S990=AR$1,1,0)</f>
        <v>0</v>
      </c>
      <c r="AS990">
        <f>IF($S990=AS$1,1,0)</f>
        <v>0</v>
      </c>
      <c r="AT990">
        <f>IF($S990=AT$1,1,0)</f>
        <v>0</v>
      </c>
      <c r="AU990">
        <f>IF($S990=AU$1,1,0)</f>
        <v>0</v>
      </c>
      <c r="AV990">
        <f>IF($S990=AV$1,1,0)</f>
        <v>0</v>
      </c>
      <c r="AW990">
        <f>IF($S990=AW$1,1,0)</f>
        <v>0</v>
      </c>
      <c r="AX990">
        <f>IF($S990=AX$1,1,0)</f>
        <v>0</v>
      </c>
      <c r="AY990">
        <f>IF($S990=AY$1,1,0)</f>
        <v>0</v>
      </c>
      <c r="AZ990">
        <f>IF($S990=AZ$1,1,0)</f>
        <v>0</v>
      </c>
      <c r="BA990">
        <f>IF($S990=BA$1,1,0)</f>
        <v>0</v>
      </c>
      <c r="BB990">
        <f>IF($S990=BB$1,1,0)</f>
        <v>0</v>
      </c>
      <c r="BC990">
        <f>IF($S990=BC$1,1,0)</f>
        <v>0</v>
      </c>
      <c r="BD990">
        <f>IF($S990=BD$1,1,0)</f>
        <v>0</v>
      </c>
      <c r="BE990">
        <f>IF($S990=BE$1,1,0)</f>
        <v>0</v>
      </c>
      <c r="BF990">
        <f>IF($S990=BF$1,1,0)</f>
        <v>0</v>
      </c>
      <c r="BG990">
        <f>IF($S990=BG$1,1,0)</f>
        <v>0</v>
      </c>
      <c r="BH990">
        <f>IF($S990=BH$1,1,0)</f>
        <v>0</v>
      </c>
      <c r="BI990">
        <f>IF($S990=BI$1,1,0)</f>
        <v>0</v>
      </c>
      <c r="BJ990">
        <f>IF($S990=BJ$1,1,0)</f>
        <v>0</v>
      </c>
    </row>
    <row r="991" spans="1:62" x14ac:dyDescent="0.25">
      <c r="A991">
        <v>989</v>
      </c>
      <c r="B991" t="s">
        <v>1975</v>
      </c>
      <c r="C991">
        <v>3</v>
      </c>
      <c r="D991" t="s">
        <v>1342</v>
      </c>
      <c r="E991" t="s">
        <v>13</v>
      </c>
      <c r="F991">
        <v>29</v>
      </c>
      <c r="G991">
        <v>0</v>
      </c>
      <c r="H991">
        <v>0</v>
      </c>
      <c r="I991" t="s">
        <v>1343</v>
      </c>
      <c r="J991">
        <v>7.9249999999999998</v>
      </c>
      <c r="L991" t="s">
        <v>15</v>
      </c>
      <c r="M991" t="s">
        <v>1751</v>
      </c>
      <c r="N991" t="str">
        <f>IF(ISNUMBER(I991),"xxx ",SUBSTITUTE(SUBSTITUTE(I991,"/",""),".",""))</f>
        <v>STONO 2 3101268</v>
      </c>
      <c r="O991" t="str">
        <f>LEFT(N991,FIND(" ",N991))</f>
        <v xml:space="preserve">STONO </v>
      </c>
      <c r="P991" t="str">
        <f>VLOOKUP(M991,Extract_Title!$A$2:$B$20,2,0)</f>
        <v>Mr</v>
      </c>
      <c r="Q991" t="str">
        <f>IF(L991="","S",L991)</f>
        <v>S</v>
      </c>
      <c r="R991" t="str">
        <f>IF(K991="","M",LEFT(K991,1))</f>
        <v>M</v>
      </c>
      <c r="S991" t="str">
        <f>VLOOKUP(O991,Clean_tckt!$E$3:$F$38,2,0)</f>
        <v xml:space="preserve">STONO </v>
      </c>
      <c r="T991" s="1">
        <f t="shared" si="49"/>
        <v>7.9249999999999998</v>
      </c>
      <c r="U991">
        <f t="shared" si="50"/>
        <v>29</v>
      </c>
      <c r="V991">
        <f>SUM(G991:H991,1)</f>
        <v>1</v>
      </c>
      <c r="W991">
        <f t="shared" si="51"/>
        <v>1</v>
      </c>
      <c r="X991">
        <f>IF(V991=1,1,0)</f>
        <v>1</v>
      </c>
      <c r="Y991">
        <f>IF($P991=Y$1,1,0)</f>
        <v>1</v>
      </c>
      <c r="Z991">
        <f>IF($P991=Z$1,1,0)</f>
        <v>0</v>
      </c>
      <c r="AA991">
        <f>IF($P991=AA$1,1,0)</f>
        <v>0</v>
      </c>
      <c r="AB991">
        <f>IF($P991=AB$1,1,0)</f>
        <v>0</v>
      </c>
      <c r="AC991">
        <f>IF($Q991=AC$1,1,0)</f>
        <v>1</v>
      </c>
      <c r="AD991">
        <f>IF($Q991=AD$1,1,0)</f>
        <v>0</v>
      </c>
      <c r="AE991">
        <f>IF($R991=AE$1,1,0)</f>
        <v>1</v>
      </c>
      <c r="AF991">
        <f>IF($R991=AF$1,1,0)</f>
        <v>0</v>
      </c>
      <c r="AG991">
        <f>IF($R991=AG$1,1,0)</f>
        <v>0</v>
      </c>
      <c r="AH991">
        <f>IF($R991=AH$1,1,0)</f>
        <v>0</v>
      </c>
      <c r="AI991">
        <f>IF($R991=AI$1,1,0)</f>
        <v>0</v>
      </c>
      <c r="AJ991">
        <f>IF($R991=AJ$1,1,0)</f>
        <v>0</v>
      </c>
      <c r="AK991">
        <f>IF($R991=AK$1,1,0)</f>
        <v>0</v>
      </c>
      <c r="AL991">
        <f>IF($R991=AL$1,1,0)</f>
        <v>0</v>
      </c>
      <c r="AM991">
        <f>IF($S991=AM$1,1,0)</f>
        <v>0</v>
      </c>
      <c r="AN991">
        <f>IF($S991=AN$1,1,0)</f>
        <v>0</v>
      </c>
      <c r="AO991">
        <f>IF($S991=AO$1,1,0)</f>
        <v>0</v>
      </c>
      <c r="AP991">
        <f>IF($S991=AP$1,1,0)</f>
        <v>0</v>
      </c>
      <c r="AQ991">
        <f>IF($S991=AQ$1,1,0)</f>
        <v>0</v>
      </c>
      <c r="AR991">
        <f>IF($S991=AR$1,1,0)</f>
        <v>0</v>
      </c>
      <c r="AS991">
        <f>IF($S991=AS$1,1,0)</f>
        <v>0</v>
      </c>
      <c r="AT991">
        <f>IF($S991=AT$1,1,0)</f>
        <v>0</v>
      </c>
      <c r="AU991">
        <f>IF($S991=AU$1,1,0)</f>
        <v>0</v>
      </c>
      <c r="AV991">
        <f>IF($S991=AV$1,1,0)</f>
        <v>0</v>
      </c>
      <c r="AW991">
        <f>IF($S991=AW$1,1,0)</f>
        <v>0</v>
      </c>
      <c r="AX991">
        <f>IF($S991=AX$1,1,0)</f>
        <v>0</v>
      </c>
      <c r="AY991">
        <f>IF($S991=AY$1,1,0)</f>
        <v>0</v>
      </c>
      <c r="AZ991">
        <f>IF($S991=AZ$1,1,0)</f>
        <v>1</v>
      </c>
      <c r="BA991">
        <f>IF($S991=BA$1,1,0)</f>
        <v>0</v>
      </c>
      <c r="BB991">
        <f>IF($S991=BB$1,1,0)</f>
        <v>0</v>
      </c>
      <c r="BC991">
        <f>IF($S991=BC$1,1,0)</f>
        <v>0</v>
      </c>
      <c r="BD991">
        <f>IF($S991=BD$1,1,0)</f>
        <v>0</v>
      </c>
      <c r="BE991">
        <f>IF($S991=BE$1,1,0)</f>
        <v>0</v>
      </c>
      <c r="BF991">
        <f>IF($S991=BF$1,1,0)</f>
        <v>0</v>
      </c>
      <c r="BG991">
        <f>IF($S991=BG$1,1,0)</f>
        <v>0</v>
      </c>
      <c r="BH991">
        <f>IF($S991=BH$1,1,0)</f>
        <v>0</v>
      </c>
      <c r="BI991">
        <f>IF($S991=BI$1,1,0)</f>
        <v>0</v>
      </c>
      <c r="BJ991">
        <f>IF($S991=BJ$1,1,0)</f>
        <v>0</v>
      </c>
    </row>
    <row r="992" spans="1:62" x14ac:dyDescent="0.25">
      <c r="A992">
        <v>990</v>
      </c>
      <c r="B992" t="s">
        <v>1975</v>
      </c>
      <c r="C992">
        <v>3</v>
      </c>
      <c r="D992" t="s">
        <v>1344</v>
      </c>
      <c r="E992" t="s">
        <v>17</v>
      </c>
      <c r="F992">
        <v>20</v>
      </c>
      <c r="G992">
        <v>0</v>
      </c>
      <c r="H992">
        <v>0</v>
      </c>
      <c r="I992">
        <v>347471</v>
      </c>
      <c r="J992">
        <v>7.8541999999999996</v>
      </c>
      <c r="L992" t="s">
        <v>15</v>
      </c>
      <c r="M992" t="s">
        <v>1753</v>
      </c>
      <c r="N992" t="str">
        <f>IF(ISNUMBER(I992),"xxx ",SUBSTITUTE(SUBSTITUTE(I992,"/",""),".",""))</f>
        <v xml:space="preserve">xxx </v>
      </c>
      <c r="O992" t="str">
        <f>LEFT(N992,FIND(" ",N992))</f>
        <v xml:space="preserve">xxx </v>
      </c>
      <c r="P992" t="str">
        <f>VLOOKUP(M992,Extract_Title!$A$2:$B$20,2,0)</f>
        <v>Miss</v>
      </c>
      <c r="Q992" t="str">
        <f>IF(L992="","S",L992)</f>
        <v>S</v>
      </c>
      <c r="R992" t="str">
        <f>IF(K992="","M",LEFT(K992,1))</f>
        <v>M</v>
      </c>
      <c r="S992" t="str">
        <f>VLOOKUP(O992,Clean_tckt!$E$3:$F$38,2,0)</f>
        <v xml:space="preserve">xxx </v>
      </c>
      <c r="T992" s="1">
        <f t="shared" si="49"/>
        <v>7.8541999999999996</v>
      </c>
      <c r="U992">
        <f t="shared" si="50"/>
        <v>20</v>
      </c>
      <c r="V992">
        <f>SUM(G992:H992,1)</f>
        <v>1</v>
      </c>
      <c r="W992">
        <f t="shared" si="51"/>
        <v>0</v>
      </c>
      <c r="X992">
        <f>IF(V992=1,1,0)</f>
        <v>1</v>
      </c>
      <c r="Y992">
        <f>IF($P992=Y$1,1,0)</f>
        <v>0</v>
      </c>
      <c r="Z992">
        <f>IF($P992=Z$1,1,0)</f>
        <v>0</v>
      </c>
      <c r="AA992">
        <f>IF($P992=AA$1,1,0)</f>
        <v>1</v>
      </c>
      <c r="AB992">
        <f>IF($P992=AB$1,1,0)</f>
        <v>0</v>
      </c>
      <c r="AC992">
        <f>IF($Q992=AC$1,1,0)</f>
        <v>1</v>
      </c>
      <c r="AD992">
        <f>IF($Q992=AD$1,1,0)</f>
        <v>0</v>
      </c>
      <c r="AE992">
        <f>IF($R992=AE$1,1,0)</f>
        <v>1</v>
      </c>
      <c r="AF992">
        <f>IF($R992=AF$1,1,0)</f>
        <v>0</v>
      </c>
      <c r="AG992">
        <f>IF($R992=AG$1,1,0)</f>
        <v>0</v>
      </c>
      <c r="AH992">
        <f>IF($R992=AH$1,1,0)</f>
        <v>0</v>
      </c>
      <c r="AI992">
        <f>IF($R992=AI$1,1,0)</f>
        <v>0</v>
      </c>
      <c r="AJ992">
        <f>IF($R992=AJ$1,1,0)</f>
        <v>0</v>
      </c>
      <c r="AK992">
        <f>IF($R992=AK$1,1,0)</f>
        <v>0</v>
      </c>
      <c r="AL992">
        <f>IF($R992=AL$1,1,0)</f>
        <v>0</v>
      </c>
      <c r="AM992">
        <f>IF($S992=AM$1,1,0)</f>
        <v>0</v>
      </c>
      <c r="AN992">
        <f>IF($S992=AN$1,1,0)</f>
        <v>0</v>
      </c>
      <c r="AO992">
        <f>IF($S992=AO$1,1,0)</f>
        <v>0</v>
      </c>
      <c r="AP992">
        <f>IF($S992=AP$1,1,0)</f>
        <v>1</v>
      </c>
      <c r="AQ992">
        <f>IF($S992=AQ$1,1,0)</f>
        <v>0</v>
      </c>
      <c r="AR992">
        <f>IF($S992=AR$1,1,0)</f>
        <v>0</v>
      </c>
      <c r="AS992">
        <f>IF($S992=AS$1,1,0)</f>
        <v>0</v>
      </c>
      <c r="AT992">
        <f>IF($S992=AT$1,1,0)</f>
        <v>0</v>
      </c>
      <c r="AU992">
        <f>IF($S992=AU$1,1,0)</f>
        <v>0</v>
      </c>
      <c r="AV992">
        <f>IF($S992=AV$1,1,0)</f>
        <v>0</v>
      </c>
      <c r="AW992">
        <f>IF($S992=AW$1,1,0)</f>
        <v>0</v>
      </c>
      <c r="AX992">
        <f>IF($S992=AX$1,1,0)</f>
        <v>0</v>
      </c>
      <c r="AY992">
        <f>IF($S992=AY$1,1,0)</f>
        <v>0</v>
      </c>
      <c r="AZ992">
        <f>IF($S992=AZ$1,1,0)</f>
        <v>0</v>
      </c>
      <c r="BA992">
        <f>IF($S992=BA$1,1,0)</f>
        <v>0</v>
      </c>
      <c r="BB992">
        <f>IF($S992=BB$1,1,0)</f>
        <v>0</v>
      </c>
      <c r="BC992">
        <f>IF($S992=BC$1,1,0)</f>
        <v>0</v>
      </c>
      <c r="BD992">
        <f>IF($S992=BD$1,1,0)</f>
        <v>0</v>
      </c>
      <c r="BE992">
        <f>IF($S992=BE$1,1,0)</f>
        <v>0</v>
      </c>
      <c r="BF992">
        <f>IF($S992=BF$1,1,0)</f>
        <v>0</v>
      </c>
      <c r="BG992">
        <f>IF($S992=BG$1,1,0)</f>
        <v>0</v>
      </c>
      <c r="BH992">
        <f>IF($S992=BH$1,1,0)</f>
        <v>0</v>
      </c>
      <c r="BI992">
        <f>IF($S992=BI$1,1,0)</f>
        <v>0</v>
      </c>
      <c r="BJ992">
        <f>IF($S992=BJ$1,1,0)</f>
        <v>0</v>
      </c>
    </row>
    <row r="993" spans="1:62" x14ac:dyDescent="0.25">
      <c r="A993">
        <v>991</v>
      </c>
      <c r="B993" t="s">
        <v>1975</v>
      </c>
      <c r="C993">
        <v>3</v>
      </c>
      <c r="D993" t="s">
        <v>1345</v>
      </c>
      <c r="E993" t="s">
        <v>13</v>
      </c>
      <c r="F993">
        <v>33</v>
      </c>
      <c r="G993">
        <v>0</v>
      </c>
      <c r="H993">
        <v>0</v>
      </c>
      <c r="I993" t="s">
        <v>1346</v>
      </c>
      <c r="J993">
        <v>8.0500000000000007</v>
      </c>
      <c r="L993" t="s">
        <v>15</v>
      </c>
      <c r="M993" t="s">
        <v>1751</v>
      </c>
      <c r="N993" t="str">
        <f>IF(ISNUMBER(I993),"xxx ",SUBSTITUTE(SUBSTITUTE(I993,"/",""),".",""))</f>
        <v>A5 3338</v>
      </c>
      <c r="O993" t="str">
        <f>LEFT(N993,FIND(" ",N993))</f>
        <v xml:space="preserve">A5 </v>
      </c>
      <c r="P993" t="str">
        <f>VLOOKUP(M993,Extract_Title!$A$2:$B$20,2,0)</f>
        <v>Mr</v>
      </c>
      <c r="Q993" t="str">
        <f>IF(L993="","S",L993)</f>
        <v>S</v>
      </c>
      <c r="R993" t="str">
        <f>IF(K993="","M",LEFT(K993,1))</f>
        <v>M</v>
      </c>
      <c r="S993" t="str">
        <f>VLOOKUP(O993,Clean_tckt!$E$3:$F$38,2,0)</f>
        <v xml:space="preserve">A5 </v>
      </c>
      <c r="T993" s="1">
        <f t="shared" si="49"/>
        <v>8.0500000000000007</v>
      </c>
      <c r="U993">
        <f t="shared" si="50"/>
        <v>33</v>
      </c>
      <c r="V993">
        <f>SUM(G993:H993,1)</f>
        <v>1</v>
      </c>
      <c r="W993">
        <f t="shared" si="51"/>
        <v>1</v>
      </c>
      <c r="X993">
        <f>IF(V993=1,1,0)</f>
        <v>1</v>
      </c>
      <c r="Y993">
        <f>IF($P993=Y$1,1,0)</f>
        <v>1</v>
      </c>
      <c r="Z993">
        <f>IF($P993=Z$1,1,0)</f>
        <v>0</v>
      </c>
      <c r="AA993">
        <f>IF($P993=AA$1,1,0)</f>
        <v>0</v>
      </c>
      <c r="AB993">
        <f>IF($P993=AB$1,1,0)</f>
        <v>0</v>
      </c>
      <c r="AC993">
        <f>IF($Q993=AC$1,1,0)</f>
        <v>1</v>
      </c>
      <c r="AD993">
        <f>IF($Q993=AD$1,1,0)</f>
        <v>0</v>
      </c>
      <c r="AE993">
        <f>IF($R993=AE$1,1,0)</f>
        <v>1</v>
      </c>
      <c r="AF993">
        <f>IF($R993=AF$1,1,0)</f>
        <v>0</v>
      </c>
      <c r="AG993">
        <f>IF($R993=AG$1,1,0)</f>
        <v>0</v>
      </c>
      <c r="AH993">
        <f>IF($R993=AH$1,1,0)</f>
        <v>0</v>
      </c>
      <c r="AI993">
        <f>IF($R993=AI$1,1,0)</f>
        <v>0</v>
      </c>
      <c r="AJ993">
        <f>IF($R993=AJ$1,1,0)</f>
        <v>0</v>
      </c>
      <c r="AK993">
        <f>IF($R993=AK$1,1,0)</f>
        <v>0</v>
      </c>
      <c r="AL993">
        <f>IF($R993=AL$1,1,0)</f>
        <v>0</v>
      </c>
      <c r="AM993">
        <f>IF($S993=AM$1,1,0)</f>
        <v>1</v>
      </c>
      <c r="AN993">
        <f>IF($S993=AN$1,1,0)</f>
        <v>0</v>
      </c>
      <c r="AO993">
        <f>IF($S993=AO$1,1,0)</f>
        <v>0</v>
      </c>
      <c r="AP993">
        <f>IF($S993=AP$1,1,0)</f>
        <v>0</v>
      </c>
      <c r="AQ993">
        <f>IF($S993=AQ$1,1,0)</f>
        <v>0</v>
      </c>
      <c r="AR993">
        <f>IF($S993=AR$1,1,0)</f>
        <v>0</v>
      </c>
      <c r="AS993">
        <f>IF($S993=AS$1,1,0)</f>
        <v>0</v>
      </c>
      <c r="AT993">
        <f>IF($S993=AT$1,1,0)</f>
        <v>0</v>
      </c>
      <c r="AU993">
        <f>IF($S993=AU$1,1,0)</f>
        <v>0</v>
      </c>
      <c r="AV993">
        <f>IF($S993=AV$1,1,0)</f>
        <v>0</v>
      </c>
      <c r="AW993">
        <f>IF($S993=AW$1,1,0)</f>
        <v>0</v>
      </c>
      <c r="AX993">
        <f>IF($S993=AX$1,1,0)</f>
        <v>0</v>
      </c>
      <c r="AY993">
        <f>IF($S993=AY$1,1,0)</f>
        <v>0</v>
      </c>
      <c r="AZ993">
        <f>IF($S993=AZ$1,1,0)</f>
        <v>0</v>
      </c>
      <c r="BA993">
        <f>IF($S993=BA$1,1,0)</f>
        <v>0</v>
      </c>
      <c r="BB993">
        <f>IF($S993=BB$1,1,0)</f>
        <v>0</v>
      </c>
      <c r="BC993">
        <f>IF($S993=BC$1,1,0)</f>
        <v>0</v>
      </c>
      <c r="BD993">
        <f>IF($S993=BD$1,1,0)</f>
        <v>0</v>
      </c>
      <c r="BE993">
        <f>IF($S993=BE$1,1,0)</f>
        <v>0</v>
      </c>
      <c r="BF993">
        <f>IF($S993=BF$1,1,0)</f>
        <v>0</v>
      </c>
      <c r="BG993">
        <f>IF($S993=BG$1,1,0)</f>
        <v>0</v>
      </c>
      <c r="BH993">
        <f>IF($S993=BH$1,1,0)</f>
        <v>0</v>
      </c>
      <c r="BI993">
        <f>IF($S993=BI$1,1,0)</f>
        <v>0</v>
      </c>
      <c r="BJ993">
        <f>IF($S993=BJ$1,1,0)</f>
        <v>0</v>
      </c>
    </row>
    <row r="994" spans="1:62" x14ac:dyDescent="0.25">
      <c r="A994">
        <v>992</v>
      </c>
      <c r="B994" t="s">
        <v>1975</v>
      </c>
      <c r="C994">
        <v>1</v>
      </c>
      <c r="D994" t="s">
        <v>1347</v>
      </c>
      <c r="E994" t="s">
        <v>17</v>
      </c>
      <c r="F994">
        <v>43</v>
      </c>
      <c r="G994">
        <v>1</v>
      </c>
      <c r="H994">
        <v>0</v>
      </c>
      <c r="I994">
        <v>11778</v>
      </c>
      <c r="J994">
        <v>55.441699999999997</v>
      </c>
      <c r="K994" t="s">
        <v>1348</v>
      </c>
      <c r="L994" t="s">
        <v>20</v>
      </c>
      <c r="M994" t="s">
        <v>1752</v>
      </c>
      <c r="N994" t="str">
        <f>IF(ISNUMBER(I994),"xxx ",SUBSTITUTE(SUBSTITUTE(I994,"/",""),".",""))</f>
        <v xml:space="preserve">xxx </v>
      </c>
      <c r="O994" t="str">
        <f>LEFT(N994,FIND(" ",N994))</f>
        <v xml:space="preserve">xxx </v>
      </c>
      <c r="P994" t="str">
        <f>VLOOKUP(M994,Extract_Title!$A$2:$B$20,2,0)</f>
        <v>Mrs</v>
      </c>
      <c r="Q994" t="str">
        <f>IF(L994="","S",L994)</f>
        <v>C</v>
      </c>
      <c r="R994" t="str">
        <f>IF(K994="","M",LEFT(K994,1))</f>
        <v>C</v>
      </c>
      <c r="S994" t="str">
        <f>VLOOKUP(O994,Clean_tckt!$E$3:$F$38,2,0)</f>
        <v xml:space="preserve">xxx </v>
      </c>
      <c r="T994" s="1">
        <f t="shared" si="49"/>
        <v>55.441699999999997</v>
      </c>
      <c r="U994">
        <f t="shared" si="50"/>
        <v>43</v>
      </c>
      <c r="V994">
        <f>SUM(G994:H994,1)</f>
        <v>2</v>
      </c>
      <c r="W994">
        <f t="shared" si="51"/>
        <v>0</v>
      </c>
      <c r="X994">
        <f>IF(V994=1,1,0)</f>
        <v>0</v>
      </c>
      <c r="Y994">
        <f>IF($P994=Y$1,1,0)</f>
        <v>0</v>
      </c>
      <c r="Z994">
        <f>IF($P994=Z$1,1,0)</f>
        <v>1</v>
      </c>
      <c r="AA994">
        <f>IF($P994=AA$1,1,0)</f>
        <v>0</v>
      </c>
      <c r="AB994">
        <f>IF($P994=AB$1,1,0)</f>
        <v>0</v>
      </c>
      <c r="AC994">
        <f>IF($Q994=AC$1,1,0)</f>
        <v>0</v>
      </c>
      <c r="AD994">
        <f>IF($Q994=AD$1,1,0)</f>
        <v>1</v>
      </c>
      <c r="AE994">
        <f>IF($R994=AE$1,1,0)</f>
        <v>0</v>
      </c>
      <c r="AF994">
        <f>IF($R994=AF$1,1,0)</f>
        <v>1</v>
      </c>
      <c r="AG994">
        <f>IF($R994=AG$1,1,0)</f>
        <v>0</v>
      </c>
      <c r="AH994">
        <f>IF($R994=AH$1,1,0)</f>
        <v>0</v>
      </c>
      <c r="AI994">
        <f>IF($R994=AI$1,1,0)</f>
        <v>0</v>
      </c>
      <c r="AJ994">
        <f>IF($R994=AJ$1,1,0)</f>
        <v>0</v>
      </c>
      <c r="AK994">
        <f>IF($R994=AK$1,1,0)</f>
        <v>0</v>
      </c>
      <c r="AL994">
        <f>IF($R994=AL$1,1,0)</f>
        <v>0</v>
      </c>
      <c r="AM994">
        <f>IF($S994=AM$1,1,0)</f>
        <v>0</v>
      </c>
      <c r="AN994">
        <f>IF($S994=AN$1,1,0)</f>
        <v>0</v>
      </c>
      <c r="AO994">
        <f>IF($S994=AO$1,1,0)</f>
        <v>0</v>
      </c>
      <c r="AP994">
        <f>IF($S994=AP$1,1,0)</f>
        <v>1</v>
      </c>
      <c r="AQ994">
        <f>IF($S994=AQ$1,1,0)</f>
        <v>0</v>
      </c>
      <c r="AR994">
        <f>IF($S994=AR$1,1,0)</f>
        <v>0</v>
      </c>
      <c r="AS994">
        <f>IF($S994=AS$1,1,0)</f>
        <v>0</v>
      </c>
      <c r="AT994">
        <f>IF($S994=AT$1,1,0)</f>
        <v>0</v>
      </c>
      <c r="AU994">
        <f>IF($S994=AU$1,1,0)</f>
        <v>0</v>
      </c>
      <c r="AV994">
        <f>IF($S994=AV$1,1,0)</f>
        <v>0</v>
      </c>
      <c r="AW994">
        <f>IF($S994=AW$1,1,0)</f>
        <v>0</v>
      </c>
      <c r="AX994">
        <f>IF($S994=AX$1,1,0)</f>
        <v>0</v>
      </c>
      <c r="AY994">
        <f>IF($S994=AY$1,1,0)</f>
        <v>0</v>
      </c>
      <c r="AZ994">
        <f>IF($S994=AZ$1,1,0)</f>
        <v>0</v>
      </c>
      <c r="BA994">
        <f>IF($S994=BA$1,1,0)</f>
        <v>0</v>
      </c>
      <c r="BB994">
        <f>IF($S994=BB$1,1,0)</f>
        <v>0</v>
      </c>
      <c r="BC994">
        <f>IF($S994=BC$1,1,0)</f>
        <v>0</v>
      </c>
      <c r="BD994">
        <f>IF($S994=BD$1,1,0)</f>
        <v>0</v>
      </c>
      <c r="BE994">
        <f>IF($S994=BE$1,1,0)</f>
        <v>0</v>
      </c>
      <c r="BF994">
        <f>IF($S994=BF$1,1,0)</f>
        <v>0</v>
      </c>
      <c r="BG994">
        <f>IF($S994=BG$1,1,0)</f>
        <v>0</v>
      </c>
      <c r="BH994">
        <f>IF($S994=BH$1,1,0)</f>
        <v>0</v>
      </c>
      <c r="BI994">
        <f>IF($S994=BI$1,1,0)</f>
        <v>0</v>
      </c>
      <c r="BJ994">
        <f>IF($S994=BJ$1,1,0)</f>
        <v>0</v>
      </c>
    </row>
    <row r="995" spans="1:62" x14ac:dyDescent="0.25">
      <c r="A995">
        <v>993</v>
      </c>
      <c r="B995" t="s">
        <v>1975</v>
      </c>
      <c r="C995">
        <v>2</v>
      </c>
      <c r="D995" t="s">
        <v>1349</v>
      </c>
      <c r="E995" t="s">
        <v>13</v>
      </c>
      <c r="F995">
        <v>27</v>
      </c>
      <c r="G995">
        <v>1</v>
      </c>
      <c r="H995">
        <v>0</v>
      </c>
      <c r="I995">
        <v>228414</v>
      </c>
      <c r="J995">
        <v>26</v>
      </c>
      <c r="L995" t="s">
        <v>15</v>
      </c>
      <c r="M995" t="s">
        <v>1751</v>
      </c>
      <c r="N995" t="str">
        <f>IF(ISNUMBER(I995),"xxx ",SUBSTITUTE(SUBSTITUTE(I995,"/",""),".",""))</f>
        <v xml:space="preserve">xxx </v>
      </c>
      <c r="O995" t="str">
        <f>LEFT(N995,FIND(" ",N995))</f>
        <v xml:space="preserve">xxx </v>
      </c>
      <c r="P995" t="str">
        <f>VLOOKUP(M995,Extract_Title!$A$2:$B$20,2,0)</f>
        <v>Mr</v>
      </c>
      <c r="Q995" t="str">
        <f>IF(L995="","S",L995)</f>
        <v>S</v>
      </c>
      <c r="R995" t="str">
        <f>IF(K995="","M",LEFT(K995,1))</f>
        <v>M</v>
      </c>
      <c r="S995" t="str">
        <f>VLOOKUP(O995,Clean_tckt!$E$3:$F$38,2,0)</f>
        <v xml:space="preserve">xxx </v>
      </c>
      <c r="T995" s="1">
        <f t="shared" si="49"/>
        <v>26</v>
      </c>
      <c r="U995">
        <f t="shared" si="50"/>
        <v>27</v>
      </c>
      <c r="V995">
        <f>SUM(G995:H995,1)</f>
        <v>2</v>
      </c>
      <c r="W995">
        <f t="shared" si="51"/>
        <v>1</v>
      </c>
      <c r="X995">
        <f>IF(V995=1,1,0)</f>
        <v>0</v>
      </c>
      <c r="Y995">
        <f>IF($P995=Y$1,1,0)</f>
        <v>1</v>
      </c>
      <c r="Z995">
        <f>IF($P995=Z$1,1,0)</f>
        <v>0</v>
      </c>
      <c r="AA995">
        <f>IF($P995=AA$1,1,0)</f>
        <v>0</v>
      </c>
      <c r="AB995">
        <f>IF($P995=AB$1,1,0)</f>
        <v>0</v>
      </c>
      <c r="AC995">
        <f>IF($Q995=AC$1,1,0)</f>
        <v>1</v>
      </c>
      <c r="AD995">
        <f>IF($Q995=AD$1,1,0)</f>
        <v>0</v>
      </c>
      <c r="AE995">
        <f>IF($R995=AE$1,1,0)</f>
        <v>1</v>
      </c>
      <c r="AF995">
        <f>IF($R995=AF$1,1,0)</f>
        <v>0</v>
      </c>
      <c r="AG995">
        <f>IF($R995=AG$1,1,0)</f>
        <v>0</v>
      </c>
      <c r="AH995">
        <f>IF($R995=AH$1,1,0)</f>
        <v>0</v>
      </c>
      <c r="AI995">
        <f>IF($R995=AI$1,1,0)</f>
        <v>0</v>
      </c>
      <c r="AJ995">
        <f>IF($R995=AJ$1,1,0)</f>
        <v>0</v>
      </c>
      <c r="AK995">
        <f>IF($R995=AK$1,1,0)</f>
        <v>0</v>
      </c>
      <c r="AL995">
        <f>IF($R995=AL$1,1,0)</f>
        <v>0</v>
      </c>
      <c r="AM995">
        <f>IF($S995=AM$1,1,0)</f>
        <v>0</v>
      </c>
      <c r="AN995">
        <f>IF($S995=AN$1,1,0)</f>
        <v>0</v>
      </c>
      <c r="AO995">
        <f>IF($S995=AO$1,1,0)</f>
        <v>0</v>
      </c>
      <c r="AP995">
        <f>IF($S995=AP$1,1,0)</f>
        <v>1</v>
      </c>
      <c r="AQ995">
        <f>IF($S995=AQ$1,1,0)</f>
        <v>0</v>
      </c>
      <c r="AR995">
        <f>IF($S995=AR$1,1,0)</f>
        <v>0</v>
      </c>
      <c r="AS995">
        <f>IF($S995=AS$1,1,0)</f>
        <v>0</v>
      </c>
      <c r="AT995">
        <f>IF($S995=AT$1,1,0)</f>
        <v>0</v>
      </c>
      <c r="AU995">
        <f>IF($S995=AU$1,1,0)</f>
        <v>0</v>
      </c>
      <c r="AV995">
        <f>IF($S995=AV$1,1,0)</f>
        <v>0</v>
      </c>
      <c r="AW995">
        <f>IF($S995=AW$1,1,0)</f>
        <v>0</v>
      </c>
      <c r="AX995">
        <f>IF($S995=AX$1,1,0)</f>
        <v>0</v>
      </c>
      <c r="AY995">
        <f>IF($S995=AY$1,1,0)</f>
        <v>0</v>
      </c>
      <c r="AZ995">
        <f>IF($S995=AZ$1,1,0)</f>
        <v>0</v>
      </c>
      <c r="BA995">
        <f>IF($S995=BA$1,1,0)</f>
        <v>0</v>
      </c>
      <c r="BB995">
        <f>IF($S995=BB$1,1,0)</f>
        <v>0</v>
      </c>
      <c r="BC995">
        <f>IF($S995=BC$1,1,0)</f>
        <v>0</v>
      </c>
      <c r="BD995">
        <f>IF($S995=BD$1,1,0)</f>
        <v>0</v>
      </c>
      <c r="BE995">
        <f>IF($S995=BE$1,1,0)</f>
        <v>0</v>
      </c>
      <c r="BF995">
        <f>IF($S995=BF$1,1,0)</f>
        <v>0</v>
      </c>
      <c r="BG995">
        <f>IF($S995=BG$1,1,0)</f>
        <v>0</v>
      </c>
      <c r="BH995">
        <f>IF($S995=BH$1,1,0)</f>
        <v>0</v>
      </c>
      <c r="BI995">
        <f>IF($S995=BI$1,1,0)</f>
        <v>0</v>
      </c>
      <c r="BJ995">
        <f>IF($S995=BJ$1,1,0)</f>
        <v>0</v>
      </c>
    </row>
    <row r="996" spans="1:62" x14ac:dyDescent="0.25">
      <c r="A996">
        <v>994</v>
      </c>
      <c r="B996" t="s">
        <v>1975</v>
      </c>
      <c r="C996">
        <v>3</v>
      </c>
      <c r="D996" t="s">
        <v>1350</v>
      </c>
      <c r="E996" t="s">
        <v>13</v>
      </c>
      <c r="G996">
        <v>0</v>
      </c>
      <c r="H996">
        <v>0</v>
      </c>
      <c r="I996">
        <v>365235</v>
      </c>
      <c r="J996">
        <v>7.75</v>
      </c>
      <c r="L996" t="s">
        <v>27</v>
      </c>
      <c r="M996" t="s">
        <v>1751</v>
      </c>
      <c r="N996" t="str">
        <f>IF(ISNUMBER(I996),"xxx ",SUBSTITUTE(SUBSTITUTE(I996,"/",""),".",""))</f>
        <v xml:space="preserve">xxx </v>
      </c>
      <c r="O996" t="str">
        <f>LEFT(N996,FIND(" ",N996))</f>
        <v xml:space="preserve">xxx </v>
      </c>
      <c r="P996" t="str">
        <f>VLOOKUP(M996,Extract_Title!$A$2:$B$20,2,0)</f>
        <v>Mr</v>
      </c>
      <c r="Q996" t="str">
        <f>IF(L996="","S",L996)</f>
        <v>Q</v>
      </c>
      <c r="R996" t="str">
        <f>IF(K996="","M",LEFT(K996,1))</f>
        <v>M</v>
      </c>
      <c r="S996" t="str">
        <f>VLOOKUP(O996,Clean_tckt!$E$3:$F$38,2,0)</f>
        <v xml:space="preserve">xxx </v>
      </c>
      <c r="T996" s="1">
        <f t="shared" si="49"/>
        <v>7.75</v>
      </c>
      <c r="U996">
        <f t="shared" si="50"/>
        <v>0</v>
      </c>
      <c r="V996">
        <f>SUM(G996:H996,1)</f>
        <v>1</v>
      </c>
      <c r="W996">
        <f t="shared" si="51"/>
        <v>1</v>
      </c>
      <c r="X996">
        <f>IF(V996=1,1,0)</f>
        <v>1</v>
      </c>
      <c r="Y996">
        <f>IF($P996=Y$1,1,0)</f>
        <v>1</v>
      </c>
      <c r="Z996">
        <f>IF($P996=Z$1,1,0)</f>
        <v>0</v>
      </c>
      <c r="AA996">
        <f>IF($P996=AA$1,1,0)</f>
        <v>0</v>
      </c>
      <c r="AB996">
        <f>IF($P996=AB$1,1,0)</f>
        <v>0</v>
      </c>
      <c r="AC996">
        <f>IF($Q996=AC$1,1,0)</f>
        <v>0</v>
      </c>
      <c r="AD996">
        <f>IF($Q996=AD$1,1,0)</f>
        <v>0</v>
      </c>
      <c r="AE996">
        <f>IF($R996=AE$1,1,0)</f>
        <v>1</v>
      </c>
      <c r="AF996">
        <f>IF($R996=AF$1,1,0)</f>
        <v>0</v>
      </c>
      <c r="AG996">
        <f>IF($R996=AG$1,1,0)</f>
        <v>0</v>
      </c>
      <c r="AH996">
        <f>IF($R996=AH$1,1,0)</f>
        <v>0</v>
      </c>
      <c r="AI996">
        <f>IF($R996=AI$1,1,0)</f>
        <v>0</v>
      </c>
      <c r="AJ996">
        <f>IF($R996=AJ$1,1,0)</f>
        <v>0</v>
      </c>
      <c r="AK996">
        <f>IF($R996=AK$1,1,0)</f>
        <v>0</v>
      </c>
      <c r="AL996">
        <f>IF($R996=AL$1,1,0)</f>
        <v>0</v>
      </c>
      <c r="AM996">
        <f>IF($S996=AM$1,1,0)</f>
        <v>0</v>
      </c>
      <c r="AN996">
        <f>IF($S996=AN$1,1,0)</f>
        <v>0</v>
      </c>
      <c r="AO996">
        <f>IF($S996=AO$1,1,0)</f>
        <v>0</v>
      </c>
      <c r="AP996">
        <f>IF($S996=AP$1,1,0)</f>
        <v>1</v>
      </c>
      <c r="AQ996">
        <f>IF($S996=AQ$1,1,0)</f>
        <v>0</v>
      </c>
      <c r="AR996">
        <f>IF($S996=AR$1,1,0)</f>
        <v>0</v>
      </c>
      <c r="AS996">
        <f>IF($S996=AS$1,1,0)</f>
        <v>0</v>
      </c>
      <c r="AT996">
        <f>IF($S996=AT$1,1,0)</f>
        <v>0</v>
      </c>
      <c r="AU996">
        <f>IF($S996=AU$1,1,0)</f>
        <v>0</v>
      </c>
      <c r="AV996">
        <f>IF($S996=AV$1,1,0)</f>
        <v>0</v>
      </c>
      <c r="AW996">
        <f>IF($S996=AW$1,1,0)</f>
        <v>0</v>
      </c>
      <c r="AX996">
        <f>IF($S996=AX$1,1,0)</f>
        <v>0</v>
      </c>
      <c r="AY996">
        <f>IF($S996=AY$1,1,0)</f>
        <v>0</v>
      </c>
      <c r="AZ996">
        <f>IF($S996=AZ$1,1,0)</f>
        <v>0</v>
      </c>
      <c r="BA996">
        <f>IF($S996=BA$1,1,0)</f>
        <v>0</v>
      </c>
      <c r="BB996">
        <f>IF($S996=BB$1,1,0)</f>
        <v>0</v>
      </c>
      <c r="BC996">
        <f>IF($S996=BC$1,1,0)</f>
        <v>0</v>
      </c>
      <c r="BD996">
        <f>IF($S996=BD$1,1,0)</f>
        <v>0</v>
      </c>
      <c r="BE996">
        <f>IF($S996=BE$1,1,0)</f>
        <v>0</v>
      </c>
      <c r="BF996">
        <f>IF($S996=BF$1,1,0)</f>
        <v>0</v>
      </c>
      <c r="BG996">
        <f>IF($S996=BG$1,1,0)</f>
        <v>0</v>
      </c>
      <c r="BH996">
        <f>IF($S996=BH$1,1,0)</f>
        <v>0</v>
      </c>
      <c r="BI996">
        <f>IF($S996=BI$1,1,0)</f>
        <v>0</v>
      </c>
      <c r="BJ996">
        <f>IF($S996=BJ$1,1,0)</f>
        <v>0</v>
      </c>
    </row>
    <row r="997" spans="1:62" x14ac:dyDescent="0.25">
      <c r="A997">
        <v>995</v>
      </c>
      <c r="B997" t="s">
        <v>1975</v>
      </c>
      <c r="C997">
        <v>3</v>
      </c>
      <c r="D997" t="s">
        <v>1351</v>
      </c>
      <c r="E997" t="s">
        <v>13</v>
      </c>
      <c r="F997">
        <v>26</v>
      </c>
      <c r="G997">
        <v>0</v>
      </c>
      <c r="H997">
        <v>0</v>
      </c>
      <c r="I997">
        <v>347070</v>
      </c>
      <c r="J997">
        <v>7.7750000000000004</v>
      </c>
      <c r="L997" t="s">
        <v>15</v>
      </c>
      <c r="M997" t="s">
        <v>1751</v>
      </c>
      <c r="N997" t="str">
        <f>IF(ISNUMBER(I997),"xxx ",SUBSTITUTE(SUBSTITUTE(I997,"/",""),".",""))</f>
        <v xml:space="preserve">xxx </v>
      </c>
      <c r="O997" t="str">
        <f>LEFT(N997,FIND(" ",N997))</f>
        <v xml:space="preserve">xxx </v>
      </c>
      <c r="P997" t="str">
        <f>VLOOKUP(M997,Extract_Title!$A$2:$B$20,2,0)</f>
        <v>Mr</v>
      </c>
      <c r="Q997" t="str">
        <f>IF(L997="","S",L997)</f>
        <v>S</v>
      </c>
      <c r="R997" t="str">
        <f>IF(K997="","M",LEFT(K997,1))</f>
        <v>M</v>
      </c>
      <c r="S997" t="str">
        <f>VLOOKUP(O997,Clean_tckt!$E$3:$F$38,2,0)</f>
        <v xml:space="preserve">xxx </v>
      </c>
      <c r="T997" s="1">
        <f t="shared" si="49"/>
        <v>7.7750000000000004</v>
      </c>
      <c r="U997">
        <f t="shared" si="50"/>
        <v>26</v>
      </c>
      <c r="V997">
        <f>SUM(G997:H997,1)</f>
        <v>1</v>
      </c>
      <c r="W997">
        <f t="shared" si="51"/>
        <v>1</v>
      </c>
      <c r="X997">
        <f>IF(V997=1,1,0)</f>
        <v>1</v>
      </c>
      <c r="Y997">
        <f>IF($P997=Y$1,1,0)</f>
        <v>1</v>
      </c>
      <c r="Z997">
        <f>IF($P997=Z$1,1,0)</f>
        <v>0</v>
      </c>
      <c r="AA997">
        <f>IF($P997=AA$1,1,0)</f>
        <v>0</v>
      </c>
      <c r="AB997">
        <f>IF($P997=AB$1,1,0)</f>
        <v>0</v>
      </c>
      <c r="AC997">
        <f>IF($Q997=AC$1,1,0)</f>
        <v>1</v>
      </c>
      <c r="AD997">
        <f>IF($Q997=AD$1,1,0)</f>
        <v>0</v>
      </c>
      <c r="AE997">
        <f>IF($R997=AE$1,1,0)</f>
        <v>1</v>
      </c>
      <c r="AF997">
        <f>IF($R997=AF$1,1,0)</f>
        <v>0</v>
      </c>
      <c r="AG997">
        <f>IF($R997=AG$1,1,0)</f>
        <v>0</v>
      </c>
      <c r="AH997">
        <f>IF($R997=AH$1,1,0)</f>
        <v>0</v>
      </c>
      <c r="AI997">
        <f>IF($R997=AI$1,1,0)</f>
        <v>0</v>
      </c>
      <c r="AJ997">
        <f>IF($R997=AJ$1,1,0)</f>
        <v>0</v>
      </c>
      <c r="AK997">
        <f>IF($R997=AK$1,1,0)</f>
        <v>0</v>
      </c>
      <c r="AL997">
        <f>IF($R997=AL$1,1,0)</f>
        <v>0</v>
      </c>
      <c r="AM997">
        <f>IF($S997=AM$1,1,0)</f>
        <v>0</v>
      </c>
      <c r="AN997">
        <f>IF($S997=AN$1,1,0)</f>
        <v>0</v>
      </c>
      <c r="AO997">
        <f>IF($S997=AO$1,1,0)</f>
        <v>0</v>
      </c>
      <c r="AP997">
        <f>IF($S997=AP$1,1,0)</f>
        <v>1</v>
      </c>
      <c r="AQ997">
        <f>IF($S997=AQ$1,1,0)</f>
        <v>0</v>
      </c>
      <c r="AR997">
        <f>IF($S997=AR$1,1,0)</f>
        <v>0</v>
      </c>
      <c r="AS997">
        <f>IF($S997=AS$1,1,0)</f>
        <v>0</v>
      </c>
      <c r="AT997">
        <f>IF($S997=AT$1,1,0)</f>
        <v>0</v>
      </c>
      <c r="AU997">
        <f>IF($S997=AU$1,1,0)</f>
        <v>0</v>
      </c>
      <c r="AV997">
        <f>IF($S997=AV$1,1,0)</f>
        <v>0</v>
      </c>
      <c r="AW997">
        <f>IF($S997=AW$1,1,0)</f>
        <v>0</v>
      </c>
      <c r="AX997">
        <f>IF($S997=AX$1,1,0)</f>
        <v>0</v>
      </c>
      <c r="AY997">
        <f>IF($S997=AY$1,1,0)</f>
        <v>0</v>
      </c>
      <c r="AZ997">
        <f>IF($S997=AZ$1,1,0)</f>
        <v>0</v>
      </c>
      <c r="BA997">
        <f>IF($S997=BA$1,1,0)</f>
        <v>0</v>
      </c>
      <c r="BB997">
        <f>IF($S997=BB$1,1,0)</f>
        <v>0</v>
      </c>
      <c r="BC997">
        <f>IF($S997=BC$1,1,0)</f>
        <v>0</v>
      </c>
      <c r="BD997">
        <f>IF($S997=BD$1,1,0)</f>
        <v>0</v>
      </c>
      <c r="BE997">
        <f>IF($S997=BE$1,1,0)</f>
        <v>0</v>
      </c>
      <c r="BF997">
        <f>IF($S997=BF$1,1,0)</f>
        <v>0</v>
      </c>
      <c r="BG997">
        <f>IF($S997=BG$1,1,0)</f>
        <v>0</v>
      </c>
      <c r="BH997">
        <f>IF($S997=BH$1,1,0)</f>
        <v>0</v>
      </c>
      <c r="BI997">
        <f>IF($S997=BI$1,1,0)</f>
        <v>0</v>
      </c>
      <c r="BJ997">
        <f>IF($S997=BJ$1,1,0)</f>
        <v>0</v>
      </c>
    </row>
    <row r="998" spans="1:62" x14ac:dyDescent="0.25">
      <c r="A998">
        <v>996</v>
      </c>
      <c r="B998" t="s">
        <v>1975</v>
      </c>
      <c r="C998">
        <v>3</v>
      </c>
      <c r="D998" t="s">
        <v>1352</v>
      </c>
      <c r="E998" t="s">
        <v>17</v>
      </c>
      <c r="F998">
        <v>16</v>
      </c>
      <c r="G998">
        <v>1</v>
      </c>
      <c r="H998">
        <v>1</v>
      </c>
      <c r="I998">
        <v>2625</v>
      </c>
      <c r="J998">
        <v>8.5167000000000002</v>
      </c>
      <c r="L998" t="s">
        <v>20</v>
      </c>
      <c r="M998" t="s">
        <v>1752</v>
      </c>
      <c r="N998" t="str">
        <f>IF(ISNUMBER(I998),"xxx ",SUBSTITUTE(SUBSTITUTE(I998,"/",""),".",""))</f>
        <v xml:space="preserve">xxx </v>
      </c>
      <c r="O998" t="str">
        <f>LEFT(N998,FIND(" ",N998))</f>
        <v xml:space="preserve">xxx </v>
      </c>
      <c r="P998" t="str">
        <f>VLOOKUP(M998,Extract_Title!$A$2:$B$20,2,0)</f>
        <v>Mrs</v>
      </c>
      <c r="Q998" t="str">
        <f>IF(L998="","S",L998)</f>
        <v>C</v>
      </c>
      <c r="R998" t="str">
        <f>IF(K998="","M",LEFT(K998,1))</f>
        <v>M</v>
      </c>
      <c r="S998" t="str">
        <f>VLOOKUP(O998,Clean_tckt!$E$3:$F$38,2,0)</f>
        <v xml:space="preserve">xxx </v>
      </c>
      <c r="T998" s="1">
        <f t="shared" si="49"/>
        <v>8.5167000000000002</v>
      </c>
      <c r="U998">
        <f t="shared" si="50"/>
        <v>16</v>
      </c>
      <c r="V998">
        <f>SUM(G998:H998,1)</f>
        <v>3</v>
      </c>
      <c r="W998">
        <f t="shared" si="51"/>
        <v>0</v>
      </c>
      <c r="X998">
        <f>IF(V998=1,1,0)</f>
        <v>0</v>
      </c>
      <c r="Y998">
        <f>IF($P998=Y$1,1,0)</f>
        <v>0</v>
      </c>
      <c r="Z998">
        <f>IF($P998=Z$1,1,0)</f>
        <v>1</v>
      </c>
      <c r="AA998">
        <f>IF($P998=AA$1,1,0)</f>
        <v>0</v>
      </c>
      <c r="AB998">
        <f>IF($P998=AB$1,1,0)</f>
        <v>0</v>
      </c>
      <c r="AC998">
        <f>IF($Q998=AC$1,1,0)</f>
        <v>0</v>
      </c>
      <c r="AD998">
        <f>IF($Q998=AD$1,1,0)</f>
        <v>1</v>
      </c>
      <c r="AE998">
        <f>IF($R998=AE$1,1,0)</f>
        <v>1</v>
      </c>
      <c r="AF998">
        <f>IF($R998=AF$1,1,0)</f>
        <v>0</v>
      </c>
      <c r="AG998">
        <f>IF($R998=AG$1,1,0)</f>
        <v>0</v>
      </c>
      <c r="AH998">
        <f>IF($R998=AH$1,1,0)</f>
        <v>0</v>
      </c>
      <c r="AI998">
        <f>IF($R998=AI$1,1,0)</f>
        <v>0</v>
      </c>
      <c r="AJ998">
        <f>IF($R998=AJ$1,1,0)</f>
        <v>0</v>
      </c>
      <c r="AK998">
        <f>IF($R998=AK$1,1,0)</f>
        <v>0</v>
      </c>
      <c r="AL998">
        <f>IF($R998=AL$1,1,0)</f>
        <v>0</v>
      </c>
      <c r="AM998">
        <f>IF($S998=AM$1,1,0)</f>
        <v>0</v>
      </c>
      <c r="AN998">
        <f>IF($S998=AN$1,1,0)</f>
        <v>0</v>
      </c>
      <c r="AO998">
        <f>IF($S998=AO$1,1,0)</f>
        <v>0</v>
      </c>
      <c r="AP998">
        <f>IF($S998=AP$1,1,0)</f>
        <v>1</v>
      </c>
      <c r="AQ998">
        <f>IF($S998=AQ$1,1,0)</f>
        <v>0</v>
      </c>
      <c r="AR998">
        <f>IF($S998=AR$1,1,0)</f>
        <v>0</v>
      </c>
      <c r="AS998">
        <f>IF($S998=AS$1,1,0)</f>
        <v>0</v>
      </c>
      <c r="AT998">
        <f>IF($S998=AT$1,1,0)</f>
        <v>0</v>
      </c>
      <c r="AU998">
        <f>IF($S998=AU$1,1,0)</f>
        <v>0</v>
      </c>
      <c r="AV998">
        <f>IF($S998=AV$1,1,0)</f>
        <v>0</v>
      </c>
      <c r="AW998">
        <f>IF($S998=AW$1,1,0)</f>
        <v>0</v>
      </c>
      <c r="AX998">
        <f>IF($S998=AX$1,1,0)</f>
        <v>0</v>
      </c>
      <c r="AY998">
        <f>IF($S998=AY$1,1,0)</f>
        <v>0</v>
      </c>
      <c r="AZ998">
        <f>IF($S998=AZ$1,1,0)</f>
        <v>0</v>
      </c>
      <c r="BA998">
        <f>IF($S998=BA$1,1,0)</f>
        <v>0</v>
      </c>
      <c r="BB998">
        <f>IF($S998=BB$1,1,0)</f>
        <v>0</v>
      </c>
      <c r="BC998">
        <f>IF($S998=BC$1,1,0)</f>
        <v>0</v>
      </c>
      <c r="BD998">
        <f>IF($S998=BD$1,1,0)</f>
        <v>0</v>
      </c>
      <c r="BE998">
        <f>IF($S998=BE$1,1,0)</f>
        <v>0</v>
      </c>
      <c r="BF998">
        <f>IF($S998=BF$1,1,0)</f>
        <v>0</v>
      </c>
      <c r="BG998">
        <f>IF($S998=BG$1,1,0)</f>
        <v>0</v>
      </c>
      <c r="BH998">
        <f>IF($S998=BH$1,1,0)</f>
        <v>0</v>
      </c>
      <c r="BI998">
        <f>IF($S998=BI$1,1,0)</f>
        <v>0</v>
      </c>
      <c r="BJ998">
        <f>IF($S998=BJ$1,1,0)</f>
        <v>0</v>
      </c>
    </row>
    <row r="999" spans="1:62" x14ac:dyDescent="0.25">
      <c r="A999">
        <v>997</v>
      </c>
      <c r="B999" t="s">
        <v>1975</v>
      </c>
      <c r="C999">
        <v>3</v>
      </c>
      <c r="D999" t="s">
        <v>1353</v>
      </c>
      <c r="E999" t="s">
        <v>13</v>
      </c>
      <c r="F999">
        <v>28</v>
      </c>
      <c r="G999">
        <v>0</v>
      </c>
      <c r="H999">
        <v>0</v>
      </c>
      <c r="I999" t="s">
        <v>731</v>
      </c>
      <c r="J999">
        <v>22.524999999999999</v>
      </c>
      <c r="L999" t="s">
        <v>15</v>
      </c>
      <c r="M999" t="s">
        <v>1751</v>
      </c>
      <c r="N999" t="str">
        <f>IF(ISNUMBER(I999),"xxx ",SUBSTITUTE(SUBSTITUTE(I999,"/",""),".",""))</f>
        <v>C 4001</v>
      </c>
      <c r="O999" t="str">
        <f>LEFT(N999,FIND(" ",N999))</f>
        <v xml:space="preserve">C </v>
      </c>
      <c r="P999" t="str">
        <f>VLOOKUP(M999,Extract_Title!$A$2:$B$20,2,0)</f>
        <v>Mr</v>
      </c>
      <c r="Q999" t="str">
        <f>IF(L999="","S",L999)</f>
        <v>S</v>
      </c>
      <c r="R999" t="str">
        <f>IF(K999="","M",LEFT(K999,1))</f>
        <v>M</v>
      </c>
      <c r="S999" t="str">
        <f>VLOOKUP(O999,Clean_tckt!$E$3:$F$38,2,0)</f>
        <v xml:space="preserve">C </v>
      </c>
      <c r="T999" s="1">
        <f t="shared" si="49"/>
        <v>22.524999999999999</v>
      </c>
      <c r="U999">
        <f t="shared" si="50"/>
        <v>28</v>
      </c>
      <c r="V999">
        <f>SUM(G999:H999,1)</f>
        <v>1</v>
      </c>
      <c r="W999">
        <f t="shared" si="51"/>
        <v>1</v>
      </c>
      <c r="X999">
        <f>IF(V999=1,1,0)</f>
        <v>1</v>
      </c>
      <c r="Y999">
        <f>IF($P999=Y$1,1,0)</f>
        <v>1</v>
      </c>
      <c r="Z999">
        <f>IF($P999=Z$1,1,0)</f>
        <v>0</v>
      </c>
      <c r="AA999">
        <f>IF($P999=AA$1,1,0)</f>
        <v>0</v>
      </c>
      <c r="AB999">
        <f>IF($P999=AB$1,1,0)</f>
        <v>0</v>
      </c>
      <c r="AC999">
        <f>IF($Q999=AC$1,1,0)</f>
        <v>1</v>
      </c>
      <c r="AD999">
        <f>IF($Q999=AD$1,1,0)</f>
        <v>0</v>
      </c>
      <c r="AE999">
        <f>IF($R999=AE$1,1,0)</f>
        <v>1</v>
      </c>
      <c r="AF999">
        <f>IF($R999=AF$1,1,0)</f>
        <v>0</v>
      </c>
      <c r="AG999">
        <f>IF($R999=AG$1,1,0)</f>
        <v>0</v>
      </c>
      <c r="AH999">
        <f>IF($R999=AH$1,1,0)</f>
        <v>0</v>
      </c>
      <c r="AI999">
        <f>IF($R999=AI$1,1,0)</f>
        <v>0</v>
      </c>
      <c r="AJ999">
        <f>IF($R999=AJ$1,1,0)</f>
        <v>0</v>
      </c>
      <c r="AK999">
        <f>IF($R999=AK$1,1,0)</f>
        <v>0</v>
      </c>
      <c r="AL999">
        <f>IF($R999=AL$1,1,0)</f>
        <v>0</v>
      </c>
      <c r="AM999">
        <f>IF($S999=AM$1,1,0)</f>
        <v>0</v>
      </c>
      <c r="AN999">
        <f>IF($S999=AN$1,1,0)</f>
        <v>0</v>
      </c>
      <c r="AO999">
        <f>IF($S999=AO$1,1,0)</f>
        <v>0</v>
      </c>
      <c r="AP999">
        <f>IF($S999=AP$1,1,0)</f>
        <v>0</v>
      </c>
      <c r="AQ999">
        <f>IF($S999=AQ$1,1,0)</f>
        <v>0</v>
      </c>
      <c r="AR999">
        <f>IF($S999=AR$1,1,0)</f>
        <v>0</v>
      </c>
      <c r="AS999">
        <f>IF($S999=AS$1,1,0)</f>
        <v>0</v>
      </c>
      <c r="AT999">
        <f>IF($S999=AT$1,1,0)</f>
        <v>0</v>
      </c>
      <c r="AU999">
        <f>IF($S999=AU$1,1,0)</f>
        <v>0</v>
      </c>
      <c r="AV999">
        <f>IF($S999=AV$1,1,0)</f>
        <v>0</v>
      </c>
      <c r="AW999">
        <f>IF($S999=AW$1,1,0)</f>
        <v>0</v>
      </c>
      <c r="AX999">
        <f>IF($S999=AX$1,1,0)</f>
        <v>0</v>
      </c>
      <c r="AY999">
        <f>IF($S999=AY$1,1,0)</f>
        <v>0</v>
      </c>
      <c r="AZ999">
        <f>IF($S999=AZ$1,1,0)</f>
        <v>0</v>
      </c>
      <c r="BA999">
        <f>IF($S999=BA$1,1,0)</f>
        <v>1</v>
      </c>
      <c r="BB999">
        <f>IF($S999=BB$1,1,0)</f>
        <v>0</v>
      </c>
      <c r="BC999">
        <f>IF($S999=BC$1,1,0)</f>
        <v>0</v>
      </c>
      <c r="BD999">
        <f>IF($S999=BD$1,1,0)</f>
        <v>0</v>
      </c>
      <c r="BE999">
        <f>IF($S999=BE$1,1,0)</f>
        <v>0</v>
      </c>
      <c r="BF999">
        <f>IF($S999=BF$1,1,0)</f>
        <v>0</v>
      </c>
      <c r="BG999">
        <f>IF($S999=BG$1,1,0)</f>
        <v>0</v>
      </c>
      <c r="BH999">
        <f>IF($S999=BH$1,1,0)</f>
        <v>0</v>
      </c>
      <c r="BI999">
        <f>IF($S999=BI$1,1,0)</f>
        <v>0</v>
      </c>
      <c r="BJ999">
        <f>IF($S999=BJ$1,1,0)</f>
        <v>0</v>
      </c>
    </row>
    <row r="1000" spans="1:62" x14ac:dyDescent="0.25">
      <c r="A1000">
        <v>998</v>
      </c>
      <c r="B1000" t="s">
        <v>1975</v>
      </c>
      <c r="C1000">
        <v>3</v>
      </c>
      <c r="D1000" t="s">
        <v>1354</v>
      </c>
      <c r="E1000" t="s">
        <v>13</v>
      </c>
      <c r="F1000">
        <v>21</v>
      </c>
      <c r="G1000">
        <v>0</v>
      </c>
      <c r="H1000">
        <v>0</v>
      </c>
      <c r="I1000">
        <v>330920</v>
      </c>
      <c r="J1000">
        <v>7.8208000000000002</v>
      </c>
      <c r="L1000" t="s">
        <v>27</v>
      </c>
      <c r="M1000" t="s">
        <v>1751</v>
      </c>
      <c r="N1000" t="str">
        <f>IF(ISNUMBER(I1000),"xxx ",SUBSTITUTE(SUBSTITUTE(I1000,"/",""),".",""))</f>
        <v xml:space="preserve">xxx </v>
      </c>
      <c r="O1000" t="str">
        <f>LEFT(N1000,FIND(" ",N1000))</f>
        <v xml:space="preserve">xxx </v>
      </c>
      <c r="P1000" t="str">
        <f>VLOOKUP(M1000,Extract_Title!$A$2:$B$20,2,0)</f>
        <v>Mr</v>
      </c>
      <c r="Q1000" t="str">
        <f>IF(L1000="","S",L1000)</f>
        <v>Q</v>
      </c>
      <c r="R1000" t="str">
        <f>IF(K1000="","M",LEFT(K1000,1))</f>
        <v>M</v>
      </c>
      <c r="S1000" t="str">
        <f>VLOOKUP(O1000,Clean_tckt!$E$3:$F$38,2,0)</f>
        <v xml:space="preserve">xxx </v>
      </c>
      <c r="T1000" s="1">
        <f t="shared" si="49"/>
        <v>7.8208000000000002</v>
      </c>
      <c r="U1000">
        <f t="shared" si="50"/>
        <v>21</v>
      </c>
      <c r="V1000">
        <f>SUM(G1000:H1000,1)</f>
        <v>1</v>
      </c>
      <c r="W1000">
        <f t="shared" si="51"/>
        <v>1</v>
      </c>
      <c r="X1000">
        <f>IF(V1000=1,1,0)</f>
        <v>1</v>
      </c>
      <c r="Y1000">
        <f>IF($P1000=Y$1,1,0)</f>
        <v>1</v>
      </c>
      <c r="Z1000">
        <f>IF($P1000=Z$1,1,0)</f>
        <v>0</v>
      </c>
      <c r="AA1000">
        <f>IF($P1000=AA$1,1,0)</f>
        <v>0</v>
      </c>
      <c r="AB1000">
        <f>IF($P1000=AB$1,1,0)</f>
        <v>0</v>
      </c>
      <c r="AC1000">
        <f>IF($Q1000=AC$1,1,0)</f>
        <v>0</v>
      </c>
      <c r="AD1000">
        <f>IF($Q1000=AD$1,1,0)</f>
        <v>0</v>
      </c>
      <c r="AE1000">
        <f>IF($R1000=AE$1,1,0)</f>
        <v>1</v>
      </c>
      <c r="AF1000">
        <f>IF($R1000=AF$1,1,0)</f>
        <v>0</v>
      </c>
      <c r="AG1000">
        <f>IF($R1000=AG$1,1,0)</f>
        <v>0</v>
      </c>
      <c r="AH1000">
        <f>IF($R1000=AH$1,1,0)</f>
        <v>0</v>
      </c>
      <c r="AI1000">
        <f>IF($R1000=AI$1,1,0)</f>
        <v>0</v>
      </c>
      <c r="AJ1000">
        <f>IF($R1000=AJ$1,1,0)</f>
        <v>0</v>
      </c>
      <c r="AK1000">
        <f>IF($R1000=AK$1,1,0)</f>
        <v>0</v>
      </c>
      <c r="AL1000">
        <f>IF($R1000=AL$1,1,0)</f>
        <v>0</v>
      </c>
      <c r="AM1000">
        <f>IF($S1000=AM$1,1,0)</f>
        <v>0</v>
      </c>
      <c r="AN1000">
        <f>IF($S1000=AN$1,1,0)</f>
        <v>0</v>
      </c>
      <c r="AO1000">
        <f>IF($S1000=AO$1,1,0)</f>
        <v>0</v>
      </c>
      <c r="AP1000">
        <f>IF($S1000=AP$1,1,0)</f>
        <v>1</v>
      </c>
      <c r="AQ1000">
        <f>IF($S1000=AQ$1,1,0)</f>
        <v>0</v>
      </c>
      <c r="AR1000">
        <f>IF($S1000=AR$1,1,0)</f>
        <v>0</v>
      </c>
      <c r="AS1000">
        <f>IF($S1000=AS$1,1,0)</f>
        <v>0</v>
      </c>
      <c r="AT1000">
        <f>IF($S1000=AT$1,1,0)</f>
        <v>0</v>
      </c>
      <c r="AU1000">
        <f>IF($S1000=AU$1,1,0)</f>
        <v>0</v>
      </c>
      <c r="AV1000">
        <f>IF($S1000=AV$1,1,0)</f>
        <v>0</v>
      </c>
      <c r="AW1000">
        <f>IF($S1000=AW$1,1,0)</f>
        <v>0</v>
      </c>
      <c r="AX1000">
        <f>IF($S1000=AX$1,1,0)</f>
        <v>0</v>
      </c>
      <c r="AY1000">
        <f>IF($S1000=AY$1,1,0)</f>
        <v>0</v>
      </c>
      <c r="AZ1000">
        <f>IF($S1000=AZ$1,1,0)</f>
        <v>0</v>
      </c>
      <c r="BA1000">
        <f>IF($S1000=BA$1,1,0)</f>
        <v>0</v>
      </c>
      <c r="BB1000">
        <f>IF($S1000=BB$1,1,0)</f>
        <v>0</v>
      </c>
      <c r="BC1000">
        <f>IF($S1000=BC$1,1,0)</f>
        <v>0</v>
      </c>
      <c r="BD1000">
        <f>IF($S1000=BD$1,1,0)</f>
        <v>0</v>
      </c>
      <c r="BE1000">
        <f>IF($S1000=BE$1,1,0)</f>
        <v>0</v>
      </c>
      <c r="BF1000">
        <f>IF($S1000=BF$1,1,0)</f>
        <v>0</v>
      </c>
      <c r="BG1000">
        <f>IF($S1000=BG$1,1,0)</f>
        <v>0</v>
      </c>
      <c r="BH1000">
        <f>IF($S1000=BH$1,1,0)</f>
        <v>0</v>
      </c>
      <c r="BI1000">
        <f>IF($S1000=BI$1,1,0)</f>
        <v>0</v>
      </c>
      <c r="BJ1000">
        <f>IF($S1000=BJ$1,1,0)</f>
        <v>0</v>
      </c>
    </row>
    <row r="1001" spans="1:62" x14ac:dyDescent="0.25">
      <c r="A1001">
        <v>999</v>
      </c>
      <c r="B1001" t="s">
        <v>1975</v>
      </c>
      <c r="C1001">
        <v>3</v>
      </c>
      <c r="D1001" t="s">
        <v>1355</v>
      </c>
      <c r="E1001" t="s">
        <v>13</v>
      </c>
      <c r="G1001">
        <v>0</v>
      </c>
      <c r="H1001">
        <v>0</v>
      </c>
      <c r="I1001">
        <v>383162</v>
      </c>
      <c r="J1001">
        <v>7.75</v>
      </c>
      <c r="L1001" t="s">
        <v>27</v>
      </c>
      <c r="M1001" t="s">
        <v>1751</v>
      </c>
      <c r="N1001" t="str">
        <f>IF(ISNUMBER(I1001),"xxx ",SUBSTITUTE(SUBSTITUTE(I1001,"/",""),".",""))</f>
        <v xml:space="preserve">xxx </v>
      </c>
      <c r="O1001" t="str">
        <f>LEFT(N1001,FIND(" ",N1001))</f>
        <v xml:space="preserve">xxx </v>
      </c>
      <c r="P1001" t="str">
        <f>VLOOKUP(M1001,Extract_Title!$A$2:$B$20,2,0)</f>
        <v>Mr</v>
      </c>
      <c r="Q1001" t="str">
        <f>IF(L1001="","S",L1001)</f>
        <v>Q</v>
      </c>
      <c r="R1001" t="str">
        <f>IF(K1001="","M",LEFT(K1001,1))</f>
        <v>M</v>
      </c>
      <c r="S1001" t="str">
        <f>VLOOKUP(O1001,Clean_tckt!$E$3:$F$38,2,0)</f>
        <v xml:space="preserve">xxx </v>
      </c>
      <c r="T1001" s="1">
        <f t="shared" si="49"/>
        <v>7.75</v>
      </c>
      <c r="U1001">
        <f t="shared" si="50"/>
        <v>0</v>
      </c>
      <c r="V1001">
        <f>SUM(G1001:H1001,1)</f>
        <v>1</v>
      </c>
      <c r="W1001">
        <f t="shared" si="51"/>
        <v>1</v>
      </c>
      <c r="X1001">
        <f>IF(V1001=1,1,0)</f>
        <v>1</v>
      </c>
      <c r="Y1001">
        <f>IF($P1001=Y$1,1,0)</f>
        <v>1</v>
      </c>
      <c r="Z1001">
        <f>IF($P1001=Z$1,1,0)</f>
        <v>0</v>
      </c>
      <c r="AA1001">
        <f>IF($P1001=AA$1,1,0)</f>
        <v>0</v>
      </c>
      <c r="AB1001">
        <f>IF($P1001=AB$1,1,0)</f>
        <v>0</v>
      </c>
      <c r="AC1001">
        <f>IF($Q1001=AC$1,1,0)</f>
        <v>0</v>
      </c>
      <c r="AD1001">
        <f>IF($Q1001=AD$1,1,0)</f>
        <v>0</v>
      </c>
      <c r="AE1001">
        <f>IF($R1001=AE$1,1,0)</f>
        <v>1</v>
      </c>
      <c r="AF1001">
        <f>IF($R1001=AF$1,1,0)</f>
        <v>0</v>
      </c>
      <c r="AG1001">
        <f>IF($R1001=AG$1,1,0)</f>
        <v>0</v>
      </c>
      <c r="AH1001">
        <f>IF($R1001=AH$1,1,0)</f>
        <v>0</v>
      </c>
      <c r="AI1001">
        <f>IF($R1001=AI$1,1,0)</f>
        <v>0</v>
      </c>
      <c r="AJ1001">
        <f>IF($R1001=AJ$1,1,0)</f>
        <v>0</v>
      </c>
      <c r="AK1001">
        <f>IF($R1001=AK$1,1,0)</f>
        <v>0</v>
      </c>
      <c r="AL1001">
        <f>IF($R1001=AL$1,1,0)</f>
        <v>0</v>
      </c>
      <c r="AM1001">
        <f>IF($S1001=AM$1,1,0)</f>
        <v>0</v>
      </c>
      <c r="AN1001">
        <f>IF($S1001=AN$1,1,0)</f>
        <v>0</v>
      </c>
      <c r="AO1001">
        <f>IF($S1001=AO$1,1,0)</f>
        <v>0</v>
      </c>
      <c r="AP1001">
        <f>IF($S1001=AP$1,1,0)</f>
        <v>1</v>
      </c>
      <c r="AQ1001">
        <f>IF($S1001=AQ$1,1,0)</f>
        <v>0</v>
      </c>
      <c r="AR1001">
        <f>IF($S1001=AR$1,1,0)</f>
        <v>0</v>
      </c>
      <c r="AS1001">
        <f>IF($S1001=AS$1,1,0)</f>
        <v>0</v>
      </c>
      <c r="AT1001">
        <f>IF($S1001=AT$1,1,0)</f>
        <v>0</v>
      </c>
      <c r="AU1001">
        <f>IF($S1001=AU$1,1,0)</f>
        <v>0</v>
      </c>
      <c r="AV1001">
        <f>IF($S1001=AV$1,1,0)</f>
        <v>0</v>
      </c>
      <c r="AW1001">
        <f>IF($S1001=AW$1,1,0)</f>
        <v>0</v>
      </c>
      <c r="AX1001">
        <f>IF($S1001=AX$1,1,0)</f>
        <v>0</v>
      </c>
      <c r="AY1001">
        <f>IF($S1001=AY$1,1,0)</f>
        <v>0</v>
      </c>
      <c r="AZ1001">
        <f>IF($S1001=AZ$1,1,0)</f>
        <v>0</v>
      </c>
      <c r="BA1001">
        <f>IF($S1001=BA$1,1,0)</f>
        <v>0</v>
      </c>
      <c r="BB1001">
        <f>IF($S1001=BB$1,1,0)</f>
        <v>0</v>
      </c>
      <c r="BC1001">
        <f>IF($S1001=BC$1,1,0)</f>
        <v>0</v>
      </c>
      <c r="BD1001">
        <f>IF($S1001=BD$1,1,0)</f>
        <v>0</v>
      </c>
      <c r="BE1001">
        <f>IF($S1001=BE$1,1,0)</f>
        <v>0</v>
      </c>
      <c r="BF1001">
        <f>IF($S1001=BF$1,1,0)</f>
        <v>0</v>
      </c>
      <c r="BG1001">
        <f>IF($S1001=BG$1,1,0)</f>
        <v>0</v>
      </c>
      <c r="BH1001">
        <f>IF($S1001=BH$1,1,0)</f>
        <v>0</v>
      </c>
      <c r="BI1001">
        <f>IF($S1001=BI$1,1,0)</f>
        <v>0</v>
      </c>
      <c r="BJ1001">
        <f>IF($S1001=BJ$1,1,0)</f>
        <v>0</v>
      </c>
    </row>
    <row r="1002" spans="1:62" x14ac:dyDescent="0.25">
      <c r="A1002">
        <v>1000</v>
      </c>
      <c r="B1002" t="s">
        <v>1975</v>
      </c>
      <c r="C1002">
        <v>3</v>
      </c>
      <c r="D1002" t="s">
        <v>1356</v>
      </c>
      <c r="E1002" t="s">
        <v>13</v>
      </c>
      <c r="G1002">
        <v>0</v>
      </c>
      <c r="H1002">
        <v>0</v>
      </c>
      <c r="I1002">
        <v>3410</v>
      </c>
      <c r="J1002">
        <v>8.7125000000000004</v>
      </c>
      <c r="L1002" t="s">
        <v>15</v>
      </c>
      <c r="M1002" t="s">
        <v>1751</v>
      </c>
      <c r="N1002" t="str">
        <f>IF(ISNUMBER(I1002),"xxx ",SUBSTITUTE(SUBSTITUTE(I1002,"/",""),".",""))</f>
        <v xml:space="preserve">xxx </v>
      </c>
      <c r="O1002" t="str">
        <f>LEFT(N1002,FIND(" ",N1002))</f>
        <v xml:space="preserve">xxx </v>
      </c>
      <c r="P1002" t="str">
        <f>VLOOKUP(M1002,Extract_Title!$A$2:$B$20,2,0)</f>
        <v>Mr</v>
      </c>
      <c r="Q1002" t="str">
        <f>IF(L1002="","S",L1002)</f>
        <v>S</v>
      </c>
      <c r="R1002" t="str">
        <f>IF(K1002="","M",LEFT(K1002,1))</f>
        <v>M</v>
      </c>
      <c r="S1002" t="str">
        <f>VLOOKUP(O1002,Clean_tckt!$E$3:$F$38,2,0)</f>
        <v xml:space="preserve">xxx </v>
      </c>
      <c r="T1002" s="1">
        <f t="shared" si="49"/>
        <v>8.7125000000000004</v>
      </c>
      <c r="U1002">
        <f t="shared" si="50"/>
        <v>0</v>
      </c>
      <c r="V1002">
        <f>SUM(G1002:H1002,1)</f>
        <v>1</v>
      </c>
      <c r="W1002">
        <f t="shared" si="51"/>
        <v>1</v>
      </c>
      <c r="X1002">
        <f>IF(V1002=1,1,0)</f>
        <v>1</v>
      </c>
      <c r="Y1002">
        <f>IF($P1002=Y$1,1,0)</f>
        <v>1</v>
      </c>
      <c r="Z1002">
        <f>IF($P1002=Z$1,1,0)</f>
        <v>0</v>
      </c>
      <c r="AA1002">
        <f>IF($P1002=AA$1,1,0)</f>
        <v>0</v>
      </c>
      <c r="AB1002">
        <f>IF($P1002=AB$1,1,0)</f>
        <v>0</v>
      </c>
      <c r="AC1002">
        <f>IF($Q1002=AC$1,1,0)</f>
        <v>1</v>
      </c>
      <c r="AD1002">
        <f>IF($Q1002=AD$1,1,0)</f>
        <v>0</v>
      </c>
      <c r="AE1002">
        <f>IF($R1002=AE$1,1,0)</f>
        <v>1</v>
      </c>
      <c r="AF1002">
        <f>IF($R1002=AF$1,1,0)</f>
        <v>0</v>
      </c>
      <c r="AG1002">
        <f>IF($R1002=AG$1,1,0)</f>
        <v>0</v>
      </c>
      <c r="AH1002">
        <f>IF($R1002=AH$1,1,0)</f>
        <v>0</v>
      </c>
      <c r="AI1002">
        <f>IF($R1002=AI$1,1,0)</f>
        <v>0</v>
      </c>
      <c r="AJ1002">
        <f>IF($R1002=AJ$1,1,0)</f>
        <v>0</v>
      </c>
      <c r="AK1002">
        <f>IF($R1002=AK$1,1,0)</f>
        <v>0</v>
      </c>
      <c r="AL1002">
        <f>IF($R1002=AL$1,1,0)</f>
        <v>0</v>
      </c>
      <c r="AM1002">
        <f>IF($S1002=AM$1,1,0)</f>
        <v>0</v>
      </c>
      <c r="AN1002">
        <f>IF($S1002=AN$1,1,0)</f>
        <v>0</v>
      </c>
      <c r="AO1002">
        <f>IF($S1002=AO$1,1,0)</f>
        <v>0</v>
      </c>
      <c r="AP1002">
        <f>IF($S1002=AP$1,1,0)</f>
        <v>1</v>
      </c>
      <c r="AQ1002">
        <f>IF($S1002=AQ$1,1,0)</f>
        <v>0</v>
      </c>
      <c r="AR1002">
        <f>IF($S1002=AR$1,1,0)</f>
        <v>0</v>
      </c>
      <c r="AS1002">
        <f>IF($S1002=AS$1,1,0)</f>
        <v>0</v>
      </c>
      <c r="AT1002">
        <f>IF($S1002=AT$1,1,0)</f>
        <v>0</v>
      </c>
      <c r="AU1002">
        <f>IF($S1002=AU$1,1,0)</f>
        <v>0</v>
      </c>
      <c r="AV1002">
        <f>IF($S1002=AV$1,1,0)</f>
        <v>0</v>
      </c>
      <c r="AW1002">
        <f>IF($S1002=AW$1,1,0)</f>
        <v>0</v>
      </c>
      <c r="AX1002">
        <f>IF($S1002=AX$1,1,0)</f>
        <v>0</v>
      </c>
      <c r="AY1002">
        <f>IF($S1002=AY$1,1,0)</f>
        <v>0</v>
      </c>
      <c r="AZ1002">
        <f>IF($S1002=AZ$1,1,0)</f>
        <v>0</v>
      </c>
      <c r="BA1002">
        <f>IF($S1002=BA$1,1,0)</f>
        <v>0</v>
      </c>
      <c r="BB1002">
        <f>IF($S1002=BB$1,1,0)</f>
        <v>0</v>
      </c>
      <c r="BC1002">
        <f>IF($S1002=BC$1,1,0)</f>
        <v>0</v>
      </c>
      <c r="BD1002">
        <f>IF($S1002=BD$1,1,0)</f>
        <v>0</v>
      </c>
      <c r="BE1002">
        <f>IF($S1002=BE$1,1,0)</f>
        <v>0</v>
      </c>
      <c r="BF1002">
        <f>IF($S1002=BF$1,1,0)</f>
        <v>0</v>
      </c>
      <c r="BG1002">
        <f>IF($S1002=BG$1,1,0)</f>
        <v>0</v>
      </c>
      <c r="BH1002">
        <f>IF($S1002=BH$1,1,0)</f>
        <v>0</v>
      </c>
      <c r="BI1002">
        <f>IF($S1002=BI$1,1,0)</f>
        <v>0</v>
      </c>
      <c r="BJ1002">
        <f>IF($S1002=BJ$1,1,0)</f>
        <v>0</v>
      </c>
    </row>
    <row r="1003" spans="1:62" x14ac:dyDescent="0.25">
      <c r="A1003">
        <v>1001</v>
      </c>
      <c r="B1003" t="s">
        <v>1975</v>
      </c>
      <c r="C1003">
        <v>2</v>
      </c>
      <c r="D1003" t="s">
        <v>1357</v>
      </c>
      <c r="E1003" t="s">
        <v>13</v>
      </c>
      <c r="F1003">
        <v>18.5</v>
      </c>
      <c r="G1003">
        <v>0</v>
      </c>
      <c r="H1003">
        <v>0</v>
      </c>
      <c r="I1003">
        <v>248734</v>
      </c>
      <c r="J1003">
        <v>13</v>
      </c>
      <c r="K1003" t="s">
        <v>1358</v>
      </c>
      <c r="L1003" t="s">
        <v>15</v>
      </c>
      <c r="M1003" t="s">
        <v>1751</v>
      </c>
      <c r="N1003" t="str">
        <f>IF(ISNUMBER(I1003),"xxx ",SUBSTITUTE(SUBSTITUTE(I1003,"/",""),".",""))</f>
        <v xml:space="preserve">xxx </v>
      </c>
      <c r="O1003" t="str">
        <f>LEFT(N1003,FIND(" ",N1003))</f>
        <v xml:space="preserve">xxx </v>
      </c>
      <c r="P1003" t="str">
        <f>VLOOKUP(M1003,Extract_Title!$A$2:$B$20,2,0)</f>
        <v>Mr</v>
      </c>
      <c r="Q1003" t="str">
        <f>IF(L1003="","S",L1003)</f>
        <v>S</v>
      </c>
      <c r="R1003" t="str">
        <f>IF(K1003="","M",LEFT(K1003,1))</f>
        <v>F</v>
      </c>
      <c r="S1003" t="str">
        <f>VLOOKUP(O1003,Clean_tckt!$E$3:$F$38,2,0)</f>
        <v xml:space="preserve">xxx </v>
      </c>
      <c r="T1003" s="1">
        <f t="shared" si="49"/>
        <v>13</v>
      </c>
      <c r="U1003">
        <f t="shared" si="50"/>
        <v>18.5</v>
      </c>
      <c r="V1003">
        <f>SUM(G1003:H1003,1)</f>
        <v>1</v>
      </c>
      <c r="W1003">
        <f t="shared" si="51"/>
        <v>1</v>
      </c>
      <c r="X1003">
        <f>IF(V1003=1,1,0)</f>
        <v>1</v>
      </c>
      <c r="Y1003">
        <f>IF($P1003=Y$1,1,0)</f>
        <v>1</v>
      </c>
      <c r="Z1003">
        <f>IF($P1003=Z$1,1,0)</f>
        <v>0</v>
      </c>
      <c r="AA1003">
        <f>IF($P1003=AA$1,1,0)</f>
        <v>0</v>
      </c>
      <c r="AB1003">
        <f>IF($P1003=AB$1,1,0)</f>
        <v>0</v>
      </c>
      <c r="AC1003">
        <f>IF($Q1003=AC$1,1,0)</f>
        <v>1</v>
      </c>
      <c r="AD1003">
        <f>IF($Q1003=AD$1,1,0)</f>
        <v>0</v>
      </c>
      <c r="AE1003">
        <f>IF($R1003=AE$1,1,0)</f>
        <v>0</v>
      </c>
      <c r="AF1003">
        <f>IF($R1003=AF$1,1,0)</f>
        <v>0</v>
      </c>
      <c r="AG1003">
        <f>IF($R1003=AG$1,1,0)</f>
        <v>0</v>
      </c>
      <c r="AH1003">
        <f>IF($R1003=AH$1,1,0)</f>
        <v>0</v>
      </c>
      <c r="AI1003">
        <f>IF($R1003=AI$1,1,0)</f>
        <v>0</v>
      </c>
      <c r="AJ1003">
        <f>IF($R1003=AJ$1,1,0)</f>
        <v>0</v>
      </c>
      <c r="AK1003">
        <f>IF($R1003=AK$1,1,0)</f>
        <v>0</v>
      </c>
      <c r="AL1003">
        <f>IF($R1003=AL$1,1,0)</f>
        <v>1</v>
      </c>
      <c r="AM1003">
        <f>IF($S1003=AM$1,1,0)</f>
        <v>0</v>
      </c>
      <c r="AN1003">
        <f>IF($S1003=AN$1,1,0)</f>
        <v>0</v>
      </c>
      <c r="AO1003">
        <f>IF($S1003=AO$1,1,0)</f>
        <v>0</v>
      </c>
      <c r="AP1003">
        <f>IF($S1003=AP$1,1,0)</f>
        <v>1</v>
      </c>
      <c r="AQ1003">
        <f>IF($S1003=AQ$1,1,0)</f>
        <v>0</v>
      </c>
      <c r="AR1003">
        <f>IF($S1003=AR$1,1,0)</f>
        <v>0</v>
      </c>
      <c r="AS1003">
        <f>IF($S1003=AS$1,1,0)</f>
        <v>0</v>
      </c>
      <c r="AT1003">
        <f>IF($S1003=AT$1,1,0)</f>
        <v>0</v>
      </c>
      <c r="AU1003">
        <f>IF($S1003=AU$1,1,0)</f>
        <v>0</v>
      </c>
      <c r="AV1003">
        <f>IF($S1003=AV$1,1,0)</f>
        <v>0</v>
      </c>
      <c r="AW1003">
        <f>IF($S1003=AW$1,1,0)</f>
        <v>0</v>
      </c>
      <c r="AX1003">
        <f>IF($S1003=AX$1,1,0)</f>
        <v>0</v>
      </c>
      <c r="AY1003">
        <f>IF($S1003=AY$1,1,0)</f>
        <v>0</v>
      </c>
      <c r="AZ1003">
        <f>IF($S1003=AZ$1,1,0)</f>
        <v>0</v>
      </c>
      <c r="BA1003">
        <f>IF($S1003=BA$1,1,0)</f>
        <v>0</v>
      </c>
      <c r="BB1003">
        <f>IF($S1003=BB$1,1,0)</f>
        <v>0</v>
      </c>
      <c r="BC1003">
        <f>IF($S1003=BC$1,1,0)</f>
        <v>0</v>
      </c>
      <c r="BD1003">
        <f>IF($S1003=BD$1,1,0)</f>
        <v>0</v>
      </c>
      <c r="BE1003">
        <f>IF($S1003=BE$1,1,0)</f>
        <v>0</v>
      </c>
      <c r="BF1003">
        <f>IF($S1003=BF$1,1,0)</f>
        <v>0</v>
      </c>
      <c r="BG1003">
        <f>IF($S1003=BG$1,1,0)</f>
        <v>0</v>
      </c>
      <c r="BH1003">
        <f>IF($S1003=BH$1,1,0)</f>
        <v>0</v>
      </c>
      <c r="BI1003">
        <f>IF($S1003=BI$1,1,0)</f>
        <v>0</v>
      </c>
      <c r="BJ1003">
        <f>IF($S1003=BJ$1,1,0)</f>
        <v>0</v>
      </c>
    </row>
    <row r="1004" spans="1:62" x14ac:dyDescent="0.25">
      <c r="A1004">
        <v>1002</v>
      </c>
      <c r="B1004" t="s">
        <v>1975</v>
      </c>
      <c r="C1004">
        <v>2</v>
      </c>
      <c r="D1004" t="s">
        <v>1359</v>
      </c>
      <c r="E1004" t="s">
        <v>13</v>
      </c>
      <c r="F1004">
        <v>41</v>
      </c>
      <c r="G1004">
        <v>0</v>
      </c>
      <c r="H1004">
        <v>0</v>
      </c>
      <c r="I1004">
        <v>237734</v>
      </c>
      <c r="J1004">
        <v>15.0458</v>
      </c>
      <c r="L1004" t="s">
        <v>20</v>
      </c>
      <c r="M1004" t="s">
        <v>1751</v>
      </c>
      <c r="N1004" t="str">
        <f>IF(ISNUMBER(I1004),"xxx ",SUBSTITUTE(SUBSTITUTE(I1004,"/",""),".",""))</f>
        <v xml:space="preserve">xxx </v>
      </c>
      <c r="O1004" t="str">
        <f>LEFT(N1004,FIND(" ",N1004))</f>
        <v xml:space="preserve">xxx </v>
      </c>
      <c r="P1004" t="str">
        <f>VLOOKUP(M1004,Extract_Title!$A$2:$B$20,2,0)</f>
        <v>Mr</v>
      </c>
      <c r="Q1004" t="str">
        <f>IF(L1004="","S",L1004)</f>
        <v>C</v>
      </c>
      <c r="R1004" t="str">
        <f>IF(K1004="","M",LEFT(K1004,1))</f>
        <v>M</v>
      </c>
      <c r="S1004" t="str">
        <f>VLOOKUP(O1004,Clean_tckt!$E$3:$F$38,2,0)</f>
        <v xml:space="preserve">xxx </v>
      </c>
      <c r="T1004" s="1">
        <f t="shared" si="49"/>
        <v>15.0458</v>
      </c>
      <c r="U1004">
        <f t="shared" si="50"/>
        <v>41</v>
      </c>
      <c r="V1004">
        <f>SUM(G1004:H1004,1)</f>
        <v>1</v>
      </c>
      <c r="W1004">
        <f t="shared" si="51"/>
        <v>1</v>
      </c>
      <c r="X1004">
        <f>IF(V1004=1,1,0)</f>
        <v>1</v>
      </c>
      <c r="Y1004">
        <f>IF($P1004=Y$1,1,0)</f>
        <v>1</v>
      </c>
      <c r="Z1004">
        <f>IF($P1004=Z$1,1,0)</f>
        <v>0</v>
      </c>
      <c r="AA1004">
        <f>IF($P1004=AA$1,1,0)</f>
        <v>0</v>
      </c>
      <c r="AB1004">
        <f>IF($P1004=AB$1,1,0)</f>
        <v>0</v>
      </c>
      <c r="AC1004">
        <f>IF($Q1004=AC$1,1,0)</f>
        <v>0</v>
      </c>
      <c r="AD1004">
        <f>IF($Q1004=AD$1,1,0)</f>
        <v>1</v>
      </c>
      <c r="AE1004">
        <f>IF($R1004=AE$1,1,0)</f>
        <v>1</v>
      </c>
      <c r="AF1004">
        <f>IF($R1004=AF$1,1,0)</f>
        <v>0</v>
      </c>
      <c r="AG1004">
        <f>IF($R1004=AG$1,1,0)</f>
        <v>0</v>
      </c>
      <c r="AH1004">
        <f>IF($R1004=AH$1,1,0)</f>
        <v>0</v>
      </c>
      <c r="AI1004">
        <f>IF($R1004=AI$1,1,0)</f>
        <v>0</v>
      </c>
      <c r="AJ1004">
        <f>IF($R1004=AJ$1,1,0)</f>
        <v>0</v>
      </c>
      <c r="AK1004">
        <f>IF($R1004=AK$1,1,0)</f>
        <v>0</v>
      </c>
      <c r="AL1004">
        <f>IF($R1004=AL$1,1,0)</f>
        <v>0</v>
      </c>
      <c r="AM1004">
        <f>IF($S1004=AM$1,1,0)</f>
        <v>0</v>
      </c>
      <c r="AN1004">
        <f>IF($S1004=AN$1,1,0)</f>
        <v>0</v>
      </c>
      <c r="AO1004">
        <f>IF($S1004=AO$1,1,0)</f>
        <v>0</v>
      </c>
      <c r="AP1004">
        <f>IF($S1004=AP$1,1,0)</f>
        <v>1</v>
      </c>
      <c r="AQ1004">
        <f>IF($S1004=AQ$1,1,0)</f>
        <v>0</v>
      </c>
      <c r="AR1004">
        <f>IF($S1004=AR$1,1,0)</f>
        <v>0</v>
      </c>
      <c r="AS1004">
        <f>IF($S1004=AS$1,1,0)</f>
        <v>0</v>
      </c>
      <c r="AT1004">
        <f>IF($S1004=AT$1,1,0)</f>
        <v>0</v>
      </c>
      <c r="AU1004">
        <f>IF($S1004=AU$1,1,0)</f>
        <v>0</v>
      </c>
      <c r="AV1004">
        <f>IF($S1004=AV$1,1,0)</f>
        <v>0</v>
      </c>
      <c r="AW1004">
        <f>IF($S1004=AW$1,1,0)</f>
        <v>0</v>
      </c>
      <c r="AX1004">
        <f>IF($S1004=AX$1,1,0)</f>
        <v>0</v>
      </c>
      <c r="AY1004">
        <f>IF($S1004=AY$1,1,0)</f>
        <v>0</v>
      </c>
      <c r="AZ1004">
        <f>IF($S1004=AZ$1,1,0)</f>
        <v>0</v>
      </c>
      <c r="BA1004">
        <f>IF($S1004=BA$1,1,0)</f>
        <v>0</v>
      </c>
      <c r="BB1004">
        <f>IF($S1004=BB$1,1,0)</f>
        <v>0</v>
      </c>
      <c r="BC1004">
        <f>IF($S1004=BC$1,1,0)</f>
        <v>0</v>
      </c>
      <c r="BD1004">
        <f>IF($S1004=BD$1,1,0)</f>
        <v>0</v>
      </c>
      <c r="BE1004">
        <f>IF($S1004=BE$1,1,0)</f>
        <v>0</v>
      </c>
      <c r="BF1004">
        <f>IF($S1004=BF$1,1,0)</f>
        <v>0</v>
      </c>
      <c r="BG1004">
        <f>IF($S1004=BG$1,1,0)</f>
        <v>0</v>
      </c>
      <c r="BH1004">
        <f>IF($S1004=BH$1,1,0)</f>
        <v>0</v>
      </c>
      <c r="BI1004">
        <f>IF($S1004=BI$1,1,0)</f>
        <v>0</v>
      </c>
      <c r="BJ1004">
        <f>IF($S1004=BJ$1,1,0)</f>
        <v>0</v>
      </c>
    </row>
    <row r="1005" spans="1:62" x14ac:dyDescent="0.25">
      <c r="A1005">
        <v>1003</v>
      </c>
      <c r="B1005" t="s">
        <v>1975</v>
      </c>
      <c r="C1005">
        <v>3</v>
      </c>
      <c r="D1005" t="s">
        <v>1360</v>
      </c>
      <c r="E1005" t="s">
        <v>17</v>
      </c>
      <c r="G1005">
        <v>0</v>
      </c>
      <c r="H1005">
        <v>0</v>
      </c>
      <c r="I1005">
        <v>330968</v>
      </c>
      <c r="J1005">
        <v>7.7792000000000003</v>
      </c>
      <c r="L1005" t="s">
        <v>27</v>
      </c>
      <c r="M1005" t="s">
        <v>1753</v>
      </c>
      <c r="N1005" t="str">
        <f>IF(ISNUMBER(I1005),"xxx ",SUBSTITUTE(SUBSTITUTE(I1005,"/",""),".",""))</f>
        <v xml:space="preserve">xxx </v>
      </c>
      <c r="O1005" t="str">
        <f>LEFT(N1005,FIND(" ",N1005))</f>
        <v xml:space="preserve">xxx </v>
      </c>
      <c r="P1005" t="str">
        <f>VLOOKUP(M1005,Extract_Title!$A$2:$B$20,2,0)</f>
        <v>Miss</v>
      </c>
      <c r="Q1005" t="str">
        <f>IF(L1005="","S",L1005)</f>
        <v>Q</v>
      </c>
      <c r="R1005" t="str">
        <f>IF(K1005="","M",LEFT(K1005,1))</f>
        <v>M</v>
      </c>
      <c r="S1005" t="str">
        <f>VLOOKUP(O1005,Clean_tckt!$E$3:$F$38,2,0)</f>
        <v xml:space="preserve">xxx </v>
      </c>
      <c r="T1005" s="1">
        <f t="shared" si="49"/>
        <v>7.7792000000000003</v>
      </c>
      <c r="U1005">
        <f t="shared" si="50"/>
        <v>0</v>
      </c>
      <c r="V1005">
        <f>SUM(G1005:H1005,1)</f>
        <v>1</v>
      </c>
      <c r="W1005">
        <f t="shared" si="51"/>
        <v>0</v>
      </c>
      <c r="X1005">
        <f>IF(V1005=1,1,0)</f>
        <v>1</v>
      </c>
      <c r="Y1005">
        <f>IF($P1005=Y$1,1,0)</f>
        <v>0</v>
      </c>
      <c r="Z1005">
        <f>IF($P1005=Z$1,1,0)</f>
        <v>0</v>
      </c>
      <c r="AA1005">
        <f>IF($P1005=AA$1,1,0)</f>
        <v>1</v>
      </c>
      <c r="AB1005">
        <f>IF($P1005=AB$1,1,0)</f>
        <v>0</v>
      </c>
      <c r="AC1005">
        <f>IF($Q1005=AC$1,1,0)</f>
        <v>0</v>
      </c>
      <c r="AD1005">
        <f>IF($Q1005=AD$1,1,0)</f>
        <v>0</v>
      </c>
      <c r="AE1005">
        <f>IF($R1005=AE$1,1,0)</f>
        <v>1</v>
      </c>
      <c r="AF1005">
        <f>IF($R1005=AF$1,1,0)</f>
        <v>0</v>
      </c>
      <c r="AG1005">
        <f>IF($R1005=AG$1,1,0)</f>
        <v>0</v>
      </c>
      <c r="AH1005">
        <f>IF($R1005=AH$1,1,0)</f>
        <v>0</v>
      </c>
      <c r="AI1005">
        <f>IF($R1005=AI$1,1,0)</f>
        <v>0</v>
      </c>
      <c r="AJ1005">
        <f>IF($R1005=AJ$1,1,0)</f>
        <v>0</v>
      </c>
      <c r="AK1005">
        <f>IF($R1005=AK$1,1,0)</f>
        <v>0</v>
      </c>
      <c r="AL1005">
        <f>IF($R1005=AL$1,1,0)</f>
        <v>0</v>
      </c>
      <c r="AM1005">
        <f>IF($S1005=AM$1,1,0)</f>
        <v>0</v>
      </c>
      <c r="AN1005">
        <f>IF($S1005=AN$1,1,0)</f>
        <v>0</v>
      </c>
      <c r="AO1005">
        <f>IF($S1005=AO$1,1,0)</f>
        <v>0</v>
      </c>
      <c r="AP1005">
        <f>IF($S1005=AP$1,1,0)</f>
        <v>1</v>
      </c>
      <c r="AQ1005">
        <f>IF($S1005=AQ$1,1,0)</f>
        <v>0</v>
      </c>
      <c r="AR1005">
        <f>IF($S1005=AR$1,1,0)</f>
        <v>0</v>
      </c>
      <c r="AS1005">
        <f>IF($S1005=AS$1,1,0)</f>
        <v>0</v>
      </c>
      <c r="AT1005">
        <f>IF($S1005=AT$1,1,0)</f>
        <v>0</v>
      </c>
      <c r="AU1005">
        <f>IF($S1005=AU$1,1,0)</f>
        <v>0</v>
      </c>
      <c r="AV1005">
        <f>IF($S1005=AV$1,1,0)</f>
        <v>0</v>
      </c>
      <c r="AW1005">
        <f>IF($S1005=AW$1,1,0)</f>
        <v>0</v>
      </c>
      <c r="AX1005">
        <f>IF($S1005=AX$1,1,0)</f>
        <v>0</v>
      </c>
      <c r="AY1005">
        <f>IF($S1005=AY$1,1,0)</f>
        <v>0</v>
      </c>
      <c r="AZ1005">
        <f>IF($S1005=AZ$1,1,0)</f>
        <v>0</v>
      </c>
      <c r="BA1005">
        <f>IF($S1005=BA$1,1,0)</f>
        <v>0</v>
      </c>
      <c r="BB1005">
        <f>IF($S1005=BB$1,1,0)</f>
        <v>0</v>
      </c>
      <c r="BC1005">
        <f>IF($S1005=BC$1,1,0)</f>
        <v>0</v>
      </c>
      <c r="BD1005">
        <f>IF($S1005=BD$1,1,0)</f>
        <v>0</v>
      </c>
      <c r="BE1005">
        <f>IF($S1005=BE$1,1,0)</f>
        <v>0</v>
      </c>
      <c r="BF1005">
        <f>IF($S1005=BF$1,1,0)</f>
        <v>0</v>
      </c>
      <c r="BG1005">
        <f>IF($S1005=BG$1,1,0)</f>
        <v>0</v>
      </c>
      <c r="BH1005">
        <f>IF($S1005=BH$1,1,0)</f>
        <v>0</v>
      </c>
      <c r="BI1005">
        <f>IF($S1005=BI$1,1,0)</f>
        <v>0</v>
      </c>
      <c r="BJ1005">
        <f>IF($S1005=BJ$1,1,0)</f>
        <v>0</v>
      </c>
    </row>
    <row r="1006" spans="1:62" x14ac:dyDescent="0.25">
      <c r="A1006">
        <v>1004</v>
      </c>
      <c r="B1006" t="s">
        <v>1975</v>
      </c>
      <c r="C1006">
        <v>1</v>
      </c>
      <c r="D1006" t="s">
        <v>1361</v>
      </c>
      <c r="E1006" t="s">
        <v>17</v>
      </c>
      <c r="F1006">
        <v>36</v>
      </c>
      <c r="G1006">
        <v>0</v>
      </c>
      <c r="H1006">
        <v>0</v>
      </c>
      <c r="I1006" t="s">
        <v>1362</v>
      </c>
      <c r="J1006">
        <v>31.679200000000002</v>
      </c>
      <c r="K1006" t="s">
        <v>1363</v>
      </c>
      <c r="L1006" t="s">
        <v>20</v>
      </c>
      <c r="M1006" t="s">
        <v>1753</v>
      </c>
      <c r="N1006" t="str">
        <f>IF(ISNUMBER(I1006),"xxx ",SUBSTITUTE(SUBSTITUTE(I1006,"/",""),".",""))</f>
        <v>PC 17531</v>
      </c>
      <c r="O1006" t="str">
        <f>LEFT(N1006,FIND(" ",N1006))</f>
        <v xml:space="preserve">PC </v>
      </c>
      <c r="P1006" t="str">
        <f>VLOOKUP(M1006,Extract_Title!$A$2:$B$20,2,0)</f>
        <v>Miss</v>
      </c>
      <c r="Q1006" t="str">
        <f>IF(L1006="","S",L1006)</f>
        <v>C</v>
      </c>
      <c r="R1006" t="str">
        <f>IF(K1006="","M",LEFT(K1006,1))</f>
        <v>A</v>
      </c>
      <c r="S1006" t="str">
        <f>VLOOKUP(O1006,Clean_tckt!$E$3:$F$38,2,0)</f>
        <v xml:space="preserve">PC </v>
      </c>
      <c r="T1006" s="1">
        <f t="shared" si="49"/>
        <v>31.679200000000002</v>
      </c>
      <c r="U1006">
        <f t="shared" si="50"/>
        <v>36</v>
      </c>
      <c r="V1006">
        <f>SUM(G1006:H1006,1)</f>
        <v>1</v>
      </c>
      <c r="W1006">
        <f t="shared" si="51"/>
        <v>0</v>
      </c>
      <c r="X1006">
        <f>IF(V1006=1,1,0)</f>
        <v>1</v>
      </c>
      <c r="Y1006">
        <f>IF($P1006=Y$1,1,0)</f>
        <v>0</v>
      </c>
      <c r="Z1006">
        <f>IF($P1006=Z$1,1,0)</f>
        <v>0</v>
      </c>
      <c r="AA1006">
        <f>IF($P1006=AA$1,1,0)</f>
        <v>1</v>
      </c>
      <c r="AB1006">
        <f>IF($P1006=AB$1,1,0)</f>
        <v>0</v>
      </c>
      <c r="AC1006">
        <f>IF($Q1006=AC$1,1,0)</f>
        <v>0</v>
      </c>
      <c r="AD1006">
        <f>IF($Q1006=AD$1,1,0)</f>
        <v>1</v>
      </c>
      <c r="AE1006">
        <f>IF($R1006=AE$1,1,0)</f>
        <v>0</v>
      </c>
      <c r="AF1006">
        <f>IF($R1006=AF$1,1,0)</f>
        <v>0</v>
      </c>
      <c r="AG1006">
        <f>IF($R1006=AG$1,1,0)</f>
        <v>0</v>
      </c>
      <c r="AH1006">
        <f>IF($R1006=AH$1,1,0)</f>
        <v>0</v>
      </c>
      <c r="AI1006">
        <f>IF($R1006=AI$1,1,0)</f>
        <v>0</v>
      </c>
      <c r="AJ1006">
        <f>IF($R1006=AJ$1,1,0)</f>
        <v>1</v>
      </c>
      <c r="AK1006">
        <f>IF($R1006=AK$1,1,0)</f>
        <v>0</v>
      </c>
      <c r="AL1006">
        <f>IF($R1006=AL$1,1,0)</f>
        <v>0</v>
      </c>
      <c r="AM1006">
        <f>IF($S1006=AM$1,1,0)</f>
        <v>0</v>
      </c>
      <c r="AN1006">
        <f>IF($S1006=AN$1,1,0)</f>
        <v>1</v>
      </c>
      <c r="AO1006">
        <f>IF($S1006=AO$1,1,0)</f>
        <v>0</v>
      </c>
      <c r="AP1006">
        <f>IF($S1006=AP$1,1,0)</f>
        <v>0</v>
      </c>
      <c r="AQ1006">
        <f>IF($S1006=AQ$1,1,0)</f>
        <v>0</v>
      </c>
      <c r="AR1006">
        <f>IF($S1006=AR$1,1,0)</f>
        <v>0</v>
      </c>
      <c r="AS1006">
        <f>IF($S1006=AS$1,1,0)</f>
        <v>0</v>
      </c>
      <c r="AT1006">
        <f>IF($S1006=AT$1,1,0)</f>
        <v>0</v>
      </c>
      <c r="AU1006">
        <f>IF($S1006=AU$1,1,0)</f>
        <v>0</v>
      </c>
      <c r="AV1006">
        <f>IF($S1006=AV$1,1,0)</f>
        <v>0</v>
      </c>
      <c r="AW1006">
        <f>IF($S1006=AW$1,1,0)</f>
        <v>0</v>
      </c>
      <c r="AX1006">
        <f>IF($S1006=AX$1,1,0)</f>
        <v>0</v>
      </c>
      <c r="AY1006">
        <f>IF($S1006=AY$1,1,0)</f>
        <v>0</v>
      </c>
      <c r="AZ1006">
        <f>IF($S1006=AZ$1,1,0)</f>
        <v>0</v>
      </c>
      <c r="BA1006">
        <f>IF($S1006=BA$1,1,0)</f>
        <v>0</v>
      </c>
      <c r="BB1006">
        <f>IF($S1006=BB$1,1,0)</f>
        <v>0</v>
      </c>
      <c r="BC1006">
        <f>IF($S1006=BC$1,1,0)</f>
        <v>0</v>
      </c>
      <c r="BD1006">
        <f>IF($S1006=BD$1,1,0)</f>
        <v>0</v>
      </c>
      <c r="BE1006">
        <f>IF($S1006=BE$1,1,0)</f>
        <v>0</v>
      </c>
      <c r="BF1006">
        <f>IF($S1006=BF$1,1,0)</f>
        <v>0</v>
      </c>
      <c r="BG1006">
        <f>IF($S1006=BG$1,1,0)</f>
        <v>0</v>
      </c>
      <c r="BH1006">
        <f>IF($S1006=BH$1,1,0)</f>
        <v>0</v>
      </c>
      <c r="BI1006">
        <f>IF($S1006=BI$1,1,0)</f>
        <v>0</v>
      </c>
      <c r="BJ1006">
        <f>IF($S1006=BJ$1,1,0)</f>
        <v>0</v>
      </c>
    </row>
    <row r="1007" spans="1:62" x14ac:dyDescent="0.25">
      <c r="A1007">
        <v>1005</v>
      </c>
      <c r="B1007" t="s">
        <v>1975</v>
      </c>
      <c r="C1007">
        <v>3</v>
      </c>
      <c r="D1007" t="s">
        <v>1364</v>
      </c>
      <c r="E1007" t="s">
        <v>17</v>
      </c>
      <c r="F1007">
        <v>18.5</v>
      </c>
      <c r="G1007">
        <v>0</v>
      </c>
      <c r="H1007">
        <v>0</v>
      </c>
      <c r="I1007">
        <v>329944</v>
      </c>
      <c r="J1007">
        <v>7.2832999999999997</v>
      </c>
      <c r="L1007" t="s">
        <v>27</v>
      </c>
      <c r="M1007" t="s">
        <v>1753</v>
      </c>
      <c r="N1007" t="str">
        <f>IF(ISNUMBER(I1007),"xxx ",SUBSTITUTE(SUBSTITUTE(I1007,"/",""),".",""))</f>
        <v xml:space="preserve">xxx </v>
      </c>
      <c r="O1007" t="str">
        <f>LEFT(N1007,FIND(" ",N1007))</f>
        <v xml:space="preserve">xxx </v>
      </c>
      <c r="P1007" t="str">
        <f>VLOOKUP(M1007,Extract_Title!$A$2:$B$20,2,0)</f>
        <v>Miss</v>
      </c>
      <c r="Q1007" t="str">
        <f>IF(L1007="","S",L1007)</f>
        <v>Q</v>
      </c>
      <c r="R1007" t="str">
        <f>IF(K1007="","M",LEFT(K1007,1))</f>
        <v>M</v>
      </c>
      <c r="S1007" t="str">
        <f>VLOOKUP(O1007,Clean_tckt!$E$3:$F$38,2,0)</f>
        <v xml:space="preserve">xxx </v>
      </c>
      <c r="T1007" s="1">
        <f t="shared" si="49"/>
        <v>7.2832999999999997</v>
      </c>
      <c r="U1007">
        <f t="shared" si="50"/>
        <v>18.5</v>
      </c>
      <c r="V1007">
        <f>SUM(G1007:H1007,1)</f>
        <v>1</v>
      </c>
      <c r="W1007">
        <f t="shared" si="51"/>
        <v>0</v>
      </c>
      <c r="X1007">
        <f>IF(V1007=1,1,0)</f>
        <v>1</v>
      </c>
      <c r="Y1007">
        <f>IF($P1007=Y$1,1,0)</f>
        <v>0</v>
      </c>
      <c r="Z1007">
        <f>IF($P1007=Z$1,1,0)</f>
        <v>0</v>
      </c>
      <c r="AA1007">
        <f>IF($P1007=AA$1,1,0)</f>
        <v>1</v>
      </c>
      <c r="AB1007">
        <f>IF($P1007=AB$1,1,0)</f>
        <v>0</v>
      </c>
      <c r="AC1007">
        <f>IF($Q1007=AC$1,1,0)</f>
        <v>0</v>
      </c>
      <c r="AD1007">
        <f>IF($Q1007=AD$1,1,0)</f>
        <v>0</v>
      </c>
      <c r="AE1007">
        <f>IF($R1007=AE$1,1,0)</f>
        <v>1</v>
      </c>
      <c r="AF1007">
        <f>IF($R1007=AF$1,1,0)</f>
        <v>0</v>
      </c>
      <c r="AG1007">
        <f>IF($R1007=AG$1,1,0)</f>
        <v>0</v>
      </c>
      <c r="AH1007">
        <f>IF($R1007=AH$1,1,0)</f>
        <v>0</v>
      </c>
      <c r="AI1007">
        <f>IF($R1007=AI$1,1,0)</f>
        <v>0</v>
      </c>
      <c r="AJ1007">
        <f>IF($R1007=AJ$1,1,0)</f>
        <v>0</v>
      </c>
      <c r="AK1007">
        <f>IF($R1007=AK$1,1,0)</f>
        <v>0</v>
      </c>
      <c r="AL1007">
        <f>IF($R1007=AL$1,1,0)</f>
        <v>0</v>
      </c>
      <c r="AM1007">
        <f>IF($S1007=AM$1,1,0)</f>
        <v>0</v>
      </c>
      <c r="AN1007">
        <f>IF($S1007=AN$1,1,0)</f>
        <v>0</v>
      </c>
      <c r="AO1007">
        <f>IF($S1007=AO$1,1,0)</f>
        <v>0</v>
      </c>
      <c r="AP1007">
        <f>IF($S1007=AP$1,1,0)</f>
        <v>1</v>
      </c>
      <c r="AQ1007">
        <f>IF($S1007=AQ$1,1,0)</f>
        <v>0</v>
      </c>
      <c r="AR1007">
        <f>IF($S1007=AR$1,1,0)</f>
        <v>0</v>
      </c>
      <c r="AS1007">
        <f>IF($S1007=AS$1,1,0)</f>
        <v>0</v>
      </c>
      <c r="AT1007">
        <f>IF($S1007=AT$1,1,0)</f>
        <v>0</v>
      </c>
      <c r="AU1007">
        <f>IF($S1007=AU$1,1,0)</f>
        <v>0</v>
      </c>
      <c r="AV1007">
        <f>IF($S1007=AV$1,1,0)</f>
        <v>0</v>
      </c>
      <c r="AW1007">
        <f>IF($S1007=AW$1,1,0)</f>
        <v>0</v>
      </c>
      <c r="AX1007">
        <f>IF($S1007=AX$1,1,0)</f>
        <v>0</v>
      </c>
      <c r="AY1007">
        <f>IF($S1007=AY$1,1,0)</f>
        <v>0</v>
      </c>
      <c r="AZ1007">
        <f>IF($S1007=AZ$1,1,0)</f>
        <v>0</v>
      </c>
      <c r="BA1007">
        <f>IF($S1007=BA$1,1,0)</f>
        <v>0</v>
      </c>
      <c r="BB1007">
        <f>IF($S1007=BB$1,1,0)</f>
        <v>0</v>
      </c>
      <c r="BC1007">
        <f>IF($S1007=BC$1,1,0)</f>
        <v>0</v>
      </c>
      <c r="BD1007">
        <f>IF($S1007=BD$1,1,0)</f>
        <v>0</v>
      </c>
      <c r="BE1007">
        <f>IF($S1007=BE$1,1,0)</f>
        <v>0</v>
      </c>
      <c r="BF1007">
        <f>IF($S1007=BF$1,1,0)</f>
        <v>0</v>
      </c>
      <c r="BG1007">
        <f>IF($S1007=BG$1,1,0)</f>
        <v>0</v>
      </c>
      <c r="BH1007">
        <f>IF($S1007=BH$1,1,0)</f>
        <v>0</v>
      </c>
      <c r="BI1007">
        <f>IF($S1007=BI$1,1,0)</f>
        <v>0</v>
      </c>
      <c r="BJ1007">
        <f>IF($S1007=BJ$1,1,0)</f>
        <v>0</v>
      </c>
    </row>
    <row r="1008" spans="1:62" x14ac:dyDescent="0.25">
      <c r="A1008">
        <v>1006</v>
      </c>
      <c r="B1008" t="s">
        <v>1975</v>
      </c>
      <c r="C1008">
        <v>1</v>
      </c>
      <c r="D1008" t="s">
        <v>1365</v>
      </c>
      <c r="E1008" t="s">
        <v>17</v>
      </c>
      <c r="F1008">
        <v>63</v>
      </c>
      <c r="G1008">
        <v>1</v>
      </c>
      <c r="H1008">
        <v>0</v>
      </c>
      <c r="I1008" t="s">
        <v>759</v>
      </c>
      <c r="J1008">
        <v>221.7792</v>
      </c>
      <c r="K1008" t="s">
        <v>1325</v>
      </c>
      <c r="L1008" t="s">
        <v>15</v>
      </c>
      <c r="M1008" t="s">
        <v>1752</v>
      </c>
      <c r="N1008" t="str">
        <f>IF(ISNUMBER(I1008),"xxx ",SUBSTITUTE(SUBSTITUTE(I1008,"/",""),".",""))</f>
        <v>PC 17483</v>
      </c>
      <c r="O1008" t="str">
        <f>LEFT(N1008,FIND(" ",N1008))</f>
        <v xml:space="preserve">PC </v>
      </c>
      <c r="P1008" t="str">
        <f>VLOOKUP(M1008,Extract_Title!$A$2:$B$20,2,0)</f>
        <v>Mrs</v>
      </c>
      <c r="Q1008" t="str">
        <f>IF(L1008="","S",L1008)</f>
        <v>S</v>
      </c>
      <c r="R1008" t="str">
        <f>IF(K1008="","M",LEFT(K1008,1))</f>
        <v>C</v>
      </c>
      <c r="S1008" t="str">
        <f>VLOOKUP(O1008,Clean_tckt!$E$3:$F$38,2,0)</f>
        <v xml:space="preserve">PC </v>
      </c>
      <c r="T1008" s="1">
        <f t="shared" si="49"/>
        <v>221.7792</v>
      </c>
      <c r="U1008">
        <f t="shared" si="50"/>
        <v>63</v>
      </c>
      <c r="V1008">
        <f>SUM(G1008:H1008,1)</f>
        <v>2</v>
      </c>
      <c r="W1008">
        <f t="shared" si="51"/>
        <v>0</v>
      </c>
      <c r="X1008">
        <f>IF(V1008=1,1,0)</f>
        <v>0</v>
      </c>
      <c r="Y1008">
        <f>IF($P1008=Y$1,1,0)</f>
        <v>0</v>
      </c>
      <c r="Z1008">
        <f>IF($P1008=Z$1,1,0)</f>
        <v>1</v>
      </c>
      <c r="AA1008">
        <f>IF($P1008=AA$1,1,0)</f>
        <v>0</v>
      </c>
      <c r="AB1008">
        <f>IF($P1008=AB$1,1,0)</f>
        <v>0</v>
      </c>
      <c r="AC1008">
        <f>IF($Q1008=AC$1,1,0)</f>
        <v>1</v>
      </c>
      <c r="AD1008">
        <f>IF($Q1008=AD$1,1,0)</f>
        <v>0</v>
      </c>
      <c r="AE1008">
        <f>IF($R1008=AE$1,1,0)</f>
        <v>0</v>
      </c>
      <c r="AF1008">
        <f>IF($R1008=AF$1,1,0)</f>
        <v>1</v>
      </c>
      <c r="AG1008">
        <f>IF($R1008=AG$1,1,0)</f>
        <v>0</v>
      </c>
      <c r="AH1008">
        <f>IF($R1008=AH$1,1,0)</f>
        <v>0</v>
      </c>
      <c r="AI1008">
        <f>IF($R1008=AI$1,1,0)</f>
        <v>0</v>
      </c>
      <c r="AJ1008">
        <f>IF($R1008=AJ$1,1,0)</f>
        <v>0</v>
      </c>
      <c r="AK1008">
        <f>IF($R1008=AK$1,1,0)</f>
        <v>0</v>
      </c>
      <c r="AL1008">
        <f>IF($R1008=AL$1,1,0)</f>
        <v>0</v>
      </c>
      <c r="AM1008">
        <f>IF($S1008=AM$1,1,0)</f>
        <v>0</v>
      </c>
      <c r="AN1008">
        <f>IF($S1008=AN$1,1,0)</f>
        <v>1</v>
      </c>
      <c r="AO1008">
        <f>IF($S1008=AO$1,1,0)</f>
        <v>0</v>
      </c>
      <c r="AP1008">
        <f>IF($S1008=AP$1,1,0)</f>
        <v>0</v>
      </c>
      <c r="AQ1008">
        <f>IF($S1008=AQ$1,1,0)</f>
        <v>0</v>
      </c>
      <c r="AR1008">
        <f>IF($S1008=AR$1,1,0)</f>
        <v>0</v>
      </c>
      <c r="AS1008">
        <f>IF($S1008=AS$1,1,0)</f>
        <v>0</v>
      </c>
      <c r="AT1008">
        <f>IF($S1008=AT$1,1,0)</f>
        <v>0</v>
      </c>
      <c r="AU1008">
        <f>IF($S1008=AU$1,1,0)</f>
        <v>0</v>
      </c>
      <c r="AV1008">
        <f>IF($S1008=AV$1,1,0)</f>
        <v>0</v>
      </c>
      <c r="AW1008">
        <f>IF($S1008=AW$1,1,0)</f>
        <v>0</v>
      </c>
      <c r="AX1008">
        <f>IF($S1008=AX$1,1,0)</f>
        <v>0</v>
      </c>
      <c r="AY1008">
        <f>IF($S1008=AY$1,1,0)</f>
        <v>0</v>
      </c>
      <c r="AZ1008">
        <f>IF($S1008=AZ$1,1,0)</f>
        <v>0</v>
      </c>
      <c r="BA1008">
        <f>IF($S1008=BA$1,1,0)</f>
        <v>0</v>
      </c>
      <c r="BB1008">
        <f>IF($S1008=BB$1,1,0)</f>
        <v>0</v>
      </c>
      <c r="BC1008">
        <f>IF($S1008=BC$1,1,0)</f>
        <v>0</v>
      </c>
      <c r="BD1008">
        <f>IF($S1008=BD$1,1,0)</f>
        <v>0</v>
      </c>
      <c r="BE1008">
        <f>IF($S1008=BE$1,1,0)</f>
        <v>0</v>
      </c>
      <c r="BF1008">
        <f>IF($S1008=BF$1,1,0)</f>
        <v>0</v>
      </c>
      <c r="BG1008">
        <f>IF($S1008=BG$1,1,0)</f>
        <v>0</v>
      </c>
      <c r="BH1008">
        <f>IF($S1008=BH$1,1,0)</f>
        <v>0</v>
      </c>
      <c r="BI1008">
        <f>IF($S1008=BI$1,1,0)</f>
        <v>0</v>
      </c>
      <c r="BJ1008">
        <f>IF($S1008=BJ$1,1,0)</f>
        <v>0</v>
      </c>
    </row>
    <row r="1009" spans="1:62" x14ac:dyDescent="0.25">
      <c r="A1009">
        <v>1007</v>
      </c>
      <c r="B1009" t="s">
        <v>1975</v>
      </c>
      <c r="C1009">
        <v>3</v>
      </c>
      <c r="D1009" t="s">
        <v>1366</v>
      </c>
      <c r="E1009" t="s">
        <v>13</v>
      </c>
      <c r="F1009">
        <v>18</v>
      </c>
      <c r="G1009">
        <v>1</v>
      </c>
      <c r="H1009">
        <v>0</v>
      </c>
      <c r="I1009">
        <v>2680</v>
      </c>
      <c r="J1009">
        <v>14.4542</v>
      </c>
      <c r="L1009" t="s">
        <v>20</v>
      </c>
      <c r="M1009" t="s">
        <v>1751</v>
      </c>
      <c r="N1009" t="str">
        <f>IF(ISNUMBER(I1009),"xxx ",SUBSTITUTE(SUBSTITUTE(I1009,"/",""),".",""))</f>
        <v xml:space="preserve">xxx </v>
      </c>
      <c r="O1009" t="str">
        <f>LEFT(N1009,FIND(" ",N1009))</f>
        <v xml:space="preserve">xxx </v>
      </c>
      <c r="P1009" t="str">
        <f>VLOOKUP(M1009,Extract_Title!$A$2:$B$20,2,0)</f>
        <v>Mr</v>
      </c>
      <c r="Q1009" t="str">
        <f>IF(L1009="","S",L1009)</f>
        <v>C</v>
      </c>
      <c r="R1009" t="str">
        <f>IF(K1009="","M",LEFT(K1009,1))</f>
        <v>M</v>
      </c>
      <c r="S1009" t="str">
        <f>VLOOKUP(O1009,Clean_tckt!$E$3:$F$38,2,0)</f>
        <v xml:space="preserve">xxx </v>
      </c>
      <c r="T1009" s="1">
        <f t="shared" si="49"/>
        <v>14.4542</v>
      </c>
      <c r="U1009">
        <f t="shared" si="50"/>
        <v>18</v>
      </c>
      <c r="V1009">
        <f>SUM(G1009:H1009,1)</f>
        <v>2</v>
      </c>
      <c r="W1009">
        <f t="shared" si="51"/>
        <v>1</v>
      </c>
      <c r="X1009">
        <f>IF(V1009=1,1,0)</f>
        <v>0</v>
      </c>
      <c r="Y1009">
        <f>IF($P1009=Y$1,1,0)</f>
        <v>1</v>
      </c>
      <c r="Z1009">
        <f>IF($P1009=Z$1,1,0)</f>
        <v>0</v>
      </c>
      <c r="AA1009">
        <f>IF($P1009=AA$1,1,0)</f>
        <v>0</v>
      </c>
      <c r="AB1009">
        <f>IF($P1009=AB$1,1,0)</f>
        <v>0</v>
      </c>
      <c r="AC1009">
        <f>IF($Q1009=AC$1,1,0)</f>
        <v>0</v>
      </c>
      <c r="AD1009">
        <f>IF($Q1009=AD$1,1,0)</f>
        <v>1</v>
      </c>
      <c r="AE1009">
        <f>IF($R1009=AE$1,1,0)</f>
        <v>1</v>
      </c>
      <c r="AF1009">
        <f>IF($R1009=AF$1,1,0)</f>
        <v>0</v>
      </c>
      <c r="AG1009">
        <f>IF($R1009=AG$1,1,0)</f>
        <v>0</v>
      </c>
      <c r="AH1009">
        <f>IF($R1009=AH$1,1,0)</f>
        <v>0</v>
      </c>
      <c r="AI1009">
        <f>IF($R1009=AI$1,1,0)</f>
        <v>0</v>
      </c>
      <c r="AJ1009">
        <f>IF($R1009=AJ$1,1,0)</f>
        <v>0</v>
      </c>
      <c r="AK1009">
        <f>IF($R1009=AK$1,1,0)</f>
        <v>0</v>
      </c>
      <c r="AL1009">
        <f>IF($R1009=AL$1,1,0)</f>
        <v>0</v>
      </c>
      <c r="AM1009">
        <f>IF($S1009=AM$1,1,0)</f>
        <v>0</v>
      </c>
      <c r="AN1009">
        <f>IF($S1009=AN$1,1,0)</f>
        <v>0</v>
      </c>
      <c r="AO1009">
        <f>IF($S1009=AO$1,1,0)</f>
        <v>0</v>
      </c>
      <c r="AP1009">
        <f>IF($S1009=AP$1,1,0)</f>
        <v>1</v>
      </c>
      <c r="AQ1009">
        <f>IF($S1009=AQ$1,1,0)</f>
        <v>0</v>
      </c>
      <c r="AR1009">
        <f>IF($S1009=AR$1,1,0)</f>
        <v>0</v>
      </c>
      <c r="AS1009">
        <f>IF($S1009=AS$1,1,0)</f>
        <v>0</v>
      </c>
      <c r="AT1009">
        <f>IF($S1009=AT$1,1,0)</f>
        <v>0</v>
      </c>
      <c r="AU1009">
        <f>IF($S1009=AU$1,1,0)</f>
        <v>0</v>
      </c>
      <c r="AV1009">
        <f>IF($S1009=AV$1,1,0)</f>
        <v>0</v>
      </c>
      <c r="AW1009">
        <f>IF($S1009=AW$1,1,0)</f>
        <v>0</v>
      </c>
      <c r="AX1009">
        <f>IF($S1009=AX$1,1,0)</f>
        <v>0</v>
      </c>
      <c r="AY1009">
        <f>IF($S1009=AY$1,1,0)</f>
        <v>0</v>
      </c>
      <c r="AZ1009">
        <f>IF($S1009=AZ$1,1,0)</f>
        <v>0</v>
      </c>
      <c r="BA1009">
        <f>IF($S1009=BA$1,1,0)</f>
        <v>0</v>
      </c>
      <c r="BB1009">
        <f>IF($S1009=BB$1,1,0)</f>
        <v>0</v>
      </c>
      <c r="BC1009">
        <f>IF($S1009=BC$1,1,0)</f>
        <v>0</v>
      </c>
      <c r="BD1009">
        <f>IF($S1009=BD$1,1,0)</f>
        <v>0</v>
      </c>
      <c r="BE1009">
        <f>IF($S1009=BE$1,1,0)</f>
        <v>0</v>
      </c>
      <c r="BF1009">
        <f>IF($S1009=BF$1,1,0)</f>
        <v>0</v>
      </c>
      <c r="BG1009">
        <f>IF($S1009=BG$1,1,0)</f>
        <v>0</v>
      </c>
      <c r="BH1009">
        <f>IF($S1009=BH$1,1,0)</f>
        <v>0</v>
      </c>
      <c r="BI1009">
        <f>IF($S1009=BI$1,1,0)</f>
        <v>0</v>
      </c>
      <c r="BJ1009">
        <f>IF($S1009=BJ$1,1,0)</f>
        <v>0</v>
      </c>
    </row>
    <row r="1010" spans="1:62" x14ac:dyDescent="0.25">
      <c r="A1010">
        <v>1008</v>
      </c>
      <c r="B1010" t="s">
        <v>1975</v>
      </c>
      <c r="C1010">
        <v>3</v>
      </c>
      <c r="D1010" t="s">
        <v>1367</v>
      </c>
      <c r="E1010" t="s">
        <v>13</v>
      </c>
      <c r="G1010">
        <v>0</v>
      </c>
      <c r="H1010">
        <v>0</v>
      </c>
      <c r="I1010">
        <v>2681</v>
      </c>
      <c r="J1010">
        <v>6.4375</v>
      </c>
      <c r="L1010" t="s">
        <v>20</v>
      </c>
      <c r="M1010" t="s">
        <v>1751</v>
      </c>
      <c r="N1010" t="str">
        <f>IF(ISNUMBER(I1010),"xxx ",SUBSTITUTE(SUBSTITUTE(I1010,"/",""),".",""))</f>
        <v xml:space="preserve">xxx </v>
      </c>
      <c r="O1010" t="str">
        <f>LEFT(N1010,FIND(" ",N1010))</f>
        <v xml:space="preserve">xxx </v>
      </c>
      <c r="P1010" t="str">
        <f>VLOOKUP(M1010,Extract_Title!$A$2:$B$20,2,0)</f>
        <v>Mr</v>
      </c>
      <c r="Q1010" t="str">
        <f>IF(L1010="","S",L1010)</f>
        <v>C</v>
      </c>
      <c r="R1010" t="str">
        <f>IF(K1010="","M",LEFT(K1010,1))</f>
        <v>M</v>
      </c>
      <c r="S1010" t="str">
        <f>VLOOKUP(O1010,Clean_tckt!$E$3:$F$38,2,0)</f>
        <v xml:space="preserve">xxx </v>
      </c>
      <c r="T1010" s="1">
        <f t="shared" si="49"/>
        <v>6.4375</v>
      </c>
      <c r="U1010">
        <f t="shared" si="50"/>
        <v>0</v>
      </c>
      <c r="V1010">
        <f>SUM(G1010:H1010,1)</f>
        <v>1</v>
      </c>
      <c r="W1010">
        <f t="shared" si="51"/>
        <v>1</v>
      </c>
      <c r="X1010">
        <f>IF(V1010=1,1,0)</f>
        <v>1</v>
      </c>
      <c r="Y1010">
        <f>IF($P1010=Y$1,1,0)</f>
        <v>1</v>
      </c>
      <c r="Z1010">
        <f>IF($P1010=Z$1,1,0)</f>
        <v>0</v>
      </c>
      <c r="AA1010">
        <f>IF($P1010=AA$1,1,0)</f>
        <v>0</v>
      </c>
      <c r="AB1010">
        <f>IF($P1010=AB$1,1,0)</f>
        <v>0</v>
      </c>
      <c r="AC1010">
        <f>IF($Q1010=AC$1,1,0)</f>
        <v>0</v>
      </c>
      <c r="AD1010">
        <f>IF($Q1010=AD$1,1,0)</f>
        <v>1</v>
      </c>
      <c r="AE1010">
        <f>IF($R1010=AE$1,1,0)</f>
        <v>1</v>
      </c>
      <c r="AF1010">
        <f>IF($R1010=AF$1,1,0)</f>
        <v>0</v>
      </c>
      <c r="AG1010">
        <f>IF($R1010=AG$1,1,0)</f>
        <v>0</v>
      </c>
      <c r="AH1010">
        <f>IF($R1010=AH$1,1,0)</f>
        <v>0</v>
      </c>
      <c r="AI1010">
        <f>IF($R1010=AI$1,1,0)</f>
        <v>0</v>
      </c>
      <c r="AJ1010">
        <f>IF($R1010=AJ$1,1,0)</f>
        <v>0</v>
      </c>
      <c r="AK1010">
        <f>IF($R1010=AK$1,1,0)</f>
        <v>0</v>
      </c>
      <c r="AL1010">
        <f>IF($R1010=AL$1,1,0)</f>
        <v>0</v>
      </c>
      <c r="AM1010">
        <f>IF($S1010=AM$1,1,0)</f>
        <v>0</v>
      </c>
      <c r="AN1010">
        <f>IF($S1010=AN$1,1,0)</f>
        <v>0</v>
      </c>
      <c r="AO1010">
        <f>IF($S1010=AO$1,1,0)</f>
        <v>0</v>
      </c>
      <c r="AP1010">
        <f>IF($S1010=AP$1,1,0)</f>
        <v>1</v>
      </c>
      <c r="AQ1010">
        <f>IF($S1010=AQ$1,1,0)</f>
        <v>0</v>
      </c>
      <c r="AR1010">
        <f>IF($S1010=AR$1,1,0)</f>
        <v>0</v>
      </c>
      <c r="AS1010">
        <f>IF($S1010=AS$1,1,0)</f>
        <v>0</v>
      </c>
      <c r="AT1010">
        <f>IF($S1010=AT$1,1,0)</f>
        <v>0</v>
      </c>
      <c r="AU1010">
        <f>IF($S1010=AU$1,1,0)</f>
        <v>0</v>
      </c>
      <c r="AV1010">
        <f>IF($S1010=AV$1,1,0)</f>
        <v>0</v>
      </c>
      <c r="AW1010">
        <f>IF($S1010=AW$1,1,0)</f>
        <v>0</v>
      </c>
      <c r="AX1010">
        <f>IF($S1010=AX$1,1,0)</f>
        <v>0</v>
      </c>
      <c r="AY1010">
        <f>IF($S1010=AY$1,1,0)</f>
        <v>0</v>
      </c>
      <c r="AZ1010">
        <f>IF($S1010=AZ$1,1,0)</f>
        <v>0</v>
      </c>
      <c r="BA1010">
        <f>IF($S1010=BA$1,1,0)</f>
        <v>0</v>
      </c>
      <c r="BB1010">
        <f>IF($S1010=BB$1,1,0)</f>
        <v>0</v>
      </c>
      <c r="BC1010">
        <f>IF($S1010=BC$1,1,0)</f>
        <v>0</v>
      </c>
      <c r="BD1010">
        <f>IF($S1010=BD$1,1,0)</f>
        <v>0</v>
      </c>
      <c r="BE1010">
        <f>IF($S1010=BE$1,1,0)</f>
        <v>0</v>
      </c>
      <c r="BF1010">
        <f>IF($S1010=BF$1,1,0)</f>
        <v>0</v>
      </c>
      <c r="BG1010">
        <f>IF($S1010=BG$1,1,0)</f>
        <v>0</v>
      </c>
      <c r="BH1010">
        <f>IF($S1010=BH$1,1,0)</f>
        <v>0</v>
      </c>
      <c r="BI1010">
        <f>IF($S1010=BI$1,1,0)</f>
        <v>0</v>
      </c>
      <c r="BJ1010">
        <f>IF($S1010=BJ$1,1,0)</f>
        <v>0</v>
      </c>
    </row>
    <row r="1011" spans="1:62" x14ac:dyDescent="0.25">
      <c r="A1011">
        <v>1009</v>
      </c>
      <c r="B1011" t="s">
        <v>1975</v>
      </c>
      <c r="C1011">
        <v>3</v>
      </c>
      <c r="D1011" t="s">
        <v>1368</v>
      </c>
      <c r="E1011" t="s">
        <v>17</v>
      </c>
      <c r="F1011">
        <v>1</v>
      </c>
      <c r="G1011">
        <v>1</v>
      </c>
      <c r="H1011">
        <v>1</v>
      </c>
      <c r="I1011" t="s">
        <v>34</v>
      </c>
      <c r="J1011">
        <v>16.7</v>
      </c>
      <c r="K1011" t="s">
        <v>35</v>
      </c>
      <c r="L1011" t="s">
        <v>15</v>
      </c>
      <c r="M1011" t="s">
        <v>1753</v>
      </c>
      <c r="N1011" t="str">
        <f>IF(ISNUMBER(I1011),"xxx ",SUBSTITUTE(SUBSTITUTE(I1011,"/",""),".",""))</f>
        <v>PP 9549</v>
      </c>
      <c r="O1011" t="str">
        <f>LEFT(N1011,FIND(" ",N1011))</f>
        <v xml:space="preserve">PP </v>
      </c>
      <c r="P1011" t="str">
        <f>VLOOKUP(M1011,Extract_Title!$A$2:$B$20,2,0)</f>
        <v>Miss</v>
      </c>
      <c r="Q1011" t="str">
        <f>IF(L1011="","S",L1011)</f>
        <v>S</v>
      </c>
      <c r="R1011" t="str">
        <f>IF(K1011="","M",LEFT(K1011,1))</f>
        <v>G</v>
      </c>
      <c r="S1011" t="str">
        <f>VLOOKUP(O1011,Clean_tckt!$E$3:$F$38,2,0)</f>
        <v xml:space="preserve">PP </v>
      </c>
      <c r="T1011" s="1">
        <f t="shared" si="49"/>
        <v>16.7</v>
      </c>
      <c r="U1011">
        <f t="shared" si="50"/>
        <v>1</v>
      </c>
      <c r="V1011">
        <f>SUM(G1011:H1011,1)</f>
        <v>3</v>
      </c>
      <c r="W1011">
        <f t="shared" si="51"/>
        <v>0</v>
      </c>
      <c r="X1011">
        <f>IF(V1011=1,1,0)</f>
        <v>0</v>
      </c>
      <c r="Y1011">
        <f>IF($P1011=Y$1,1,0)</f>
        <v>0</v>
      </c>
      <c r="Z1011">
        <f>IF($P1011=Z$1,1,0)</f>
        <v>0</v>
      </c>
      <c r="AA1011">
        <f>IF($P1011=AA$1,1,0)</f>
        <v>1</v>
      </c>
      <c r="AB1011">
        <f>IF($P1011=AB$1,1,0)</f>
        <v>0</v>
      </c>
      <c r="AC1011">
        <f>IF($Q1011=AC$1,1,0)</f>
        <v>1</v>
      </c>
      <c r="AD1011">
        <f>IF($Q1011=AD$1,1,0)</f>
        <v>0</v>
      </c>
      <c r="AE1011">
        <f>IF($R1011=AE$1,1,0)</f>
        <v>0</v>
      </c>
      <c r="AF1011">
        <f>IF($R1011=AF$1,1,0)</f>
        <v>0</v>
      </c>
      <c r="AG1011">
        <f>IF($R1011=AG$1,1,0)</f>
        <v>0</v>
      </c>
      <c r="AH1011">
        <f>IF($R1011=AH$1,1,0)</f>
        <v>1</v>
      </c>
      <c r="AI1011">
        <f>IF($R1011=AI$1,1,0)</f>
        <v>0</v>
      </c>
      <c r="AJ1011">
        <f>IF($R1011=AJ$1,1,0)</f>
        <v>0</v>
      </c>
      <c r="AK1011">
        <f>IF($R1011=AK$1,1,0)</f>
        <v>0</v>
      </c>
      <c r="AL1011">
        <f>IF($R1011=AL$1,1,0)</f>
        <v>0</v>
      </c>
      <c r="AM1011">
        <f>IF($S1011=AM$1,1,0)</f>
        <v>0</v>
      </c>
      <c r="AN1011">
        <f>IF($S1011=AN$1,1,0)</f>
        <v>0</v>
      </c>
      <c r="AO1011">
        <f>IF($S1011=AO$1,1,0)</f>
        <v>0</v>
      </c>
      <c r="AP1011">
        <f>IF($S1011=AP$1,1,0)</f>
        <v>0</v>
      </c>
      <c r="AQ1011">
        <f>IF($S1011=AQ$1,1,0)</f>
        <v>1</v>
      </c>
      <c r="AR1011">
        <f>IF($S1011=AR$1,1,0)</f>
        <v>0</v>
      </c>
      <c r="AS1011">
        <f>IF($S1011=AS$1,1,0)</f>
        <v>0</v>
      </c>
      <c r="AT1011">
        <f>IF($S1011=AT$1,1,0)</f>
        <v>0</v>
      </c>
      <c r="AU1011">
        <f>IF($S1011=AU$1,1,0)</f>
        <v>0</v>
      </c>
      <c r="AV1011">
        <f>IF($S1011=AV$1,1,0)</f>
        <v>0</v>
      </c>
      <c r="AW1011">
        <f>IF($S1011=AW$1,1,0)</f>
        <v>0</v>
      </c>
      <c r="AX1011">
        <f>IF($S1011=AX$1,1,0)</f>
        <v>0</v>
      </c>
      <c r="AY1011">
        <f>IF($S1011=AY$1,1,0)</f>
        <v>0</v>
      </c>
      <c r="AZ1011">
        <f>IF($S1011=AZ$1,1,0)</f>
        <v>0</v>
      </c>
      <c r="BA1011">
        <f>IF($S1011=BA$1,1,0)</f>
        <v>0</v>
      </c>
      <c r="BB1011">
        <f>IF($S1011=BB$1,1,0)</f>
        <v>0</v>
      </c>
      <c r="BC1011">
        <f>IF($S1011=BC$1,1,0)</f>
        <v>0</v>
      </c>
      <c r="BD1011">
        <f>IF($S1011=BD$1,1,0)</f>
        <v>0</v>
      </c>
      <c r="BE1011">
        <f>IF($S1011=BE$1,1,0)</f>
        <v>0</v>
      </c>
      <c r="BF1011">
        <f>IF($S1011=BF$1,1,0)</f>
        <v>0</v>
      </c>
      <c r="BG1011">
        <f>IF($S1011=BG$1,1,0)</f>
        <v>0</v>
      </c>
      <c r="BH1011">
        <f>IF($S1011=BH$1,1,0)</f>
        <v>0</v>
      </c>
      <c r="BI1011">
        <f>IF($S1011=BI$1,1,0)</f>
        <v>0</v>
      </c>
      <c r="BJ1011">
        <f>IF($S1011=BJ$1,1,0)</f>
        <v>0</v>
      </c>
    </row>
    <row r="1012" spans="1:62" x14ac:dyDescent="0.25">
      <c r="A1012">
        <v>1010</v>
      </c>
      <c r="B1012" t="s">
        <v>1975</v>
      </c>
      <c r="C1012">
        <v>1</v>
      </c>
      <c r="D1012" t="s">
        <v>1369</v>
      </c>
      <c r="E1012" t="s">
        <v>13</v>
      </c>
      <c r="F1012">
        <v>36</v>
      </c>
      <c r="G1012">
        <v>0</v>
      </c>
      <c r="H1012">
        <v>0</v>
      </c>
      <c r="I1012">
        <v>13050</v>
      </c>
      <c r="J1012">
        <v>75.241699999999994</v>
      </c>
      <c r="K1012" t="s">
        <v>1370</v>
      </c>
      <c r="L1012" t="s">
        <v>20</v>
      </c>
      <c r="M1012" t="s">
        <v>1751</v>
      </c>
      <c r="N1012" t="str">
        <f>IF(ISNUMBER(I1012),"xxx ",SUBSTITUTE(SUBSTITUTE(I1012,"/",""),".",""))</f>
        <v xml:space="preserve">xxx </v>
      </c>
      <c r="O1012" t="str">
        <f>LEFT(N1012,FIND(" ",N1012))</f>
        <v xml:space="preserve">xxx </v>
      </c>
      <c r="P1012" t="str">
        <f>VLOOKUP(M1012,Extract_Title!$A$2:$B$20,2,0)</f>
        <v>Mr</v>
      </c>
      <c r="Q1012" t="str">
        <f>IF(L1012="","S",L1012)</f>
        <v>C</v>
      </c>
      <c r="R1012" t="str">
        <f>IF(K1012="","M",LEFT(K1012,1))</f>
        <v>C</v>
      </c>
      <c r="S1012" t="str">
        <f>VLOOKUP(O1012,Clean_tckt!$E$3:$F$38,2,0)</f>
        <v xml:space="preserve">xxx </v>
      </c>
      <c r="T1012" s="1">
        <f t="shared" si="49"/>
        <v>75.241699999999994</v>
      </c>
      <c r="U1012">
        <f t="shared" si="50"/>
        <v>36</v>
      </c>
      <c r="V1012">
        <f>SUM(G1012:H1012,1)</f>
        <v>1</v>
      </c>
      <c r="W1012">
        <f t="shared" si="51"/>
        <v>1</v>
      </c>
      <c r="X1012">
        <f>IF(V1012=1,1,0)</f>
        <v>1</v>
      </c>
      <c r="Y1012">
        <f>IF($P1012=Y$1,1,0)</f>
        <v>1</v>
      </c>
      <c r="Z1012">
        <f>IF($P1012=Z$1,1,0)</f>
        <v>0</v>
      </c>
      <c r="AA1012">
        <f>IF($P1012=AA$1,1,0)</f>
        <v>0</v>
      </c>
      <c r="AB1012">
        <f>IF($P1012=AB$1,1,0)</f>
        <v>0</v>
      </c>
      <c r="AC1012">
        <f>IF($Q1012=AC$1,1,0)</f>
        <v>0</v>
      </c>
      <c r="AD1012">
        <f>IF($Q1012=AD$1,1,0)</f>
        <v>1</v>
      </c>
      <c r="AE1012">
        <f>IF($R1012=AE$1,1,0)</f>
        <v>0</v>
      </c>
      <c r="AF1012">
        <f>IF($R1012=AF$1,1,0)</f>
        <v>1</v>
      </c>
      <c r="AG1012">
        <f>IF($R1012=AG$1,1,0)</f>
        <v>0</v>
      </c>
      <c r="AH1012">
        <f>IF($R1012=AH$1,1,0)</f>
        <v>0</v>
      </c>
      <c r="AI1012">
        <f>IF($R1012=AI$1,1,0)</f>
        <v>0</v>
      </c>
      <c r="AJ1012">
        <f>IF($R1012=AJ$1,1,0)</f>
        <v>0</v>
      </c>
      <c r="AK1012">
        <f>IF($R1012=AK$1,1,0)</f>
        <v>0</v>
      </c>
      <c r="AL1012">
        <f>IF($R1012=AL$1,1,0)</f>
        <v>0</v>
      </c>
      <c r="AM1012">
        <f>IF($S1012=AM$1,1,0)</f>
        <v>0</v>
      </c>
      <c r="AN1012">
        <f>IF($S1012=AN$1,1,0)</f>
        <v>0</v>
      </c>
      <c r="AO1012">
        <f>IF($S1012=AO$1,1,0)</f>
        <v>0</v>
      </c>
      <c r="AP1012">
        <f>IF($S1012=AP$1,1,0)</f>
        <v>1</v>
      </c>
      <c r="AQ1012">
        <f>IF($S1012=AQ$1,1,0)</f>
        <v>0</v>
      </c>
      <c r="AR1012">
        <f>IF($S1012=AR$1,1,0)</f>
        <v>0</v>
      </c>
      <c r="AS1012">
        <f>IF($S1012=AS$1,1,0)</f>
        <v>0</v>
      </c>
      <c r="AT1012">
        <f>IF($S1012=AT$1,1,0)</f>
        <v>0</v>
      </c>
      <c r="AU1012">
        <f>IF($S1012=AU$1,1,0)</f>
        <v>0</v>
      </c>
      <c r="AV1012">
        <f>IF($S1012=AV$1,1,0)</f>
        <v>0</v>
      </c>
      <c r="AW1012">
        <f>IF($S1012=AW$1,1,0)</f>
        <v>0</v>
      </c>
      <c r="AX1012">
        <f>IF($S1012=AX$1,1,0)</f>
        <v>0</v>
      </c>
      <c r="AY1012">
        <f>IF($S1012=AY$1,1,0)</f>
        <v>0</v>
      </c>
      <c r="AZ1012">
        <f>IF($S1012=AZ$1,1,0)</f>
        <v>0</v>
      </c>
      <c r="BA1012">
        <f>IF($S1012=BA$1,1,0)</f>
        <v>0</v>
      </c>
      <c r="BB1012">
        <f>IF($S1012=BB$1,1,0)</f>
        <v>0</v>
      </c>
      <c r="BC1012">
        <f>IF($S1012=BC$1,1,0)</f>
        <v>0</v>
      </c>
      <c r="BD1012">
        <f>IF($S1012=BD$1,1,0)</f>
        <v>0</v>
      </c>
      <c r="BE1012">
        <f>IF($S1012=BE$1,1,0)</f>
        <v>0</v>
      </c>
      <c r="BF1012">
        <f>IF($S1012=BF$1,1,0)</f>
        <v>0</v>
      </c>
      <c r="BG1012">
        <f>IF($S1012=BG$1,1,0)</f>
        <v>0</v>
      </c>
      <c r="BH1012">
        <f>IF($S1012=BH$1,1,0)</f>
        <v>0</v>
      </c>
      <c r="BI1012">
        <f>IF($S1012=BI$1,1,0)</f>
        <v>0</v>
      </c>
      <c r="BJ1012">
        <f>IF($S1012=BJ$1,1,0)</f>
        <v>0</v>
      </c>
    </row>
    <row r="1013" spans="1:62" x14ac:dyDescent="0.25">
      <c r="A1013">
        <v>1011</v>
      </c>
      <c r="B1013" t="s">
        <v>1975</v>
      </c>
      <c r="C1013">
        <v>2</v>
      </c>
      <c r="D1013" t="s">
        <v>1371</v>
      </c>
      <c r="E1013" t="s">
        <v>17</v>
      </c>
      <c r="F1013">
        <v>29</v>
      </c>
      <c r="G1013">
        <v>1</v>
      </c>
      <c r="H1013">
        <v>0</v>
      </c>
      <c r="I1013" t="s">
        <v>852</v>
      </c>
      <c r="J1013">
        <v>26</v>
      </c>
      <c r="L1013" t="s">
        <v>15</v>
      </c>
      <c r="M1013" t="s">
        <v>1752</v>
      </c>
      <c r="N1013" t="str">
        <f>IF(ISNUMBER(I1013),"xxx ",SUBSTITUTE(SUBSTITUTE(I1013,"/",""),".",""))</f>
        <v>SCAH 29037</v>
      </c>
      <c r="O1013" t="str">
        <f>LEFT(N1013,FIND(" ",N1013))</f>
        <v xml:space="preserve">SCAH </v>
      </c>
      <c r="P1013" t="str">
        <f>VLOOKUP(M1013,Extract_Title!$A$2:$B$20,2,0)</f>
        <v>Mrs</v>
      </c>
      <c r="Q1013" t="str">
        <f>IF(L1013="","S",L1013)</f>
        <v>S</v>
      </c>
      <c r="R1013" t="str">
        <f>IF(K1013="","M",LEFT(K1013,1))</f>
        <v>M</v>
      </c>
      <c r="S1013" t="str">
        <f>VLOOKUP(O1013,Clean_tckt!$E$3:$F$38,2,0)</f>
        <v xml:space="preserve">SCAH </v>
      </c>
      <c r="T1013" s="1">
        <f t="shared" si="49"/>
        <v>26</v>
      </c>
      <c r="U1013">
        <f t="shared" si="50"/>
        <v>29</v>
      </c>
      <c r="V1013">
        <f>SUM(G1013:H1013,1)</f>
        <v>2</v>
      </c>
      <c r="W1013">
        <f t="shared" si="51"/>
        <v>0</v>
      </c>
      <c r="X1013">
        <f>IF(V1013=1,1,0)</f>
        <v>0</v>
      </c>
      <c r="Y1013">
        <f>IF($P1013=Y$1,1,0)</f>
        <v>0</v>
      </c>
      <c r="Z1013">
        <f>IF($P1013=Z$1,1,0)</f>
        <v>1</v>
      </c>
      <c r="AA1013">
        <f>IF($P1013=AA$1,1,0)</f>
        <v>0</v>
      </c>
      <c r="AB1013">
        <f>IF($P1013=AB$1,1,0)</f>
        <v>0</v>
      </c>
      <c r="AC1013">
        <f>IF($Q1013=AC$1,1,0)</f>
        <v>1</v>
      </c>
      <c r="AD1013">
        <f>IF($Q1013=AD$1,1,0)</f>
        <v>0</v>
      </c>
      <c r="AE1013">
        <f>IF($R1013=AE$1,1,0)</f>
        <v>1</v>
      </c>
      <c r="AF1013">
        <f>IF($R1013=AF$1,1,0)</f>
        <v>0</v>
      </c>
      <c r="AG1013">
        <f>IF($R1013=AG$1,1,0)</f>
        <v>0</v>
      </c>
      <c r="AH1013">
        <f>IF($R1013=AH$1,1,0)</f>
        <v>0</v>
      </c>
      <c r="AI1013">
        <f>IF($R1013=AI$1,1,0)</f>
        <v>0</v>
      </c>
      <c r="AJ1013">
        <f>IF($R1013=AJ$1,1,0)</f>
        <v>0</v>
      </c>
      <c r="AK1013">
        <f>IF($R1013=AK$1,1,0)</f>
        <v>0</v>
      </c>
      <c r="AL1013">
        <f>IF($R1013=AL$1,1,0)</f>
        <v>0</v>
      </c>
      <c r="AM1013">
        <f>IF($S1013=AM$1,1,0)</f>
        <v>0</v>
      </c>
      <c r="AN1013">
        <f>IF($S1013=AN$1,1,0)</f>
        <v>0</v>
      </c>
      <c r="AO1013">
        <f>IF($S1013=AO$1,1,0)</f>
        <v>0</v>
      </c>
      <c r="AP1013">
        <f>IF($S1013=AP$1,1,0)</f>
        <v>0</v>
      </c>
      <c r="AQ1013">
        <f>IF($S1013=AQ$1,1,0)</f>
        <v>0</v>
      </c>
      <c r="AR1013">
        <f>IF($S1013=AR$1,1,0)</f>
        <v>0</v>
      </c>
      <c r="AS1013">
        <f>IF($S1013=AS$1,1,0)</f>
        <v>0</v>
      </c>
      <c r="AT1013">
        <f>IF($S1013=AT$1,1,0)</f>
        <v>0</v>
      </c>
      <c r="AU1013">
        <f>IF($S1013=AU$1,1,0)</f>
        <v>0</v>
      </c>
      <c r="AV1013">
        <f>IF($S1013=AV$1,1,0)</f>
        <v>0</v>
      </c>
      <c r="AW1013">
        <f>IF($S1013=AW$1,1,0)</f>
        <v>0</v>
      </c>
      <c r="AX1013">
        <f>IF($S1013=AX$1,1,0)</f>
        <v>0</v>
      </c>
      <c r="AY1013">
        <f>IF($S1013=AY$1,1,0)</f>
        <v>0</v>
      </c>
      <c r="AZ1013">
        <f>IF($S1013=AZ$1,1,0)</f>
        <v>0</v>
      </c>
      <c r="BA1013">
        <f>IF($S1013=BA$1,1,0)</f>
        <v>0</v>
      </c>
      <c r="BB1013">
        <f>IF($S1013=BB$1,1,0)</f>
        <v>0</v>
      </c>
      <c r="BC1013">
        <f>IF($S1013=BC$1,1,0)</f>
        <v>0</v>
      </c>
      <c r="BD1013">
        <f>IF($S1013=BD$1,1,0)</f>
        <v>0</v>
      </c>
      <c r="BE1013">
        <f>IF($S1013=BE$1,1,0)</f>
        <v>0</v>
      </c>
      <c r="BF1013">
        <f>IF($S1013=BF$1,1,0)</f>
        <v>0</v>
      </c>
      <c r="BG1013">
        <f>IF($S1013=BG$1,1,0)</f>
        <v>1</v>
      </c>
      <c r="BH1013">
        <f>IF($S1013=BH$1,1,0)</f>
        <v>0</v>
      </c>
      <c r="BI1013">
        <f>IF($S1013=BI$1,1,0)</f>
        <v>0</v>
      </c>
      <c r="BJ1013">
        <f>IF($S1013=BJ$1,1,0)</f>
        <v>0</v>
      </c>
    </row>
    <row r="1014" spans="1:62" x14ac:dyDescent="0.25">
      <c r="A1014">
        <v>1012</v>
      </c>
      <c r="B1014" t="s">
        <v>1975</v>
      </c>
      <c r="C1014">
        <v>2</v>
      </c>
      <c r="D1014" t="s">
        <v>1372</v>
      </c>
      <c r="E1014" t="s">
        <v>17</v>
      </c>
      <c r="F1014">
        <v>12</v>
      </c>
      <c r="G1014">
        <v>0</v>
      </c>
      <c r="H1014">
        <v>0</v>
      </c>
      <c r="I1014" t="s">
        <v>254</v>
      </c>
      <c r="J1014">
        <v>15.75</v>
      </c>
      <c r="L1014" t="s">
        <v>15</v>
      </c>
      <c r="M1014" t="s">
        <v>1753</v>
      </c>
      <c r="N1014" t="str">
        <f>IF(ISNUMBER(I1014),"xxx ",SUBSTITUTE(SUBSTITUTE(I1014,"/",""),".",""))</f>
        <v>CA 33595</v>
      </c>
      <c r="O1014" t="str">
        <f>LEFT(N1014,FIND(" ",N1014))</f>
        <v xml:space="preserve">CA </v>
      </c>
      <c r="P1014" t="str">
        <f>VLOOKUP(M1014,Extract_Title!$A$2:$B$20,2,0)</f>
        <v>Miss</v>
      </c>
      <c r="Q1014" t="str">
        <f>IF(L1014="","S",L1014)</f>
        <v>S</v>
      </c>
      <c r="R1014" t="str">
        <f>IF(K1014="","M",LEFT(K1014,1))</f>
        <v>M</v>
      </c>
      <c r="S1014" t="str">
        <f>VLOOKUP(O1014,Clean_tckt!$E$3:$F$38,2,0)</f>
        <v xml:space="preserve">CA </v>
      </c>
      <c r="T1014" s="1">
        <f t="shared" si="49"/>
        <v>15.75</v>
      </c>
      <c r="U1014">
        <f t="shared" si="50"/>
        <v>12</v>
      </c>
      <c r="V1014">
        <f>SUM(G1014:H1014,1)</f>
        <v>1</v>
      </c>
      <c r="W1014">
        <f t="shared" si="51"/>
        <v>0</v>
      </c>
      <c r="X1014">
        <f>IF(V1014=1,1,0)</f>
        <v>1</v>
      </c>
      <c r="Y1014">
        <f>IF($P1014=Y$1,1,0)</f>
        <v>0</v>
      </c>
      <c r="Z1014">
        <f>IF($P1014=Z$1,1,0)</f>
        <v>0</v>
      </c>
      <c r="AA1014">
        <f>IF($P1014=AA$1,1,0)</f>
        <v>1</v>
      </c>
      <c r="AB1014">
        <f>IF($P1014=AB$1,1,0)</f>
        <v>0</v>
      </c>
      <c r="AC1014">
        <f>IF($Q1014=AC$1,1,0)</f>
        <v>1</v>
      </c>
      <c r="AD1014">
        <f>IF($Q1014=AD$1,1,0)</f>
        <v>0</v>
      </c>
      <c r="AE1014">
        <f>IF($R1014=AE$1,1,0)</f>
        <v>1</v>
      </c>
      <c r="AF1014">
        <f>IF($R1014=AF$1,1,0)</f>
        <v>0</v>
      </c>
      <c r="AG1014">
        <f>IF($R1014=AG$1,1,0)</f>
        <v>0</v>
      </c>
      <c r="AH1014">
        <f>IF($R1014=AH$1,1,0)</f>
        <v>0</v>
      </c>
      <c r="AI1014">
        <f>IF($R1014=AI$1,1,0)</f>
        <v>0</v>
      </c>
      <c r="AJ1014">
        <f>IF($R1014=AJ$1,1,0)</f>
        <v>0</v>
      </c>
      <c r="AK1014">
        <f>IF($R1014=AK$1,1,0)</f>
        <v>0</v>
      </c>
      <c r="AL1014">
        <f>IF($R1014=AL$1,1,0)</f>
        <v>0</v>
      </c>
      <c r="AM1014">
        <f>IF($S1014=AM$1,1,0)</f>
        <v>0</v>
      </c>
      <c r="AN1014">
        <f>IF($S1014=AN$1,1,0)</f>
        <v>0</v>
      </c>
      <c r="AO1014">
        <f>IF($S1014=AO$1,1,0)</f>
        <v>0</v>
      </c>
      <c r="AP1014">
        <f>IF($S1014=AP$1,1,0)</f>
        <v>0</v>
      </c>
      <c r="AQ1014">
        <f>IF($S1014=AQ$1,1,0)</f>
        <v>0</v>
      </c>
      <c r="AR1014">
        <f>IF($S1014=AR$1,1,0)</f>
        <v>1</v>
      </c>
      <c r="AS1014">
        <f>IF($S1014=AS$1,1,0)</f>
        <v>0</v>
      </c>
      <c r="AT1014">
        <f>IF($S1014=AT$1,1,0)</f>
        <v>0</v>
      </c>
      <c r="AU1014">
        <f>IF($S1014=AU$1,1,0)</f>
        <v>0</v>
      </c>
      <c r="AV1014">
        <f>IF($S1014=AV$1,1,0)</f>
        <v>0</v>
      </c>
      <c r="AW1014">
        <f>IF($S1014=AW$1,1,0)</f>
        <v>0</v>
      </c>
      <c r="AX1014">
        <f>IF($S1014=AX$1,1,0)</f>
        <v>0</v>
      </c>
      <c r="AY1014">
        <f>IF($S1014=AY$1,1,0)</f>
        <v>0</v>
      </c>
      <c r="AZ1014">
        <f>IF($S1014=AZ$1,1,0)</f>
        <v>0</v>
      </c>
      <c r="BA1014">
        <f>IF($S1014=BA$1,1,0)</f>
        <v>0</v>
      </c>
      <c r="BB1014">
        <f>IF($S1014=BB$1,1,0)</f>
        <v>0</v>
      </c>
      <c r="BC1014">
        <f>IF($S1014=BC$1,1,0)</f>
        <v>0</v>
      </c>
      <c r="BD1014">
        <f>IF($S1014=BD$1,1,0)</f>
        <v>0</v>
      </c>
      <c r="BE1014">
        <f>IF($S1014=BE$1,1,0)</f>
        <v>0</v>
      </c>
      <c r="BF1014">
        <f>IF($S1014=BF$1,1,0)</f>
        <v>0</v>
      </c>
      <c r="BG1014">
        <f>IF($S1014=BG$1,1,0)</f>
        <v>0</v>
      </c>
      <c r="BH1014">
        <f>IF($S1014=BH$1,1,0)</f>
        <v>0</v>
      </c>
      <c r="BI1014">
        <f>IF($S1014=BI$1,1,0)</f>
        <v>0</v>
      </c>
      <c r="BJ1014">
        <f>IF($S1014=BJ$1,1,0)</f>
        <v>0</v>
      </c>
    </row>
    <row r="1015" spans="1:62" x14ac:dyDescent="0.25">
      <c r="A1015">
        <v>1013</v>
      </c>
      <c r="B1015" t="s">
        <v>1975</v>
      </c>
      <c r="C1015">
        <v>3</v>
      </c>
      <c r="D1015" t="s">
        <v>1373</v>
      </c>
      <c r="E1015" t="s">
        <v>13</v>
      </c>
      <c r="G1015">
        <v>1</v>
      </c>
      <c r="H1015">
        <v>0</v>
      </c>
      <c r="I1015">
        <v>367227</v>
      </c>
      <c r="J1015">
        <v>7.75</v>
      </c>
      <c r="L1015" t="s">
        <v>27</v>
      </c>
      <c r="M1015" t="s">
        <v>1751</v>
      </c>
      <c r="N1015" t="str">
        <f>IF(ISNUMBER(I1015),"xxx ",SUBSTITUTE(SUBSTITUTE(I1015,"/",""),".",""))</f>
        <v xml:space="preserve">xxx </v>
      </c>
      <c r="O1015" t="str">
        <f>LEFT(N1015,FIND(" ",N1015))</f>
        <v xml:space="preserve">xxx </v>
      </c>
      <c r="P1015" t="str">
        <f>VLOOKUP(M1015,Extract_Title!$A$2:$B$20,2,0)</f>
        <v>Mr</v>
      </c>
      <c r="Q1015" t="str">
        <f>IF(L1015="","S",L1015)</f>
        <v>Q</v>
      </c>
      <c r="R1015" t="str">
        <f>IF(K1015="","M",LEFT(K1015,1))</f>
        <v>M</v>
      </c>
      <c r="S1015" t="str">
        <f>VLOOKUP(O1015,Clean_tckt!$E$3:$F$38,2,0)</f>
        <v xml:space="preserve">xxx </v>
      </c>
      <c r="T1015" s="1">
        <f t="shared" si="49"/>
        <v>7.75</v>
      </c>
      <c r="U1015">
        <f t="shared" si="50"/>
        <v>0</v>
      </c>
      <c r="V1015">
        <f>SUM(G1015:H1015,1)</f>
        <v>2</v>
      </c>
      <c r="W1015">
        <f t="shared" si="51"/>
        <v>1</v>
      </c>
      <c r="X1015">
        <f>IF(V1015=1,1,0)</f>
        <v>0</v>
      </c>
      <c r="Y1015">
        <f>IF($P1015=Y$1,1,0)</f>
        <v>1</v>
      </c>
      <c r="Z1015">
        <f>IF($P1015=Z$1,1,0)</f>
        <v>0</v>
      </c>
      <c r="AA1015">
        <f>IF($P1015=AA$1,1,0)</f>
        <v>0</v>
      </c>
      <c r="AB1015">
        <f>IF($P1015=AB$1,1,0)</f>
        <v>0</v>
      </c>
      <c r="AC1015">
        <f>IF($Q1015=AC$1,1,0)</f>
        <v>0</v>
      </c>
      <c r="AD1015">
        <f>IF($Q1015=AD$1,1,0)</f>
        <v>0</v>
      </c>
      <c r="AE1015">
        <f>IF($R1015=AE$1,1,0)</f>
        <v>1</v>
      </c>
      <c r="AF1015">
        <f>IF($R1015=AF$1,1,0)</f>
        <v>0</v>
      </c>
      <c r="AG1015">
        <f>IF($R1015=AG$1,1,0)</f>
        <v>0</v>
      </c>
      <c r="AH1015">
        <f>IF($R1015=AH$1,1,0)</f>
        <v>0</v>
      </c>
      <c r="AI1015">
        <f>IF($R1015=AI$1,1,0)</f>
        <v>0</v>
      </c>
      <c r="AJ1015">
        <f>IF($R1015=AJ$1,1,0)</f>
        <v>0</v>
      </c>
      <c r="AK1015">
        <f>IF($R1015=AK$1,1,0)</f>
        <v>0</v>
      </c>
      <c r="AL1015">
        <f>IF($R1015=AL$1,1,0)</f>
        <v>0</v>
      </c>
      <c r="AM1015">
        <f>IF($S1015=AM$1,1,0)</f>
        <v>0</v>
      </c>
      <c r="AN1015">
        <f>IF($S1015=AN$1,1,0)</f>
        <v>0</v>
      </c>
      <c r="AO1015">
        <f>IF($S1015=AO$1,1,0)</f>
        <v>0</v>
      </c>
      <c r="AP1015">
        <f>IF($S1015=AP$1,1,0)</f>
        <v>1</v>
      </c>
      <c r="AQ1015">
        <f>IF($S1015=AQ$1,1,0)</f>
        <v>0</v>
      </c>
      <c r="AR1015">
        <f>IF($S1015=AR$1,1,0)</f>
        <v>0</v>
      </c>
      <c r="AS1015">
        <f>IF($S1015=AS$1,1,0)</f>
        <v>0</v>
      </c>
      <c r="AT1015">
        <f>IF($S1015=AT$1,1,0)</f>
        <v>0</v>
      </c>
      <c r="AU1015">
        <f>IF($S1015=AU$1,1,0)</f>
        <v>0</v>
      </c>
      <c r="AV1015">
        <f>IF($S1015=AV$1,1,0)</f>
        <v>0</v>
      </c>
      <c r="AW1015">
        <f>IF($S1015=AW$1,1,0)</f>
        <v>0</v>
      </c>
      <c r="AX1015">
        <f>IF($S1015=AX$1,1,0)</f>
        <v>0</v>
      </c>
      <c r="AY1015">
        <f>IF($S1015=AY$1,1,0)</f>
        <v>0</v>
      </c>
      <c r="AZ1015">
        <f>IF($S1015=AZ$1,1,0)</f>
        <v>0</v>
      </c>
      <c r="BA1015">
        <f>IF($S1015=BA$1,1,0)</f>
        <v>0</v>
      </c>
      <c r="BB1015">
        <f>IF($S1015=BB$1,1,0)</f>
        <v>0</v>
      </c>
      <c r="BC1015">
        <f>IF($S1015=BC$1,1,0)</f>
        <v>0</v>
      </c>
      <c r="BD1015">
        <f>IF($S1015=BD$1,1,0)</f>
        <v>0</v>
      </c>
      <c r="BE1015">
        <f>IF($S1015=BE$1,1,0)</f>
        <v>0</v>
      </c>
      <c r="BF1015">
        <f>IF($S1015=BF$1,1,0)</f>
        <v>0</v>
      </c>
      <c r="BG1015">
        <f>IF($S1015=BG$1,1,0)</f>
        <v>0</v>
      </c>
      <c r="BH1015">
        <f>IF($S1015=BH$1,1,0)</f>
        <v>0</v>
      </c>
      <c r="BI1015">
        <f>IF($S1015=BI$1,1,0)</f>
        <v>0</v>
      </c>
      <c r="BJ1015">
        <f>IF($S1015=BJ$1,1,0)</f>
        <v>0</v>
      </c>
    </row>
    <row r="1016" spans="1:62" x14ac:dyDescent="0.25">
      <c r="A1016">
        <v>1014</v>
      </c>
      <c r="B1016" t="s">
        <v>1975</v>
      </c>
      <c r="C1016">
        <v>1</v>
      </c>
      <c r="D1016" t="s">
        <v>1374</v>
      </c>
      <c r="E1016" t="s">
        <v>17</v>
      </c>
      <c r="F1016">
        <v>35</v>
      </c>
      <c r="G1016">
        <v>1</v>
      </c>
      <c r="H1016">
        <v>0</v>
      </c>
      <c r="I1016">
        <v>13236</v>
      </c>
      <c r="J1016">
        <v>57.75</v>
      </c>
      <c r="K1016" t="s">
        <v>1375</v>
      </c>
      <c r="L1016" t="s">
        <v>20</v>
      </c>
      <c r="M1016" t="s">
        <v>1752</v>
      </c>
      <c r="N1016" t="str">
        <f>IF(ISNUMBER(I1016),"xxx ",SUBSTITUTE(SUBSTITUTE(I1016,"/",""),".",""))</f>
        <v xml:space="preserve">xxx </v>
      </c>
      <c r="O1016" t="str">
        <f>LEFT(N1016,FIND(" ",N1016))</f>
        <v xml:space="preserve">xxx </v>
      </c>
      <c r="P1016" t="str">
        <f>VLOOKUP(M1016,Extract_Title!$A$2:$B$20,2,0)</f>
        <v>Mrs</v>
      </c>
      <c r="Q1016" t="str">
        <f>IF(L1016="","S",L1016)</f>
        <v>C</v>
      </c>
      <c r="R1016" t="str">
        <f>IF(K1016="","M",LEFT(K1016,1))</f>
        <v>C</v>
      </c>
      <c r="S1016" t="str">
        <f>VLOOKUP(O1016,Clean_tckt!$E$3:$F$38,2,0)</f>
        <v xml:space="preserve">xxx </v>
      </c>
      <c r="T1016" s="1">
        <f t="shared" si="49"/>
        <v>57.75</v>
      </c>
      <c r="U1016">
        <f t="shared" si="50"/>
        <v>35</v>
      </c>
      <c r="V1016">
        <f>SUM(G1016:H1016,1)</f>
        <v>2</v>
      </c>
      <c r="W1016">
        <f t="shared" si="51"/>
        <v>0</v>
      </c>
      <c r="X1016">
        <f>IF(V1016=1,1,0)</f>
        <v>0</v>
      </c>
      <c r="Y1016">
        <f>IF($P1016=Y$1,1,0)</f>
        <v>0</v>
      </c>
      <c r="Z1016">
        <f>IF($P1016=Z$1,1,0)</f>
        <v>1</v>
      </c>
      <c r="AA1016">
        <f>IF($P1016=AA$1,1,0)</f>
        <v>0</v>
      </c>
      <c r="AB1016">
        <f>IF($P1016=AB$1,1,0)</f>
        <v>0</v>
      </c>
      <c r="AC1016">
        <f>IF($Q1016=AC$1,1,0)</f>
        <v>0</v>
      </c>
      <c r="AD1016">
        <f>IF($Q1016=AD$1,1,0)</f>
        <v>1</v>
      </c>
      <c r="AE1016">
        <f>IF($R1016=AE$1,1,0)</f>
        <v>0</v>
      </c>
      <c r="AF1016">
        <f>IF($R1016=AF$1,1,0)</f>
        <v>1</v>
      </c>
      <c r="AG1016">
        <f>IF($R1016=AG$1,1,0)</f>
        <v>0</v>
      </c>
      <c r="AH1016">
        <f>IF($R1016=AH$1,1,0)</f>
        <v>0</v>
      </c>
      <c r="AI1016">
        <f>IF($R1016=AI$1,1,0)</f>
        <v>0</v>
      </c>
      <c r="AJ1016">
        <f>IF($R1016=AJ$1,1,0)</f>
        <v>0</v>
      </c>
      <c r="AK1016">
        <f>IF($R1016=AK$1,1,0)</f>
        <v>0</v>
      </c>
      <c r="AL1016">
        <f>IF($R1016=AL$1,1,0)</f>
        <v>0</v>
      </c>
      <c r="AM1016">
        <f>IF($S1016=AM$1,1,0)</f>
        <v>0</v>
      </c>
      <c r="AN1016">
        <f>IF($S1016=AN$1,1,0)</f>
        <v>0</v>
      </c>
      <c r="AO1016">
        <f>IF($S1016=AO$1,1,0)</f>
        <v>0</v>
      </c>
      <c r="AP1016">
        <f>IF($S1016=AP$1,1,0)</f>
        <v>1</v>
      </c>
      <c r="AQ1016">
        <f>IF($S1016=AQ$1,1,0)</f>
        <v>0</v>
      </c>
      <c r="AR1016">
        <f>IF($S1016=AR$1,1,0)</f>
        <v>0</v>
      </c>
      <c r="AS1016">
        <f>IF($S1016=AS$1,1,0)</f>
        <v>0</v>
      </c>
      <c r="AT1016">
        <f>IF($S1016=AT$1,1,0)</f>
        <v>0</v>
      </c>
      <c r="AU1016">
        <f>IF($S1016=AU$1,1,0)</f>
        <v>0</v>
      </c>
      <c r="AV1016">
        <f>IF($S1016=AV$1,1,0)</f>
        <v>0</v>
      </c>
      <c r="AW1016">
        <f>IF($S1016=AW$1,1,0)</f>
        <v>0</v>
      </c>
      <c r="AX1016">
        <f>IF($S1016=AX$1,1,0)</f>
        <v>0</v>
      </c>
      <c r="AY1016">
        <f>IF($S1016=AY$1,1,0)</f>
        <v>0</v>
      </c>
      <c r="AZ1016">
        <f>IF($S1016=AZ$1,1,0)</f>
        <v>0</v>
      </c>
      <c r="BA1016">
        <f>IF($S1016=BA$1,1,0)</f>
        <v>0</v>
      </c>
      <c r="BB1016">
        <f>IF($S1016=BB$1,1,0)</f>
        <v>0</v>
      </c>
      <c r="BC1016">
        <f>IF($S1016=BC$1,1,0)</f>
        <v>0</v>
      </c>
      <c r="BD1016">
        <f>IF($S1016=BD$1,1,0)</f>
        <v>0</v>
      </c>
      <c r="BE1016">
        <f>IF($S1016=BE$1,1,0)</f>
        <v>0</v>
      </c>
      <c r="BF1016">
        <f>IF($S1016=BF$1,1,0)</f>
        <v>0</v>
      </c>
      <c r="BG1016">
        <f>IF($S1016=BG$1,1,0)</f>
        <v>0</v>
      </c>
      <c r="BH1016">
        <f>IF($S1016=BH$1,1,0)</f>
        <v>0</v>
      </c>
      <c r="BI1016">
        <f>IF($S1016=BI$1,1,0)</f>
        <v>0</v>
      </c>
      <c r="BJ1016">
        <f>IF($S1016=BJ$1,1,0)</f>
        <v>0</v>
      </c>
    </row>
    <row r="1017" spans="1:62" x14ac:dyDescent="0.25">
      <c r="A1017">
        <v>1015</v>
      </c>
      <c r="B1017" t="s">
        <v>1975</v>
      </c>
      <c r="C1017">
        <v>3</v>
      </c>
      <c r="D1017" t="s">
        <v>1376</v>
      </c>
      <c r="E1017" t="s">
        <v>13</v>
      </c>
      <c r="F1017">
        <v>28</v>
      </c>
      <c r="G1017">
        <v>0</v>
      </c>
      <c r="H1017">
        <v>0</v>
      </c>
      <c r="I1017">
        <v>392095</v>
      </c>
      <c r="J1017">
        <v>7.25</v>
      </c>
      <c r="L1017" t="s">
        <v>15</v>
      </c>
      <c r="M1017" t="s">
        <v>1751</v>
      </c>
      <c r="N1017" t="str">
        <f>IF(ISNUMBER(I1017),"xxx ",SUBSTITUTE(SUBSTITUTE(I1017,"/",""),".",""))</f>
        <v xml:space="preserve">xxx </v>
      </c>
      <c r="O1017" t="str">
        <f>LEFT(N1017,FIND(" ",N1017))</f>
        <v xml:space="preserve">xxx </v>
      </c>
      <c r="P1017" t="str">
        <f>VLOOKUP(M1017,Extract_Title!$A$2:$B$20,2,0)</f>
        <v>Mr</v>
      </c>
      <c r="Q1017" t="str">
        <f>IF(L1017="","S",L1017)</f>
        <v>S</v>
      </c>
      <c r="R1017" t="str">
        <f>IF(K1017="","M",LEFT(K1017,1))</f>
        <v>M</v>
      </c>
      <c r="S1017" t="str">
        <f>VLOOKUP(O1017,Clean_tckt!$E$3:$F$38,2,0)</f>
        <v xml:space="preserve">xxx </v>
      </c>
      <c r="T1017" s="1">
        <f t="shared" si="49"/>
        <v>7.25</v>
      </c>
      <c r="U1017">
        <f t="shared" si="50"/>
        <v>28</v>
      </c>
      <c r="V1017">
        <f>SUM(G1017:H1017,1)</f>
        <v>1</v>
      </c>
      <c r="W1017">
        <f t="shared" si="51"/>
        <v>1</v>
      </c>
      <c r="X1017">
        <f>IF(V1017=1,1,0)</f>
        <v>1</v>
      </c>
      <c r="Y1017">
        <f>IF($P1017=Y$1,1,0)</f>
        <v>1</v>
      </c>
      <c r="Z1017">
        <f>IF($P1017=Z$1,1,0)</f>
        <v>0</v>
      </c>
      <c r="AA1017">
        <f>IF($P1017=AA$1,1,0)</f>
        <v>0</v>
      </c>
      <c r="AB1017">
        <f>IF($P1017=AB$1,1,0)</f>
        <v>0</v>
      </c>
      <c r="AC1017">
        <f>IF($Q1017=AC$1,1,0)</f>
        <v>1</v>
      </c>
      <c r="AD1017">
        <f>IF($Q1017=AD$1,1,0)</f>
        <v>0</v>
      </c>
      <c r="AE1017">
        <f>IF($R1017=AE$1,1,0)</f>
        <v>1</v>
      </c>
      <c r="AF1017">
        <f>IF($R1017=AF$1,1,0)</f>
        <v>0</v>
      </c>
      <c r="AG1017">
        <f>IF($R1017=AG$1,1,0)</f>
        <v>0</v>
      </c>
      <c r="AH1017">
        <f>IF($R1017=AH$1,1,0)</f>
        <v>0</v>
      </c>
      <c r="AI1017">
        <f>IF($R1017=AI$1,1,0)</f>
        <v>0</v>
      </c>
      <c r="AJ1017">
        <f>IF($R1017=AJ$1,1,0)</f>
        <v>0</v>
      </c>
      <c r="AK1017">
        <f>IF($R1017=AK$1,1,0)</f>
        <v>0</v>
      </c>
      <c r="AL1017">
        <f>IF($R1017=AL$1,1,0)</f>
        <v>0</v>
      </c>
      <c r="AM1017">
        <f>IF($S1017=AM$1,1,0)</f>
        <v>0</v>
      </c>
      <c r="AN1017">
        <f>IF($S1017=AN$1,1,0)</f>
        <v>0</v>
      </c>
      <c r="AO1017">
        <f>IF($S1017=AO$1,1,0)</f>
        <v>0</v>
      </c>
      <c r="AP1017">
        <f>IF($S1017=AP$1,1,0)</f>
        <v>1</v>
      </c>
      <c r="AQ1017">
        <f>IF($S1017=AQ$1,1,0)</f>
        <v>0</v>
      </c>
      <c r="AR1017">
        <f>IF($S1017=AR$1,1,0)</f>
        <v>0</v>
      </c>
      <c r="AS1017">
        <f>IF($S1017=AS$1,1,0)</f>
        <v>0</v>
      </c>
      <c r="AT1017">
        <f>IF($S1017=AT$1,1,0)</f>
        <v>0</v>
      </c>
      <c r="AU1017">
        <f>IF($S1017=AU$1,1,0)</f>
        <v>0</v>
      </c>
      <c r="AV1017">
        <f>IF($S1017=AV$1,1,0)</f>
        <v>0</v>
      </c>
      <c r="AW1017">
        <f>IF($S1017=AW$1,1,0)</f>
        <v>0</v>
      </c>
      <c r="AX1017">
        <f>IF($S1017=AX$1,1,0)</f>
        <v>0</v>
      </c>
      <c r="AY1017">
        <f>IF($S1017=AY$1,1,0)</f>
        <v>0</v>
      </c>
      <c r="AZ1017">
        <f>IF($S1017=AZ$1,1,0)</f>
        <v>0</v>
      </c>
      <c r="BA1017">
        <f>IF($S1017=BA$1,1,0)</f>
        <v>0</v>
      </c>
      <c r="BB1017">
        <f>IF($S1017=BB$1,1,0)</f>
        <v>0</v>
      </c>
      <c r="BC1017">
        <f>IF($S1017=BC$1,1,0)</f>
        <v>0</v>
      </c>
      <c r="BD1017">
        <f>IF($S1017=BD$1,1,0)</f>
        <v>0</v>
      </c>
      <c r="BE1017">
        <f>IF($S1017=BE$1,1,0)</f>
        <v>0</v>
      </c>
      <c r="BF1017">
        <f>IF($S1017=BF$1,1,0)</f>
        <v>0</v>
      </c>
      <c r="BG1017">
        <f>IF($S1017=BG$1,1,0)</f>
        <v>0</v>
      </c>
      <c r="BH1017">
        <f>IF($S1017=BH$1,1,0)</f>
        <v>0</v>
      </c>
      <c r="BI1017">
        <f>IF($S1017=BI$1,1,0)</f>
        <v>0</v>
      </c>
      <c r="BJ1017">
        <f>IF($S1017=BJ$1,1,0)</f>
        <v>0</v>
      </c>
    </row>
    <row r="1018" spans="1:62" x14ac:dyDescent="0.25">
      <c r="A1018">
        <v>1016</v>
      </c>
      <c r="B1018" t="s">
        <v>1975</v>
      </c>
      <c r="C1018">
        <v>3</v>
      </c>
      <c r="D1018" t="s">
        <v>1377</v>
      </c>
      <c r="E1018" t="s">
        <v>13</v>
      </c>
      <c r="G1018">
        <v>0</v>
      </c>
      <c r="H1018">
        <v>0</v>
      </c>
      <c r="I1018">
        <v>368783</v>
      </c>
      <c r="J1018">
        <v>7.75</v>
      </c>
      <c r="L1018" t="s">
        <v>27</v>
      </c>
      <c r="M1018" t="s">
        <v>1751</v>
      </c>
      <c r="N1018" t="str">
        <f>IF(ISNUMBER(I1018),"xxx ",SUBSTITUTE(SUBSTITUTE(I1018,"/",""),".",""))</f>
        <v xml:space="preserve">xxx </v>
      </c>
      <c r="O1018" t="str">
        <f>LEFT(N1018,FIND(" ",N1018))</f>
        <v xml:space="preserve">xxx </v>
      </c>
      <c r="P1018" t="str">
        <f>VLOOKUP(M1018,Extract_Title!$A$2:$B$20,2,0)</f>
        <v>Mr</v>
      </c>
      <c r="Q1018" t="str">
        <f>IF(L1018="","S",L1018)</f>
        <v>Q</v>
      </c>
      <c r="R1018" t="str">
        <f>IF(K1018="","M",LEFT(K1018,1))</f>
        <v>M</v>
      </c>
      <c r="S1018" t="str">
        <f>VLOOKUP(O1018,Clean_tckt!$E$3:$F$38,2,0)</f>
        <v xml:space="preserve">xxx </v>
      </c>
      <c r="T1018" s="1">
        <f t="shared" si="49"/>
        <v>7.75</v>
      </c>
      <c r="U1018">
        <f t="shared" si="50"/>
        <v>0</v>
      </c>
      <c r="V1018">
        <f>SUM(G1018:H1018,1)</f>
        <v>1</v>
      </c>
      <c r="W1018">
        <f t="shared" si="51"/>
        <v>1</v>
      </c>
      <c r="X1018">
        <f>IF(V1018=1,1,0)</f>
        <v>1</v>
      </c>
      <c r="Y1018">
        <f>IF($P1018=Y$1,1,0)</f>
        <v>1</v>
      </c>
      <c r="Z1018">
        <f>IF($P1018=Z$1,1,0)</f>
        <v>0</v>
      </c>
      <c r="AA1018">
        <f>IF($P1018=AA$1,1,0)</f>
        <v>0</v>
      </c>
      <c r="AB1018">
        <f>IF($P1018=AB$1,1,0)</f>
        <v>0</v>
      </c>
      <c r="AC1018">
        <f>IF($Q1018=AC$1,1,0)</f>
        <v>0</v>
      </c>
      <c r="AD1018">
        <f>IF($Q1018=AD$1,1,0)</f>
        <v>0</v>
      </c>
      <c r="AE1018">
        <f>IF($R1018=AE$1,1,0)</f>
        <v>1</v>
      </c>
      <c r="AF1018">
        <f>IF($R1018=AF$1,1,0)</f>
        <v>0</v>
      </c>
      <c r="AG1018">
        <f>IF($R1018=AG$1,1,0)</f>
        <v>0</v>
      </c>
      <c r="AH1018">
        <f>IF($R1018=AH$1,1,0)</f>
        <v>0</v>
      </c>
      <c r="AI1018">
        <f>IF($R1018=AI$1,1,0)</f>
        <v>0</v>
      </c>
      <c r="AJ1018">
        <f>IF($R1018=AJ$1,1,0)</f>
        <v>0</v>
      </c>
      <c r="AK1018">
        <f>IF($R1018=AK$1,1,0)</f>
        <v>0</v>
      </c>
      <c r="AL1018">
        <f>IF($R1018=AL$1,1,0)</f>
        <v>0</v>
      </c>
      <c r="AM1018">
        <f>IF($S1018=AM$1,1,0)</f>
        <v>0</v>
      </c>
      <c r="AN1018">
        <f>IF($S1018=AN$1,1,0)</f>
        <v>0</v>
      </c>
      <c r="AO1018">
        <f>IF($S1018=AO$1,1,0)</f>
        <v>0</v>
      </c>
      <c r="AP1018">
        <f>IF($S1018=AP$1,1,0)</f>
        <v>1</v>
      </c>
      <c r="AQ1018">
        <f>IF($S1018=AQ$1,1,0)</f>
        <v>0</v>
      </c>
      <c r="AR1018">
        <f>IF($S1018=AR$1,1,0)</f>
        <v>0</v>
      </c>
      <c r="AS1018">
        <f>IF($S1018=AS$1,1,0)</f>
        <v>0</v>
      </c>
      <c r="AT1018">
        <f>IF($S1018=AT$1,1,0)</f>
        <v>0</v>
      </c>
      <c r="AU1018">
        <f>IF($S1018=AU$1,1,0)</f>
        <v>0</v>
      </c>
      <c r="AV1018">
        <f>IF($S1018=AV$1,1,0)</f>
        <v>0</v>
      </c>
      <c r="AW1018">
        <f>IF($S1018=AW$1,1,0)</f>
        <v>0</v>
      </c>
      <c r="AX1018">
        <f>IF($S1018=AX$1,1,0)</f>
        <v>0</v>
      </c>
      <c r="AY1018">
        <f>IF($S1018=AY$1,1,0)</f>
        <v>0</v>
      </c>
      <c r="AZ1018">
        <f>IF($S1018=AZ$1,1,0)</f>
        <v>0</v>
      </c>
      <c r="BA1018">
        <f>IF($S1018=BA$1,1,0)</f>
        <v>0</v>
      </c>
      <c r="BB1018">
        <f>IF($S1018=BB$1,1,0)</f>
        <v>0</v>
      </c>
      <c r="BC1018">
        <f>IF($S1018=BC$1,1,0)</f>
        <v>0</v>
      </c>
      <c r="BD1018">
        <f>IF($S1018=BD$1,1,0)</f>
        <v>0</v>
      </c>
      <c r="BE1018">
        <f>IF($S1018=BE$1,1,0)</f>
        <v>0</v>
      </c>
      <c r="BF1018">
        <f>IF($S1018=BF$1,1,0)</f>
        <v>0</v>
      </c>
      <c r="BG1018">
        <f>IF($S1018=BG$1,1,0)</f>
        <v>0</v>
      </c>
      <c r="BH1018">
        <f>IF($S1018=BH$1,1,0)</f>
        <v>0</v>
      </c>
      <c r="BI1018">
        <f>IF($S1018=BI$1,1,0)</f>
        <v>0</v>
      </c>
      <c r="BJ1018">
        <f>IF($S1018=BJ$1,1,0)</f>
        <v>0</v>
      </c>
    </row>
    <row r="1019" spans="1:62" x14ac:dyDescent="0.25">
      <c r="A1019">
        <v>1017</v>
      </c>
      <c r="B1019" t="s">
        <v>1975</v>
      </c>
      <c r="C1019">
        <v>3</v>
      </c>
      <c r="D1019" t="s">
        <v>1378</v>
      </c>
      <c r="E1019" t="s">
        <v>17</v>
      </c>
      <c r="F1019">
        <v>17</v>
      </c>
      <c r="G1019">
        <v>0</v>
      </c>
      <c r="H1019">
        <v>1</v>
      </c>
      <c r="I1019">
        <v>371362</v>
      </c>
      <c r="J1019">
        <v>16.100000000000001</v>
      </c>
      <c r="L1019" t="s">
        <v>15</v>
      </c>
      <c r="M1019" t="s">
        <v>1753</v>
      </c>
      <c r="N1019" t="str">
        <f>IF(ISNUMBER(I1019),"xxx ",SUBSTITUTE(SUBSTITUTE(I1019,"/",""),".",""))</f>
        <v xml:space="preserve">xxx </v>
      </c>
      <c r="O1019" t="str">
        <f>LEFT(N1019,FIND(" ",N1019))</f>
        <v xml:space="preserve">xxx </v>
      </c>
      <c r="P1019" t="str">
        <f>VLOOKUP(M1019,Extract_Title!$A$2:$B$20,2,0)</f>
        <v>Miss</v>
      </c>
      <c r="Q1019" t="str">
        <f>IF(L1019="","S",L1019)</f>
        <v>S</v>
      </c>
      <c r="R1019" t="str">
        <f>IF(K1019="","M",LEFT(K1019,1))</f>
        <v>M</v>
      </c>
      <c r="S1019" t="str">
        <f>VLOOKUP(O1019,Clean_tckt!$E$3:$F$38,2,0)</f>
        <v xml:space="preserve">xxx </v>
      </c>
      <c r="T1019" s="1">
        <f t="shared" si="49"/>
        <v>16.100000000000001</v>
      </c>
      <c r="U1019">
        <f t="shared" si="50"/>
        <v>17</v>
      </c>
      <c r="V1019">
        <f>SUM(G1019:H1019,1)</f>
        <v>2</v>
      </c>
      <c r="W1019">
        <f t="shared" si="51"/>
        <v>0</v>
      </c>
      <c r="X1019">
        <f>IF(V1019=1,1,0)</f>
        <v>0</v>
      </c>
      <c r="Y1019">
        <f>IF($P1019=Y$1,1,0)</f>
        <v>0</v>
      </c>
      <c r="Z1019">
        <f>IF($P1019=Z$1,1,0)</f>
        <v>0</v>
      </c>
      <c r="AA1019">
        <f>IF($P1019=AA$1,1,0)</f>
        <v>1</v>
      </c>
      <c r="AB1019">
        <f>IF($P1019=AB$1,1,0)</f>
        <v>0</v>
      </c>
      <c r="AC1019">
        <f>IF($Q1019=AC$1,1,0)</f>
        <v>1</v>
      </c>
      <c r="AD1019">
        <f>IF($Q1019=AD$1,1,0)</f>
        <v>0</v>
      </c>
      <c r="AE1019">
        <f>IF($R1019=AE$1,1,0)</f>
        <v>1</v>
      </c>
      <c r="AF1019">
        <f>IF($R1019=AF$1,1,0)</f>
        <v>0</v>
      </c>
      <c r="AG1019">
        <f>IF($R1019=AG$1,1,0)</f>
        <v>0</v>
      </c>
      <c r="AH1019">
        <f>IF($R1019=AH$1,1,0)</f>
        <v>0</v>
      </c>
      <c r="AI1019">
        <f>IF($R1019=AI$1,1,0)</f>
        <v>0</v>
      </c>
      <c r="AJ1019">
        <f>IF($R1019=AJ$1,1,0)</f>
        <v>0</v>
      </c>
      <c r="AK1019">
        <f>IF($R1019=AK$1,1,0)</f>
        <v>0</v>
      </c>
      <c r="AL1019">
        <f>IF($R1019=AL$1,1,0)</f>
        <v>0</v>
      </c>
      <c r="AM1019">
        <f>IF($S1019=AM$1,1,0)</f>
        <v>0</v>
      </c>
      <c r="AN1019">
        <f>IF($S1019=AN$1,1,0)</f>
        <v>0</v>
      </c>
      <c r="AO1019">
        <f>IF($S1019=AO$1,1,0)</f>
        <v>0</v>
      </c>
      <c r="AP1019">
        <f>IF($S1019=AP$1,1,0)</f>
        <v>1</v>
      </c>
      <c r="AQ1019">
        <f>IF($S1019=AQ$1,1,0)</f>
        <v>0</v>
      </c>
      <c r="AR1019">
        <f>IF($S1019=AR$1,1,0)</f>
        <v>0</v>
      </c>
      <c r="AS1019">
        <f>IF($S1019=AS$1,1,0)</f>
        <v>0</v>
      </c>
      <c r="AT1019">
        <f>IF($S1019=AT$1,1,0)</f>
        <v>0</v>
      </c>
      <c r="AU1019">
        <f>IF($S1019=AU$1,1,0)</f>
        <v>0</v>
      </c>
      <c r="AV1019">
        <f>IF($S1019=AV$1,1,0)</f>
        <v>0</v>
      </c>
      <c r="AW1019">
        <f>IF($S1019=AW$1,1,0)</f>
        <v>0</v>
      </c>
      <c r="AX1019">
        <f>IF($S1019=AX$1,1,0)</f>
        <v>0</v>
      </c>
      <c r="AY1019">
        <f>IF($S1019=AY$1,1,0)</f>
        <v>0</v>
      </c>
      <c r="AZ1019">
        <f>IF($S1019=AZ$1,1,0)</f>
        <v>0</v>
      </c>
      <c r="BA1019">
        <f>IF($S1019=BA$1,1,0)</f>
        <v>0</v>
      </c>
      <c r="BB1019">
        <f>IF($S1019=BB$1,1,0)</f>
        <v>0</v>
      </c>
      <c r="BC1019">
        <f>IF($S1019=BC$1,1,0)</f>
        <v>0</v>
      </c>
      <c r="BD1019">
        <f>IF($S1019=BD$1,1,0)</f>
        <v>0</v>
      </c>
      <c r="BE1019">
        <f>IF($S1019=BE$1,1,0)</f>
        <v>0</v>
      </c>
      <c r="BF1019">
        <f>IF($S1019=BF$1,1,0)</f>
        <v>0</v>
      </c>
      <c r="BG1019">
        <f>IF($S1019=BG$1,1,0)</f>
        <v>0</v>
      </c>
      <c r="BH1019">
        <f>IF($S1019=BH$1,1,0)</f>
        <v>0</v>
      </c>
      <c r="BI1019">
        <f>IF($S1019=BI$1,1,0)</f>
        <v>0</v>
      </c>
      <c r="BJ1019">
        <f>IF($S1019=BJ$1,1,0)</f>
        <v>0</v>
      </c>
    </row>
    <row r="1020" spans="1:62" x14ac:dyDescent="0.25">
      <c r="A1020">
        <v>1018</v>
      </c>
      <c r="B1020" t="s">
        <v>1975</v>
      </c>
      <c r="C1020">
        <v>3</v>
      </c>
      <c r="D1020" t="s">
        <v>1379</v>
      </c>
      <c r="E1020" t="s">
        <v>13</v>
      </c>
      <c r="F1020">
        <v>22</v>
      </c>
      <c r="G1020">
        <v>0</v>
      </c>
      <c r="H1020">
        <v>0</v>
      </c>
      <c r="I1020">
        <v>350045</v>
      </c>
      <c r="J1020">
        <v>7.7957999999999998</v>
      </c>
      <c r="L1020" t="s">
        <v>15</v>
      </c>
      <c r="M1020" t="s">
        <v>1751</v>
      </c>
      <c r="N1020" t="str">
        <f>IF(ISNUMBER(I1020),"xxx ",SUBSTITUTE(SUBSTITUTE(I1020,"/",""),".",""))</f>
        <v xml:space="preserve">xxx </v>
      </c>
      <c r="O1020" t="str">
        <f>LEFT(N1020,FIND(" ",N1020))</f>
        <v xml:space="preserve">xxx </v>
      </c>
      <c r="P1020" t="str">
        <f>VLOOKUP(M1020,Extract_Title!$A$2:$B$20,2,0)</f>
        <v>Mr</v>
      </c>
      <c r="Q1020" t="str">
        <f>IF(L1020="","S",L1020)</f>
        <v>S</v>
      </c>
      <c r="R1020" t="str">
        <f>IF(K1020="","M",LEFT(K1020,1))</f>
        <v>M</v>
      </c>
      <c r="S1020" t="str">
        <f>VLOOKUP(O1020,Clean_tckt!$E$3:$F$38,2,0)</f>
        <v xml:space="preserve">xxx </v>
      </c>
      <c r="T1020" s="1">
        <f t="shared" si="49"/>
        <v>7.7957999999999998</v>
      </c>
      <c r="U1020">
        <f t="shared" si="50"/>
        <v>22</v>
      </c>
      <c r="V1020">
        <f>SUM(G1020:H1020,1)</f>
        <v>1</v>
      </c>
      <c r="W1020">
        <f t="shared" si="51"/>
        <v>1</v>
      </c>
      <c r="X1020">
        <f>IF(V1020=1,1,0)</f>
        <v>1</v>
      </c>
      <c r="Y1020">
        <f>IF($P1020=Y$1,1,0)</f>
        <v>1</v>
      </c>
      <c r="Z1020">
        <f>IF($P1020=Z$1,1,0)</f>
        <v>0</v>
      </c>
      <c r="AA1020">
        <f>IF($P1020=AA$1,1,0)</f>
        <v>0</v>
      </c>
      <c r="AB1020">
        <f>IF($P1020=AB$1,1,0)</f>
        <v>0</v>
      </c>
      <c r="AC1020">
        <f>IF($Q1020=AC$1,1,0)</f>
        <v>1</v>
      </c>
      <c r="AD1020">
        <f>IF($Q1020=AD$1,1,0)</f>
        <v>0</v>
      </c>
      <c r="AE1020">
        <f>IF($R1020=AE$1,1,0)</f>
        <v>1</v>
      </c>
      <c r="AF1020">
        <f>IF($R1020=AF$1,1,0)</f>
        <v>0</v>
      </c>
      <c r="AG1020">
        <f>IF($R1020=AG$1,1,0)</f>
        <v>0</v>
      </c>
      <c r="AH1020">
        <f>IF($R1020=AH$1,1,0)</f>
        <v>0</v>
      </c>
      <c r="AI1020">
        <f>IF($R1020=AI$1,1,0)</f>
        <v>0</v>
      </c>
      <c r="AJ1020">
        <f>IF($R1020=AJ$1,1,0)</f>
        <v>0</v>
      </c>
      <c r="AK1020">
        <f>IF($R1020=AK$1,1,0)</f>
        <v>0</v>
      </c>
      <c r="AL1020">
        <f>IF($R1020=AL$1,1,0)</f>
        <v>0</v>
      </c>
      <c r="AM1020">
        <f>IF($S1020=AM$1,1,0)</f>
        <v>0</v>
      </c>
      <c r="AN1020">
        <f>IF($S1020=AN$1,1,0)</f>
        <v>0</v>
      </c>
      <c r="AO1020">
        <f>IF($S1020=AO$1,1,0)</f>
        <v>0</v>
      </c>
      <c r="AP1020">
        <f>IF($S1020=AP$1,1,0)</f>
        <v>1</v>
      </c>
      <c r="AQ1020">
        <f>IF($S1020=AQ$1,1,0)</f>
        <v>0</v>
      </c>
      <c r="AR1020">
        <f>IF($S1020=AR$1,1,0)</f>
        <v>0</v>
      </c>
      <c r="AS1020">
        <f>IF($S1020=AS$1,1,0)</f>
        <v>0</v>
      </c>
      <c r="AT1020">
        <f>IF($S1020=AT$1,1,0)</f>
        <v>0</v>
      </c>
      <c r="AU1020">
        <f>IF($S1020=AU$1,1,0)</f>
        <v>0</v>
      </c>
      <c r="AV1020">
        <f>IF($S1020=AV$1,1,0)</f>
        <v>0</v>
      </c>
      <c r="AW1020">
        <f>IF($S1020=AW$1,1,0)</f>
        <v>0</v>
      </c>
      <c r="AX1020">
        <f>IF($S1020=AX$1,1,0)</f>
        <v>0</v>
      </c>
      <c r="AY1020">
        <f>IF($S1020=AY$1,1,0)</f>
        <v>0</v>
      </c>
      <c r="AZ1020">
        <f>IF($S1020=AZ$1,1,0)</f>
        <v>0</v>
      </c>
      <c r="BA1020">
        <f>IF($S1020=BA$1,1,0)</f>
        <v>0</v>
      </c>
      <c r="BB1020">
        <f>IF($S1020=BB$1,1,0)</f>
        <v>0</v>
      </c>
      <c r="BC1020">
        <f>IF($S1020=BC$1,1,0)</f>
        <v>0</v>
      </c>
      <c r="BD1020">
        <f>IF($S1020=BD$1,1,0)</f>
        <v>0</v>
      </c>
      <c r="BE1020">
        <f>IF($S1020=BE$1,1,0)</f>
        <v>0</v>
      </c>
      <c r="BF1020">
        <f>IF($S1020=BF$1,1,0)</f>
        <v>0</v>
      </c>
      <c r="BG1020">
        <f>IF($S1020=BG$1,1,0)</f>
        <v>0</v>
      </c>
      <c r="BH1020">
        <f>IF($S1020=BH$1,1,0)</f>
        <v>0</v>
      </c>
      <c r="BI1020">
        <f>IF($S1020=BI$1,1,0)</f>
        <v>0</v>
      </c>
      <c r="BJ1020">
        <f>IF($S1020=BJ$1,1,0)</f>
        <v>0</v>
      </c>
    </row>
    <row r="1021" spans="1:62" x14ac:dyDescent="0.25">
      <c r="A1021">
        <v>1019</v>
      </c>
      <c r="B1021" t="s">
        <v>1975</v>
      </c>
      <c r="C1021">
        <v>3</v>
      </c>
      <c r="D1021" t="s">
        <v>1380</v>
      </c>
      <c r="E1021" t="s">
        <v>17</v>
      </c>
      <c r="G1021">
        <v>2</v>
      </c>
      <c r="H1021">
        <v>0</v>
      </c>
      <c r="I1021">
        <v>367226</v>
      </c>
      <c r="J1021">
        <v>23.25</v>
      </c>
      <c r="L1021" t="s">
        <v>27</v>
      </c>
      <c r="M1021" t="s">
        <v>1753</v>
      </c>
      <c r="N1021" t="str">
        <f>IF(ISNUMBER(I1021),"xxx ",SUBSTITUTE(SUBSTITUTE(I1021,"/",""),".",""))</f>
        <v xml:space="preserve">xxx </v>
      </c>
      <c r="O1021" t="str">
        <f>LEFT(N1021,FIND(" ",N1021))</f>
        <v xml:space="preserve">xxx </v>
      </c>
      <c r="P1021" t="str">
        <f>VLOOKUP(M1021,Extract_Title!$A$2:$B$20,2,0)</f>
        <v>Miss</v>
      </c>
      <c r="Q1021" t="str">
        <f>IF(L1021="","S",L1021)</f>
        <v>Q</v>
      </c>
      <c r="R1021" t="str">
        <f>IF(K1021="","M",LEFT(K1021,1))</f>
        <v>M</v>
      </c>
      <c r="S1021" t="str">
        <f>VLOOKUP(O1021,Clean_tckt!$E$3:$F$38,2,0)</f>
        <v xml:space="preserve">xxx </v>
      </c>
      <c r="T1021" s="1">
        <f t="shared" si="49"/>
        <v>23.25</v>
      </c>
      <c r="U1021">
        <f t="shared" si="50"/>
        <v>0</v>
      </c>
      <c r="V1021">
        <f>SUM(G1021:H1021,1)</f>
        <v>3</v>
      </c>
      <c r="W1021">
        <f t="shared" si="51"/>
        <v>0</v>
      </c>
      <c r="X1021">
        <f>IF(V1021=1,1,0)</f>
        <v>0</v>
      </c>
      <c r="Y1021">
        <f>IF($P1021=Y$1,1,0)</f>
        <v>0</v>
      </c>
      <c r="Z1021">
        <f>IF($P1021=Z$1,1,0)</f>
        <v>0</v>
      </c>
      <c r="AA1021">
        <f>IF($P1021=AA$1,1,0)</f>
        <v>1</v>
      </c>
      <c r="AB1021">
        <f>IF($P1021=AB$1,1,0)</f>
        <v>0</v>
      </c>
      <c r="AC1021">
        <f>IF($Q1021=AC$1,1,0)</f>
        <v>0</v>
      </c>
      <c r="AD1021">
        <f>IF($Q1021=AD$1,1,0)</f>
        <v>0</v>
      </c>
      <c r="AE1021">
        <f>IF($R1021=AE$1,1,0)</f>
        <v>1</v>
      </c>
      <c r="AF1021">
        <f>IF($R1021=AF$1,1,0)</f>
        <v>0</v>
      </c>
      <c r="AG1021">
        <f>IF($R1021=AG$1,1,0)</f>
        <v>0</v>
      </c>
      <c r="AH1021">
        <f>IF($R1021=AH$1,1,0)</f>
        <v>0</v>
      </c>
      <c r="AI1021">
        <f>IF($R1021=AI$1,1,0)</f>
        <v>0</v>
      </c>
      <c r="AJ1021">
        <f>IF($R1021=AJ$1,1,0)</f>
        <v>0</v>
      </c>
      <c r="AK1021">
        <f>IF($R1021=AK$1,1,0)</f>
        <v>0</v>
      </c>
      <c r="AL1021">
        <f>IF($R1021=AL$1,1,0)</f>
        <v>0</v>
      </c>
      <c r="AM1021">
        <f>IF($S1021=AM$1,1,0)</f>
        <v>0</v>
      </c>
      <c r="AN1021">
        <f>IF($S1021=AN$1,1,0)</f>
        <v>0</v>
      </c>
      <c r="AO1021">
        <f>IF($S1021=AO$1,1,0)</f>
        <v>0</v>
      </c>
      <c r="AP1021">
        <f>IF($S1021=AP$1,1,0)</f>
        <v>1</v>
      </c>
      <c r="AQ1021">
        <f>IF($S1021=AQ$1,1,0)</f>
        <v>0</v>
      </c>
      <c r="AR1021">
        <f>IF($S1021=AR$1,1,0)</f>
        <v>0</v>
      </c>
      <c r="AS1021">
        <f>IF($S1021=AS$1,1,0)</f>
        <v>0</v>
      </c>
      <c r="AT1021">
        <f>IF($S1021=AT$1,1,0)</f>
        <v>0</v>
      </c>
      <c r="AU1021">
        <f>IF($S1021=AU$1,1,0)</f>
        <v>0</v>
      </c>
      <c r="AV1021">
        <f>IF($S1021=AV$1,1,0)</f>
        <v>0</v>
      </c>
      <c r="AW1021">
        <f>IF($S1021=AW$1,1,0)</f>
        <v>0</v>
      </c>
      <c r="AX1021">
        <f>IF($S1021=AX$1,1,0)</f>
        <v>0</v>
      </c>
      <c r="AY1021">
        <f>IF($S1021=AY$1,1,0)</f>
        <v>0</v>
      </c>
      <c r="AZ1021">
        <f>IF($S1021=AZ$1,1,0)</f>
        <v>0</v>
      </c>
      <c r="BA1021">
        <f>IF($S1021=BA$1,1,0)</f>
        <v>0</v>
      </c>
      <c r="BB1021">
        <f>IF($S1021=BB$1,1,0)</f>
        <v>0</v>
      </c>
      <c r="BC1021">
        <f>IF($S1021=BC$1,1,0)</f>
        <v>0</v>
      </c>
      <c r="BD1021">
        <f>IF($S1021=BD$1,1,0)</f>
        <v>0</v>
      </c>
      <c r="BE1021">
        <f>IF($S1021=BE$1,1,0)</f>
        <v>0</v>
      </c>
      <c r="BF1021">
        <f>IF($S1021=BF$1,1,0)</f>
        <v>0</v>
      </c>
      <c r="BG1021">
        <f>IF($S1021=BG$1,1,0)</f>
        <v>0</v>
      </c>
      <c r="BH1021">
        <f>IF($S1021=BH$1,1,0)</f>
        <v>0</v>
      </c>
      <c r="BI1021">
        <f>IF($S1021=BI$1,1,0)</f>
        <v>0</v>
      </c>
      <c r="BJ1021">
        <f>IF($S1021=BJ$1,1,0)</f>
        <v>0</v>
      </c>
    </row>
    <row r="1022" spans="1:62" x14ac:dyDescent="0.25">
      <c r="A1022">
        <v>1020</v>
      </c>
      <c r="B1022" t="s">
        <v>1975</v>
      </c>
      <c r="C1022">
        <v>2</v>
      </c>
      <c r="D1022" t="s">
        <v>1381</v>
      </c>
      <c r="E1022" t="s">
        <v>13</v>
      </c>
      <c r="F1022">
        <v>42</v>
      </c>
      <c r="G1022">
        <v>0</v>
      </c>
      <c r="H1022">
        <v>0</v>
      </c>
      <c r="I1022">
        <v>211535</v>
      </c>
      <c r="J1022">
        <v>13</v>
      </c>
      <c r="L1022" t="s">
        <v>15</v>
      </c>
      <c r="M1022" t="s">
        <v>1751</v>
      </c>
      <c r="N1022" t="str">
        <f>IF(ISNUMBER(I1022),"xxx ",SUBSTITUTE(SUBSTITUTE(I1022,"/",""),".",""))</f>
        <v xml:space="preserve">xxx </v>
      </c>
      <c r="O1022" t="str">
        <f>LEFT(N1022,FIND(" ",N1022))</f>
        <v xml:space="preserve">xxx </v>
      </c>
      <c r="P1022" t="str">
        <f>VLOOKUP(M1022,Extract_Title!$A$2:$B$20,2,0)</f>
        <v>Mr</v>
      </c>
      <c r="Q1022" t="str">
        <f>IF(L1022="","S",L1022)</f>
        <v>S</v>
      </c>
      <c r="R1022" t="str">
        <f>IF(K1022="","M",LEFT(K1022,1))</f>
        <v>M</v>
      </c>
      <c r="S1022" t="str">
        <f>VLOOKUP(O1022,Clean_tckt!$E$3:$F$38,2,0)</f>
        <v xml:space="preserve">xxx </v>
      </c>
      <c r="T1022" s="1">
        <f t="shared" si="49"/>
        <v>13</v>
      </c>
      <c r="U1022">
        <f t="shared" si="50"/>
        <v>42</v>
      </c>
      <c r="V1022">
        <f>SUM(G1022:H1022,1)</f>
        <v>1</v>
      </c>
      <c r="W1022">
        <f t="shared" si="51"/>
        <v>1</v>
      </c>
      <c r="X1022">
        <f>IF(V1022=1,1,0)</f>
        <v>1</v>
      </c>
      <c r="Y1022">
        <f>IF($P1022=Y$1,1,0)</f>
        <v>1</v>
      </c>
      <c r="Z1022">
        <f>IF($P1022=Z$1,1,0)</f>
        <v>0</v>
      </c>
      <c r="AA1022">
        <f>IF($P1022=AA$1,1,0)</f>
        <v>0</v>
      </c>
      <c r="AB1022">
        <f>IF($P1022=AB$1,1,0)</f>
        <v>0</v>
      </c>
      <c r="AC1022">
        <f>IF($Q1022=AC$1,1,0)</f>
        <v>1</v>
      </c>
      <c r="AD1022">
        <f>IF($Q1022=AD$1,1,0)</f>
        <v>0</v>
      </c>
      <c r="AE1022">
        <f>IF($R1022=AE$1,1,0)</f>
        <v>1</v>
      </c>
      <c r="AF1022">
        <f>IF($R1022=AF$1,1,0)</f>
        <v>0</v>
      </c>
      <c r="AG1022">
        <f>IF($R1022=AG$1,1,0)</f>
        <v>0</v>
      </c>
      <c r="AH1022">
        <f>IF($R1022=AH$1,1,0)</f>
        <v>0</v>
      </c>
      <c r="AI1022">
        <f>IF($R1022=AI$1,1,0)</f>
        <v>0</v>
      </c>
      <c r="AJ1022">
        <f>IF($R1022=AJ$1,1,0)</f>
        <v>0</v>
      </c>
      <c r="AK1022">
        <f>IF($R1022=AK$1,1,0)</f>
        <v>0</v>
      </c>
      <c r="AL1022">
        <f>IF($R1022=AL$1,1,0)</f>
        <v>0</v>
      </c>
      <c r="AM1022">
        <f>IF($S1022=AM$1,1,0)</f>
        <v>0</v>
      </c>
      <c r="AN1022">
        <f>IF($S1022=AN$1,1,0)</f>
        <v>0</v>
      </c>
      <c r="AO1022">
        <f>IF($S1022=AO$1,1,0)</f>
        <v>0</v>
      </c>
      <c r="AP1022">
        <f>IF($S1022=AP$1,1,0)</f>
        <v>1</v>
      </c>
      <c r="AQ1022">
        <f>IF($S1022=AQ$1,1,0)</f>
        <v>0</v>
      </c>
      <c r="AR1022">
        <f>IF($S1022=AR$1,1,0)</f>
        <v>0</v>
      </c>
      <c r="AS1022">
        <f>IF($S1022=AS$1,1,0)</f>
        <v>0</v>
      </c>
      <c r="AT1022">
        <f>IF($S1022=AT$1,1,0)</f>
        <v>0</v>
      </c>
      <c r="AU1022">
        <f>IF($S1022=AU$1,1,0)</f>
        <v>0</v>
      </c>
      <c r="AV1022">
        <f>IF($S1022=AV$1,1,0)</f>
        <v>0</v>
      </c>
      <c r="AW1022">
        <f>IF($S1022=AW$1,1,0)</f>
        <v>0</v>
      </c>
      <c r="AX1022">
        <f>IF($S1022=AX$1,1,0)</f>
        <v>0</v>
      </c>
      <c r="AY1022">
        <f>IF($S1022=AY$1,1,0)</f>
        <v>0</v>
      </c>
      <c r="AZ1022">
        <f>IF($S1022=AZ$1,1,0)</f>
        <v>0</v>
      </c>
      <c r="BA1022">
        <f>IF($S1022=BA$1,1,0)</f>
        <v>0</v>
      </c>
      <c r="BB1022">
        <f>IF($S1022=BB$1,1,0)</f>
        <v>0</v>
      </c>
      <c r="BC1022">
        <f>IF($S1022=BC$1,1,0)</f>
        <v>0</v>
      </c>
      <c r="BD1022">
        <f>IF($S1022=BD$1,1,0)</f>
        <v>0</v>
      </c>
      <c r="BE1022">
        <f>IF($S1022=BE$1,1,0)</f>
        <v>0</v>
      </c>
      <c r="BF1022">
        <f>IF($S1022=BF$1,1,0)</f>
        <v>0</v>
      </c>
      <c r="BG1022">
        <f>IF($S1022=BG$1,1,0)</f>
        <v>0</v>
      </c>
      <c r="BH1022">
        <f>IF($S1022=BH$1,1,0)</f>
        <v>0</v>
      </c>
      <c r="BI1022">
        <f>IF($S1022=BI$1,1,0)</f>
        <v>0</v>
      </c>
      <c r="BJ1022">
        <f>IF($S1022=BJ$1,1,0)</f>
        <v>0</v>
      </c>
    </row>
    <row r="1023" spans="1:62" x14ac:dyDescent="0.25">
      <c r="A1023">
        <v>1021</v>
      </c>
      <c r="B1023" t="s">
        <v>1975</v>
      </c>
      <c r="C1023">
        <v>3</v>
      </c>
      <c r="D1023" t="s">
        <v>1382</v>
      </c>
      <c r="E1023" t="s">
        <v>13</v>
      </c>
      <c r="F1023">
        <v>24</v>
      </c>
      <c r="G1023">
        <v>0</v>
      </c>
      <c r="H1023">
        <v>0</v>
      </c>
      <c r="I1023">
        <v>342441</v>
      </c>
      <c r="J1023">
        <v>8.0500000000000007</v>
      </c>
      <c r="L1023" t="s">
        <v>15</v>
      </c>
      <c r="M1023" t="s">
        <v>1751</v>
      </c>
      <c r="N1023" t="str">
        <f>IF(ISNUMBER(I1023),"xxx ",SUBSTITUTE(SUBSTITUTE(I1023,"/",""),".",""))</f>
        <v xml:space="preserve">xxx </v>
      </c>
      <c r="O1023" t="str">
        <f>LEFT(N1023,FIND(" ",N1023))</f>
        <v xml:space="preserve">xxx </v>
      </c>
      <c r="P1023" t="str">
        <f>VLOOKUP(M1023,Extract_Title!$A$2:$B$20,2,0)</f>
        <v>Mr</v>
      </c>
      <c r="Q1023" t="str">
        <f>IF(L1023="","S",L1023)</f>
        <v>S</v>
      </c>
      <c r="R1023" t="str">
        <f>IF(K1023="","M",LEFT(K1023,1))</f>
        <v>M</v>
      </c>
      <c r="S1023" t="str">
        <f>VLOOKUP(O1023,Clean_tckt!$E$3:$F$38,2,0)</f>
        <v xml:space="preserve">xxx </v>
      </c>
      <c r="T1023" s="1">
        <f t="shared" si="49"/>
        <v>8.0500000000000007</v>
      </c>
      <c r="U1023">
        <f t="shared" si="50"/>
        <v>24</v>
      </c>
      <c r="V1023">
        <f>SUM(G1023:H1023,1)</f>
        <v>1</v>
      </c>
      <c r="W1023">
        <f t="shared" si="51"/>
        <v>1</v>
      </c>
      <c r="X1023">
        <f>IF(V1023=1,1,0)</f>
        <v>1</v>
      </c>
      <c r="Y1023">
        <f>IF($P1023=Y$1,1,0)</f>
        <v>1</v>
      </c>
      <c r="Z1023">
        <f>IF($P1023=Z$1,1,0)</f>
        <v>0</v>
      </c>
      <c r="AA1023">
        <f>IF($P1023=AA$1,1,0)</f>
        <v>0</v>
      </c>
      <c r="AB1023">
        <f>IF($P1023=AB$1,1,0)</f>
        <v>0</v>
      </c>
      <c r="AC1023">
        <f>IF($Q1023=AC$1,1,0)</f>
        <v>1</v>
      </c>
      <c r="AD1023">
        <f>IF($Q1023=AD$1,1,0)</f>
        <v>0</v>
      </c>
      <c r="AE1023">
        <f>IF($R1023=AE$1,1,0)</f>
        <v>1</v>
      </c>
      <c r="AF1023">
        <f>IF($R1023=AF$1,1,0)</f>
        <v>0</v>
      </c>
      <c r="AG1023">
        <f>IF($R1023=AG$1,1,0)</f>
        <v>0</v>
      </c>
      <c r="AH1023">
        <f>IF($R1023=AH$1,1,0)</f>
        <v>0</v>
      </c>
      <c r="AI1023">
        <f>IF($R1023=AI$1,1,0)</f>
        <v>0</v>
      </c>
      <c r="AJ1023">
        <f>IF($R1023=AJ$1,1,0)</f>
        <v>0</v>
      </c>
      <c r="AK1023">
        <f>IF($R1023=AK$1,1,0)</f>
        <v>0</v>
      </c>
      <c r="AL1023">
        <f>IF($R1023=AL$1,1,0)</f>
        <v>0</v>
      </c>
      <c r="AM1023">
        <f>IF($S1023=AM$1,1,0)</f>
        <v>0</v>
      </c>
      <c r="AN1023">
        <f>IF($S1023=AN$1,1,0)</f>
        <v>0</v>
      </c>
      <c r="AO1023">
        <f>IF($S1023=AO$1,1,0)</f>
        <v>0</v>
      </c>
      <c r="AP1023">
        <f>IF($S1023=AP$1,1,0)</f>
        <v>1</v>
      </c>
      <c r="AQ1023">
        <f>IF($S1023=AQ$1,1,0)</f>
        <v>0</v>
      </c>
      <c r="AR1023">
        <f>IF($S1023=AR$1,1,0)</f>
        <v>0</v>
      </c>
      <c r="AS1023">
        <f>IF($S1023=AS$1,1,0)</f>
        <v>0</v>
      </c>
      <c r="AT1023">
        <f>IF($S1023=AT$1,1,0)</f>
        <v>0</v>
      </c>
      <c r="AU1023">
        <f>IF($S1023=AU$1,1,0)</f>
        <v>0</v>
      </c>
      <c r="AV1023">
        <f>IF($S1023=AV$1,1,0)</f>
        <v>0</v>
      </c>
      <c r="AW1023">
        <f>IF($S1023=AW$1,1,0)</f>
        <v>0</v>
      </c>
      <c r="AX1023">
        <f>IF($S1023=AX$1,1,0)</f>
        <v>0</v>
      </c>
      <c r="AY1023">
        <f>IF($S1023=AY$1,1,0)</f>
        <v>0</v>
      </c>
      <c r="AZ1023">
        <f>IF($S1023=AZ$1,1,0)</f>
        <v>0</v>
      </c>
      <c r="BA1023">
        <f>IF($S1023=BA$1,1,0)</f>
        <v>0</v>
      </c>
      <c r="BB1023">
        <f>IF($S1023=BB$1,1,0)</f>
        <v>0</v>
      </c>
      <c r="BC1023">
        <f>IF($S1023=BC$1,1,0)</f>
        <v>0</v>
      </c>
      <c r="BD1023">
        <f>IF($S1023=BD$1,1,0)</f>
        <v>0</v>
      </c>
      <c r="BE1023">
        <f>IF($S1023=BE$1,1,0)</f>
        <v>0</v>
      </c>
      <c r="BF1023">
        <f>IF($S1023=BF$1,1,0)</f>
        <v>0</v>
      </c>
      <c r="BG1023">
        <f>IF($S1023=BG$1,1,0)</f>
        <v>0</v>
      </c>
      <c r="BH1023">
        <f>IF($S1023=BH$1,1,0)</f>
        <v>0</v>
      </c>
      <c r="BI1023">
        <f>IF($S1023=BI$1,1,0)</f>
        <v>0</v>
      </c>
      <c r="BJ1023">
        <f>IF($S1023=BJ$1,1,0)</f>
        <v>0</v>
      </c>
    </row>
    <row r="1024" spans="1:62" x14ac:dyDescent="0.25">
      <c r="A1024">
        <v>1022</v>
      </c>
      <c r="B1024" t="s">
        <v>1975</v>
      </c>
      <c r="C1024">
        <v>3</v>
      </c>
      <c r="D1024" t="s">
        <v>1383</v>
      </c>
      <c r="E1024" t="s">
        <v>13</v>
      </c>
      <c r="F1024">
        <v>32</v>
      </c>
      <c r="G1024">
        <v>0</v>
      </c>
      <c r="H1024">
        <v>0</v>
      </c>
      <c r="I1024" t="s">
        <v>1384</v>
      </c>
      <c r="J1024">
        <v>8.0500000000000007</v>
      </c>
      <c r="L1024" t="s">
        <v>15</v>
      </c>
      <c r="M1024" t="s">
        <v>1751</v>
      </c>
      <c r="N1024" t="str">
        <f>IF(ISNUMBER(I1024),"xxx ",SUBSTITUTE(SUBSTITUTE(I1024,"/",""),".",""))</f>
        <v>STONOQ 369943</v>
      </c>
      <c r="O1024" t="str">
        <f>LEFT(N1024,FIND(" ",N1024))</f>
        <v xml:space="preserve">STONOQ </v>
      </c>
      <c r="P1024" t="str">
        <f>VLOOKUP(M1024,Extract_Title!$A$2:$B$20,2,0)</f>
        <v>Mr</v>
      </c>
      <c r="Q1024" t="str">
        <f>IF(L1024="","S",L1024)</f>
        <v>S</v>
      </c>
      <c r="R1024" t="str">
        <f>IF(K1024="","M",LEFT(K1024,1))</f>
        <v>M</v>
      </c>
      <c r="S1024" t="str">
        <f>VLOOKUP(O1024,Clean_tckt!$E$3:$F$38,2,0)</f>
        <v>Single</v>
      </c>
      <c r="T1024" s="1">
        <f t="shared" si="49"/>
        <v>8.0500000000000007</v>
      </c>
      <c r="U1024">
        <f t="shared" si="50"/>
        <v>32</v>
      </c>
      <c r="V1024">
        <f>SUM(G1024:H1024,1)</f>
        <v>1</v>
      </c>
      <c r="W1024">
        <f t="shared" si="51"/>
        <v>1</v>
      </c>
      <c r="X1024">
        <f>IF(V1024=1,1,0)</f>
        <v>1</v>
      </c>
      <c r="Y1024">
        <f>IF($P1024=Y$1,1,0)</f>
        <v>1</v>
      </c>
      <c r="Z1024">
        <f>IF($P1024=Z$1,1,0)</f>
        <v>0</v>
      </c>
      <c r="AA1024">
        <f>IF($P1024=AA$1,1,0)</f>
        <v>0</v>
      </c>
      <c r="AB1024">
        <f>IF($P1024=AB$1,1,0)</f>
        <v>0</v>
      </c>
      <c r="AC1024">
        <f>IF($Q1024=AC$1,1,0)</f>
        <v>1</v>
      </c>
      <c r="AD1024">
        <f>IF($Q1024=AD$1,1,0)</f>
        <v>0</v>
      </c>
      <c r="AE1024">
        <f>IF($R1024=AE$1,1,0)</f>
        <v>1</v>
      </c>
      <c r="AF1024">
        <f>IF($R1024=AF$1,1,0)</f>
        <v>0</v>
      </c>
      <c r="AG1024">
        <f>IF($R1024=AG$1,1,0)</f>
        <v>0</v>
      </c>
      <c r="AH1024">
        <f>IF($R1024=AH$1,1,0)</f>
        <v>0</v>
      </c>
      <c r="AI1024">
        <f>IF($R1024=AI$1,1,0)</f>
        <v>0</v>
      </c>
      <c r="AJ1024">
        <f>IF($R1024=AJ$1,1,0)</f>
        <v>0</v>
      </c>
      <c r="AK1024">
        <f>IF($R1024=AK$1,1,0)</f>
        <v>0</v>
      </c>
      <c r="AL1024">
        <f>IF($R1024=AL$1,1,0)</f>
        <v>0</v>
      </c>
      <c r="AM1024">
        <f>IF($S1024=AM$1,1,0)</f>
        <v>0</v>
      </c>
      <c r="AN1024">
        <f>IF($S1024=AN$1,1,0)</f>
        <v>0</v>
      </c>
      <c r="AO1024">
        <f>IF($S1024=AO$1,1,0)</f>
        <v>0</v>
      </c>
      <c r="AP1024">
        <f>IF($S1024=AP$1,1,0)</f>
        <v>0</v>
      </c>
      <c r="AQ1024">
        <f>IF($S1024=AQ$1,1,0)</f>
        <v>0</v>
      </c>
      <c r="AR1024">
        <f>IF($S1024=AR$1,1,0)</f>
        <v>0</v>
      </c>
      <c r="AS1024">
        <f>IF($S1024=AS$1,1,0)</f>
        <v>0</v>
      </c>
      <c r="AT1024">
        <f>IF($S1024=AT$1,1,0)</f>
        <v>0</v>
      </c>
      <c r="AU1024">
        <f>IF($S1024=AU$1,1,0)</f>
        <v>0</v>
      </c>
      <c r="AV1024">
        <f>IF($S1024=AV$1,1,0)</f>
        <v>0</v>
      </c>
      <c r="AW1024">
        <f>IF($S1024=AW$1,1,0)</f>
        <v>0</v>
      </c>
      <c r="AX1024">
        <f>IF($S1024=AX$1,1,0)</f>
        <v>0</v>
      </c>
      <c r="AY1024">
        <f>IF($S1024=AY$1,1,0)</f>
        <v>0</v>
      </c>
      <c r="AZ1024">
        <f>IF($S1024=AZ$1,1,0)</f>
        <v>0</v>
      </c>
      <c r="BA1024">
        <f>IF($S1024=BA$1,1,0)</f>
        <v>0</v>
      </c>
      <c r="BB1024">
        <f>IF($S1024=BB$1,1,0)</f>
        <v>0</v>
      </c>
      <c r="BC1024">
        <f>IF($S1024=BC$1,1,0)</f>
        <v>0</v>
      </c>
      <c r="BD1024">
        <f>IF($S1024=BD$1,1,0)</f>
        <v>0</v>
      </c>
      <c r="BE1024">
        <f>IF($S1024=BE$1,1,0)</f>
        <v>0</v>
      </c>
      <c r="BF1024">
        <f>IF($S1024=BF$1,1,0)</f>
        <v>0</v>
      </c>
      <c r="BG1024">
        <f>IF($S1024=BG$1,1,0)</f>
        <v>0</v>
      </c>
      <c r="BH1024">
        <f>IF($S1024=BH$1,1,0)</f>
        <v>0</v>
      </c>
      <c r="BI1024">
        <f>IF($S1024=BI$1,1,0)</f>
        <v>0</v>
      </c>
      <c r="BJ1024">
        <f>IF($S1024=BJ$1,1,0)</f>
        <v>0</v>
      </c>
    </row>
    <row r="1025" spans="1:62" x14ac:dyDescent="0.25">
      <c r="A1025">
        <v>1023</v>
      </c>
      <c r="B1025" t="s">
        <v>1975</v>
      </c>
      <c r="C1025">
        <v>1</v>
      </c>
      <c r="D1025" t="s">
        <v>1385</v>
      </c>
      <c r="E1025" t="s">
        <v>13</v>
      </c>
      <c r="F1025">
        <v>53</v>
      </c>
      <c r="G1025">
        <v>0</v>
      </c>
      <c r="H1025">
        <v>0</v>
      </c>
      <c r="I1025">
        <v>113780</v>
      </c>
      <c r="J1025">
        <v>28.5</v>
      </c>
      <c r="K1025" t="s">
        <v>1386</v>
      </c>
      <c r="L1025" t="s">
        <v>20</v>
      </c>
      <c r="M1025" t="s">
        <v>1764</v>
      </c>
      <c r="N1025" t="str">
        <f>IF(ISNUMBER(I1025),"xxx ",SUBSTITUTE(SUBSTITUTE(I1025,"/",""),".",""))</f>
        <v xml:space="preserve">xxx </v>
      </c>
      <c r="O1025" t="str">
        <f>LEFT(N1025,FIND(" ",N1025))</f>
        <v xml:space="preserve">xxx </v>
      </c>
      <c r="P1025" t="str">
        <f>VLOOKUP(M1025,Extract_Title!$A$2:$B$20,2,0)</f>
        <v>Royalty</v>
      </c>
      <c r="Q1025" t="str">
        <f>IF(L1025="","S",L1025)</f>
        <v>C</v>
      </c>
      <c r="R1025" t="str">
        <f>IF(K1025="","M",LEFT(K1025,1))</f>
        <v>C</v>
      </c>
      <c r="S1025" t="str">
        <f>VLOOKUP(O1025,Clean_tckt!$E$3:$F$38,2,0)</f>
        <v xml:space="preserve">xxx </v>
      </c>
      <c r="T1025" s="1">
        <f t="shared" si="49"/>
        <v>28.5</v>
      </c>
      <c r="U1025">
        <f t="shared" si="50"/>
        <v>53</v>
      </c>
      <c r="V1025">
        <f>SUM(G1025:H1025,1)</f>
        <v>1</v>
      </c>
      <c r="W1025">
        <f t="shared" si="51"/>
        <v>1</v>
      </c>
      <c r="X1025">
        <f>IF(V1025=1,1,0)</f>
        <v>1</v>
      </c>
      <c r="Y1025">
        <f>IF($P1025=Y$1,1,0)</f>
        <v>0</v>
      </c>
      <c r="Z1025">
        <f>IF($P1025=Z$1,1,0)</f>
        <v>0</v>
      </c>
      <c r="AA1025">
        <f>IF($P1025=AA$1,1,0)</f>
        <v>0</v>
      </c>
      <c r="AB1025">
        <f>IF($P1025=AB$1,1,0)</f>
        <v>0</v>
      </c>
      <c r="AC1025">
        <f>IF($Q1025=AC$1,1,0)</f>
        <v>0</v>
      </c>
      <c r="AD1025">
        <f>IF($Q1025=AD$1,1,0)</f>
        <v>1</v>
      </c>
      <c r="AE1025">
        <f>IF($R1025=AE$1,1,0)</f>
        <v>0</v>
      </c>
      <c r="AF1025">
        <f>IF($R1025=AF$1,1,0)</f>
        <v>1</v>
      </c>
      <c r="AG1025">
        <f>IF($R1025=AG$1,1,0)</f>
        <v>0</v>
      </c>
      <c r="AH1025">
        <f>IF($R1025=AH$1,1,0)</f>
        <v>0</v>
      </c>
      <c r="AI1025">
        <f>IF($R1025=AI$1,1,0)</f>
        <v>0</v>
      </c>
      <c r="AJ1025">
        <f>IF($R1025=AJ$1,1,0)</f>
        <v>0</v>
      </c>
      <c r="AK1025">
        <f>IF($R1025=AK$1,1,0)</f>
        <v>0</v>
      </c>
      <c r="AL1025">
        <f>IF($R1025=AL$1,1,0)</f>
        <v>0</v>
      </c>
      <c r="AM1025">
        <f>IF($S1025=AM$1,1,0)</f>
        <v>0</v>
      </c>
      <c r="AN1025">
        <f>IF($S1025=AN$1,1,0)</f>
        <v>0</v>
      </c>
      <c r="AO1025">
        <f>IF($S1025=AO$1,1,0)</f>
        <v>0</v>
      </c>
      <c r="AP1025">
        <f>IF($S1025=AP$1,1,0)</f>
        <v>1</v>
      </c>
      <c r="AQ1025">
        <f>IF($S1025=AQ$1,1,0)</f>
        <v>0</v>
      </c>
      <c r="AR1025">
        <f>IF($S1025=AR$1,1,0)</f>
        <v>0</v>
      </c>
      <c r="AS1025">
        <f>IF($S1025=AS$1,1,0)</f>
        <v>0</v>
      </c>
      <c r="AT1025">
        <f>IF($S1025=AT$1,1,0)</f>
        <v>0</v>
      </c>
      <c r="AU1025">
        <f>IF($S1025=AU$1,1,0)</f>
        <v>0</v>
      </c>
      <c r="AV1025">
        <f>IF($S1025=AV$1,1,0)</f>
        <v>0</v>
      </c>
      <c r="AW1025">
        <f>IF($S1025=AW$1,1,0)</f>
        <v>0</v>
      </c>
      <c r="AX1025">
        <f>IF($S1025=AX$1,1,0)</f>
        <v>0</v>
      </c>
      <c r="AY1025">
        <f>IF($S1025=AY$1,1,0)</f>
        <v>0</v>
      </c>
      <c r="AZ1025">
        <f>IF($S1025=AZ$1,1,0)</f>
        <v>0</v>
      </c>
      <c r="BA1025">
        <f>IF($S1025=BA$1,1,0)</f>
        <v>0</v>
      </c>
      <c r="BB1025">
        <f>IF($S1025=BB$1,1,0)</f>
        <v>0</v>
      </c>
      <c r="BC1025">
        <f>IF($S1025=BC$1,1,0)</f>
        <v>0</v>
      </c>
      <c r="BD1025">
        <f>IF($S1025=BD$1,1,0)</f>
        <v>0</v>
      </c>
      <c r="BE1025">
        <f>IF($S1025=BE$1,1,0)</f>
        <v>0</v>
      </c>
      <c r="BF1025">
        <f>IF($S1025=BF$1,1,0)</f>
        <v>0</v>
      </c>
      <c r="BG1025">
        <f>IF($S1025=BG$1,1,0)</f>
        <v>0</v>
      </c>
      <c r="BH1025">
        <f>IF($S1025=BH$1,1,0)</f>
        <v>0</v>
      </c>
      <c r="BI1025">
        <f>IF($S1025=BI$1,1,0)</f>
        <v>0</v>
      </c>
      <c r="BJ1025">
        <f>IF($S1025=BJ$1,1,0)</f>
        <v>0</v>
      </c>
    </row>
    <row r="1026" spans="1:62" x14ac:dyDescent="0.25">
      <c r="A1026">
        <v>1024</v>
      </c>
      <c r="B1026" t="s">
        <v>1975</v>
      </c>
      <c r="C1026">
        <v>3</v>
      </c>
      <c r="D1026" t="s">
        <v>1387</v>
      </c>
      <c r="E1026" t="s">
        <v>17</v>
      </c>
      <c r="G1026">
        <v>0</v>
      </c>
      <c r="H1026">
        <v>4</v>
      </c>
      <c r="I1026">
        <v>4133</v>
      </c>
      <c r="J1026">
        <v>25.466699999999999</v>
      </c>
      <c r="L1026" t="s">
        <v>15</v>
      </c>
      <c r="M1026" t="s">
        <v>1752</v>
      </c>
      <c r="N1026" t="str">
        <f>IF(ISNUMBER(I1026),"xxx ",SUBSTITUTE(SUBSTITUTE(I1026,"/",""),".",""))</f>
        <v xml:space="preserve">xxx </v>
      </c>
      <c r="O1026" t="str">
        <f>LEFT(N1026,FIND(" ",N1026))</f>
        <v xml:space="preserve">xxx </v>
      </c>
      <c r="P1026" t="str">
        <f>VLOOKUP(M1026,Extract_Title!$A$2:$B$20,2,0)</f>
        <v>Mrs</v>
      </c>
      <c r="Q1026" t="str">
        <f>IF(L1026="","S",L1026)</f>
        <v>S</v>
      </c>
      <c r="R1026" t="str">
        <f>IF(K1026="","M",LEFT(K1026,1))</f>
        <v>M</v>
      </c>
      <c r="S1026" t="str">
        <f>VLOOKUP(O1026,Clean_tckt!$E$3:$F$38,2,0)</f>
        <v xml:space="preserve">xxx </v>
      </c>
      <c r="T1026" s="1">
        <f t="shared" si="49"/>
        <v>25.466699999999999</v>
      </c>
      <c r="U1026">
        <f t="shared" si="50"/>
        <v>0</v>
      </c>
      <c r="V1026">
        <f>SUM(G1026:H1026,1)</f>
        <v>5</v>
      </c>
      <c r="W1026">
        <f t="shared" si="51"/>
        <v>0</v>
      </c>
      <c r="X1026">
        <f>IF(V1026=1,1,0)</f>
        <v>0</v>
      </c>
      <c r="Y1026">
        <f>IF($P1026=Y$1,1,0)</f>
        <v>0</v>
      </c>
      <c r="Z1026">
        <f>IF($P1026=Z$1,1,0)</f>
        <v>1</v>
      </c>
      <c r="AA1026">
        <f>IF($P1026=AA$1,1,0)</f>
        <v>0</v>
      </c>
      <c r="AB1026">
        <f>IF($P1026=AB$1,1,0)</f>
        <v>0</v>
      </c>
      <c r="AC1026">
        <f>IF($Q1026=AC$1,1,0)</f>
        <v>1</v>
      </c>
      <c r="AD1026">
        <f>IF($Q1026=AD$1,1,0)</f>
        <v>0</v>
      </c>
      <c r="AE1026">
        <f>IF($R1026=AE$1,1,0)</f>
        <v>1</v>
      </c>
      <c r="AF1026">
        <f>IF($R1026=AF$1,1,0)</f>
        <v>0</v>
      </c>
      <c r="AG1026">
        <f>IF($R1026=AG$1,1,0)</f>
        <v>0</v>
      </c>
      <c r="AH1026">
        <f>IF($R1026=AH$1,1,0)</f>
        <v>0</v>
      </c>
      <c r="AI1026">
        <f>IF($R1026=AI$1,1,0)</f>
        <v>0</v>
      </c>
      <c r="AJ1026">
        <f>IF($R1026=AJ$1,1,0)</f>
        <v>0</v>
      </c>
      <c r="AK1026">
        <f>IF($R1026=AK$1,1,0)</f>
        <v>0</v>
      </c>
      <c r="AL1026">
        <f>IF($R1026=AL$1,1,0)</f>
        <v>0</v>
      </c>
      <c r="AM1026">
        <f>IF($S1026=AM$1,1,0)</f>
        <v>0</v>
      </c>
      <c r="AN1026">
        <f>IF($S1026=AN$1,1,0)</f>
        <v>0</v>
      </c>
      <c r="AO1026">
        <f>IF($S1026=AO$1,1,0)</f>
        <v>0</v>
      </c>
      <c r="AP1026">
        <f>IF($S1026=AP$1,1,0)</f>
        <v>1</v>
      </c>
      <c r="AQ1026">
        <f>IF($S1026=AQ$1,1,0)</f>
        <v>0</v>
      </c>
      <c r="AR1026">
        <f>IF($S1026=AR$1,1,0)</f>
        <v>0</v>
      </c>
      <c r="AS1026">
        <f>IF($S1026=AS$1,1,0)</f>
        <v>0</v>
      </c>
      <c r="AT1026">
        <f>IF($S1026=AT$1,1,0)</f>
        <v>0</v>
      </c>
      <c r="AU1026">
        <f>IF($S1026=AU$1,1,0)</f>
        <v>0</v>
      </c>
      <c r="AV1026">
        <f>IF($S1026=AV$1,1,0)</f>
        <v>0</v>
      </c>
      <c r="AW1026">
        <f>IF($S1026=AW$1,1,0)</f>
        <v>0</v>
      </c>
      <c r="AX1026">
        <f>IF($S1026=AX$1,1,0)</f>
        <v>0</v>
      </c>
      <c r="AY1026">
        <f>IF($S1026=AY$1,1,0)</f>
        <v>0</v>
      </c>
      <c r="AZ1026">
        <f>IF($S1026=AZ$1,1,0)</f>
        <v>0</v>
      </c>
      <c r="BA1026">
        <f>IF($S1026=BA$1,1,0)</f>
        <v>0</v>
      </c>
      <c r="BB1026">
        <f>IF($S1026=BB$1,1,0)</f>
        <v>0</v>
      </c>
      <c r="BC1026">
        <f>IF($S1026=BC$1,1,0)</f>
        <v>0</v>
      </c>
      <c r="BD1026">
        <f>IF($S1026=BD$1,1,0)</f>
        <v>0</v>
      </c>
      <c r="BE1026">
        <f>IF($S1026=BE$1,1,0)</f>
        <v>0</v>
      </c>
      <c r="BF1026">
        <f>IF($S1026=BF$1,1,0)</f>
        <v>0</v>
      </c>
      <c r="BG1026">
        <f>IF($S1026=BG$1,1,0)</f>
        <v>0</v>
      </c>
      <c r="BH1026">
        <f>IF($S1026=BH$1,1,0)</f>
        <v>0</v>
      </c>
      <c r="BI1026">
        <f>IF($S1026=BI$1,1,0)</f>
        <v>0</v>
      </c>
      <c r="BJ1026">
        <f>IF($S1026=BJ$1,1,0)</f>
        <v>0</v>
      </c>
    </row>
    <row r="1027" spans="1:62" x14ac:dyDescent="0.25">
      <c r="A1027">
        <v>1025</v>
      </c>
      <c r="B1027" t="s">
        <v>1975</v>
      </c>
      <c r="C1027">
        <v>3</v>
      </c>
      <c r="D1027" t="s">
        <v>1388</v>
      </c>
      <c r="E1027" t="s">
        <v>13</v>
      </c>
      <c r="G1027">
        <v>1</v>
      </c>
      <c r="H1027">
        <v>0</v>
      </c>
      <c r="I1027">
        <v>2621</v>
      </c>
      <c r="J1027">
        <v>6.4375</v>
      </c>
      <c r="L1027" t="s">
        <v>20</v>
      </c>
      <c r="M1027" t="s">
        <v>1751</v>
      </c>
      <c r="N1027" t="str">
        <f>IF(ISNUMBER(I1027),"xxx ",SUBSTITUTE(SUBSTITUTE(I1027,"/",""),".",""))</f>
        <v xml:space="preserve">xxx </v>
      </c>
      <c r="O1027" t="str">
        <f>LEFT(N1027,FIND(" ",N1027))</f>
        <v xml:space="preserve">xxx </v>
      </c>
      <c r="P1027" t="str">
        <f>VLOOKUP(M1027,Extract_Title!$A$2:$B$20,2,0)</f>
        <v>Mr</v>
      </c>
      <c r="Q1027" t="str">
        <f>IF(L1027="","S",L1027)</f>
        <v>C</v>
      </c>
      <c r="R1027" t="str">
        <f>IF(K1027="","M",LEFT(K1027,1))</f>
        <v>M</v>
      </c>
      <c r="S1027" t="str">
        <f>VLOOKUP(O1027,Clean_tckt!$E$3:$F$38,2,0)</f>
        <v xml:space="preserve">xxx </v>
      </c>
      <c r="T1027" s="1">
        <f t="shared" ref="T1027:T1090" si="52">IF(J1027="",MEDIAN(Fare),J1027)</f>
        <v>6.4375</v>
      </c>
      <c r="U1027">
        <f t="shared" ref="U1027:U1090" si="53">IF(F1027="",SUMIFS(Avg_age,Pclass_Age,A1032,Sex_Age,B1032),F1027)</f>
        <v>0</v>
      </c>
      <c r="V1027">
        <f>SUM(G1027:H1027,1)</f>
        <v>2</v>
      </c>
      <c r="W1027">
        <f t="shared" si="51"/>
        <v>1</v>
      </c>
      <c r="X1027">
        <f>IF(V1027=1,1,0)</f>
        <v>0</v>
      </c>
      <c r="Y1027">
        <f>IF($P1027=Y$1,1,0)</f>
        <v>1</v>
      </c>
      <c r="Z1027">
        <f>IF($P1027=Z$1,1,0)</f>
        <v>0</v>
      </c>
      <c r="AA1027">
        <f>IF($P1027=AA$1,1,0)</f>
        <v>0</v>
      </c>
      <c r="AB1027">
        <f>IF($P1027=AB$1,1,0)</f>
        <v>0</v>
      </c>
      <c r="AC1027">
        <f>IF($Q1027=AC$1,1,0)</f>
        <v>0</v>
      </c>
      <c r="AD1027">
        <f>IF($Q1027=AD$1,1,0)</f>
        <v>1</v>
      </c>
      <c r="AE1027">
        <f>IF($R1027=AE$1,1,0)</f>
        <v>1</v>
      </c>
      <c r="AF1027">
        <f>IF($R1027=AF$1,1,0)</f>
        <v>0</v>
      </c>
      <c r="AG1027">
        <f>IF($R1027=AG$1,1,0)</f>
        <v>0</v>
      </c>
      <c r="AH1027">
        <f>IF($R1027=AH$1,1,0)</f>
        <v>0</v>
      </c>
      <c r="AI1027">
        <f>IF($R1027=AI$1,1,0)</f>
        <v>0</v>
      </c>
      <c r="AJ1027">
        <f>IF($R1027=AJ$1,1,0)</f>
        <v>0</v>
      </c>
      <c r="AK1027">
        <f>IF($R1027=AK$1,1,0)</f>
        <v>0</v>
      </c>
      <c r="AL1027">
        <f>IF($R1027=AL$1,1,0)</f>
        <v>0</v>
      </c>
      <c r="AM1027">
        <f>IF($S1027=AM$1,1,0)</f>
        <v>0</v>
      </c>
      <c r="AN1027">
        <f>IF($S1027=AN$1,1,0)</f>
        <v>0</v>
      </c>
      <c r="AO1027">
        <f>IF($S1027=AO$1,1,0)</f>
        <v>0</v>
      </c>
      <c r="AP1027">
        <f>IF($S1027=AP$1,1,0)</f>
        <v>1</v>
      </c>
      <c r="AQ1027">
        <f>IF($S1027=AQ$1,1,0)</f>
        <v>0</v>
      </c>
      <c r="AR1027">
        <f>IF($S1027=AR$1,1,0)</f>
        <v>0</v>
      </c>
      <c r="AS1027">
        <f>IF($S1027=AS$1,1,0)</f>
        <v>0</v>
      </c>
      <c r="AT1027">
        <f>IF($S1027=AT$1,1,0)</f>
        <v>0</v>
      </c>
      <c r="AU1027">
        <f>IF($S1027=AU$1,1,0)</f>
        <v>0</v>
      </c>
      <c r="AV1027">
        <f>IF($S1027=AV$1,1,0)</f>
        <v>0</v>
      </c>
      <c r="AW1027">
        <f>IF($S1027=AW$1,1,0)</f>
        <v>0</v>
      </c>
      <c r="AX1027">
        <f>IF($S1027=AX$1,1,0)</f>
        <v>0</v>
      </c>
      <c r="AY1027">
        <f>IF($S1027=AY$1,1,0)</f>
        <v>0</v>
      </c>
      <c r="AZ1027">
        <f>IF($S1027=AZ$1,1,0)</f>
        <v>0</v>
      </c>
      <c r="BA1027">
        <f>IF($S1027=BA$1,1,0)</f>
        <v>0</v>
      </c>
      <c r="BB1027">
        <f>IF($S1027=BB$1,1,0)</f>
        <v>0</v>
      </c>
      <c r="BC1027">
        <f>IF($S1027=BC$1,1,0)</f>
        <v>0</v>
      </c>
      <c r="BD1027">
        <f>IF($S1027=BD$1,1,0)</f>
        <v>0</v>
      </c>
      <c r="BE1027">
        <f>IF($S1027=BE$1,1,0)</f>
        <v>0</v>
      </c>
      <c r="BF1027">
        <f>IF($S1027=BF$1,1,0)</f>
        <v>0</v>
      </c>
      <c r="BG1027">
        <f>IF($S1027=BG$1,1,0)</f>
        <v>0</v>
      </c>
      <c r="BH1027">
        <f>IF($S1027=BH$1,1,0)</f>
        <v>0</v>
      </c>
      <c r="BI1027">
        <f>IF($S1027=BI$1,1,0)</f>
        <v>0</v>
      </c>
      <c r="BJ1027">
        <f>IF($S1027=BJ$1,1,0)</f>
        <v>0</v>
      </c>
    </row>
    <row r="1028" spans="1:62" x14ac:dyDescent="0.25">
      <c r="A1028">
        <v>1026</v>
      </c>
      <c r="B1028" t="s">
        <v>1975</v>
      </c>
      <c r="C1028">
        <v>3</v>
      </c>
      <c r="D1028" t="s">
        <v>1389</v>
      </c>
      <c r="E1028" t="s">
        <v>13</v>
      </c>
      <c r="F1028">
        <v>43</v>
      </c>
      <c r="G1028">
        <v>0</v>
      </c>
      <c r="H1028">
        <v>0</v>
      </c>
      <c r="I1028">
        <v>349226</v>
      </c>
      <c r="J1028">
        <v>7.8958000000000004</v>
      </c>
      <c r="L1028" t="s">
        <v>15</v>
      </c>
      <c r="M1028" t="s">
        <v>1751</v>
      </c>
      <c r="N1028" t="str">
        <f>IF(ISNUMBER(I1028),"xxx ",SUBSTITUTE(SUBSTITUTE(I1028,"/",""),".",""))</f>
        <v xml:space="preserve">xxx </v>
      </c>
      <c r="O1028" t="str">
        <f>LEFT(N1028,FIND(" ",N1028))</f>
        <v xml:space="preserve">xxx </v>
      </c>
      <c r="P1028" t="str">
        <f>VLOOKUP(M1028,Extract_Title!$A$2:$B$20,2,0)</f>
        <v>Mr</v>
      </c>
      <c r="Q1028" t="str">
        <f>IF(L1028="","S",L1028)</f>
        <v>S</v>
      </c>
      <c r="R1028" t="str">
        <f>IF(K1028="","M",LEFT(K1028,1))</f>
        <v>M</v>
      </c>
      <c r="S1028" t="str">
        <f>VLOOKUP(O1028,Clean_tckt!$E$3:$F$38,2,0)</f>
        <v xml:space="preserve">xxx </v>
      </c>
      <c r="T1028" s="1">
        <f t="shared" si="52"/>
        <v>7.8958000000000004</v>
      </c>
      <c r="U1028">
        <f t="shared" si="53"/>
        <v>43</v>
      </c>
      <c r="V1028">
        <f>SUM(G1028:H1028,1)</f>
        <v>1</v>
      </c>
      <c r="W1028">
        <f t="shared" ref="W1028:W1091" si="54">IF(E1028="male",1,0)</f>
        <v>1</v>
      </c>
      <c r="X1028">
        <f>IF(V1028=1,1,0)</f>
        <v>1</v>
      </c>
      <c r="Y1028">
        <f>IF($P1028=Y$1,1,0)</f>
        <v>1</v>
      </c>
      <c r="Z1028">
        <f>IF($P1028=Z$1,1,0)</f>
        <v>0</v>
      </c>
      <c r="AA1028">
        <f>IF($P1028=AA$1,1,0)</f>
        <v>0</v>
      </c>
      <c r="AB1028">
        <f>IF($P1028=AB$1,1,0)</f>
        <v>0</v>
      </c>
      <c r="AC1028">
        <f>IF($Q1028=AC$1,1,0)</f>
        <v>1</v>
      </c>
      <c r="AD1028">
        <f>IF($Q1028=AD$1,1,0)</f>
        <v>0</v>
      </c>
      <c r="AE1028">
        <f>IF($R1028=AE$1,1,0)</f>
        <v>1</v>
      </c>
      <c r="AF1028">
        <f>IF($R1028=AF$1,1,0)</f>
        <v>0</v>
      </c>
      <c r="AG1028">
        <f>IF($R1028=AG$1,1,0)</f>
        <v>0</v>
      </c>
      <c r="AH1028">
        <f>IF($R1028=AH$1,1,0)</f>
        <v>0</v>
      </c>
      <c r="AI1028">
        <f>IF($R1028=AI$1,1,0)</f>
        <v>0</v>
      </c>
      <c r="AJ1028">
        <f>IF($R1028=AJ$1,1,0)</f>
        <v>0</v>
      </c>
      <c r="AK1028">
        <f>IF($R1028=AK$1,1,0)</f>
        <v>0</v>
      </c>
      <c r="AL1028">
        <f>IF($R1028=AL$1,1,0)</f>
        <v>0</v>
      </c>
      <c r="AM1028">
        <f>IF($S1028=AM$1,1,0)</f>
        <v>0</v>
      </c>
      <c r="AN1028">
        <f>IF($S1028=AN$1,1,0)</f>
        <v>0</v>
      </c>
      <c r="AO1028">
        <f>IF($S1028=AO$1,1,0)</f>
        <v>0</v>
      </c>
      <c r="AP1028">
        <f>IF($S1028=AP$1,1,0)</f>
        <v>1</v>
      </c>
      <c r="AQ1028">
        <f>IF($S1028=AQ$1,1,0)</f>
        <v>0</v>
      </c>
      <c r="AR1028">
        <f>IF($S1028=AR$1,1,0)</f>
        <v>0</v>
      </c>
      <c r="AS1028">
        <f>IF($S1028=AS$1,1,0)</f>
        <v>0</v>
      </c>
      <c r="AT1028">
        <f>IF($S1028=AT$1,1,0)</f>
        <v>0</v>
      </c>
      <c r="AU1028">
        <f>IF($S1028=AU$1,1,0)</f>
        <v>0</v>
      </c>
      <c r="AV1028">
        <f>IF($S1028=AV$1,1,0)</f>
        <v>0</v>
      </c>
      <c r="AW1028">
        <f>IF($S1028=AW$1,1,0)</f>
        <v>0</v>
      </c>
      <c r="AX1028">
        <f>IF($S1028=AX$1,1,0)</f>
        <v>0</v>
      </c>
      <c r="AY1028">
        <f>IF($S1028=AY$1,1,0)</f>
        <v>0</v>
      </c>
      <c r="AZ1028">
        <f>IF($S1028=AZ$1,1,0)</f>
        <v>0</v>
      </c>
      <c r="BA1028">
        <f>IF($S1028=BA$1,1,0)</f>
        <v>0</v>
      </c>
      <c r="BB1028">
        <f>IF($S1028=BB$1,1,0)</f>
        <v>0</v>
      </c>
      <c r="BC1028">
        <f>IF($S1028=BC$1,1,0)</f>
        <v>0</v>
      </c>
      <c r="BD1028">
        <f>IF($S1028=BD$1,1,0)</f>
        <v>0</v>
      </c>
      <c r="BE1028">
        <f>IF($S1028=BE$1,1,0)</f>
        <v>0</v>
      </c>
      <c r="BF1028">
        <f>IF($S1028=BF$1,1,0)</f>
        <v>0</v>
      </c>
      <c r="BG1028">
        <f>IF($S1028=BG$1,1,0)</f>
        <v>0</v>
      </c>
      <c r="BH1028">
        <f>IF($S1028=BH$1,1,0)</f>
        <v>0</v>
      </c>
      <c r="BI1028">
        <f>IF($S1028=BI$1,1,0)</f>
        <v>0</v>
      </c>
      <c r="BJ1028">
        <f>IF($S1028=BJ$1,1,0)</f>
        <v>0</v>
      </c>
    </row>
    <row r="1029" spans="1:62" x14ac:dyDescent="0.25">
      <c r="A1029">
        <v>1027</v>
      </c>
      <c r="B1029" t="s">
        <v>1975</v>
      </c>
      <c r="C1029">
        <v>3</v>
      </c>
      <c r="D1029" t="s">
        <v>1390</v>
      </c>
      <c r="E1029" t="s">
        <v>13</v>
      </c>
      <c r="F1029">
        <v>24</v>
      </c>
      <c r="G1029">
        <v>0</v>
      </c>
      <c r="H1029">
        <v>0</v>
      </c>
      <c r="I1029">
        <v>350409</v>
      </c>
      <c r="J1029">
        <v>7.8541999999999996</v>
      </c>
      <c r="L1029" t="s">
        <v>15</v>
      </c>
      <c r="M1029" t="s">
        <v>1751</v>
      </c>
      <c r="N1029" t="str">
        <f>IF(ISNUMBER(I1029),"xxx ",SUBSTITUTE(SUBSTITUTE(I1029,"/",""),".",""))</f>
        <v xml:space="preserve">xxx </v>
      </c>
      <c r="O1029" t="str">
        <f>LEFT(N1029,FIND(" ",N1029))</f>
        <v xml:space="preserve">xxx </v>
      </c>
      <c r="P1029" t="str">
        <f>VLOOKUP(M1029,Extract_Title!$A$2:$B$20,2,0)</f>
        <v>Mr</v>
      </c>
      <c r="Q1029" t="str">
        <f>IF(L1029="","S",L1029)</f>
        <v>S</v>
      </c>
      <c r="R1029" t="str">
        <f>IF(K1029="","M",LEFT(K1029,1))</f>
        <v>M</v>
      </c>
      <c r="S1029" t="str">
        <f>VLOOKUP(O1029,Clean_tckt!$E$3:$F$38,2,0)</f>
        <v xml:space="preserve">xxx </v>
      </c>
      <c r="T1029" s="1">
        <f t="shared" si="52"/>
        <v>7.8541999999999996</v>
      </c>
      <c r="U1029">
        <f t="shared" si="53"/>
        <v>24</v>
      </c>
      <c r="V1029">
        <f>SUM(G1029:H1029,1)</f>
        <v>1</v>
      </c>
      <c r="W1029">
        <f t="shared" si="54"/>
        <v>1</v>
      </c>
      <c r="X1029">
        <f>IF(V1029=1,1,0)</f>
        <v>1</v>
      </c>
      <c r="Y1029">
        <f>IF($P1029=Y$1,1,0)</f>
        <v>1</v>
      </c>
      <c r="Z1029">
        <f>IF($P1029=Z$1,1,0)</f>
        <v>0</v>
      </c>
      <c r="AA1029">
        <f>IF($P1029=AA$1,1,0)</f>
        <v>0</v>
      </c>
      <c r="AB1029">
        <f>IF($P1029=AB$1,1,0)</f>
        <v>0</v>
      </c>
      <c r="AC1029">
        <f>IF($Q1029=AC$1,1,0)</f>
        <v>1</v>
      </c>
      <c r="AD1029">
        <f>IF($Q1029=AD$1,1,0)</f>
        <v>0</v>
      </c>
      <c r="AE1029">
        <f>IF($R1029=AE$1,1,0)</f>
        <v>1</v>
      </c>
      <c r="AF1029">
        <f>IF($R1029=AF$1,1,0)</f>
        <v>0</v>
      </c>
      <c r="AG1029">
        <f>IF($R1029=AG$1,1,0)</f>
        <v>0</v>
      </c>
      <c r="AH1029">
        <f>IF($R1029=AH$1,1,0)</f>
        <v>0</v>
      </c>
      <c r="AI1029">
        <f>IF($R1029=AI$1,1,0)</f>
        <v>0</v>
      </c>
      <c r="AJ1029">
        <f>IF($R1029=AJ$1,1,0)</f>
        <v>0</v>
      </c>
      <c r="AK1029">
        <f>IF($R1029=AK$1,1,0)</f>
        <v>0</v>
      </c>
      <c r="AL1029">
        <f>IF($R1029=AL$1,1,0)</f>
        <v>0</v>
      </c>
      <c r="AM1029">
        <f>IF($S1029=AM$1,1,0)</f>
        <v>0</v>
      </c>
      <c r="AN1029">
        <f>IF($S1029=AN$1,1,0)</f>
        <v>0</v>
      </c>
      <c r="AO1029">
        <f>IF($S1029=AO$1,1,0)</f>
        <v>0</v>
      </c>
      <c r="AP1029">
        <f>IF($S1029=AP$1,1,0)</f>
        <v>1</v>
      </c>
      <c r="AQ1029">
        <f>IF($S1029=AQ$1,1,0)</f>
        <v>0</v>
      </c>
      <c r="AR1029">
        <f>IF($S1029=AR$1,1,0)</f>
        <v>0</v>
      </c>
      <c r="AS1029">
        <f>IF($S1029=AS$1,1,0)</f>
        <v>0</v>
      </c>
      <c r="AT1029">
        <f>IF($S1029=AT$1,1,0)</f>
        <v>0</v>
      </c>
      <c r="AU1029">
        <f>IF($S1029=AU$1,1,0)</f>
        <v>0</v>
      </c>
      <c r="AV1029">
        <f>IF($S1029=AV$1,1,0)</f>
        <v>0</v>
      </c>
      <c r="AW1029">
        <f>IF($S1029=AW$1,1,0)</f>
        <v>0</v>
      </c>
      <c r="AX1029">
        <f>IF($S1029=AX$1,1,0)</f>
        <v>0</v>
      </c>
      <c r="AY1029">
        <f>IF($S1029=AY$1,1,0)</f>
        <v>0</v>
      </c>
      <c r="AZ1029">
        <f>IF($S1029=AZ$1,1,0)</f>
        <v>0</v>
      </c>
      <c r="BA1029">
        <f>IF($S1029=BA$1,1,0)</f>
        <v>0</v>
      </c>
      <c r="BB1029">
        <f>IF($S1029=BB$1,1,0)</f>
        <v>0</v>
      </c>
      <c r="BC1029">
        <f>IF($S1029=BC$1,1,0)</f>
        <v>0</v>
      </c>
      <c r="BD1029">
        <f>IF($S1029=BD$1,1,0)</f>
        <v>0</v>
      </c>
      <c r="BE1029">
        <f>IF($S1029=BE$1,1,0)</f>
        <v>0</v>
      </c>
      <c r="BF1029">
        <f>IF($S1029=BF$1,1,0)</f>
        <v>0</v>
      </c>
      <c r="BG1029">
        <f>IF($S1029=BG$1,1,0)</f>
        <v>0</v>
      </c>
      <c r="BH1029">
        <f>IF($S1029=BH$1,1,0)</f>
        <v>0</v>
      </c>
      <c r="BI1029">
        <f>IF($S1029=BI$1,1,0)</f>
        <v>0</v>
      </c>
      <c r="BJ1029">
        <f>IF($S1029=BJ$1,1,0)</f>
        <v>0</v>
      </c>
    </row>
    <row r="1030" spans="1:62" x14ac:dyDescent="0.25">
      <c r="A1030">
        <v>1028</v>
      </c>
      <c r="B1030" t="s">
        <v>1975</v>
      </c>
      <c r="C1030">
        <v>3</v>
      </c>
      <c r="D1030" t="s">
        <v>1391</v>
      </c>
      <c r="E1030" t="s">
        <v>13</v>
      </c>
      <c r="F1030">
        <v>26.5</v>
      </c>
      <c r="G1030">
        <v>0</v>
      </c>
      <c r="H1030">
        <v>0</v>
      </c>
      <c r="I1030">
        <v>2656</v>
      </c>
      <c r="J1030">
        <v>7.2249999999999996</v>
      </c>
      <c r="L1030" t="s">
        <v>20</v>
      </c>
      <c r="M1030" t="s">
        <v>1751</v>
      </c>
      <c r="N1030" t="str">
        <f>IF(ISNUMBER(I1030),"xxx ",SUBSTITUTE(SUBSTITUTE(I1030,"/",""),".",""))</f>
        <v xml:space="preserve">xxx </v>
      </c>
      <c r="O1030" t="str">
        <f>LEFT(N1030,FIND(" ",N1030))</f>
        <v xml:space="preserve">xxx </v>
      </c>
      <c r="P1030" t="str">
        <f>VLOOKUP(M1030,Extract_Title!$A$2:$B$20,2,0)</f>
        <v>Mr</v>
      </c>
      <c r="Q1030" t="str">
        <f>IF(L1030="","S",L1030)</f>
        <v>C</v>
      </c>
      <c r="R1030" t="str">
        <f>IF(K1030="","M",LEFT(K1030,1))</f>
        <v>M</v>
      </c>
      <c r="S1030" t="str">
        <f>VLOOKUP(O1030,Clean_tckt!$E$3:$F$38,2,0)</f>
        <v xml:space="preserve">xxx </v>
      </c>
      <c r="T1030" s="1">
        <f t="shared" si="52"/>
        <v>7.2249999999999996</v>
      </c>
      <c r="U1030">
        <f t="shared" si="53"/>
        <v>26.5</v>
      </c>
      <c r="V1030">
        <f>SUM(G1030:H1030,1)</f>
        <v>1</v>
      </c>
      <c r="W1030">
        <f t="shared" si="54"/>
        <v>1</v>
      </c>
      <c r="X1030">
        <f>IF(V1030=1,1,0)</f>
        <v>1</v>
      </c>
      <c r="Y1030">
        <f>IF($P1030=Y$1,1,0)</f>
        <v>1</v>
      </c>
      <c r="Z1030">
        <f>IF($P1030=Z$1,1,0)</f>
        <v>0</v>
      </c>
      <c r="AA1030">
        <f>IF($P1030=AA$1,1,0)</f>
        <v>0</v>
      </c>
      <c r="AB1030">
        <f>IF($P1030=AB$1,1,0)</f>
        <v>0</v>
      </c>
      <c r="AC1030">
        <f>IF($Q1030=AC$1,1,0)</f>
        <v>0</v>
      </c>
      <c r="AD1030">
        <f>IF($Q1030=AD$1,1,0)</f>
        <v>1</v>
      </c>
      <c r="AE1030">
        <f>IF($R1030=AE$1,1,0)</f>
        <v>1</v>
      </c>
      <c r="AF1030">
        <f>IF($R1030=AF$1,1,0)</f>
        <v>0</v>
      </c>
      <c r="AG1030">
        <f>IF($R1030=AG$1,1,0)</f>
        <v>0</v>
      </c>
      <c r="AH1030">
        <f>IF($R1030=AH$1,1,0)</f>
        <v>0</v>
      </c>
      <c r="AI1030">
        <f>IF($R1030=AI$1,1,0)</f>
        <v>0</v>
      </c>
      <c r="AJ1030">
        <f>IF($R1030=AJ$1,1,0)</f>
        <v>0</v>
      </c>
      <c r="AK1030">
        <f>IF($R1030=AK$1,1,0)</f>
        <v>0</v>
      </c>
      <c r="AL1030">
        <f>IF($R1030=AL$1,1,0)</f>
        <v>0</v>
      </c>
      <c r="AM1030">
        <f>IF($S1030=AM$1,1,0)</f>
        <v>0</v>
      </c>
      <c r="AN1030">
        <f>IF($S1030=AN$1,1,0)</f>
        <v>0</v>
      </c>
      <c r="AO1030">
        <f>IF($S1030=AO$1,1,0)</f>
        <v>0</v>
      </c>
      <c r="AP1030">
        <f>IF($S1030=AP$1,1,0)</f>
        <v>1</v>
      </c>
      <c r="AQ1030">
        <f>IF($S1030=AQ$1,1,0)</f>
        <v>0</v>
      </c>
      <c r="AR1030">
        <f>IF($S1030=AR$1,1,0)</f>
        <v>0</v>
      </c>
      <c r="AS1030">
        <f>IF($S1030=AS$1,1,0)</f>
        <v>0</v>
      </c>
      <c r="AT1030">
        <f>IF($S1030=AT$1,1,0)</f>
        <v>0</v>
      </c>
      <c r="AU1030">
        <f>IF($S1030=AU$1,1,0)</f>
        <v>0</v>
      </c>
      <c r="AV1030">
        <f>IF($S1030=AV$1,1,0)</f>
        <v>0</v>
      </c>
      <c r="AW1030">
        <f>IF($S1030=AW$1,1,0)</f>
        <v>0</v>
      </c>
      <c r="AX1030">
        <f>IF($S1030=AX$1,1,0)</f>
        <v>0</v>
      </c>
      <c r="AY1030">
        <f>IF($S1030=AY$1,1,0)</f>
        <v>0</v>
      </c>
      <c r="AZ1030">
        <f>IF($S1030=AZ$1,1,0)</f>
        <v>0</v>
      </c>
      <c r="BA1030">
        <f>IF($S1030=BA$1,1,0)</f>
        <v>0</v>
      </c>
      <c r="BB1030">
        <f>IF($S1030=BB$1,1,0)</f>
        <v>0</v>
      </c>
      <c r="BC1030">
        <f>IF($S1030=BC$1,1,0)</f>
        <v>0</v>
      </c>
      <c r="BD1030">
        <f>IF($S1030=BD$1,1,0)</f>
        <v>0</v>
      </c>
      <c r="BE1030">
        <f>IF($S1030=BE$1,1,0)</f>
        <v>0</v>
      </c>
      <c r="BF1030">
        <f>IF($S1030=BF$1,1,0)</f>
        <v>0</v>
      </c>
      <c r="BG1030">
        <f>IF($S1030=BG$1,1,0)</f>
        <v>0</v>
      </c>
      <c r="BH1030">
        <f>IF($S1030=BH$1,1,0)</f>
        <v>0</v>
      </c>
      <c r="BI1030">
        <f>IF($S1030=BI$1,1,0)</f>
        <v>0</v>
      </c>
      <c r="BJ1030">
        <f>IF($S1030=BJ$1,1,0)</f>
        <v>0</v>
      </c>
    </row>
    <row r="1031" spans="1:62" x14ac:dyDescent="0.25">
      <c r="A1031">
        <v>1029</v>
      </c>
      <c r="B1031" t="s">
        <v>1975</v>
      </c>
      <c r="C1031">
        <v>2</v>
      </c>
      <c r="D1031" t="s">
        <v>1392</v>
      </c>
      <c r="E1031" t="s">
        <v>13</v>
      </c>
      <c r="F1031">
        <v>26</v>
      </c>
      <c r="G1031">
        <v>0</v>
      </c>
      <c r="H1031">
        <v>0</v>
      </c>
      <c r="I1031">
        <v>248659</v>
      </c>
      <c r="J1031">
        <v>13</v>
      </c>
      <c r="L1031" t="s">
        <v>15</v>
      </c>
      <c r="M1031" t="s">
        <v>1751</v>
      </c>
      <c r="N1031" t="str">
        <f>IF(ISNUMBER(I1031),"xxx ",SUBSTITUTE(SUBSTITUTE(I1031,"/",""),".",""))</f>
        <v xml:space="preserve">xxx </v>
      </c>
      <c r="O1031" t="str">
        <f>LEFT(N1031,FIND(" ",N1031))</f>
        <v xml:space="preserve">xxx </v>
      </c>
      <c r="P1031" t="str">
        <f>VLOOKUP(M1031,Extract_Title!$A$2:$B$20,2,0)</f>
        <v>Mr</v>
      </c>
      <c r="Q1031" t="str">
        <f>IF(L1031="","S",L1031)</f>
        <v>S</v>
      </c>
      <c r="R1031" t="str">
        <f>IF(K1031="","M",LEFT(K1031,1))</f>
        <v>M</v>
      </c>
      <c r="S1031" t="str">
        <f>VLOOKUP(O1031,Clean_tckt!$E$3:$F$38,2,0)</f>
        <v xml:space="preserve">xxx </v>
      </c>
      <c r="T1031" s="1">
        <f t="shared" si="52"/>
        <v>13</v>
      </c>
      <c r="U1031">
        <f t="shared" si="53"/>
        <v>26</v>
      </c>
      <c r="V1031">
        <f>SUM(G1031:H1031,1)</f>
        <v>1</v>
      </c>
      <c r="W1031">
        <f t="shared" si="54"/>
        <v>1</v>
      </c>
      <c r="X1031">
        <f>IF(V1031=1,1,0)</f>
        <v>1</v>
      </c>
      <c r="Y1031">
        <f>IF($P1031=Y$1,1,0)</f>
        <v>1</v>
      </c>
      <c r="Z1031">
        <f>IF($P1031=Z$1,1,0)</f>
        <v>0</v>
      </c>
      <c r="AA1031">
        <f>IF($P1031=AA$1,1,0)</f>
        <v>0</v>
      </c>
      <c r="AB1031">
        <f>IF($P1031=AB$1,1,0)</f>
        <v>0</v>
      </c>
      <c r="AC1031">
        <f>IF($Q1031=AC$1,1,0)</f>
        <v>1</v>
      </c>
      <c r="AD1031">
        <f>IF($Q1031=AD$1,1,0)</f>
        <v>0</v>
      </c>
      <c r="AE1031">
        <f>IF($R1031=AE$1,1,0)</f>
        <v>1</v>
      </c>
      <c r="AF1031">
        <f>IF($R1031=AF$1,1,0)</f>
        <v>0</v>
      </c>
      <c r="AG1031">
        <f>IF($R1031=AG$1,1,0)</f>
        <v>0</v>
      </c>
      <c r="AH1031">
        <f>IF($R1031=AH$1,1,0)</f>
        <v>0</v>
      </c>
      <c r="AI1031">
        <f>IF($R1031=AI$1,1,0)</f>
        <v>0</v>
      </c>
      <c r="AJ1031">
        <f>IF($R1031=AJ$1,1,0)</f>
        <v>0</v>
      </c>
      <c r="AK1031">
        <f>IF($R1031=AK$1,1,0)</f>
        <v>0</v>
      </c>
      <c r="AL1031">
        <f>IF($R1031=AL$1,1,0)</f>
        <v>0</v>
      </c>
      <c r="AM1031">
        <f>IF($S1031=AM$1,1,0)</f>
        <v>0</v>
      </c>
      <c r="AN1031">
        <f>IF($S1031=AN$1,1,0)</f>
        <v>0</v>
      </c>
      <c r="AO1031">
        <f>IF($S1031=AO$1,1,0)</f>
        <v>0</v>
      </c>
      <c r="AP1031">
        <f>IF($S1031=AP$1,1,0)</f>
        <v>1</v>
      </c>
      <c r="AQ1031">
        <f>IF($S1031=AQ$1,1,0)</f>
        <v>0</v>
      </c>
      <c r="AR1031">
        <f>IF($S1031=AR$1,1,0)</f>
        <v>0</v>
      </c>
      <c r="AS1031">
        <f>IF($S1031=AS$1,1,0)</f>
        <v>0</v>
      </c>
      <c r="AT1031">
        <f>IF($S1031=AT$1,1,0)</f>
        <v>0</v>
      </c>
      <c r="AU1031">
        <f>IF($S1031=AU$1,1,0)</f>
        <v>0</v>
      </c>
      <c r="AV1031">
        <f>IF($S1031=AV$1,1,0)</f>
        <v>0</v>
      </c>
      <c r="AW1031">
        <f>IF($S1031=AW$1,1,0)</f>
        <v>0</v>
      </c>
      <c r="AX1031">
        <f>IF($S1031=AX$1,1,0)</f>
        <v>0</v>
      </c>
      <c r="AY1031">
        <f>IF($S1031=AY$1,1,0)</f>
        <v>0</v>
      </c>
      <c r="AZ1031">
        <f>IF($S1031=AZ$1,1,0)</f>
        <v>0</v>
      </c>
      <c r="BA1031">
        <f>IF($S1031=BA$1,1,0)</f>
        <v>0</v>
      </c>
      <c r="BB1031">
        <f>IF($S1031=BB$1,1,0)</f>
        <v>0</v>
      </c>
      <c r="BC1031">
        <f>IF($S1031=BC$1,1,0)</f>
        <v>0</v>
      </c>
      <c r="BD1031">
        <f>IF($S1031=BD$1,1,0)</f>
        <v>0</v>
      </c>
      <c r="BE1031">
        <f>IF($S1031=BE$1,1,0)</f>
        <v>0</v>
      </c>
      <c r="BF1031">
        <f>IF($S1031=BF$1,1,0)</f>
        <v>0</v>
      </c>
      <c r="BG1031">
        <f>IF($S1031=BG$1,1,0)</f>
        <v>0</v>
      </c>
      <c r="BH1031">
        <f>IF($S1031=BH$1,1,0)</f>
        <v>0</v>
      </c>
      <c r="BI1031">
        <f>IF($S1031=BI$1,1,0)</f>
        <v>0</v>
      </c>
      <c r="BJ1031">
        <f>IF($S1031=BJ$1,1,0)</f>
        <v>0</v>
      </c>
    </row>
    <row r="1032" spans="1:62" x14ac:dyDescent="0.25">
      <c r="A1032">
        <v>1030</v>
      </c>
      <c r="B1032" t="s">
        <v>1975</v>
      </c>
      <c r="C1032">
        <v>3</v>
      </c>
      <c r="D1032" t="s">
        <v>1393</v>
      </c>
      <c r="E1032" t="s">
        <v>17</v>
      </c>
      <c r="F1032">
        <v>23</v>
      </c>
      <c r="G1032">
        <v>0</v>
      </c>
      <c r="H1032">
        <v>0</v>
      </c>
      <c r="I1032" t="s">
        <v>1394</v>
      </c>
      <c r="J1032">
        <v>8.0500000000000007</v>
      </c>
      <c r="L1032" t="s">
        <v>15</v>
      </c>
      <c r="M1032" t="s">
        <v>1753</v>
      </c>
      <c r="N1032" t="str">
        <f>IF(ISNUMBER(I1032),"xxx ",SUBSTITUTE(SUBSTITUTE(I1032,"/",""),".",""))</f>
        <v>SOTONOQ 392083</v>
      </c>
      <c r="O1032" t="str">
        <f>LEFT(N1032,FIND(" ",N1032))</f>
        <v xml:space="preserve">SOTONOQ </v>
      </c>
      <c r="P1032" t="str">
        <f>VLOOKUP(M1032,Extract_Title!$A$2:$B$20,2,0)</f>
        <v>Miss</v>
      </c>
      <c r="Q1032" t="str">
        <f>IF(L1032="","S",L1032)</f>
        <v>S</v>
      </c>
      <c r="R1032" t="str">
        <f>IF(K1032="","M",LEFT(K1032,1))</f>
        <v>M</v>
      </c>
      <c r="S1032" t="str">
        <f>VLOOKUP(O1032,Clean_tckt!$E$3:$F$38,2,0)</f>
        <v xml:space="preserve">SOTONOQ </v>
      </c>
      <c r="T1032" s="1">
        <f t="shared" si="52"/>
        <v>8.0500000000000007</v>
      </c>
      <c r="U1032">
        <f t="shared" si="53"/>
        <v>23</v>
      </c>
      <c r="V1032">
        <f>SUM(G1032:H1032,1)</f>
        <v>1</v>
      </c>
      <c r="W1032">
        <f t="shared" si="54"/>
        <v>0</v>
      </c>
      <c r="X1032">
        <f>IF(V1032=1,1,0)</f>
        <v>1</v>
      </c>
      <c r="Y1032">
        <f>IF($P1032=Y$1,1,0)</f>
        <v>0</v>
      </c>
      <c r="Z1032">
        <f>IF($P1032=Z$1,1,0)</f>
        <v>0</v>
      </c>
      <c r="AA1032">
        <f>IF($P1032=AA$1,1,0)</f>
        <v>1</v>
      </c>
      <c r="AB1032">
        <f>IF($P1032=AB$1,1,0)</f>
        <v>0</v>
      </c>
      <c r="AC1032">
        <f>IF($Q1032=AC$1,1,0)</f>
        <v>1</v>
      </c>
      <c r="AD1032">
        <f>IF($Q1032=AD$1,1,0)</f>
        <v>0</v>
      </c>
      <c r="AE1032">
        <f>IF($R1032=AE$1,1,0)</f>
        <v>1</v>
      </c>
      <c r="AF1032">
        <f>IF($R1032=AF$1,1,0)</f>
        <v>0</v>
      </c>
      <c r="AG1032">
        <f>IF($R1032=AG$1,1,0)</f>
        <v>0</v>
      </c>
      <c r="AH1032">
        <f>IF($R1032=AH$1,1,0)</f>
        <v>0</v>
      </c>
      <c r="AI1032">
        <f>IF($R1032=AI$1,1,0)</f>
        <v>0</v>
      </c>
      <c r="AJ1032">
        <f>IF($R1032=AJ$1,1,0)</f>
        <v>0</v>
      </c>
      <c r="AK1032">
        <f>IF($R1032=AK$1,1,0)</f>
        <v>0</v>
      </c>
      <c r="AL1032">
        <f>IF($R1032=AL$1,1,0)</f>
        <v>0</v>
      </c>
      <c r="AM1032">
        <f>IF($S1032=AM$1,1,0)</f>
        <v>0</v>
      </c>
      <c r="AN1032">
        <f>IF($S1032=AN$1,1,0)</f>
        <v>0</v>
      </c>
      <c r="AO1032">
        <f>IF($S1032=AO$1,1,0)</f>
        <v>0</v>
      </c>
      <c r="AP1032">
        <f>IF($S1032=AP$1,1,0)</f>
        <v>0</v>
      </c>
      <c r="AQ1032">
        <f>IF($S1032=AQ$1,1,0)</f>
        <v>0</v>
      </c>
      <c r="AR1032">
        <f>IF($S1032=AR$1,1,0)</f>
        <v>0</v>
      </c>
      <c r="AS1032">
        <f>IF($S1032=AS$1,1,0)</f>
        <v>0</v>
      </c>
      <c r="AT1032">
        <f>IF($S1032=AT$1,1,0)</f>
        <v>0</v>
      </c>
      <c r="AU1032">
        <f>IF($S1032=AU$1,1,0)</f>
        <v>0</v>
      </c>
      <c r="AV1032">
        <f>IF($S1032=AV$1,1,0)</f>
        <v>0</v>
      </c>
      <c r="AW1032">
        <f>IF($S1032=AW$1,1,0)</f>
        <v>0</v>
      </c>
      <c r="AX1032">
        <f>IF($S1032=AX$1,1,0)</f>
        <v>1</v>
      </c>
      <c r="AY1032">
        <f>IF($S1032=AY$1,1,0)</f>
        <v>0</v>
      </c>
      <c r="AZ1032">
        <f>IF($S1032=AZ$1,1,0)</f>
        <v>0</v>
      </c>
      <c r="BA1032">
        <f>IF($S1032=BA$1,1,0)</f>
        <v>0</v>
      </c>
      <c r="BB1032">
        <f>IF($S1032=BB$1,1,0)</f>
        <v>0</v>
      </c>
      <c r="BC1032">
        <f>IF($S1032=BC$1,1,0)</f>
        <v>0</v>
      </c>
      <c r="BD1032">
        <f>IF($S1032=BD$1,1,0)</f>
        <v>0</v>
      </c>
      <c r="BE1032">
        <f>IF($S1032=BE$1,1,0)</f>
        <v>0</v>
      </c>
      <c r="BF1032">
        <f>IF($S1032=BF$1,1,0)</f>
        <v>0</v>
      </c>
      <c r="BG1032">
        <f>IF($S1032=BG$1,1,0)</f>
        <v>0</v>
      </c>
      <c r="BH1032">
        <f>IF($S1032=BH$1,1,0)</f>
        <v>0</v>
      </c>
      <c r="BI1032">
        <f>IF($S1032=BI$1,1,0)</f>
        <v>0</v>
      </c>
      <c r="BJ1032">
        <f>IF($S1032=BJ$1,1,0)</f>
        <v>0</v>
      </c>
    </row>
    <row r="1033" spans="1:62" x14ac:dyDescent="0.25">
      <c r="A1033">
        <v>1031</v>
      </c>
      <c r="B1033" t="s">
        <v>1975</v>
      </c>
      <c r="C1033">
        <v>3</v>
      </c>
      <c r="D1033" t="s">
        <v>1395</v>
      </c>
      <c r="E1033" t="s">
        <v>13</v>
      </c>
      <c r="F1033">
        <v>40</v>
      </c>
      <c r="G1033">
        <v>1</v>
      </c>
      <c r="H1033">
        <v>6</v>
      </c>
      <c r="I1033" t="s">
        <v>105</v>
      </c>
      <c r="J1033">
        <v>46.9</v>
      </c>
      <c r="L1033" t="s">
        <v>15</v>
      </c>
      <c r="M1033" t="s">
        <v>1751</v>
      </c>
      <c r="N1033" t="str">
        <f>IF(ISNUMBER(I1033),"xxx ",SUBSTITUTE(SUBSTITUTE(I1033,"/",""),".",""))</f>
        <v>CA 2144</v>
      </c>
      <c r="O1033" t="str">
        <f>LEFT(N1033,FIND(" ",N1033))</f>
        <v xml:space="preserve">CA </v>
      </c>
      <c r="P1033" t="str">
        <f>VLOOKUP(M1033,Extract_Title!$A$2:$B$20,2,0)</f>
        <v>Mr</v>
      </c>
      <c r="Q1033" t="str">
        <f>IF(L1033="","S",L1033)</f>
        <v>S</v>
      </c>
      <c r="R1033" t="str">
        <f>IF(K1033="","M",LEFT(K1033,1))</f>
        <v>M</v>
      </c>
      <c r="S1033" t="str">
        <f>VLOOKUP(O1033,Clean_tckt!$E$3:$F$38,2,0)</f>
        <v xml:space="preserve">CA </v>
      </c>
      <c r="T1033" s="1">
        <f t="shared" si="52"/>
        <v>46.9</v>
      </c>
      <c r="U1033">
        <f t="shared" si="53"/>
        <v>40</v>
      </c>
      <c r="V1033">
        <f>SUM(G1033:H1033,1)</f>
        <v>8</v>
      </c>
      <c r="W1033">
        <f t="shared" si="54"/>
        <v>1</v>
      </c>
      <c r="X1033">
        <f>IF(V1033=1,1,0)</f>
        <v>0</v>
      </c>
      <c r="Y1033">
        <f>IF($P1033=Y$1,1,0)</f>
        <v>1</v>
      </c>
      <c r="Z1033">
        <f>IF($P1033=Z$1,1,0)</f>
        <v>0</v>
      </c>
      <c r="AA1033">
        <f>IF($P1033=AA$1,1,0)</f>
        <v>0</v>
      </c>
      <c r="AB1033">
        <f>IF($P1033=AB$1,1,0)</f>
        <v>0</v>
      </c>
      <c r="AC1033">
        <f>IF($Q1033=AC$1,1,0)</f>
        <v>1</v>
      </c>
      <c r="AD1033">
        <f>IF($Q1033=AD$1,1,0)</f>
        <v>0</v>
      </c>
      <c r="AE1033">
        <f>IF($R1033=AE$1,1,0)</f>
        <v>1</v>
      </c>
      <c r="AF1033">
        <f>IF($R1033=AF$1,1,0)</f>
        <v>0</v>
      </c>
      <c r="AG1033">
        <f>IF($R1033=AG$1,1,0)</f>
        <v>0</v>
      </c>
      <c r="AH1033">
        <f>IF($R1033=AH$1,1,0)</f>
        <v>0</v>
      </c>
      <c r="AI1033">
        <f>IF($R1033=AI$1,1,0)</f>
        <v>0</v>
      </c>
      <c r="AJ1033">
        <f>IF($R1033=AJ$1,1,0)</f>
        <v>0</v>
      </c>
      <c r="AK1033">
        <f>IF($R1033=AK$1,1,0)</f>
        <v>0</v>
      </c>
      <c r="AL1033">
        <f>IF($R1033=AL$1,1,0)</f>
        <v>0</v>
      </c>
      <c r="AM1033">
        <f>IF($S1033=AM$1,1,0)</f>
        <v>0</v>
      </c>
      <c r="AN1033">
        <f>IF($S1033=AN$1,1,0)</f>
        <v>0</v>
      </c>
      <c r="AO1033">
        <f>IF($S1033=AO$1,1,0)</f>
        <v>0</v>
      </c>
      <c r="AP1033">
        <f>IF($S1033=AP$1,1,0)</f>
        <v>0</v>
      </c>
      <c r="AQ1033">
        <f>IF($S1033=AQ$1,1,0)</f>
        <v>0</v>
      </c>
      <c r="AR1033">
        <f>IF($S1033=AR$1,1,0)</f>
        <v>1</v>
      </c>
      <c r="AS1033">
        <f>IF($S1033=AS$1,1,0)</f>
        <v>0</v>
      </c>
      <c r="AT1033">
        <f>IF($S1033=AT$1,1,0)</f>
        <v>0</v>
      </c>
      <c r="AU1033">
        <f>IF($S1033=AU$1,1,0)</f>
        <v>0</v>
      </c>
      <c r="AV1033">
        <f>IF($S1033=AV$1,1,0)</f>
        <v>0</v>
      </c>
      <c r="AW1033">
        <f>IF($S1033=AW$1,1,0)</f>
        <v>0</v>
      </c>
      <c r="AX1033">
        <f>IF($S1033=AX$1,1,0)</f>
        <v>0</v>
      </c>
      <c r="AY1033">
        <f>IF($S1033=AY$1,1,0)</f>
        <v>0</v>
      </c>
      <c r="AZ1033">
        <f>IF($S1033=AZ$1,1,0)</f>
        <v>0</v>
      </c>
      <c r="BA1033">
        <f>IF($S1033=BA$1,1,0)</f>
        <v>0</v>
      </c>
      <c r="BB1033">
        <f>IF($S1033=BB$1,1,0)</f>
        <v>0</v>
      </c>
      <c r="BC1033">
        <f>IF($S1033=BC$1,1,0)</f>
        <v>0</v>
      </c>
      <c r="BD1033">
        <f>IF($S1033=BD$1,1,0)</f>
        <v>0</v>
      </c>
      <c r="BE1033">
        <f>IF($S1033=BE$1,1,0)</f>
        <v>0</v>
      </c>
      <c r="BF1033">
        <f>IF($S1033=BF$1,1,0)</f>
        <v>0</v>
      </c>
      <c r="BG1033">
        <f>IF($S1033=BG$1,1,0)</f>
        <v>0</v>
      </c>
      <c r="BH1033">
        <f>IF($S1033=BH$1,1,0)</f>
        <v>0</v>
      </c>
      <c r="BI1033">
        <f>IF($S1033=BI$1,1,0)</f>
        <v>0</v>
      </c>
      <c r="BJ1033">
        <f>IF($S1033=BJ$1,1,0)</f>
        <v>0</v>
      </c>
    </row>
    <row r="1034" spans="1:62" x14ac:dyDescent="0.25">
      <c r="A1034">
        <v>1032</v>
      </c>
      <c r="B1034" t="s">
        <v>1975</v>
      </c>
      <c r="C1034">
        <v>3</v>
      </c>
      <c r="D1034" t="s">
        <v>1396</v>
      </c>
      <c r="E1034" t="s">
        <v>17</v>
      </c>
      <c r="F1034">
        <v>10</v>
      </c>
      <c r="G1034">
        <v>5</v>
      </c>
      <c r="H1034">
        <v>2</v>
      </c>
      <c r="I1034" t="s">
        <v>105</v>
      </c>
      <c r="J1034">
        <v>46.9</v>
      </c>
      <c r="L1034" t="s">
        <v>15</v>
      </c>
      <c r="M1034" t="s">
        <v>1753</v>
      </c>
      <c r="N1034" t="str">
        <f>IF(ISNUMBER(I1034),"xxx ",SUBSTITUTE(SUBSTITUTE(I1034,"/",""),".",""))</f>
        <v>CA 2144</v>
      </c>
      <c r="O1034" t="str">
        <f>LEFT(N1034,FIND(" ",N1034))</f>
        <v xml:space="preserve">CA </v>
      </c>
      <c r="P1034" t="str">
        <f>VLOOKUP(M1034,Extract_Title!$A$2:$B$20,2,0)</f>
        <v>Miss</v>
      </c>
      <c r="Q1034" t="str">
        <f>IF(L1034="","S",L1034)</f>
        <v>S</v>
      </c>
      <c r="R1034" t="str">
        <f>IF(K1034="","M",LEFT(K1034,1))</f>
        <v>M</v>
      </c>
      <c r="S1034" t="str">
        <f>VLOOKUP(O1034,Clean_tckt!$E$3:$F$38,2,0)</f>
        <v xml:space="preserve">CA </v>
      </c>
      <c r="T1034" s="1">
        <f t="shared" si="52"/>
        <v>46.9</v>
      </c>
      <c r="U1034">
        <f t="shared" si="53"/>
        <v>10</v>
      </c>
      <c r="V1034">
        <f>SUM(G1034:H1034,1)</f>
        <v>8</v>
      </c>
      <c r="W1034">
        <f t="shared" si="54"/>
        <v>0</v>
      </c>
      <c r="X1034">
        <f>IF(V1034=1,1,0)</f>
        <v>0</v>
      </c>
      <c r="Y1034">
        <f>IF($P1034=Y$1,1,0)</f>
        <v>0</v>
      </c>
      <c r="Z1034">
        <f>IF($P1034=Z$1,1,0)</f>
        <v>0</v>
      </c>
      <c r="AA1034">
        <f>IF($P1034=AA$1,1,0)</f>
        <v>1</v>
      </c>
      <c r="AB1034">
        <f>IF($P1034=AB$1,1,0)</f>
        <v>0</v>
      </c>
      <c r="AC1034">
        <f>IF($Q1034=AC$1,1,0)</f>
        <v>1</v>
      </c>
      <c r="AD1034">
        <f>IF($Q1034=AD$1,1,0)</f>
        <v>0</v>
      </c>
      <c r="AE1034">
        <f>IF($R1034=AE$1,1,0)</f>
        <v>1</v>
      </c>
      <c r="AF1034">
        <f>IF($R1034=AF$1,1,0)</f>
        <v>0</v>
      </c>
      <c r="AG1034">
        <f>IF($R1034=AG$1,1,0)</f>
        <v>0</v>
      </c>
      <c r="AH1034">
        <f>IF($R1034=AH$1,1,0)</f>
        <v>0</v>
      </c>
      <c r="AI1034">
        <f>IF($R1034=AI$1,1,0)</f>
        <v>0</v>
      </c>
      <c r="AJ1034">
        <f>IF($R1034=AJ$1,1,0)</f>
        <v>0</v>
      </c>
      <c r="AK1034">
        <f>IF($R1034=AK$1,1,0)</f>
        <v>0</v>
      </c>
      <c r="AL1034">
        <f>IF($R1034=AL$1,1,0)</f>
        <v>0</v>
      </c>
      <c r="AM1034">
        <f>IF($S1034=AM$1,1,0)</f>
        <v>0</v>
      </c>
      <c r="AN1034">
        <f>IF($S1034=AN$1,1,0)</f>
        <v>0</v>
      </c>
      <c r="AO1034">
        <f>IF($S1034=AO$1,1,0)</f>
        <v>0</v>
      </c>
      <c r="AP1034">
        <f>IF($S1034=AP$1,1,0)</f>
        <v>0</v>
      </c>
      <c r="AQ1034">
        <f>IF($S1034=AQ$1,1,0)</f>
        <v>0</v>
      </c>
      <c r="AR1034">
        <f>IF($S1034=AR$1,1,0)</f>
        <v>1</v>
      </c>
      <c r="AS1034">
        <f>IF($S1034=AS$1,1,0)</f>
        <v>0</v>
      </c>
      <c r="AT1034">
        <f>IF($S1034=AT$1,1,0)</f>
        <v>0</v>
      </c>
      <c r="AU1034">
        <f>IF($S1034=AU$1,1,0)</f>
        <v>0</v>
      </c>
      <c r="AV1034">
        <f>IF($S1034=AV$1,1,0)</f>
        <v>0</v>
      </c>
      <c r="AW1034">
        <f>IF($S1034=AW$1,1,0)</f>
        <v>0</v>
      </c>
      <c r="AX1034">
        <f>IF($S1034=AX$1,1,0)</f>
        <v>0</v>
      </c>
      <c r="AY1034">
        <f>IF($S1034=AY$1,1,0)</f>
        <v>0</v>
      </c>
      <c r="AZ1034">
        <f>IF($S1034=AZ$1,1,0)</f>
        <v>0</v>
      </c>
      <c r="BA1034">
        <f>IF($S1034=BA$1,1,0)</f>
        <v>0</v>
      </c>
      <c r="BB1034">
        <f>IF($S1034=BB$1,1,0)</f>
        <v>0</v>
      </c>
      <c r="BC1034">
        <f>IF($S1034=BC$1,1,0)</f>
        <v>0</v>
      </c>
      <c r="BD1034">
        <f>IF($S1034=BD$1,1,0)</f>
        <v>0</v>
      </c>
      <c r="BE1034">
        <f>IF($S1034=BE$1,1,0)</f>
        <v>0</v>
      </c>
      <c r="BF1034">
        <f>IF($S1034=BF$1,1,0)</f>
        <v>0</v>
      </c>
      <c r="BG1034">
        <f>IF($S1034=BG$1,1,0)</f>
        <v>0</v>
      </c>
      <c r="BH1034">
        <f>IF($S1034=BH$1,1,0)</f>
        <v>0</v>
      </c>
      <c r="BI1034">
        <f>IF($S1034=BI$1,1,0)</f>
        <v>0</v>
      </c>
      <c r="BJ1034">
        <f>IF($S1034=BJ$1,1,0)</f>
        <v>0</v>
      </c>
    </row>
    <row r="1035" spans="1:62" x14ac:dyDescent="0.25">
      <c r="A1035">
        <v>1033</v>
      </c>
      <c r="B1035" t="s">
        <v>1975</v>
      </c>
      <c r="C1035">
        <v>1</v>
      </c>
      <c r="D1035" t="s">
        <v>1397</v>
      </c>
      <c r="E1035" t="s">
        <v>17</v>
      </c>
      <c r="F1035">
        <v>33</v>
      </c>
      <c r="G1035">
        <v>0</v>
      </c>
      <c r="H1035">
        <v>0</v>
      </c>
      <c r="I1035">
        <v>113781</v>
      </c>
      <c r="J1035">
        <v>151.55000000000001</v>
      </c>
      <c r="L1035" t="s">
        <v>15</v>
      </c>
      <c r="M1035" t="s">
        <v>1753</v>
      </c>
      <c r="N1035" t="str">
        <f>IF(ISNUMBER(I1035),"xxx ",SUBSTITUTE(SUBSTITUTE(I1035,"/",""),".",""))</f>
        <v xml:space="preserve">xxx </v>
      </c>
      <c r="O1035" t="str">
        <f>LEFT(N1035,FIND(" ",N1035))</f>
        <v xml:space="preserve">xxx </v>
      </c>
      <c r="P1035" t="str">
        <f>VLOOKUP(M1035,Extract_Title!$A$2:$B$20,2,0)</f>
        <v>Miss</v>
      </c>
      <c r="Q1035" t="str">
        <f>IF(L1035="","S",L1035)</f>
        <v>S</v>
      </c>
      <c r="R1035" t="str">
        <f>IF(K1035="","M",LEFT(K1035,1))</f>
        <v>M</v>
      </c>
      <c r="S1035" t="str">
        <f>VLOOKUP(O1035,Clean_tckt!$E$3:$F$38,2,0)</f>
        <v xml:space="preserve">xxx </v>
      </c>
      <c r="T1035" s="1">
        <f t="shared" si="52"/>
        <v>151.55000000000001</v>
      </c>
      <c r="U1035">
        <f t="shared" si="53"/>
        <v>33</v>
      </c>
      <c r="V1035">
        <f>SUM(G1035:H1035,1)</f>
        <v>1</v>
      </c>
      <c r="W1035">
        <f t="shared" si="54"/>
        <v>0</v>
      </c>
      <c r="X1035">
        <f>IF(V1035=1,1,0)</f>
        <v>1</v>
      </c>
      <c r="Y1035">
        <f>IF($P1035=Y$1,1,0)</f>
        <v>0</v>
      </c>
      <c r="Z1035">
        <f>IF($P1035=Z$1,1,0)</f>
        <v>0</v>
      </c>
      <c r="AA1035">
        <f>IF($P1035=AA$1,1,0)</f>
        <v>1</v>
      </c>
      <c r="AB1035">
        <f>IF($P1035=AB$1,1,0)</f>
        <v>0</v>
      </c>
      <c r="AC1035">
        <f>IF($Q1035=AC$1,1,0)</f>
        <v>1</v>
      </c>
      <c r="AD1035">
        <f>IF($Q1035=AD$1,1,0)</f>
        <v>0</v>
      </c>
      <c r="AE1035">
        <f>IF($R1035=AE$1,1,0)</f>
        <v>1</v>
      </c>
      <c r="AF1035">
        <f>IF($R1035=AF$1,1,0)</f>
        <v>0</v>
      </c>
      <c r="AG1035">
        <f>IF($R1035=AG$1,1,0)</f>
        <v>0</v>
      </c>
      <c r="AH1035">
        <f>IF($R1035=AH$1,1,0)</f>
        <v>0</v>
      </c>
      <c r="AI1035">
        <f>IF($R1035=AI$1,1,0)</f>
        <v>0</v>
      </c>
      <c r="AJ1035">
        <f>IF($R1035=AJ$1,1,0)</f>
        <v>0</v>
      </c>
      <c r="AK1035">
        <f>IF($R1035=AK$1,1,0)</f>
        <v>0</v>
      </c>
      <c r="AL1035">
        <f>IF($R1035=AL$1,1,0)</f>
        <v>0</v>
      </c>
      <c r="AM1035">
        <f>IF($S1035=AM$1,1,0)</f>
        <v>0</v>
      </c>
      <c r="AN1035">
        <f>IF($S1035=AN$1,1,0)</f>
        <v>0</v>
      </c>
      <c r="AO1035">
        <f>IF($S1035=AO$1,1,0)</f>
        <v>0</v>
      </c>
      <c r="AP1035">
        <f>IF($S1035=AP$1,1,0)</f>
        <v>1</v>
      </c>
      <c r="AQ1035">
        <f>IF($S1035=AQ$1,1,0)</f>
        <v>0</v>
      </c>
      <c r="AR1035">
        <f>IF($S1035=AR$1,1,0)</f>
        <v>0</v>
      </c>
      <c r="AS1035">
        <f>IF($S1035=AS$1,1,0)</f>
        <v>0</v>
      </c>
      <c r="AT1035">
        <f>IF($S1035=AT$1,1,0)</f>
        <v>0</v>
      </c>
      <c r="AU1035">
        <f>IF($S1035=AU$1,1,0)</f>
        <v>0</v>
      </c>
      <c r="AV1035">
        <f>IF($S1035=AV$1,1,0)</f>
        <v>0</v>
      </c>
      <c r="AW1035">
        <f>IF($S1035=AW$1,1,0)</f>
        <v>0</v>
      </c>
      <c r="AX1035">
        <f>IF($S1035=AX$1,1,0)</f>
        <v>0</v>
      </c>
      <c r="AY1035">
        <f>IF($S1035=AY$1,1,0)</f>
        <v>0</v>
      </c>
      <c r="AZ1035">
        <f>IF($S1035=AZ$1,1,0)</f>
        <v>0</v>
      </c>
      <c r="BA1035">
        <f>IF($S1035=BA$1,1,0)</f>
        <v>0</v>
      </c>
      <c r="BB1035">
        <f>IF($S1035=BB$1,1,0)</f>
        <v>0</v>
      </c>
      <c r="BC1035">
        <f>IF($S1035=BC$1,1,0)</f>
        <v>0</v>
      </c>
      <c r="BD1035">
        <f>IF($S1035=BD$1,1,0)</f>
        <v>0</v>
      </c>
      <c r="BE1035">
        <f>IF($S1035=BE$1,1,0)</f>
        <v>0</v>
      </c>
      <c r="BF1035">
        <f>IF($S1035=BF$1,1,0)</f>
        <v>0</v>
      </c>
      <c r="BG1035">
        <f>IF($S1035=BG$1,1,0)</f>
        <v>0</v>
      </c>
      <c r="BH1035">
        <f>IF($S1035=BH$1,1,0)</f>
        <v>0</v>
      </c>
      <c r="BI1035">
        <f>IF($S1035=BI$1,1,0)</f>
        <v>0</v>
      </c>
      <c r="BJ1035">
        <f>IF($S1035=BJ$1,1,0)</f>
        <v>0</v>
      </c>
    </row>
    <row r="1036" spans="1:62" x14ac:dyDescent="0.25">
      <c r="A1036">
        <v>1034</v>
      </c>
      <c r="B1036" t="s">
        <v>1975</v>
      </c>
      <c r="C1036">
        <v>1</v>
      </c>
      <c r="D1036" t="s">
        <v>1398</v>
      </c>
      <c r="E1036" t="s">
        <v>13</v>
      </c>
      <c r="F1036">
        <v>61</v>
      </c>
      <c r="G1036">
        <v>1</v>
      </c>
      <c r="H1036">
        <v>3</v>
      </c>
      <c r="I1036" t="s">
        <v>472</v>
      </c>
      <c r="J1036">
        <v>262.375</v>
      </c>
      <c r="K1036" t="s">
        <v>473</v>
      </c>
      <c r="L1036" t="s">
        <v>20</v>
      </c>
      <c r="M1036" t="s">
        <v>1751</v>
      </c>
      <c r="N1036" t="str">
        <f>IF(ISNUMBER(I1036),"xxx ",SUBSTITUTE(SUBSTITUTE(I1036,"/",""),".",""))</f>
        <v>PC 17608</v>
      </c>
      <c r="O1036" t="str">
        <f>LEFT(N1036,FIND(" ",N1036))</f>
        <v xml:space="preserve">PC </v>
      </c>
      <c r="P1036" t="str">
        <f>VLOOKUP(M1036,Extract_Title!$A$2:$B$20,2,0)</f>
        <v>Mr</v>
      </c>
      <c r="Q1036" t="str">
        <f>IF(L1036="","S",L1036)</f>
        <v>C</v>
      </c>
      <c r="R1036" t="str">
        <f>IF(K1036="","M",LEFT(K1036,1))</f>
        <v>B</v>
      </c>
      <c r="S1036" t="str">
        <f>VLOOKUP(O1036,Clean_tckt!$E$3:$F$38,2,0)</f>
        <v xml:space="preserve">PC </v>
      </c>
      <c r="T1036" s="1">
        <f t="shared" si="52"/>
        <v>262.375</v>
      </c>
      <c r="U1036">
        <f t="shared" si="53"/>
        <v>61</v>
      </c>
      <c r="V1036">
        <f>SUM(G1036:H1036,1)</f>
        <v>5</v>
      </c>
      <c r="W1036">
        <f t="shared" si="54"/>
        <v>1</v>
      </c>
      <c r="X1036">
        <f>IF(V1036=1,1,0)</f>
        <v>0</v>
      </c>
      <c r="Y1036">
        <f>IF($P1036=Y$1,1,0)</f>
        <v>1</v>
      </c>
      <c r="Z1036">
        <f>IF($P1036=Z$1,1,0)</f>
        <v>0</v>
      </c>
      <c r="AA1036">
        <f>IF($P1036=AA$1,1,0)</f>
        <v>0</v>
      </c>
      <c r="AB1036">
        <f>IF($P1036=AB$1,1,0)</f>
        <v>0</v>
      </c>
      <c r="AC1036">
        <f>IF($Q1036=AC$1,1,0)</f>
        <v>0</v>
      </c>
      <c r="AD1036">
        <f>IF($Q1036=AD$1,1,0)</f>
        <v>1</v>
      </c>
      <c r="AE1036">
        <f>IF($R1036=AE$1,1,0)</f>
        <v>0</v>
      </c>
      <c r="AF1036">
        <f>IF($R1036=AF$1,1,0)</f>
        <v>0</v>
      </c>
      <c r="AG1036">
        <f>IF($R1036=AG$1,1,0)</f>
        <v>0</v>
      </c>
      <c r="AH1036">
        <f>IF($R1036=AH$1,1,0)</f>
        <v>0</v>
      </c>
      <c r="AI1036">
        <f>IF($R1036=AI$1,1,0)</f>
        <v>0</v>
      </c>
      <c r="AJ1036">
        <f>IF($R1036=AJ$1,1,0)</f>
        <v>0</v>
      </c>
      <c r="AK1036">
        <f>IF($R1036=AK$1,1,0)</f>
        <v>1</v>
      </c>
      <c r="AL1036">
        <f>IF($R1036=AL$1,1,0)</f>
        <v>0</v>
      </c>
      <c r="AM1036">
        <f>IF($S1036=AM$1,1,0)</f>
        <v>0</v>
      </c>
      <c r="AN1036">
        <f>IF($S1036=AN$1,1,0)</f>
        <v>1</v>
      </c>
      <c r="AO1036">
        <f>IF($S1036=AO$1,1,0)</f>
        <v>0</v>
      </c>
      <c r="AP1036">
        <f>IF($S1036=AP$1,1,0)</f>
        <v>0</v>
      </c>
      <c r="AQ1036">
        <f>IF($S1036=AQ$1,1,0)</f>
        <v>0</v>
      </c>
      <c r="AR1036">
        <f>IF($S1036=AR$1,1,0)</f>
        <v>0</v>
      </c>
      <c r="AS1036">
        <f>IF($S1036=AS$1,1,0)</f>
        <v>0</v>
      </c>
      <c r="AT1036">
        <f>IF($S1036=AT$1,1,0)</f>
        <v>0</v>
      </c>
      <c r="AU1036">
        <f>IF($S1036=AU$1,1,0)</f>
        <v>0</v>
      </c>
      <c r="AV1036">
        <f>IF($S1036=AV$1,1,0)</f>
        <v>0</v>
      </c>
      <c r="AW1036">
        <f>IF($S1036=AW$1,1,0)</f>
        <v>0</v>
      </c>
      <c r="AX1036">
        <f>IF($S1036=AX$1,1,0)</f>
        <v>0</v>
      </c>
      <c r="AY1036">
        <f>IF($S1036=AY$1,1,0)</f>
        <v>0</v>
      </c>
      <c r="AZ1036">
        <f>IF($S1036=AZ$1,1,0)</f>
        <v>0</v>
      </c>
      <c r="BA1036">
        <f>IF($S1036=BA$1,1,0)</f>
        <v>0</v>
      </c>
      <c r="BB1036">
        <f>IF($S1036=BB$1,1,0)</f>
        <v>0</v>
      </c>
      <c r="BC1036">
        <f>IF($S1036=BC$1,1,0)</f>
        <v>0</v>
      </c>
      <c r="BD1036">
        <f>IF($S1036=BD$1,1,0)</f>
        <v>0</v>
      </c>
      <c r="BE1036">
        <f>IF($S1036=BE$1,1,0)</f>
        <v>0</v>
      </c>
      <c r="BF1036">
        <f>IF($S1036=BF$1,1,0)</f>
        <v>0</v>
      </c>
      <c r="BG1036">
        <f>IF($S1036=BG$1,1,0)</f>
        <v>0</v>
      </c>
      <c r="BH1036">
        <f>IF($S1036=BH$1,1,0)</f>
        <v>0</v>
      </c>
      <c r="BI1036">
        <f>IF($S1036=BI$1,1,0)</f>
        <v>0</v>
      </c>
      <c r="BJ1036">
        <f>IF($S1036=BJ$1,1,0)</f>
        <v>0</v>
      </c>
    </row>
    <row r="1037" spans="1:62" x14ac:dyDescent="0.25">
      <c r="A1037">
        <v>1035</v>
      </c>
      <c r="B1037" t="s">
        <v>1975</v>
      </c>
      <c r="C1037">
        <v>2</v>
      </c>
      <c r="D1037" t="s">
        <v>1399</v>
      </c>
      <c r="E1037" t="s">
        <v>13</v>
      </c>
      <c r="F1037">
        <v>28</v>
      </c>
      <c r="G1037">
        <v>0</v>
      </c>
      <c r="H1037">
        <v>0</v>
      </c>
      <c r="I1037">
        <v>244358</v>
      </c>
      <c r="J1037">
        <v>26</v>
      </c>
      <c r="L1037" t="s">
        <v>15</v>
      </c>
      <c r="M1037" t="s">
        <v>1751</v>
      </c>
      <c r="N1037" t="str">
        <f>IF(ISNUMBER(I1037),"xxx ",SUBSTITUTE(SUBSTITUTE(I1037,"/",""),".",""))</f>
        <v xml:space="preserve">xxx </v>
      </c>
      <c r="O1037" t="str">
        <f>LEFT(N1037,FIND(" ",N1037))</f>
        <v xml:space="preserve">xxx </v>
      </c>
      <c r="P1037" t="str">
        <f>VLOOKUP(M1037,Extract_Title!$A$2:$B$20,2,0)</f>
        <v>Mr</v>
      </c>
      <c r="Q1037" t="str">
        <f>IF(L1037="","S",L1037)</f>
        <v>S</v>
      </c>
      <c r="R1037" t="str">
        <f>IF(K1037="","M",LEFT(K1037,1))</f>
        <v>M</v>
      </c>
      <c r="S1037" t="str">
        <f>VLOOKUP(O1037,Clean_tckt!$E$3:$F$38,2,0)</f>
        <v xml:space="preserve">xxx </v>
      </c>
      <c r="T1037" s="1">
        <f t="shared" si="52"/>
        <v>26</v>
      </c>
      <c r="U1037">
        <f t="shared" si="53"/>
        <v>28</v>
      </c>
      <c r="V1037">
        <f>SUM(G1037:H1037,1)</f>
        <v>1</v>
      </c>
      <c r="W1037">
        <f t="shared" si="54"/>
        <v>1</v>
      </c>
      <c r="X1037">
        <f>IF(V1037=1,1,0)</f>
        <v>1</v>
      </c>
      <c r="Y1037">
        <f>IF($P1037=Y$1,1,0)</f>
        <v>1</v>
      </c>
      <c r="Z1037">
        <f>IF($P1037=Z$1,1,0)</f>
        <v>0</v>
      </c>
      <c r="AA1037">
        <f>IF($P1037=AA$1,1,0)</f>
        <v>0</v>
      </c>
      <c r="AB1037">
        <f>IF($P1037=AB$1,1,0)</f>
        <v>0</v>
      </c>
      <c r="AC1037">
        <f>IF($Q1037=AC$1,1,0)</f>
        <v>1</v>
      </c>
      <c r="AD1037">
        <f>IF($Q1037=AD$1,1,0)</f>
        <v>0</v>
      </c>
      <c r="AE1037">
        <f>IF($R1037=AE$1,1,0)</f>
        <v>1</v>
      </c>
      <c r="AF1037">
        <f>IF($R1037=AF$1,1,0)</f>
        <v>0</v>
      </c>
      <c r="AG1037">
        <f>IF($R1037=AG$1,1,0)</f>
        <v>0</v>
      </c>
      <c r="AH1037">
        <f>IF($R1037=AH$1,1,0)</f>
        <v>0</v>
      </c>
      <c r="AI1037">
        <f>IF($R1037=AI$1,1,0)</f>
        <v>0</v>
      </c>
      <c r="AJ1037">
        <f>IF($R1037=AJ$1,1,0)</f>
        <v>0</v>
      </c>
      <c r="AK1037">
        <f>IF($R1037=AK$1,1,0)</f>
        <v>0</v>
      </c>
      <c r="AL1037">
        <f>IF($R1037=AL$1,1,0)</f>
        <v>0</v>
      </c>
      <c r="AM1037">
        <f>IF($S1037=AM$1,1,0)</f>
        <v>0</v>
      </c>
      <c r="AN1037">
        <f>IF($S1037=AN$1,1,0)</f>
        <v>0</v>
      </c>
      <c r="AO1037">
        <f>IF($S1037=AO$1,1,0)</f>
        <v>0</v>
      </c>
      <c r="AP1037">
        <f>IF($S1037=AP$1,1,0)</f>
        <v>1</v>
      </c>
      <c r="AQ1037">
        <f>IF($S1037=AQ$1,1,0)</f>
        <v>0</v>
      </c>
      <c r="AR1037">
        <f>IF($S1037=AR$1,1,0)</f>
        <v>0</v>
      </c>
      <c r="AS1037">
        <f>IF($S1037=AS$1,1,0)</f>
        <v>0</v>
      </c>
      <c r="AT1037">
        <f>IF($S1037=AT$1,1,0)</f>
        <v>0</v>
      </c>
      <c r="AU1037">
        <f>IF($S1037=AU$1,1,0)</f>
        <v>0</v>
      </c>
      <c r="AV1037">
        <f>IF($S1037=AV$1,1,0)</f>
        <v>0</v>
      </c>
      <c r="AW1037">
        <f>IF($S1037=AW$1,1,0)</f>
        <v>0</v>
      </c>
      <c r="AX1037">
        <f>IF($S1037=AX$1,1,0)</f>
        <v>0</v>
      </c>
      <c r="AY1037">
        <f>IF($S1037=AY$1,1,0)</f>
        <v>0</v>
      </c>
      <c r="AZ1037">
        <f>IF($S1037=AZ$1,1,0)</f>
        <v>0</v>
      </c>
      <c r="BA1037">
        <f>IF($S1037=BA$1,1,0)</f>
        <v>0</v>
      </c>
      <c r="BB1037">
        <f>IF($S1037=BB$1,1,0)</f>
        <v>0</v>
      </c>
      <c r="BC1037">
        <f>IF($S1037=BC$1,1,0)</f>
        <v>0</v>
      </c>
      <c r="BD1037">
        <f>IF($S1037=BD$1,1,0)</f>
        <v>0</v>
      </c>
      <c r="BE1037">
        <f>IF($S1037=BE$1,1,0)</f>
        <v>0</v>
      </c>
      <c r="BF1037">
        <f>IF($S1037=BF$1,1,0)</f>
        <v>0</v>
      </c>
      <c r="BG1037">
        <f>IF($S1037=BG$1,1,0)</f>
        <v>0</v>
      </c>
      <c r="BH1037">
        <f>IF($S1037=BH$1,1,0)</f>
        <v>0</v>
      </c>
      <c r="BI1037">
        <f>IF($S1037=BI$1,1,0)</f>
        <v>0</v>
      </c>
      <c r="BJ1037">
        <f>IF($S1037=BJ$1,1,0)</f>
        <v>0</v>
      </c>
    </row>
    <row r="1038" spans="1:62" x14ac:dyDescent="0.25">
      <c r="A1038">
        <v>1036</v>
      </c>
      <c r="B1038" t="s">
        <v>1975</v>
      </c>
      <c r="C1038">
        <v>1</v>
      </c>
      <c r="D1038" t="s">
        <v>1400</v>
      </c>
      <c r="E1038" t="s">
        <v>13</v>
      </c>
      <c r="F1038">
        <v>42</v>
      </c>
      <c r="G1038">
        <v>0</v>
      </c>
      <c r="H1038">
        <v>0</v>
      </c>
      <c r="I1038">
        <v>17475</v>
      </c>
      <c r="J1038">
        <v>26.55</v>
      </c>
      <c r="L1038" t="s">
        <v>15</v>
      </c>
      <c r="M1038" t="s">
        <v>1751</v>
      </c>
      <c r="N1038" t="str">
        <f>IF(ISNUMBER(I1038),"xxx ",SUBSTITUTE(SUBSTITUTE(I1038,"/",""),".",""))</f>
        <v xml:space="preserve">xxx </v>
      </c>
      <c r="O1038" t="str">
        <f>LEFT(N1038,FIND(" ",N1038))</f>
        <v xml:space="preserve">xxx </v>
      </c>
      <c r="P1038" t="str">
        <f>VLOOKUP(M1038,Extract_Title!$A$2:$B$20,2,0)</f>
        <v>Mr</v>
      </c>
      <c r="Q1038" t="str">
        <f>IF(L1038="","S",L1038)</f>
        <v>S</v>
      </c>
      <c r="R1038" t="str">
        <f>IF(K1038="","M",LEFT(K1038,1))</f>
        <v>M</v>
      </c>
      <c r="S1038" t="str">
        <f>VLOOKUP(O1038,Clean_tckt!$E$3:$F$38,2,0)</f>
        <v xml:space="preserve">xxx </v>
      </c>
      <c r="T1038" s="1">
        <f t="shared" si="52"/>
        <v>26.55</v>
      </c>
      <c r="U1038">
        <f t="shared" si="53"/>
        <v>42</v>
      </c>
      <c r="V1038">
        <f>SUM(G1038:H1038,1)</f>
        <v>1</v>
      </c>
      <c r="W1038">
        <f t="shared" si="54"/>
        <v>1</v>
      </c>
      <c r="X1038">
        <f>IF(V1038=1,1,0)</f>
        <v>1</v>
      </c>
      <c r="Y1038">
        <f>IF($P1038=Y$1,1,0)</f>
        <v>1</v>
      </c>
      <c r="Z1038">
        <f>IF($P1038=Z$1,1,0)</f>
        <v>0</v>
      </c>
      <c r="AA1038">
        <f>IF($P1038=AA$1,1,0)</f>
        <v>0</v>
      </c>
      <c r="AB1038">
        <f>IF($P1038=AB$1,1,0)</f>
        <v>0</v>
      </c>
      <c r="AC1038">
        <f>IF($Q1038=AC$1,1,0)</f>
        <v>1</v>
      </c>
      <c r="AD1038">
        <f>IF($Q1038=AD$1,1,0)</f>
        <v>0</v>
      </c>
      <c r="AE1038">
        <f>IF($R1038=AE$1,1,0)</f>
        <v>1</v>
      </c>
      <c r="AF1038">
        <f>IF($R1038=AF$1,1,0)</f>
        <v>0</v>
      </c>
      <c r="AG1038">
        <f>IF($R1038=AG$1,1,0)</f>
        <v>0</v>
      </c>
      <c r="AH1038">
        <f>IF($R1038=AH$1,1,0)</f>
        <v>0</v>
      </c>
      <c r="AI1038">
        <f>IF($R1038=AI$1,1,0)</f>
        <v>0</v>
      </c>
      <c r="AJ1038">
        <f>IF($R1038=AJ$1,1,0)</f>
        <v>0</v>
      </c>
      <c r="AK1038">
        <f>IF($R1038=AK$1,1,0)</f>
        <v>0</v>
      </c>
      <c r="AL1038">
        <f>IF($R1038=AL$1,1,0)</f>
        <v>0</v>
      </c>
      <c r="AM1038">
        <f>IF($S1038=AM$1,1,0)</f>
        <v>0</v>
      </c>
      <c r="AN1038">
        <f>IF($S1038=AN$1,1,0)</f>
        <v>0</v>
      </c>
      <c r="AO1038">
        <f>IF($S1038=AO$1,1,0)</f>
        <v>0</v>
      </c>
      <c r="AP1038">
        <f>IF($S1038=AP$1,1,0)</f>
        <v>1</v>
      </c>
      <c r="AQ1038">
        <f>IF($S1038=AQ$1,1,0)</f>
        <v>0</v>
      </c>
      <c r="AR1038">
        <f>IF($S1038=AR$1,1,0)</f>
        <v>0</v>
      </c>
      <c r="AS1038">
        <f>IF($S1038=AS$1,1,0)</f>
        <v>0</v>
      </c>
      <c r="AT1038">
        <f>IF($S1038=AT$1,1,0)</f>
        <v>0</v>
      </c>
      <c r="AU1038">
        <f>IF($S1038=AU$1,1,0)</f>
        <v>0</v>
      </c>
      <c r="AV1038">
        <f>IF($S1038=AV$1,1,0)</f>
        <v>0</v>
      </c>
      <c r="AW1038">
        <f>IF($S1038=AW$1,1,0)</f>
        <v>0</v>
      </c>
      <c r="AX1038">
        <f>IF($S1038=AX$1,1,0)</f>
        <v>0</v>
      </c>
      <c r="AY1038">
        <f>IF($S1038=AY$1,1,0)</f>
        <v>0</v>
      </c>
      <c r="AZ1038">
        <f>IF($S1038=AZ$1,1,0)</f>
        <v>0</v>
      </c>
      <c r="BA1038">
        <f>IF($S1038=BA$1,1,0)</f>
        <v>0</v>
      </c>
      <c r="BB1038">
        <f>IF($S1038=BB$1,1,0)</f>
        <v>0</v>
      </c>
      <c r="BC1038">
        <f>IF($S1038=BC$1,1,0)</f>
        <v>0</v>
      </c>
      <c r="BD1038">
        <f>IF($S1038=BD$1,1,0)</f>
        <v>0</v>
      </c>
      <c r="BE1038">
        <f>IF($S1038=BE$1,1,0)</f>
        <v>0</v>
      </c>
      <c r="BF1038">
        <f>IF($S1038=BF$1,1,0)</f>
        <v>0</v>
      </c>
      <c r="BG1038">
        <f>IF($S1038=BG$1,1,0)</f>
        <v>0</v>
      </c>
      <c r="BH1038">
        <f>IF($S1038=BH$1,1,0)</f>
        <v>0</v>
      </c>
      <c r="BI1038">
        <f>IF($S1038=BI$1,1,0)</f>
        <v>0</v>
      </c>
      <c r="BJ1038">
        <f>IF($S1038=BJ$1,1,0)</f>
        <v>0</v>
      </c>
    </row>
    <row r="1039" spans="1:62" x14ac:dyDescent="0.25">
      <c r="A1039">
        <v>1037</v>
      </c>
      <c r="B1039" t="s">
        <v>1975</v>
      </c>
      <c r="C1039">
        <v>3</v>
      </c>
      <c r="D1039" t="s">
        <v>1401</v>
      </c>
      <c r="E1039" t="s">
        <v>13</v>
      </c>
      <c r="F1039">
        <v>31</v>
      </c>
      <c r="G1039">
        <v>3</v>
      </c>
      <c r="H1039">
        <v>0</v>
      </c>
      <c r="I1039">
        <v>345763</v>
      </c>
      <c r="J1039">
        <v>18</v>
      </c>
      <c r="L1039" t="s">
        <v>15</v>
      </c>
      <c r="M1039" t="s">
        <v>1751</v>
      </c>
      <c r="N1039" t="str">
        <f>IF(ISNUMBER(I1039),"xxx ",SUBSTITUTE(SUBSTITUTE(I1039,"/",""),".",""))</f>
        <v xml:space="preserve">xxx </v>
      </c>
      <c r="O1039" t="str">
        <f>LEFT(N1039,FIND(" ",N1039))</f>
        <v xml:space="preserve">xxx </v>
      </c>
      <c r="P1039" t="str">
        <f>VLOOKUP(M1039,Extract_Title!$A$2:$B$20,2,0)</f>
        <v>Mr</v>
      </c>
      <c r="Q1039" t="str">
        <f>IF(L1039="","S",L1039)</f>
        <v>S</v>
      </c>
      <c r="R1039" t="str">
        <f>IF(K1039="","M",LEFT(K1039,1))</f>
        <v>M</v>
      </c>
      <c r="S1039" t="str">
        <f>VLOOKUP(O1039,Clean_tckt!$E$3:$F$38,2,0)</f>
        <v xml:space="preserve">xxx </v>
      </c>
      <c r="T1039" s="1">
        <f t="shared" si="52"/>
        <v>18</v>
      </c>
      <c r="U1039">
        <f t="shared" si="53"/>
        <v>31</v>
      </c>
      <c r="V1039">
        <f>SUM(G1039:H1039,1)</f>
        <v>4</v>
      </c>
      <c r="W1039">
        <f t="shared" si="54"/>
        <v>1</v>
      </c>
      <c r="X1039">
        <f>IF(V1039=1,1,0)</f>
        <v>0</v>
      </c>
      <c r="Y1039">
        <f>IF($P1039=Y$1,1,0)</f>
        <v>1</v>
      </c>
      <c r="Z1039">
        <f>IF($P1039=Z$1,1,0)</f>
        <v>0</v>
      </c>
      <c r="AA1039">
        <f>IF($P1039=AA$1,1,0)</f>
        <v>0</v>
      </c>
      <c r="AB1039">
        <f>IF($P1039=AB$1,1,0)</f>
        <v>0</v>
      </c>
      <c r="AC1039">
        <f>IF($Q1039=AC$1,1,0)</f>
        <v>1</v>
      </c>
      <c r="AD1039">
        <f>IF($Q1039=AD$1,1,0)</f>
        <v>0</v>
      </c>
      <c r="AE1039">
        <f>IF($R1039=AE$1,1,0)</f>
        <v>1</v>
      </c>
      <c r="AF1039">
        <f>IF($R1039=AF$1,1,0)</f>
        <v>0</v>
      </c>
      <c r="AG1039">
        <f>IF($R1039=AG$1,1,0)</f>
        <v>0</v>
      </c>
      <c r="AH1039">
        <f>IF($R1039=AH$1,1,0)</f>
        <v>0</v>
      </c>
      <c r="AI1039">
        <f>IF($R1039=AI$1,1,0)</f>
        <v>0</v>
      </c>
      <c r="AJ1039">
        <f>IF($R1039=AJ$1,1,0)</f>
        <v>0</v>
      </c>
      <c r="AK1039">
        <f>IF($R1039=AK$1,1,0)</f>
        <v>0</v>
      </c>
      <c r="AL1039">
        <f>IF($R1039=AL$1,1,0)</f>
        <v>0</v>
      </c>
      <c r="AM1039">
        <f>IF($S1039=AM$1,1,0)</f>
        <v>0</v>
      </c>
      <c r="AN1039">
        <f>IF($S1039=AN$1,1,0)</f>
        <v>0</v>
      </c>
      <c r="AO1039">
        <f>IF($S1039=AO$1,1,0)</f>
        <v>0</v>
      </c>
      <c r="AP1039">
        <f>IF($S1039=AP$1,1,0)</f>
        <v>1</v>
      </c>
      <c r="AQ1039">
        <f>IF($S1039=AQ$1,1,0)</f>
        <v>0</v>
      </c>
      <c r="AR1039">
        <f>IF($S1039=AR$1,1,0)</f>
        <v>0</v>
      </c>
      <c r="AS1039">
        <f>IF($S1039=AS$1,1,0)</f>
        <v>0</v>
      </c>
      <c r="AT1039">
        <f>IF($S1039=AT$1,1,0)</f>
        <v>0</v>
      </c>
      <c r="AU1039">
        <f>IF($S1039=AU$1,1,0)</f>
        <v>0</v>
      </c>
      <c r="AV1039">
        <f>IF($S1039=AV$1,1,0)</f>
        <v>0</v>
      </c>
      <c r="AW1039">
        <f>IF($S1039=AW$1,1,0)</f>
        <v>0</v>
      </c>
      <c r="AX1039">
        <f>IF($S1039=AX$1,1,0)</f>
        <v>0</v>
      </c>
      <c r="AY1039">
        <f>IF($S1039=AY$1,1,0)</f>
        <v>0</v>
      </c>
      <c r="AZ1039">
        <f>IF($S1039=AZ$1,1,0)</f>
        <v>0</v>
      </c>
      <c r="BA1039">
        <f>IF($S1039=BA$1,1,0)</f>
        <v>0</v>
      </c>
      <c r="BB1039">
        <f>IF($S1039=BB$1,1,0)</f>
        <v>0</v>
      </c>
      <c r="BC1039">
        <f>IF($S1039=BC$1,1,0)</f>
        <v>0</v>
      </c>
      <c r="BD1039">
        <f>IF($S1039=BD$1,1,0)</f>
        <v>0</v>
      </c>
      <c r="BE1039">
        <f>IF($S1039=BE$1,1,0)</f>
        <v>0</v>
      </c>
      <c r="BF1039">
        <f>IF($S1039=BF$1,1,0)</f>
        <v>0</v>
      </c>
      <c r="BG1039">
        <f>IF($S1039=BG$1,1,0)</f>
        <v>0</v>
      </c>
      <c r="BH1039">
        <f>IF($S1039=BH$1,1,0)</f>
        <v>0</v>
      </c>
      <c r="BI1039">
        <f>IF($S1039=BI$1,1,0)</f>
        <v>0</v>
      </c>
      <c r="BJ1039">
        <f>IF($S1039=BJ$1,1,0)</f>
        <v>0</v>
      </c>
    </row>
    <row r="1040" spans="1:62" x14ac:dyDescent="0.25">
      <c r="A1040">
        <v>1038</v>
      </c>
      <c r="B1040" t="s">
        <v>1975</v>
      </c>
      <c r="C1040">
        <v>1</v>
      </c>
      <c r="D1040" t="s">
        <v>1402</v>
      </c>
      <c r="E1040" t="s">
        <v>13</v>
      </c>
      <c r="G1040">
        <v>0</v>
      </c>
      <c r="H1040">
        <v>0</v>
      </c>
      <c r="I1040">
        <v>17463</v>
      </c>
      <c r="J1040">
        <v>51.862499999999997</v>
      </c>
      <c r="K1040" t="s">
        <v>29</v>
      </c>
      <c r="L1040" t="s">
        <v>15</v>
      </c>
      <c r="M1040" t="s">
        <v>1751</v>
      </c>
      <c r="N1040" t="str">
        <f>IF(ISNUMBER(I1040),"xxx ",SUBSTITUTE(SUBSTITUTE(I1040,"/",""),".",""))</f>
        <v xml:space="preserve">xxx </v>
      </c>
      <c r="O1040" t="str">
        <f>LEFT(N1040,FIND(" ",N1040))</f>
        <v xml:space="preserve">xxx </v>
      </c>
      <c r="P1040" t="str">
        <f>VLOOKUP(M1040,Extract_Title!$A$2:$B$20,2,0)</f>
        <v>Mr</v>
      </c>
      <c r="Q1040" t="str">
        <f>IF(L1040="","S",L1040)</f>
        <v>S</v>
      </c>
      <c r="R1040" t="str">
        <f>IF(K1040="","M",LEFT(K1040,1))</f>
        <v>E</v>
      </c>
      <c r="S1040" t="str">
        <f>VLOOKUP(O1040,Clean_tckt!$E$3:$F$38,2,0)</f>
        <v xml:space="preserve">xxx </v>
      </c>
      <c r="T1040" s="1">
        <f t="shared" si="52"/>
        <v>51.862499999999997</v>
      </c>
      <c r="U1040">
        <f t="shared" si="53"/>
        <v>0</v>
      </c>
      <c r="V1040">
        <f>SUM(G1040:H1040,1)</f>
        <v>1</v>
      </c>
      <c r="W1040">
        <f t="shared" si="54"/>
        <v>1</v>
      </c>
      <c r="X1040">
        <f>IF(V1040=1,1,0)</f>
        <v>1</v>
      </c>
      <c r="Y1040">
        <f>IF($P1040=Y$1,1,0)</f>
        <v>1</v>
      </c>
      <c r="Z1040">
        <f>IF($P1040=Z$1,1,0)</f>
        <v>0</v>
      </c>
      <c r="AA1040">
        <f>IF($P1040=AA$1,1,0)</f>
        <v>0</v>
      </c>
      <c r="AB1040">
        <f>IF($P1040=AB$1,1,0)</f>
        <v>0</v>
      </c>
      <c r="AC1040">
        <f>IF($Q1040=AC$1,1,0)</f>
        <v>1</v>
      </c>
      <c r="AD1040">
        <f>IF($Q1040=AD$1,1,0)</f>
        <v>0</v>
      </c>
      <c r="AE1040">
        <f>IF($R1040=AE$1,1,0)</f>
        <v>0</v>
      </c>
      <c r="AF1040">
        <f>IF($R1040=AF$1,1,0)</f>
        <v>0</v>
      </c>
      <c r="AG1040">
        <f>IF($R1040=AG$1,1,0)</f>
        <v>1</v>
      </c>
      <c r="AH1040">
        <f>IF($R1040=AH$1,1,0)</f>
        <v>0</v>
      </c>
      <c r="AI1040">
        <f>IF($R1040=AI$1,1,0)</f>
        <v>0</v>
      </c>
      <c r="AJ1040">
        <f>IF($R1040=AJ$1,1,0)</f>
        <v>0</v>
      </c>
      <c r="AK1040">
        <f>IF($R1040=AK$1,1,0)</f>
        <v>0</v>
      </c>
      <c r="AL1040">
        <f>IF($R1040=AL$1,1,0)</f>
        <v>0</v>
      </c>
      <c r="AM1040">
        <f>IF($S1040=AM$1,1,0)</f>
        <v>0</v>
      </c>
      <c r="AN1040">
        <f>IF($S1040=AN$1,1,0)</f>
        <v>0</v>
      </c>
      <c r="AO1040">
        <f>IF($S1040=AO$1,1,0)</f>
        <v>0</v>
      </c>
      <c r="AP1040">
        <f>IF($S1040=AP$1,1,0)</f>
        <v>1</v>
      </c>
      <c r="AQ1040">
        <f>IF($S1040=AQ$1,1,0)</f>
        <v>0</v>
      </c>
      <c r="AR1040">
        <f>IF($S1040=AR$1,1,0)</f>
        <v>0</v>
      </c>
      <c r="AS1040">
        <f>IF($S1040=AS$1,1,0)</f>
        <v>0</v>
      </c>
      <c r="AT1040">
        <f>IF($S1040=AT$1,1,0)</f>
        <v>0</v>
      </c>
      <c r="AU1040">
        <f>IF($S1040=AU$1,1,0)</f>
        <v>0</v>
      </c>
      <c r="AV1040">
        <f>IF($S1040=AV$1,1,0)</f>
        <v>0</v>
      </c>
      <c r="AW1040">
        <f>IF($S1040=AW$1,1,0)</f>
        <v>0</v>
      </c>
      <c r="AX1040">
        <f>IF($S1040=AX$1,1,0)</f>
        <v>0</v>
      </c>
      <c r="AY1040">
        <f>IF($S1040=AY$1,1,0)</f>
        <v>0</v>
      </c>
      <c r="AZ1040">
        <f>IF($S1040=AZ$1,1,0)</f>
        <v>0</v>
      </c>
      <c r="BA1040">
        <f>IF($S1040=BA$1,1,0)</f>
        <v>0</v>
      </c>
      <c r="BB1040">
        <f>IF($S1040=BB$1,1,0)</f>
        <v>0</v>
      </c>
      <c r="BC1040">
        <f>IF($S1040=BC$1,1,0)</f>
        <v>0</v>
      </c>
      <c r="BD1040">
        <f>IF($S1040=BD$1,1,0)</f>
        <v>0</v>
      </c>
      <c r="BE1040">
        <f>IF($S1040=BE$1,1,0)</f>
        <v>0</v>
      </c>
      <c r="BF1040">
        <f>IF($S1040=BF$1,1,0)</f>
        <v>0</v>
      </c>
      <c r="BG1040">
        <f>IF($S1040=BG$1,1,0)</f>
        <v>0</v>
      </c>
      <c r="BH1040">
        <f>IF($S1040=BH$1,1,0)</f>
        <v>0</v>
      </c>
      <c r="BI1040">
        <f>IF($S1040=BI$1,1,0)</f>
        <v>0</v>
      </c>
      <c r="BJ1040">
        <f>IF($S1040=BJ$1,1,0)</f>
        <v>0</v>
      </c>
    </row>
    <row r="1041" spans="1:62" x14ac:dyDescent="0.25">
      <c r="A1041">
        <v>1039</v>
      </c>
      <c r="B1041" t="s">
        <v>1975</v>
      </c>
      <c r="C1041">
        <v>3</v>
      </c>
      <c r="D1041" t="s">
        <v>1403</v>
      </c>
      <c r="E1041" t="s">
        <v>13</v>
      </c>
      <c r="F1041">
        <v>22</v>
      </c>
      <c r="G1041">
        <v>0</v>
      </c>
      <c r="H1041">
        <v>0</v>
      </c>
      <c r="I1041" t="s">
        <v>1404</v>
      </c>
      <c r="J1041">
        <v>8.0500000000000007</v>
      </c>
      <c r="L1041" t="s">
        <v>15</v>
      </c>
      <c r="M1041" t="s">
        <v>1751</v>
      </c>
      <c r="N1041" t="str">
        <f>IF(ISNUMBER(I1041),"xxx ",SUBSTITUTE(SUBSTITUTE(I1041,"/",""),".",""))</f>
        <v>SCA4 23568</v>
      </c>
      <c r="O1041" t="str">
        <f>LEFT(N1041,FIND(" ",N1041))</f>
        <v xml:space="preserve">SCA4 </v>
      </c>
      <c r="P1041" t="str">
        <f>VLOOKUP(M1041,Extract_Title!$A$2:$B$20,2,0)</f>
        <v>Mr</v>
      </c>
      <c r="Q1041" t="str">
        <f>IF(L1041="","S",L1041)</f>
        <v>S</v>
      </c>
      <c r="R1041" t="str">
        <f>IF(K1041="","M",LEFT(K1041,1))</f>
        <v>M</v>
      </c>
      <c r="S1041" t="str">
        <f>VLOOKUP(O1041,Clean_tckt!$E$3:$F$38,2,0)</f>
        <v xml:space="preserve">SCA4 </v>
      </c>
      <c r="T1041" s="1">
        <f t="shared" si="52"/>
        <v>8.0500000000000007</v>
      </c>
      <c r="U1041">
        <f t="shared" si="53"/>
        <v>22</v>
      </c>
      <c r="V1041">
        <f>SUM(G1041:H1041,1)</f>
        <v>1</v>
      </c>
      <c r="W1041">
        <f t="shared" si="54"/>
        <v>1</v>
      </c>
      <c r="X1041">
        <f>IF(V1041=1,1,0)</f>
        <v>1</v>
      </c>
      <c r="Y1041">
        <f>IF($P1041=Y$1,1,0)</f>
        <v>1</v>
      </c>
      <c r="Z1041">
        <f>IF($P1041=Z$1,1,0)</f>
        <v>0</v>
      </c>
      <c r="AA1041">
        <f>IF($P1041=AA$1,1,0)</f>
        <v>0</v>
      </c>
      <c r="AB1041">
        <f>IF($P1041=AB$1,1,0)</f>
        <v>0</v>
      </c>
      <c r="AC1041">
        <f>IF($Q1041=AC$1,1,0)</f>
        <v>1</v>
      </c>
      <c r="AD1041">
        <f>IF($Q1041=AD$1,1,0)</f>
        <v>0</v>
      </c>
      <c r="AE1041">
        <f>IF($R1041=AE$1,1,0)</f>
        <v>1</v>
      </c>
      <c r="AF1041">
        <f>IF($R1041=AF$1,1,0)</f>
        <v>0</v>
      </c>
      <c r="AG1041">
        <f>IF($R1041=AG$1,1,0)</f>
        <v>0</v>
      </c>
      <c r="AH1041">
        <f>IF($R1041=AH$1,1,0)</f>
        <v>0</v>
      </c>
      <c r="AI1041">
        <f>IF($R1041=AI$1,1,0)</f>
        <v>0</v>
      </c>
      <c r="AJ1041">
        <f>IF($R1041=AJ$1,1,0)</f>
        <v>0</v>
      </c>
      <c r="AK1041">
        <f>IF($R1041=AK$1,1,0)</f>
        <v>0</v>
      </c>
      <c r="AL1041">
        <f>IF($R1041=AL$1,1,0)</f>
        <v>0</v>
      </c>
      <c r="AM1041">
        <f>IF($S1041=AM$1,1,0)</f>
        <v>0</v>
      </c>
      <c r="AN1041">
        <f>IF($S1041=AN$1,1,0)</f>
        <v>0</v>
      </c>
      <c r="AO1041">
        <f>IF($S1041=AO$1,1,0)</f>
        <v>0</v>
      </c>
      <c r="AP1041">
        <f>IF($S1041=AP$1,1,0)</f>
        <v>0</v>
      </c>
      <c r="AQ1041">
        <f>IF($S1041=AQ$1,1,0)</f>
        <v>0</v>
      </c>
      <c r="AR1041">
        <f>IF($S1041=AR$1,1,0)</f>
        <v>0</v>
      </c>
      <c r="AS1041">
        <f>IF($S1041=AS$1,1,0)</f>
        <v>0</v>
      </c>
      <c r="AT1041">
        <f>IF($S1041=AT$1,1,0)</f>
        <v>1</v>
      </c>
      <c r="AU1041">
        <f>IF($S1041=AU$1,1,0)</f>
        <v>0</v>
      </c>
      <c r="AV1041">
        <f>IF($S1041=AV$1,1,0)</f>
        <v>0</v>
      </c>
      <c r="AW1041">
        <f>IF($S1041=AW$1,1,0)</f>
        <v>0</v>
      </c>
      <c r="AX1041">
        <f>IF($S1041=AX$1,1,0)</f>
        <v>0</v>
      </c>
      <c r="AY1041">
        <f>IF($S1041=AY$1,1,0)</f>
        <v>0</v>
      </c>
      <c r="AZ1041">
        <f>IF($S1041=AZ$1,1,0)</f>
        <v>0</v>
      </c>
      <c r="BA1041">
        <f>IF($S1041=BA$1,1,0)</f>
        <v>0</v>
      </c>
      <c r="BB1041">
        <f>IF($S1041=BB$1,1,0)</f>
        <v>0</v>
      </c>
      <c r="BC1041">
        <f>IF($S1041=BC$1,1,0)</f>
        <v>0</v>
      </c>
      <c r="BD1041">
        <f>IF($S1041=BD$1,1,0)</f>
        <v>0</v>
      </c>
      <c r="BE1041">
        <f>IF($S1041=BE$1,1,0)</f>
        <v>0</v>
      </c>
      <c r="BF1041">
        <f>IF($S1041=BF$1,1,0)</f>
        <v>0</v>
      </c>
      <c r="BG1041">
        <f>IF($S1041=BG$1,1,0)</f>
        <v>0</v>
      </c>
      <c r="BH1041">
        <f>IF($S1041=BH$1,1,0)</f>
        <v>0</v>
      </c>
      <c r="BI1041">
        <f>IF($S1041=BI$1,1,0)</f>
        <v>0</v>
      </c>
      <c r="BJ1041">
        <f>IF($S1041=BJ$1,1,0)</f>
        <v>0</v>
      </c>
    </row>
    <row r="1042" spans="1:62" x14ac:dyDescent="0.25">
      <c r="A1042">
        <v>1040</v>
      </c>
      <c r="B1042" t="s">
        <v>1975</v>
      </c>
      <c r="C1042">
        <v>1</v>
      </c>
      <c r="D1042" t="s">
        <v>1405</v>
      </c>
      <c r="E1042" t="s">
        <v>13</v>
      </c>
      <c r="G1042">
        <v>0</v>
      </c>
      <c r="H1042">
        <v>0</v>
      </c>
      <c r="I1042">
        <v>113791</v>
      </c>
      <c r="J1042">
        <v>26.55</v>
      </c>
      <c r="L1042" t="s">
        <v>15</v>
      </c>
      <c r="M1042" t="s">
        <v>1751</v>
      </c>
      <c r="N1042" t="str">
        <f>IF(ISNUMBER(I1042),"xxx ",SUBSTITUTE(SUBSTITUTE(I1042,"/",""),".",""))</f>
        <v xml:space="preserve">xxx </v>
      </c>
      <c r="O1042" t="str">
        <f>LEFT(N1042,FIND(" ",N1042))</f>
        <v xml:space="preserve">xxx </v>
      </c>
      <c r="P1042" t="str">
        <f>VLOOKUP(M1042,Extract_Title!$A$2:$B$20,2,0)</f>
        <v>Mr</v>
      </c>
      <c r="Q1042" t="str">
        <f>IF(L1042="","S",L1042)</f>
        <v>S</v>
      </c>
      <c r="R1042" t="str">
        <f>IF(K1042="","M",LEFT(K1042,1))</f>
        <v>M</v>
      </c>
      <c r="S1042" t="str">
        <f>VLOOKUP(O1042,Clean_tckt!$E$3:$F$38,2,0)</f>
        <v xml:space="preserve">xxx </v>
      </c>
      <c r="T1042" s="1">
        <f t="shared" si="52"/>
        <v>26.55</v>
      </c>
      <c r="U1042">
        <f t="shared" si="53"/>
        <v>0</v>
      </c>
      <c r="V1042">
        <f>SUM(G1042:H1042,1)</f>
        <v>1</v>
      </c>
      <c r="W1042">
        <f t="shared" si="54"/>
        <v>1</v>
      </c>
      <c r="X1042">
        <f>IF(V1042=1,1,0)</f>
        <v>1</v>
      </c>
      <c r="Y1042">
        <f>IF($P1042=Y$1,1,0)</f>
        <v>1</v>
      </c>
      <c r="Z1042">
        <f>IF($P1042=Z$1,1,0)</f>
        <v>0</v>
      </c>
      <c r="AA1042">
        <f>IF($P1042=AA$1,1,0)</f>
        <v>0</v>
      </c>
      <c r="AB1042">
        <f>IF($P1042=AB$1,1,0)</f>
        <v>0</v>
      </c>
      <c r="AC1042">
        <f>IF($Q1042=AC$1,1,0)</f>
        <v>1</v>
      </c>
      <c r="AD1042">
        <f>IF($Q1042=AD$1,1,0)</f>
        <v>0</v>
      </c>
      <c r="AE1042">
        <f>IF($R1042=AE$1,1,0)</f>
        <v>1</v>
      </c>
      <c r="AF1042">
        <f>IF($R1042=AF$1,1,0)</f>
        <v>0</v>
      </c>
      <c r="AG1042">
        <f>IF($R1042=AG$1,1,0)</f>
        <v>0</v>
      </c>
      <c r="AH1042">
        <f>IF($R1042=AH$1,1,0)</f>
        <v>0</v>
      </c>
      <c r="AI1042">
        <f>IF($R1042=AI$1,1,0)</f>
        <v>0</v>
      </c>
      <c r="AJ1042">
        <f>IF($R1042=AJ$1,1,0)</f>
        <v>0</v>
      </c>
      <c r="AK1042">
        <f>IF($R1042=AK$1,1,0)</f>
        <v>0</v>
      </c>
      <c r="AL1042">
        <f>IF($R1042=AL$1,1,0)</f>
        <v>0</v>
      </c>
      <c r="AM1042">
        <f>IF($S1042=AM$1,1,0)</f>
        <v>0</v>
      </c>
      <c r="AN1042">
        <f>IF($S1042=AN$1,1,0)</f>
        <v>0</v>
      </c>
      <c r="AO1042">
        <f>IF($S1042=AO$1,1,0)</f>
        <v>0</v>
      </c>
      <c r="AP1042">
        <f>IF($S1042=AP$1,1,0)</f>
        <v>1</v>
      </c>
      <c r="AQ1042">
        <f>IF($S1042=AQ$1,1,0)</f>
        <v>0</v>
      </c>
      <c r="AR1042">
        <f>IF($S1042=AR$1,1,0)</f>
        <v>0</v>
      </c>
      <c r="AS1042">
        <f>IF($S1042=AS$1,1,0)</f>
        <v>0</v>
      </c>
      <c r="AT1042">
        <f>IF($S1042=AT$1,1,0)</f>
        <v>0</v>
      </c>
      <c r="AU1042">
        <f>IF($S1042=AU$1,1,0)</f>
        <v>0</v>
      </c>
      <c r="AV1042">
        <f>IF($S1042=AV$1,1,0)</f>
        <v>0</v>
      </c>
      <c r="AW1042">
        <f>IF($S1042=AW$1,1,0)</f>
        <v>0</v>
      </c>
      <c r="AX1042">
        <f>IF($S1042=AX$1,1,0)</f>
        <v>0</v>
      </c>
      <c r="AY1042">
        <f>IF($S1042=AY$1,1,0)</f>
        <v>0</v>
      </c>
      <c r="AZ1042">
        <f>IF($S1042=AZ$1,1,0)</f>
        <v>0</v>
      </c>
      <c r="BA1042">
        <f>IF($S1042=BA$1,1,0)</f>
        <v>0</v>
      </c>
      <c r="BB1042">
        <f>IF($S1042=BB$1,1,0)</f>
        <v>0</v>
      </c>
      <c r="BC1042">
        <f>IF($S1042=BC$1,1,0)</f>
        <v>0</v>
      </c>
      <c r="BD1042">
        <f>IF($S1042=BD$1,1,0)</f>
        <v>0</v>
      </c>
      <c r="BE1042">
        <f>IF($S1042=BE$1,1,0)</f>
        <v>0</v>
      </c>
      <c r="BF1042">
        <f>IF($S1042=BF$1,1,0)</f>
        <v>0</v>
      </c>
      <c r="BG1042">
        <f>IF($S1042=BG$1,1,0)</f>
        <v>0</v>
      </c>
      <c r="BH1042">
        <f>IF($S1042=BH$1,1,0)</f>
        <v>0</v>
      </c>
      <c r="BI1042">
        <f>IF($S1042=BI$1,1,0)</f>
        <v>0</v>
      </c>
      <c r="BJ1042">
        <f>IF($S1042=BJ$1,1,0)</f>
        <v>0</v>
      </c>
    </row>
    <row r="1043" spans="1:62" x14ac:dyDescent="0.25">
      <c r="A1043">
        <v>1041</v>
      </c>
      <c r="B1043" t="s">
        <v>1975</v>
      </c>
      <c r="C1043">
        <v>2</v>
      </c>
      <c r="D1043" t="s">
        <v>1406</v>
      </c>
      <c r="E1043" t="s">
        <v>13</v>
      </c>
      <c r="F1043">
        <v>30</v>
      </c>
      <c r="G1043">
        <v>1</v>
      </c>
      <c r="H1043">
        <v>1</v>
      </c>
      <c r="I1043">
        <v>250651</v>
      </c>
      <c r="J1043">
        <v>26</v>
      </c>
      <c r="L1043" t="s">
        <v>15</v>
      </c>
      <c r="M1043" t="s">
        <v>1757</v>
      </c>
      <c r="N1043" t="str">
        <f>IF(ISNUMBER(I1043),"xxx ",SUBSTITUTE(SUBSTITUTE(I1043,"/",""),".",""))</f>
        <v xml:space="preserve">xxx </v>
      </c>
      <c r="O1043" t="str">
        <f>LEFT(N1043,FIND(" ",N1043))</f>
        <v xml:space="preserve">xxx </v>
      </c>
      <c r="P1043" t="str">
        <f>VLOOKUP(M1043,Extract_Title!$A$2:$B$20,2,0)</f>
        <v>Royalty</v>
      </c>
      <c r="Q1043" t="str">
        <f>IF(L1043="","S",L1043)</f>
        <v>S</v>
      </c>
      <c r="R1043" t="str">
        <f>IF(K1043="","M",LEFT(K1043,1))</f>
        <v>M</v>
      </c>
      <c r="S1043" t="str">
        <f>VLOOKUP(O1043,Clean_tckt!$E$3:$F$38,2,0)</f>
        <v xml:space="preserve">xxx </v>
      </c>
      <c r="T1043" s="1">
        <f t="shared" si="52"/>
        <v>26</v>
      </c>
      <c r="U1043">
        <f t="shared" si="53"/>
        <v>30</v>
      </c>
      <c r="V1043">
        <f>SUM(G1043:H1043,1)</f>
        <v>3</v>
      </c>
      <c r="W1043">
        <f t="shared" si="54"/>
        <v>1</v>
      </c>
      <c r="X1043">
        <f>IF(V1043=1,1,0)</f>
        <v>0</v>
      </c>
      <c r="Y1043">
        <f>IF($P1043=Y$1,1,0)</f>
        <v>0</v>
      </c>
      <c r="Z1043">
        <f>IF($P1043=Z$1,1,0)</f>
        <v>0</v>
      </c>
      <c r="AA1043">
        <f>IF($P1043=AA$1,1,0)</f>
        <v>0</v>
      </c>
      <c r="AB1043">
        <f>IF($P1043=AB$1,1,0)</f>
        <v>0</v>
      </c>
      <c r="AC1043">
        <f>IF($Q1043=AC$1,1,0)</f>
        <v>1</v>
      </c>
      <c r="AD1043">
        <f>IF($Q1043=AD$1,1,0)</f>
        <v>0</v>
      </c>
      <c r="AE1043">
        <f>IF($R1043=AE$1,1,0)</f>
        <v>1</v>
      </c>
      <c r="AF1043">
        <f>IF($R1043=AF$1,1,0)</f>
        <v>0</v>
      </c>
      <c r="AG1043">
        <f>IF($R1043=AG$1,1,0)</f>
        <v>0</v>
      </c>
      <c r="AH1043">
        <f>IF($R1043=AH$1,1,0)</f>
        <v>0</v>
      </c>
      <c r="AI1043">
        <f>IF($R1043=AI$1,1,0)</f>
        <v>0</v>
      </c>
      <c r="AJ1043">
        <f>IF($R1043=AJ$1,1,0)</f>
        <v>0</v>
      </c>
      <c r="AK1043">
        <f>IF($R1043=AK$1,1,0)</f>
        <v>0</v>
      </c>
      <c r="AL1043">
        <f>IF($R1043=AL$1,1,0)</f>
        <v>0</v>
      </c>
      <c r="AM1043">
        <f>IF($S1043=AM$1,1,0)</f>
        <v>0</v>
      </c>
      <c r="AN1043">
        <f>IF($S1043=AN$1,1,0)</f>
        <v>0</v>
      </c>
      <c r="AO1043">
        <f>IF($S1043=AO$1,1,0)</f>
        <v>0</v>
      </c>
      <c r="AP1043">
        <f>IF($S1043=AP$1,1,0)</f>
        <v>1</v>
      </c>
      <c r="AQ1043">
        <f>IF($S1043=AQ$1,1,0)</f>
        <v>0</v>
      </c>
      <c r="AR1043">
        <f>IF($S1043=AR$1,1,0)</f>
        <v>0</v>
      </c>
      <c r="AS1043">
        <f>IF($S1043=AS$1,1,0)</f>
        <v>0</v>
      </c>
      <c r="AT1043">
        <f>IF($S1043=AT$1,1,0)</f>
        <v>0</v>
      </c>
      <c r="AU1043">
        <f>IF($S1043=AU$1,1,0)</f>
        <v>0</v>
      </c>
      <c r="AV1043">
        <f>IF($S1043=AV$1,1,0)</f>
        <v>0</v>
      </c>
      <c r="AW1043">
        <f>IF($S1043=AW$1,1,0)</f>
        <v>0</v>
      </c>
      <c r="AX1043">
        <f>IF($S1043=AX$1,1,0)</f>
        <v>0</v>
      </c>
      <c r="AY1043">
        <f>IF($S1043=AY$1,1,0)</f>
        <v>0</v>
      </c>
      <c r="AZ1043">
        <f>IF($S1043=AZ$1,1,0)</f>
        <v>0</v>
      </c>
      <c r="BA1043">
        <f>IF($S1043=BA$1,1,0)</f>
        <v>0</v>
      </c>
      <c r="BB1043">
        <f>IF($S1043=BB$1,1,0)</f>
        <v>0</v>
      </c>
      <c r="BC1043">
        <f>IF($S1043=BC$1,1,0)</f>
        <v>0</v>
      </c>
      <c r="BD1043">
        <f>IF($S1043=BD$1,1,0)</f>
        <v>0</v>
      </c>
      <c r="BE1043">
        <f>IF($S1043=BE$1,1,0)</f>
        <v>0</v>
      </c>
      <c r="BF1043">
        <f>IF($S1043=BF$1,1,0)</f>
        <v>0</v>
      </c>
      <c r="BG1043">
        <f>IF($S1043=BG$1,1,0)</f>
        <v>0</v>
      </c>
      <c r="BH1043">
        <f>IF($S1043=BH$1,1,0)</f>
        <v>0</v>
      </c>
      <c r="BI1043">
        <f>IF($S1043=BI$1,1,0)</f>
        <v>0</v>
      </c>
      <c r="BJ1043">
        <f>IF($S1043=BJ$1,1,0)</f>
        <v>0</v>
      </c>
    </row>
    <row r="1044" spans="1:62" x14ac:dyDescent="0.25">
      <c r="A1044">
        <v>1042</v>
      </c>
      <c r="B1044" t="s">
        <v>1975</v>
      </c>
      <c r="C1044">
        <v>1</v>
      </c>
      <c r="D1044" t="s">
        <v>1407</v>
      </c>
      <c r="E1044" t="s">
        <v>17</v>
      </c>
      <c r="F1044">
        <v>23</v>
      </c>
      <c r="G1044">
        <v>0</v>
      </c>
      <c r="H1044">
        <v>1</v>
      </c>
      <c r="I1044">
        <v>11767</v>
      </c>
      <c r="J1044">
        <v>83.158299999999997</v>
      </c>
      <c r="K1044" t="s">
        <v>470</v>
      </c>
      <c r="L1044" t="s">
        <v>20</v>
      </c>
      <c r="M1044" t="s">
        <v>1752</v>
      </c>
      <c r="N1044" t="str">
        <f>IF(ISNUMBER(I1044),"xxx ",SUBSTITUTE(SUBSTITUTE(I1044,"/",""),".",""))</f>
        <v xml:space="preserve">xxx </v>
      </c>
      <c r="O1044" t="str">
        <f>LEFT(N1044,FIND(" ",N1044))</f>
        <v xml:space="preserve">xxx </v>
      </c>
      <c r="P1044" t="str">
        <f>VLOOKUP(M1044,Extract_Title!$A$2:$B$20,2,0)</f>
        <v>Mrs</v>
      </c>
      <c r="Q1044" t="str">
        <f>IF(L1044="","S",L1044)</f>
        <v>C</v>
      </c>
      <c r="R1044" t="str">
        <f>IF(K1044="","M",LEFT(K1044,1))</f>
        <v>C</v>
      </c>
      <c r="S1044" t="str">
        <f>VLOOKUP(O1044,Clean_tckt!$E$3:$F$38,2,0)</f>
        <v xml:space="preserve">xxx </v>
      </c>
      <c r="T1044" s="1">
        <f t="shared" si="52"/>
        <v>83.158299999999997</v>
      </c>
      <c r="U1044">
        <f t="shared" si="53"/>
        <v>23</v>
      </c>
      <c r="V1044">
        <f>SUM(G1044:H1044,1)</f>
        <v>2</v>
      </c>
      <c r="W1044">
        <f t="shared" si="54"/>
        <v>0</v>
      </c>
      <c r="X1044">
        <f>IF(V1044=1,1,0)</f>
        <v>0</v>
      </c>
      <c r="Y1044">
        <f>IF($P1044=Y$1,1,0)</f>
        <v>0</v>
      </c>
      <c r="Z1044">
        <f>IF($P1044=Z$1,1,0)</f>
        <v>1</v>
      </c>
      <c r="AA1044">
        <f>IF($P1044=AA$1,1,0)</f>
        <v>0</v>
      </c>
      <c r="AB1044">
        <f>IF($P1044=AB$1,1,0)</f>
        <v>0</v>
      </c>
      <c r="AC1044">
        <f>IF($Q1044=AC$1,1,0)</f>
        <v>0</v>
      </c>
      <c r="AD1044">
        <f>IF($Q1044=AD$1,1,0)</f>
        <v>1</v>
      </c>
      <c r="AE1044">
        <f>IF($R1044=AE$1,1,0)</f>
        <v>0</v>
      </c>
      <c r="AF1044">
        <f>IF($R1044=AF$1,1,0)</f>
        <v>1</v>
      </c>
      <c r="AG1044">
        <f>IF($R1044=AG$1,1,0)</f>
        <v>0</v>
      </c>
      <c r="AH1044">
        <f>IF($R1044=AH$1,1,0)</f>
        <v>0</v>
      </c>
      <c r="AI1044">
        <f>IF($R1044=AI$1,1,0)</f>
        <v>0</v>
      </c>
      <c r="AJ1044">
        <f>IF($R1044=AJ$1,1,0)</f>
        <v>0</v>
      </c>
      <c r="AK1044">
        <f>IF($R1044=AK$1,1,0)</f>
        <v>0</v>
      </c>
      <c r="AL1044">
        <f>IF($R1044=AL$1,1,0)</f>
        <v>0</v>
      </c>
      <c r="AM1044">
        <f>IF($S1044=AM$1,1,0)</f>
        <v>0</v>
      </c>
      <c r="AN1044">
        <f>IF($S1044=AN$1,1,0)</f>
        <v>0</v>
      </c>
      <c r="AO1044">
        <f>IF($S1044=AO$1,1,0)</f>
        <v>0</v>
      </c>
      <c r="AP1044">
        <f>IF($S1044=AP$1,1,0)</f>
        <v>1</v>
      </c>
      <c r="AQ1044">
        <f>IF($S1044=AQ$1,1,0)</f>
        <v>0</v>
      </c>
      <c r="AR1044">
        <f>IF($S1044=AR$1,1,0)</f>
        <v>0</v>
      </c>
      <c r="AS1044">
        <f>IF($S1044=AS$1,1,0)</f>
        <v>0</v>
      </c>
      <c r="AT1044">
        <f>IF($S1044=AT$1,1,0)</f>
        <v>0</v>
      </c>
      <c r="AU1044">
        <f>IF($S1044=AU$1,1,0)</f>
        <v>0</v>
      </c>
      <c r="AV1044">
        <f>IF($S1044=AV$1,1,0)</f>
        <v>0</v>
      </c>
      <c r="AW1044">
        <f>IF($S1044=AW$1,1,0)</f>
        <v>0</v>
      </c>
      <c r="AX1044">
        <f>IF($S1044=AX$1,1,0)</f>
        <v>0</v>
      </c>
      <c r="AY1044">
        <f>IF($S1044=AY$1,1,0)</f>
        <v>0</v>
      </c>
      <c r="AZ1044">
        <f>IF($S1044=AZ$1,1,0)</f>
        <v>0</v>
      </c>
      <c r="BA1044">
        <f>IF($S1044=BA$1,1,0)</f>
        <v>0</v>
      </c>
      <c r="BB1044">
        <f>IF($S1044=BB$1,1,0)</f>
        <v>0</v>
      </c>
      <c r="BC1044">
        <f>IF($S1044=BC$1,1,0)</f>
        <v>0</v>
      </c>
      <c r="BD1044">
        <f>IF($S1044=BD$1,1,0)</f>
        <v>0</v>
      </c>
      <c r="BE1044">
        <f>IF($S1044=BE$1,1,0)</f>
        <v>0</v>
      </c>
      <c r="BF1044">
        <f>IF($S1044=BF$1,1,0)</f>
        <v>0</v>
      </c>
      <c r="BG1044">
        <f>IF($S1044=BG$1,1,0)</f>
        <v>0</v>
      </c>
      <c r="BH1044">
        <f>IF($S1044=BH$1,1,0)</f>
        <v>0</v>
      </c>
      <c r="BI1044">
        <f>IF($S1044=BI$1,1,0)</f>
        <v>0</v>
      </c>
      <c r="BJ1044">
        <f>IF($S1044=BJ$1,1,0)</f>
        <v>0</v>
      </c>
    </row>
    <row r="1045" spans="1:62" x14ac:dyDescent="0.25">
      <c r="A1045">
        <v>1043</v>
      </c>
      <c r="B1045" t="s">
        <v>1975</v>
      </c>
      <c r="C1045">
        <v>3</v>
      </c>
      <c r="D1045" t="s">
        <v>1408</v>
      </c>
      <c r="E1045" t="s">
        <v>13</v>
      </c>
      <c r="G1045">
        <v>0</v>
      </c>
      <c r="H1045">
        <v>0</v>
      </c>
      <c r="I1045">
        <v>349255</v>
      </c>
      <c r="J1045">
        <v>7.8958000000000004</v>
      </c>
      <c r="L1045" t="s">
        <v>20</v>
      </c>
      <c r="M1045" t="s">
        <v>1751</v>
      </c>
      <c r="N1045" t="str">
        <f>IF(ISNUMBER(I1045),"xxx ",SUBSTITUTE(SUBSTITUTE(I1045,"/",""),".",""))</f>
        <v xml:space="preserve">xxx </v>
      </c>
      <c r="O1045" t="str">
        <f>LEFT(N1045,FIND(" ",N1045))</f>
        <v xml:space="preserve">xxx </v>
      </c>
      <c r="P1045" t="str">
        <f>VLOOKUP(M1045,Extract_Title!$A$2:$B$20,2,0)</f>
        <v>Mr</v>
      </c>
      <c r="Q1045" t="str">
        <f>IF(L1045="","S",L1045)</f>
        <v>C</v>
      </c>
      <c r="R1045" t="str">
        <f>IF(K1045="","M",LEFT(K1045,1))</f>
        <v>M</v>
      </c>
      <c r="S1045" t="str">
        <f>VLOOKUP(O1045,Clean_tckt!$E$3:$F$38,2,0)</f>
        <v xml:space="preserve">xxx </v>
      </c>
      <c r="T1045" s="1">
        <f t="shared" si="52"/>
        <v>7.8958000000000004</v>
      </c>
      <c r="U1045">
        <f t="shared" si="53"/>
        <v>0</v>
      </c>
      <c r="V1045">
        <f>SUM(G1045:H1045,1)</f>
        <v>1</v>
      </c>
      <c r="W1045">
        <f t="shared" si="54"/>
        <v>1</v>
      </c>
      <c r="X1045">
        <f>IF(V1045=1,1,0)</f>
        <v>1</v>
      </c>
      <c r="Y1045">
        <f>IF($P1045=Y$1,1,0)</f>
        <v>1</v>
      </c>
      <c r="Z1045">
        <f>IF($P1045=Z$1,1,0)</f>
        <v>0</v>
      </c>
      <c r="AA1045">
        <f>IF($P1045=AA$1,1,0)</f>
        <v>0</v>
      </c>
      <c r="AB1045">
        <f>IF($P1045=AB$1,1,0)</f>
        <v>0</v>
      </c>
      <c r="AC1045">
        <f>IF($Q1045=AC$1,1,0)</f>
        <v>0</v>
      </c>
      <c r="AD1045">
        <f>IF($Q1045=AD$1,1,0)</f>
        <v>1</v>
      </c>
      <c r="AE1045">
        <f>IF($R1045=AE$1,1,0)</f>
        <v>1</v>
      </c>
      <c r="AF1045">
        <f>IF($R1045=AF$1,1,0)</f>
        <v>0</v>
      </c>
      <c r="AG1045">
        <f>IF($R1045=AG$1,1,0)</f>
        <v>0</v>
      </c>
      <c r="AH1045">
        <f>IF($R1045=AH$1,1,0)</f>
        <v>0</v>
      </c>
      <c r="AI1045">
        <f>IF($R1045=AI$1,1,0)</f>
        <v>0</v>
      </c>
      <c r="AJ1045">
        <f>IF($R1045=AJ$1,1,0)</f>
        <v>0</v>
      </c>
      <c r="AK1045">
        <f>IF($R1045=AK$1,1,0)</f>
        <v>0</v>
      </c>
      <c r="AL1045">
        <f>IF($R1045=AL$1,1,0)</f>
        <v>0</v>
      </c>
      <c r="AM1045">
        <f>IF($S1045=AM$1,1,0)</f>
        <v>0</v>
      </c>
      <c r="AN1045">
        <f>IF($S1045=AN$1,1,0)</f>
        <v>0</v>
      </c>
      <c r="AO1045">
        <f>IF($S1045=AO$1,1,0)</f>
        <v>0</v>
      </c>
      <c r="AP1045">
        <f>IF($S1045=AP$1,1,0)</f>
        <v>1</v>
      </c>
      <c r="AQ1045">
        <f>IF($S1045=AQ$1,1,0)</f>
        <v>0</v>
      </c>
      <c r="AR1045">
        <f>IF($S1045=AR$1,1,0)</f>
        <v>0</v>
      </c>
      <c r="AS1045">
        <f>IF($S1045=AS$1,1,0)</f>
        <v>0</v>
      </c>
      <c r="AT1045">
        <f>IF($S1045=AT$1,1,0)</f>
        <v>0</v>
      </c>
      <c r="AU1045">
        <f>IF($S1045=AU$1,1,0)</f>
        <v>0</v>
      </c>
      <c r="AV1045">
        <f>IF($S1045=AV$1,1,0)</f>
        <v>0</v>
      </c>
      <c r="AW1045">
        <f>IF($S1045=AW$1,1,0)</f>
        <v>0</v>
      </c>
      <c r="AX1045">
        <f>IF($S1045=AX$1,1,0)</f>
        <v>0</v>
      </c>
      <c r="AY1045">
        <f>IF($S1045=AY$1,1,0)</f>
        <v>0</v>
      </c>
      <c r="AZ1045">
        <f>IF($S1045=AZ$1,1,0)</f>
        <v>0</v>
      </c>
      <c r="BA1045">
        <f>IF($S1045=BA$1,1,0)</f>
        <v>0</v>
      </c>
      <c r="BB1045">
        <f>IF($S1045=BB$1,1,0)</f>
        <v>0</v>
      </c>
      <c r="BC1045">
        <f>IF($S1045=BC$1,1,0)</f>
        <v>0</v>
      </c>
      <c r="BD1045">
        <f>IF($S1045=BD$1,1,0)</f>
        <v>0</v>
      </c>
      <c r="BE1045">
        <f>IF($S1045=BE$1,1,0)</f>
        <v>0</v>
      </c>
      <c r="BF1045">
        <f>IF($S1045=BF$1,1,0)</f>
        <v>0</v>
      </c>
      <c r="BG1045">
        <f>IF($S1045=BG$1,1,0)</f>
        <v>0</v>
      </c>
      <c r="BH1045">
        <f>IF($S1045=BH$1,1,0)</f>
        <v>0</v>
      </c>
      <c r="BI1045">
        <f>IF($S1045=BI$1,1,0)</f>
        <v>0</v>
      </c>
      <c r="BJ1045">
        <f>IF($S1045=BJ$1,1,0)</f>
        <v>0</v>
      </c>
    </row>
    <row r="1046" spans="1:62" x14ac:dyDescent="0.25">
      <c r="A1046">
        <v>1044</v>
      </c>
      <c r="B1046" t="s">
        <v>1975</v>
      </c>
      <c r="C1046">
        <v>3</v>
      </c>
      <c r="D1046" t="s">
        <v>1409</v>
      </c>
      <c r="E1046" t="s">
        <v>13</v>
      </c>
      <c r="F1046">
        <v>60.5</v>
      </c>
      <c r="G1046">
        <v>0</v>
      </c>
      <c r="H1046">
        <v>0</v>
      </c>
      <c r="I1046">
        <v>3701</v>
      </c>
      <c r="L1046" t="s">
        <v>15</v>
      </c>
      <c r="M1046" t="s">
        <v>1751</v>
      </c>
      <c r="N1046" t="str">
        <f>IF(ISNUMBER(I1046),"xxx ",SUBSTITUTE(SUBSTITUTE(I1046,"/",""),".",""))</f>
        <v xml:space="preserve">xxx </v>
      </c>
      <c r="O1046" t="str">
        <f>LEFT(N1046,FIND(" ",N1046))</f>
        <v xml:space="preserve">xxx </v>
      </c>
      <c r="P1046" t="str">
        <f>VLOOKUP(M1046,Extract_Title!$A$2:$B$20,2,0)</f>
        <v>Mr</v>
      </c>
      <c r="Q1046" t="str">
        <f>IF(L1046="","S",L1046)</f>
        <v>S</v>
      </c>
      <c r="R1046" t="str">
        <f>IF(K1046="","M",LEFT(K1046,1))</f>
        <v>M</v>
      </c>
      <c r="S1046" t="str">
        <f>VLOOKUP(O1046,Clean_tckt!$E$3:$F$38,2,0)</f>
        <v xml:space="preserve">xxx </v>
      </c>
      <c r="T1046" s="1">
        <f t="shared" si="52"/>
        <v>14.4542</v>
      </c>
      <c r="U1046">
        <f t="shared" si="53"/>
        <v>60.5</v>
      </c>
      <c r="V1046">
        <f>SUM(G1046:H1046,1)</f>
        <v>1</v>
      </c>
      <c r="W1046">
        <f t="shared" si="54"/>
        <v>1</v>
      </c>
      <c r="X1046">
        <f>IF(V1046=1,1,0)</f>
        <v>1</v>
      </c>
      <c r="Y1046">
        <f>IF($P1046=Y$1,1,0)</f>
        <v>1</v>
      </c>
      <c r="Z1046">
        <f>IF($P1046=Z$1,1,0)</f>
        <v>0</v>
      </c>
      <c r="AA1046">
        <f>IF($P1046=AA$1,1,0)</f>
        <v>0</v>
      </c>
      <c r="AB1046">
        <f>IF($P1046=AB$1,1,0)</f>
        <v>0</v>
      </c>
      <c r="AC1046">
        <f>IF($Q1046=AC$1,1,0)</f>
        <v>1</v>
      </c>
      <c r="AD1046">
        <f>IF($Q1046=AD$1,1,0)</f>
        <v>0</v>
      </c>
      <c r="AE1046">
        <f>IF($R1046=AE$1,1,0)</f>
        <v>1</v>
      </c>
      <c r="AF1046">
        <f>IF($R1046=AF$1,1,0)</f>
        <v>0</v>
      </c>
      <c r="AG1046">
        <f>IF($R1046=AG$1,1,0)</f>
        <v>0</v>
      </c>
      <c r="AH1046">
        <f>IF($R1046=AH$1,1,0)</f>
        <v>0</v>
      </c>
      <c r="AI1046">
        <f>IF($R1046=AI$1,1,0)</f>
        <v>0</v>
      </c>
      <c r="AJ1046">
        <f>IF($R1046=AJ$1,1,0)</f>
        <v>0</v>
      </c>
      <c r="AK1046">
        <f>IF($R1046=AK$1,1,0)</f>
        <v>0</v>
      </c>
      <c r="AL1046">
        <f>IF($R1046=AL$1,1,0)</f>
        <v>0</v>
      </c>
      <c r="AM1046">
        <f>IF($S1046=AM$1,1,0)</f>
        <v>0</v>
      </c>
      <c r="AN1046">
        <f>IF($S1046=AN$1,1,0)</f>
        <v>0</v>
      </c>
      <c r="AO1046">
        <f>IF($S1046=AO$1,1,0)</f>
        <v>0</v>
      </c>
      <c r="AP1046">
        <f>IF($S1046=AP$1,1,0)</f>
        <v>1</v>
      </c>
      <c r="AQ1046">
        <f>IF($S1046=AQ$1,1,0)</f>
        <v>0</v>
      </c>
      <c r="AR1046">
        <f>IF($S1046=AR$1,1,0)</f>
        <v>0</v>
      </c>
      <c r="AS1046">
        <f>IF($S1046=AS$1,1,0)</f>
        <v>0</v>
      </c>
      <c r="AT1046">
        <f>IF($S1046=AT$1,1,0)</f>
        <v>0</v>
      </c>
      <c r="AU1046">
        <f>IF($S1046=AU$1,1,0)</f>
        <v>0</v>
      </c>
      <c r="AV1046">
        <f>IF($S1046=AV$1,1,0)</f>
        <v>0</v>
      </c>
      <c r="AW1046">
        <f>IF($S1046=AW$1,1,0)</f>
        <v>0</v>
      </c>
      <c r="AX1046">
        <f>IF($S1046=AX$1,1,0)</f>
        <v>0</v>
      </c>
      <c r="AY1046">
        <f>IF($S1046=AY$1,1,0)</f>
        <v>0</v>
      </c>
      <c r="AZ1046">
        <f>IF($S1046=AZ$1,1,0)</f>
        <v>0</v>
      </c>
      <c r="BA1046">
        <f>IF($S1046=BA$1,1,0)</f>
        <v>0</v>
      </c>
      <c r="BB1046">
        <f>IF($S1046=BB$1,1,0)</f>
        <v>0</v>
      </c>
      <c r="BC1046">
        <f>IF($S1046=BC$1,1,0)</f>
        <v>0</v>
      </c>
      <c r="BD1046">
        <f>IF($S1046=BD$1,1,0)</f>
        <v>0</v>
      </c>
      <c r="BE1046">
        <f>IF($S1046=BE$1,1,0)</f>
        <v>0</v>
      </c>
      <c r="BF1046">
        <f>IF($S1046=BF$1,1,0)</f>
        <v>0</v>
      </c>
      <c r="BG1046">
        <f>IF($S1046=BG$1,1,0)</f>
        <v>0</v>
      </c>
      <c r="BH1046">
        <f>IF($S1046=BH$1,1,0)</f>
        <v>0</v>
      </c>
      <c r="BI1046">
        <f>IF($S1046=BI$1,1,0)</f>
        <v>0</v>
      </c>
      <c r="BJ1046">
        <f>IF($S1046=BJ$1,1,0)</f>
        <v>0</v>
      </c>
    </row>
    <row r="1047" spans="1:62" x14ac:dyDescent="0.25">
      <c r="A1047">
        <v>1045</v>
      </c>
      <c r="B1047" t="s">
        <v>1975</v>
      </c>
      <c r="C1047">
        <v>3</v>
      </c>
      <c r="D1047" t="s">
        <v>1410</v>
      </c>
      <c r="E1047" t="s">
        <v>17</v>
      </c>
      <c r="F1047">
        <v>36</v>
      </c>
      <c r="G1047">
        <v>0</v>
      </c>
      <c r="H1047">
        <v>2</v>
      </c>
      <c r="I1047">
        <v>350405</v>
      </c>
      <c r="J1047">
        <v>12.183299999999999</v>
      </c>
      <c r="L1047" t="s">
        <v>15</v>
      </c>
      <c r="M1047" t="s">
        <v>1752</v>
      </c>
      <c r="N1047" t="str">
        <f>IF(ISNUMBER(I1047),"xxx ",SUBSTITUTE(SUBSTITUTE(I1047,"/",""),".",""))</f>
        <v xml:space="preserve">xxx </v>
      </c>
      <c r="O1047" t="str">
        <f>LEFT(N1047,FIND(" ",N1047))</f>
        <v xml:space="preserve">xxx </v>
      </c>
      <c r="P1047" t="str">
        <f>VLOOKUP(M1047,Extract_Title!$A$2:$B$20,2,0)</f>
        <v>Mrs</v>
      </c>
      <c r="Q1047" t="str">
        <f>IF(L1047="","S",L1047)</f>
        <v>S</v>
      </c>
      <c r="R1047" t="str">
        <f>IF(K1047="","M",LEFT(K1047,1))</f>
        <v>M</v>
      </c>
      <c r="S1047" t="str">
        <f>VLOOKUP(O1047,Clean_tckt!$E$3:$F$38,2,0)</f>
        <v xml:space="preserve">xxx </v>
      </c>
      <c r="T1047" s="1">
        <f t="shared" si="52"/>
        <v>12.183299999999999</v>
      </c>
      <c r="U1047">
        <f t="shared" si="53"/>
        <v>36</v>
      </c>
      <c r="V1047">
        <f>SUM(G1047:H1047,1)</f>
        <v>3</v>
      </c>
      <c r="W1047">
        <f t="shared" si="54"/>
        <v>0</v>
      </c>
      <c r="X1047">
        <f>IF(V1047=1,1,0)</f>
        <v>0</v>
      </c>
      <c r="Y1047">
        <f>IF($P1047=Y$1,1,0)</f>
        <v>0</v>
      </c>
      <c r="Z1047">
        <f>IF($P1047=Z$1,1,0)</f>
        <v>1</v>
      </c>
      <c r="AA1047">
        <f>IF($P1047=AA$1,1,0)</f>
        <v>0</v>
      </c>
      <c r="AB1047">
        <f>IF($P1047=AB$1,1,0)</f>
        <v>0</v>
      </c>
      <c r="AC1047">
        <f>IF($Q1047=AC$1,1,0)</f>
        <v>1</v>
      </c>
      <c r="AD1047">
        <f>IF($Q1047=AD$1,1,0)</f>
        <v>0</v>
      </c>
      <c r="AE1047">
        <f>IF($R1047=AE$1,1,0)</f>
        <v>1</v>
      </c>
      <c r="AF1047">
        <f>IF($R1047=AF$1,1,0)</f>
        <v>0</v>
      </c>
      <c r="AG1047">
        <f>IF($R1047=AG$1,1,0)</f>
        <v>0</v>
      </c>
      <c r="AH1047">
        <f>IF($R1047=AH$1,1,0)</f>
        <v>0</v>
      </c>
      <c r="AI1047">
        <f>IF($R1047=AI$1,1,0)</f>
        <v>0</v>
      </c>
      <c r="AJ1047">
        <f>IF($R1047=AJ$1,1,0)</f>
        <v>0</v>
      </c>
      <c r="AK1047">
        <f>IF($R1047=AK$1,1,0)</f>
        <v>0</v>
      </c>
      <c r="AL1047">
        <f>IF($R1047=AL$1,1,0)</f>
        <v>0</v>
      </c>
      <c r="AM1047">
        <f>IF($S1047=AM$1,1,0)</f>
        <v>0</v>
      </c>
      <c r="AN1047">
        <f>IF($S1047=AN$1,1,0)</f>
        <v>0</v>
      </c>
      <c r="AO1047">
        <f>IF($S1047=AO$1,1,0)</f>
        <v>0</v>
      </c>
      <c r="AP1047">
        <f>IF($S1047=AP$1,1,0)</f>
        <v>1</v>
      </c>
      <c r="AQ1047">
        <f>IF($S1047=AQ$1,1,0)</f>
        <v>0</v>
      </c>
      <c r="AR1047">
        <f>IF($S1047=AR$1,1,0)</f>
        <v>0</v>
      </c>
      <c r="AS1047">
        <f>IF($S1047=AS$1,1,0)</f>
        <v>0</v>
      </c>
      <c r="AT1047">
        <f>IF($S1047=AT$1,1,0)</f>
        <v>0</v>
      </c>
      <c r="AU1047">
        <f>IF($S1047=AU$1,1,0)</f>
        <v>0</v>
      </c>
      <c r="AV1047">
        <f>IF($S1047=AV$1,1,0)</f>
        <v>0</v>
      </c>
      <c r="AW1047">
        <f>IF($S1047=AW$1,1,0)</f>
        <v>0</v>
      </c>
      <c r="AX1047">
        <f>IF($S1047=AX$1,1,0)</f>
        <v>0</v>
      </c>
      <c r="AY1047">
        <f>IF($S1047=AY$1,1,0)</f>
        <v>0</v>
      </c>
      <c r="AZ1047">
        <f>IF($S1047=AZ$1,1,0)</f>
        <v>0</v>
      </c>
      <c r="BA1047">
        <f>IF($S1047=BA$1,1,0)</f>
        <v>0</v>
      </c>
      <c r="BB1047">
        <f>IF($S1047=BB$1,1,0)</f>
        <v>0</v>
      </c>
      <c r="BC1047">
        <f>IF($S1047=BC$1,1,0)</f>
        <v>0</v>
      </c>
      <c r="BD1047">
        <f>IF($S1047=BD$1,1,0)</f>
        <v>0</v>
      </c>
      <c r="BE1047">
        <f>IF($S1047=BE$1,1,0)</f>
        <v>0</v>
      </c>
      <c r="BF1047">
        <f>IF($S1047=BF$1,1,0)</f>
        <v>0</v>
      </c>
      <c r="BG1047">
        <f>IF($S1047=BG$1,1,0)</f>
        <v>0</v>
      </c>
      <c r="BH1047">
        <f>IF($S1047=BH$1,1,0)</f>
        <v>0</v>
      </c>
      <c r="BI1047">
        <f>IF($S1047=BI$1,1,0)</f>
        <v>0</v>
      </c>
      <c r="BJ1047">
        <f>IF($S1047=BJ$1,1,0)</f>
        <v>0</v>
      </c>
    </row>
    <row r="1048" spans="1:62" x14ac:dyDescent="0.25">
      <c r="A1048">
        <v>1046</v>
      </c>
      <c r="B1048" t="s">
        <v>1975</v>
      </c>
      <c r="C1048">
        <v>3</v>
      </c>
      <c r="D1048" t="s">
        <v>1411</v>
      </c>
      <c r="E1048" t="s">
        <v>13</v>
      </c>
      <c r="F1048">
        <v>13</v>
      </c>
      <c r="G1048">
        <v>4</v>
      </c>
      <c r="H1048">
        <v>2</v>
      </c>
      <c r="I1048">
        <v>347077</v>
      </c>
      <c r="J1048">
        <v>31.387499999999999</v>
      </c>
      <c r="L1048" t="s">
        <v>15</v>
      </c>
      <c r="M1048" t="s">
        <v>1754</v>
      </c>
      <c r="N1048" t="str">
        <f>IF(ISNUMBER(I1048),"xxx ",SUBSTITUTE(SUBSTITUTE(I1048,"/",""),".",""))</f>
        <v xml:space="preserve">xxx </v>
      </c>
      <c r="O1048" t="str">
        <f>LEFT(N1048,FIND(" ",N1048))</f>
        <v xml:space="preserve">xxx </v>
      </c>
      <c r="P1048" t="str">
        <f>VLOOKUP(M1048,Extract_Title!$A$2:$B$20,2,0)</f>
        <v>Master</v>
      </c>
      <c r="Q1048" t="str">
        <f>IF(L1048="","S",L1048)</f>
        <v>S</v>
      </c>
      <c r="R1048" t="str">
        <f>IF(K1048="","M",LEFT(K1048,1))</f>
        <v>M</v>
      </c>
      <c r="S1048" t="str">
        <f>VLOOKUP(O1048,Clean_tckt!$E$3:$F$38,2,0)</f>
        <v xml:space="preserve">xxx </v>
      </c>
      <c r="T1048" s="1">
        <f t="shared" si="52"/>
        <v>31.387499999999999</v>
      </c>
      <c r="U1048">
        <f t="shared" si="53"/>
        <v>13</v>
      </c>
      <c r="V1048">
        <f>SUM(G1048:H1048,1)</f>
        <v>7</v>
      </c>
      <c r="W1048">
        <f t="shared" si="54"/>
        <v>1</v>
      </c>
      <c r="X1048">
        <f>IF(V1048=1,1,0)</f>
        <v>0</v>
      </c>
      <c r="Y1048">
        <f>IF($P1048=Y$1,1,0)</f>
        <v>0</v>
      </c>
      <c r="Z1048">
        <f>IF($P1048=Z$1,1,0)</f>
        <v>0</v>
      </c>
      <c r="AA1048">
        <f>IF($P1048=AA$1,1,0)</f>
        <v>0</v>
      </c>
      <c r="AB1048">
        <f>IF($P1048=AB$1,1,0)</f>
        <v>1</v>
      </c>
      <c r="AC1048">
        <f>IF($Q1048=AC$1,1,0)</f>
        <v>1</v>
      </c>
      <c r="AD1048">
        <f>IF($Q1048=AD$1,1,0)</f>
        <v>0</v>
      </c>
      <c r="AE1048">
        <f>IF($R1048=AE$1,1,0)</f>
        <v>1</v>
      </c>
      <c r="AF1048">
        <f>IF($R1048=AF$1,1,0)</f>
        <v>0</v>
      </c>
      <c r="AG1048">
        <f>IF($R1048=AG$1,1,0)</f>
        <v>0</v>
      </c>
      <c r="AH1048">
        <f>IF($R1048=AH$1,1,0)</f>
        <v>0</v>
      </c>
      <c r="AI1048">
        <f>IF($R1048=AI$1,1,0)</f>
        <v>0</v>
      </c>
      <c r="AJ1048">
        <f>IF($R1048=AJ$1,1,0)</f>
        <v>0</v>
      </c>
      <c r="AK1048">
        <f>IF($R1048=AK$1,1,0)</f>
        <v>0</v>
      </c>
      <c r="AL1048">
        <f>IF($R1048=AL$1,1,0)</f>
        <v>0</v>
      </c>
      <c r="AM1048">
        <f>IF($S1048=AM$1,1,0)</f>
        <v>0</v>
      </c>
      <c r="AN1048">
        <f>IF($S1048=AN$1,1,0)</f>
        <v>0</v>
      </c>
      <c r="AO1048">
        <f>IF($S1048=AO$1,1,0)</f>
        <v>0</v>
      </c>
      <c r="AP1048">
        <f>IF($S1048=AP$1,1,0)</f>
        <v>1</v>
      </c>
      <c r="AQ1048">
        <f>IF($S1048=AQ$1,1,0)</f>
        <v>0</v>
      </c>
      <c r="AR1048">
        <f>IF($S1048=AR$1,1,0)</f>
        <v>0</v>
      </c>
      <c r="AS1048">
        <f>IF($S1048=AS$1,1,0)</f>
        <v>0</v>
      </c>
      <c r="AT1048">
        <f>IF($S1048=AT$1,1,0)</f>
        <v>0</v>
      </c>
      <c r="AU1048">
        <f>IF($S1048=AU$1,1,0)</f>
        <v>0</v>
      </c>
      <c r="AV1048">
        <f>IF($S1048=AV$1,1,0)</f>
        <v>0</v>
      </c>
      <c r="AW1048">
        <f>IF($S1048=AW$1,1,0)</f>
        <v>0</v>
      </c>
      <c r="AX1048">
        <f>IF($S1048=AX$1,1,0)</f>
        <v>0</v>
      </c>
      <c r="AY1048">
        <f>IF($S1048=AY$1,1,0)</f>
        <v>0</v>
      </c>
      <c r="AZ1048">
        <f>IF($S1048=AZ$1,1,0)</f>
        <v>0</v>
      </c>
      <c r="BA1048">
        <f>IF($S1048=BA$1,1,0)</f>
        <v>0</v>
      </c>
      <c r="BB1048">
        <f>IF($S1048=BB$1,1,0)</f>
        <v>0</v>
      </c>
      <c r="BC1048">
        <f>IF($S1048=BC$1,1,0)</f>
        <v>0</v>
      </c>
      <c r="BD1048">
        <f>IF($S1048=BD$1,1,0)</f>
        <v>0</v>
      </c>
      <c r="BE1048">
        <f>IF($S1048=BE$1,1,0)</f>
        <v>0</v>
      </c>
      <c r="BF1048">
        <f>IF($S1048=BF$1,1,0)</f>
        <v>0</v>
      </c>
      <c r="BG1048">
        <f>IF($S1048=BG$1,1,0)</f>
        <v>0</v>
      </c>
      <c r="BH1048">
        <f>IF($S1048=BH$1,1,0)</f>
        <v>0</v>
      </c>
      <c r="BI1048">
        <f>IF($S1048=BI$1,1,0)</f>
        <v>0</v>
      </c>
      <c r="BJ1048">
        <f>IF($S1048=BJ$1,1,0)</f>
        <v>0</v>
      </c>
    </row>
    <row r="1049" spans="1:62" x14ac:dyDescent="0.25">
      <c r="A1049">
        <v>1047</v>
      </c>
      <c r="B1049" t="s">
        <v>1975</v>
      </c>
      <c r="C1049">
        <v>3</v>
      </c>
      <c r="D1049" t="s">
        <v>1412</v>
      </c>
      <c r="E1049" t="s">
        <v>13</v>
      </c>
      <c r="F1049">
        <v>24</v>
      </c>
      <c r="G1049">
        <v>0</v>
      </c>
      <c r="H1049">
        <v>0</v>
      </c>
      <c r="I1049" t="s">
        <v>1413</v>
      </c>
      <c r="J1049">
        <v>7.55</v>
      </c>
      <c r="L1049" t="s">
        <v>15</v>
      </c>
      <c r="M1049" t="s">
        <v>1751</v>
      </c>
      <c r="N1049" t="str">
        <f>IF(ISNUMBER(I1049),"xxx ",SUBSTITUTE(SUBSTITUTE(I1049,"/",""),".",""))</f>
        <v>SOPP 752</v>
      </c>
      <c r="O1049" t="str">
        <f>LEFT(N1049,FIND(" ",N1049))</f>
        <v xml:space="preserve">SOPP </v>
      </c>
      <c r="P1049" t="str">
        <f>VLOOKUP(M1049,Extract_Title!$A$2:$B$20,2,0)</f>
        <v>Mr</v>
      </c>
      <c r="Q1049" t="str">
        <f>IF(L1049="","S",L1049)</f>
        <v>S</v>
      </c>
      <c r="R1049" t="str">
        <f>IF(K1049="","M",LEFT(K1049,1))</f>
        <v>M</v>
      </c>
      <c r="S1049" t="str">
        <f>VLOOKUP(O1049,Clean_tckt!$E$3:$F$38,2,0)</f>
        <v xml:space="preserve">SOPP </v>
      </c>
      <c r="T1049" s="1">
        <f t="shared" si="52"/>
        <v>7.55</v>
      </c>
      <c r="U1049">
        <f t="shared" si="53"/>
        <v>24</v>
      </c>
      <c r="V1049">
        <f>SUM(G1049:H1049,1)</f>
        <v>1</v>
      </c>
      <c r="W1049">
        <f t="shared" si="54"/>
        <v>1</v>
      </c>
      <c r="X1049">
        <f>IF(V1049=1,1,0)</f>
        <v>1</v>
      </c>
      <c r="Y1049">
        <f>IF($P1049=Y$1,1,0)</f>
        <v>1</v>
      </c>
      <c r="Z1049">
        <f>IF($P1049=Z$1,1,0)</f>
        <v>0</v>
      </c>
      <c r="AA1049">
        <f>IF($P1049=AA$1,1,0)</f>
        <v>0</v>
      </c>
      <c r="AB1049">
        <f>IF($P1049=AB$1,1,0)</f>
        <v>0</v>
      </c>
      <c r="AC1049">
        <f>IF($Q1049=AC$1,1,0)</f>
        <v>1</v>
      </c>
      <c r="AD1049">
        <f>IF($Q1049=AD$1,1,0)</f>
        <v>0</v>
      </c>
      <c r="AE1049">
        <f>IF($R1049=AE$1,1,0)</f>
        <v>1</v>
      </c>
      <c r="AF1049">
        <f>IF($R1049=AF$1,1,0)</f>
        <v>0</v>
      </c>
      <c r="AG1049">
        <f>IF($R1049=AG$1,1,0)</f>
        <v>0</v>
      </c>
      <c r="AH1049">
        <f>IF($R1049=AH$1,1,0)</f>
        <v>0</v>
      </c>
      <c r="AI1049">
        <f>IF($R1049=AI$1,1,0)</f>
        <v>0</v>
      </c>
      <c r="AJ1049">
        <f>IF($R1049=AJ$1,1,0)</f>
        <v>0</v>
      </c>
      <c r="AK1049">
        <f>IF($R1049=AK$1,1,0)</f>
        <v>0</v>
      </c>
      <c r="AL1049">
        <f>IF($R1049=AL$1,1,0)</f>
        <v>0</v>
      </c>
      <c r="AM1049">
        <f>IF($S1049=AM$1,1,0)</f>
        <v>0</v>
      </c>
      <c r="AN1049">
        <f>IF($S1049=AN$1,1,0)</f>
        <v>0</v>
      </c>
      <c r="AO1049">
        <f>IF($S1049=AO$1,1,0)</f>
        <v>0</v>
      </c>
      <c r="AP1049">
        <f>IF($S1049=AP$1,1,0)</f>
        <v>0</v>
      </c>
      <c r="AQ1049">
        <f>IF($S1049=AQ$1,1,0)</f>
        <v>0</v>
      </c>
      <c r="AR1049">
        <f>IF($S1049=AR$1,1,0)</f>
        <v>0</v>
      </c>
      <c r="AS1049">
        <f>IF($S1049=AS$1,1,0)</f>
        <v>0</v>
      </c>
      <c r="AT1049">
        <f>IF($S1049=AT$1,1,0)</f>
        <v>0</v>
      </c>
      <c r="AU1049">
        <f>IF($S1049=AU$1,1,0)</f>
        <v>0</v>
      </c>
      <c r="AV1049">
        <f>IF($S1049=AV$1,1,0)</f>
        <v>0</v>
      </c>
      <c r="AW1049">
        <f>IF($S1049=AW$1,1,0)</f>
        <v>0</v>
      </c>
      <c r="AX1049">
        <f>IF($S1049=AX$1,1,0)</f>
        <v>0</v>
      </c>
      <c r="AY1049">
        <f>IF($S1049=AY$1,1,0)</f>
        <v>0</v>
      </c>
      <c r="AZ1049">
        <f>IF($S1049=AZ$1,1,0)</f>
        <v>0</v>
      </c>
      <c r="BA1049">
        <f>IF($S1049=BA$1,1,0)</f>
        <v>0</v>
      </c>
      <c r="BB1049">
        <f>IF($S1049=BB$1,1,0)</f>
        <v>0</v>
      </c>
      <c r="BC1049">
        <f>IF($S1049=BC$1,1,0)</f>
        <v>0</v>
      </c>
      <c r="BD1049">
        <f>IF($S1049=BD$1,1,0)</f>
        <v>0</v>
      </c>
      <c r="BE1049">
        <f>IF($S1049=BE$1,1,0)</f>
        <v>0</v>
      </c>
      <c r="BF1049">
        <f>IF($S1049=BF$1,1,0)</f>
        <v>0</v>
      </c>
      <c r="BG1049">
        <f>IF($S1049=BG$1,1,0)</f>
        <v>0</v>
      </c>
      <c r="BH1049">
        <f>IF($S1049=BH$1,1,0)</f>
        <v>1</v>
      </c>
      <c r="BI1049">
        <f>IF($S1049=BI$1,1,0)</f>
        <v>0</v>
      </c>
      <c r="BJ1049">
        <f>IF($S1049=BJ$1,1,0)</f>
        <v>0</v>
      </c>
    </row>
    <row r="1050" spans="1:62" x14ac:dyDescent="0.25">
      <c r="A1050">
        <v>1048</v>
      </c>
      <c r="B1050" t="s">
        <v>1975</v>
      </c>
      <c r="C1050">
        <v>1</v>
      </c>
      <c r="D1050" t="s">
        <v>1414</v>
      </c>
      <c r="E1050" t="s">
        <v>17</v>
      </c>
      <c r="F1050">
        <v>29</v>
      </c>
      <c r="G1050">
        <v>0</v>
      </c>
      <c r="H1050">
        <v>0</v>
      </c>
      <c r="I1050" t="s">
        <v>759</v>
      </c>
      <c r="J1050">
        <v>221.7792</v>
      </c>
      <c r="K1050" t="s">
        <v>1415</v>
      </c>
      <c r="L1050" t="s">
        <v>15</v>
      </c>
      <c r="M1050" t="s">
        <v>1753</v>
      </c>
      <c r="N1050" t="str">
        <f>IF(ISNUMBER(I1050),"xxx ",SUBSTITUTE(SUBSTITUTE(I1050,"/",""),".",""))</f>
        <v>PC 17483</v>
      </c>
      <c r="O1050" t="str">
        <f>LEFT(N1050,FIND(" ",N1050))</f>
        <v xml:space="preserve">PC </v>
      </c>
      <c r="P1050" t="str">
        <f>VLOOKUP(M1050,Extract_Title!$A$2:$B$20,2,0)</f>
        <v>Miss</v>
      </c>
      <c r="Q1050" t="str">
        <f>IF(L1050="","S",L1050)</f>
        <v>S</v>
      </c>
      <c r="R1050" t="str">
        <f>IF(K1050="","M",LEFT(K1050,1))</f>
        <v>C</v>
      </c>
      <c r="S1050" t="str">
        <f>VLOOKUP(O1050,Clean_tckt!$E$3:$F$38,2,0)</f>
        <v xml:space="preserve">PC </v>
      </c>
      <c r="T1050" s="1">
        <f t="shared" si="52"/>
        <v>221.7792</v>
      </c>
      <c r="U1050">
        <f t="shared" si="53"/>
        <v>29</v>
      </c>
      <c r="V1050">
        <f>SUM(G1050:H1050,1)</f>
        <v>1</v>
      </c>
      <c r="W1050">
        <f t="shared" si="54"/>
        <v>0</v>
      </c>
      <c r="X1050">
        <f>IF(V1050=1,1,0)</f>
        <v>1</v>
      </c>
      <c r="Y1050">
        <f>IF($P1050=Y$1,1,0)</f>
        <v>0</v>
      </c>
      <c r="Z1050">
        <f>IF($P1050=Z$1,1,0)</f>
        <v>0</v>
      </c>
      <c r="AA1050">
        <f>IF($P1050=AA$1,1,0)</f>
        <v>1</v>
      </c>
      <c r="AB1050">
        <f>IF($P1050=AB$1,1,0)</f>
        <v>0</v>
      </c>
      <c r="AC1050">
        <f>IF($Q1050=AC$1,1,0)</f>
        <v>1</v>
      </c>
      <c r="AD1050">
        <f>IF($Q1050=AD$1,1,0)</f>
        <v>0</v>
      </c>
      <c r="AE1050">
        <f>IF($R1050=AE$1,1,0)</f>
        <v>0</v>
      </c>
      <c r="AF1050">
        <f>IF($R1050=AF$1,1,0)</f>
        <v>1</v>
      </c>
      <c r="AG1050">
        <f>IF($R1050=AG$1,1,0)</f>
        <v>0</v>
      </c>
      <c r="AH1050">
        <f>IF($R1050=AH$1,1,0)</f>
        <v>0</v>
      </c>
      <c r="AI1050">
        <f>IF($R1050=AI$1,1,0)</f>
        <v>0</v>
      </c>
      <c r="AJ1050">
        <f>IF($R1050=AJ$1,1,0)</f>
        <v>0</v>
      </c>
      <c r="AK1050">
        <f>IF($R1050=AK$1,1,0)</f>
        <v>0</v>
      </c>
      <c r="AL1050">
        <f>IF($R1050=AL$1,1,0)</f>
        <v>0</v>
      </c>
      <c r="AM1050">
        <f>IF($S1050=AM$1,1,0)</f>
        <v>0</v>
      </c>
      <c r="AN1050">
        <f>IF($S1050=AN$1,1,0)</f>
        <v>1</v>
      </c>
      <c r="AO1050">
        <f>IF($S1050=AO$1,1,0)</f>
        <v>0</v>
      </c>
      <c r="AP1050">
        <f>IF($S1050=AP$1,1,0)</f>
        <v>0</v>
      </c>
      <c r="AQ1050">
        <f>IF($S1050=AQ$1,1,0)</f>
        <v>0</v>
      </c>
      <c r="AR1050">
        <f>IF($S1050=AR$1,1,0)</f>
        <v>0</v>
      </c>
      <c r="AS1050">
        <f>IF($S1050=AS$1,1,0)</f>
        <v>0</v>
      </c>
      <c r="AT1050">
        <f>IF($S1050=AT$1,1,0)</f>
        <v>0</v>
      </c>
      <c r="AU1050">
        <f>IF($S1050=AU$1,1,0)</f>
        <v>0</v>
      </c>
      <c r="AV1050">
        <f>IF($S1050=AV$1,1,0)</f>
        <v>0</v>
      </c>
      <c r="AW1050">
        <f>IF($S1050=AW$1,1,0)</f>
        <v>0</v>
      </c>
      <c r="AX1050">
        <f>IF($S1050=AX$1,1,0)</f>
        <v>0</v>
      </c>
      <c r="AY1050">
        <f>IF($S1050=AY$1,1,0)</f>
        <v>0</v>
      </c>
      <c r="AZ1050">
        <f>IF($S1050=AZ$1,1,0)</f>
        <v>0</v>
      </c>
      <c r="BA1050">
        <f>IF($S1050=BA$1,1,0)</f>
        <v>0</v>
      </c>
      <c r="BB1050">
        <f>IF($S1050=BB$1,1,0)</f>
        <v>0</v>
      </c>
      <c r="BC1050">
        <f>IF($S1050=BC$1,1,0)</f>
        <v>0</v>
      </c>
      <c r="BD1050">
        <f>IF($S1050=BD$1,1,0)</f>
        <v>0</v>
      </c>
      <c r="BE1050">
        <f>IF($S1050=BE$1,1,0)</f>
        <v>0</v>
      </c>
      <c r="BF1050">
        <f>IF($S1050=BF$1,1,0)</f>
        <v>0</v>
      </c>
      <c r="BG1050">
        <f>IF($S1050=BG$1,1,0)</f>
        <v>0</v>
      </c>
      <c r="BH1050">
        <f>IF($S1050=BH$1,1,0)</f>
        <v>0</v>
      </c>
      <c r="BI1050">
        <f>IF($S1050=BI$1,1,0)</f>
        <v>0</v>
      </c>
      <c r="BJ1050">
        <f>IF($S1050=BJ$1,1,0)</f>
        <v>0</v>
      </c>
    </row>
    <row r="1051" spans="1:62" x14ac:dyDescent="0.25">
      <c r="A1051">
        <v>1049</v>
      </c>
      <c r="B1051" t="s">
        <v>1975</v>
      </c>
      <c r="C1051">
        <v>3</v>
      </c>
      <c r="D1051" t="s">
        <v>1416</v>
      </c>
      <c r="E1051" t="s">
        <v>17</v>
      </c>
      <c r="F1051">
        <v>23</v>
      </c>
      <c r="G1051">
        <v>0</v>
      </c>
      <c r="H1051">
        <v>0</v>
      </c>
      <c r="I1051">
        <v>347469</v>
      </c>
      <c r="J1051">
        <v>7.8541999999999996</v>
      </c>
      <c r="L1051" t="s">
        <v>15</v>
      </c>
      <c r="M1051" t="s">
        <v>1753</v>
      </c>
      <c r="N1051" t="str">
        <f>IF(ISNUMBER(I1051),"xxx ",SUBSTITUTE(SUBSTITUTE(I1051,"/",""),".",""))</f>
        <v xml:space="preserve">xxx </v>
      </c>
      <c r="O1051" t="str">
        <f>LEFT(N1051,FIND(" ",N1051))</f>
        <v xml:space="preserve">xxx </v>
      </c>
      <c r="P1051" t="str">
        <f>VLOOKUP(M1051,Extract_Title!$A$2:$B$20,2,0)</f>
        <v>Miss</v>
      </c>
      <c r="Q1051" t="str">
        <f>IF(L1051="","S",L1051)</f>
        <v>S</v>
      </c>
      <c r="R1051" t="str">
        <f>IF(K1051="","M",LEFT(K1051,1))</f>
        <v>M</v>
      </c>
      <c r="S1051" t="str">
        <f>VLOOKUP(O1051,Clean_tckt!$E$3:$F$38,2,0)</f>
        <v xml:space="preserve">xxx </v>
      </c>
      <c r="T1051" s="1">
        <f t="shared" si="52"/>
        <v>7.8541999999999996</v>
      </c>
      <c r="U1051">
        <f t="shared" si="53"/>
        <v>23</v>
      </c>
      <c r="V1051">
        <f>SUM(G1051:H1051,1)</f>
        <v>1</v>
      </c>
      <c r="W1051">
        <f t="shared" si="54"/>
        <v>0</v>
      </c>
      <c r="X1051">
        <f>IF(V1051=1,1,0)</f>
        <v>1</v>
      </c>
      <c r="Y1051">
        <f>IF($P1051=Y$1,1,0)</f>
        <v>0</v>
      </c>
      <c r="Z1051">
        <f>IF($P1051=Z$1,1,0)</f>
        <v>0</v>
      </c>
      <c r="AA1051">
        <f>IF($P1051=AA$1,1,0)</f>
        <v>1</v>
      </c>
      <c r="AB1051">
        <f>IF($P1051=AB$1,1,0)</f>
        <v>0</v>
      </c>
      <c r="AC1051">
        <f>IF($Q1051=AC$1,1,0)</f>
        <v>1</v>
      </c>
      <c r="AD1051">
        <f>IF($Q1051=AD$1,1,0)</f>
        <v>0</v>
      </c>
      <c r="AE1051">
        <f>IF($R1051=AE$1,1,0)</f>
        <v>1</v>
      </c>
      <c r="AF1051">
        <f>IF($R1051=AF$1,1,0)</f>
        <v>0</v>
      </c>
      <c r="AG1051">
        <f>IF($R1051=AG$1,1,0)</f>
        <v>0</v>
      </c>
      <c r="AH1051">
        <f>IF($R1051=AH$1,1,0)</f>
        <v>0</v>
      </c>
      <c r="AI1051">
        <f>IF($R1051=AI$1,1,0)</f>
        <v>0</v>
      </c>
      <c r="AJ1051">
        <f>IF($R1051=AJ$1,1,0)</f>
        <v>0</v>
      </c>
      <c r="AK1051">
        <f>IF($R1051=AK$1,1,0)</f>
        <v>0</v>
      </c>
      <c r="AL1051">
        <f>IF($R1051=AL$1,1,0)</f>
        <v>0</v>
      </c>
      <c r="AM1051">
        <f>IF($S1051=AM$1,1,0)</f>
        <v>0</v>
      </c>
      <c r="AN1051">
        <f>IF($S1051=AN$1,1,0)</f>
        <v>0</v>
      </c>
      <c r="AO1051">
        <f>IF($S1051=AO$1,1,0)</f>
        <v>0</v>
      </c>
      <c r="AP1051">
        <f>IF($S1051=AP$1,1,0)</f>
        <v>1</v>
      </c>
      <c r="AQ1051">
        <f>IF($S1051=AQ$1,1,0)</f>
        <v>0</v>
      </c>
      <c r="AR1051">
        <f>IF($S1051=AR$1,1,0)</f>
        <v>0</v>
      </c>
      <c r="AS1051">
        <f>IF($S1051=AS$1,1,0)</f>
        <v>0</v>
      </c>
      <c r="AT1051">
        <f>IF($S1051=AT$1,1,0)</f>
        <v>0</v>
      </c>
      <c r="AU1051">
        <f>IF($S1051=AU$1,1,0)</f>
        <v>0</v>
      </c>
      <c r="AV1051">
        <f>IF($S1051=AV$1,1,0)</f>
        <v>0</v>
      </c>
      <c r="AW1051">
        <f>IF($S1051=AW$1,1,0)</f>
        <v>0</v>
      </c>
      <c r="AX1051">
        <f>IF($S1051=AX$1,1,0)</f>
        <v>0</v>
      </c>
      <c r="AY1051">
        <f>IF($S1051=AY$1,1,0)</f>
        <v>0</v>
      </c>
      <c r="AZ1051">
        <f>IF($S1051=AZ$1,1,0)</f>
        <v>0</v>
      </c>
      <c r="BA1051">
        <f>IF($S1051=BA$1,1,0)</f>
        <v>0</v>
      </c>
      <c r="BB1051">
        <f>IF($S1051=BB$1,1,0)</f>
        <v>0</v>
      </c>
      <c r="BC1051">
        <f>IF($S1051=BC$1,1,0)</f>
        <v>0</v>
      </c>
      <c r="BD1051">
        <f>IF($S1051=BD$1,1,0)</f>
        <v>0</v>
      </c>
      <c r="BE1051">
        <f>IF($S1051=BE$1,1,0)</f>
        <v>0</v>
      </c>
      <c r="BF1051">
        <f>IF($S1051=BF$1,1,0)</f>
        <v>0</v>
      </c>
      <c r="BG1051">
        <f>IF($S1051=BG$1,1,0)</f>
        <v>0</v>
      </c>
      <c r="BH1051">
        <f>IF($S1051=BH$1,1,0)</f>
        <v>0</v>
      </c>
      <c r="BI1051">
        <f>IF($S1051=BI$1,1,0)</f>
        <v>0</v>
      </c>
      <c r="BJ1051">
        <f>IF($S1051=BJ$1,1,0)</f>
        <v>0</v>
      </c>
    </row>
    <row r="1052" spans="1:62" x14ac:dyDescent="0.25">
      <c r="A1052">
        <v>1050</v>
      </c>
      <c r="B1052" t="s">
        <v>1975</v>
      </c>
      <c r="C1052">
        <v>1</v>
      </c>
      <c r="D1052" t="s">
        <v>1417</v>
      </c>
      <c r="E1052" t="s">
        <v>13</v>
      </c>
      <c r="F1052">
        <v>42</v>
      </c>
      <c r="G1052">
        <v>0</v>
      </c>
      <c r="H1052">
        <v>0</v>
      </c>
      <c r="I1052">
        <v>110489</v>
      </c>
      <c r="J1052">
        <v>26.55</v>
      </c>
      <c r="K1052" t="s">
        <v>1418</v>
      </c>
      <c r="L1052" t="s">
        <v>15</v>
      </c>
      <c r="M1052" t="s">
        <v>1751</v>
      </c>
      <c r="N1052" t="str">
        <f>IF(ISNUMBER(I1052),"xxx ",SUBSTITUTE(SUBSTITUTE(I1052,"/",""),".",""))</f>
        <v xml:space="preserve">xxx </v>
      </c>
      <c r="O1052" t="str">
        <f>LEFT(N1052,FIND(" ",N1052))</f>
        <v xml:space="preserve">xxx </v>
      </c>
      <c r="P1052" t="str">
        <f>VLOOKUP(M1052,Extract_Title!$A$2:$B$20,2,0)</f>
        <v>Mr</v>
      </c>
      <c r="Q1052" t="str">
        <f>IF(L1052="","S",L1052)</f>
        <v>S</v>
      </c>
      <c r="R1052" t="str">
        <f>IF(K1052="","M",LEFT(K1052,1))</f>
        <v>D</v>
      </c>
      <c r="S1052" t="str">
        <f>VLOOKUP(O1052,Clean_tckt!$E$3:$F$38,2,0)</f>
        <v xml:space="preserve">xxx </v>
      </c>
      <c r="T1052" s="1">
        <f t="shared" si="52"/>
        <v>26.55</v>
      </c>
      <c r="U1052">
        <f t="shared" si="53"/>
        <v>42</v>
      </c>
      <c r="V1052">
        <f>SUM(G1052:H1052,1)</f>
        <v>1</v>
      </c>
      <c r="W1052">
        <f t="shared" si="54"/>
        <v>1</v>
      </c>
      <c r="X1052">
        <f>IF(V1052=1,1,0)</f>
        <v>1</v>
      </c>
      <c r="Y1052">
        <f>IF($P1052=Y$1,1,0)</f>
        <v>1</v>
      </c>
      <c r="Z1052">
        <f>IF($P1052=Z$1,1,0)</f>
        <v>0</v>
      </c>
      <c r="AA1052">
        <f>IF($P1052=AA$1,1,0)</f>
        <v>0</v>
      </c>
      <c r="AB1052">
        <f>IF($P1052=AB$1,1,0)</f>
        <v>0</v>
      </c>
      <c r="AC1052">
        <f>IF($Q1052=AC$1,1,0)</f>
        <v>1</v>
      </c>
      <c r="AD1052">
        <f>IF($Q1052=AD$1,1,0)</f>
        <v>0</v>
      </c>
      <c r="AE1052">
        <f>IF($R1052=AE$1,1,0)</f>
        <v>0</v>
      </c>
      <c r="AF1052">
        <f>IF($R1052=AF$1,1,0)</f>
        <v>0</v>
      </c>
      <c r="AG1052">
        <f>IF($R1052=AG$1,1,0)</f>
        <v>0</v>
      </c>
      <c r="AH1052">
        <f>IF($R1052=AH$1,1,0)</f>
        <v>0</v>
      </c>
      <c r="AI1052">
        <f>IF($R1052=AI$1,1,0)</f>
        <v>1</v>
      </c>
      <c r="AJ1052">
        <f>IF($R1052=AJ$1,1,0)</f>
        <v>0</v>
      </c>
      <c r="AK1052">
        <f>IF($R1052=AK$1,1,0)</f>
        <v>0</v>
      </c>
      <c r="AL1052">
        <f>IF($R1052=AL$1,1,0)</f>
        <v>0</v>
      </c>
      <c r="AM1052">
        <f>IF($S1052=AM$1,1,0)</f>
        <v>0</v>
      </c>
      <c r="AN1052">
        <f>IF($S1052=AN$1,1,0)</f>
        <v>0</v>
      </c>
      <c r="AO1052">
        <f>IF($S1052=AO$1,1,0)</f>
        <v>0</v>
      </c>
      <c r="AP1052">
        <f>IF($S1052=AP$1,1,0)</f>
        <v>1</v>
      </c>
      <c r="AQ1052">
        <f>IF($S1052=AQ$1,1,0)</f>
        <v>0</v>
      </c>
      <c r="AR1052">
        <f>IF($S1052=AR$1,1,0)</f>
        <v>0</v>
      </c>
      <c r="AS1052">
        <f>IF($S1052=AS$1,1,0)</f>
        <v>0</v>
      </c>
      <c r="AT1052">
        <f>IF($S1052=AT$1,1,0)</f>
        <v>0</v>
      </c>
      <c r="AU1052">
        <f>IF($S1052=AU$1,1,0)</f>
        <v>0</v>
      </c>
      <c r="AV1052">
        <f>IF($S1052=AV$1,1,0)</f>
        <v>0</v>
      </c>
      <c r="AW1052">
        <f>IF($S1052=AW$1,1,0)</f>
        <v>0</v>
      </c>
      <c r="AX1052">
        <f>IF($S1052=AX$1,1,0)</f>
        <v>0</v>
      </c>
      <c r="AY1052">
        <f>IF($S1052=AY$1,1,0)</f>
        <v>0</v>
      </c>
      <c r="AZ1052">
        <f>IF($S1052=AZ$1,1,0)</f>
        <v>0</v>
      </c>
      <c r="BA1052">
        <f>IF($S1052=BA$1,1,0)</f>
        <v>0</v>
      </c>
      <c r="BB1052">
        <f>IF($S1052=BB$1,1,0)</f>
        <v>0</v>
      </c>
      <c r="BC1052">
        <f>IF($S1052=BC$1,1,0)</f>
        <v>0</v>
      </c>
      <c r="BD1052">
        <f>IF($S1052=BD$1,1,0)</f>
        <v>0</v>
      </c>
      <c r="BE1052">
        <f>IF($S1052=BE$1,1,0)</f>
        <v>0</v>
      </c>
      <c r="BF1052">
        <f>IF($S1052=BF$1,1,0)</f>
        <v>0</v>
      </c>
      <c r="BG1052">
        <f>IF($S1052=BG$1,1,0)</f>
        <v>0</v>
      </c>
      <c r="BH1052">
        <f>IF($S1052=BH$1,1,0)</f>
        <v>0</v>
      </c>
      <c r="BI1052">
        <f>IF($S1052=BI$1,1,0)</f>
        <v>0</v>
      </c>
      <c r="BJ1052">
        <f>IF($S1052=BJ$1,1,0)</f>
        <v>0</v>
      </c>
    </row>
    <row r="1053" spans="1:62" x14ac:dyDescent="0.25">
      <c r="A1053">
        <v>1051</v>
      </c>
      <c r="B1053" t="s">
        <v>1975</v>
      </c>
      <c r="C1053">
        <v>3</v>
      </c>
      <c r="D1053" t="s">
        <v>1419</v>
      </c>
      <c r="E1053" t="s">
        <v>17</v>
      </c>
      <c r="F1053">
        <v>26</v>
      </c>
      <c r="G1053">
        <v>0</v>
      </c>
      <c r="H1053">
        <v>2</v>
      </c>
      <c r="I1053" t="s">
        <v>1420</v>
      </c>
      <c r="J1053">
        <v>13.775</v>
      </c>
      <c r="L1053" t="s">
        <v>15</v>
      </c>
      <c r="M1053" t="s">
        <v>1752</v>
      </c>
      <c r="N1053" t="str">
        <f>IF(ISNUMBER(I1053),"xxx ",SUBSTITUTE(SUBSTITUTE(I1053,"/",""),".",""))</f>
        <v>SOTONOQ 3101315</v>
      </c>
      <c r="O1053" t="str">
        <f>LEFT(N1053,FIND(" ",N1053))</f>
        <v xml:space="preserve">SOTONOQ </v>
      </c>
      <c r="P1053" t="str">
        <f>VLOOKUP(M1053,Extract_Title!$A$2:$B$20,2,0)</f>
        <v>Mrs</v>
      </c>
      <c r="Q1053" t="str">
        <f>IF(L1053="","S",L1053)</f>
        <v>S</v>
      </c>
      <c r="R1053" t="str">
        <f>IF(K1053="","M",LEFT(K1053,1))</f>
        <v>M</v>
      </c>
      <c r="S1053" t="str">
        <f>VLOOKUP(O1053,Clean_tckt!$E$3:$F$38,2,0)</f>
        <v xml:space="preserve">SOTONOQ </v>
      </c>
      <c r="T1053" s="1">
        <f t="shared" si="52"/>
        <v>13.775</v>
      </c>
      <c r="U1053">
        <f t="shared" si="53"/>
        <v>26</v>
      </c>
      <c r="V1053">
        <f>SUM(G1053:H1053,1)</f>
        <v>3</v>
      </c>
      <c r="W1053">
        <f t="shared" si="54"/>
        <v>0</v>
      </c>
      <c r="X1053">
        <f>IF(V1053=1,1,0)</f>
        <v>0</v>
      </c>
      <c r="Y1053">
        <f>IF($P1053=Y$1,1,0)</f>
        <v>0</v>
      </c>
      <c r="Z1053">
        <f>IF($P1053=Z$1,1,0)</f>
        <v>1</v>
      </c>
      <c r="AA1053">
        <f>IF($P1053=AA$1,1,0)</f>
        <v>0</v>
      </c>
      <c r="AB1053">
        <f>IF($P1053=AB$1,1,0)</f>
        <v>0</v>
      </c>
      <c r="AC1053">
        <f>IF($Q1053=AC$1,1,0)</f>
        <v>1</v>
      </c>
      <c r="AD1053">
        <f>IF($Q1053=AD$1,1,0)</f>
        <v>0</v>
      </c>
      <c r="AE1053">
        <f>IF($R1053=AE$1,1,0)</f>
        <v>1</v>
      </c>
      <c r="AF1053">
        <f>IF($R1053=AF$1,1,0)</f>
        <v>0</v>
      </c>
      <c r="AG1053">
        <f>IF($R1053=AG$1,1,0)</f>
        <v>0</v>
      </c>
      <c r="AH1053">
        <f>IF($R1053=AH$1,1,0)</f>
        <v>0</v>
      </c>
      <c r="AI1053">
        <f>IF($R1053=AI$1,1,0)</f>
        <v>0</v>
      </c>
      <c r="AJ1053">
        <f>IF($R1053=AJ$1,1,0)</f>
        <v>0</v>
      </c>
      <c r="AK1053">
        <f>IF($R1053=AK$1,1,0)</f>
        <v>0</v>
      </c>
      <c r="AL1053">
        <f>IF($R1053=AL$1,1,0)</f>
        <v>0</v>
      </c>
      <c r="AM1053">
        <f>IF($S1053=AM$1,1,0)</f>
        <v>0</v>
      </c>
      <c r="AN1053">
        <f>IF($S1053=AN$1,1,0)</f>
        <v>0</v>
      </c>
      <c r="AO1053">
        <f>IF($S1053=AO$1,1,0)</f>
        <v>0</v>
      </c>
      <c r="AP1053">
        <f>IF($S1053=AP$1,1,0)</f>
        <v>0</v>
      </c>
      <c r="AQ1053">
        <f>IF($S1053=AQ$1,1,0)</f>
        <v>0</v>
      </c>
      <c r="AR1053">
        <f>IF($S1053=AR$1,1,0)</f>
        <v>0</v>
      </c>
      <c r="AS1053">
        <f>IF($S1053=AS$1,1,0)</f>
        <v>0</v>
      </c>
      <c r="AT1053">
        <f>IF($S1053=AT$1,1,0)</f>
        <v>0</v>
      </c>
      <c r="AU1053">
        <f>IF($S1053=AU$1,1,0)</f>
        <v>0</v>
      </c>
      <c r="AV1053">
        <f>IF($S1053=AV$1,1,0)</f>
        <v>0</v>
      </c>
      <c r="AW1053">
        <f>IF($S1053=AW$1,1,0)</f>
        <v>0</v>
      </c>
      <c r="AX1053">
        <f>IF($S1053=AX$1,1,0)</f>
        <v>1</v>
      </c>
      <c r="AY1053">
        <f>IF($S1053=AY$1,1,0)</f>
        <v>0</v>
      </c>
      <c r="AZ1053">
        <f>IF($S1053=AZ$1,1,0)</f>
        <v>0</v>
      </c>
      <c r="BA1053">
        <f>IF($S1053=BA$1,1,0)</f>
        <v>0</v>
      </c>
      <c r="BB1053">
        <f>IF($S1053=BB$1,1,0)</f>
        <v>0</v>
      </c>
      <c r="BC1053">
        <f>IF($S1053=BC$1,1,0)</f>
        <v>0</v>
      </c>
      <c r="BD1053">
        <f>IF($S1053=BD$1,1,0)</f>
        <v>0</v>
      </c>
      <c r="BE1053">
        <f>IF($S1053=BE$1,1,0)</f>
        <v>0</v>
      </c>
      <c r="BF1053">
        <f>IF($S1053=BF$1,1,0)</f>
        <v>0</v>
      </c>
      <c r="BG1053">
        <f>IF($S1053=BG$1,1,0)</f>
        <v>0</v>
      </c>
      <c r="BH1053">
        <f>IF($S1053=BH$1,1,0)</f>
        <v>0</v>
      </c>
      <c r="BI1053">
        <f>IF($S1053=BI$1,1,0)</f>
        <v>0</v>
      </c>
      <c r="BJ1053">
        <f>IF($S1053=BJ$1,1,0)</f>
        <v>0</v>
      </c>
    </row>
    <row r="1054" spans="1:62" x14ac:dyDescent="0.25">
      <c r="A1054">
        <v>1052</v>
      </c>
      <c r="B1054" t="s">
        <v>1975</v>
      </c>
      <c r="C1054">
        <v>3</v>
      </c>
      <c r="D1054" t="s">
        <v>1421</v>
      </c>
      <c r="E1054" t="s">
        <v>17</v>
      </c>
      <c r="G1054">
        <v>0</v>
      </c>
      <c r="H1054">
        <v>0</v>
      </c>
      <c r="I1054">
        <v>335432</v>
      </c>
      <c r="J1054">
        <v>7.7332999999999998</v>
      </c>
      <c r="L1054" t="s">
        <v>27</v>
      </c>
      <c r="M1054" t="s">
        <v>1753</v>
      </c>
      <c r="N1054" t="str">
        <f>IF(ISNUMBER(I1054),"xxx ",SUBSTITUTE(SUBSTITUTE(I1054,"/",""),".",""))</f>
        <v xml:space="preserve">xxx </v>
      </c>
      <c r="O1054" t="str">
        <f>LEFT(N1054,FIND(" ",N1054))</f>
        <v xml:space="preserve">xxx </v>
      </c>
      <c r="P1054" t="str">
        <f>VLOOKUP(M1054,Extract_Title!$A$2:$B$20,2,0)</f>
        <v>Miss</v>
      </c>
      <c r="Q1054" t="str">
        <f>IF(L1054="","S",L1054)</f>
        <v>Q</v>
      </c>
      <c r="R1054" t="str">
        <f>IF(K1054="","M",LEFT(K1054,1))</f>
        <v>M</v>
      </c>
      <c r="S1054" t="str">
        <f>VLOOKUP(O1054,Clean_tckt!$E$3:$F$38,2,0)</f>
        <v xml:space="preserve">xxx </v>
      </c>
      <c r="T1054" s="1">
        <f t="shared" si="52"/>
        <v>7.7332999999999998</v>
      </c>
      <c r="U1054">
        <f t="shared" si="53"/>
        <v>0</v>
      </c>
      <c r="V1054">
        <f>SUM(G1054:H1054,1)</f>
        <v>1</v>
      </c>
      <c r="W1054">
        <f t="shared" si="54"/>
        <v>0</v>
      </c>
      <c r="X1054">
        <f>IF(V1054=1,1,0)</f>
        <v>1</v>
      </c>
      <c r="Y1054">
        <f>IF($P1054=Y$1,1,0)</f>
        <v>0</v>
      </c>
      <c r="Z1054">
        <f>IF($P1054=Z$1,1,0)</f>
        <v>0</v>
      </c>
      <c r="AA1054">
        <f>IF($P1054=AA$1,1,0)</f>
        <v>1</v>
      </c>
      <c r="AB1054">
        <f>IF($P1054=AB$1,1,0)</f>
        <v>0</v>
      </c>
      <c r="AC1054">
        <f>IF($Q1054=AC$1,1,0)</f>
        <v>0</v>
      </c>
      <c r="AD1054">
        <f>IF($Q1054=AD$1,1,0)</f>
        <v>0</v>
      </c>
      <c r="AE1054">
        <f>IF($R1054=AE$1,1,0)</f>
        <v>1</v>
      </c>
      <c r="AF1054">
        <f>IF($R1054=AF$1,1,0)</f>
        <v>0</v>
      </c>
      <c r="AG1054">
        <f>IF($R1054=AG$1,1,0)</f>
        <v>0</v>
      </c>
      <c r="AH1054">
        <f>IF($R1054=AH$1,1,0)</f>
        <v>0</v>
      </c>
      <c r="AI1054">
        <f>IF($R1054=AI$1,1,0)</f>
        <v>0</v>
      </c>
      <c r="AJ1054">
        <f>IF($R1054=AJ$1,1,0)</f>
        <v>0</v>
      </c>
      <c r="AK1054">
        <f>IF($R1054=AK$1,1,0)</f>
        <v>0</v>
      </c>
      <c r="AL1054">
        <f>IF($R1054=AL$1,1,0)</f>
        <v>0</v>
      </c>
      <c r="AM1054">
        <f>IF($S1054=AM$1,1,0)</f>
        <v>0</v>
      </c>
      <c r="AN1054">
        <f>IF($S1054=AN$1,1,0)</f>
        <v>0</v>
      </c>
      <c r="AO1054">
        <f>IF($S1054=AO$1,1,0)</f>
        <v>0</v>
      </c>
      <c r="AP1054">
        <f>IF($S1054=AP$1,1,0)</f>
        <v>1</v>
      </c>
      <c r="AQ1054">
        <f>IF($S1054=AQ$1,1,0)</f>
        <v>0</v>
      </c>
      <c r="AR1054">
        <f>IF($S1054=AR$1,1,0)</f>
        <v>0</v>
      </c>
      <c r="AS1054">
        <f>IF($S1054=AS$1,1,0)</f>
        <v>0</v>
      </c>
      <c r="AT1054">
        <f>IF($S1054=AT$1,1,0)</f>
        <v>0</v>
      </c>
      <c r="AU1054">
        <f>IF($S1054=AU$1,1,0)</f>
        <v>0</v>
      </c>
      <c r="AV1054">
        <f>IF($S1054=AV$1,1,0)</f>
        <v>0</v>
      </c>
      <c r="AW1054">
        <f>IF($S1054=AW$1,1,0)</f>
        <v>0</v>
      </c>
      <c r="AX1054">
        <f>IF($S1054=AX$1,1,0)</f>
        <v>0</v>
      </c>
      <c r="AY1054">
        <f>IF($S1054=AY$1,1,0)</f>
        <v>0</v>
      </c>
      <c r="AZ1054">
        <f>IF($S1054=AZ$1,1,0)</f>
        <v>0</v>
      </c>
      <c r="BA1054">
        <f>IF($S1054=BA$1,1,0)</f>
        <v>0</v>
      </c>
      <c r="BB1054">
        <f>IF($S1054=BB$1,1,0)</f>
        <v>0</v>
      </c>
      <c r="BC1054">
        <f>IF($S1054=BC$1,1,0)</f>
        <v>0</v>
      </c>
      <c r="BD1054">
        <f>IF($S1054=BD$1,1,0)</f>
        <v>0</v>
      </c>
      <c r="BE1054">
        <f>IF($S1054=BE$1,1,0)</f>
        <v>0</v>
      </c>
      <c r="BF1054">
        <f>IF($S1054=BF$1,1,0)</f>
        <v>0</v>
      </c>
      <c r="BG1054">
        <f>IF($S1054=BG$1,1,0)</f>
        <v>0</v>
      </c>
      <c r="BH1054">
        <f>IF($S1054=BH$1,1,0)</f>
        <v>0</v>
      </c>
      <c r="BI1054">
        <f>IF($S1054=BI$1,1,0)</f>
        <v>0</v>
      </c>
      <c r="BJ1054">
        <f>IF($S1054=BJ$1,1,0)</f>
        <v>0</v>
      </c>
    </row>
    <row r="1055" spans="1:62" x14ac:dyDescent="0.25">
      <c r="A1055">
        <v>1053</v>
      </c>
      <c r="B1055" t="s">
        <v>1975</v>
      </c>
      <c r="C1055">
        <v>3</v>
      </c>
      <c r="D1055" t="s">
        <v>1422</v>
      </c>
      <c r="E1055" t="s">
        <v>13</v>
      </c>
      <c r="F1055">
        <v>7</v>
      </c>
      <c r="G1055">
        <v>1</v>
      </c>
      <c r="H1055">
        <v>1</v>
      </c>
      <c r="I1055">
        <v>2650</v>
      </c>
      <c r="J1055">
        <v>15.245799999999999</v>
      </c>
      <c r="L1055" t="s">
        <v>20</v>
      </c>
      <c r="M1055" t="s">
        <v>1754</v>
      </c>
      <c r="N1055" t="str">
        <f>IF(ISNUMBER(I1055),"xxx ",SUBSTITUTE(SUBSTITUTE(I1055,"/",""),".",""))</f>
        <v xml:space="preserve">xxx </v>
      </c>
      <c r="O1055" t="str">
        <f>LEFT(N1055,FIND(" ",N1055))</f>
        <v xml:space="preserve">xxx </v>
      </c>
      <c r="P1055" t="str">
        <f>VLOOKUP(M1055,Extract_Title!$A$2:$B$20,2,0)</f>
        <v>Master</v>
      </c>
      <c r="Q1055" t="str">
        <f>IF(L1055="","S",L1055)</f>
        <v>C</v>
      </c>
      <c r="R1055" t="str">
        <f>IF(K1055="","M",LEFT(K1055,1))</f>
        <v>M</v>
      </c>
      <c r="S1055" t="str">
        <f>VLOOKUP(O1055,Clean_tckt!$E$3:$F$38,2,0)</f>
        <v xml:space="preserve">xxx </v>
      </c>
      <c r="T1055" s="1">
        <f t="shared" si="52"/>
        <v>15.245799999999999</v>
      </c>
      <c r="U1055">
        <f t="shared" si="53"/>
        <v>7</v>
      </c>
      <c r="V1055">
        <f>SUM(G1055:H1055,1)</f>
        <v>3</v>
      </c>
      <c r="W1055">
        <f t="shared" si="54"/>
        <v>1</v>
      </c>
      <c r="X1055">
        <f>IF(V1055=1,1,0)</f>
        <v>0</v>
      </c>
      <c r="Y1055">
        <f>IF($P1055=Y$1,1,0)</f>
        <v>0</v>
      </c>
      <c r="Z1055">
        <f>IF($P1055=Z$1,1,0)</f>
        <v>0</v>
      </c>
      <c r="AA1055">
        <f>IF($P1055=AA$1,1,0)</f>
        <v>0</v>
      </c>
      <c r="AB1055">
        <f>IF($P1055=AB$1,1,0)</f>
        <v>1</v>
      </c>
      <c r="AC1055">
        <f>IF($Q1055=AC$1,1,0)</f>
        <v>0</v>
      </c>
      <c r="AD1055">
        <f>IF($Q1055=AD$1,1,0)</f>
        <v>1</v>
      </c>
      <c r="AE1055">
        <f>IF($R1055=AE$1,1,0)</f>
        <v>1</v>
      </c>
      <c r="AF1055">
        <f>IF($R1055=AF$1,1,0)</f>
        <v>0</v>
      </c>
      <c r="AG1055">
        <f>IF($R1055=AG$1,1,0)</f>
        <v>0</v>
      </c>
      <c r="AH1055">
        <f>IF($R1055=AH$1,1,0)</f>
        <v>0</v>
      </c>
      <c r="AI1055">
        <f>IF($R1055=AI$1,1,0)</f>
        <v>0</v>
      </c>
      <c r="AJ1055">
        <f>IF($R1055=AJ$1,1,0)</f>
        <v>0</v>
      </c>
      <c r="AK1055">
        <f>IF($R1055=AK$1,1,0)</f>
        <v>0</v>
      </c>
      <c r="AL1055">
        <f>IF($R1055=AL$1,1,0)</f>
        <v>0</v>
      </c>
      <c r="AM1055">
        <f>IF($S1055=AM$1,1,0)</f>
        <v>0</v>
      </c>
      <c r="AN1055">
        <f>IF($S1055=AN$1,1,0)</f>
        <v>0</v>
      </c>
      <c r="AO1055">
        <f>IF($S1055=AO$1,1,0)</f>
        <v>0</v>
      </c>
      <c r="AP1055">
        <f>IF($S1055=AP$1,1,0)</f>
        <v>1</v>
      </c>
      <c r="AQ1055">
        <f>IF($S1055=AQ$1,1,0)</f>
        <v>0</v>
      </c>
      <c r="AR1055">
        <f>IF($S1055=AR$1,1,0)</f>
        <v>0</v>
      </c>
      <c r="AS1055">
        <f>IF($S1055=AS$1,1,0)</f>
        <v>0</v>
      </c>
      <c r="AT1055">
        <f>IF($S1055=AT$1,1,0)</f>
        <v>0</v>
      </c>
      <c r="AU1055">
        <f>IF($S1055=AU$1,1,0)</f>
        <v>0</v>
      </c>
      <c r="AV1055">
        <f>IF($S1055=AV$1,1,0)</f>
        <v>0</v>
      </c>
      <c r="AW1055">
        <f>IF($S1055=AW$1,1,0)</f>
        <v>0</v>
      </c>
      <c r="AX1055">
        <f>IF($S1055=AX$1,1,0)</f>
        <v>0</v>
      </c>
      <c r="AY1055">
        <f>IF($S1055=AY$1,1,0)</f>
        <v>0</v>
      </c>
      <c r="AZ1055">
        <f>IF($S1055=AZ$1,1,0)</f>
        <v>0</v>
      </c>
      <c r="BA1055">
        <f>IF($S1055=BA$1,1,0)</f>
        <v>0</v>
      </c>
      <c r="BB1055">
        <f>IF($S1055=BB$1,1,0)</f>
        <v>0</v>
      </c>
      <c r="BC1055">
        <f>IF($S1055=BC$1,1,0)</f>
        <v>0</v>
      </c>
      <c r="BD1055">
        <f>IF($S1055=BD$1,1,0)</f>
        <v>0</v>
      </c>
      <c r="BE1055">
        <f>IF($S1055=BE$1,1,0)</f>
        <v>0</v>
      </c>
      <c r="BF1055">
        <f>IF($S1055=BF$1,1,0)</f>
        <v>0</v>
      </c>
      <c r="BG1055">
        <f>IF($S1055=BG$1,1,0)</f>
        <v>0</v>
      </c>
      <c r="BH1055">
        <f>IF($S1055=BH$1,1,0)</f>
        <v>0</v>
      </c>
      <c r="BI1055">
        <f>IF($S1055=BI$1,1,0)</f>
        <v>0</v>
      </c>
      <c r="BJ1055">
        <f>IF($S1055=BJ$1,1,0)</f>
        <v>0</v>
      </c>
    </row>
    <row r="1056" spans="1:62" x14ac:dyDescent="0.25">
      <c r="A1056">
        <v>1054</v>
      </c>
      <c r="B1056" t="s">
        <v>1975</v>
      </c>
      <c r="C1056">
        <v>2</v>
      </c>
      <c r="D1056" t="s">
        <v>1423</v>
      </c>
      <c r="E1056" t="s">
        <v>17</v>
      </c>
      <c r="F1056">
        <v>26</v>
      </c>
      <c r="G1056">
        <v>0</v>
      </c>
      <c r="H1056">
        <v>0</v>
      </c>
      <c r="I1056">
        <v>220844</v>
      </c>
      <c r="J1056">
        <v>13.5</v>
      </c>
      <c r="L1056" t="s">
        <v>15</v>
      </c>
      <c r="M1056" t="s">
        <v>1753</v>
      </c>
      <c r="N1056" t="str">
        <f>IF(ISNUMBER(I1056),"xxx ",SUBSTITUTE(SUBSTITUTE(I1056,"/",""),".",""))</f>
        <v xml:space="preserve">xxx </v>
      </c>
      <c r="O1056" t="str">
        <f>LEFT(N1056,FIND(" ",N1056))</f>
        <v xml:space="preserve">xxx </v>
      </c>
      <c r="P1056" t="str">
        <f>VLOOKUP(M1056,Extract_Title!$A$2:$B$20,2,0)</f>
        <v>Miss</v>
      </c>
      <c r="Q1056" t="str">
        <f>IF(L1056="","S",L1056)</f>
        <v>S</v>
      </c>
      <c r="R1056" t="str">
        <f>IF(K1056="","M",LEFT(K1056,1))</f>
        <v>M</v>
      </c>
      <c r="S1056" t="str">
        <f>VLOOKUP(O1056,Clean_tckt!$E$3:$F$38,2,0)</f>
        <v xml:space="preserve">xxx </v>
      </c>
      <c r="T1056" s="1">
        <f t="shared" si="52"/>
        <v>13.5</v>
      </c>
      <c r="U1056">
        <f t="shared" si="53"/>
        <v>26</v>
      </c>
      <c r="V1056">
        <f>SUM(G1056:H1056,1)</f>
        <v>1</v>
      </c>
      <c r="W1056">
        <f t="shared" si="54"/>
        <v>0</v>
      </c>
      <c r="X1056">
        <f>IF(V1056=1,1,0)</f>
        <v>1</v>
      </c>
      <c r="Y1056">
        <f>IF($P1056=Y$1,1,0)</f>
        <v>0</v>
      </c>
      <c r="Z1056">
        <f>IF($P1056=Z$1,1,0)</f>
        <v>0</v>
      </c>
      <c r="AA1056">
        <f>IF($P1056=AA$1,1,0)</f>
        <v>1</v>
      </c>
      <c r="AB1056">
        <f>IF($P1056=AB$1,1,0)</f>
        <v>0</v>
      </c>
      <c r="AC1056">
        <f>IF($Q1056=AC$1,1,0)</f>
        <v>1</v>
      </c>
      <c r="AD1056">
        <f>IF($Q1056=AD$1,1,0)</f>
        <v>0</v>
      </c>
      <c r="AE1056">
        <f>IF($R1056=AE$1,1,0)</f>
        <v>1</v>
      </c>
      <c r="AF1056">
        <f>IF($R1056=AF$1,1,0)</f>
        <v>0</v>
      </c>
      <c r="AG1056">
        <f>IF($R1056=AG$1,1,0)</f>
        <v>0</v>
      </c>
      <c r="AH1056">
        <f>IF($R1056=AH$1,1,0)</f>
        <v>0</v>
      </c>
      <c r="AI1056">
        <f>IF($R1056=AI$1,1,0)</f>
        <v>0</v>
      </c>
      <c r="AJ1056">
        <f>IF($R1056=AJ$1,1,0)</f>
        <v>0</v>
      </c>
      <c r="AK1056">
        <f>IF($R1056=AK$1,1,0)</f>
        <v>0</v>
      </c>
      <c r="AL1056">
        <f>IF($R1056=AL$1,1,0)</f>
        <v>0</v>
      </c>
      <c r="AM1056">
        <f>IF($S1056=AM$1,1,0)</f>
        <v>0</v>
      </c>
      <c r="AN1056">
        <f>IF($S1056=AN$1,1,0)</f>
        <v>0</v>
      </c>
      <c r="AO1056">
        <f>IF($S1056=AO$1,1,0)</f>
        <v>0</v>
      </c>
      <c r="AP1056">
        <f>IF($S1056=AP$1,1,0)</f>
        <v>1</v>
      </c>
      <c r="AQ1056">
        <f>IF($S1056=AQ$1,1,0)</f>
        <v>0</v>
      </c>
      <c r="AR1056">
        <f>IF($S1056=AR$1,1,0)</f>
        <v>0</v>
      </c>
      <c r="AS1056">
        <f>IF($S1056=AS$1,1,0)</f>
        <v>0</v>
      </c>
      <c r="AT1056">
        <f>IF($S1056=AT$1,1,0)</f>
        <v>0</v>
      </c>
      <c r="AU1056">
        <f>IF($S1056=AU$1,1,0)</f>
        <v>0</v>
      </c>
      <c r="AV1056">
        <f>IF($S1056=AV$1,1,0)</f>
        <v>0</v>
      </c>
      <c r="AW1056">
        <f>IF($S1056=AW$1,1,0)</f>
        <v>0</v>
      </c>
      <c r="AX1056">
        <f>IF($S1056=AX$1,1,0)</f>
        <v>0</v>
      </c>
      <c r="AY1056">
        <f>IF($S1056=AY$1,1,0)</f>
        <v>0</v>
      </c>
      <c r="AZ1056">
        <f>IF($S1056=AZ$1,1,0)</f>
        <v>0</v>
      </c>
      <c r="BA1056">
        <f>IF($S1056=BA$1,1,0)</f>
        <v>0</v>
      </c>
      <c r="BB1056">
        <f>IF($S1056=BB$1,1,0)</f>
        <v>0</v>
      </c>
      <c r="BC1056">
        <f>IF($S1056=BC$1,1,0)</f>
        <v>0</v>
      </c>
      <c r="BD1056">
        <f>IF($S1056=BD$1,1,0)</f>
        <v>0</v>
      </c>
      <c r="BE1056">
        <f>IF($S1056=BE$1,1,0)</f>
        <v>0</v>
      </c>
      <c r="BF1056">
        <f>IF($S1056=BF$1,1,0)</f>
        <v>0</v>
      </c>
      <c r="BG1056">
        <f>IF($S1056=BG$1,1,0)</f>
        <v>0</v>
      </c>
      <c r="BH1056">
        <f>IF($S1056=BH$1,1,0)</f>
        <v>0</v>
      </c>
      <c r="BI1056">
        <f>IF($S1056=BI$1,1,0)</f>
        <v>0</v>
      </c>
      <c r="BJ1056">
        <f>IF($S1056=BJ$1,1,0)</f>
        <v>0</v>
      </c>
    </row>
    <row r="1057" spans="1:62" x14ac:dyDescent="0.25">
      <c r="A1057">
        <v>1055</v>
      </c>
      <c r="B1057" t="s">
        <v>1975</v>
      </c>
      <c r="C1057">
        <v>3</v>
      </c>
      <c r="D1057" t="s">
        <v>1424</v>
      </c>
      <c r="E1057" t="s">
        <v>13</v>
      </c>
      <c r="G1057">
        <v>0</v>
      </c>
      <c r="H1057">
        <v>0</v>
      </c>
      <c r="I1057">
        <v>343271</v>
      </c>
      <c r="J1057">
        <v>7</v>
      </c>
      <c r="L1057" t="s">
        <v>15</v>
      </c>
      <c r="M1057" t="s">
        <v>1751</v>
      </c>
      <c r="N1057" t="str">
        <f>IF(ISNUMBER(I1057),"xxx ",SUBSTITUTE(SUBSTITUTE(I1057,"/",""),".",""))</f>
        <v xml:space="preserve">xxx </v>
      </c>
      <c r="O1057" t="str">
        <f>LEFT(N1057,FIND(" ",N1057))</f>
        <v xml:space="preserve">xxx </v>
      </c>
      <c r="P1057" t="str">
        <f>VLOOKUP(M1057,Extract_Title!$A$2:$B$20,2,0)</f>
        <v>Mr</v>
      </c>
      <c r="Q1057" t="str">
        <f>IF(L1057="","S",L1057)</f>
        <v>S</v>
      </c>
      <c r="R1057" t="str">
        <f>IF(K1057="","M",LEFT(K1057,1))</f>
        <v>M</v>
      </c>
      <c r="S1057" t="str">
        <f>VLOOKUP(O1057,Clean_tckt!$E$3:$F$38,2,0)</f>
        <v xml:space="preserve">xxx </v>
      </c>
      <c r="T1057" s="1">
        <f t="shared" si="52"/>
        <v>7</v>
      </c>
      <c r="U1057">
        <f t="shared" si="53"/>
        <v>0</v>
      </c>
      <c r="V1057">
        <f>SUM(G1057:H1057,1)</f>
        <v>1</v>
      </c>
      <c r="W1057">
        <f t="shared" si="54"/>
        <v>1</v>
      </c>
      <c r="X1057">
        <f>IF(V1057=1,1,0)</f>
        <v>1</v>
      </c>
      <c r="Y1057">
        <f>IF($P1057=Y$1,1,0)</f>
        <v>1</v>
      </c>
      <c r="Z1057">
        <f>IF($P1057=Z$1,1,0)</f>
        <v>0</v>
      </c>
      <c r="AA1057">
        <f>IF($P1057=AA$1,1,0)</f>
        <v>0</v>
      </c>
      <c r="AB1057">
        <f>IF($P1057=AB$1,1,0)</f>
        <v>0</v>
      </c>
      <c r="AC1057">
        <f>IF($Q1057=AC$1,1,0)</f>
        <v>1</v>
      </c>
      <c r="AD1057">
        <f>IF($Q1057=AD$1,1,0)</f>
        <v>0</v>
      </c>
      <c r="AE1057">
        <f>IF($R1057=AE$1,1,0)</f>
        <v>1</v>
      </c>
      <c r="AF1057">
        <f>IF($R1057=AF$1,1,0)</f>
        <v>0</v>
      </c>
      <c r="AG1057">
        <f>IF($R1057=AG$1,1,0)</f>
        <v>0</v>
      </c>
      <c r="AH1057">
        <f>IF($R1057=AH$1,1,0)</f>
        <v>0</v>
      </c>
      <c r="AI1057">
        <f>IF($R1057=AI$1,1,0)</f>
        <v>0</v>
      </c>
      <c r="AJ1057">
        <f>IF($R1057=AJ$1,1,0)</f>
        <v>0</v>
      </c>
      <c r="AK1057">
        <f>IF($R1057=AK$1,1,0)</f>
        <v>0</v>
      </c>
      <c r="AL1057">
        <f>IF($R1057=AL$1,1,0)</f>
        <v>0</v>
      </c>
      <c r="AM1057">
        <f>IF($S1057=AM$1,1,0)</f>
        <v>0</v>
      </c>
      <c r="AN1057">
        <f>IF($S1057=AN$1,1,0)</f>
        <v>0</v>
      </c>
      <c r="AO1057">
        <f>IF($S1057=AO$1,1,0)</f>
        <v>0</v>
      </c>
      <c r="AP1057">
        <f>IF($S1057=AP$1,1,0)</f>
        <v>1</v>
      </c>
      <c r="AQ1057">
        <f>IF($S1057=AQ$1,1,0)</f>
        <v>0</v>
      </c>
      <c r="AR1057">
        <f>IF($S1057=AR$1,1,0)</f>
        <v>0</v>
      </c>
      <c r="AS1057">
        <f>IF($S1057=AS$1,1,0)</f>
        <v>0</v>
      </c>
      <c r="AT1057">
        <f>IF($S1057=AT$1,1,0)</f>
        <v>0</v>
      </c>
      <c r="AU1057">
        <f>IF($S1057=AU$1,1,0)</f>
        <v>0</v>
      </c>
      <c r="AV1057">
        <f>IF($S1057=AV$1,1,0)</f>
        <v>0</v>
      </c>
      <c r="AW1057">
        <f>IF($S1057=AW$1,1,0)</f>
        <v>0</v>
      </c>
      <c r="AX1057">
        <f>IF($S1057=AX$1,1,0)</f>
        <v>0</v>
      </c>
      <c r="AY1057">
        <f>IF($S1057=AY$1,1,0)</f>
        <v>0</v>
      </c>
      <c r="AZ1057">
        <f>IF($S1057=AZ$1,1,0)</f>
        <v>0</v>
      </c>
      <c r="BA1057">
        <f>IF($S1057=BA$1,1,0)</f>
        <v>0</v>
      </c>
      <c r="BB1057">
        <f>IF($S1057=BB$1,1,0)</f>
        <v>0</v>
      </c>
      <c r="BC1057">
        <f>IF($S1057=BC$1,1,0)</f>
        <v>0</v>
      </c>
      <c r="BD1057">
        <f>IF($S1057=BD$1,1,0)</f>
        <v>0</v>
      </c>
      <c r="BE1057">
        <f>IF($S1057=BE$1,1,0)</f>
        <v>0</v>
      </c>
      <c r="BF1057">
        <f>IF($S1057=BF$1,1,0)</f>
        <v>0</v>
      </c>
      <c r="BG1057">
        <f>IF($S1057=BG$1,1,0)</f>
        <v>0</v>
      </c>
      <c r="BH1057">
        <f>IF($S1057=BH$1,1,0)</f>
        <v>0</v>
      </c>
      <c r="BI1057">
        <f>IF($S1057=BI$1,1,0)</f>
        <v>0</v>
      </c>
      <c r="BJ1057">
        <f>IF($S1057=BJ$1,1,0)</f>
        <v>0</v>
      </c>
    </row>
    <row r="1058" spans="1:62" x14ac:dyDescent="0.25">
      <c r="A1058">
        <v>1056</v>
      </c>
      <c r="B1058" t="s">
        <v>1975</v>
      </c>
      <c r="C1058">
        <v>2</v>
      </c>
      <c r="D1058" t="s">
        <v>1425</v>
      </c>
      <c r="E1058" t="s">
        <v>13</v>
      </c>
      <c r="F1058">
        <v>41</v>
      </c>
      <c r="G1058">
        <v>0</v>
      </c>
      <c r="H1058">
        <v>0</v>
      </c>
      <c r="I1058">
        <v>237393</v>
      </c>
      <c r="J1058">
        <v>13</v>
      </c>
      <c r="L1058" t="s">
        <v>15</v>
      </c>
      <c r="M1058" t="s">
        <v>1757</v>
      </c>
      <c r="N1058" t="str">
        <f>IF(ISNUMBER(I1058),"xxx ",SUBSTITUTE(SUBSTITUTE(I1058,"/",""),".",""))</f>
        <v xml:space="preserve">xxx </v>
      </c>
      <c r="O1058" t="str">
        <f>LEFT(N1058,FIND(" ",N1058))</f>
        <v xml:space="preserve">xxx </v>
      </c>
      <c r="P1058" t="str">
        <f>VLOOKUP(M1058,Extract_Title!$A$2:$B$20,2,0)</f>
        <v>Royalty</v>
      </c>
      <c r="Q1058" t="str">
        <f>IF(L1058="","S",L1058)</f>
        <v>S</v>
      </c>
      <c r="R1058" t="str">
        <f>IF(K1058="","M",LEFT(K1058,1))</f>
        <v>M</v>
      </c>
      <c r="S1058" t="str">
        <f>VLOOKUP(O1058,Clean_tckt!$E$3:$F$38,2,0)</f>
        <v xml:space="preserve">xxx </v>
      </c>
      <c r="T1058" s="1">
        <f t="shared" si="52"/>
        <v>13</v>
      </c>
      <c r="U1058">
        <f t="shared" si="53"/>
        <v>41</v>
      </c>
      <c r="V1058">
        <f>SUM(G1058:H1058,1)</f>
        <v>1</v>
      </c>
      <c r="W1058">
        <f t="shared" si="54"/>
        <v>1</v>
      </c>
      <c r="X1058">
        <f>IF(V1058=1,1,0)</f>
        <v>1</v>
      </c>
      <c r="Y1058">
        <f>IF($P1058=Y$1,1,0)</f>
        <v>0</v>
      </c>
      <c r="Z1058">
        <f>IF($P1058=Z$1,1,0)</f>
        <v>0</v>
      </c>
      <c r="AA1058">
        <f>IF($P1058=AA$1,1,0)</f>
        <v>0</v>
      </c>
      <c r="AB1058">
        <f>IF($P1058=AB$1,1,0)</f>
        <v>0</v>
      </c>
      <c r="AC1058">
        <f>IF($Q1058=AC$1,1,0)</f>
        <v>1</v>
      </c>
      <c r="AD1058">
        <f>IF($Q1058=AD$1,1,0)</f>
        <v>0</v>
      </c>
      <c r="AE1058">
        <f>IF($R1058=AE$1,1,0)</f>
        <v>1</v>
      </c>
      <c r="AF1058">
        <f>IF($R1058=AF$1,1,0)</f>
        <v>0</v>
      </c>
      <c r="AG1058">
        <f>IF($R1058=AG$1,1,0)</f>
        <v>0</v>
      </c>
      <c r="AH1058">
        <f>IF($R1058=AH$1,1,0)</f>
        <v>0</v>
      </c>
      <c r="AI1058">
        <f>IF($R1058=AI$1,1,0)</f>
        <v>0</v>
      </c>
      <c r="AJ1058">
        <f>IF($R1058=AJ$1,1,0)</f>
        <v>0</v>
      </c>
      <c r="AK1058">
        <f>IF($R1058=AK$1,1,0)</f>
        <v>0</v>
      </c>
      <c r="AL1058">
        <f>IF($R1058=AL$1,1,0)</f>
        <v>0</v>
      </c>
      <c r="AM1058">
        <f>IF($S1058=AM$1,1,0)</f>
        <v>0</v>
      </c>
      <c r="AN1058">
        <f>IF($S1058=AN$1,1,0)</f>
        <v>0</v>
      </c>
      <c r="AO1058">
        <f>IF($S1058=AO$1,1,0)</f>
        <v>0</v>
      </c>
      <c r="AP1058">
        <f>IF($S1058=AP$1,1,0)</f>
        <v>1</v>
      </c>
      <c r="AQ1058">
        <f>IF($S1058=AQ$1,1,0)</f>
        <v>0</v>
      </c>
      <c r="AR1058">
        <f>IF($S1058=AR$1,1,0)</f>
        <v>0</v>
      </c>
      <c r="AS1058">
        <f>IF($S1058=AS$1,1,0)</f>
        <v>0</v>
      </c>
      <c r="AT1058">
        <f>IF($S1058=AT$1,1,0)</f>
        <v>0</v>
      </c>
      <c r="AU1058">
        <f>IF($S1058=AU$1,1,0)</f>
        <v>0</v>
      </c>
      <c r="AV1058">
        <f>IF($S1058=AV$1,1,0)</f>
        <v>0</v>
      </c>
      <c r="AW1058">
        <f>IF($S1058=AW$1,1,0)</f>
        <v>0</v>
      </c>
      <c r="AX1058">
        <f>IF($S1058=AX$1,1,0)</f>
        <v>0</v>
      </c>
      <c r="AY1058">
        <f>IF($S1058=AY$1,1,0)</f>
        <v>0</v>
      </c>
      <c r="AZ1058">
        <f>IF($S1058=AZ$1,1,0)</f>
        <v>0</v>
      </c>
      <c r="BA1058">
        <f>IF($S1058=BA$1,1,0)</f>
        <v>0</v>
      </c>
      <c r="BB1058">
        <f>IF($S1058=BB$1,1,0)</f>
        <v>0</v>
      </c>
      <c r="BC1058">
        <f>IF($S1058=BC$1,1,0)</f>
        <v>0</v>
      </c>
      <c r="BD1058">
        <f>IF($S1058=BD$1,1,0)</f>
        <v>0</v>
      </c>
      <c r="BE1058">
        <f>IF($S1058=BE$1,1,0)</f>
        <v>0</v>
      </c>
      <c r="BF1058">
        <f>IF($S1058=BF$1,1,0)</f>
        <v>0</v>
      </c>
      <c r="BG1058">
        <f>IF($S1058=BG$1,1,0)</f>
        <v>0</v>
      </c>
      <c r="BH1058">
        <f>IF($S1058=BH$1,1,0)</f>
        <v>0</v>
      </c>
      <c r="BI1058">
        <f>IF($S1058=BI$1,1,0)</f>
        <v>0</v>
      </c>
      <c r="BJ1058">
        <f>IF($S1058=BJ$1,1,0)</f>
        <v>0</v>
      </c>
    </row>
    <row r="1059" spans="1:62" x14ac:dyDescent="0.25">
      <c r="A1059">
        <v>1057</v>
      </c>
      <c r="B1059" t="s">
        <v>1975</v>
      </c>
      <c r="C1059">
        <v>3</v>
      </c>
      <c r="D1059" t="s">
        <v>1426</v>
      </c>
      <c r="E1059" t="s">
        <v>17</v>
      </c>
      <c r="F1059">
        <v>26</v>
      </c>
      <c r="G1059">
        <v>1</v>
      </c>
      <c r="H1059">
        <v>1</v>
      </c>
      <c r="I1059">
        <v>315153</v>
      </c>
      <c r="J1059">
        <v>22.024999999999999</v>
      </c>
      <c r="L1059" t="s">
        <v>15</v>
      </c>
      <c r="M1059" t="s">
        <v>1752</v>
      </c>
      <c r="N1059" t="str">
        <f>IF(ISNUMBER(I1059),"xxx ",SUBSTITUTE(SUBSTITUTE(I1059,"/",""),".",""))</f>
        <v xml:space="preserve">xxx </v>
      </c>
      <c r="O1059" t="str">
        <f>LEFT(N1059,FIND(" ",N1059))</f>
        <v xml:space="preserve">xxx </v>
      </c>
      <c r="P1059" t="str">
        <f>VLOOKUP(M1059,Extract_Title!$A$2:$B$20,2,0)</f>
        <v>Mrs</v>
      </c>
      <c r="Q1059" t="str">
        <f>IF(L1059="","S",L1059)</f>
        <v>S</v>
      </c>
      <c r="R1059" t="str">
        <f>IF(K1059="","M",LEFT(K1059,1))</f>
        <v>M</v>
      </c>
      <c r="S1059" t="str">
        <f>VLOOKUP(O1059,Clean_tckt!$E$3:$F$38,2,0)</f>
        <v xml:space="preserve">xxx </v>
      </c>
      <c r="T1059" s="1">
        <f t="shared" si="52"/>
        <v>22.024999999999999</v>
      </c>
      <c r="U1059">
        <f t="shared" si="53"/>
        <v>26</v>
      </c>
      <c r="V1059">
        <f>SUM(G1059:H1059,1)</f>
        <v>3</v>
      </c>
      <c r="W1059">
        <f t="shared" si="54"/>
        <v>0</v>
      </c>
      <c r="X1059">
        <f>IF(V1059=1,1,0)</f>
        <v>0</v>
      </c>
      <c r="Y1059">
        <f>IF($P1059=Y$1,1,0)</f>
        <v>0</v>
      </c>
      <c r="Z1059">
        <f>IF($P1059=Z$1,1,0)</f>
        <v>1</v>
      </c>
      <c r="AA1059">
        <f>IF($P1059=AA$1,1,0)</f>
        <v>0</v>
      </c>
      <c r="AB1059">
        <f>IF($P1059=AB$1,1,0)</f>
        <v>0</v>
      </c>
      <c r="AC1059">
        <f>IF($Q1059=AC$1,1,0)</f>
        <v>1</v>
      </c>
      <c r="AD1059">
        <f>IF($Q1059=AD$1,1,0)</f>
        <v>0</v>
      </c>
      <c r="AE1059">
        <f>IF($R1059=AE$1,1,0)</f>
        <v>1</v>
      </c>
      <c r="AF1059">
        <f>IF($R1059=AF$1,1,0)</f>
        <v>0</v>
      </c>
      <c r="AG1059">
        <f>IF($R1059=AG$1,1,0)</f>
        <v>0</v>
      </c>
      <c r="AH1059">
        <f>IF($R1059=AH$1,1,0)</f>
        <v>0</v>
      </c>
      <c r="AI1059">
        <f>IF($R1059=AI$1,1,0)</f>
        <v>0</v>
      </c>
      <c r="AJ1059">
        <f>IF($R1059=AJ$1,1,0)</f>
        <v>0</v>
      </c>
      <c r="AK1059">
        <f>IF($R1059=AK$1,1,0)</f>
        <v>0</v>
      </c>
      <c r="AL1059">
        <f>IF($R1059=AL$1,1,0)</f>
        <v>0</v>
      </c>
      <c r="AM1059">
        <f>IF($S1059=AM$1,1,0)</f>
        <v>0</v>
      </c>
      <c r="AN1059">
        <f>IF($S1059=AN$1,1,0)</f>
        <v>0</v>
      </c>
      <c r="AO1059">
        <f>IF($S1059=AO$1,1,0)</f>
        <v>0</v>
      </c>
      <c r="AP1059">
        <f>IF($S1059=AP$1,1,0)</f>
        <v>1</v>
      </c>
      <c r="AQ1059">
        <f>IF($S1059=AQ$1,1,0)</f>
        <v>0</v>
      </c>
      <c r="AR1059">
        <f>IF($S1059=AR$1,1,0)</f>
        <v>0</v>
      </c>
      <c r="AS1059">
        <f>IF($S1059=AS$1,1,0)</f>
        <v>0</v>
      </c>
      <c r="AT1059">
        <f>IF($S1059=AT$1,1,0)</f>
        <v>0</v>
      </c>
      <c r="AU1059">
        <f>IF($S1059=AU$1,1,0)</f>
        <v>0</v>
      </c>
      <c r="AV1059">
        <f>IF($S1059=AV$1,1,0)</f>
        <v>0</v>
      </c>
      <c r="AW1059">
        <f>IF($S1059=AW$1,1,0)</f>
        <v>0</v>
      </c>
      <c r="AX1059">
        <f>IF($S1059=AX$1,1,0)</f>
        <v>0</v>
      </c>
      <c r="AY1059">
        <f>IF($S1059=AY$1,1,0)</f>
        <v>0</v>
      </c>
      <c r="AZ1059">
        <f>IF($S1059=AZ$1,1,0)</f>
        <v>0</v>
      </c>
      <c r="BA1059">
        <f>IF($S1059=BA$1,1,0)</f>
        <v>0</v>
      </c>
      <c r="BB1059">
        <f>IF($S1059=BB$1,1,0)</f>
        <v>0</v>
      </c>
      <c r="BC1059">
        <f>IF($S1059=BC$1,1,0)</f>
        <v>0</v>
      </c>
      <c r="BD1059">
        <f>IF($S1059=BD$1,1,0)</f>
        <v>0</v>
      </c>
      <c r="BE1059">
        <f>IF($S1059=BE$1,1,0)</f>
        <v>0</v>
      </c>
      <c r="BF1059">
        <f>IF($S1059=BF$1,1,0)</f>
        <v>0</v>
      </c>
      <c r="BG1059">
        <f>IF($S1059=BG$1,1,0)</f>
        <v>0</v>
      </c>
      <c r="BH1059">
        <f>IF($S1059=BH$1,1,0)</f>
        <v>0</v>
      </c>
      <c r="BI1059">
        <f>IF($S1059=BI$1,1,0)</f>
        <v>0</v>
      </c>
      <c r="BJ1059">
        <f>IF($S1059=BJ$1,1,0)</f>
        <v>0</v>
      </c>
    </row>
    <row r="1060" spans="1:62" x14ac:dyDescent="0.25">
      <c r="A1060">
        <v>1058</v>
      </c>
      <c r="B1060" t="s">
        <v>1975</v>
      </c>
      <c r="C1060">
        <v>1</v>
      </c>
      <c r="D1060" t="s">
        <v>1427</v>
      </c>
      <c r="E1060" t="s">
        <v>13</v>
      </c>
      <c r="F1060">
        <v>48</v>
      </c>
      <c r="G1060">
        <v>0</v>
      </c>
      <c r="H1060">
        <v>0</v>
      </c>
      <c r="I1060" t="s">
        <v>1428</v>
      </c>
      <c r="J1060">
        <v>50.495800000000003</v>
      </c>
      <c r="K1060" t="s">
        <v>1429</v>
      </c>
      <c r="L1060" t="s">
        <v>20</v>
      </c>
      <c r="M1060" t="s">
        <v>1751</v>
      </c>
      <c r="N1060" t="str">
        <f>IF(ISNUMBER(I1060),"xxx ",SUBSTITUTE(SUBSTITUTE(I1060,"/",""),".",""))</f>
        <v>PC 17591</v>
      </c>
      <c r="O1060" t="str">
        <f>LEFT(N1060,FIND(" ",N1060))</f>
        <v xml:space="preserve">PC </v>
      </c>
      <c r="P1060" t="str">
        <f>VLOOKUP(M1060,Extract_Title!$A$2:$B$20,2,0)</f>
        <v>Mr</v>
      </c>
      <c r="Q1060" t="str">
        <f>IF(L1060="","S",L1060)</f>
        <v>C</v>
      </c>
      <c r="R1060" t="str">
        <f>IF(K1060="","M",LEFT(K1060,1))</f>
        <v>B</v>
      </c>
      <c r="S1060" t="str">
        <f>VLOOKUP(O1060,Clean_tckt!$E$3:$F$38,2,0)</f>
        <v xml:space="preserve">PC </v>
      </c>
      <c r="T1060" s="1">
        <f t="shared" si="52"/>
        <v>50.495800000000003</v>
      </c>
      <c r="U1060">
        <f t="shared" si="53"/>
        <v>48</v>
      </c>
      <c r="V1060">
        <f>SUM(G1060:H1060,1)</f>
        <v>1</v>
      </c>
      <c r="W1060">
        <f t="shared" si="54"/>
        <v>1</v>
      </c>
      <c r="X1060">
        <f>IF(V1060=1,1,0)</f>
        <v>1</v>
      </c>
      <c r="Y1060">
        <f>IF($P1060=Y$1,1,0)</f>
        <v>1</v>
      </c>
      <c r="Z1060">
        <f>IF($P1060=Z$1,1,0)</f>
        <v>0</v>
      </c>
      <c r="AA1060">
        <f>IF($P1060=AA$1,1,0)</f>
        <v>0</v>
      </c>
      <c r="AB1060">
        <f>IF($P1060=AB$1,1,0)</f>
        <v>0</v>
      </c>
      <c r="AC1060">
        <f>IF($Q1060=AC$1,1,0)</f>
        <v>0</v>
      </c>
      <c r="AD1060">
        <f>IF($Q1060=AD$1,1,0)</f>
        <v>1</v>
      </c>
      <c r="AE1060">
        <f>IF($R1060=AE$1,1,0)</f>
        <v>0</v>
      </c>
      <c r="AF1060">
        <f>IF($R1060=AF$1,1,0)</f>
        <v>0</v>
      </c>
      <c r="AG1060">
        <f>IF($R1060=AG$1,1,0)</f>
        <v>0</v>
      </c>
      <c r="AH1060">
        <f>IF($R1060=AH$1,1,0)</f>
        <v>0</v>
      </c>
      <c r="AI1060">
        <f>IF($R1060=AI$1,1,0)</f>
        <v>0</v>
      </c>
      <c r="AJ1060">
        <f>IF($R1060=AJ$1,1,0)</f>
        <v>0</v>
      </c>
      <c r="AK1060">
        <f>IF($R1060=AK$1,1,0)</f>
        <v>1</v>
      </c>
      <c r="AL1060">
        <f>IF($R1060=AL$1,1,0)</f>
        <v>0</v>
      </c>
      <c r="AM1060">
        <f>IF($S1060=AM$1,1,0)</f>
        <v>0</v>
      </c>
      <c r="AN1060">
        <f>IF($S1060=AN$1,1,0)</f>
        <v>1</v>
      </c>
      <c r="AO1060">
        <f>IF($S1060=AO$1,1,0)</f>
        <v>0</v>
      </c>
      <c r="AP1060">
        <f>IF($S1060=AP$1,1,0)</f>
        <v>0</v>
      </c>
      <c r="AQ1060">
        <f>IF($S1060=AQ$1,1,0)</f>
        <v>0</v>
      </c>
      <c r="AR1060">
        <f>IF($S1060=AR$1,1,0)</f>
        <v>0</v>
      </c>
      <c r="AS1060">
        <f>IF($S1060=AS$1,1,0)</f>
        <v>0</v>
      </c>
      <c r="AT1060">
        <f>IF($S1060=AT$1,1,0)</f>
        <v>0</v>
      </c>
      <c r="AU1060">
        <f>IF($S1060=AU$1,1,0)</f>
        <v>0</v>
      </c>
      <c r="AV1060">
        <f>IF($S1060=AV$1,1,0)</f>
        <v>0</v>
      </c>
      <c r="AW1060">
        <f>IF($S1060=AW$1,1,0)</f>
        <v>0</v>
      </c>
      <c r="AX1060">
        <f>IF($S1060=AX$1,1,0)</f>
        <v>0</v>
      </c>
      <c r="AY1060">
        <f>IF($S1060=AY$1,1,0)</f>
        <v>0</v>
      </c>
      <c r="AZ1060">
        <f>IF($S1060=AZ$1,1,0)</f>
        <v>0</v>
      </c>
      <c r="BA1060">
        <f>IF($S1060=BA$1,1,0)</f>
        <v>0</v>
      </c>
      <c r="BB1060">
        <f>IF($S1060=BB$1,1,0)</f>
        <v>0</v>
      </c>
      <c r="BC1060">
        <f>IF($S1060=BC$1,1,0)</f>
        <v>0</v>
      </c>
      <c r="BD1060">
        <f>IF($S1060=BD$1,1,0)</f>
        <v>0</v>
      </c>
      <c r="BE1060">
        <f>IF($S1060=BE$1,1,0)</f>
        <v>0</v>
      </c>
      <c r="BF1060">
        <f>IF($S1060=BF$1,1,0)</f>
        <v>0</v>
      </c>
      <c r="BG1060">
        <f>IF($S1060=BG$1,1,0)</f>
        <v>0</v>
      </c>
      <c r="BH1060">
        <f>IF($S1060=BH$1,1,0)</f>
        <v>0</v>
      </c>
      <c r="BI1060">
        <f>IF($S1060=BI$1,1,0)</f>
        <v>0</v>
      </c>
      <c r="BJ1060">
        <f>IF($S1060=BJ$1,1,0)</f>
        <v>0</v>
      </c>
    </row>
    <row r="1061" spans="1:62" x14ac:dyDescent="0.25">
      <c r="A1061">
        <v>1059</v>
      </c>
      <c r="B1061" t="s">
        <v>1975</v>
      </c>
      <c r="C1061">
        <v>3</v>
      </c>
      <c r="D1061" t="s">
        <v>1430</v>
      </c>
      <c r="E1061" t="s">
        <v>13</v>
      </c>
      <c r="F1061">
        <v>18</v>
      </c>
      <c r="G1061">
        <v>2</v>
      </c>
      <c r="H1061">
        <v>2</v>
      </c>
      <c r="I1061" t="s">
        <v>143</v>
      </c>
      <c r="J1061">
        <v>34.375</v>
      </c>
      <c r="L1061" t="s">
        <v>15</v>
      </c>
      <c r="M1061" t="s">
        <v>1751</v>
      </c>
      <c r="N1061" t="str">
        <f>IF(ISNUMBER(I1061),"xxx ",SUBSTITUTE(SUBSTITUTE(I1061,"/",""),".",""))</f>
        <v>WC 6608</v>
      </c>
      <c r="O1061" t="str">
        <f>LEFT(N1061,FIND(" ",N1061))</f>
        <v xml:space="preserve">WC </v>
      </c>
      <c r="P1061" t="str">
        <f>VLOOKUP(M1061,Extract_Title!$A$2:$B$20,2,0)</f>
        <v>Mr</v>
      </c>
      <c r="Q1061" t="str">
        <f>IF(L1061="","S",L1061)</f>
        <v>S</v>
      </c>
      <c r="R1061" t="str">
        <f>IF(K1061="","M",LEFT(K1061,1))</f>
        <v>M</v>
      </c>
      <c r="S1061" t="str">
        <f>VLOOKUP(O1061,Clean_tckt!$E$3:$F$38,2,0)</f>
        <v xml:space="preserve">WC </v>
      </c>
      <c r="T1061" s="1">
        <f t="shared" si="52"/>
        <v>34.375</v>
      </c>
      <c r="U1061">
        <f t="shared" si="53"/>
        <v>18</v>
      </c>
      <c r="V1061">
        <f>SUM(G1061:H1061,1)</f>
        <v>5</v>
      </c>
      <c r="W1061">
        <f t="shared" si="54"/>
        <v>1</v>
      </c>
      <c r="X1061">
        <f>IF(V1061=1,1,0)</f>
        <v>0</v>
      </c>
      <c r="Y1061">
        <f>IF($P1061=Y$1,1,0)</f>
        <v>1</v>
      </c>
      <c r="Z1061">
        <f>IF($P1061=Z$1,1,0)</f>
        <v>0</v>
      </c>
      <c r="AA1061">
        <f>IF($P1061=AA$1,1,0)</f>
        <v>0</v>
      </c>
      <c r="AB1061">
        <f>IF($P1061=AB$1,1,0)</f>
        <v>0</v>
      </c>
      <c r="AC1061">
        <f>IF($Q1061=AC$1,1,0)</f>
        <v>1</v>
      </c>
      <c r="AD1061">
        <f>IF($Q1061=AD$1,1,0)</f>
        <v>0</v>
      </c>
      <c r="AE1061">
        <f>IF($R1061=AE$1,1,0)</f>
        <v>1</v>
      </c>
      <c r="AF1061">
        <f>IF($R1061=AF$1,1,0)</f>
        <v>0</v>
      </c>
      <c r="AG1061">
        <f>IF($R1061=AG$1,1,0)</f>
        <v>0</v>
      </c>
      <c r="AH1061">
        <f>IF($R1061=AH$1,1,0)</f>
        <v>0</v>
      </c>
      <c r="AI1061">
        <f>IF($R1061=AI$1,1,0)</f>
        <v>0</v>
      </c>
      <c r="AJ1061">
        <f>IF($R1061=AJ$1,1,0)</f>
        <v>0</v>
      </c>
      <c r="AK1061">
        <f>IF($R1061=AK$1,1,0)</f>
        <v>0</v>
      </c>
      <c r="AL1061">
        <f>IF($R1061=AL$1,1,0)</f>
        <v>0</v>
      </c>
      <c r="AM1061">
        <f>IF($S1061=AM$1,1,0)</f>
        <v>0</v>
      </c>
      <c r="AN1061">
        <f>IF($S1061=AN$1,1,0)</f>
        <v>0</v>
      </c>
      <c r="AO1061">
        <f>IF($S1061=AO$1,1,0)</f>
        <v>0</v>
      </c>
      <c r="AP1061">
        <f>IF($S1061=AP$1,1,0)</f>
        <v>0</v>
      </c>
      <c r="AQ1061">
        <f>IF($S1061=AQ$1,1,0)</f>
        <v>0</v>
      </c>
      <c r="AR1061">
        <f>IF($S1061=AR$1,1,0)</f>
        <v>0</v>
      </c>
      <c r="AS1061">
        <f>IF($S1061=AS$1,1,0)</f>
        <v>0</v>
      </c>
      <c r="AT1061">
        <f>IF($S1061=AT$1,1,0)</f>
        <v>0</v>
      </c>
      <c r="AU1061">
        <f>IF($S1061=AU$1,1,0)</f>
        <v>0</v>
      </c>
      <c r="AV1061">
        <f>IF($S1061=AV$1,1,0)</f>
        <v>0</v>
      </c>
      <c r="AW1061">
        <f>IF($S1061=AW$1,1,0)</f>
        <v>1</v>
      </c>
      <c r="AX1061">
        <f>IF($S1061=AX$1,1,0)</f>
        <v>0</v>
      </c>
      <c r="AY1061">
        <f>IF($S1061=AY$1,1,0)</f>
        <v>0</v>
      </c>
      <c r="AZ1061">
        <f>IF($S1061=AZ$1,1,0)</f>
        <v>0</v>
      </c>
      <c r="BA1061">
        <f>IF($S1061=BA$1,1,0)</f>
        <v>0</v>
      </c>
      <c r="BB1061">
        <f>IF($S1061=BB$1,1,0)</f>
        <v>0</v>
      </c>
      <c r="BC1061">
        <f>IF($S1061=BC$1,1,0)</f>
        <v>0</v>
      </c>
      <c r="BD1061">
        <f>IF($S1061=BD$1,1,0)</f>
        <v>0</v>
      </c>
      <c r="BE1061">
        <f>IF($S1061=BE$1,1,0)</f>
        <v>0</v>
      </c>
      <c r="BF1061">
        <f>IF($S1061=BF$1,1,0)</f>
        <v>0</v>
      </c>
      <c r="BG1061">
        <f>IF($S1061=BG$1,1,0)</f>
        <v>0</v>
      </c>
      <c r="BH1061">
        <f>IF($S1061=BH$1,1,0)</f>
        <v>0</v>
      </c>
      <c r="BI1061">
        <f>IF($S1061=BI$1,1,0)</f>
        <v>0</v>
      </c>
      <c r="BJ1061">
        <f>IF($S1061=BJ$1,1,0)</f>
        <v>0</v>
      </c>
    </row>
    <row r="1062" spans="1:62" x14ac:dyDescent="0.25">
      <c r="A1062">
        <v>1060</v>
      </c>
      <c r="B1062" t="s">
        <v>1975</v>
      </c>
      <c r="C1062">
        <v>1</v>
      </c>
      <c r="D1062" t="s">
        <v>1431</v>
      </c>
      <c r="E1062" t="s">
        <v>17</v>
      </c>
      <c r="G1062">
        <v>0</v>
      </c>
      <c r="H1062">
        <v>0</v>
      </c>
      <c r="I1062">
        <v>17770</v>
      </c>
      <c r="J1062">
        <v>27.720800000000001</v>
      </c>
      <c r="L1062" t="s">
        <v>20</v>
      </c>
      <c r="M1062" t="s">
        <v>1752</v>
      </c>
      <c r="N1062" t="str">
        <f>IF(ISNUMBER(I1062),"xxx ",SUBSTITUTE(SUBSTITUTE(I1062,"/",""),".",""))</f>
        <v xml:space="preserve">xxx </v>
      </c>
      <c r="O1062" t="str">
        <f>LEFT(N1062,FIND(" ",N1062))</f>
        <v xml:space="preserve">xxx </v>
      </c>
      <c r="P1062" t="str">
        <f>VLOOKUP(M1062,Extract_Title!$A$2:$B$20,2,0)</f>
        <v>Mrs</v>
      </c>
      <c r="Q1062" t="str">
        <f>IF(L1062="","S",L1062)</f>
        <v>C</v>
      </c>
      <c r="R1062" t="str">
        <f>IF(K1062="","M",LEFT(K1062,1))</f>
        <v>M</v>
      </c>
      <c r="S1062" t="str">
        <f>VLOOKUP(O1062,Clean_tckt!$E$3:$F$38,2,0)</f>
        <v xml:space="preserve">xxx </v>
      </c>
      <c r="T1062" s="1">
        <f t="shared" si="52"/>
        <v>27.720800000000001</v>
      </c>
      <c r="U1062">
        <f t="shared" si="53"/>
        <v>0</v>
      </c>
      <c r="V1062">
        <f>SUM(G1062:H1062,1)</f>
        <v>1</v>
      </c>
      <c r="W1062">
        <f t="shared" si="54"/>
        <v>0</v>
      </c>
      <c r="X1062">
        <f>IF(V1062=1,1,0)</f>
        <v>1</v>
      </c>
      <c r="Y1062">
        <f>IF($P1062=Y$1,1,0)</f>
        <v>0</v>
      </c>
      <c r="Z1062">
        <f>IF($P1062=Z$1,1,0)</f>
        <v>1</v>
      </c>
      <c r="AA1062">
        <f>IF($P1062=AA$1,1,0)</f>
        <v>0</v>
      </c>
      <c r="AB1062">
        <f>IF($P1062=AB$1,1,0)</f>
        <v>0</v>
      </c>
      <c r="AC1062">
        <f>IF($Q1062=AC$1,1,0)</f>
        <v>0</v>
      </c>
      <c r="AD1062">
        <f>IF($Q1062=AD$1,1,0)</f>
        <v>1</v>
      </c>
      <c r="AE1062">
        <f>IF($R1062=AE$1,1,0)</f>
        <v>1</v>
      </c>
      <c r="AF1062">
        <f>IF($R1062=AF$1,1,0)</f>
        <v>0</v>
      </c>
      <c r="AG1062">
        <f>IF($R1062=AG$1,1,0)</f>
        <v>0</v>
      </c>
      <c r="AH1062">
        <f>IF($R1062=AH$1,1,0)</f>
        <v>0</v>
      </c>
      <c r="AI1062">
        <f>IF($R1062=AI$1,1,0)</f>
        <v>0</v>
      </c>
      <c r="AJ1062">
        <f>IF($R1062=AJ$1,1,0)</f>
        <v>0</v>
      </c>
      <c r="AK1062">
        <f>IF($R1062=AK$1,1,0)</f>
        <v>0</v>
      </c>
      <c r="AL1062">
        <f>IF($R1062=AL$1,1,0)</f>
        <v>0</v>
      </c>
      <c r="AM1062">
        <f>IF($S1062=AM$1,1,0)</f>
        <v>0</v>
      </c>
      <c r="AN1062">
        <f>IF($S1062=AN$1,1,0)</f>
        <v>0</v>
      </c>
      <c r="AO1062">
        <f>IF($S1062=AO$1,1,0)</f>
        <v>0</v>
      </c>
      <c r="AP1062">
        <f>IF($S1062=AP$1,1,0)</f>
        <v>1</v>
      </c>
      <c r="AQ1062">
        <f>IF($S1062=AQ$1,1,0)</f>
        <v>0</v>
      </c>
      <c r="AR1062">
        <f>IF($S1062=AR$1,1,0)</f>
        <v>0</v>
      </c>
      <c r="AS1062">
        <f>IF($S1062=AS$1,1,0)</f>
        <v>0</v>
      </c>
      <c r="AT1062">
        <f>IF($S1062=AT$1,1,0)</f>
        <v>0</v>
      </c>
      <c r="AU1062">
        <f>IF($S1062=AU$1,1,0)</f>
        <v>0</v>
      </c>
      <c r="AV1062">
        <f>IF($S1062=AV$1,1,0)</f>
        <v>0</v>
      </c>
      <c r="AW1062">
        <f>IF($S1062=AW$1,1,0)</f>
        <v>0</v>
      </c>
      <c r="AX1062">
        <f>IF($S1062=AX$1,1,0)</f>
        <v>0</v>
      </c>
      <c r="AY1062">
        <f>IF($S1062=AY$1,1,0)</f>
        <v>0</v>
      </c>
      <c r="AZ1062">
        <f>IF($S1062=AZ$1,1,0)</f>
        <v>0</v>
      </c>
      <c r="BA1062">
        <f>IF($S1062=BA$1,1,0)</f>
        <v>0</v>
      </c>
      <c r="BB1062">
        <f>IF($S1062=BB$1,1,0)</f>
        <v>0</v>
      </c>
      <c r="BC1062">
        <f>IF($S1062=BC$1,1,0)</f>
        <v>0</v>
      </c>
      <c r="BD1062">
        <f>IF($S1062=BD$1,1,0)</f>
        <v>0</v>
      </c>
      <c r="BE1062">
        <f>IF($S1062=BE$1,1,0)</f>
        <v>0</v>
      </c>
      <c r="BF1062">
        <f>IF($S1062=BF$1,1,0)</f>
        <v>0</v>
      </c>
      <c r="BG1062">
        <f>IF($S1062=BG$1,1,0)</f>
        <v>0</v>
      </c>
      <c r="BH1062">
        <f>IF($S1062=BH$1,1,0)</f>
        <v>0</v>
      </c>
      <c r="BI1062">
        <f>IF($S1062=BI$1,1,0)</f>
        <v>0</v>
      </c>
      <c r="BJ1062">
        <f>IF($S1062=BJ$1,1,0)</f>
        <v>0</v>
      </c>
    </row>
    <row r="1063" spans="1:62" x14ac:dyDescent="0.25">
      <c r="A1063">
        <v>1061</v>
      </c>
      <c r="B1063" t="s">
        <v>1975</v>
      </c>
      <c r="C1063">
        <v>3</v>
      </c>
      <c r="D1063" t="s">
        <v>1432</v>
      </c>
      <c r="E1063" t="s">
        <v>17</v>
      </c>
      <c r="F1063">
        <v>22</v>
      </c>
      <c r="G1063">
        <v>0</v>
      </c>
      <c r="H1063">
        <v>0</v>
      </c>
      <c r="I1063">
        <v>7548</v>
      </c>
      <c r="J1063">
        <v>8.9625000000000004</v>
      </c>
      <c r="L1063" t="s">
        <v>15</v>
      </c>
      <c r="M1063" t="s">
        <v>1753</v>
      </c>
      <c r="N1063" t="str">
        <f>IF(ISNUMBER(I1063),"xxx ",SUBSTITUTE(SUBSTITUTE(I1063,"/",""),".",""))</f>
        <v xml:space="preserve">xxx </v>
      </c>
      <c r="O1063" t="str">
        <f>LEFT(N1063,FIND(" ",N1063))</f>
        <v xml:space="preserve">xxx </v>
      </c>
      <c r="P1063" t="str">
        <f>VLOOKUP(M1063,Extract_Title!$A$2:$B$20,2,0)</f>
        <v>Miss</v>
      </c>
      <c r="Q1063" t="str">
        <f>IF(L1063="","S",L1063)</f>
        <v>S</v>
      </c>
      <c r="R1063" t="str">
        <f>IF(K1063="","M",LEFT(K1063,1))</f>
        <v>M</v>
      </c>
      <c r="S1063" t="str">
        <f>VLOOKUP(O1063,Clean_tckt!$E$3:$F$38,2,0)</f>
        <v xml:space="preserve">xxx </v>
      </c>
      <c r="T1063" s="1">
        <f t="shared" si="52"/>
        <v>8.9625000000000004</v>
      </c>
      <c r="U1063">
        <f t="shared" si="53"/>
        <v>22</v>
      </c>
      <c r="V1063">
        <f>SUM(G1063:H1063,1)</f>
        <v>1</v>
      </c>
      <c r="W1063">
        <f t="shared" si="54"/>
        <v>0</v>
      </c>
      <c r="X1063">
        <f>IF(V1063=1,1,0)</f>
        <v>1</v>
      </c>
      <c r="Y1063">
        <f>IF($P1063=Y$1,1,0)</f>
        <v>0</v>
      </c>
      <c r="Z1063">
        <f>IF($P1063=Z$1,1,0)</f>
        <v>0</v>
      </c>
      <c r="AA1063">
        <f>IF($P1063=AA$1,1,0)</f>
        <v>1</v>
      </c>
      <c r="AB1063">
        <f>IF($P1063=AB$1,1,0)</f>
        <v>0</v>
      </c>
      <c r="AC1063">
        <f>IF($Q1063=AC$1,1,0)</f>
        <v>1</v>
      </c>
      <c r="AD1063">
        <f>IF($Q1063=AD$1,1,0)</f>
        <v>0</v>
      </c>
      <c r="AE1063">
        <f>IF($R1063=AE$1,1,0)</f>
        <v>1</v>
      </c>
      <c r="AF1063">
        <f>IF($R1063=AF$1,1,0)</f>
        <v>0</v>
      </c>
      <c r="AG1063">
        <f>IF($R1063=AG$1,1,0)</f>
        <v>0</v>
      </c>
      <c r="AH1063">
        <f>IF($R1063=AH$1,1,0)</f>
        <v>0</v>
      </c>
      <c r="AI1063">
        <f>IF($R1063=AI$1,1,0)</f>
        <v>0</v>
      </c>
      <c r="AJ1063">
        <f>IF($R1063=AJ$1,1,0)</f>
        <v>0</v>
      </c>
      <c r="AK1063">
        <f>IF($R1063=AK$1,1,0)</f>
        <v>0</v>
      </c>
      <c r="AL1063">
        <f>IF($R1063=AL$1,1,0)</f>
        <v>0</v>
      </c>
      <c r="AM1063">
        <f>IF($S1063=AM$1,1,0)</f>
        <v>0</v>
      </c>
      <c r="AN1063">
        <f>IF($S1063=AN$1,1,0)</f>
        <v>0</v>
      </c>
      <c r="AO1063">
        <f>IF($S1063=AO$1,1,0)</f>
        <v>0</v>
      </c>
      <c r="AP1063">
        <f>IF($S1063=AP$1,1,0)</f>
        <v>1</v>
      </c>
      <c r="AQ1063">
        <f>IF($S1063=AQ$1,1,0)</f>
        <v>0</v>
      </c>
      <c r="AR1063">
        <f>IF($S1063=AR$1,1,0)</f>
        <v>0</v>
      </c>
      <c r="AS1063">
        <f>IF($S1063=AS$1,1,0)</f>
        <v>0</v>
      </c>
      <c r="AT1063">
        <f>IF($S1063=AT$1,1,0)</f>
        <v>0</v>
      </c>
      <c r="AU1063">
        <f>IF($S1063=AU$1,1,0)</f>
        <v>0</v>
      </c>
      <c r="AV1063">
        <f>IF($S1063=AV$1,1,0)</f>
        <v>0</v>
      </c>
      <c r="AW1063">
        <f>IF($S1063=AW$1,1,0)</f>
        <v>0</v>
      </c>
      <c r="AX1063">
        <f>IF($S1063=AX$1,1,0)</f>
        <v>0</v>
      </c>
      <c r="AY1063">
        <f>IF($S1063=AY$1,1,0)</f>
        <v>0</v>
      </c>
      <c r="AZ1063">
        <f>IF($S1063=AZ$1,1,0)</f>
        <v>0</v>
      </c>
      <c r="BA1063">
        <f>IF($S1063=BA$1,1,0)</f>
        <v>0</v>
      </c>
      <c r="BB1063">
        <f>IF($S1063=BB$1,1,0)</f>
        <v>0</v>
      </c>
      <c r="BC1063">
        <f>IF($S1063=BC$1,1,0)</f>
        <v>0</v>
      </c>
      <c r="BD1063">
        <f>IF($S1063=BD$1,1,0)</f>
        <v>0</v>
      </c>
      <c r="BE1063">
        <f>IF($S1063=BE$1,1,0)</f>
        <v>0</v>
      </c>
      <c r="BF1063">
        <f>IF($S1063=BF$1,1,0)</f>
        <v>0</v>
      </c>
      <c r="BG1063">
        <f>IF($S1063=BG$1,1,0)</f>
        <v>0</v>
      </c>
      <c r="BH1063">
        <f>IF($S1063=BH$1,1,0)</f>
        <v>0</v>
      </c>
      <c r="BI1063">
        <f>IF($S1063=BI$1,1,0)</f>
        <v>0</v>
      </c>
      <c r="BJ1063">
        <f>IF($S1063=BJ$1,1,0)</f>
        <v>0</v>
      </c>
    </row>
    <row r="1064" spans="1:62" x14ac:dyDescent="0.25">
      <c r="A1064">
        <v>1062</v>
      </c>
      <c r="B1064" t="s">
        <v>1975</v>
      </c>
      <c r="C1064">
        <v>3</v>
      </c>
      <c r="D1064" t="s">
        <v>1433</v>
      </c>
      <c r="E1064" t="s">
        <v>13</v>
      </c>
      <c r="G1064">
        <v>0</v>
      </c>
      <c r="H1064">
        <v>0</v>
      </c>
      <c r="I1064" t="s">
        <v>1434</v>
      </c>
      <c r="J1064">
        <v>7.55</v>
      </c>
      <c r="L1064" t="s">
        <v>15</v>
      </c>
      <c r="M1064" t="s">
        <v>1751</v>
      </c>
      <c r="N1064" t="str">
        <f>IF(ISNUMBER(I1064),"xxx ",SUBSTITUTE(SUBSTITUTE(I1064,"/",""),".",""))</f>
        <v>SOPP 251</v>
      </c>
      <c r="O1064" t="str">
        <f>LEFT(N1064,FIND(" ",N1064))</f>
        <v xml:space="preserve">SOPP </v>
      </c>
      <c r="P1064" t="str">
        <f>VLOOKUP(M1064,Extract_Title!$A$2:$B$20,2,0)</f>
        <v>Mr</v>
      </c>
      <c r="Q1064" t="str">
        <f>IF(L1064="","S",L1064)</f>
        <v>S</v>
      </c>
      <c r="R1064" t="str">
        <f>IF(K1064="","M",LEFT(K1064,1))</f>
        <v>M</v>
      </c>
      <c r="S1064" t="str">
        <f>VLOOKUP(O1064,Clean_tckt!$E$3:$F$38,2,0)</f>
        <v xml:space="preserve">SOPP </v>
      </c>
      <c r="T1064" s="1">
        <f t="shared" si="52"/>
        <v>7.55</v>
      </c>
      <c r="U1064">
        <f t="shared" si="53"/>
        <v>0</v>
      </c>
      <c r="V1064">
        <f>SUM(G1064:H1064,1)</f>
        <v>1</v>
      </c>
      <c r="W1064">
        <f t="shared" si="54"/>
        <v>1</v>
      </c>
      <c r="X1064">
        <f>IF(V1064=1,1,0)</f>
        <v>1</v>
      </c>
      <c r="Y1064">
        <f>IF($P1064=Y$1,1,0)</f>
        <v>1</v>
      </c>
      <c r="Z1064">
        <f>IF($P1064=Z$1,1,0)</f>
        <v>0</v>
      </c>
      <c r="AA1064">
        <f>IF($P1064=AA$1,1,0)</f>
        <v>0</v>
      </c>
      <c r="AB1064">
        <f>IF($P1064=AB$1,1,0)</f>
        <v>0</v>
      </c>
      <c r="AC1064">
        <f>IF($Q1064=AC$1,1,0)</f>
        <v>1</v>
      </c>
      <c r="AD1064">
        <f>IF($Q1064=AD$1,1,0)</f>
        <v>0</v>
      </c>
      <c r="AE1064">
        <f>IF($R1064=AE$1,1,0)</f>
        <v>1</v>
      </c>
      <c r="AF1064">
        <f>IF($R1064=AF$1,1,0)</f>
        <v>0</v>
      </c>
      <c r="AG1064">
        <f>IF($R1064=AG$1,1,0)</f>
        <v>0</v>
      </c>
      <c r="AH1064">
        <f>IF($R1064=AH$1,1,0)</f>
        <v>0</v>
      </c>
      <c r="AI1064">
        <f>IF($R1064=AI$1,1,0)</f>
        <v>0</v>
      </c>
      <c r="AJ1064">
        <f>IF($R1064=AJ$1,1,0)</f>
        <v>0</v>
      </c>
      <c r="AK1064">
        <f>IF($R1064=AK$1,1,0)</f>
        <v>0</v>
      </c>
      <c r="AL1064">
        <f>IF($R1064=AL$1,1,0)</f>
        <v>0</v>
      </c>
      <c r="AM1064">
        <f>IF($S1064=AM$1,1,0)</f>
        <v>0</v>
      </c>
      <c r="AN1064">
        <f>IF($S1064=AN$1,1,0)</f>
        <v>0</v>
      </c>
      <c r="AO1064">
        <f>IF($S1064=AO$1,1,0)</f>
        <v>0</v>
      </c>
      <c r="AP1064">
        <f>IF($S1064=AP$1,1,0)</f>
        <v>0</v>
      </c>
      <c r="AQ1064">
        <f>IF($S1064=AQ$1,1,0)</f>
        <v>0</v>
      </c>
      <c r="AR1064">
        <f>IF($S1064=AR$1,1,0)</f>
        <v>0</v>
      </c>
      <c r="AS1064">
        <f>IF($S1064=AS$1,1,0)</f>
        <v>0</v>
      </c>
      <c r="AT1064">
        <f>IF($S1064=AT$1,1,0)</f>
        <v>0</v>
      </c>
      <c r="AU1064">
        <f>IF($S1064=AU$1,1,0)</f>
        <v>0</v>
      </c>
      <c r="AV1064">
        <f>IF($S1064=AV$1,1,0)</f>
        <v>0</v>
      </c>
      <c r="AW1064">
        <f>IF($S1064=AW$1,1,0)</f>
        <v>0</v>
      </c>
      <c r="AX1064">
        <f>IF($S1064=AX$1,1,0)</f>
        <v>0</v>
      </c>
      <c r="AY1064">
        <f>IF($S1064=AY$1,1,0)</f>
        <v>0</v>
      </c>
      <c r="AZ1064">
        <f>IF($S1064=AZ$1,1,0)</f>
        <v>0</v>
      </c>
      <c r="BA1064">
        <f>IF($S1064=BA$1,1,0)</f>
        <v>0</v>
      </c>
      <c r="BB1064">
        <f>IF($S1064=BB$1,1,0)</f>
        <v>0</v>
      </c>
      <c r="BC1064">
        <f>IF($S1064=BC$1,1,0)</f>
        <v>0</v>
      </c>
      <c r="BD1064">
        <f>IF($S1064=BD$1,1,0)</f>
        <v>0</v>
      </c>
      <c r="BE1064">
        <f>IF($S1064=BE$1,1,0)</f>
        <v>0</v>
      </c>
      <c r="BF1064">
        <f>IF($S1064=BF$1,1,0)</f>
        <v>0</v>
      </c>
      <c r="BG1064">
        <f>IF($S1064=BG$1,1,0)</f>
        <v>0</v>
      </c>
      <c r="BH1064">
        <f>IF($S1064=BH$1,1,0)</f>
        <v>1</v>
      </c>
      <c r="BI1064">
        <f>IF($S1064=BI$1,1,0)</f>
        <v>0</v>
      </c>
      <c r="BJ1064">
        <f>IF($S1064=BJ$1,1,0)</f>
        <v>0</v>
      </c>
    </row>
    <row r="1065" spans="1:62" x14ac:dyDescent="0.25">
      <c r="A1065">
        <v>1063</v>
      </c>
      <c r="B1065" t="s">
        <v>1975</v>
      </c>
      <c r="C1065">
        <v>3</v>
      </c>
      <c r="D1065" t="s">
        <v>1435</v>
      </c>
      <c r="E1065" t="s">
        <v>13</v>
      </c>
      <c r="F1065">
        <v>27</v>
      </c>
      <c r="G1065">
        <v>0</v>
      </c>
      <c r="H1065">
        <v>0</v>
      </c>
      <c r="I1065">
        <v>2670</v>
      </c>
      <c r="J1065">
        <v>7.2249999999999996</v>
      </c>
      <c r="L1065" t="s">
        <v>20</v>
      </c>
      <c r="M1065" t="s">
        <v>1751</v>
      </c>
      <c r="N1065" t="str">
        <f>IF(ISNUMBER(I1065),"xxx ",SUBSTITUTE(SUBSTITUTE(I1065,"/",""),".",""))</f>
        <v xml:space="preserve">xxx </v>
      </c>
      <c r="O1065" t="str">
        <f>LEFT(N1065,FIND(" ",N1065))</f>
        <v xml:space="preserve">xxx </v>
      </c>
      <c r="P1065" t="str">
        <f>VLOOKUP(M1065,Extract_Title!$A$2:$B$20,2,0)</f>
        <v>Mr</v>
      </c>
      <c r="Q1065" t="str">
        <f>IF(L1065="","S",L1065)</f>
        <v>C</v>
      </c>
      <c r="R1065" t="str">
        <f>IF(K1065="","M",LEFT(K1065,1))</f>
        <v>M</v>
      </c>
      <c r="S1065" t="str">
        <f>VLOOKUP(O1065,Clean_tckt!$E$3:$F$38,2,0)</f>
        <v xml:space="preserve">xxx </v>
      </c>
      <c r="T1065" s="1">
        <f t="shared" si="52"/>
        <v>7.2249999999999996</v>
      </c>
      <c r="U1065">
        <f t="shared" si="53"/>
        <v>27</v>
      </c>
      <c r="V1065">
        <f>SUM(G1065:H1065,1)</f>
        <v>1</v>
      </c>
      <c r="W1065">
        <f t="shared" si="54"/>
        <v>1</v>
      </c>
      <c r="X1065">
        <f>IF(V1065=1,1,0)</f>
        <v>1</v>
      </c>
      <c r="Y1065">
        <f>IF($P1065=Y$1,1,0)</f>
        <v>1</v>
      </c>
      <c r="Z1065">
        <f>IF($P1065=Z$1,1,0)</f>
        <v>0</v>
      </c>
      <c r="AA1065">
        <f>IF($P1065=AA$1,1,0)</f>
        <v>0</v>
      </c>
      <c r="AB1065">
        <f>IF($P1065=AB$1,1,0)</f>
        <v>0</v>
      </c>
      <c r="AC1065">
        <f>IF($Q1065=AC$1,1,0)</f>
        <v>0</v>
      </c>
      <c r="AD1065">
        <f>IF($Q1065=AD$1,1,0)</f>
        <v>1</v>
      </c>
      <c r="AE1065">
        <f>IF($R1065=AE$1,1,0)</f>
        <v>1</v>
      </c>
      <c r="AF1065">
        <f>IF($R1065=AF$1,1,0)</f>
        <v>0</v>
      </c>
      <c r="AG1065">
        <f>IF($R1065=AG$1,1,0)</f>
        <v>0</v>
      </c>
      <c r="AH1065">
        <f>IF($R1065=AH$1,1,0)</f>
        <v>0</v>
      </c>
      <c r="AI1065">
        <f>IF($R1065=AI$1,1,0)</f>
        <v>0</v>
      </c>
      <c r="AJ1065">
        <f>IF($R1065=AJ$1,1,0)</f>
        <v>0</v>
      </c>
      <c r="AK1065">
        <f>IF($R1065=AK$1,1,0)</f>
        <v>0</v>
      </c>
      <c r="AL1065">
        <f>IF($R1065=AL$1,1,0)</f>
        <v>0</v>
      </c>
      <c r="AM1065">
        <f>IF($S1065=AM$1,1,0)</f>
        <v>0</v>
      </c>
      <c r="AN1065">
        <f>IF($S1065=AN$1,1,0)</f>
        <v>0</v>
      </c>
      <c r="AO1065">
        <f>IF($S1065=AO$1,1,0)</f>
        <v>0</v>
      </c>
      <c r="AP1065">
        <f>IF($S1065=AP$1,1,0)</f>
        <v>1</v>
      </c>
      <c r="AQ1065">
        <f>IF($S1065=AQ$1,1,0)</f>
        <v>0</v>
      </c>
      <c r="AR1065">
        <f>IF($S1065=AR$1,1,0)</f>
        <v>0</v>
      </c>
      <c r="AS1065">
        <f>IF($S1065=AS$1,1,0)</f>
        <v>0</v>
      </c>
      <c r="AT1065">
        <f>IF($S1065=AT$1,1,0)</f>
        <v>0</v>
      </c>
      <c r="AU1065">
        <f>IF($S1065=AU$1,1,0)</f>
        <v>0</v>
      </c>
      <c r="AV1065">
        <f>IF($S1065=AV$1,1,0)</f>
        <v>0</v>
      </c>
      <c r="AW1065">
        <f>IF($S1065=AW$1,1,0)</f>
        <v>0</v>
      </c>
      <c r="AX1065">
        <f>IF($S1065=AX$1,1,0)</f>
        <v>0</v>
      </c>
      <c r="AY1065">
        <f>IF($S1065=AY$1,1,0)</f>
        <v>0</v>
      </c>
      <c r="AZ1065">
        <f>IF($S1065=AZ$1,1,0)</f>
        <v>0</v>
      </c>
      <c r="BA1065">
        <f>IF($S1065=BA$1,1,0)</f>
        <v>0</v>
      </c>
      <c r="BB1065">
        <f>IF($S1065=BB$1,1,0)</f>
        <v>0</v>
      </c>
      <c r="BC1065">
        <f>IF($S1065=BC$1,1,0)</f>
        <v>0</v>
      </c>
      <c r="BD1065">
        <f>IF($S1065=BD$1,1,0)</f>
        <v>0</v>
      </c>
      <c r="BE1065">
        <f>IF($S1065=BE$1,1,0)</f>
        <v>0</v>
      </c>
      <c r="BF1065">
        <f>IF($S1065=BF$1,1,0)</f>
        <v>0</v>
      </c>
      <c r="BG1065">
        <f>IF($S1065=BG$1,1,0)</f>
        <v>0</v>
      </c>
      <c r="BH1065">
        <f>IF($S1065=BH$1,1,0)</f>
        <v>0</v>
      </c>
      <c r="BI1065">
        <f>IF($S1065=BI$1,1,0)</f>
        <v>0</v>
      </c>
      <c r="BJ1065">
        <f>IF($S1065=BJ$1,1,0)</f>
        <v>0</v>
      </c>
    </row>
    <row r="1066" spans="1:62" x14ac:dyDescent="0.25">
      <c r="A1066">
        <v>1064</v>
      </c>
      <c r="B1066" t="s">
        <v>1975</v>
      </c>
      <c r="C1066">
        <v>3</v>
      </c>
      <c r="D1066" t="s">
        <v>1436</v>
      </c>
      <c r="E1066" t="s">
        <v>13</v>
      </c>
      <c r="F1066">
        <v>23</v>
      </c>
      <c r="G1066">
        <v>1</v>
      </c>
      <c r="H1066">
        <v>0</v>
      </c>
      <c r="I1066">
        <v>347072</v>
      </c>
      <c r="J1066">
        <v>13.9</v>
      </c>
      <c r="L1066" t="s">
        <v>15</v>
      </c>
      <c r="M1066" t="s">
        <v>1751</v>
      </c>
      <c r="N1066" t="str">
        <f>IF(ISNUMBER(I1066),"xxx ",SUBSTITUTE(SUBSTITUTE(I1066,"/",""),".",""))</f>
        <v xml:space="preserve">xxx </v>
      </c>
      <c r="O1066" t="str">
        <f>LEFT(N1066,FIND(" ",N1066))</f>
        <v xml:space="preserve">xxx </v>
      </c>
      <c r="P1066" t="str">
        <f>VLOOKUP(M1066,Extract_Title!$A$2:$B$20,2,0)</f>
        <v>Mr</v>
      </c>
      <c r="Q1066" t="str">
        <f>IF(L1066="","S",L1066)</f>
        <v>S</v>
      </c>
      <c r="R1066" t="str">
        <f>IF(K1066="","M",LEFT(K1066,1))</f>
        <v>M</v>
      </c>
      <c r="S1066" t="str">
        <f>VLOOKUP(O1066,Clean_tckt!$E$3:$F$38,2,0)</f>
        <v xml:space="preserve">xxx </v>
      </c>
      <c r="T1066" s="1">
        <f t="shared" si="52"/>
        <v>13.9</v>
      </c>
      <c r="U1066">
        <f t="shared" si="53"/>
        <v>23</v>
      </c>
      <c r="V1066">
        <f>SUM(G1066:H1066,1)</f>
        <v>2</v>
      </c>
      <c r="W1066">
        <f t="shared" si="54"/>
        <v>1</v>
      </c>
      <c r="X1066">
        <f>IF(V1066=1,1,0)</f>
        <v>0</v>
      </c>
      <c r="Y1066">
        <f>IF($P1066=Y$1,1,0)</f>
        <v>1</v>
      </c>
      <c r="Z1066">
        <f>IF($P1066=Z$1,1,0)</f>
        <v>0</v>
      </c>
      <c r="AA1066">
        <f>IF($P1066=AA$1,1,0)</f>
        <v>0</v>
      </c>
      <c r="AB1066">
        <f>IF($P1066=AB$1,1,0)</f>
        <v>0</v>
      </c>
      <c r="AC1066">
        <f>IF($Q1066=AC$1,1,0)</f>
        <v>1</v>
      </c>
      <c r="AD1066">
        <f>IF($Q1066=AD$1,1,0)</f>
        <v>0</v>
      </c>
      <c r="AE1066">
        <f>IF($R1066=AE$1,1,0)</f>
        <v>1</v>
      </c>
      <c r="AF1066">
        <f>IF($R1066=AF$1,1,0)</f>
        <v>0</v>
      </c>
      <c r="AG1066">
        <f>IF($R1066=AG$1,1,0)</f>
        <v>0</v>
      </c>
      <c r="AH1066">
        <f>IF($R1066=AH$1,1,0)</f>
        <v>0</v>
      </c>
      <c r="AI1066">
        <f>IF($R1066=AI$1,1,0)</f>
        <v>0</v>
      </c>
      <c r="AJ1066">
        <f>IF($R1066=AJ$1,1,0)</f>
        <v>0</v>
      </c>
      <c r="AK1066">
        <f>IF($R1066=AK$1,1,0)</f>
        <v>0</v>
      </c>
      <c r="AL1066">
        <f>IF($R1066=AL$1,1,0)</f>
        <v>0</v>
      </c>
      <c r="AM1066">
        <f>IF($S1066=AM$1,1,0)</f>
        <v>0</v>
      </c>
      <c r="AN1066">
        <f>IF($S1066=AN$1,1,0)</f>
        <v>0</v>
      </c>
      <c r="AO1066">
        <f>IF($S1066=AO$1,1,0)</f>
        <v>0</v>
      </c>
      <c r="AP1066">
        <f>IF($S1066=AP$1,1,0)</f>
        <v>1</v>
      </c>
      <c r="AQ1066">
        <f>IF($S1066=AQ$1,1,0)</f>
        <v>0</v>
      </c>
      <c r="AR1066">
        <f>IF($S1066=AR$1,1,0)</f>
        <v>0</v>
      </c>
      <c r="AS1066">
        <f>IF($S1066=AS$1,1,0)</f>
        <v>0</v>
      </c>
      <c r="AT1066">
        <f>IF($S1066=AT$1,1,0)</f>
        <v>0</v>
      </c>
      <c r="AU1066">
        <f>IF($S1066=AU$1,1,0)</f>
        <v>0</v>
      </c>
      <c r="AV1066">
        <f>IF($S1066=AV$1,1,0)</f>
        <v>0</v>
      </c>
      <c r="AW1066">
        <f>IF($S1066=AW$1,1,0)</f>
        <v>0</v>
      </c>
      <c r="AX1066">
        <f>IF($S1066=AX$1,1,0)</f>
        <v>0</v>
      </c>
      <c r="AY1066">
        <f>IF($S1066=AY$1,1,0)</f>
        <v>0</v>
      </c>
      <c r="AZ1066">
        <f>IF($S1066=AZ$1,1,0)</f>
        <v>0</v>
      </c>
      <c r="BA1066">
        <f>IF($S1066=BA$1,1,0)</f>
        <v>0</v>
      </c>
      <c r="BB1066">
        <f>IF($S1066=BB$1,1,0)</f>
        <v>0</v>
      </c>
      <c r="BC1066">
        <f>IF($S1066=BC$1,1,0)</f>
        <v>0</v>
      </c>
      <c r="BD1066">
        <f>IF($S1066=BD$1,1,0)</f>
        <v>0</v>
      </c>
      <c r="BE1066">
        <f>IF($S1066=BE$1,1,0)</f>
        <v>0</v>
      </c>
      <c r="BF1066">
        <f>IF($S1066=BF$1,1,0)</f>
        <v>0</v>
      </c>
      <c r="BG1066">
        <f>IF($S1066=BG$1,1,0)</f>
        <v>0</v>
      </c>
      <c r="BH1066">
        <f>IF($S1066=BH$1,1,0)</f>
        <v>0</v>
      </c>
      <c r="BI1066">
        <f>IF($S1066=BI$1,1,0)</f>
        <v>0</v>
      </c>
      <c r="BJ1066">
        <f>IF($S1066=BJ$1,1,0)</f>
        <v>0</v>
      </c>
    </row>
    <row r="1067" spans="1:62" x14ac:dyDescent="0.25">
      <c r="A1067">
        <v>1065</v>
      </c>
      <c r="B1067" t="s">
        <v>1975</v>
      </c>
      <c r="C1067">
        <v>3</v>
      </c>
      <c r="D1067" t="s">
        <v>1437</v>
      </c>
      <c r="E1067" t="s">
        <v>13</v>
      </c>
      <c r="G1067">
        <v>0</v>
      </c>
      <c r="H1067">
        <v>0</v>
      </c>
      <c r="I1067">
        <v>2673</v>
      </c>
      <c r="J1067">
        <v>7.2291999999999996</v>
      </c>
      <c r="L1067" t="s">
        <v>20</v>
      </c>
      <c r="M1067" t="s">
        <v>1751</v>
      </c>
      <c r="N1067" t="str">
        <f>IF(ISNUMBER(I1067),"xxx ",SUBSTITUTE(SUBSTITUTE(I1067,"/",""),".",""))</f>
        <v xml:space="preserve">xxx </v>
      </c>
      <c r="O1067" t="str">
        <f>LEFT(N1067,FIND(" ",N1067))</f>
        <v xml:space="preserve">xxx </v>
      </c>
      <c r="P1067" t="str">
        <f>VLOOKUP(M1067,Extract_Title!$A$2:$B$20,2,0)</f>
        <v>Mr</v>
      </c>
      <c r="Q1067" t="str">
        <f>IF(L1067="","S",L1067)</f>
        <v>C</v>
      </c>
      <c r="R1067" t="str">
        <f>IF(K1067="","M",LEFT(K1067,1))</f>
        <v>M</v>
      </c>
      <c r="S1067" t="str">
        <f>VLOOKUP(O1067,Clean_tckt!$E$3:$F$38,2,0)</f>
        <v xml:space="preserve">xxx </v>
      </c>
      <c r="T1067" s="1">
        <f t="shared" si="52"/>
        <v>7.2291999999999996</v>
      </c>
      <c r="U1067">
        <f t="shared" si="53"/>
        <v>0</v>
      </c>
      <c r="V1067">
        <f>SUM(G1067:H1067,1)</f>
        <v>1</v>
      </c>
      <c r="W1067">
        <f t="shared" si="54"/>
        <v>1</v>
      </c>
      <c r="X1067">
        <f>IF(V1067=1,1,0)</f>
        <v>1</v>
      </c>
      <c r="Y1067">
        <f>IF($P1067=Y$1,1,0)</f>
        <v>1</v>
      </c>
      <c r="Z1067">
        <f>IF($P1067=Z$1,1,0)</f>
        <v>0</v>
      </c>
      <c r="AA1067">
        <f>IF($P1067=AA$1,1,0)</f>
        <v>0</v>
      </c>
      <c r="AB1067">
        <f>IF($P1067=AB$1,1,0)</f>
        <v>0</v>
      </c>
      <c r="AC1067">
        <f>IF($Q1067=AC$1,1,0)</f>
        <v>0</v>
      </c>
      <c r="AD1067">
        <f>IF($Q1067=AD$1,1,0)</f>
        <v>1</v>
      </c>
      <c r="AE1067">
        <f>IF($R1067=AE$1,1,0)</f>
        <v>1</v>
      </c>
      <c r="AF1067">
        <f>IF($R1067=AF$1,1,0)</f>
        <v>0</v>
      </c>
      <c r="AG1067">
        <f>IF($R1067=AG$1,1,0)</f>
        <v>0</v>
      </c>
      <c r="AH1067">
        <f>IF($R1067=AH$1,1,0)</f>
        <v>0</v>
      </c>
      <c r="AI1067">
        <f>IF($R1067=AI$1,1,0)</f>
        <v>0</v>
      </c>
      <c r="AJ1067">
        <f>IF($R1067=AJ$1,1,0)</f>
        <v>0</v>
      </c>
      <c r="AK1067">
        <f>IF($R1067=AK$1,1,0)</f>
        <v>0</v>
      </c>
      <c r="AL1067">
        <f>IF($R1067=AL$1,1,0)</f>
        <v>0</v>
      </c>
      <c r="AM1067">
        <f>IF($S1067=AM$1,1,0)</f>
        <v>0</v>
      </c>
      <c r="AN1067">
        <f>IF($S1067=AN$1,1,0)</f>
        <v>0</v>
      </c>
      <c r="AO1067">
        <f>IF($S1067=AO$1,1,0)</f>
        <v>0</v>
      </c>
      <c r="AP1067">
        <f>IF($S1067=AP$1,1,0)</f>
        <v>1</v>
      </c>
      <c r="AQ1067">
        <f>IF($S1067=AQ$1,1,0)</f>
        <v>0</v>
      </c>
      <c r="AR1067">
        <f>IF($S1067=AR$1,1,0)</f>
        <v>0</v>
      </c>
      <c r="AS1067">
        <f>IF($S1067=AS$1,1,0)</f>
        <v>0</v>
      </c>
      <c r="AT1067">
        <f>IF($S1067=AT$1,1,0)</f>
        <v>0</v>
      </c>
      <c r="AU1067">
        <f>IF($S1067=AU$1,1,0)</f>
        <v>0</v>
      </c>
      <c r="AV1067">
        <f>IF($S1067=AV$1,1,0)</f>
        <v>0</v>
      </c>
      <c r="AW1067">
        <f>IF($S1067=AW$1,1,0)</f>
        <v>0</v>
      </c>
      <c r="AX1067">
        <f>IF($S1067=AX$1,1,0)</f>
        <v>0</v>
      </c>
      <c r="AY1067">
        <f>IF($S1067=AY$1,1,0)</f>
        <v>0</v>
      </c>
      <c r="AZ1067">
        <f>IF($S1067=AZ$1,1,0)</f>
        <v>0</v>
      </c>
      <c r="BA1067">
        <f>IF($S1067=BA$1,1,0)</f>
        <v>0</v>
      </c>
      <c r="BB1067">
        <f>IF($S1067=BB$1,1,0)</f>
        <v>0</v>
      </c>
      <c r="BC1067">
        <f>IF($S1067=BC$1,1,0)</f>
        <v>0</v>
      </c>
      <c r="BD1067">
        <f>IF($S1067=BD$1,1,0)</f>
        <v>0</v>
      </c>
      <c r="BE1067">
        <f>IF($S1067=BE$1,1,0)</f>
        <v>0</v>
      </c>
      <c r="BF1067">
        <f>IF($S1067=BF$1,1,0)</f>
        <v>0</v>
      </c>
      <c r="BG1067">
        <f>IF($S1067=BG$1,1,0)</f>
        <v>0</v>
      </c>
      <c r="BH1067">
        <f>IF($S1067=BH$1,1,0)</f>
        <v>0</v>
      </c>
      <c r="BI1067">
        <f>IF($S1067=BI$1,1,0)</f>
        <v>0</v>
      </c>
      <c r="BJ1067">
        <f>IF($S1067=BJ$1,1,0)</f>
        <v>0</v>
      </c>
    </row>
    <row r="1068" spans="1:62" x14ac:dyDescent="0.25">
      <c r="A1068">
        <v>1066</v>
      </c>
      <c r="B1068" t="s">
        <v>1975</v>
      </c>
      <c r="C1068">
        <v>3</v>
      </c>
      <c r="D1068" t="s">
        <v>1438</v>
      </c>
      <c r="E1068" t="s">
        <v>13</v>
      </c>
      <c r="F1068">
        <v>40</v>
      </c>
      <c r="G1068">
        <v>1</v>
      </c>
      <c r="H1068">
        <v>5</v>
      </c>
      <c r="I1068">
        <v>347077</v>
      </c>
      <c r="J1068">
        <v>31.387499999999999</v>
      </c>
      <c r="L1068" t="s">
        <v>15</v>
      </c>
      <c r="M1068" t="s">
        <v>1751</v>
      </c>
      <c r="N1068" t="str">
        <f>IF(ISNUMBER(I1068),"xxx ",SUBSTITUTE(SUBSTITUTE(I1068,"/",""),".",""))</f>
        <v xml:space="preserve">xxx </v>
      </c>
      <c r="O1068" t="str">
        <f>LEFT(N1068,FIND(" ",N1068))</f>
        <v xml:space="preserve">xxx </v>
      </c>
      <c r="P1068" t="str">
        <f>VLOOKUP(M1068,Extract_Title!$A$2:$B$20,2,0)</f>
        <v>Mr</v>
      </c>
      <c r="Q1068" t="str">
        <f>IF(L1068="","S",L1068)</f>
        <v>S</v>
      </c>
      <c r="R1068" t="str">
        <f>IF(K1068="","M",LEFT(K1068,1))</f>
        <v>M</v>
      </c>
      <c r="S1068" t="str">
        <f>VLOOKUP(O1068,Clean_tckt!$E$3:$F$38,2,0)</f>
        <v xml:space="preserve">xxx </v>
      </c>
      <c r="T1068" s="1">
        <f t="shared" si="52"/>
        <v>31.387499999999999</v>
      </c>
      <c r="U1068">
        <f t="shared" si="53"/>
        <v>40</v>
      </c>
      <c r="V1068">
        <f>SUM(G1068:H1068,1)</f>
        <v>7</v>
      </c>
      <c r="W1068">
        <f t="shared" si="54"/>
        <v>1</v>
      </c>
      <c r="X1068">
        <f>IF(V1068=1,1,0)</f>
        <v>0</v>
      </c>
      <c r="Y1068">
        <f>IF($P1068=Y$1,1,0)</f>
        <v>1</v>
      </c>
      <c r="Z1068">
        <f>IF($P1068=Z$1,1,0)</f>
        <v>0</v>
      </c>
      <c r="AA1068">
        <f>IF($P1068=AA$1,1,0)</f>
        <v>0</v>
      </c>
      <c r="AB1068">
        <f>IF($P1068=AB$1,1,0)</f>
        <v>0</v>
      </c>
      <c r="AC1068">
        <f>IF($Q1068=AC$1,1,0)</f>
        <v>1</v>
      </c>
      <c r="AD1068">
        <f>IF($Q1068=AD$1,1,0)</f>
        <v>0</v>
      </c>
      <c r="AE1068">
        <f>IF($R1068=AE$1,1,0)</f>
        <v>1</v>
      </c>
      <c r="AF1068">
        <f>IF($R1068=AF$1,1,0)</f>
        <v>0</v>
      </c>
      <c r="AG1068">
        <f>IF($R1068=AG$1,1,0)</f>
        <v>0</v>
      </c>
      <c r="AH1068">
        <f>IF($R1068=AH$1,1,0)</f>
        <v>0</v>
      </c>
      <c r="AI1068">
        <f>IF($R1068=AI$1,1,0)</f>
        <v>0</v>
      </c>
      <c r="AJ1068">
        <f>IF($R1068=AJ$1,1,0)</f>
        <v>0</v>
      </c>
      <c r="AK1068">
        <f>IF($R1068=AK$1,1,0)</f>
        <v>0</v>
      </c>
      <c r="AL1068">
        <f>IF($R1068=AL$1,1,0)</f>
        <v>0</v>
      </c>
      <c r="AM1068">
        <f>IF($S1068=AM$1,1,0)</f>
        <v>0</v>
      </c>
      <c r="AN1068">
        <f>IF($S1068=AN$1,1,0)</f>
        <v>0</v>
      </c>
      <c r="AO1068">
        <f>IF($S1068=AO$1,1,0)</f>
        <v>0</v>
      </c>
      <c r="AP1068">
        <f>IF($S1068=AP$1,1,0)</f>
        <v>1</v>
      </c>
      <c r="AQ1068">
        <f>IF($S1068=AQ$1,1,0)</f>
        <v>0</v>
      </c>
      <c r="AR1068">
        <f>IF($S1068=AR$1,1,0)</f>
        <v>0</v>
      </c>
      <c r="AS1068">
        <f>IF($S1068=AS$1,1,0)</f>
        <v>0</v>
      </c>
      <c r="AT1068">
        <f>IF($S1068=AT$1,1,0)</f>
        <v>0</v>
      </c>
      <c r="AU1068">
        <f>IF($S1068=AU$1,1,0)</f>
        <v>0</v>
      </c>
      <c r="AV1068">
        <f>IF($S1068=AV$1,1,0)</f>
        <v>0</v>
      </c>
      <c r="AW1068">
        <f>IF($S1068=AW$1,1,0)</f>
        <v>0</v>
      </c>
      <c r="AX1068">
        <f>IF($S1068=AX$1,1,0)</f>
        <v>0</v>
      </c>
      <c r="AY1068">
        <f>IF($S1068=AY$1,1,0)</f>
        <v>0</v>
      </c>
      <c r="AZ1068">
        <f>IF($S1068=AZ$1,1,0)</f>
        <v>0</v>
      </c>
      <c r="BA1068">
        <f>IF($S1068=BA$1,1,0)</f>
        <v>0</v>
      </c>
      <c r="BB1068">
        <f>IF($S1068=BB$1,1,0)</f>
        <v>0</v>
      </c>
      <c r="BC1068">
        <f>IF($S1068=BC$1,1,0)</f>
        <v>0</v>
      </c>
      <c r="BD1068">
        <f>IF($S1068=BD$1,1,0)</f>
        <v>0</v>
      </c>
      <c r="BE1068">
        <f>IF($S1068=BE$1,1,0)</f>
        <v>0</v>
      </c>
      <c r="BF1068">
        <f>IF($S1068=BF$1,1,0)</f>
        <v>0</v>
      </c>
      <c r="BG1068">
        <f>IF($S1068=BG$1,1,0)</f>
        <v>0</v>
      </c>
      <c r="BH1068">
        <f>IF($S1068=BH$1,1,0)</f>
        <v>0</v>
      </c>
      <c r="BI1068">
        <f>IF($S1068=BI$1,1,0)</f>
        <v>0</v>
      </c>
      <c r="BJ1068">
        <f>IF($S1068=BJ$1,1,0)</f>
        <v>0</v>
      </c>
    </row>
    <row r="1069" spans="1:62" x14ac:dyDescent="0.25">
      <c r="A1069">
        <v>1067</v>
      </c>
      <c r="B1069" t="s">
        <v>1975</v>
      </c>
      <c r="C1069">
        <v>2</v>
      </c>
      <c r="D1069" t="s">
        <v>1439</v>
      </c>
      <c r="E1069" t="s">
        <v>17</v>
      </c>
      <c r="F1069">
        <v>15</v>
      </c>
      <c r="G1069">
        <v>0</v>
      </c>
      <c r="H1069">
        <v>2</v>
      </c>
      <c r="I1069">
        <v>29750</v>
      </c>
      <c r="J1069">
        <v>39</v>
      </c>
      <c r="L1069" t="s">
        <v>15</v>
      </c>
      <c r="M1069" t="s">
        <v>1753</v>
      </c>
      <c r="N1069" t="str">
        <f>IF(ISNUMBER(I1069),"xxx ",SUBSTITUTE(SUBSTITUTE(I1069,"/",""),".",""))</f>
        <v xml:space="preserve">xxx </v>
      </c>
      <c r="O1069" t="str">
        <f>LEFT(N1069,FIND(" ",N1069))</f>
        <v xml:space="preserve">xxx </v>
      </c>
      <c r="P1069" t="str">
        <f>VLOOKUP(M1069,Extract_Title!$A$2:$B$20,2,0)</f>
        <v>Miss</v>
      </c>
      <c r="Q1069" t="str">
        <f>IF(L1069="","S",L1069)</f>
        <v>S</v>
      </c>
      <c r="R1069" t="str">
        <f>IF(K1069="","M",LEFT(K1069,1))</f>
        <v>M</v>
      </c>
      <c r="S1069" t="str">
        <f>VLOOKUP(O1069,Clean_tckt!$E$3:$F$38,2,0)</f>
        <v xml:space="preserve">xxx </v>
      </c>
      <c r="T1069" s="1">
        <f t="shared" si="52"/>
        <v>39</v>
      </c>
      <c r="U1069">
        <f t="shared" si="53"/>
        <v>15</v>
      </c>
      <c r="V1069">
        <f>SUM(G1069:H1069,1)</f>
        <v>3</v>
      </c>
      <c r="W1069">
        <f t="shared" si="54"/>
        <v>0</v>
      </c>
      <c r="X1069">
        <f>IF(V1069=1,1,0)</f>
        <v>0</v>
      </c>
      <c r="Y1069">
        <f>IF($P1069=Y$1,1,0)</f>
        <v>0</v>
      </c>
      <c r="Z1069">
        <f>IF($P1069=Z$1,1,0)</f>
        <v>0</v>
      </c>
      <c r="AA1069">
        <f>IF($P1069=AA$1,1,0)</f>
        <v>1</v>
      </c>
      <c r="AB1069">
        <f>IF($P1069=AB$1,1,0)</f>
        <v>0</v>
      </c>
      <c r="AC1069">
        <f>IF($Q1069=AC$1,1,0)</f>
        <v>1</v>
      </c>
      <c r="AD1069">
        <f>IF($Q1069=AD$1,1,0)</f>
        <v>0</v>
      </c>
      <c r="AE1069">
        <f>IF($R1069=AE$1,1,0)</f>
        <v>1</v>
      </c>
      <c r="AF1069">
        <f>IF($R1069=AF$1,1,0)</f>
        <v>0</v>
      </c>
      <c r="AG1069">
        <f>IF($R1069=AG$1,1,0)</f>
        <v>0</v>
      </c>
      <c r="AH1069">
        <f>IF($R1069=AH$1,1,0)</f>
        <v>0</v>
      </c>
      <c r="AI1069">
        <f>IF($R1069=AI$1,1,0)</f>
        <v>0</v>
      </c>
      <c r="AJ1069">
        <f>IF($R1069=AJ$1,1,0)</f>
        <v>0</v>
      </c>
      <c r="AK1069">
        <f>IF($R1069=AK$1,1,0)</f>
        <v>0</v>
      </c>
      <c r="AL1069">
        <f>IF($R1069=AL$1,1,0)</f>
        <v>0</v>
      </c>
      <c r="AM1069">
        <f>IF($S1069=AM$1,1,0)</f>
        <v>0</v>
      </c>
      <c r="AN1069">
        <f>IF($S1069=AN$1,1,0)</f>
        <v>0</v>
      </c>
      <c r="AO1069">
        <f>IF($S1069=AO$1,1,0)</f>
        <v>0</v>
      </c>
      <c r="AP1069">
        <f>IF($S1069=AP$1,1,0)</f>
        <v>1</v>
      </c>
      <c r="AQ1069">
        <f>IF($S1069=AQ$1,1,0)</f>
        <v>0</v>
      </c>
      <c r="AR1069">
        <f>IF($S1069=AR$1,1,0)</f>
        <v>0</v>
      </c>
      <c r="AS1069">
        <f>IF($S1069=AS$1,1,0)</f>
        <v>0</v>
      </c>
      <c r="AT1069">
        <f>IF($S1069=AT$1,1,0)</f>
        <v>0</v>
      </c>
      <c r="AU1069">
        <f>IF($S1069=AU$1,1,0)</f>
        <v>0</v>
      </c>
      <c r="AV1069">
        <f>IF($S1069=AV$1,1,0)</f>
        <v>0</v>
      </c>
      <c r="AW1069">
        <f>IF($S1069=AW$1,1,0)</f>
        <v>0</v>
      </c>
      <c r="AX1069">
        <f>IF($S1069=AX$1,1,0)</f>
        <v>0</v>
      </c>
      <c r="AY1069">
        <f>IF($S1069=AY$1,1,0)</f>
        <v>0</v>
      </c>
      <c r="AZ1069">
        <f>IF($S1069=AZ$1,1,0)</f>
        <v>0</v>
      </c>
      <c r="BA1069">
        <f>IF($S1069=BA$1,1,0)</f>
        <v>0</v>
      </c>
      <c r="BB1069">
        <f>IF($S1069=BB$1,1,0)</f>
        <v>0</v>
      </c>
      <c r="BC1069">
        <f>IF($S1069=BC$1,1,0)</f>
        <v>0</v>
      </c>
      <c r="BD1069">
        <f>IF($S1069=BD$1,1,0)</f>
        <v>0</v>
      </c>
      <c r="BE1069">
        <f>IF($S1069=BE$1,1,0)</f>
        <v>0</v>
      </c>
      <c r="BF1069">
        <f>IF($S1069=BF$1,1,0)</f>
        <v>0</v>
      </c>
      <c r="BG1069">
        <f>IF($S1069=BG$1,1,0)</f>
        <v>0</v>
      </c>
      <c r="BH1069">
        <f>IF($S1069=BH$1,1,0)</f>
        <v>0</v>
      </c>
      <c r="BI1069">
        <f>IF($S1069=BI$1,1,0)</f>
        <v>0</v>
      </c>
      <c r="BJ1069">
        <f>IF($S1069=BJ$1,1,0)</f>
        <v>0</v>
      </c>
    </row>
    <row r="1070" spans="1:62" x14ac:dyDescent="0.25">
      <c r="A1070">
        <v>1068</v>
      </c>
      <c r="B1070" t="s">
        <v>1975</v>
      </c>
      <c r="C1070">
        <v>2</v>
      </c>
      <c r="D1070" t="s">
        <v>1440</v>
      </c>
      <c r="E1070" t="s">
        <v>17</v>
      </c>
      <c r="F1070">
        <v>20</v>
      </c>
      <c r="G1070">
        <v>0</v>
      </c>
      <c r="H1070">
        <v>0</v>
      </c>
      <c r="I1070" t="s">
        <v>228</v>
      </c>
      <c r="J1070">
        <v>36.75</v>
      </c>
      <c r="L1070" t="s">
        <v>15</v>
      </c>
      <c r="M1070" t="s">
        <v>1753</v>
      </c>
      <c r="N1070" t="str">
        <f>IF(ISNUMBER(I1070),"xxx ",SUBSTITUTE(SUBSTITUTE(I1070,"/",""),".",""))</f>
        <v>CA 33112</v>
      </c>
      <c r="O1070" t="str">
        <f>LEFT(N1070,FIND(" ",N1070))</f>
        <v xml:space="preserve">CA </v>
      </c>
      <c r="P1070" t="str">
        <f>VLOOKUP(M1070,Extract_Title!$A$2:$B$20,2,0)</f>
        <v>Miss</v>
      </c>
      <c r="Q1070" t="str">
        <f>IF(L1070="","S",L1070)</f>
        <v>S</v>
      </c>
      <c r="R1070" t="str">
        <f>IF(K1070="","M",LEFT(K1070,1))</f>
        <v>M</v>
      </c>
      <c r="S1070" t="str">
        <f>VLOOKUP(O1070,Clean_tckt!$E$3:$F$38,2,0)</f>
        <v xml:space="preserve">CA </v>
      </c>
      <c r="T1070" s="1">
        <f t="shared" si="52"/>
        <v>36.75</v>
      </c>
      <c r="U1070">
        <f t="shared" si="53"/>
        <v>20</v>
      </c>
      <c r="V1070">
        <f>SUM(G1070:H1070,1)</f>
        <v>1</v>
      </c>
      <c r="W1070">
        <f t="shared" si="54"/>
        <v>0</v>
      </c>
      <c r="X1070">
        <f>IF(V1070=1,1,0)</f>
        <v>1</v>
      </c>
      <c r="Y1070">
        <f>IF($P1070=Y$1,1,0)</f>
        <v>0</v>
      </c>
      <c r="Z1070">
        <f>IF($P1070=Z$1,1,0)</f>
        <v>0</v>
      </c>
      <c r="AA1070">
        <f>IF($P1070=AA$1,1,0)</f>
        <v>1</v>
      </c>
      <c r="AB1070">
        <f>IF($P1070=AB$1,1,0)</f>
        <v>0</v>
      </c>
      <c r="AC1070">
        <f>IF($Q1070=AC$1,1,0)</f>
        <v>1</v>
      </c>
      <c r="AD1070">
        <f>IF($Q1070=AD$1,1,0)</f>
        <v>0</v>
      </c>
      <c r="AE1070">
        <f>IF($R1070=AE$1,1,0)</f>
        <v>1</v>
      </c>
      <c r="AF1070">
        <f>IF($R1070=AF$1,1,0)</f>
        <v>0</v>
      </c>
      <c r="AG1070">
        <f>IF($R1070=AG$1,1,0)</f>
        <v>0</v>
      </c>
      <c r="AH1070">
        <f>IF($R1070=AH$1,1,0)</f>
        <v>0</v>
      </c>
      <c r="AI1070">
        <f>IF($R1070=AI$1,1,0)</f>
        <v>0</v>
      </c>
      <c r="AJ1070">
        <f>IF($R1070=AJ$1,1,0)</f>
        <v>0</v>
      </c>
      <c r="AK1070">
        <f>IF($R1070=AK$1,1,0)</f>
        <v>0</v>
      </c>
      <c r="AL1070">
        <f>IF($R1070=AL$1,1,0)</f>
        <v>0</v>
      </c>
      <c r="AM1070">
        <f>IF($S1070=AM$1,1,0)</f>
        <v>0</v>
      </c>
      <c r="AN1070">
        <f>IF($S1070=AN$1,1,0)</f>
        <v>0</v>
      </c>
      <c r="AO1070">
        <f>IF($S1070=AO$1,1,0)</f>
        <v>0</v>
      </c>
      <c r="AP1070">
        <f>IF($S1070=AP$1,1,0)</f>
        <v>0</v>
      </c>
      <c r="AQ1070">
        <f>IF($S1070=AQ$1,1,0)</f>
        <v>0</v>
      </c>
      <c r="AR1070">
        <f>IF($S1070=AR$1,1,0)</f>
        <v>1</v>
      </c>
      <c r="AS1070">
        <f>IF($S1070=AS$1,1,0)</f>
        <v>0</v>
      </c>
      <c r="AT1070">
        <f>IF($S1070=AT$1,1,0)</f>
        <v>0</v>
      </c>
      <c r="AU1070">
        <f>IF($S1070=AU$1,1,0)</f>
        <v>0</v>
      </c>
      <c r="AV1070">
        <f>IF($S1070=AV$1,1,0)</f>
        <v>0</v>
      </c>
      <c r="AW1070">
        <f>IF($S1070=AW$1,1,0)</f>
        <v>0</v>
      </c>
      <c r="AX1070">
        <f>IF($S1070=AX$1,1,0)</f>
        <v>0</v>
      </c>
      <c r="AY1070">
        <f>IF($S1070=AY$1,1,0)</f>
        <v>0</v>
      </c>
      <c r="AZ1070">
        <f>IF($S1070=AZ$1,1,0)</f>
        <v>0</v>
      </c>
      <c r="BA1070">
        <f>IF($S1070=BA$1,1,0)</f>
        <v>0</v>
      </c>
      <c r="BB1070">
        <f>IF($S1070=BB$1,1,0)</f>
        <v>0</v>
      </c>
      <c r="BC1070">
        <f>IF($S1070=BC$1,1,0)</f>
        <v>0</v>
      </c>
      <c r="BD1070">
        <f>IF($S1070=BD$1,1,0)</f>
        <v>0</v>
      </c>
      <c r="BE1070">
        <f>IF($S1070=BE$1,1,0)</f>
        <v>0</v>
      </c>
      <c r="BF1070">
        <f>IF($S1070=BF$1,1,0)</f>
        <v>0</v>
      </c>
      <c r="BG1070">
        <f>IF($S1070=BG$1,1,0)</f>
        <v>0</v>
      </c>
      <c r="BH1070">
        <f>IF($S1070=BH$1,1,0)</f>
        <v>0</v>
      </c>
      <c r="BI1070">
        <f>IF($S1070=BI$1,1,0)</f>
        <v>0</v>
      </c>
      <c r="BJ1070">
        <f>IF($S1070=BJ$1,1,0)</f>
        <v>0</v>
      </c>
    </row>
    <row r="1071" spans="1:62" x14ac:dyDescent="0.25">
      <c r="A1071">
        <v>1069</v>
      </c>
      <c r="B1071" t="s">
        <v>1975</v>
      </c>
      <c r="C1071">
        <v>1</v>
      </c>
      <c r="D1071" t="s">
        <v>1441</v>
      </c>
      <c r="E1071" t="s">
        <v>13</v>
      </c>
      <c r="F1071">
        <v>54</v>
      </c>
      <c r="G1071">
        <v>1</v>
      </c>
      <c r="H1071">
        <v>0</v>
      </c>
      <c r="I1071">
        <v>11778</v>
      </c>
      <c r="J1071">
        <v>55.441699999999997</v>
      </c>
      <c r="K1071" t="s">
        <v>1348</v>
      </c>
      <c r="L1071" t="s">
        <v>20</v>
      </c>
      <c r="M1071" t="s">
        <v>1751</v>
      </c>
      <c r="N1071" t="str">
        <f>IF(ISNUMBER(I1071),"xxx ",SUBSTITUTE(SUBSTITUTE(I1071,"/",""),".",""))</f>
        <v xml:space="preserve">xxx </v>
      </c>
      <c r="O1071" t="str">
        <f>LEFT(N1071,FIND(" ",N1071))</f>
        <v xml:space="preserve">xxx </v>
      </c>
      <c r="P1071" t="str">
        <f>VLOOKUP(M1071,Extract_Title!$A$2:$B$20,2,0)</f>
        <v>Mr</v>
      </c>
      <c r="Q1071" t="str">
        <f>IF(L1071="","S",L1071)</f>
        <v>C</v>
      </c>
      <c r="R1071" t="str">
        <f>IF(K1071="","M",LEFT(K1071,1))</f>
        <v>C</v>
      </c>
      <c r="S1071" t="str">
        <f>VLOOKUP(O1071,Clean_tckt!$E$3:$F$38,2,0)</f>
        <v xml:space="preserve">xxx </v>
      </c>
      <c r="T1071" s="1">
        <f t="shared" si="52"/>
        <v>55.441699999999997</v>
      </c>
      <c r="U1071">
        <f t="shared" si="53"/>
        <v>54</v>
      </c>
      <c r="V1071">
        <f>SUM(G1071:H1071,1)</f>
        <v>2</v>
      </c>
      <c r="W1071">
        <f t="shared" si="54"/>
        <v>1</v>
      </c>
      <c r="X1071">
        <f>IF(V1071=1,1,0)</f>
        <v>0</v>
      </c>
      <c r="Y1071">
        <f>IF($P1071=Y$1,1,0)</f>
        <v>1</v>
      </c>
      <c r="Z1071">
        <f>IF($P1071=Z$1,1,0)</f>
        <v>0</v>
      </c>
      <c r="AA1071">
        <f>IF($P1071=AA$1,1,0)</f>
        <v>0</v>
      </c>
      <c r="AB1071">
        <f>IF($P1071=AB$1,1,0)</f>
        <v>0</v>
      </c>
      <c r="AC1071">
        <f>IF($Q1071=AC$1,1,0)</f>
        <v>0</v>
      </c>
      <c r="AD1071">
        <f>IF($Q1071=AD$1,1,0)</f>
        <v>1</v>
      </c>
      <c r="AE1071">
        <f>IF($R1071=AE$1,1,0)</f>
        <v>0</v>
      </c>
      <c r="AF1071">
        <f>IF($R1071=AF$1,1,0)</f>
        <v>1</v>
      </c>
      <c r="AG1071">
        <f>IF($R1071=AG$1,1,0)</f>
        <v>0</v>
      </c>
      <c r="AH1071">
        <f>IF($R1071=AH$1,1,0)</f>
        <v>0</v>
      </c>
      <c r="AI1071">
        <f>IF($R1071=AI$1,1,0)</f>
        <v>0</v>
      </c>
      <c r="AJ1071">
        <f>IF($R1071=AJ$1,1,0)</f>
        <v>0</v>
      </c>
      <c r="AK1071">
        <f>IF($R1071=AK$1,1,0)</f>
        <v>0</v>
      </c>
      <c r="AL1071">
        <f>IF($R1071=AL$1,1,0)</f>
        <v>0</v>
      </c>
      <c r="AM1071">
        <f>IF($S1071=AM$1,1,0)</f>
        <v>0</v>
      </c>
      <c r="AN1071">
        <f>IF($S1071=AN$1,1,0)</f>
        <v>0</v>
      </c>
      <c r="AO1071">
        <f>IF($S1071=AO$1,1,0)</f>
        <v>0</v>
      </c>
      <c r="AP1071">
        <f>IF($S1071=AP$1,1,0)</f>
        <v>1</v>
      </c>
      <c r="AQ1071">
        <f>IF($S1071=AQ$1,1,0)</f>
        <v>0</v>
      </c>
      <c r="AR1071">
        <f>IF($S1071=AR$1,1,0)</f>
        <v>0</v>
      </c>
      <c r="AS1071">
        <f>IF($S1071=AS$1,1,0)</f>
        <v>0</v>
      </c>
      <c r="AT1071">
        <f>IF($S1071=AT$1,1,0)</f>
        <v>0</v>
      </c>
      <c r="AU1071">
        <f>IF($S1071=AU$1,1,0)</f>
        <v>0</v>
      </c>
      <c r="AV1071">
        <f>IF($S1071=AV$1,1,0)</f>
        <v>0</v>
      </c>
      <c r="AW1071">
        <f>IF($S1071=AW$1,1,0)</f>
        <v>0</v>
      </c>
      <c r="AX1071">
        <f>IF($S1071=AX$1,1,0)</f>
        <v>0</v>
      </c>
      <c r="AY1071">
        <f>IF($S1071=AY$1,1,0)</f>
        <v>0</v>
      </c>
      <c r="AZ1071">
        <f>IF($S1071=AZ$1,1,0)</f>
        <v>0</v>
      </c>
      <c r="BA1071">
        <f>IF($S1071=BA$1,1,0)</f>
        <v>0</v>
      </c>
      <c r="BB1071">
        <f>IF($S1071=BB$1,1,0)</f>
        <v>0</v>
      </c>
      <c r="BC1071">
        <f>IF($S1071=BC$1,1,0)</f>
        <v>0</v>
      </c>
      <c r="BD1071">
        <f>IF($S1071=BD$1,1,0)</f>
        <v>0</v>
      </c>
      <c r="BE1071">
        <f>IF($S1071=BE$1,1,0)</f>
        <v>0</v>
      </c>
      <c r="BF1071">
        <f>IF($S1071=BF$1,1,0)</f>
        <v>0</v>
      </c>
      <c r="BG1071">
        <f>IF($S1071=BG$1,1,0)</f>
        <v>0</v>
      </c>
      <c r="BH1071">
        <f>IF($S1071=BH$1,1,0)</f>
        <v>0</v>
      </c>
      <c r="BI1071">
        <f>IF($S1071=BI$1,1,0)</f>
        <v>0</v>
      </c>
      <c r="BJ1071">
        <f>IF($S1071=BJ$1,1,0)</f>
        <v>0</v>
      </c>
    </row>
    <row r="1072" spans="1:62" x14ac:dyDescent="0.25">
      <c r="A1072">
        <v>1070</v>
      </c>
      <c r="B1072" t="s">
        <v>1975</v>
      </c>
      <c r="C1072">
        <v>2</v>
      </c>
      <c r="D1072" t="s">
        <v>1442</v>
      </c>
      <c r="E1072" t="s">
        <v>17</v>
      </c>
      <c r="F1072">
        <v>36</v>
      </c>
      <c r="G1072">
        <v>0</v>
      </c>
      <c r="H1072">
        <v>3</v>
      </c>
      <c r="I1072">
        <v>230136</v>
      </c>
      <c r="J1072">
        <v>39</v>
      </c>
      <c r="K1072" t="s">
        <v>286</v>
      </c>
      <c r="L1072" t="s">
        <v>15</v>
      </c>
      <c r="M1072" t="s">
        <v>1752</v>
      </c>
      <c r="N1072" t="str">
        <f>IF(ISNUMBER(I1072),"xxx ",SUBSTITUTE(SUBSTITUTE(I1072,"/",""),".",""))</f>
        <v xml:space="preserve">xxx </v>
      </c>
      <c r="O1072" t="str">
        <f>LEFT(N1072,FIND(" ",N1072))</f>
        <v xml:space="preserve">xxx </v>
      </c>
      <c r="P1072" t="str">
        <f>VLOOKUP(M1072,Extract_Title!$A$2:$B$20,2,0)</f>
        <v>Mrs</v>
      </c>
      <c r="Q1072" t="str">
        <f>IF(L1072="","S",L1072)</f>
        <v>S</v>
      </c>
      <c r="R1072" t="str">
        <f>IF(K1072="","M",LEFT(K1072,1))</f>
        <v>F</v>
      </c>
      <c r="S1072" t="str">
        <f>VLOOKUP(O1072,Clean_tckt!$E$3:$F$38,2,0)</f>
        <v xml:space="preserve">xxx </v>
      </c>
      <c r="T1072" s="1">
        <f t="shared" si="52"/>
        <v>39</v>
      </c>
      <c r="U1072">
        <f t="shared" si="53"/>
        <v>36</v>
      </c>
      <c r="V1072">
        <f>SUM(G1072:H1072,1)</f>
        <v>4</v>
      </c>
      <c r="W1072">
        <f t="shared" si="54"/>
        <v>0</v>
      </c>
      <c r="X1072">
        <f>IF(V1072=1,1,0)</f>
        <v>0</v>
      </c>
      <c r="Y1072">
        <f>IF($P1072=Y$1,1,0)</f>
        <v>0</v>
      </c>
      <c r="Z1072">
        <f>IF($P1072=Z$1,1,0)</f>
        <v>1</v>
      </c>
      <c r="AA1072">
        <f>IF($P1072=AA$1,1,0)</f>
        <v>0</v>
      </c>
      <c r="AB1072">
        <f>IF($P1072=AB$1,1,0)</f>
        <v>0</v>
      </c>
      <c r="AC1072">
        <f>IF($Q1072=AC$1,1,0)</f>
        <v>1</v>
      </c>
      <c r="AD1072">
        <f>IF($Q1072=AD$1,1,0)</f>
        <v>0</v>
      </c>
      <c r="AE1072">
        <f>IF($R1072=AE$1,1,0)</f>
        <v>0</v>
      </c>
      <c r="AF1072">
        <f>IF($R1072=AF$1,1,0)</f>
        <v>0</v>
      </c>
      <c r="AG1072">
        <f>IF($R1072=AG$1,1,0)</f>
        <v>0</v>
      </c>
      <c r="AH1072">
        <f>IF($R1072=AH$1,1,0)</f>
        <v>0</v>
      </c>
      <c r="AI1072">
        <f>IF($R1072=AI$1,1,0)</f>
        <v>0</v>
      </c>
      <c r="AJ1072">
        <f>IF($R1072=AJ$1,1,0)</f>
        <v>0</v>
      </c>
      <c r="AK1072">
        <f>IF($R1072=AK$1,1,0)</f>
        <v>0</v>
      </c>
      <c r="AL1072">
        <f>IF($R1072=AL$1,1,0)</f>
        <v>1</v>
      </c>
      <c r="AM1072">
        <f>IF($S1072=AM$1,1,0)</f>
        <v>0</v>
      </c>
      <c r="AN1072">
        <f>IF($S1072=AN$1,1,0)</f>
        <v>0</v>
      </c>
      <c r="AO1072">
        <f>IF($S1072=AO$1,1,0)</f>
        <v>0</v>
      </c>
      <c r="AP1072">
        <f>IF($S1072=AP$1,1,0)</f>
        <v>1</v>
      </c>
      <c r="AQ1072">
        <f>IF($S1072=AQ$1,1,0)</f>
        <v>0</v>
      </c>
      <c r="AR1072">
        <f>IF($S1072=AR$1,1,0)</f>
        <v>0</v>
      </c>
      <c r="AS1072">
        <f>IF($S1072=AS$1,1,0)</f>
        <v>0</v>
      </c>
      <c r="AT1072">
        <f>IF($S1072=AT$1,1,0)</f>
        <v>0</v>
      </c>
      <c r="AU1072">
        <f>IF($S1072=AU$1,1,0)</f>
        <v>0</v>
      </c>
      <c r="AV1072">
        <f>IF($S1072=AV$1,1,0)</f>
        <v>0</v>
      </c>
      <c r="AW1072">
        <f>IF($S1072=AW$1,1,0)</f>
        <v>0</v>
      </c>
      <c r="AX1072">
        <f>IF($S1072=AX$1,1,0)</f>
        <v>0</v>
      </c>
      <c r="AY1072">
        <f>IF($S1072=AY$1,1,0)</f>
        <v>0</v>
      </c>
      <c r="AZ1072">
        <f>IF($S1072=AZ$1,1,0)</f>
        <v>0</v>
      </c>
      <c r="BA1072">
        <f>IF($S1072=BA$1,1,0)</f>
        <v>0</v>
      </c>
      <c r="BB1072">
        <f>IF($S1072=BB$1,1,0)</f>
        <v>0</v>
      </c>
      <c r="BC1072">
        <f>IF($S1072=BC$1,1,0)</f>
        <v>0</v>
      </c>
      <c r="BD1072">
        <f>IF($S1072=BD$1,1,0)</f>
        <v>0</v>
      </c>
      <c r="BE1072">
        <f>IF($S1072=BE$1,1,0)</f>
        <v>0</v>
      </c>
      <c r="BF1072">
        <f>IF($S1072=BF$1,1,0)</f>
        <v>0</v>
      </c>
      <c r="BG1072">
        <f>IF($S1072=BG$1,1,0)</f>
        <v>0</v>
      </c>
      <c r="BH1072">
        <f>IF($S1072=BH$1,1,0)</f>
        <v>0</v>
      </c>
      <c r="BI1072">
        <f>IF($S1072=BI$1,1,0)</f>
        <v>0</v>
      </c>
      <c r="BJ1072">
        <f>IF($S1072=BJ$1,1,0)</f>
        <v>0</v>
      </c>
    </row>
    <row r="1073" spans="1:62" x14ac:dyDescent="0.25">
      <c r="A1073">
        <v>1071</v>
      </c>
      <c r="B1073" t="s">
        <v>1975</v>
      </c>
      <c r="C1073">
        <v>1</v>
      </c>
      <c r="D1073" t="s">
        <v>1443</v>
      </c>
      <c r="E1073" t="s">
        <v>17</v>
      </c>
      <c r="F1073">
        <v>64</v>
      </c>
      <c r="G1073">
        <v>0</v>
      </c>
      <c r="H1073">
        <v>2</v>
      </c>
      <c r="I1073" t="s">
        <v>1151</v>
      </c>
      <c r="J1073">
        <v>83.158299999999997</v>
      </c>
      <c r="K1073" t="s">
        <v>1444</v>
      </c>
      <c r="L1073" t="s">
        <v>20</v>
      </c>
      <c r="M1073" t="s">
        <v>1752</v>
      </c>
      <c r="N1073" t="str">
        <f>IF(ISNUMBER(I1073),"xxx ",SUBSTITUTE(SUBSTITUTE(I1073,"/",""),".",""))</f>
        <v>PC 17756</v>
      </c>
      <c r="O1073" t="str">
        <f>LEFT(N1073,FIND(" ",N1073))</f>
        <v xml:space="preserve">PC </v>
      </c>
      <c r="P1073" t="str">
        <f>VLOOKUP(M1073,Extract_Title!$A$2:$B$20,2,0)</f>
        <v>Mrs</v>
      </c>
      <c r="Q1073" t="str">
        <f>IF(L1073="","S",L1073)</f>
        <v>C</v>
      </c>
      <c r="R1073" t="str">
        <f>IF(K1073="","M",LEFT(K1073,1))</f>
        <v>E</v>
      </c>
      <c r="S1073" t="str">
        <f>VLOOKUP(O1073,Clean_tckt!$E$3:$F$38,2,0)</f>
        <v xml:space="preserve">PC </v>
      </c>
      <c r="T1073" s="1">
        <f t="shared" si="52"/>
        <v>83.158299999999997</v>
      </c>
      <c r="U1073">
        <f t="shared" si="53"/>
        <v>64</v>
      </c>
      <c r="V1073">
        <f>SUM(G1073:H1073,1)</f>
        <v>3</v>
      </c>
      <c r="W1073">
        <f t="shared" si="54"/>
        <v>0</v>
      </c>
      <c r="X1073">
        <f>IF(V1073=1,1,0)</f>
        <v>0</v>
      </c>
      <c r="Y1073">
        <f>IF($P1073=Y$1,1,0)</f>
        <v>0</v>
      </c>
      <c r="Z1073">
        <f>IF($P1073=Z$1,1,0)</f>
        <v>1</v>
      </c>
      <c r="AA1073">
        <f>IF($P1073=AA$1,1,0)</f>
        <v>0</v>
      </c>
      <c r="AB1073">
        <f>IF($P1073=AB$1,1,0)</f>
        <v>0</v>
      </c>
      <c r="AC1073">
        <f>IF($Q1073=AC$1,1,0)</f>
        <v>0</v>
      </c>
      <c r="AD1073">
        <f>IF($Q1073=AD$1,1,0)</f>
        <v>1</v>
      </c>
      <c r="AE1073">
        <f>IF($R1073=AE$1,1,0)</f>
        <v>0</v>
      </c>
      <c r="AF1073">
        <f>IF($R1073=AF$1,1,0)</f>
        <v>0</v>
      </c>
      <c r="AG1073">
        <f>IF($R1073=AG$1,1,0)</f>
        <v>1</v>
      </c>
      <c r="AH1073">
        <f>IF($R1073=AH$1,1,0)</f>
        <v>0</v>
      </c>
      <c r="AI1073">
        <f>IF($R1073=AI$1,1,0)</f>
        <v>0</v>
      </c>
      <c r="AJ1073">
        <f>IF($R1073=AJ$1,1,0)</f>
        <v>0</v>
      </c>
      <c r="AK1073">
        <f>IF($R1073=AK$1,1,0)</f>
        <v>0</v>
      </c>
      <c r="AL1073">
        <f>IF($R1073=AL$1,1,0)</f>
        <v>0</v>
      </c>
      <c r="AM1073">
        <f>IF($S1073=AM$1,1,0)</f>
        <v>0</v>
      </c>
      <c r="AN1073">
        <f>IF($S1073=AN$1,1,0)</f>
        <v>1</v>
      </c>
      <c r="AO1073">
        <f>IF($S1073=AO$1,1,0)</f>
        <v>0</v>
      </c>
      <c r="AP1073">
        <f>IF($S1073=AP$1,1,0)</f>
        <v>0</v>
      </c>
      <c r="AQ1073">
        <f>IF($S1073=AQ$1,1,0)</f>
        <v>0</v>
      </c>
      <c r="AR1073">
        <f>IF($S1073=AR$1,1,0)</f>
        <v>0</v>
      </c>
      <c r="AS1073">
        <f>IF($S1073=AS$1,1,0)</f>
        <v>0</v>
      </c>
      <c r="AT1073">
        <f>IF($S1073=AT$1,1,0)</f>
        <v>0</v>
      </c>
      <c r="AU1073">
        <f>IF($S1073=AU$1,1,0)</f>
        <v>0</v>
      </c>
      <c r="AV1073">
        <f>IF($S1073=AV$1,1,0)</f>
        <v>0</v>
      </c>
      <c r="AW1073">
        <f>IF($S1073=AW$1,1,0)</f>
        <v>0</v>
      </c>
      <c r="AX1073">
        <f>IF($S1073=AX$1,1,0)</f>
        <v>0</v>
      </c>
      <c r="AY1073">
        <f>IF($S1073=AY$1,1,0)</f>
        <v>0</v>
      </c>
      <c r="AZ1073">
        <f>IF($S1073=AZ$1,1,0)</f>
        <v>0</v>
      </c>
      <c r="BA1073">
        <f>IF($S1073=BA$1,1,0)</f>
        <v>0</v>
      </c>
      <c r="BB1073">
        <f>IF($S1073=BB$1,1,0)</f>
        <v>0</v>
      </c>
      <c r="BC1073">
        <f>IF($S1073=BC$1,1,0)</f>
        <v>0</v>
      </c>
      <c r="BD1073">
        <f>IF($S1073=BD$1,1,0)</f>
        <v>0</v>
      </c>
      <c r="BE1073">
        <f>IF($S1073=BE$1,1,0)</f>
        <v>0</v>
      </c>
      <c r="BF1073">
        <f>IF($S1073=BF$1,1,0)</f>
        <v>0</v>
      </c>
      <c r="BG1073">
        <f>IF($S1073=BG$1,1,0)</f>
        <v>0</v>
      </c>
      <c r="BH1073">
        <f>IF($S1073=BH$1,1,0)</f>
        <v>0</v>
      </c>
      <c r="BI1073">
        <f>IF($S1073=BI$1,1,0)</f>
        <v>0</v>
      </c>
      <c r="BJ1073">
        <f>IF($S1073=BJ$1,1,0)</f>
        <v>0</v>
      </c>
    </row>
    <row r="1074" spans="1:62" x14ac:dyDescent="0.25">
      <c r="A1074">
        <v>1072</v>
      </c>
      <c r="B1074" t="s">
        <v>1975</v>
      </c>
      <c r="C1074">
        <v>2</v>
      </c>
      <c r="D1074" t="s">
        <v>1445</v>
      </c>
      <c r="E1074" t="s">
        <v>13</v>
      </c>
      <c r="F1074">
        <v>30</v>
      </c>
      <c r="G1074">
        <v>0</v>
      </c>
      <c r="H1074">
        <v>0</v>
      </c>
      <c r="I1074">
        <v>233478</v>
      </c>
      <c r="J1074">
        <v>13</v>
      </c>
      <c r="L1074" t="s">
        <v>15</v>
      </c>
      <c r="M1074" t="s">
        <v>1751</v>
      </c>
      <c r="N1074" t="str">
        <f>IF(ISNUMBER(I1074),"xxx ",SUBSTITUTE(SUBSTITUTE(I1074,"/",""),".",""))</f>
        <v xml:space="preserve">xxx </v>
      </c>
      <c r="O1074" t="str">
        <f>LEFT(N1074,FIND(" ",N1074))</f>
        <v xml:space="preserve">xxx </v>
      </c>
      <c r="P1074" t="str">
        <f>VLOOKUP(M1074,Extract_Title!$A$2:$B$20,2,0)</f>
        <v>Mr</v>
      </c>
      <c r="Q1074" t="str">
        <f>IF(L1074="","S",L1074)</f>
        <v>S</v>
      </c>
      <c r="R1074" t="str">
        <f>IF(K1074="","M",LEFT(K1074,1))</f>
        <v>M</v>
      </c>
      <c r="S1074" t="str">
        <f>VLOOKUP(O1074,Clean_tckt!$E$3:$F$38,2,0)</f>
        <v xml:space="preserve">xxx </v>
      </c>
      <c r="T1074" s="1">
        <f t="shared" si="52"/>
        <v>13</v>
      </c>
      <c r="U1074">
        <f t="shared" si="53"/>
        <v>30</v>
      </c>
      <c r="V1074">
        <f>SUM(G1074:H1074,1)</f>
        <v>1</v>
      </c>
      <c r="W1074">
        <f t="shared" si="54"/>
        <v>1</v>
      </c>
      <c r="X1074">
        <f>IF(V1074=1,1,0)</f>
        <v>1</v>
      </c>
      <c r="Y1074">
        <f>IF($P1074=Y$1,1,0)</f>
        <v>1</v>
      </c>
      <c r="Z1074">
        <f>IF($P1074=Z$1,1,0)</f>
        <v>0</v>
      </c>
      <c r="AA1074">
        <f>IF($P1074=AA$1,1,0)</f>
        <v>0</v>
      </c>
      <c r="AB1074">
        <f>IF($P1074=AB$1,1,0)</f>
        <v>0</v>
      </c>
      <c r="AC1074">
        <f>IF($Q1074=AC$1,1,0)</f>
        <v>1</v>
      </c>
      <c r="AD1074">
        <f>IF($Q1074=AD$1,1,0)</f>
        <v>0</v>
      </c>
      <c r="AE1074">
        <f>IF($R1074=AE$1,1,0)</f>
        <v>1</v>
      </c>
      <c r="AF1074">
        <f>IF($R1074=AF$1,1,0)</f>
        <v>0</v>
      </c>
      <c r="AG1074">
        <f>IF($R1074=AG$1,1,0)</f>
        <v>0</v>
      </c>
      <c r="AH1074">
        <f>IF($R1074=AH$1,1,0)</f>
        <v>0</v>
      </c>
      <c r="AI1074">
        <f>IF($R1074=AI$1,1,0)</f>
        <v>0</v>
      </c>
      <c r="AJ1074">
        <f>IF($R1074=AJ$1,1,0)</f>
        <v>0</v>
      </c>
      <c r="AK1074">
        <f>IF($R1074=AK$1,1,0)</f>
        <v>0</v>
      </c>
      <c r="AL1074">
        <f>IF($R1074=AL$1,1,0)</f>
        <v>0</v>
      </c>
      <c r="AM1074">
        <f>IF($S1074=AM$1,1,0)</f>
        <v>0</v>
      </c>
      <c r="AN1074">
        <f>IF($S1074=AN$1,1,0)</f>
        <v>0</v>
      </c>
      <c r="AO1074">
        <f>IF($S1074=AO$1,1,0)</f>
        <v>0</v>
      </c>
      <c r="AP1074">
        <f>IF($S1074=AP$1,1,0)</f>
        <v>1</v>
      </c>
      <c r="AQ1074">
        <f>IF($S1074=AQ$1,1,0)</f>
        <v>0</v>
      </c>
      <c r="AR1074">
        <f>IF($S1074=AR$1,1,0)</f>
        <v>0</v>
      </c>
      <c r="AS1074">
        <f>IF($S1074=AS$1,1,0)</f>
        <v>0</v>
      </c>
      <c r="AT1074">
        <f>IF($S1074=AT$1,1,0)</f>
        <v>0</v>
      </c>
      <c r="AU1074">
        <f>IF($S1074=AU$1,1,0)</f>
        <v>0</v>
      </c>
      <c r="AV1074">
        <f>IF($S1074=AV$1,1,0)</f>
        <v>0</v>
      </c>
      <c r="AW1074">
        <f>IF($S1074=AW$1,1,0)</f>
        <v>0</v>
      </c>
      <c r="AX1074">
        <f>IF($S1074=AX$1,1,0)</f>
        <v>0</v>
      </c>
      <c r="AY1074">
        <f>IF($S1074=AY$1,1,0)</f>
        <v>0</v>
      </c>
      <c r="AZ1074">
        <f>IF($S1074=AZ$1,1,0)</f>
        <v>0</v>
      </c>
      <c r="BA1074">
        <f>IF($S1074=BA$1,1,0)</f>
        <v>0</v>
      </c>
      <c r="BB1074">
        <f>IF($S1074=BB$1,1,0)</f>
        <v>0</v>
      </c>
      <c r="BC1074">
        <f>IF($S1074=BC$1,1,0)</f>
        <v>0</v>
      </c>
      <c r="BD1074">
        <f>IF($S1074=BD$1,1,0)</f>
        <v>0</v>
      </c>
      <c r="BE1074">
        <f>IF($S1074=BE$1,1,0)</f>
        <v>0</v>
      </c>
      <c r="BF1074">
        <f>IF($S1074=BF$1,1,0)</f>
        <v>0</v>
      </c>
      <c r="BG1074">
        <f>IF($S1074=BG$1,1,0)</f>
        <v>0</v>
      </c>
      <c r="BH1074">
        <f>IF($S1074=BH$1,1,0)</f>
        <v>0</v>
      </c>
      <c r="BI1074">
        <f>IF($S1074=BI$1,1,0)</f>
        <v>0</v>
      </c>
      <c r="BJ1074">
        <f>IF($S1074=BJ$1,1,0)</f>
        <v>0</v>
      </c>
    </row>
    <row r="1075" spans="1:62" x14ac:dyDescent="0.25">
      <c r="A1075">
        <v>1073</v>
      </c>
      <c r="B1075" t="s">
        <v>1975</v>
      </c>
      <c r="C1075">
        <v>1</v>
      </c>
      <c r="D1075" t="s">
        <v>1446</v>
      </c>
      <c r="E1075" t="s">
        <v>13</v>
      </c>
      <c r="F1075">
        <v>37</v>
      </c>
      <c r="G1075">
        <v>1</v>
      </c>
      <c r="H1075">
        <v>1</v>
      </c>
      <c r="I1075" t="s">
        <v>1151</v>
      </c>
      <c r="J1075">
        <v>83.158299999999997</v>
      </c>
      <c r="K1075" t="s">
        <v>1447</v>
      </c>
      <c r="L1075" t="s">
        <v>20</v>
      </c>
      <c r="M1075" t="s">
        <v>1751</v>
      </c>
      <c r="N1075" t="str">
        <f>IF(ISNUMBER(I1075),"xxx ",SUBSTITUTE(SUBSTITUTE(I1075,"/",""),".",""))</f>
        <v>PC 17756</v>
      </c>
      <c r="O1075" t="str">
        <f>LEFT(N1075,FIND(" ",N1075))</f>
        <v xml:space="preserve">PC </v>
      </c>
      <c r="P1075" t="str">
        <f>VLOOKUP(M1075,Extract_Title!$A$2:$B$20,2,0)</f>
        <v>Mr</v>
      </c>
      <c r="Q1075" t="str">
        <f>IF(L1075="","S",L1075)</f>
        <v>C</v>
      </c>
      <c r="R1075" t="str">
        <f>IF(K1075="","M",LEFT(K1075,1))</f>
        <v>E</v>
      </c>
      <c r="S1075" t="str">
        <f>VLOOKUP(O1075,Clean_tckt!$E$3:$F$38,2,0)</f>
        <v xml:space="preserve">PC </v>
      </c>
      <c r="T1075" s="1">
        <f t="shared" si="52"/>
        <v>83.158299999999997</v>
      </c>
      <c r="U1075">
        <f t="shared" si="53"/>
        <v>37</v>
      </c>
      <c r="V1075">
        <f>SUM(G1075:H1075,1)</f>
        <v>3</v>
      </c>
      <c r="W1075">
        <f t="shared" si="54"/>
        <v>1</v>
      </c>
      <c r="X1075">
        <f>IF(V1075=1,1,0)</f>
        <v>0</v>
      </c>
      <c r="Y1075">
        <f>IF($P1075=Y$1,1,0)</f>
        <v>1</v>
      </c>
      <c r="Z1075">
        <f>IF($P1075=Z$1,1,0)</f>
        <v>0</v>
      </c>
      <c r="AA1075">
        <f>IF($P1075=AA$1,1,0)</f>
        <v>0</v>
      </c>
      <c r="AB1075">
        <f>IF($P1075=AB$1,1,0)</f>
        <v>0</v>
      </c>
      <c r="AC1075">
        <f>IF($Q1075=AC$1,1,0)</f>
        <v>0</v>
      </c>
      <c r="AD1075">
        <f>IF($Q1075=AD$1,1,0)</f>
        <v>1</v>
      </c>
      <c r="AE1075">
        <f>IF($R1075=AE$1,1,0)</f>
        <v>0</v>
      </c>
      <c r="AF1075">
        <f>IF($R1075=AF$1,1,0)</f>
        <v>0</v>
      </c>
      <c r="AG1075">
        <f>IF($R1075=AG$1,1,0)</f>
        <v>1</v>
      </c>
      <c r="AH1075">
        <f>IF($R1075=AH$1,1,0)</f>
        <v>0</v>
      </c>
      <c r="AI1075">
        <f>IF($R1075=AI$1,1,0)</f>
        <v>0</v>
      </c>
      <c r="AJ1075">
        <f>IF($R1075=AJ$1,1,0)</f>
        <v>0</v>
      </c>
      <c r="AK1075">
        <f>IF($R1075=AK$1,1,0)</f>
        <v>0</v>
      </c>
      <c r="AL1075">
        <f>IF($R1075=AL$1,1,0)</f>
        <v>0</v>
      </c>
      <c r="AM1075">
        <f>IF($S1075=AM$1,1,0)</f>
        <v>0</v>
      </c>
      <c r="AN1075">
        <f>IF($S1075=AN$1,1,0)</f>
        <v>1</v>
      </c>
      <c r="AO1075">
        <f>IF($S1075=AO$1,1,0)</f>
        <v>0</v>
      </c>
      <c r="AP1075">
        <f>IF($S1075=AP$1,1,0)</f>
        <v>0</v>
      </c>
      <c r="AQ1075">
        <f>IF($S1075=AQ$1,1,0)</f>
        <v>0</v>
      </c>
      <c r="AR1075">
        <f>IF($S1075=AR$1,1,0)</f>
        <v>0</v>
      </c>
      <c r="AS1075">
        <f>IF($S1075=AS$1,1,0)</f>
        <v>0</v>
      </c>
      <c r="AT1075">
        <f>IF($S1075=AT$1,1,0)</f>
        <v>0</v>
      </c>
      <c r="AU1075">
        <f>IF($S1075=AU$1,1,0)</f>
        <v>0</v>
      </c>
      <c r="AV1075">
        <f>IF($S1075=AV$1,1,0)</f>
        <v>0</v>
      </c>
      <c r="AW1075">
        <f>IF($S1075=AW$1,1,0)</f>
        <v>0</v>
      </c>
      <c r="AX1075">
        <f>IF($S1075=AX$1,1,0)</f>
        <v>0</v>
      </c>
      <c r="AY1075">
        <f>IF($S1075=AY$1,1,0)</f>
        <v>0</v>
      </c>
      <c r="AZ1075">
        <f>IF($S1075=AZ$1,1,0)</f>
        <v>0</v>
      </c>
      <c r="BA1075">
        <f>IF($S1075=BA$1,1,0)</f>
        <v>0</v>
      </c>
      <c r="BB1075">
        <f>IF($S1075=BB$1,1,0)</f>
        <v>0</v>
      </c>
      <c r="BC1075">
        <f>IF($S1075=BC$1,1,0)</f>
        <v>0</v>
      </c>
      <c r="BD1075">
        <f>IF($S1075=BD$1,1,0)</f>
        <v>0</v>
      </c>
      <c r="BE1075">
        <f>IF($S1075=BE$1,1,0)</f>
        <v>0</v>
      </c>
      <c r="BF1075">
        <f>IF($S1075=BF$1,1,0)</f>
        <v>0</v>
      </c>
      <c r="BG1075">
        <f>IF($S1075=BG$1,1,0)</f>
        <v>0</v>
      </c>
      <c r="BH1075">
        <f>IF($S1075=BH$1,1,0)</f>
        <v>0</v>
      </c>
      <c r="BI1075">
        <f>IF($S1075=BI$1,1,0)</f>
        <v>0</v>
      </c>
      <c r="BJ1075">
        <f>IF($S1075=BJ$1,1,0)</f>
        <v>0</v>
      </c>
    </row>
    <row r="1076" spans="1:62" x14ac:dyDescent="0.25">
      <c r="A1076">
        <v>1074</v>
      </c>
      <c r="B1076" t="s">
        <v>1975</v>
      </c>
      <c r="C1076">
        <v>1</v>
      </c>
      <c r="D1076" t="s">
        <v>1448</v>
      </c>
      <c r="E1076" t="s">
        <v>17</v>
      </c>
      <c r="F1076">
        <v>18</v>
      </c>
      <c r="G1076">
        <v>1</v>
      </c>
      <c r="H1076">
        <v>0</v>
      </c>
      <c r="I1076">
        <v>113773</v>
      </c>
      <c r="J1076">
        <v>53.1</v>
      </c>
      <c r="K1076" t="s">
        <v>1044</v>
      </c>
      <c r="L1076" t="s">
        <v>15</v>
      </c>
      <c r="M1076" t="s">
        <v>1752</v>
      </c>
      <c r="N1076" t="str">
        <f>IF(ISNUMBER(I1076),"xxx ",SUBSTITUTE(SUBSTITUTE(I1076,"/",""),".",""))</f>
        <v xml:space="preserve">xxx </v>
      </c>
      <c r="O1076" t="str">
        <f>LEFT(N1076,FIND(" ",N1076))</f>
        <v xml:space="preserve">xxx </v>
      </c>
      <c r="P1076" t="str">
        <f>VLOOKUP(M1076,Extract_Title!$A$2:$B$20,2,0)</f>
        <v>Mrs</v>
      </c>
      <c r="Q1076" t="str">
        <f>IF(L1076="","S",L1076)</f>
        <v>S</v>
      </c>
      <c r="R1076" t="str">
        <f>IF(K1076="","M",LEFT(K1076,1))</f>
        <v>D</v>
      </c>
      <c r="S1076" t="str">
        <f>VLOOKUP(O1076,Clean_tckt!$E$3:$F$38,2,0)</f>
        <v xml:space="preserve">xxx </v>
      </c>
      <c r="T1076" s="1">
        <f t="shared" si="52"/>
        <v>53.1</v>
      </c>
      <c r="U1076">
        <f t="shared" si="53"/>
        <v>18</v>
      </c>
      <c r="V1076">
        <f>SUM(G1076:H1076,1)</f>
        <v>2</v>
      </c>
      <c r="W1076">
        <f t="shared" si="54"/>
        <v>0</v>
      </c>
      <c r="X1076">
        <f>IF(V1076=1,1,0)</f>
        <v>0</v>
      </c>
      <c r="Y1076">
        <f>IF($P1076=Y$1,1,0)</f>
        <v>0</v>
      </c>
      <c r="Z1076">
        <f>IF($P1076=Z$1,1,0)</f>
        <v>1</v>
      </c>
      <c r="AA1076">
        <f>IF($P1076=AA$1,1,0)</f>
        <v>0</v>
      </c>
      <c r="AB1076">
        <f>IF($P1076=AB$1,1,0)</f>
        <v>0</v>
      </c>
      <c r="AC1076">
        <f>IF($Q1076=AC$1,1,0)</f>
        <v>1</v>
      </c>
      <c r="AD1076">
        <f>IF($Q1076=AD$1,1,0)</f>
        <v>0</v>
      </c>
      <c r="AE1076">
        <f>IF($R1076=AE$1,1,0)</f>
        <v>0</v>
      </c>
      <c r="AF1076">
        <f>IF($R1076=AF$1,1,0)</f>
        <v>0</v>
      </c>
      <c r="AG1076">
        <f>IF($R1076=AG$1,1,0)</f>
        <v>0</v>
      </c>
      <c r="AH1076">
        <f>IF($R1076=AH$1,1,0)</f>
        <v>0</v>
      </c>
      <c r="AI1076">
        <f>IF($R1076=AI$1,1,0)</f>
        <v>1</v>
      </c>
      <c r="AJ1076">
        <f>IF($R1076=AJ$1,1,0)</f>
        <v>0</v>
      </c>
      <c r="AK1076">
        <f>IF($R1076=AK$1,1,0)</f>
        <v>0</v>
      </c>
      <c r="AL1076">
        <f>IF($R1076=AL$1,1,0)</f>
        <v>0</v>
      </c>
      <c r="AM1076">
        <f>IF($S1076=AM$1,1,0)</f>
        <v>0</v>
      </c>
      <c r="AN1076">
        <f>IF($S1076=AN$1,1,0)</f>
        <v>0</v>
      </c>
      <c r="AO1076">
        <f>IF($S1076=AO$1,1,0)</f>
        <v>0</v>
      </c>
      <c r="AP1076">
        <f>IF($S1076=AP$1,1,0)</f>
        <v>1</v>
      </c>
      <c r="AQ1076">
        <f>IF($S1076=AQ$1,1,0)</f>
        <v>0</v>
      </c>
      <c r="AR1076">
        <f>IF($S1076=AR$1,1,0)</f>
        <v>0</v>
      </c>
      <c r="AS1076">
        <f>IF($S1076=AS$1,1,0)</f>
        <v>0</v>
      </c>
      <c r="AT1076">
        <f>IF($S1076=AT$1,1,0)</f>
        <v>0</v>
      </c>
      <c r="AU1076">
        <f>IF($S1076=AU$1,1,0)</f>
        <v>0</v>
      </c>
      <c r="AV1076">
        <f>IF($S1076=AV$1,1,0)</f>
        <v>0</v>
      </c>
      <c r="AW1076">
        <f>IF($S1076=AW$1,1,0)</f>
        <v>0</v>
      </c>
      <c r="AX1076">
        <f>IF($S1076=AX$1,1,0)</f>
        <v>0</v>
      </c>
      <c r="AY1076">
        <f>IF($S1076=AY$1,1,0)</f>
        <v>0</v>
      </c>
      <c r="AZ1076">
        <f>IF($S1076=AZ$1,1,0)</f>
        <v>0</v>
      </c>
      <c r="BA1076">
        <f>IF($S1076=BA$1,1,0)</f>
        <v>0</v>
      </c>
      <c r="BB1076">
        <f>IF($S1076=BB$1,1,0)</f>
        <v>0</v>
      </c>
      <c r="BC1076">
        <f>IF($S1076=BC$1,1,0)</f>
        <v>0</v>
      </c>
      <c r="BD1076">
        <f>IF($S1076=BD$1,1,0)</f>
        <v>0</v>
      </c>
      <c r="BE1076">
        <f>IF($S1076=BE$1,1,0)</f>
        <v>0</v>
      </c>
      <c r="BF1076">
        <f>IF($S1076=BF$1,1,0)</f>
        <v>0</v>
      </c>
      <c r="BG1076">
        <f>IF($S1076=BG$1,1,0)</f>
        <v>0</v>
      </c>
      <c r="BH1076">
        <f>IF($S1076=BH$1,1,0)</f>
        <v>0</v>
      </c>
      <c r="BI1076">
        <f>IF($S1076=BI$1,1,0)</f>
        <v>0</v>
      </c>
      <c r="BJ1076">
        <f>IF($S1076=BJ$1,1,0)</f>
        <v>0</v>
      </c>
    </row>
    <row r="1077" spans="1:62" x14ac:dyDescent="0.25">
      <c r="A1077">
        <v>1075</v>
      </c>
      <c r="B1077" t="s">
        <v>1975</v>
      </c>
      <c r="C1077">
        <v>3</v>
      </c>
      <c r="D1077" t="s">
        <v>1449</v>
      </c>
      <c r="E1077" t="s">
        <v>13</v>
      </c>
      <c r="G1077">
        <v>0</v>
      </c>
      <c r="H1077">
        <v>0</v>
      </c>
      <c r="I1077">
        <v>7935</v>
      </c>
      <c r="J1077">
        <v>7.75</v>
      </c>
      <c r="L1077" t="s">
        <v>27</v>
      </c>
      <c r="M1077" t="s">
        <v>1751</v>
      </c>
      <c r="N1077" t="str">
        <f>IF(ISNUMBER(I1077),"xxx ",SUBSTITUTE(SUBSTITUTE(I1077,"/",""),".",""))</f>
        <v xml:space="preserve">xxx </v>
      </c>
      <c r="O1077" t="str">
        <f>LEFT(N1077,FIND(" ",N1077))</f>
        <v xml:space="preserve">xxx </v>
      </c>
      <c r="P1077" t="str">
        <f>VLOOKUP(M1077,Extract_Title!$A$2:$B$20,2,0)</f>
        <v>Mr</v>
      </c>
      <c r="Q1077" t="str">
        <f>IF(L1077="","S",L1077)</f>
        <v>Q</v>
      </c>
      <c r="R1077" t="str">
        <f>IF(K1077="","M",LEFT(K1077,1))</f>
        <v>M</v>
      </c>
      <c r="S1077" t="str">
        <f>VLOOKUP(O1077,Clean_tckt!$E$3:$F$38,2,0)</f>
        <v xml:space="preserve">xxx </v>
      </c>
      <c r="T1077" s="1">
        <f t="shared" si="52"/>
        <v>7.75</v>
      </c>
      <c r="U1077">
        <f t="shared" si="53"/>
        <v>0</v>
      </c>
      <c r="V1077">
        <f>SUM(G1077:H1077,1)</f>
        <v>1</v>
      </c>
      <c r="W1077">
        <f t="shared" si="54"/>
        <v>1</v>
      </c>
      <c r="X1077">
        <f>IF(V1077=1,1,0)</f>
        <v>1</v>
      </c>
      <c r="Y1077">
        <f>IF($P1077=Y$1,1,0)</f>
        <v>1</v>
      </c>
      <c r="Z1077">
        <f>IF($P1077=Z$1,1,0)</f>
        <v>0</v>
      </c>
      <c r="AA1077">
        <f>IF($P1077=AA$1,1,0)</f>
        <v>0</v>
      </c>
      <c r="AB1077">
        <f>IF($P1077=AB$1,1,0)</f>
        <v>0</v>
      </c>
      <c r="AC1077">
        <f>IF($Q1077=AC$1,1,0)</f>
        <v>0</v>
      </c>
      <c r="AD1077">
        <f>IF($Q1077=AD$1,1,0)</f>
        <v>0</v>
      </c>
      <c r="AE1077">
        <f>IF($R1077=AE$1,1,0)</f>
        <v>1</v>
      </c>
      <c r="AF1077">
        <f>IF($R1077=AF$1,1,0)</f>
        <v>0</v>
      </c>
      <c r="AG1077">
        <f>IF($R1077=AG$1,1,0)</f>
        <v>0</v>
      </c>
      <c r="AH1077">
        <f>IF($R1077=AH$1,1,0)</f>
        <v>0</v>
      </c>
      <c r="AI1077">
        <f>IF($R1077=AI$1,1,0)</f>
        <v>0</v>
      </c>
      <c r="AJ1077">
        <f>IF($R1077=AJ$1,1,0)</f>
        <v>0</v>
      </c>
      <c r="AK1077">
        <f>IF($R1077=AK$1,1,0)</f>
        <v>0</v>
      </c>
      <c r="AL1077">
        <f>IF($R1077=AL$1,1,0)</f>
        <v>0</v>
      </c>
      <c r="AM1077">
        <f>IF($S1077=AM$1,1,0)</f>
        <v>0</v>
      </c>
      <c r="AN1077">
        <f>IF($S1077=AN$1,1,0)</f>
        <v>0</v>
      </c>
      <c r="AO1077">
        <f>IF($S1077=AO$1,1,0)</f>
        <v>0</v>
      </c>
      <c r="AP1077">
        <f>IF($S1077=AP$1,1,0)</f>
        <v>1</v>
      </c>
      <c r="AQ1077">
        <f>IF($S1077=AQ$1,1,0)</f>
        <v>0</v>
      </c>
      <c r="AR1077">
        <f>IF($S1077=AR$1,1,0)</f>
        <v>0</v>
      </c>
      <c r="AS1077">
        <f>IF($S1077=AS$1,1,0)</f>
        <v>0</v>
      </c>
      <c r="AT1077">
        <f>IF($S1077=AT$1,1,0)</f>
        <v>0</v>
      </c>
      <c r="AU1077">
        <f>IF($S1077=AU$1,1,0)</f>
        <v>0</v>
      </c>
      <c r="AV1077">
        <f>IF($S1077=AV$1,1,0)</f>
        <v>0</v>
      </c>
      <c r="AW1077">
        <f>IF($S1077=AW$1,1,0)</f>
        <v>0</v>
      </c>
      <c r="AX1077">
        <f>IF($S1077=AX$1,1,0)</f>
        <v>0</v>
      </c>
      <c r="AY1077">
        <f>IF($S1077=AY$1,1,0)</f>
        <v>0</v>
      </c>
      <c r="AZ1077">
        <f>IF($S1077=AZ$1,1,0)</f>
        <v>0</v>
      </c>
      <c r="BA1077">
        <f>IF($S1077=BA$1,1,0)</f>
        <v>0</v>
      </c>
      <c r="BB1077">
        <f>IF($S1077=BB$1,1,0)</f>
        <v>0</v>
      </c>
      <c r="BC1077">
        <f>IF($S1077=BC$1,1,0)</f>
        <v>0</v>
      </c>
      <c r="BD1077">
        <f>IF($S1077=BD$1,1,0)</f>
        <v>0</v>
      </c>
      <c r="BE1077">
        <f>IF($S1077=BE$1,1,0)</f>
        <v>0</v>
      </c>
      <c r="BF1077">
        <f>IF($S1077=BF$1,1,0)</f>
        <v>0</v>
      </c>
      <c r="BG1077">
        <f>IF($S1077=BG$1,1,0)</f>
        <v>0</v>
      </c>
      <c r="BH1077">
        <f>IF($S1077=BH$1,1,0)</f>
        <v>0</v>
      </c>
      <c r="BI1077">
        <f>IF($S1077=BI$1,1,0)</f>
        <v>0</v>
      </c>
      <c r="BJ1077">
        <f>IF($S1077=BJ$1,1,0)</f>
        <v>0</v>
      </c>
    </row>
    <row r="1078" spans="1:62" x14ac:dyDescent="0.25">
      <c r="A1078">
        <v>1076</v>
      </c>
      <c r="B1078" t="s">
        <v>1975</v>
      </c>
      <c r="C1078">
        <v>1</v>
      </c>
      <c r="D1078" t="s">
        <v>1450</v>
      </c>
      <c r="E1078" t="s">
        <v>17</v>
      </c>
      <c r="F1078">
        <v>27</v>
      </c>
      <c r="G1078">
        <v>1</v>
      </c>
      <c r="H1078">
        <v>1</v>
      </c>
      <c r="I1078" t="s">
        <v>187</v>
      </c>
      <c r="J1078">
        <v>247.52080000000001</v>
      </c>
      <c r="K1078" t="s">
        <v>188</v>
      </c>
      <c r="L1078" t="s">
        <v>20</v>
      </c>
      <c r="M1078" t="s">
        <v>1752</v>
      </c>
      <c r="N1078" t="str">
        <f>IF(ISNUMBER(I1078),"xxx ",SUBSTITUTE(SUBSTITUTE(I1078,"/",""),".",""))</f>
        <v>PC 17558</v>
      </c>
      <c r="O1078" t="str">
        <f>LEFT(N1078,FIND(" ",N1078))</f>
        <v xml:space="preserve">PC </v>
      </c>
      <c r="P1078" t="str">
        <f>VLOOKUP(M1078,Extract_Title!$A$2:$B$20,2,0)</f>
        <v>Mrs</v>
      </c>
      <c r="Q1078" t="str">
        <f>IF(L1078="","S",L1078)</f>
        <v>C</v>
      </c>
      <c r="R1078" t="str">
        <f>IF(K1078="","M",LEFT(K1078,1))</f>
        <v>B</v>
      </c>
      <c r="S1078" t="str">
        <f>VLOOKUP(O1078,Clean_tckt!$E$3:$F$38,2,0)</f>
        <v xml:space="preserve">PC </v>
      </c>
      <c r="T1078" s="1">
        <f t="shared" si="52"/>
        <v>247.52080000000001</v>
      </c>
      <c r="U1078">
        <f t="shared" si="53"/>
        <v>27</v>
      </c>
      <c r="V1078">
        <f>SUM(G1078:H1078,1)</f>
        <v>3</v>
      </c>
      <c r="W1078">
        <f t="shared" si="54"/>
        <v>0</v>
      </c>
      <c r="X1078">
        <f>IF(V1078=1,1,0)</f>
        <v>0</v>
      </c>
      <c r="Y1078">
        <f>IF($P1078=Y$1,1,0)</f>
        <v>0</v>
      </c>
      <c r="Z1078">
        <f>IF($P1078=Z$1,1,0)</f>
        <v>1</v>
      </c>
      <c r="AA1078">
        <f>IF($P1078=AA$1,1,0)</f>
        <v>0</v>
      </c>
      <c r="AB1078">
        <f>IF($P1078=AB$1,1,0)</f>
        <v>0</v>
      </c>
      <c r="AC1078">
        <f>IF($Q1078=AC$1,1,0)</f>
        <v>0</v>
      </c>
      <c r="AD1078">
        <f>IF($Q1078=AD$1,1,0)</f>
        <v>1</v>
      </c>
      <c r="AE1078">
        <f>IF($R1078=AE$1,1,0)</f>
        <v>0</v>
      </c>
      <c r="AF1078">
        <f>IF($R1078=AF$1,1,0)</f>
        <v>0</v>
      </c>
      <c r="AG1078">
        <f>IF($R1078=AG$1,1,0)</f>
        <v>0</v>
      </c>
      <c r="AH1078">
        <f>IF($R1078=AH$1,1,0)</f>
        <v>0</v>
      </c>
      <c r="AI1078">
        <f>IF($R1078=AI$1,1,0)</f>
        <v>0</v>
      </c>
      <c r="AJ1078">
        <f>IF($R1078=AJ$1,1,0)</f>
        <v>0</v>
      </c>
      <c r="AK1078">
        <f>IF($R1078=AK$1,1,0)</f>
        <v>1</v>
      </c>
      <c r="AL1078">
        <f>IF($R1078=AL$1,1,0)</f>
        <v>0</v>
      </c>
      <c r="AM1078">
        <f>IF($S1078=AM$1,1,0)</f>
        <v>0</v>
      </c>
      <c r="AN1078">
        <f>IF($S1078=AN$1,1,0)</f>
        <v>1</v>
      </c>
      <c r="AO1078">
        <f>IF($S1078=AO$1,1,0)</f>
        <v>0</v>
      </c>
      <c r="AP1078">
        <f>IF($S1078=AP$1,1,0)</f>
        <v>0</v>
      </c>
      <c r="AQ1078">
        <f>IF($S1078=AQ$1,1,0)</f>
        <v>0</v>
      </c>
      <c r="AR1078">
        <f>IF($S1078=AR$1,1,0)</f>
        <v>0</v>
      </c>
      <c r="AS1078">
        <f>IF($S1078=AS$1,1,0)</f>
        <v>0</v>
      </c>
      <c r="AT1078">
        <f>IF($S1078=AT$1,1,0)</f>
        <v>0</v>
      </c>
      <c r="AU1078">
        <f>IF($S1078=AU$1,1,0)</f>
        <v>0</v>
      </c>
      <c r="AV1078">
        <f>IF($S1078=AV$1,1,0)</f>
        <v>0</v>
      </c>
      <c r="AW1078">
        <f>IF($S1078=AW$1,1,0)</f>
        <v>0</v>
      </c>
      <c r="AX1078">
        <f>IF($S1078=AX$1,1,0)</f>
        <v>0</v>
      </c>
      <c r="AY1078">
        <f>IF($S1078=AY$1,1,0)</f>
        <v>0</v>
      </c>
      <c r="AZ1078">
        <f>IF($S1078=AZ$1,1,0)</f>
        <v>0</v>
      </c>
      <c r="BA1078">
        <f>IF($S1078=BA$1,1,0)</f>
        <v>0</v>
      </c>
      <c r="BB1078">
        <f>IF($S1078=BB$1,1,0)</f>
        <v>0</v>
      </c>
      <c r="BC1078">
        <f>IF($S1078=BC$1,1,0)</f>
        <v>0</v>
      </c>
      <c r="BD1078">
        <f>IF($S1078=BD$1,1,0)</f>
        <v>0</v>
      </c>
      <c r="BE1078">
        <f>IF($S1078=BE$1,1,0)</f>
        <v>0</v>
      </c>
      <c r="BF1078">
        <f>IF($S1078=BF$1,1,0)</f>
        <v>0</v>
      </c>
      <c r="BG1078">
        <f>IF($S1078=BG$1,1,0)</f>
        <v>0</v>
      </c>
      <c r="BH1078">
        <f>IF($S1078=BH$1,1,0)</f>
        <v>0</v>
      </c>
      <c r="BI1078">
        <f>IF($S1078=BI$1,1,0)</f>
        <v>0</v>
      </c>
      <c r="BJ1078">
        <f>IF($S1078=BJ$1,1,0)</f>
        <v>0</v>
      </c>
    </row>
    <row r="1079" spans="1:62" x14ac:dyDescent="0.25">
      <c r="A1079">
        <v>1077</v>
      </c>
      <c r="B1079" t="s">
        <v>1975</v>
      </c>
      <c r="C1079">
        <v>2</v>
      </c>
      <c r="D1079" t="s">
        <v>1451</v>
      </c>
      <c r="E1079" t="s">
        <v>13</v>
      </c>
      <c r="F1079">
        <v>40</v>
      </c>
      <c r="G1079">
        <v>0</v>
      </c>
      <c r="H1079">
        <v>0</v>
      </c>
      <c r="I1079">
        <v>239059</v>
      </c>
      <c r="J1079">
        <v>16</v>
      </c>
      <c r="L1079" t="s">
        <v>15</v>
      </c>
      <c r="M1079" t="s">
        <v>1751</v>
      </c>
      <c r="N1079" t="str">
        <f>IF(ISNUMBER(I1079),"xxx ",SUBSTITUTE(SUBSTITUTE(I1079,"/",""),".",""))</f>
        <v xml:space="preserve">xxx </v>
      </c>
      <c r="O1079" t="str">
        <f>LEFT(N1079,FIND(" ",N1079))</f>
        <v xml:space="preserve">xxx </v>
      </c>
      <c r="P1079" t="str">
        <f>VLOOKUP(M1079,Extract_Title!$A$2:$B$20,2,0)</f>
        <v>Mr</v>
      </c>
      <c r="Q1079" t="str">
        <f>IF(L1079="","S",L1079)</f>
        <v>S</v>
      </c>
      <c r="R1079" t="str">
        <f>IF(K1079="","M",LEFT(K1079,1))</f>
        <v>M</v>
      </c>
      <c r="S1079" t="str">
        <f>VLOOKUP(O1079,Clean_tckt!$E$3:$F$38,2,0)</f>
        <v xml:space="preserve">xxx </v>
      </c>
      <c r="T1079" s="1">
        <f t="shared" si="52"/>
        <v>16</v>
      </c>
      <c r="U1079">
        <f t="shared" si="53"/>
        <v>40</v>
      </c>
      <c r="V1079">
        <f>SUM(G1079:H1079,1)</f>
        <v>1</v>
      </c>
      <c r="W1079">
        <f t="shared" si="54"/>
        <v>1</v>
      </c>
      <c r="X1079">
        <f>IF(V1079=1,1,0)</f>
        <v>1</v>
      </c>
      <c r="Y1079">
        <f>IF($P1079=Y$1,1,0)</f>
        <v>1</v>
      </c>
      <c r="Z1079">
        <f>IF($P1079=Z$1,1,0)</f>
        <v>0</v>
      </c>
      <c r="AA1079">
        <f>IF($P1079=AA$1,1,0)</f>
        <v>0</v>
      </c>
      <c r="AB1079">
        <f>IF($P1079=AB$1,1,0)</f>
        <v>0</v>
      </c>
      <c r="AC1079">
        <f>IF($Q1079=AC$1,1,0)</f>
        <v>1</v>
      </c>
      <c r="AD1079">
        <f>IF($Q1079=AD$1,1,0)</f>
        <v>0</v>
      </c>
      <c r="AE1079">
        <f>IF($R1079=AE$1,1,0)</f>
        <v>1</v>
      </c>
      <c r="AF1079">
        <f>IF($R1079=AF$1,1,0)</f>
        <v>0</v>
      </c>
      <c r="AG1079">
        <f>IF($R1079=AG$1,1,0)</f>
        <v>0</v>
      </c>
      <c r="AH1079">
        <f>IF($R1079=AH$1,1,0)</f>
        <v>0</v>
      </c>
      <c r="AI1079">
        <f>IF($R1079=AI$1,1,0)</f>
        <v>0</v>
      </c>
      <c r="AJ1079">
        <f>IF($R1079=AJ$1,1,0)</f>
        <v>0</v>
      </c>
      <c r="AK1079">
        <f>IF($R1079=AK$1,1,0)</f>
        <v>0</v>
      </c>
      <c r="AL1079">
        <f>IF($R1079=AL$1,1,0)</f>
        <v>0</v>
      </c>
      <c r="AM1079">
        <f>IF($S1079=AM$1,1,0)</f>
        <v>0</v>
      </c>
      <c r="AN1079">
        <f>IF($S1079=AN$1,1,0)</f>
        <v>0</v>
      </c>
      <c r="AO1079">
        <f>IF($S1079=AO$1,1,0)</f>
        <v>0</v>
      </c>
      <c r="AP1079">
        <f>IF($S1079=AP$1,1,0)</f>
        <v>1</v>
      </c>
      <c r="AQ1079">
        <f>IF($S1079=AQ$1,1,0)</f>
        <v>0</v>
      </c>
      <c r="AR1079">
        <f>IF($S1079=AR$1,1,0)</f>
        <v>0</v>
      </c>
      <c r="AS1079">
        <f>IF($S1079=AS$1,1,0)</f>
        <v>0</v>
      </c>
      <c r="AT1079">
        <f>IF($S1079=AT$1,1,0)</f>
        <v>0</v>
      </c>
      <c r="AU1079">
        <f>IF($S1079=AU$1,1,0)</f>
        <v>0</v>
      </c>
      <c r="AV1079">
        <f>IF($S1079=AV$1,1,0)</f>
        <v>0</v>
      </c>
      <c r="AW1079">
        <f>IF($S1079=AW$1,1,0)</f>
        <v>0</v>
      </c>
      <c r="AX1079">
        <f>IF($S1079=AX$1,1,0)</f>
        <v>0</v>
      </c>
      <c r="AY1079">
        <f>IF($S1079=AY$1,1,0)</f>
        <v>0</v>
      </c>
      <c r="AZ1079">
        <f>IF($S1079=AZ$1,1,0)</f>
        <v>0</v>
      </c>
      <c r="BA1079">
        <f>IF($S1079=BA$1,1,0)</f>
        <v>0</v>
      </c>
      <c r="BB1079">
        <f>IF($S1079=BB$1,1,0)</f>
        <v>0</v>
      </c>
      <c r="BC1079">
        <f>IF($S1079=BC$1,1,0)</f>
        <v>0</v>
      </c>
      <c r="BD1079">
        <f>IF($S1079=BD$1,1,0)</f>
        <v>0</v>
      </c>
      <c r="BE1079">
        <f>IF($S1079=BE$1,1,0)</f>
        <v>0</v>
      </c>
      <c r="BF1079">
        <f>IF($S1079=BF$1,1,0)</f>
        <v>0</v>
      </c>
      <c r="BG1079">
        <f>IF($S1079=BG$1,1,0)</f>
        <v>0</v>
      </c>
      <c r="BH1079">
        <f>IF($S1079=BH$1,1,0)</f>
        <v>0</v>
      </c>
      <c r="BI1079">
        <f>IF($S1079=BI$1,1,0)</f>
        <v>0</v>
      </c>
      <c r="BJ1079">
        <f>IF($S1079=BJ$1,1,0)</f>
        <v>0</v>
      </c>
    </row>
    <row r="1080" spans="1:62" x14ac:dyDescent="0.25">
      <c r="A1080">
        <v>1078</v>
      </c>
      <c r="B1080" t="s">
        <v>1975</v>
      </c>
      <c r="C1080">
        <v>2</v>
      </c>
      <c r="D1080" t="s">
        <v>1452</v>
      </c>
      <c r="E1080" t="s">
        <v>17</v>
      </c>
      <c r="F1080">
        <v>21</v>
      </c>
      <c r="G1080">
        <v>0</v>
      </c>
      <c r="H1080">
        <v>1</v>
      </c>
      <c r="I1080" t="s">
        <v>1453</v>
      </c>
      <c r="J1080">
        <v>21</v>
      </c>
      <c r="L1080" t="s">
        <v>15</v>
      </c>
      <c r="M1080" t="s">
        <v>1753</v>
      </c>
      <c r="N1080" t="str">
        <f>IF(ISNUMBER(I1080),"xxx ",SUBSTITUTE(SUBSTITUTE(I1080,"/",""),".",""))</f>
        <v>SOPP 2</v>
      </c>
      <c r="O1080" t="str">
        <f>LEFT(N1080,FIND(" ",N1080))</f>
        <v xml:space="preserve">SOPP </v>
      </c>
      <c r="P1080" t="str">
        <f>VLOOKUP(M1080,Extract_Title!$A$2:$B$20,2,0)</f>
        <v>Miss</v>
      </c>
      <c r="Q1080" t="str">
        <f>IF(L1080="","S",L1080)</f>
        <v>S</v>
      </c>
      <c r="R1080" t="str">
        <f>IF(K1080="","M",LEFT(K1080,1))</f>
        <v>M</v>
      </c>
      <c r="S1080" t="str">
        <f>VLOOKUP(O1080,Clean_tckt!$E$3:$F$38,2,0)</f>
        <v xml:space="preserve">SOPP </v>
      </c>
      <c r="T1080" s="1">
        <f t="shared" si="52"/>
        <v>21</v>
      </c>
      <c r="U1080">
        <f t="shared" si="53"/>
        <v>21</v>
      </c>
      <c r="V1080">
        <f>SUM(G1080:H1080,1)</f>
        <v>2</v>
      </c>
      <c r="W1080">
        <f t="shared" si="54"/>
        <v>0</v>
      </c>
      <c r="X1080">
        <f>IF(V1080=1,1,0)</f>
        <v>0</v>
      </c>
      <c r="Y1080">
        <f>IF($P1080=Y$1,1,0)</f>
        <v>0</v>
      </c>
      <c r="Z1080">
        <f>IF($P1080=Z$1,1,0)</f>
        <v>0</v>
      </c>
      <c r="AA1080">
        <f>IF($P1080=AA$1,1,0)</f>
        <v>1</v>
      </c>
      <c r="AB1080">
        <f>IF($P1080=AB$1,1,0)</f>
        <v>0</v>
      </c>
      <c r="AC1080">
        <f>IF($Q1080=AC$1,1,0)</f>
        <v>1</v>
      </c>
      <c r="AD1080">
        <f>IF($Q1080=AD$1,1,0)</f>
        <v>0</v>
      </c>
      <c r="AE1080">
        <f>IF($R1080=AE$1,1,0)</f>
        <v>1</v>
      </c>
      <c r="AF1080">
        <f>IF($R1080=AF$1,1,0)</f>
        <v>0</v>
      </c>
      <c r="AG1080">
        <f>IF($R1080=AG$1,1,0)</f>
        <v>0</v>
      </c>
      <c r="AH1080">
        <f>IF($R1080=AH$1,1,0)</f>
        <v>0</v>
      </c>
      <c r="AI1080">
        <f>IF($R1080=AI$1,1,0)</f>
        <v>0</v>
      </c>
      <c r="AJ1080">
        <f>IF($R1080=AJ$1,1,0)</f>
        <v>0</v>
      </c>
      <c r="AK1080">
        <f>IF($R1080=AK$1,1,0)</f>
        <v>0</v>
      </c>
      <c r="AL1080">
        <f>IF($R1080=AL$1,1,0)</f>
        <v>0</v>
      </c>
      <c r="AM1080">
        <f>IF($S1080=AM$1,1,0)</f>
        <v>0</v>
      </c>
      <c r="AN1080">
        <f>IF($S1080=AN$1,1,0)</f>
        <v>0</v>
      </c>
      <c r="AO1080">
        <f>IF($S1080=AO$1,1,0)</f>
        <v>0</v>
      </c>
      <c r="AP1080">
        <f>IF($S1080=AP$1,1,0)</f>
        <v>0</v>
      </c>
      <c r="AQ1080">
        <f>IF($S1080=AQ$1,1,0)</f>
        <v>0</v>
      </c>
      <c r="AR1080">
        <f>IF($S1080=AR$1,1,0)</f>
        <v>0</v>
      </c>
      <c r="AS1080">
        <f>IF($S1080=AS$1,1,0)</f>
        <v>0</v>
      </c>
      <c r="AT1080">
        <f>IF($S1080=AT$1,1,0)</f>
        <v>0</v>
      </c>
      <c r="AU1080">
        <f>IF($S1080=AU$1,1,0)</f>
        <v>0</v>
      </c>
      <c r="AV1080">
        <f>IF($S1080=AV$1,1,0)</f>
        <v>0</v>
      </c>
      <c r="AW1080">
        <f>IF($S1080=AW$1,1,0)</f>
        <v>0</v>
      </c>
      <c r="AX1080">
        <f>IF($S1080=AX$1,1,0)</f>
        <v>0</v>
      </c>
      <c r="AY1080">
        <f>IF($S1080=AY$1,1,0)</f>
        <v>0</v>
      </c>
      <c r="AZ1080">
        <f>IF($S1080=AZ$1,1,0)</f>
        <v>0</v>
      </c>
      <c r="BA1080">
        <f>IF($S1080=BA$1,1,0)</f>
        <v>0</v>
      </c>
      <c r="BB1080">
        <f>IF($S1080=BB$1,1,0)</f>
        <v>0</v>
      </c>
      <c r="BC1080">
        <f>IF($S1080=BC$1,1,0)</f>
        <v>0</v>
      </c>
      <c r="BD1080">
        <f>IF($S1080=BD$1,1,0)</f>
        <v>0</v>
      </c>
      <c r="BE1080">
        <f>IF($S1080=BE$1,1,0)</f>
        <v>0</v>
      </c>
      <c r="BF1080">
        <f>IF($S1080=BF$1,1,0)</f>
        <v>0</v>
      </c>
      <c r="BG1080">
        <f>IF($S1080=BG$1,1,0)</f>
        <v>0</v>
      </c>
      <c r="BH1080">
        <f>IF($S1080=BH$1,1,0)</f>
        <v>1</v>
      </c>
      <c r="BI1080">
        <f>IF($S1080=BI$1,1,0)</f>
        <v>0</v>
      </c>
      <c r="BJ1080">
        <f>IF($S1080=BJ$1,1,0)</f>
        <v>0</v>
      </c>
    </row>
    <row r="1081" spans="1:62" x14ac:dyDescent="0.25">
      <c r="A1081">
        <v>1079</v>
      </c>
      <c r="B1081" t="s">
        <v>1975</v>
      </c>
      <c r="C1081">
        <v>3</v>
      </c>
      <c r="D1081" t="s">
        <v>1454</v>
      </c>
      <c r="E1081" t="s">
        <v>13</v>
      </c>
      <c r="F1081">
        <v>17</v>
      </c>
      <c r="G1081">
        <v>2</v>
      </c>
      <c r="H1081">
        <v>0</v>
      </c>
      <c r="I1081" t="s">
        <v>1455</v>
      </c>
      <c r="J1081">
        <v>8.0500000000000007</v>
      </c>
      <c r="L1081" t="s">
        <v>15</v>
      </c>
      <c r="M1081" t="s">
        <v>1751</v>
      </c>
      <c r="N1081" t="str">
        <f>IF(ISNUMBER(I1081),"xxx ",SUBSTITUTE(SUBSTITUTE(I1081,"/",""),".",""))</f>
        <v>A4 48873</v>
      </c>
      <c r="O1081" t="str">
        <f>LEFT(N1081,FIND(" ",N1081))</f>
        <v xml:space="preserve">A4 </v>
      </c>
      <c r="P1081" t="str">
        <f>VLOOKUP(M1081,Extract_Title!$A$2:$B$20,2,0)</f>
        <v>Mr</v>
      </c>
      <c r="Q1081" t="str">
        <f>IF(L1081="","S",L1081)</f>
        <v>S</v>
      </c>
      <c r="R1081" t="str">
        <f>IF(K1081="","M",LEFT(K1081,1))</f>
        <v>M</v>
      </c>
      <c r="S1081" t="str">
        <f>VLOOKUP(O1081,Clean_tckt!$E$3:$F$38,2,0)</f>
        <v xml:space="preserve">A4 </v>
      </c>
      <c r="T1081" s="1">
        <f t="shared" si="52"/>
        <v>8.0500000000000007</v>
      </c>
      <c r="U1081">
        <f t="shared" si="53"/>
        <v>17</v>
      </c>
      <c r="V1081">
        <f>SUM(G1081:H1081,1)</f>
        <v>3</v>
      </c>
      <c r="W1081">
        <f t="shared" si="54"/>
        <v>1</v>
      </c>
      <c r="X1081">
        <f>IF(V1081=1,1,0)</f>
        <v>0</v>
      </c>
      <c r="Y1081">
        <f>IF($P1081=Y$1,1,0)</f>
        <v>1</v>
      </c>
      <c r="Z1081">
        <f>IF($P1081=Z$1,1,0)</f>
        <v>0</v>
      </c>
      <c r="AA1081">
        <f>IF($P1081=AA$1,1,0)</f>
        <v>0</v>
      </c>
      <c r="AB1081">
        <f>IF($P1081=AB$1,1,0)</f>
        <v>0</v>
      </c>
      <c r="AC1081">
        <f>IF($Q1081=AC$1,1,0)</f>
        <v>1</v>
      </c>
      <c r="AD1081">
        <f>IF($Q1081=AD$1,1,0)</f>
        <v>0</v>
      </c>
      <c r="AE1081">
        <f>IF($R1081=AE$1,1,0)</f>
        <v>1</v>
      </c>
      <c r="AF1081">
        <f>IF($R1081=AF$1,1,0)</f>
        <v>0</v>
      </c>
      <c r="AG1081">
        <f>IF($R1081=AG$1,1,0)</f>
        <v>0</v>
      </c>
      <c r="AH1081">
        <f>IF($R1081=AH$1,1,0)</f>
        <v>0</v>
      </c>
      <c r="AI1081">
        <f>IF($R1081=AI$1,1,0)</f>
        <v>0</v>
      </c>
      <c r="AJ1081">
        <f>IF($R1081=AJ$1,1,0)</f>
        <v>0</v>
      </c>
      <c r="AK1081">
        <f>IF($R1081=AK$1,1,0)</f>
        <v>0</v>
      </c>
      <c r="AL1081">
        <f>IF($R1081=AL$1,1,0)</f>
        <v>0</v>
      </c>
      <c r="AM1081">
        <f>IF($S1081=AM$1,1,0)</f>
        <v>0</v>
      </c>
      <c r="AN1081">
        <f>IF($S1081=AN$1,1,0)</f>
        <v>0</v>
      </c>
      <c r="AO1081">
        <f>IF($S1081=AO$1,1,0)</f>
        <v>0</v>
      </c>
      <c r="AP1081">
        <f>IF($S1081=AP$1,1,0)</f>
        <v>0</v>
      </c>
      <c r="AQ1081">
        <f>IF($S1081=AQ$1,1,0)</f>
        <v>0</v>
      </c>
      <c r="AR1081">
        <f>IF($S1081=AR$1,1,0)</f>
        <v>0</v>
      </c>
      <c r="AS1081">
        <f>IF($S1081=AS$1,1,0)</f>
        <v>0</v>
      </c>
      <c r="AT1081">
        <f>IF($S1081=AT$1,1,0)</f>
        <v>0</v>
      </c>
      <c r="AU1081">
        <f>IF($S1081=AU$1,1,0)</f>
        <v>1</v>
      </c>
      <c r="AV1081">
        <f>IF($S1081=AV$1,1,0)</f>
        <v>0</v>
      </c>
      <c r="AW1081">
        <f>IF($S1081=AW$1,1,0)</f>
        <v>0</v>
      </c>
      <c r="AX1081">
        <f>IF($S1081=AX$1,1,0)</f>
        <v>0</v>
      </c>
      <c r="AY1081">
        <f>IF($S1081=AY$1,1,0)</f>
        <v>0</v>
      </c>
      <c r="AZ1081">
        <f>IF($S1081=AZ$1,1,0)</f>
        <v>0</v>
      </c>
      <c r="BA1081">
        <f>IF($S1081=BA$1,1,0)</f>
        <v>0</v>
      </c>
      <c r="BB1081">
        <f>IF($S1081=BB$1,1,0)</f>
        <v>0</v>
      </c>
      <c r="BC1081">
        <f>IF($S1081=BC$1,1,0)</f>
        <v>0</v>
      </c>
      <c r="BD1081">
        <f>IF($S1081=BD$1,1,0)</f>
        <v>0</v>
      </c>
      <c r="BE1081">
        <f>IF($S1081=BE$1,1,0)</f>
        <v>0</v>
      </c>
      <c r="BF1081">
        <f>IF($S1081=BF$1,1,0)</f>
        <v>0</v>
      </c>
      <c r="BG1081">
        <f>IF($S1081=BG$1,1,0)</f>
        <v>0</v>
      </c>
      <c r="BH1081">
        <f>IF($S1081=BH$1,1,0)</f>
        <v>0</v>
      </c>
      <c r="BI1081">
        <f>IF($S1081=BI$1,1,0)</f>
        <v>0</v>
      </c>
      <c r="BJ1081">
        <f>IF($S1081=BJ$1,1,0)</f>
        <v>0</v>
      </c>
    </row>
    <row r="1082" spans="1:62" x14ac:dyDescent="0.25">
      <c r="A1082">
        <v>1080</v>
      </c>
      <c r="B1082" t="s">
        <v>1975</v>
      </c>
      <c r="C1082">
        <v>3</v>
      </c>
      <c r="D1082" t="s">
        <v>1456</v>
      </c>
      <c r="E1082" t="s">
        <v>17</v>
      </c>
      <c r="G1082">
        <v>8</v>
      </c>
      <c r="H1082">
        <v>2</v>
      </c>
      <c r="I1082" t="s">
        <v>251</v>
      </c>
      <c r="J1082">
        <v>69.55</v>
      </c>
      <c r="L1082" t="s">
        <v>15</v>
      </c>
      <c r="M1082" t="s">
        <v>1753</v>
      </c>
      <c r="N1082" t="str">
        <f>IF(ISNUMBER(I1082),"xxx ",SUBSTITUTE(SUBSTITUTE(I1082,"/",""),".",""))</f>
        <v>CA 2343</v>
      </c>
      <c r="O1082" t="str">
        <f>LEFT(N1082,FIND(" ",N1082))</f>
        <v xml:space="preserve">CA </v>
      </c>
      <c r="P1082" t="str">
        <f>VLOOKUP(M1082,Extract_Title!$A$2:$B$20,2,0)</f>
        <v>Miss</v>
      </c>
      <c r="Q1082" t="str">
        <f>IF(L1082="","S",L1082)</f>
        <v>S</v>
      </c>
      <c r="R1082" t="str">
        <f>IF(K1082="","M",LEFT(K1082,1))</f>
        <v>M</v>
      </c>
      <c r="S1082" t="str">
        <f>VLOOKUP(O1082,Clean_tckt!$E$3:$F$38,2,0)</f>
        <v xml:space="preserve">CA </v>
      </c>
      <c r="T1082" s="1">
        <f t="shared" si="52"/>
        <v>69.55</v>
      </c>
      <c r="U1082">
        <f t="shared" si="53"/>
        <v>0</v>
      </c>
      <c r="V1082">
        <f>SUM(G1082:H1082,1)</f>
        <v>11</v>
      </c>
      <c r="W1082">
        <f t="shared" si="54"/>
        <v>0</v>
      </c>
      <c r="X1082">
        <f>IF(V1082=1,1,0)</f>
        <v>0</v>
      </c>
      <c r="Y1082">
        <f>IF($P1082=Y$1,1,0)</f>
        <v>0</v>
      </c>
      <c r="Z1082">
        <f>IF($P1082=Z$1,1,0)</f>
        <v>0</v>
      </c>
      <c r="AA1082">
        <f>IF($P1082=AA$1,1,0)</f>
        <v>1</v>
      </c>
      <c r="AB1082">
        <f>IF($P1082=AB$1,1,0)</f>
        <v>0</v>
      </c>
      <c r="AC1082">
        <f>IF($Q1082=AC$1,1,0)</f>
        <v>1</v>
      </c>
      <c r="AD1082">
        <f>IF($Q1082=AD$1,1,0)</f>
        <v>0</v>
      </c>
      <c r="AE1082">
        <f>IF($R1082=AE$1,1,0)</f>
        <v>1</v>
      </c>
      <c r="AF1082">
        <f>IF($R1082=AF$1,1,0)</f>
        <v>0</v>
      </c>
      <c r="AG1082">
        <f>IF($R1082=AG$1,1,0)</f>
        <v>0</v>
      </c>
      <c r="AH1082">
        <f>IF($R1082=AH$1,1,0)</f>
        <v>0</v>
      </c>
      <c r="AI1082">
        <f>IF($R1082=AI$1,1,0)</f>
        <v>0</v>
      </c>
      <c r="AJ1082">
        <f>IF($R1082=AJ$1,1,0)</f>
        <v>0</v>
      </c>
      <c r="AK1082">
        <f>IF($R1082=AK$1,1,0)</f>
        <v>0</v>
      </c>
      <c r="AL1082">
        <f>IF($R1082=AL$1,1,0)</f>
        <v>0</v>
      </c>
      <c r="AM1082">
        <f>IF($S1082=AM$1,1,0)</f>
        <v>0</v>
      </c>
      <c r="AN1082">
        <f>IF($S1082=AN$1,1,0)</f>
        <v>0</v>
      </c>
      <c r="AO1082">
        <f>IF($S1082=AO$1,1,0)</f>
        <v>0</v>
      </c>
      <c r="AP1082">
        <f>IF($S1082=AP$1,1,0)</f>
        <v>0</v>
      </c>
      <c r="AQ1082">
        <f>IF($S1082=AQ$1,1,0)</f>
        <v>0</v>
      </c>
      <c r="AR1082">
        <f>IF($S1082=AR$1,1,0)</f>
        <v>1</v>
      </c>
      <c r="AS1082">
        <f>IF($S1082=AS$1,1,0)</f>
        <v>0</v>
      </c>
      <c r="AT1082">
        <f>IF($S1082=AT$1,1,0)</f>
        <v>0</v>
      </c>
      <c r="AU1082">
        <f>IF($S1082=AU$1,1,0)</f>
        <v>0</v>
      </c>
      <c r="AV1082">
        <f>IF($S1082=AV$1,1,0)</f>
        <v>0</v>
      </c>
      <c r="AW1082">
        <f>IF($S1082=AW$1,1,0)</f>
        <v>0</v>
      </c>
      <c r="AX1082">
        <f>IF($S1082=AX$1,1,0)</f>
        <v>0</v>
      </c>
      <c r="AY1082">
        <f>IF($S1082=AY$1,1,0)</f>
        <v>0</v>
      </c>
      <c r="AZ1082">
        <f>IF($S1082=AZ$1,1,0)</f>
        <v>0</v>
      </c>
      <c r="BA1082">
        <f>IF($S1082=BA$1,1,0)</f>
        <v>0</v>
      </c>
      <c r="BB1082">
        <f>IF($S1082=BB$1,1,0)</f>
        <v>0</v>
      </c>
      <c r="BC1082">
        <f>IF($S1082=BC$1,1,0)</f>
        <v>0</v>
      </c>
      <c r="BD1082">
        <f>IF($S1082=BD$1,1,0)</f>
        <v>0</v>
      </c>
      <c r="BE1082">
        <f>IF($S1082=BE$1,1,0)</f>
        <v>0</v>
      </c>
      <c r="BF1082">
        <f>IF($S1082=BF$1,1,0)</f>
        <v>0</v>
      </c>
      <c r="BG1082">
        <f>IF($S1082=BG$1,1,0)</f>
        <v>0</v>
      </c>
      <c r="BH1082">
        <f>IF($S1082=BH$1,1,0)</f>
        <v>0</v>
      </c>
      <c r="BI1082">
        <f>IF($S1082=BI$1,1,0)</f>
        <v>0</v>
      </c>
      <c r="BJ1082">
        <f>IF($S1082=BJ$1,1,0)</f>
        <v>0</v>
      </c>
    </row>
    <row r="1083" spans="1:62" x14ac:dyDescent="0.25">
      <c r="A1083">
        <v>1081</v>
      </c>
      <c r="B1083" t="s">
        <v>1975</v>
      </c>
      <c r="C1083">
        <v>2</v>
      </c>
      <c r="D1083" t="s">
        <v>1457</v>
      </c>
      <c r="E1083" t="s">
        <v>13</v>
      </c>
      <c r="F1083">
        <v>40</v>
      </c>
      <c r="G1083">
        <v>0</v>
      </c>
      <c r="H1083">
        <v>0</v>
      </c>
      <c r="I1083">
        <v>28221</v>
      </c>
      <c r="J1083">
        <v>13</v>
      </c>
      <c r="L1083" t="s">
        <v>15</v>
      </c>
      <c r="M1083" t="s">
        <v>1751</v>
      </c>
      <c r="N1083" t="str">
        <f>IF(ISNUMBER(I1083),"xxx ",SUBSTITUTE(SUBSTITUTE(I1083,"/",""),".",""))</f>
        <v xml:space="preserve">xxx </v>
      </c>
      <c r="O1083" t="str">
        <f>LEFT(N1083,FIND(" ",N1083))</f>
        <v xml:space="preserve">xxx </v>
      </c>
      <c r="P1083" t="str">
        <f>VLOOKUP(M1083,Extract_Title!$A$2:$B$20,2,0)</f>
        <v>Mr</v>
      </c>
      <c r="Q1083" t="str">
        <f>IF(L1083="","S",L1083)</f>
        <v>S</v>
      </c>
      <c r="R1083" t="str">
        <f>IF(K1083="","M",LEFT(K1083,1))</f>
        <v>M</v>
      </c>
      <c r="S1083" t="str">
        <f>VLOOKUP(O1083,Clean_tckt!$E$3:$F$38,2,0)</f>
        <v xml:space="preserve">xxx </v>
      </c>
      <c r="T1083" s="1">
        <f t="shared" si="52"/>
        <v>13</v>
      </c>
      <c r="U1083">
        <f t="shared" si="53"/>
        <v>40</v>
      </c>
      <c r="V1083">
        <f>SUM(G1083:H1083,1)</f>
        <v>1</v>
      </c>
      <c r="W1083">
        <f t="shared" si="54"/>
        <v>1</v>
      </c>
      <c r="X1083">
        <f>IF(V1083=1,1,0)</f>
        <v>1</v>
      </c>
      <c r="Y1083">
        <f>IF($P1083=Y$1,1,0)</f>
        <v>1</v>
      </c>
      <c r="Z1083">
        <f>IF($P1083=Z$1,1,0)</f>
        <v>0</v>
      </c>
      <c r="AA1083">
        <f>IF($P1083=AA$1,1,0)</f>
        <v>0</v>
      </c>
      <c r="AB1083">
        <f>IF($P1083=AB$1,1,0)</f>
        <v>0</v>
      </c>
      <c r="AC1083">
        <f>IF($Q1083=AC$1,1,0)</f>
        <v>1</v>
      </c>
      <c r="AD1083">
        <f>IF($Q1083=AD$1,1,0)</f>
        <v>0</v>
      </c>
      <c r="AE1083">
        <f>IF($R1083=AE$1,1,0)</f>
        <v>1</v>
      </c>
      <c r="AF1083">
        <f>IF($R1083=AF$1,1,0)</f>
        <v>0</v>
      </c>
      <c r="AG1083">
        <f>IF($R1083=AG$1,1,0)</f>
        <v>0</v>
      </c>
      <c r="AH1083">
        <f>IF($R1083=AH$1,1,0)</f>
        <v>0</v>
      </c>
      <c r="AI1083">
        <f>IF($R1083=AI$1,1,0)</f>
        <v>0</v>
      </c>
      <c r="AJ1083">
        <f>IF($R1083=AJ$1,1,0)</f>
        <v>0</v>
      </c>
      <c r="AK1083">
        <f>IF($R1083=AK$1,1,0)</f>
        <v>0</v>
      </c>
      <c r="AL1083">
        <f>IF($R1083=AL$1,1,0)</f>
        <v>0</v>
      </c>
      <c r="AM1083">
        <f>IF($S1083=AM$1,1,0)</f>
        <v>0</v>
      </c>
      <c r="AN1083">
        <f>IF($S1083=AN$1,1,0)</f>
        <v>0</v>
      </c>
      <c r="AO1083">
        <f>IF($S1083=AO$1,1,0)</f>
        <v>0</v>
      </c>
      <c r="AP1083">
        <f>IF($S1083=AP$1,1,0)</f>
        <v>1</v>
      </c>
      <c r="AQ1083">
        <f>IF($S1083=AQ$1,1,0)</f>
        <v>0</v>
      </c>
      <c r="AR1083">
        <f>IF($S1083=AR$1,1,0)</f>
        <v>0</v>
      </c>
      <c r="AS1083">
        <f>IF($S1083=AS$1,1,0)</f>
        <v>0</v>
      </c>
      <c r="AT1083">
        <f>IF($S1083=AT$1,1,0)</f>
        <v>0</v>
      </c>
      <c r="AU1083">
        <f>IF($S1083=AU$1,1,0)</f>
        <v>0</v>
      </c>
      <c r="AV1083">
        <f>IF($S1083=AV$1,1,0)</f>
        <v>0</v>
      </c>
      <c r="AW1083">
        <f>IF($S1083=AW$1,1,0)</f>
        <v>0</v>
      </c>
      <c r="AX1083">
        <f>IF($S1083=AX$1,1,0)</f>
        <v>0</v>
      </c>
      <c r="AY1083">
        <f>IF($S1083=AY$1,1,0)</f>
        <v>0</v>
      </c>
      <c r="AZ1083">
        <f>IF($S1083=AZ$1,1,0)</f>
        <v>0</v>
      </c>
      <c r="BA1083">
        <f>IF($S1083=BA$1,1,0)</f>
        <v>0</v>
      </c>
      <c r="BB1083">
        <f>IF($S1083=BB$1,1,0)</f>
        <v>0</v>
      </c>
      <c r="BC1083">
        <f>IF($S1083=BC$1,1,0)</f>
        <v>0</v>
      </c>
      <c r="BD1083">
        <f>IF($S1083=BD$1,1,0)</f>
        <v>0</v>
      </c>
      <c r="BE1083">
        <f>IF($S1083=BE$1,1,0)</f>
        <v>0</v>
      </c>
      <c r="BF1083">
        <f>IF($S1083=BF$1,1,0)</f>
        <v>0</v>
      </c>
      <c r="BG1083">
        <f>IF($S1083=BG$1,1,0)</f>
        <v>0</v>
      </c>
      <c r="BH1083">
        <f>IF($S1083=BH$1,1,0)</f>
        <v>0</v>
      </c>
      <c r="BI1083">
        <f>IF($S1083=BI$1,1,0)</f>
        <v>0</v>
      </c>
      <c r="BJ1083">
        <f>IF($S1083=BJ$1,1,0)</f>
        <v>0</v>
      </c>
    </row>
    <row r="1084" spans="1:62" x14ac:dyDescent="0.25">
      <c r="A1084">
        <v>1082</v>
      </c>
      <c r="B1084" t="s">
        <v>1975</v>
      </c>
      <c r="C1084">
        <v>2</v>
      </c>
      <c r="D1084" t="s">
        <v>1458</v>
      </c>
      <c r="E1084" t="s">
        <v>13</v>
      </c>
      <c r="F1084">
        <v>34</v>
      </c>
      <c r="G1084">
        <v>1</v>
      </c>
      <c r="H1084">
        <v>0</v>
      </c>
      <c r="I1084">
        <v>226875</v>
      </c>
      <c r="J1084">
        <v>26</v>
      </c>
      <c r="L1084" t="s">
        <v>15</v>
      </c>
      <c r="M1084" t="s">
        <v>1751</v>
      </c>
      <c r="N1084" t="str">
        <f>IF(ISNUMBER(I1084),"xxx ",SUBSTITUTE(SUBSTITUTE(I1084,"/",""),".",""))</f>
        <v xml:space="preserve">xxx </v>
      </c>
      <c r="O1084" t="str">
        <f>LEFT(N1084,FIND(" ",N1084))</f>
        <v xml:space="preserve">xxx </v>
      </c>
      <c r="P1084" t="str">
        <f>VLOOKUP(M1084,Extract_Title!$A$2:$B$20,2,0)</f>
        <v>Mr</v>
      </c>
      <c r="Q1084" t="str">
        <f>IF(L1084="","S",L1084)</f>
        <v>S</v>
      </c>
      <c r="R1084" t="str">
        <f>IF(K1084="","M",LEFT(K1084,1))</f>
        <v>M</v>
      </c>
      <c r="S1084" t="str">
        <f>VLOOKUP(O1084,Clean_tckt!$E$3:$F$38,2,0)</f>
        <v xml:space="preserve">xxx </v>
      </c>
      <c r="T1084" s="1">
        <f t="shared" si="52"/>
        <v>26</v>
      </c>
      <c r="U1084">
        <f t="shared" si="53"/>
        <v>34</v>
      </c>
      <c r="V1084">
        <f>SUM(G1084:H1084,1)</f>
        <v>2</v>
      </c>
      <c r="W1084">
        <f t="shared" si="54"/>
        <v>1</v>
      </c>
      <c r="X1084">
        <f>IF(V1084=1,1,0)</f>
        <v>0</v>
      </c>
      <c r="Y1084">
        <f>IF($P1084=Y$1,1,0)</f>
        <v>1</v>
      </c>
      <c r="Z1084">
        <f>IF($P1084=Z$1,1,0)</f>
        <v>0</v>
      </c>
      <c r="AA1084">
        <f>IF($P1084=AA$1,1,0)</f>
        <v>0</v>
      </c>
      <c r="AB1084">
        <f>IF($P1084=AB$1,1,0)</f>
        <v>0</v>
      </c>
      <c r="AC1084">
        <f>IF($Q1084=AC$1,1,0)</f>
        <v>1</v>
      </c>
      <c r="AD1084">
        <f>IF($Q1084=AD$1,1,0)</f>
        <v>0</v>
      </c>
      <c r="AE1084">
        <f>IF($R1084=AE$1,1,0)</f>
        <v>1</v>
      </c>
      <c r="AF1084">
        <f>IF($R1084=AF$1,1,0)</f>
        <v>0</v>
      </c>
      <c r="AG1084">
        <f>IF($R1084=AG$1,1,0)</f>
        <v>0</v>
      </c>
      <c r="AH1084">
        <f>IF($R1084=AH$1,1,0)</f>
        <v>0</v>
      </c>
      <c r="AI1084">
        <f>IF($R1084=AI$1,1,0)</f>
        <v>0</v>
      </c>
      <c r="AJ1084">
        <f>IF($R1084=AJ$1,1,0)</f>
        <v>0</v>
      </c>
      <c r="AK1084">
        <f>IF($R1084=AK$1,1,0)</f>
        <v>0</v>
      </c>
      <c r="AL1084">
        <f>IF($R1084=AL$1,1,0)</f>
        <v>0</v>
      </c>
      <c r="AM1084">
        <f>IF($S1084=AM$1,1,0)</f>
        <v>0</v>
      </c>
      <c r="AN1084">
        <f>IF($S1084=AN$1,1,0)</f>
        <v>0</v>
      </c>
      <c r="AO1084">
        <f>IF($S1084=AO$1,1,0)</f>
        <v>0</v>
      </c>
      <c r="AP1084">
        <f>IF($S1084=AP$1,1,0)</f>
        <v>1</v>
      </c>
      <c r="AQ1084">
        <f>IF($S1084=AQ$1,1,0)</f>
        <v>0</v>
      </c>
      <c r="AR1084">
        <f>IF($S1084=AR$1,1,0)</f>
        <v>0</v>
      </c>
      <c r="AS1084">
        <f>IF($S1084=AS$1,1,0)</f>
        <v>0</v>
      </c>
      <c r="AT1084">
        <f>IF($S1084=AT$1,1,0)</f>
        <v>0</v>
      </c>
      <c r="AU1084">
        <f>IF($S1084=AU$1,1,0)</f>
        <v>0</v>
      </c>
      <c r="AV1084">
        <f>IF($S1084=AV$1,1,0)</f>
        <v>0</v>
      </c>
      <c r="AW1084">
        <f>IF($S1084=AW$1,1,0)</f>
        <v>0</v>
      </c>
      <c r="AX1084">
        <f>IF($S1084=AX$1,1,0)</f>
        <v>0</v>
      </c>
      <c r="AY1084">
        <f>IF($S1084=AY$1,1,0)</f>
        <v>0</v>
      </c>
      <c r="AZ1084">
        <f>IF($S1084=AZ$1,1,0)</f>
        <v>0</v>
      </c>
      <c r="BA1084">
        <f>IF($S1084=BA$1,1,0)</f>
        <v>0</v>
      </c>
      <c r="BB1084">
        <f>IF($S1084=BB$1,1,0)</f>
        <v>0</v>
      </c>
      <c r="BC1084">
        <f>IF($S1084=BC$1,1,0)</f>
        <v>0</v>
      </c>
      <c r="BD1084">
        <f>IF($S1084=BD$1,1,0)</f>
        <v>0</v>
      </c>
      <c r="BE1084">
        <f>IF($S1084=BE$1,1,0)</f>
        <v>0</v>
      </c>
      <c r="BF1084">
        <f>IF($S1084=BF$1,1,0)</f>
        <v>0</v>
      </c>
      <c r="BG1084">
        <f>IF($S1084=BG$1,1,0)</f>
        <v>0</v>
      </c>
      <c r="BH1084">
        <f>IF($S1084=BH$1,1,0)</f>
        <v>0</v>
      </c>
      <c r="BI1084">
        <f>IF($S1084=BI$1,1,0)</f>
        <v>0</v>
      </c>
      <c r="BJ1084">
        <f>IF($S1084=BJ$1,1,0)</f>
        <v>0</v>
      </c>
    </row>
    <row r="1085" spans="1:62" x14ac:dyDescent="0.25">
      <c r="A1085">
        <v>1083</v>
      </c>
      <c r="B1085" t="s">
        <v>1975</v>
      </c>
      <c r="C1085">
        <v>1</v>
      </c>
      <c r="D1085" t="s">
        <v>1459</v>
      </c>
      <c r="E1085" t="s">
        <v>13</v>
      </c>
      <c r="G1085">
        <v>0</v>
      </c>
      <c r="H1085">
        <v>0</v>
      </c>
      <c r="I1085">
        <v>111163</v>
      </c>
      <c r="J1085">
        <v>26</v>
      </c>
      <c r="L1085" t="s">
        <v>15</v>
      </c>
      <c r="M1085" t="s">
        <v>1751</v>
      </c>
      <c r="N1085" t="str">
        <f>IF(ISNUMBER(I1085),"xxx ",SUBSTITUTE(SUBSTITUTE(I1085,"/",""),".",""))</f>
        <v xml:space="preserve">xxx </v>
      </c>
      <c r="O1085" t="str">
        <f>LEFT(N1085,FIND(" ",N1085))</f>
        <v xml:space="preserve">xxx </v>
      </c>
      <c r="P1085" t="str">
        <f>VLOOKUP(M1085,Extract_Title!$A$2:$B$20,2,0)</f>
        <v>Mr</v>
      </c>
      <c r="Q1085" t="str">
        <f>IF(L1085="","S",L1085)</f>
        <v>S</v>
      </c>
      <c r="R1085" t="str">
        <f>IF(K1085="","M",LEFT(K1085,1))</f>
        <v>M</v>
      </c>
      <c r="S1085" t="str">
        <f>VLOOKUP(O1085,Clean_tckt!$E$3:$F$38,2,0)</f>
        <v xml:space="preserve">xxx </v>
      </c>
      <c r="T1085" s="1">
        <f t="shared" si="52"/>
        <v>26</v>
      </c>
      <c r="U1085">
        <f t="shared" si="53"/>
        <v>0</v>
      </c>
      <c r="V1085">
        <f>SUM(G1085:H1085,1)</f>
        <v>1</v>
      </c>
      <c r="W1085">
        <f t="shared" si="54"/>
        <v>1</v>
      </c>
      <c r="X1085">
        <f>IF(V1085=1,1,0)</f>
        <v>1</v>
      </c>
      <c r="Y1085">
        <f>IF($P1085=Y$1,1,0)</f>
        <v>1</v>
      </c>
      <c r="Z1085">
        <f>IF($P1085=Z$1,1,0)</f>
        <v>0</v>
      </c>
      <c r="AA1085">
        <f>IF($P1085=AA$1,1,0)</f>
        <v>0</v>
      </c>
      <c r="AB1085">
        <f>IF($P1085=AB$1,1,0)</f>
        <v>0</v>
      </c>
      <c r="AC1085">
        <f>IF($Q1085=AC$1,1,0)</f>
        <v>1</v>
      </c>
      <c r="AD1085">
        <f>IF($Q1085=AD$1,1,0)</f>
        <v>0</v>
      </c>
      <c r="AE1085">
        <f>IF($R1085=AE$1,1,0)</f>
        <v>1</v>
      </c>
      <c r="AF1085">
        <f>IF($R1085=AF$1,1,0)</f>
        <v>0</v>
      </c>
      <c r="AG1085">
        <f>IF($R1085=AG$1,1,0)</f>
        <v>0</v>
      </c>
      <c r="AH1085">
        <f>IF($R1085=AH$1,1,0)</f>
        <v>0</v>
      </c>
      <c r="AI1085">
        <f>IF($R1085=AI$1,1,0)</f>
        <v>0</v>
      </c>
      <c r="AJ1085">
        <f>IF($R1085=AJ$1,1,0)</f>
        <v>0</v>
      </c>
      <c r="AK1085">
        <f>IF($R1085=AK$1,1,0)</f>
        <v>0</v>
      </c>
      <c r="AL1085">
        <f>IF($R1085=AL$1,1,0)</f>
        <v>0</v>
      </c>
      <c r="AM1085">
        <f>IF($S1085=AM$1,1,0)</f>
        <v>0</v>
      </c>
      <c r="AN1085">
        <f>IF($S1085=AN$1,1,0)</f>
        <v>0</v>
      </c>
      <c r="AO1085">
        <f>IF($S1085=AO$1,1,0)</f>
        <v>0</v>
      </c>
      <c r="AP1085">
        <f>IF($S1085=AP$1,1,0)</f>
        <v>1</v>
      </c>
      <c r="AQ1085">
        <f>IF($S1085=AQ$1,1,0)</f>
        <v>0</v>
      </c>
      <c r="AR1085">
        <f>IF($S1085=AR$1,1,0)</f>
        <v>0</v>
      </c>
      <c r="AS1085">
        <f>IF($S1085=AS$1,1,0)</f>
        <v>0</v>
      </c>
      <c r="AT1085">
        <f>IF($S1085=AT$1,1,0)</f>
        <v>0</v>
      </c>
      <c r="AU1085">
        <f>IF($S1085=AU$1,1,0)</f>
        <v>0</v>
      </c>
      <c r="AV1085">
        <f>IF($S1085=AV$1,1,0)</f>
        <v>0</v>
      </c>
      <c r="AW1085">
        <f>IF($S1085=AW$1,1,0)</f>
        <v>0</v>
      </c>
      <c r="AX1085">
        <f>IF($S1085=AX$1,1,0)</f>
        <v>0</v>
      </c>
      <c r="AY1085">
        <f>IF($S1085=AY$1,1,0)</f>
        <v>0</v>
      </c>
      <c r="AZ1085">
        <f>IF($S1085=AZ$1,1,0)</f>
        <v>0</v>
      </c>
      <c r="BA1085">
        <f>IF($S1085=BA$1,1,0)</f>
        <v>0</v>
      </c>
      <c r="BB1085">
        <f>IF($S1085=BB$1,1,0)</f>
        <v>0</v>
      </c>
      <c r="BC1085">
        <f>IF($S1085=BC$1,1,0)</f>
        <v>0</v>
      </c>
      <c r="BD1085">
        <f>IF($S1085=BD$1,1,0)</f>
        <v>0</v>
      </c>
      <c r="BE1085">
        <f>IF($S1085=BE$1,1,0)</f>
        <v>0</v>
      </c>
      <c r="BF1085">
        <f>IF($S1085=BF$1,1,0)</f>
        <v>0</v>
      </c>
      <c r="BG1085">
        <f>IF($S1085=BG$1,1,0)</f>
        <v>0</v>
      </c>
      <c r="BH1085">
        <f>IF($S1085=BH$1,1,0)</f>
        <v>0</v>
      </c>
      <c r="BI1085">
        <f>IF($S1085=BI$1,1,0)</f>
        <v>0</v>
      </c>
      <c r="BJ1085">
        <f>IF($S1085=BJ$1,1,0)</f>
        <v>0</v>
      </c>
    </row>
    <row r="1086" spans="1:62" x14ac:dyDescent="0.25">
      <c r="A1086">
        <v>1084</v>
      </c>
      <c r="B1086" t="s">
        <v>1975</v>
      </c>
      <c r="C1086">
        <v>3</v>
      </c>
      <c r="D1086" t="s">
        <v>1460</v>
      </c>
      <c r="E1086" t="s">
        <v>13</v>
      </c>
      <c r="F1086">
        <v>11.5</v>
      </c>
      <c r="G1086">
        <v>1</v>
      </c>
      <c r="H1086">
        <v>1</v>
      </c>
      <c r="I1086" t="s">
        <v>241</v>
      </c>
      <c r="J1086">
        <v>14.5</v>
      </c>
      <c r="L1086" t="s">
        <v>15</v>
      </c>
      <c r="M1086" t="s">
        <v>1754</v>
      </c>
      <c r="N1086" t="str">
        <f>IF(ISNUMBER(I1086),"xxx ",SUBSTITUTE(SUBSTITUTE(I1086,"/",""),".",""))</f>
        <v>A5 851</v>
      </c>
      <c r="O1086" t="str">
        <f>LEFT(N1086,FIND(" ",N1086))</f>
        <v xml:space="preserve">A5 </v>
      </c>
      <c r="P1086" t="str">
        <f>VLOOKUP(M1086,Extract_Title!$A$2:$B$20,2,0)</f>
        <v>Master</v>
      </c>
      <c r="Q1086" t="str">
        <f>IF(L1086="","S",L1086)</f>
        <v>S</v>
      </c>
      <c r="R1086" t="str">
        <f>IF(K1086="","M",LEFT(K1086,1))</f>
        <v>M</v>
      </c>
      <c r="S1086" t="str">
        <f>VLOOKUP(O1086,Clean_tckt!$E$3:$F$38,2,0)</f>
        <v xml:space="preserve">A5 </v>
      </c>
      <c r="T1086" s="1">
        <f t="shared" si="52"/>
        <v>14.5</v>
      </c>
      <c r="U1086">
        <f t="shared" si="53"/>
        <v>11.5</v>
      </c>
      <c r="V1086">
        <f>SUM(G1086:H1086,1)</f>
        <v>3</v>
      </c>
      <c r="W1086">
        <f t="shared" si="54"/>
        <v>1</v>
      </c>
      <c r="X1086">
        <f>IF(V1086=1,1,0)</f>
        <v>0</v>
      </c>
      <c r="Y1086">
        <f>IF($P1086=Y$1,1,0)</f>
        <v>0</v>
      </c>
      <c r="Z1086">
        <f>IF($P1086=Z$1,1,0)</f>
        <v>0</v>
      </c>
      <c r="AA1086">
        <f>IF($P1086=AA$1,1,0)</f>
        <v>0</v>
      </c>
      <c r="AB1086">
        <f>IF($P1086=AB$1,1,0)</f>
        <v>1</v>
      </c>
      <c r="AC1086">
        <f>IF($Q1086=AC$1,1,0)</f>
        <v>1</v>
      </c>
      <c r="AD1086">
        <f>IF($Q1086=AD$1,1,0)</f>
        <v>0</v>
      </c>
      <c r="AE1086">
        <f>IF($R1086=AE$1,1,0)</f>
        <v>1</v>
      </c>
      <c r="AF1086">
        <f>IF($R1086=AF$1,1,0)</f>
        <v>0</v>
      </c>
      <c r="AG1086">
        <f>IF($R1086=AG$1,1,0)</f>
        <v>0</v>
      </c>
      <c r="AH1086">
        <f>IF($R1086=AH$1,1,0)</f>
        <v>0</v>
      </c>
      <c r="AI1086">
        <f>IF($R1086=AI$1,1,0)</f>
        <v>0</v>
      </c>
      <c r="AJ1086">
        <f>IF($R1086=AJ$1,1,0)</f>
        <v>0</v>
      </c>
      <c r="AK1086">
        <f>IF($R1086=AK$1,1,0)</f>
        <v>0</v>
      </c>
      <c r="AL1086">
        <f>IF($R1086=AL$1,1,0)</f>
        <v>0</v>
      </c>
      <c r="AM1086">
        <f>IF($S1086=AM$1,1,0)</f>
        <v>1</v>
      </c>
      <c r="AN1086">
        <f>IF($S1086=AN$1,1,0)</f>
        <v>0</v>
      </c>
      <c r="AO1086">
        <f>IF($S1086=AO$1,1,0)</f>
        <v>0</v>
      </c>
      <c r="AP1086">
        <f>IF($S1086=AP$1,1,0)</f>
        <v>0</v>
      </c>
      <c r="AQ1086">
        <f>IF($S1086=AQ$1,1,0)</f>
        <v>0</v>
      </c>
      <c r="AR1086">
        <f>IF($S1086=AR$1,1,0)</f>
        <v>0</v>
      </c>
      <c r="AS1086">
        <f>IF($S1086=AS$1,1,0)</f>
        <v>0</v>
      </c>
      <c r="AT1086">
        <f>IF($S1086=AT$1,1,0)</f>
        <v>0</v>
      </c>
      <c r="AU1086">
        <f>IF($S1086=AU$1,1,0)</f>
        <v>0</v>
      </c>
      <c r="AV1086">
        <f>IF($S1086=AV$1,1,0)</f>
        <v>0</v>
      </c>
      <c r="AW1086">
        <f>IF($S1086=AW$1,1,0)</f>
        <v>0</v>
      </c>
      <c r="AX1086">
        <f>IF($S1086=AX$1,1,0)</f>
        <v>0</v>
      </c>
      <c r="AY1086">
        <f>IF($S1086=AY$1,1,0)</f>
        <v>0</v>
      </c>
      <c r="AZ1086">
        <f>IF($S1086=AZ$1,1,0)</f>
        <v>0</v>
      </c>
      <c r="BA1086">
        <f>IF($S1086=BA$1,1,0)</f>
        <v>0</v>
      </c>
      <c r="BB1086">
        <f>IF($S1086=BB$1,1,0)</f>
        <v>0</v>
      </c>
      <c r="BC1086">
        <f>IF($S1086=BC$1,1,0)</f>
        <v>0</v>
      </c>
      <c r="BD1086">
        <f>IF($S1086=BD$1,1,0)</f>
        <v>0</v>
      </c>
      <c r="BE1086">
        <f>IF($S1086=BE$1,1,0)</f>
        <v>0</v>
      </c>
      <c r="BF1086">
        <f>IF($S1086=BF$1,1,0)</f>
        <v>0</v>
      </c>
      <c r="BG1086">
        <f>IF($S1086=BG$1,1,0)</f>
        <v>0</v>
      </c>
      <c r="BH1086">
        <f>IF($S1086=BH$1,1,0)</f>
        <v>0</v>
      </c>
      <c r="BI1086">
        <f>IF($S1086=BI$1,1,0)</f>
        <v>0</v>
      </c>
      <c r="BJ1086">
        <f>IF($S1086=BJ$1,1,0)</f>
        <v>0</v>
      </c>
    </row>
    <row r="1087" spans="1:62" x14ac:dyDescent="0.25">
      <c r="A1087">
        <v>1085</v>
      </c>
      <c r="B1087" t="s">
        <v>1975</v>
      </c>
      <c r="C1087">
        <v>2</v>
      </c>
      <c r="D1087" t="s">
        <v>1461</v>
      </c>
      <c r="E1087" t="s">
        <v>13</v>
      </c>
      <c r="F1087">
        <v>61</v>
      </c>
      <c r="G1087">
        <v>0</v>
      </c>
      <c r="H1087">
        <v>0</v>
      </c>
      <c r="I1087">
        <v>235509</v>
      </c>
      <c r="J1087">
        <v>12.35</v>
      </c>
      <c r="L1087" t="s">
        <v>27</v>
      </c>
      <c r="M1087" t="s">
        <v>1751</v>
      </c>
      <c r="N1087" t="str">
        <f>IF(ISNUMBER(I1087),"xxx ",SUBSTITUTE(SUBSTITUTE(I1087,"/",""),".",""))</f>
        <v xml:space="preserve">xxx </v>
      </c>
      <c r="O1087" t="str">
        <f>LEFT(N1087,FIND(" ",N1087))</f>
        <v xml:space="preserve">xxx </v>
      </c>
      <c r="P1087" t="str">
        <f>VLOOKUP(M1087,Extract_Title!$A$2:$B$20,2,0)</f>
        <v>Mr</v>
      </c>
      <c r="Q1087" t="str">
        <f>IF(L1087="","S",L1087)</f>
        <v>Q</v>
      </c>
      <c r="R1087" t="str">
        <f>IF(K1087="","M",LEFT(K1087,1))</f>
        <v>M</v>
      </c>
      <c r="S1087" t="str">
        <f>VLOOKUP(O1087,Clean_tckt!$E$3:$F$38,2,0)</f>
        <v xml:space="preserve">xxx </v>
      </c>
      <c r="T1087" s="1">
        <f t="shared" si="52"/>
        <v>12.35</v>
      </c>
      <c r="U1087">
        <f t="shared" si="53"/>
        <v>61</v>
      </c>
      <c r="V1087">
        <f>SUM(G1087:H1087,1)</f>
        <v>1</v>
      </c>
      <c r="W1087">
        <f t="shared" si="54"/>
        <v>1</v>
      </c>
      <c r="X1087">
        <f>IF(V1087=1,1,0)</f>
        <v>1</v>
      </c>
      <c r="Y1087">
        <f>IF($P1087=Y$1,1,0)</f>
        <v>1</v>
      </c>
      <c r="Z1087">
        <f>IF($P1087=Z$1,1,0)</f>
        <v>0</v>
      </c>
      <c r="AA1087">
        <f>IF($P1087=AA$1,1,0)</f>
        <v>0</v>
      </c>
      <c r="AB1087">
        <f>IF($P1087=AB$1,1,0)</f>
        <v>0</v>
      </c>
      <c r="AC1087">
        <f>IF($Q1087=AC$1,1,0)</f>
        <v>0</v>
      </c>
      <c r="AD1087">
        <f>IF($Q1087=AD$1,1,0)</f>
        <v>0</v>
      </c>
      <c r="AE1087">
        <f>IF($R1087=AE$1,1,0)</f>
        <v>1</v>
      </c>
      <c r="AF1087">
        <f>IF($R1087=AF$1,1,0)</f>
        <v>0</v>
      </c>
      <c r="AG1087">
        <f>IF($R1087=AG$1,1,0)</f>
        <v>0</v>
      </c>
      <c r="AH1087">
        <f>IF($R1087=AH$1,1,0)</f>
        <v>0</v>
      </c>
      <c r="AI1087">
        <f>IF($R1087=AI$1,1,0)</f>
        <v>0</v>
      </c>
      <c r="AJ1087">
        <f>IF($R1087=AJ$1,1,0)</f>
        <v>0</v>
      </c>
      <c r="AK1087">
        <f>IF($R1087=AK$1,1,0)</f>
        <v>0</v>
      </c>
      <c r="AL1087">
        <f>IF($R1087=AL$1,1,0)</f>
        <v>0</v>
      </c>
      <c r="AM1087">
        <f>IF($S1087=AM$1,1,0)</f>
        <v>0</v>
      </c>
      <c r="AN1087">
        <f>IF($S1087=AN$1,1,0)</f>
        <v>0</v>
      </c>
      <c r="AO1087">
        <f>IF($S1087=AO$1,1,0)</f>
        <v>0</v>
      </c>
      <c r="AP1087">
        <f>IF($S1087=AP$1,1,0)</f>
        <v>1</v>
      </c>
      <c r="AQ1087">
        <f>IF($S1087=AQ$1,1,0)</f>
        <v>0</v>
      </c>
      <c r="AR1087">
        <f>IF($S1087=AR$1,1,0)</f>
        <v>0</v>
      </c>
      <c r="AS1087">
        <f>IF($S1087=AS$1,1,0)</f>
        <v>0</v>
      </c>
      <c r="AT1087">
        <f>IF($S1087=AT$1,1,0)</f>
        <v>0</v>
      </c>
      <c r="AU1087">
        <f>IF($S1087=AU$1,1,0)</f>
        <v>0</v>
      </c>
      <c r="AV1087">
        <f>IF($S1087=AV$1,1,0)</f>
        <v>0</v>
      </c>
      <c r="AW1087">
        <f>IF($S1087=AW$1,1,0)</f>
        <v>0</v>
      </c>
      <c r="AX1087">
        <f>IF($S1087=AX$1,1,0)</f>
        <v>0</v>
      </c>
      <c r="AY1087">
        <f>IF($S1087=AY$1,1,0)</f>
        <v>0</v>
      </c>
      <c r="AZ1087">
        <f>IF($S1087=AZ$1,1,0)</f>
        <v>0</v>
      </c>
      <c r="BA1087">
        <f>IF($S1087=BA$1,1,0)</f>
        <v>0</v>
      </c>
      <c r="BB1087">
        <f>IF($S1087=BB$1,1,0)</f>
        <v>0</v>
      </c>
      <c r="BC1087">
        <f>IF($S1087=BC$1,1,0)</f>
        <v>0</v>
      </c>
      <c r="BD1087">
        <f>IF($S1087=BD$1,1,0)</f>
        <v>0</v>
      </c>
      <c r="BE1087">
        <f>IF($S1087=BE$1,1,0)</f>
        <v>0</v>
      </c>
      <c r="BF1087">
        <f>IF($S1087=BF$1,1,0)</f>
        <v>0</v>
      </c>
      <c r="BG1087">
        <f>IF($S1087=BG$1,1,0)</f>
        <v>0</v>
      </c>
      <c r="BH1087">
        <f>IF($S1087=BH$1,1,0)</f>
        <v>0</v>
      </c>
      <c r="BI1087">
        <f>IF($S1087=BI$1,1,0)</f>
        <v>0</v>
      </c>
      <c r="BJ1087">
        <f>IF($S1087=BJ$1,1,0)</f>
        <v>0</v>
      </c>
    </row>
    <row r="1088" spans="1:62" x14ac:dyDescent="0.25">
      <c r="A1088">
        <v>1086</v>
      </c>
      <c r="B1088" t="s">
        <v>1975</v>
      </c>
      <c r="C1088">
        <v>2</v>
      </c>
      <c r="D1088" t="s">
        <v>1462</v>
      </c>
      <c r="E1088" t="s">
        <v>13</v>
      </c>
      <c r="F1088">
        <v>8</v>
      </c>
      <c r="G1088">
        <v>0</v>
      </c>
      <c r="H1088">
        <v>2</v>
      </c>
      <c r="I1088">
        <v>28220</v>
      </c>
      <c r="J1088">
        <v>32.5</v>
      </c>
      <c r="L1088" t="s">
        <v>15</v>
      </c>
      <c r="M1088" t="s">
        <v>1754</v>
      </c>
      <c r="N1088" t="str">
        <f>IF(ISNUMBER(I1088),"xxx ",SUBSTITUTE(SUBSTITUTE(I1088,"/",""),".",""))</f>
        <v xml:space="preserve">xxx </v>
      </c>
      <c r="O1088" t="str">
        <f>LEFT(N1088,FIND(" ",N1088))</f>
        <v xml:space="preserve">xxx </v>
      </c>
      <c r="P1088" t="str">
        <f>VLOOKUP(M1088,Extract_Title!$A$2:$B$20,2,0)</f>
        <v>Master</v>
      </c>
      <c r="Q1088" t="str">
        <f>IF(L1088="","S",L1088)</f>
        <v>S</v>
      </c>
      <c r="R1088" t="str">
        <f>IF(K1088="","M",LEFT(K1088,1))</f>
        <v>M</v>
      </c>
      <c r="S1088" t="str">
        <f>VLOOKUP(O1088,Clean_tckt!$E$3:$F$38,2,0)</f>
        <v xml:space="preserve">xxx </v>
      </c>
      <c r="T1088" s="1">
        <f t="shared" si="52"/>
        <v>32.5</v>
      </c>
      <c r="U1088">
        <f t="shared" si="53"/>
        <v>8</v>
      </c>
      <c r="V1088">
        <f>SUM(G1088:H1088,1)</f>
        <v>3</v>
      </c>
      <c r="W1088">
        <f t="shared" si="54"/>
        <v>1</v>
      </c>
      <c r="X1088">
        <f>IF(V1088=1,1,0)</f>
        <v>0</v>
      </c>
      <c r="Y1088">
        <f>IF($P1088=Y$1,1,0)</f>
        <v>0</v>
      </c>
      <c r="Z1088">
        <f>IF($P1088=Z$1,1,0)</f>
        <v>0</v>
      </c>
      <c r="AA1088">
        <f>IF($P1088=AA$1,1,0)</f>
        <v>0</v>
      </c>
      <c r="AB1088">
        <f>IF($P1088=AB$1,1,0)</f>
        <v>1</v>
      </c>
      <c r="AC1088">
        <f>IF($Q1088=AC$1,1,0)</f>
        <v>1</v>
      </c>
      <c r="AD1088">
        <f>IF($Q1088=AD$1,1,0)</f>
        <v>0</v>
      </c>
      <c r="AE1088">
        <f>IF($R1088=AE$1,1,0)</f>
        <v>1</v>
      </c>
      <c r="AF1088">
        <f>IF($R1088=AF$1,1,0)</f>
        <v>0</v>
      </c>
      <c r="AG1088">
        <f>IF($R1088=AG$1,1,0)</f>
        <v>0</v>
      </c>
      <c r="AH1088">
        <f>IF($R1088=AH$1,1,0)</f>
        <v>0</v>
      </c>
      <c r="AI1088">
        <f>IF($R1088=AI$1,1,0)</f>
        <v>0</v>
      </c>
      <c r="AJ1088">
        <f>IF($R1088=AJ$1,1,0)</f>
        <v>0</v>
      </c>
      <c r="AK1088">
        <f>IF($R1088=AK$1,1,0)</f>
        <v>0</v>
      </c>
      <c r="AL1088">
        <f>IF($R1088=AL$1,1,0)</f>
        <v>0</v>
      </c>
      <c r="AM1088">
        <f>IF($S1088=AM$1,1,0)</f>
        <v>0</v>
      </c>
      <c r="AN1088">
        <f>IF($S1088=AN$1,1,0)</f>
        <v>0</v>
      </c>
      <c r="AO1088">
        <f>IF($S1088=AO$1,1,0)</f>
        <v>0</v>
      </c>
      <c r="AP1088">
        <f>IF($S1088=AP$1,1,0)</f>
        <v>1</v>
      </c>
      <c r="AQ1088">
        <f>IF($S1088=AQ$1,1,0)</f>
        <v>0</v>
      </c>
      <c r="AR1088">
        <f>IF($S1088=AR$1,1,0)</f>
        <v>0</v>
      </c>
      <c r="AS1088">
        <f>IF($S1088=AS$1,1,0)</f>
        <v>0</v>
      </c>
      <c r="AT1088">
        <f>IF($S1088=AT$1,1,0)</f>
        <v>0</v>
      </c>
      <c r="AU1088">
        <f>IF($S1088=AU$1,1,0)</f>
        <v>0</v>
      </c>
      <c r="AV1088">
        <f>IF($S1088=AV$1,1,0)</f>
        <v>0</v>
      </c>
      <c r="AW1088">
        <f>IF($S1088=AW$1,1,0)</f>
        <v>0</v>
      </c>
      <c r="AX1088">
        <f>IF($S1088=AX$1,1,0)</f>
        <v>0</v>
      </c>
      <c r="AY1088">
        <f>IF($S1088=AY$1,1,0)</f>
        <v>0</v>
      </c>
      <c r="AZ1088">
        <f>IF($S1088=AZ$1,1,0)</f>
        <v>0</v>
      </c>
      <c r="BA1088">
        <f>IF($S1088=BA$1,1,0)</f>
        <v>0</v>
      </c>
      <c r="BB1088">
        <f>IF($S1088=BB$1,1,0)</f>
        <v>0</v>
      </c>
      <c r="BC1088">
        <f>IF($S1088=BC$1,1,0)</f>
        <v>0</v>
      </c>
      <c r="BD1088">
        <f>IF($S1088=BD$1,1,0)</f>
        <v>0</v>
      </c>
      <c r="BE1088">
        <f>IF($S1088=BE$1,1,0)</f>
        <v>0</v>
      </c>
      <c r="BF1088">
        <f>IF($S1088=BF$1,1,0)</f>
        <v>0</v>
      </c>
      <c r="BG1088">
        <f>IF($S1088=BG$1,1,0)</f>
        <v>0</v>
      </c>
      <c r="BH1088">
        <f>IF($S1088=BH$1,1,0)</f>
        <v>0</v>
      </c>
      <c r="BI1088">
        <f>IF($S1088=BI$1,1,0)</f>
        <v>0</v>
      </c>
      <c r="BJ1088">
        <f>IF($S1088=BJ$1,1,0)</f>
        <v>0</v>
      </c>
    </row>
    <row r="1089" spans="1:62" x14ac:dyDescent="0.25">
      <c r="A1089">
        <v>1087</v>
      </c>
      <c r="B1089" t="s">
        <v>1975</v>
      </c>
      <c r="C1089">
        <v>3</v>
      </c>
      <c r="D1089" t="s">
        <v>1463</v>
      </c>
      <c r="E1089" t="s">
        <v>13</v>
      </c>
      <c r="F1089">
        <v>33</v>
      </c>
      <c r="G1089">
        <v>0</v>
      </c>
      <c r="H1089">
        <v>0</v>
      </c>
      <c r="I1089">
        <v>347465</v>
      </c>
      <c r="J1089">
        <v>7.8541999999999996</v>
      </c>
      <c r="L1089" t="s">
        <v>15</v>
      </c>
      <c r="M1089" t="s">
        <v>1751</v>
      </c>
      <c r="N1089" t="str">
        <f>IF(ISNUMBER(I1089),"xxx ",SUBSTITUTE(SUBSTITUTE(I1089,"/",""),".",""))</f>
        <v xml:space="preserve">xxx </v>
      </c>
      <c r="O1089" t="str">
        <f>LEFT(N1089,FIND(" ",N1089))</f>
        <v xml:space="preserve">xxx </v>
      </c>
      <c r="P1089" t="str">
        <f>VLOOKUP(M1089,Extract_Title!$A$2:$B$20,2,0)</f>
        <v>Mr</v>
      </c>
      <c r="Q1089" t="str">
        <f>IF(L1089="","S",L1089)</f>
        <v>S</v>
      </c>
      <c r="R1089" t="str">
        <f>IF(K1089="","M",LEFT(K1089,1))</f>
        <v>M</v>
      </c>
      <c r="S1089" t="str">
        <f>VLOOKUP(O1089,Clean_tckt!$E$3:$F$38,2,0)</f>
        <v xml:space="preserve">xxx </v>
      </c>
      <c r="T1089" s="1">
        <f t="shared" si="52"/>
        <v>7.8541999999999996</v>
      </c>
      <c r="U1089">
        <f t="shared" si="53"/>
        <v>33</v>
      </c>
      <c r="V1089">
        <f>SUM(G1089:H1089,1)</f>
        <v>1</v>
      </c>
      <c r="W1089">
        <f t="shared" si="54"/>
        <v>1</v>
      </c>
      <c r="X1089">
        <f>IF(V1089=1,1,0)</f>
        <v>1</v>
      </c>
      <c r="Y1089">
        <f>IF($P1089=Y$1,1,0)</f>
        <v>1</v>
      </c>
      <c r="Z1089">
        <f>IF($P1089=Z$1,1,0)</f>
        <v>0</v>
      </c>
      <c r="AA1089">
        <f>IF($P1089=AA$1,1,0)</f>
        <v>0</v>
      </c>
      <c r="AB1089">
        <f>IF($P1089=AB$1,1,0)</f>
        <v>0</v>
      </c>
      <c r="AC1089">
        <f>IF($Q1089=AC$1,1,0)</f>
        <v>1</v>
      </c>
      <c r="AD1089">
        <f>IF($Q1089=AD$1,1,0)</f>
        <v>0</v>
      </c>
      <c r="AE1089">
        <f>IF($R1089=AE$1,1,0)</f>
        <v>1</v>
      </c>
      <c r="AF1089">
        <f>IF($R1089=AF$1,1,0)</f>
        <v>0</v>
      </c>
      <c r="AG1089">
        <f>IF($R1089=AG$1,1,0)</f>
        <v>0</v>
      </c>
      <c r="AH1089">
        <f>IF($R1089=AH$1,1,0)</f>
        <v>0</v>
      </c>
      <c r="AI1089">
        <f>IF($R1089=AI$1,1,0)</f>
        <v>0</v>
      </c>
      <c r="AJ1089">
        <f>IF($R1089=AJ$1,1,0)</f>
        <v>0</v>
      </c>
      <c r="AK1089">
        <f>IF($R1089=AK$1,1,0)</f>
        <v>0</v>
      </c>
      <c r="AL1089">
        <f>IF($R1089=AL$1,1,0)</f>
        <v>0</v>
      </c>
      <c r="AM1089">
        <f>IF($S1089=AM$1,1,0)</f>
        <v>0</v>
      </c>
      <c r="AN1089">
        <f>IF($S1089=AN$1,1,0)</f>
        <v>0</v>
      </c>
      <c r="AO1089">
        <f>IF($S1089=AO$1,1,0)</f>
        <v>0</v>
      </c>
      <c r="AP1089">
        <f>IF($S1089=AP$1,1,0)</f>
        <v>1</v>
      </c>
      <c r="AQ1089">
        <f>IF($S1089=AQ$1,1,0)</f>
        <v>0</v>
      </c>
      <c r="AR1089">
        <f>IF($S1089=AR$1,1,0)</f>
        <v>0</v>
      </c>
      <c r="AS1089">
        <f>IF($S1089=AS$1,1,0)</f>
        <v>0</v>
      </c>
      <c r="AT1089">
        <f>IF($S1089=AT$1,1,0)</f>
        <v>0</v>
      </c>
      <c r="AU1089">
        <f>IF($S1089=AU$1,1,0)</f>
        <v>0</v>
      </c>
      <c r="AV1089">
        <f>IF($S1089=AV$1,1,0)</f>
        <v>0</v>
      </c>
      <c r="AW1089">
        <f>IF($S1089=AW$1,1,0)</f>
        <v>0</v>
      </c>
      <c r="AX1089">
        <f>IF($S1089=AX$1,1,0)</f>
        <v>0</v>
      </c>
      <c r="AY1089">
        <f>IF($S1089=AY$1,1,0)</f>
        <v>0</v>
      </c>
      <c r="AZ1089">
        <f>IF($S1089=AZ$1,1,0)</f>
        <v>0</v>
      </c>
      <c r="BA1089">
        <f>IF($S1089=BA$1,1,0)</f>
        <v>0</v>
      </c>
      <c r="BB1089">
        <f>IF($S1089=BB$1,1,0)</f>
        <v>0</v>
      </c>
      <c r="BC1089">
        <f>IF($S1089=BC$1,1,0)</f>
        <v>0</v>
      </c>
      <c r="BD1089">
        <f>IF($S1089=BD$1,1,0)</f>
        <v>0</v>
      </c>
      <c r="BE1089">
        <f>IF($S1089=BE$1,1,0)</f>
        <v>0</v>
      </c>
      <c r="BF1089">
        <f>IF($S1089=BF$1,1,0)</f>
        <v>0</v>
      </c>
      <c r="BG1089">
        <f>IF($S1089=BG$1,1,0)</f>
        <v>0</v>
      </c>
      <c r="BH1089">
        <f>IF($S1089=BH$1,1,0)</f>
        <v>0</v>
      </c>
      <c r="BI1089">
        <f>IF($S1089=BI$1,1,0)</f>
        <v>0</v>
      </c>
      <c r="BJ1089">
        <f>IF($S1089=BJ$1,1,0)</f>
        <v>0</v>
      </c>
    </row>
    <row r="1090" spans="1:62" x14ac:dyDescent="0.25">
      <c r="A1090">
        <v>1088</v>
      </c>
      <c r="B1090" t="s">
        <v>1975</v>
      </c>
      <c r="C1090">
        <v>1</v>
      </c>
      <c r="D1090" t="s">
        <v>1464</v>
      </c>
      <c r="E1090" t="s">
        <v>13</v>
      </c>
      <c r="F1090">
        <v>6</v>
      </c>
      <c r="G1090">
        <v>0</v>
      </c>
      <c r="H1090">
        <v>2</v>
      </c>
      <c r="I1090">
        <v>16966</v>
      </c>
      <c r="J1090">
        <v>134.5</v>
      </c>
      <c r="K1090" t="s">
        <v>484</v>
      </c>
      <c r="L1090" t="s">
        <v>20</v>
      </c>
      <c r="M1090" t="s">
        <v>1754</v>
      </c>
      <c r="N1090" t="str">
        <f>IF(ISNUMBER(I1090),"xxx ",SUBSTITUTE(SUBSTITUTE(I1090,"/",""),".",""))</f>
        <v xml:space="preserve">xxx </v>
      </c>
      <c r="O1090" t="str">
        <f>LEFT(N1090,FIND(" ",N1090))</f>
        <v xml:space="preserve">xxx </v>
      </c>
      <c r="P1090" t="str">
        <f>VLOOKUP(M1090,Extract_Title!$A$2:$B$20,2,0)</f>
        <v>Master</v>
      </c>
      <c r="Q1090" t="str">
        <f>IF(L1090="","S",L1090)</f>
        <v>C</v>
      </c>
      <c r="R1090" t="str">
        <f>IF(K1090="","M",LEFT(K1090,1))</f>
        <v>E</v>
      </c>
      <c r="S1090" t="str">
        <f>VLOOKUP(O1090,Clean_tckt!$E$3:$F$38,2,0)</f>
        <v xml:space="preserve">xxx </v>
      </c>
      <c r="T1090" s="1">
        <f t="shared" si="52"/>
        <v>134.5</v>
      </c>
      <c r="U1090">
        <f t="shared" si="53"/>
        <v>6</v>
      </c>
      <c r="V1090">
        <f>SUM(G1090:H1090,1)</f>
        <v>3</v>
      </c>
      <c r="W1090">
        <f t="shared" si="54"/>
        <v>1</v>
      </c>
      <c r="X1090">
        <f>IF(V1090=1,1,0)</f>
        <v>0</v>
      </c>
      <c r="Y1090">
        <f>IF($P1090=Y$1,1,0)</f>
        <v>0</v>
      </c>
      <c r="Z1090">
        <f>IF($P1090=Z$1,1,0)</f>
        <v>0</v>
      </c>
      <c r="AA1090">
        <f>IF($P1090=AA$1,1,0)</f>
        <v>0</v>
      </c>
      <c r="AB1090">
        <f>IF($P1090=AB$1,1,0)</f>
        <v>1</v>
      </c>
      <c r="AC1090">
        <f>IF($Q1090=AC$1,1,0)</f>
        <v>0</v>
      </c>
      <c r="AD1090">
        <f>IF($Q1090=AD$1,1,0)</f>
        <v>1</v>
      </c>
      <c r="AE1090">
        <f>IF($R1090=AE$1,1,0)</f>
        <v>0</v>
      </c>
      <c r="AF1090">
        <f>IF($R1090=AF$1,1,0)</f>
        <v>0</v>
      </c>
      <c r="AG1090">
        <f>IF($R1090=AG$1,1,0)</f>
        <v>1</v>
      </c>
      <c r="AH1090">
        <f>IF($R1090=AH$1,1,0)</f>
        <v>0</v>
      </c>
      <c r="AI1090">
        <f>IF($R1090=AI$1,1,0)</f>
        <v>0</v>
      </c>
      <c r="AJ1090">
        <f>IF($R1090=AJ$1,1,0)</f>
        <v>0</v>
      </c>
      <c r="AK1090">
        <f>IF($R1090=AK$1,1,0)</f>
        <v>0</v>
      </c>
      <c r="AL1090">
        <f>IF($R1090=AL$1,1,0)</f>
        <v>0</v>
      </c>
      <c r="AM1090">
        <f>IF($S1090=AM$1,1,0)</f>
        <v>0</v>
      </c>
      <c r="AN1090">
        <f>IF($S1090=AN$1,1,0)</f>
        <v>0</v>
      </c>
      <c r="AO1090">
        <f>IF($S1090=AO$1,1,0)</f>
        <v>0</v>
      </c>
      <c r="AP1090">
        <f>IF($S1090=AP$1,1,0)</f>
        <v>1</v>
      </c>
      <c r="AQ1090">
        <f>IF($S1090=AQ$1,1,0)</f>
        <v>0</v>
      </c>
      <c r="AR1090">
        <f>IF($S1090=AR$1,1,0)</f>
        <v>0</v>
      </c>
      <c r="AS1090">
        <f>IF($S1090=AS$1,1,0)</f>
        <v>0</v>
      </c>
      <c r="AT1090">
        <f>IF($S1090=AT$1,1,0)</f>
        <v>0</v>
      </c>
      <c r="AU1090">
        <f>IF($S1090=AU$1,1,0)</f>
        <v>0</v>
      </c>
      <c r="AV1090">
        <f>IF($S1090=AV$1,1,0)</f>
        <v>0</v>
      </c>
      <c r="AW1090">
        <f>IF($S1090=AW$1,1,0)</f>
        <v>0</v>
      </c>
      <c r="AX1090">
        <f>IF($S1090=AX$1,1,0)</f>
        <v>0</v>
      </c>
      <c r="AY1090">
        <f>IF($S1090=AY$1,1,0)</f>
        <v>0</v>
      </c>
      <c r="AZ1090">
        <f>IF($S1090=AZ$1,1,0)</f>
        <v>0</v>
      </c>
      <c r="BA1090">
        <f>IF($S1090=BA$1,1,0)</f>
        <v>0</v>
      </c>
      <c r="BB1090">
        <f>IF($S1090=BB$1,1,0)</f>
        <v>0</v>
      </c>
      <c r="BC1090">
        <f>IF($S1090=BC$1,1,0)</f>
        <v>0</v>
      </c>
      <c r="BD1090">
        <f>IF($S1090=BD$1,1,0)</f>
        <v>0</v>
      </c>
      <c r="BE1090">
        <f>IF($S1090=BE$1,1,0)</f>
        <v>0</v>
      </c>
      <c r="BF1090">
        <f>IF($S1090=BF$1,1,0)</f>
        <v>0</v>
      </c>
      <c r="BG1090">
        <f>IF($S1090=BG$1,1,0)</f>
        <v>0</v>
      </c>
      <c r="BH1090">
        <f>IF($S1090=BH$1,1,0)</f>
        <v>0</v>
      </c>
      <c r="BI1090">
        <f>IF($S1090=BI$1,1,0)</f>
        <v>0</v>
      </c>
      <c r="BJ1090">
        <f>IF($S1090=BJ$1,1,0)</f>
        <v>0</v>
      </c>
    </row>
    <row r="1091" spans="1:62" x14ac:dyDescent="0.25">
      <c r="A1091">
        <v>1089</v>
      </c>
      <c r="B1091" t="s">
        <v>1975</v>
      </c>
      <c r="C1091">
        <v>3</v>
      </c>
      <c r="D1091" t="s">
        <v>1465</v>
      </c>
      <c r="E1091" t="s">
        <v>17</v>
      </c>
      <c r="F1091">
        <v>18</v>
      </c>
      <c r="G1091">
        <v>0</v>
      </c>
      <c r="H1091">
        <v>0</v>
      </c>
      <c r="I1091">
        <v>347066</v>
      </c>
      <c r="J1091">
        <v>7.7750000000000004</v>
      </c>
      <c r="L1091" t="s">
        <v>15</v>
      </c>
      <c r="M1091" t="s">
        <v>1753</v>
      </c>
      <c r="N1091" t="str">
        <f>IF(ISNUMBER(I1091),"xxx ",SUBSTITUTE(SUBSTITUTE(I1091,"/",""),".",""))</f>
        <v xml:space="preserve">xxx </v>
      </c>
      <c r="O1091" t="str">
        <f>LEFT(N1091,FIND(" ",N1091))</f>
        <v xml:space="preserve">xxx </v>
      </c>
      <c r="P1091" t="str">
        <f>VLOOKUP(M1091,Extract_Title!$A$2:$B$20,2,0)</f>
        <v>Miss</v>
      </c>
      <c r="Q1091" t="str">
        <f>IF(L1091="","S",L1091)</f>
        <v>S</v>
      </c>
      <c r="R1091" t="str">
        <f>IF(K1091="","M",LEFT(K1091,1))</f>
        <v>M</v>
      </c>
      <c r="S1091" t="str">
        <f>VLOOKUP(O1091,Clean_tckt!$E$3:$F$38,2,0)</f>
        <v xml:space="preserve">xxx </v>
      </c>
      <c r="T1091" s="1">
        <f t="shared" ref="T1091:T1154" si="55">IF(J1091="",MEDIAN(Fare),J1091)</f>
        <v>7.7750000000000004</v>
      </c>
      <c r="U1091">
        <f t="shared" ref="U1091:U1154" si="56">IF(F1091="",SUMIFS(Avg_age,Pclass_Age,A1096,Sex_Age,B1096),F1091)</f>
        <v>18</v>
      </c>
      <c r="V1091">
        <f>SUM(G1091:H1091,1)</f>
        <v>1</v>
      </c>
      <c r="W1091">
        <f t="shared" si="54"/>
        <v>0</v>
      </c>
      <c r="X1091">
        <f>IF(V1091=1,1,0)</f>
        <v>1</v>
      </c>
      <c r="Y1091">
        <f>IF($P1091=Y$1,1,0)</f>
        <v>0</v>
      </c>
      <c r="Z1091">
        <f>IF($P1091=Z$1,1,0)</f>
        <v>0</v>
      </c>
      <c r="AA1091">
        <f>IF($P1091=AA$1,1,0)</f>
        <v>1</v>
      </c>
      <c r="AB1091">
        <f>IF($P1091=AB$1,1,0)</f>
        <v>0</v>
      </c>
      <c r="AC1091">
        <f>IF($Q1091=AC$1,1,0)</f>
        <v>1</v>
      </c>
      <c r="AD1091">
        <f>IF($Q1091=AD$1,1,0)</f>
        <v>0</v>
      </c>
      <c r="AE1091">
        <f>IF($R1091=AE$1,1,0)</f>
        <v>1</v>
      </c>
      <c r="AF1091">
        <f>IF($R1091=AF$1,1,0)</f>
        <v>0</v>
      </c>
      <c r="AG1091">
        <f>IF($R1091=AG$1,1,0)</f>
        <v>0</v>
      </c>
      <c r="AH1091">
        <f>IF($R1091=AH$1,1,0)</f>
        <v>0</v>
      </c>
      <c r="AI1091">
        <f>IF($R1091=AI$1,1,0)</f>
        <v>0</v>
      </c>
      <c r="AJ1091">
        <f>IF($R1091=AJ$1,1,0)</f>
        <v>0</v>
      </c>
      <c r="AK1091">
        <f>IF($R1091=AK$1,1,0)</f>
        <v>0</v>
      </c>
      <c r="AL1091">
        <f>IF($R1091=AL$1,1,0)</f>
        <v>0</v>
      </c>
      <c r="AM1091">
        <f>IF($S1091=AM$1,1,0)</f>
        <v>0</v>
      </c>
      <c r="AN1091">
        <f>IF($S1091=AN$1,1,0)</f>
        <v>0</v>
      </c>
      <c r="AO1091">
        <f>IF($S1091=AO$1,1,0)</f>
        <v>0</v>
      </c>
      <c r="AP1091">
        <f>IF($S1091=AP$1,1,0)</f>
        <v>1</v>
      </c>
      <c r="AQ1091">
        <f>IF($S1091=AQ$1,1,0)</f>
        <v>0</v>
      </c>
      <c r="AR1091">
        <f>IF($S1091=AR$1,1,0)</f>
        <v>0</v>
      </c>
      <c r="AS1091">
        <f>IF($S1091=AS$1,1,0)</f>
        <v>0</v>
      </c>
      <c r="AT1091">
        <f>IF($S1091=AT$1,1,0)</f>
        <v>0</v>
      </c>
      <c r="AU1091">
        <f>IF($S1091=AU$1,1,0)</f>
        <v>0</v>
      </c>
      <c r="AV1091">
        <f>IF($S1091=AV$1,1,0)</f>
        <v>0</v>
      </c>
      <c r="AW1091">
        <f>IF($S1091=AW$1,1,0)</f>
        <v>0</v>
      </c>
      <c r="AX1091">
        <f>IF($S1091=AX$1,1,0)</f>
        <v>0</v>
      </c>
      <c r="AY1091">
        <f>IF($S1091=AY$1,1,0)</f>
        <v>0</v>
      </c>
      <c r="AZ1091">
        <f>IF($S1091=AZ$1,1,0)</f>
        <v>0</v>
      </c>
      <c r="BA1091">
        <f>IF($S1091=BA$1,1,0)</f>
        <v>0</v>
      </c>
      <c r="BB1091">
        <f>IF($S1091=BB$1,1,0)</f>
        <v>0</v>
      </c>
      <c r="BC1091">
        <f>IF($S1091=BC$1,1,0)</f>
        <v>0</v>
      </c>
      <c r="BD1091">
        <f>IF($S1091=BD$1,1,0)</f>
        <v>0</v>
      </c>
      <c r="BE1091">
        <f>IF($S1091=BE$1,1,0)</f>
        <v>0</v>
      </c>
      <c r="BF1091">
        <f>IF($S1091=BF$1,1,0)</f>
        <v>0</v>
      </c>
      <c r="BG1091">
        <f>IF($S1091=BG$1,1,0)</f>
        <v>0</v>
      </c>
      <c r="BH1091">
        <f>IF($S1091=BH$1,1,0)</f>
        <v>0</v>
      </c>
      <c r="BI1091">
        <f>IF($S1091=BI$1,1,0)</f>
        <v>0</v>
      </c>
      <c r="BJ1091">
        <f>IF($S1091=BJ$1,1,0)</f>
        <v>0</v>
      </c>
    </row>
    <row r="1092" spans="1:62" x14ac:dyDescent="0.25">
      <c r="A1092">
        <v>1090</v>
      </c>
      <c r="B1092" t="s">
        <v>1975</v>
      </c>
      <c r="C1092">
        <v>2</v>
      </c>
      <c r="D1092" t="s">
        <v>1466</v>
      </c>
      <c r="E1092" t="s">
        <v>13</v>
      </c>
      <c r="F1092">
        <v>23</v>
      </c>
      <c r="G1092">
        <v>0</v>
      </c>
      <c r="H1092">
        <v>0</v>
      </c>
      <c r="I1092" t="s">
        <v>1467</v>
      </c>
      <c r="J1092">
        <v>10.5</v>
      </c>
      <c r="L1092" t="s">
        <v>15</v>
      </c>
      <c r="M1092" t="s">
        <v>1751</v>
      </c>
      <c r="N1092" t="str">
        <f>IF(ISNUMBER(I1092),"xxx ",SUBSTITUTE(SUBSTITUTE(I1092,"/",""),".",""))</f>
        <v>CA 31030</v>
      </c>
      <c r="O1092" t="str">
        <f>LEFT(N1092,FIND(" ",N1092))</f>
        <v xml:space="preserve">CA </v>
      </c>
      <c r="P1092" t="str">
        <f>VLOOKUP(M1092,Extract_Title!$A$2:$B$20,2,0)</f>
        <v>Mr</v>
      </c>
      <c r="Q1092" t="str">
        <f>IF(L1092="","S",L1092)</f>
        <v>S</v>
      </c>
      <c r="R1092" t="str">
        <f>IF(K1092="","M",LEFT(K1092,1))</f>
        <v>M</v>
      </c>
      <c r="S1092" t="str">
        <f>VLOOKUP(O1092,Clean_tckt!$E$3:$F$38,2,0)</f>
        <v xml:space="preserve">CA </v>
      </c>
      <c r="T1092" s="1">
        <f t="shared" si="55"/>
        <v>10.5</v>
      </c>
      <c r="U1092">
        <f t="shared" si="56"/>
        <v>23</v>
      </c>
      <c r="V1092">
        <f>SUM(G1092:H1092,1)</f>
        <v>1</v>
      </c>
      <c r="W1092">
        <f t="shared" ref="W1092:W1155" si="57">IF(E1092="male",1,0)</f>
        <v>1</v>
      </c>
      <c r="X1092">
        <f>IF(V1092=1,1,0)</f>
        <v>1</v>
      </c>
      <c r="Y1092">
        <f>IF($P1092=Y$1,1,0)</f>
        <v>1</v>
      </c>
      <c r="Z1092">
        <f>IF($P1092=Z$1,1,0)</f>
        <v>0</v>
      </c>
      <c r="AA1092">
        <f>IF($P1092=AA$1,1,0)</f>
        <v>0</v>
      </c>
      <c r="AB1092">
        <f>IF($P1092=AB$1,1,0)</f>
        <v>0</v>
      </c>
      <c r="AC1092">
        <f>IF($Q1092=AC$1,1,0)</f>
        <v>1</v>
      </c>
      <c r="AD1092">
        <f>IF($Q1092=AD$1,1,0)</f>
        <v>0</v>
      </c>
      <c r="AE1092">
        <f>IF($R1092=AE$1,1,0)</f>
        <v>1</v>
      </c>
      <c r="AF1092">
        <f>IF($R1092=AF$1,1,0)</f>
        <v>0</v>
      </c>
      <c r="AG1092">
        <f>IF($R1092=AG$1,1,0)</f>
        <v>0</v>
      </c>
      <c r="AH1092">
        <f>IF($R1092=AH$1,1,0)</f>
        <v>0</v>
      </c>
      <c r="AI1092">
        <f>IF($R1092=AI$1,1,0)</f>
        <v>0</v>
      </c>
      <c r="AJ1092">
        <f>IF($R1092=AJ$1,1,0)</f>
        <v>0</v>
      </c>
      <c r="AK1092">
        <f>IF($R1092=AK$1,1,0)</f>
        <v>0</v>
      </c>
      <c r="AL1092">
        <f>IF($R1092=AL$1,1,0)</f>
        <v>0</v>
      </c>
      <c r="AM1092">
        <f>IF($S1092=AM$1,1,0)</f>
        <v>0</v>
      </c>
      <c r="AN1092">
        <f>IF($S1092=AN$1,1,0)</f>
        <v>0</v>
      </c>
      <c r="AO1092">
        <f>IF($S1092=AO$1,1,0)</f>
        <v>0</v>
      </c>
      <c r="AP1092">
        <f>IF($S1092=AP$1,1,0)</f>
        <v>0</v>
      </c>
      <c r="AQ1092">
        <f>IF($S1092=AQ$1,1,0)</f>
        <v>0</v>
      </c>
      <c r="AR1092">
        <f>IF($S1092=AR$1,1,0)</f>
        <v>1</v>
      </c>
      <c r="AS1092">
        <f>IF($S1092=AS$1,1,0)</f>
        <v>0</v>
      </c>
      <c r="AT1092">
        <f>IF($S1092=AT$1,1,0)</f>
        <v>0</v>
      </c>
      <c r="AU1092">
        <f>IF($S1092=AU$1,1,0)</f>
        <v>0</v>
      </c>
      <c r="AV1092">
        <f>IF($S1092=AV$1,1,0)</f>
        <v>0</v>
      </c>
      <c r="AW1092">
        <f>IF($S1092=AW$1,1,0)</f>
        <v>0</v>
      </c>
      <c r="AX1092">
        <f>IF($S1092=AX$1,1,0)</f>
        <v>0</v>
      </c>
      <c r="AY1092">
        <f>IF($S1092=AY$1,1,0)</f>
        <v>0</v>
      </c>
      <c r="AZ1092">
        <f>IF($S1092=AZ$1,1,0)</f>
        <v>0</v>
      </c>
      <c r="BA1092">
        <f>IF($S1092=BA$1,1,0)</f>
        <v>0</v>
      </c>
      <c r="BB1092">
        <f>IF($S1092=BB$1,1,0)</f>
        <v>0</v>
      </c>
      <c r="BC1092">
        <f>IF($S1092=BC$1,1,0)</f>
        <v>0</v>
      </c>
      <c r="BD1092">
        <f>IF($S1092=BD$1,1,0)</f>
        <v>0</v>
      </c>
      <c r="BE1092">
        <f>IF($S1092=BE$1,1,0)</f>
        <v>0</v>
      </c>
      <c r="BF1092">
        <f>IF($S1092=BF$1,1,0)</f>
        <v>0</v>
      </c>
      <c r="BG1092">
        <f>IF($S1092=BG$1,1,0)</f>
        <v>0</v>
      </c>
      <c r="BH1092">
        <f>IF($S1092=BH$1,1,0)</f>
        <v>0</v>
      </c>
      <c r="BI1092">
        <f>IF($S1092=BI$1,1,0)</f>
        <v>0</v>
      </c>
      <c r="BJ1092">
        <f>IF($S1092=BJ$1,1,0)</f>
        <v>0</v>
      </c>
    </row>
    <row r="1093" spans="1:62" x14ac:dyDescent="0.25">
      <c r="A1093">
        <v>1091</v>
      </c>
      <c r="B1093" t="s">
        <v>1975</v>
      </c>
      <c r="C1093">
        <v>3</v>
      </c>
      <c r="D1093" t="s">
        <v>1468</v>
      </c>
      <c r="E1093" t="s">
        <v>17</v>
      </c>
      <c r="G1093">
        <v>0</v>
      </c>
      <c r="H1093">
        <v>0</v>
      </c>
      <c r="I1093">
        <v>65305</v>
      </c>
      <c r="J1093">
        <v>8.1125000000000007</v>
      </c>
      <c r="L1093" t="s">
        <v>15</v>
      </c>
      <c r="M1093" t="s">
        <v>1752</v>
      </c>
      <c r="N1093" t="str">
        <f>IF(ISNUMBER(I1093),"xxx ",SUBSTITUTE(SUBSTITUTE(I1093,"/",""),".",""))</f>
        <v xml:space="preserve">xxx </v>
      </c>
      <c r="O1093" t="str">
        <f>LEFT(N1093,FIND(" ",N1093))</f>
        <v xml:space="preserve">xxx </v>
      </c>
      <c r="P1093" t="str">
        <f>VLOOKUP(M1093,Extract_Title!$A$2:$B$20,2,0)</f>
        <v>Mrs</v>
      </c>
      <c r="Q1093" t="str">
        <f>IF(L1093="","S",L1093)</f>
        <v>S</v>
      </c>
      <c r="R1093" t="str">
        <f>IF(K1093="","M",LEFT(K1093,1))</f>
        <v>M</v>
      </c>
      <c r="S1093" t="str">
        <f>VLOOKUP(O1093,Clean_tckt!$E$3:$F$38,2,0)</f>
        <v xml:space="preserve">xxx </v>
      </c>
      <c r="T1093" s="1">
        <f t="shared" si="55"/>
        <v>8.1125000000000007</v>
      </c>
      <c r="U1093">
        <f t="shared" si="56"/>
        <v>0</v>
      </c>
      <c r="V1093">
        <f>SUM(G1093:H1093,1)</f>
        <v>1</v>
      </c>
      <c r="W1093">
        <f t="shared" si="57"/>
        <v>0</v>
      </c>
      <c r="X1093">
        <f>IF(V1093=1,1,0)</f>
        <v>1</v>
      </c>
      <c r="Y1093">
        <f>IF($P1093=Y$1,1,0)</f>
        <v>0</v>
      </c>
      <c r="Z1093">
        <f>IF($P1093=Z$1,1,0)</f>
        <v>1</v>
      </c>
      <c r="AA1093">
        <f>IF($P1093=AA$1,1,0)</f>
        <v>0</v>
      </c>
      <c r="AB1093">
        <f>IF($P1093=AB$1,1,0)</f>
        <v>0</v>
      </c>
      <c r="AC1093">
        <f>IF($Q1093=AC$1,1,0)</f>
        <v>1</v>
      </c>
      <c r="AD1093">
        <f>IF($Q1093=AD$1,1,0)</f>
        <v>0</v>
      </c>
      <c r="AE1093">
        <f>IF($R1093=AE$1,1,0)</f>
        <v>1</v>
      </c>
      <c r="AF1093">
        <f>IF($R1093=AF$1,1,0)</f>
        <v>0</v>
      </c>
      <c r="AG1093">
        <f>IF($R1093=AG$1,1,0)</f>
        <v>0</v>
      </c>
      <c r="AH1093">
        <f>IF($R1093=AH$1,1,0)</f>
        <v>0</v>
      </c>
      <c r="AI1093">
        <f>IF($R1093=AI$1,1,0)</f>
        <v>0</v>
      </c>
      <c r="AJ1093">
        <f>IF($R1093=AJ$1,1,0)</f>
        <v>0</v>
      </c>
      <c r="AK1093">
        <f>IF($R1093=AK$1,1,0)</f>
        <v>0</v>
      </c>
      <c r="AL1093">
        <f>IF($R1093=AL$1,1,0)</f>
        <v>0</v>
      </c>
      <c r="AM1093">
        <f>IF($S1093=AM$1,1,0)</f>
        <v>0</v>
      </c>
      <c r="AN1093">
        <f>IF($S1093=AN$1,1,0)</f>
        <v>0</v>
      </c>
      <c r="AO1093">
        <f>IF($S1093=AO$1,1,0)</f>
        <v>0</v>
      </c>
      <c r="AP1093">
        <f>IF($S1093=AP$1,1,0)</f>
        <v>1</v>
      </c>
      <c r="AQ1093">
        <f>IF($S1093=AQ$1,1,0)</f>
        <v>0</v>
      </c>
      <c r="AR1093">
        <f>IF($S1093=AR$1,1,0)</f>
        <v>0</v>
      </c>
      <c r="AS1093">
        <f>IF($S1093=AS$1,1,0)</f>
        <v>0</v>
      </c>
      <c r="AT1093">
        <f>IF($S1093=AT$1,1,0)</f>
        <v>0</v>
      </c>
      <c r="AU1093">
        <f>IF($S1093=AU$1,1,0)</f>
        <v>0</v>
      </c>
      <c r="AV1093">
        <f>IF($S1093=AV$1,1,0)</f>
        <v>0</v>
      </c>
      <c r="AW1093">
        <f>IF($S1093=AW$1,1,0)</f>
        <v>0</v>
      </c>
      <c r="AX1093">
        <f>IF($S1093=AX$1,1,0)</f>
        <v>0</v>
      </c>
      <c r="AY1093">
        <f>IF($S1093=AY$1,1,0)</f>
        <v>0</v>
      </c>
      <c r="AZ1093">
        <f>IF($S1093=AZ$1,1,0)</f>
        <v>0</v>
      </c>
      <c r="BA1093">
        <f>IF($S1093=BA$1,1,0)</f>
        <v>0</v>
      </c>
      <c r="BB1093">
        <f>IF($S1093=BB$1,1,0)</f>
        <v>0</v>
      </c>
      <c r="BC1093">
        <f>IF($S1093=BC$1,1,0)</f>
        <v>0</v>
      </c>
      <c r="BD1093">
        <f>IF($S1093=BD$1,1,0)</f>
        <v>0</v>
      </c>
      <c r="BE1093">
        <f>IF($S1093=BE$1,1,0)</f>
        <v>0</v>
      </c>
      <c r="BF1093">
        <f>IF($S1093=BF$1,1,0)</f>
        <v>0</v>
      </c>
      <c r="BG1093">
        <f>IF($S1093=BG$1,1,0)</f>
        <v>0</v>
      </c>
      <c r="BH1093">
        <f>IF($S1093=BH$1,1,0)</f>
        <v>0</v>
      </c>
      <c r="BI1093">
        <f>IF($S1093=BI$1,1,0)</f>
        <v>0</v>
      </c>
      <c r="BJ1093">
        <f>IF($S1093=BJ$1,1,0)</f>
        <v>0</v>
      </c>
    </row>
    <row r="1094" spans="1:62" x14ac:dyDescent="0.25">
      <c r="A1094">
        <v>1092</v>
      </c>
      <c r="B1094" t="s">
        <v>1975</v>
      </c>
      <c r="C1094">
        <v>3</v>
      </c>
      <c r="D1094" t="s">
        <v>1469</v>
      </c>
      <c r="E1094" t="s">
        <v>17</v>
      </c>
      <c r="G1094">
        <v>0</v>
      </c>
      <c r="H1094">
        <v>0</v>
      </c>
      <c r="I1094">
        <v>36568</v>
      </c>
      <c r="J1094">
        <v>15.5</v>
      </c>
      <c r="L1094" t="s">
        <v>27</v>
      </c>
      <c r="M1094" t="s">
        <v>1753</v>
      </c>
      <c r="N1094" t="str">
        <f>IF(ISNUMBER(I1094),"xxx ",SUBSTITUTE(SUBSTITUTE(I1094,"/",""),".",""))</f>
        <v xml:space="preserve">xxx </v>
      </c>
      <c r="O1094" t="str">
        <f>LEFT(N1094,FIND(" ",N1094))</f>
        <v xml:space="preserve">xxx </v>
      </c>
      <c r="P1094" t="str">
        <f>VLOOKUP(M1094,Extract_Title!$A$2:$B$20,2,0)</f>
        <v>Miss</v>
      </c>
      <c r="Q1094" t="str">
        <f>IF(L1094="","S",L1094)</f>
        <v>Q</v>
      </c>
      <c r="R1094" t="str">
        <f>IF(K1094="","M",LEFT(K1094,1))</f>
        <v>M</v>
      </c>
      <c r="S1094" t="str">
        <f>VLOOKUP(O1094,Clean_tckt!$E$3:$F$38,2,0)</f>
        <v xml:space="preserve">xxx </v>
      </c>
      <c r="T1094" s="1">
        <f t="shared" si="55"/>
        <v>15.5</v>
      </c>
      <c r="U1094">
        <f t="shared" si="56"/>
        <v>0</v>
      </c>
      <c r="V1094">
        <f>SUM(G1094:H1094,1)</f>
        <v>1</v>
      </c>
      <c r="W1094">
        <f t="shared" si="57"/>
        <v>0</v>
      </c>
      <c r="X1094">
        <f>IF(V1094=1,1,0)</f>
        <v>1</v>
      </c>
      <c r="Y1094">
        <f>IF($P1094=Y$1,1,0)</f>
        <v>0</v>
      </c>
      <c r="Z1094">
        <f>IF($P1094=Z$1,1,0)</f>
        <v>0</v>
      </c>
      <c r="AA1094">
        <f>IF($P1094=AA$1,1,0)</f>
        <v>1</v>
      </c>
      <c r="AB1094">
        <f>IF($P1094=AB$1,1,0)</f>
        <v>0</v>
      </c>
      <c r="AC1094">
        <f>IF($Q1094=AC$1,1,0)</f>
        <v>0</v>
      </c>
      <c r="AD1094">
        <f>IF($Q1094=AD$1,1,0)</f>
        <v>0</v>
      </c>
      <c r="AE1094">
        <f>IF($R1094=AE$1,1,0)</f>
        <v>1</v>
      </c>
      <c r="AF1094">
        <f>IF($R1094=AF$1,1,0)</f>
        <v>0</v>
      </c>
      <c r="AG1094">
        <f>IF($R1094=AG$1,1,0)</f>
        <v>0</v>
      </c>
      <c r="AH1094">
        <f>IF($R1094=AH$1,1,0)</f>
        <v>0</v>
      </c>
      <c r="AI1094">
        <f>IF($R1094=AI$1,1,0)</f>
        <v>0</v>
      </c>
      <c r="AJ1094">
        <f>IF($R1094=AJ$1,1,0)</f>
        <v>0</v>
      </c>
      <c r="AK1094">
        <f>IF($R1094=AK$1,1,0)</f>
        <v>0</v>
      </c>
      <c r="AL1094">
        <f>IF($R1094=AL$1,1,0)</f>
        <v>0</v>
      </c>
      <c r="AM1094">
        <f>IF($S1094=AM$1,1,0)</f>
        <v>0</v>
      </c>
      <c r="AN1094">
        <f>IF($S1094=AN$1,1,0)</f>
        <v>0</v>
      </c>
      <c r="AO1094">
        <f>IF($S1094=AO$1,1,0)</f>
        <v>0</v>
      </c>
      <c r="AP1094">
        <f>IF($S1094=AP$1,1,0)</f>
        <v>1</v>
      </c>
      <c r="AQ1094">
        <f>IF($S1094=AQ$1,1,0)</f>
        <v>0</v>
      </c>
      <c r="AR1094">
        <f>IF($S1094=AR$1,1,0)</f>
        <v>0</v>
      </c>
      <c r="AS1094">
        <f>IF($S1094=AS$1,1,0)</f>
        <v>0</v>
      </c>
      <c r="AT1094">
        <f>IF($S1094=AT$1,1,0)</f>
        <v>0</v>
      </c>
      <c r="AU1094">
        <f>IF($S1094=AU$1,1,0)</f>
        <v>0</v>
      </c>
      <c r="AV1094">
        <f>IF($S1094=AV$1,1,0)</f>
        <v>0</v>
      </c>
      <c r="AW1094">
        <f>IF($S1094=AW$1,1,0)</f>
        <v>0</v>
      </c>
      <c r="AX1094">
        <f>IF($S1094=AX$1,1,0)</f>
        <v>0</v>
      </c>
      <c r="AY1094">
        <f>IF($S1094=AY$1,1,0)</f>
        <v>0</v>
      </c>
      <c r="AZ1094">
        <f>IF($S1094=AZ$1,1,0)</f>
        <v>0</v>
      </c>
      <c r="BA1094">
        <f>IF($S1094=BA$1,1,0)</f>
        <v>0</v>
      </c>
      <c r="BB1094">
        <f>IF($S1094=BB$1,1,0)</f>
        <v>0</v>
      </c>
      <c r="BC1094">
        <f>IF($S1094=BC$1,1,0)</f>
        <v>0</v>
      </c>
      <c r="BD1094">
        <f>IF($S1094=BD$1,1,0)</f>
        <v>0</v>
      </c>
      <c r="BE1094">
        <f>IF($S1094=BE$1,1,0)</f>
        <v>0</v>
      </c>
      <c r="BF1094">
        <f>IF($S1094=BF$1,1,0)</f>
        <v>0</v>
      </c>
      <c r="BG1094">
        <f>IF($S1094=BG$1,1,0)</f>
        <v>0</v>
      </c>
      <c r="BH1094">
        <f>IF($S1094=BH$1,1,0)</f>
        <v>0</v>
      </c>
      <c r="BI1094">
        <f>IF($S1094=BI$1,1,0)</f>
        <v>0</v>
      </c>
      <c r="BJ1094">
        <f>IF($S1094=BJ$1,1,0)</f>
        <v>0</v>
      </c>
    </row>
    <row r="1095" spans="1:62" x14ac:dyDescent="0.25">
      <c r="A1095">
        <v>1093</v>
      </c>
      <c r="B1095" t="s">
        <v>1975</v>
      </c>
      <c r="C1095">
        <v>3</v>
      </c>
      <c r="D1095" t="s">
        <v>1470</v>
      </c>
      <c r="E1095" t="s">
        <v>13</v>
      </c>
      <c r="F1095">
        <v>0.33</v>
      </c>
      <c r="G1095">
        <v>0</v>
      </c>
      <c r="H1095">
        <v>2</v>
      </c>
      <c r="I1095">
        <v>347080</v>
      </c>
      <c r="J1095">
        <v>14.4</v>
      </c>
      <c r="L1095" t="s">
        <v>15</v>
      </c>
      <c r="M1095" t="s">
        <v>1754</v>
      </c>
      <c r="N1095" t="str">
        <f>IF(ISNUMBER(I1095),"xxx ",SUBSTITUTE(SUBSTITUTE(I1095,"/",""),".",""))</f>
        <v xml:space="preserve">xxx </v>
      </c>
      <c r="O1095" t="str">
        <f>LEFT(N1095,FIND(" ",N1095))</f>
        <v xml:space="preserve">xxx </v>
      </c>
      <c r="P1095" t="str">
        <f>VLOOKUP(M1095,Extract_Title!$A$2:$B$20,2,0)</f>
        <v>Master</v>
      </c>
      <c r="Q1095" t="str">
        <f>IF(L1095="","S",L1095)</f>
        <v>S</v>
      </c>
      <c r="R1095" t="str">
        <f>IF(K1095="","M",LEFT(K1095,1))</f>
        <v>M</v>
      </c>
      <c r="S1095" t="str">
        <f>VLOOKUP(O1095,Clean_tckt!$E$3:$F$38,2,0)</f>
        <v xml:space="preserve">xxx </v>
      </c>
      <c r="T1095" s="1">
        <f t="shared" si="55"/>
        <v>14.4</v>
      </c>
      <c r="U1095">
        <f t="shared" si="56"/>
        <v>0.33</v>
      </c>
      <c r="V1095">
        <f>SUM(G1095:H1095,1)</f>
        <v>3</v>
      </c>
      <c r="W1095">
        <f t="shared" si="57"/>
        <v>1</v>
      </c>
      <c r="X1095">
        <f>IF(V1095=1,1,0)</f>
        <v>0</v>
      </c>
      <c r="Y1095">
        <f>IF($P1095=Y$1,1,0)</f>
        <v>0</v>
      </c>
      <c r="Z1095">
        <f>IF($P1095=Z$1,1,0)</f>
        <v>0</v>
      </c>
      <c r="AA1095">
        <f>IF($P1095=AA$1,1,0)</f>
        <v>0</v>
      </c>
      <c r="AB1095">
        <f>IF($P1095=AB$1,1,0)</f>
        <v>1</v>
      </c>
      <c r="AC1095">
        <f>IF($Q1095=AC$1,1,0)</f>
        <v>1</v>
      </c>
      <c r="AD1095">
        <f>IF($Q1095=AD$1,1,0)</f>
        <v>0</v>
      </c>
      <c r="AE1095">
        <f>IF($R1095=AE$1,1,0)</f>
        <v>1</v>
      </c>
      <c r="AF1095">
        <f>IF($R1095=AF$1,1,0)</f>
        <v>0</v>
      </c>
      <c r="AG1095">
        <f>IF($R1095=AG$1,1,0)</f>
        <v>0</v>
      </c>
      <c r="AH1095">
        <f>IF($R1095=AH$1,1,0)</f>
        <v>0</v>
      </c>
      <c r="AI1095">
        <f>IF($R1095=AI$1,1,0)</f>
        <v>0</v>
      </c>
      <c r="AJ1095">
        <f>IF($R1095=AJ$1,1,0)</f>
        <v>0</v>
      </c>
      <c r="AK1095">
        <f>IF($R1095=AK$1,1,0)</f>
        <v>0</v>
      </c>
      <c r="AL1095">
        <f>IF($R1095=AL$1,1,0)</f>
        <v>0</v>
      </c>
      <c r="AM1095">
        <f>IF($S1095=AM$1,1,0)</f>
        <v>0</v>
      </c>
      <c r="AN1095">
        <f>IF($S1095=AN$1,1,0)</f>
        <v>0</v>
      </c>
      <c r="AO1095">
        <f>IF($S1095=AO$1,1,0)</f>
        <v>0</v>
      </c>
      <c r="AP1095">
        <f>IF($S1095=AP$1,1,0)</f>
        <v>1</v>
      </c>
      <c r="AQ1095">
        <f>IF($S1095=AQ$1,1,0)</f>
        <v>0</v>
      </c>
      <c r="AR1095">
        <f>IF($S1095=AR$1,1,0)</f>
        <v>0</v>
      </c>
      <c r="AS1095">
        <f>IF($S1095=AS$1,1,0)</f>
        <v>0</v>
      </c>
      <c r="AT1095">
        <f>IF($S1095=AT$1,1,0)</f>
        <v>0</v>
      </c>
      <c r="AU1095">
        <f>IF($S1095=AU$1,1,0)</f>
        <v>0</v>
      </c>
      <c r="AV1095">
        <f>IF($S1095=AV$1,1,0)</f>
        <v>0</v>
      </c>
      <c r="AW1095">
        <f>IF($S1095=AW$1,1,0)</f>
        <v>0</v>
      </c>
      <c r="AX1095">
        <f>IF($S1095=AX$1,1,0)</f>
        <v>0</v>
      </c>
      <c r="AY1095">
        <f>IF($S1095=AY$1,1,0)</f>
        <v>0</v>
      </c>
      <c r="AZ1095">
        <f>IF($S1095=AZ$1,1,0)</f>
        <v>0</v>
      </c>
      <c r="BA1095">
        <f>IF($S1095=BA$1,1,0)</f>
        <v>0</v>
      </c>
      <c r="BB1095">
        <f>IF($S1095=BB$1,1,0)</f>
        <v>0</v>
      </c>
      <c r="BC1095">
        <f>IF($S1095=BC$1,1,0)</f>
        <v>0</v>
      </c>
      <c r="BD1095">
        <f>IF($S1095=BD$1,1,0)</f>
        <v>0</v>
      </c>
      <c r="BE1095">
        <f>IF($S1095=BE$1,1,0)</f>
        <v>0</v>
      </c>
      <c r="BF1095">
        <f>IF($S1095=BF$1,1,0)</f>
        <v>0</v>
      </c>
      <c r="BG1095">
        <f>IF($S1095=BG$1,1,0)</f>
        <v>0</v>
      </c>
      <c r="BH1095">
        <f>IF($S1095=BH$1,1,0)</f>
        <v>0</v>
      </c>
      <c r="BI1095">
        <f>IF($S1095=BI$1,1,0)</f>
        <v>0</v>
      </c>
      <c r="BJ1095">
        <f>IF($S1095=BJ$1,1,0)</f>
        <v>0</v>
      </c>
    </row>
    <row r="1096" spans="1:62" x14ac:dyDescent="0.25">
      <c r="A1096">
        <v>1094</v>
      </c>
      <c r="B1096" t="s">
        <v>1975</v>
      </c>
      <c r="C1096">
        <v>1</v>
      </c>
      <c r="D1096" t="s">
        <v>1471</v>
      </c>
      <c r="E1096" t="s">
        <v>13</v>
      </c>
      <c r="F1096">
        <v>47</v>
      </c>
      <c r="G1096">
        <v>1</v>
      </c>
      <c r="H1096">
        <v>0</v>
      </c>
      <c r="I1096" t="s">
        <v>565</v>
      </c>
      <c r="J1096">
        <v>227.52500000000001</v>
      </c>
      <c r="K1096" t="s">
        <v>983</v>
      </c>
      <c r="L1096" t="s">
        <v>20</v>
      </c>
      <c r="M1096" t="s">
        <v>1764</v>
      </c>
      <c r="N1096" t="str">
        <f>IF(ISNUMBER(I1096),"xxx ",SUBSTITUTE(SUBSTITUTE(I1096,"/",""),".",""))</f>
        <v>PC 17757</v>
      </c>
      <c r="O1096" t="str">
        <f>LEFT(N1096,FIND(" ",N1096))</f>
        <v xml:space="preserve">PC </v>
      </c>
      <c r="P1096" t="str">
        <f>VLOOKUP(M1096,Extract_Title!$A$2:$B$20,2,0)</f>
        <v>Royalty</v>
      </c>
      <c r="Q1096" t="str">
        <f>IF(L1096="","S",L1096)</f>
        <v>C</v>
      </c>
      <c r="R1096" t="str">
        <f>IF(K1096="","M",LEFT(K1096,1))</f>
        <v>C</v>
      </c>
      <c r="S1096" t="str">
        <f>VLOOKUP(O1096,Clean_tckt!$E$3:$F$38,2,0)</f>
        <v xml:space="preserve">PC </v>
      </c>
      <c r="T1096" s="1">
        <f t="shared" si="55"/>
        <v>227.52500000000001</v>
      </c>
      <c r="U1096">
        <f t="shared" si="56"/>
        <v>47</v>
      </c>
      <c r="V1096">
        <f>SUM(G1096:H1096,1)</f>
        <v>2</v>
      </c>
      <c r="W1096">
        <f t="shared" si="57"/>
        <v>1</v>
      </c>
      <c r="X1096">
        <f>IF(V1096=1,1,0)</f>
        <v>0</v>
      </c>
      <c r="Y1096">
        <f>IF($P1096=Y$1,1,0)</f>
        <v>0</v>
      </c>
      <c r="Z1096">
        <f>IF($P1096=Z$1,1,0)</f>
        <v>0</v>
      </c>
      <c r="AA1096">
        <f>IF($P1096=AA$1,1,0)</f>
        <v>0</v>
      </c>
      <c r="AB1096">
        <f>IF($P1096=AB$1,1,0)</f>
        <v>0</v>
      </c>
      <c r="AC1096">
        <f>IF($Q1096=AC$1,1,0)</f>
        <v>0</v>
      </c>
      <c r="AD1096">
        <f>IF($Q1096=AD$1,1,0)</f>
        <v>1</v>
      </c>
      <c r="AE1096">
        <f>IF($R1096=AE$1,1,0)</f>
        <v>0</v>
      </c>
      <c r="AF1096">
        <f>IF($R1096=AF$1,1,0)</f>
        <v>1</v>
      </c>
      <c r="AG1096">
        <f>IF($R1096=AG$1,1,0)</f>
        <v>0</v>
      </c>
      <c r="AH1096">
        <f>IF($R1096=AH$1,1,0)</f>
        <v>0</v>
      </c>
      <c r="AI1096">
        <f>IF($R1096=AI$1,1,0)</f>
        <v>0</v>
      </c>
      <c r="AJ1096">
        <f>IF($R1096=AJ$1,1,0)</f>
        <v>0</v>
      </c>
      <c r="AK1096">
        <f>IF($R1096=AK$1,1,0)</f>
        <v>0</v>
      </c>
      <c r="AL1096">
        <f>IF($R1096=AL$1,1,0)</f>
        <v>0</v>
      </c>
      <c r="AM1096">
        <f>IF($S1096=AM$1,1,0)</f>
        <v>0</v>
      </c>
      <c r="AN1096">
        <f>IF($S1096=AN$1,1,0)</f>
        <v>1</v>
      </c>
      <c r="AO1096">
        <f>IF($S1096=AO$1,1,0)</f>
        <v>0</v>
      </c>
      <c r="AP1096">
        <f>IF($S1096=AP$1,1,0)</f>
        <v>0</v>
      </c>
      <c r="AQ1096">
        <f>IF($S1096=AQ$1,1,0)</f>
        <v>0</v>
      </c>
      <c r="AR1096">
        <f>IF($S1096=AR$1,1,0)</f>
        <v>0</v>
      </c>
      <c r="AS1096">
        <f>IF($S1096=AS$1,1,0)</f>
        <v>0</v>
      </c>
      <c r="AT1096">
        <f>IF($S1096=AT$1,1,0)</f>
        <v>0</v>
      </c>
      <c r="AU1096">
        <f>IF($S1096=AU$1,1,0)</f>
        <v>0</v>
      </c>
      <c r="AV1096">
        <f>IF($S1096=AV$1,1,0)</f>
        <v>0</v>
      </c>
      <c r="AW1096">
        <f>IF($S1096=AW$1,1,0)</f>
        <v>0</v>
      </c>
      <c r="AX1096">
        <f>IF($S1096=AX$1,1,0)</f>
        <v>0</v>
      </c>
      <c r="AY1096">
        <f>IF($S1096=AY$1,1,0)</f>
        <v>0</v>
      </c>
      <c r="AZ1096">
        <f>IF($S1096=AZ$1,1,0)</f>
        <v>0</v>
      </c>
      <c r="BA1096">
        <f>IF($S1096=BA$1,1,0)</f>
        <v>0</v>
      </c>
      <c r="BB1096">
        <f>IF($S1096=BB$1,1,0)</f>
        <v>0</v>
      </c>
      <c r="BC1096">
        <f>IF($S1096=BC$1,1,0)</f>
        <v>0</v>
      </c>
      <c r="BD1096">
        <f>IF($S1096=BD$1,1,0)</f>
        <v>0</v>
      </c>
      <c r="BE1096">
        <f>IF($S1096=BE$1,1,0)</f>
        <v>0</v>
      </c>
      <c r="BF1096">
        <f>IF($S1096=BF$1,1,0)</f>
        <v>0</v>
      </c>
      <c r="BG1096">
        <f>IF($S1096=BG$1,1,0)</f>
        <v>0</v>
      </c>
      <c r="BH1096">
        <f>IF($S1096=BH$1,1,0)</f>
        <v>0</v>
      </c>
      <c r="BI1096">
        <f>IF($S1096=BI$1,1,0)</f>
        <v>0</v>
      </c>
      <c r="BJ1096">
        <f>IF($S1096=BJ$1,1,0)</f>
        <v>0</v>
      </c>
    </row>
    <row r="1097" spans="1:62" x14ac:dyDescent="0.25">
      <c r="A1097">
        <v>1095</v>
      </c>
      <c r="B1097" t="s">
        <v>1975</v>
      </c>
      <c r="C1097">
        <v>2</v>
      </c>
      <c r="D1097" t="s">
        <v>1472</v>
      </c>
      <c r="E1097" t="s">
        <v>17</v>
      </c>
      <c r="F1097">
        <v>8</v>
      </c>
      <c r="G1097">
        <v>1</v>
      </c>
      <c r="H1097">
        <v>1</v>
      </c>
      <c r="I1097">
        <v>26360</v>
      </c>
      <c r="J1097">
        <v>26</v>
      </c>
      <c r="L1097" t="s">
        <v>15</v>
      </c>
      <c r="M1097" t="s">
        <v>1753</v>
      </c>
      <c r="N1097" t="str">
        <f>IF(ISNUMBER(I1097),"xxx ",SUBSTITUTE(SUBSTITUTE(I1097,"/",""),".",""))</f>
        <v xml:space="preserve">xxx </v>
      </c>
      <c r="O1097" t="str">
        <f>LEFT(N1097,FIND(" ",N1097))</f>
        <v xml:space="preserve">xxx </v>
      </c>
      <c r="P1097" t="str">
        <f>VLOOKUP(M1097,Extract_Title!$A$2:$B$20,2,0)</f>
        <v>Miss</v>
      </c>
      <c r="Q1097" t="str">
        <f>IF(L1097="","S",L1097)</f>
        <v>S</v>
      </c>
      <c r="R1097" t="str">
        <f>IF(K1097="","M",LEFT(K1097,1))</f>
        <v>M</v>
      </c>
      <c r="S1097" t="str">
        <f>VLOOKUP(O1097,Clean_tckt!$E$3:$F$38,2,0)</f>
        <v xml:space="preserve">xxx </v>
      </c>
      <c r="T1097" s="1">
        <f t="shared" si="55"/>
        <v>26</v>
      </c>
      <c r="U1097">
        <f t="shared" si="56"/>
        <v>8</v>
      </c>
      <c r="V1097">
        <f>SUM(G1097:H1097,1)</f>
        <v>3</v>
      </c>
      <c r="W1097">
        <f t="shared" si="57"/>
        <v>0</v>
      </c>
      <c r="X1097">
        <f>IF(V1097=1,1,0)</f>
        <v>0</v>
      </c>
      <c r="Y1097">
        <f>IF($P1097=Y$1,1,0)</f>
        <v>0</v>
      </c>
      <c r="Z1097">
        <f>IF($P1097=Z$1,1,0)</f>
        <v>0</v>
      </c>
      <c r="AA1097">
        <f>IF($P1097=AA$1,1,0)</f>
        <v>1</v>
      </c>
      <c r="AB1097">
        <f>IF($P1097=AB$1,1,0)</f>
        <v>0</v>
      </c>
      <c r="AC1097">
        <f>IF($Q1097=AC$1,1,0)</f>
        <v>1</v>
      </c>
      <c r="AD1097">
        <f>IF($Q1097=AD$1,1,0)</f>
        <v>0</v>
      </c>
      <c r="AE1097">
        <f>IF($R1097=AE$1,1,0)</f>
        <v>1</v>
      </c>
      <c r="AF1097">
        <f>IF($R1097=AF$1,1,0)</f>
        <v>0</v>
      </c>
      <c r="AG1097">
        <f>IF($R1097=AG$1,1,0)</f>
        <v>0</v>
      </c>
      <c r="AH1097">
        <f>IF($R1097=AH$1,1,0)</f>
        <v>0</v>
      </c>
      <c r="AI1097">
        <f>IF($R1097=AI$1,1,0)</f>
        <v>0</v>
      </c>
      <c r="AJ1097">
        <f>IF($R1097=AJ$1,1,0)</f>
        <v>0</v>
      </c>
      <c r="AK1097">
        <f>IF($R1097=AK$1,1,0)</f>
        <v>0</v>
      </c>
      <c r="AL1097">
        <f>IF($R1097=AL$1,1,0)</f>
        <v>0</v>
      </c>
      <c r="AM1097">
        <f>IF($S1097=AM$1,1,0)</f>
        <v>0</v>
      </c>
      <c r="AN1097">
        <f>IF($S1097=AN$1,1,0)</f>
        <v>0</v>
      </c>
      <c r="AO1097">
        <f>IF($S1097=AO$1,1,0)</f>
        <v>0</v>
      </c>
      <c r="AP1097">
        <f>IF($S1097=AP$1,1,0)</f>
        <v>1</v>
      </c>
      <c r="AQ1097">
        <f>IF($S1097=AQ$1,1,0)</f>
        <v>0</v>
      </c>
      <c r="AR1097">
        <f>IF($S1097=AR$1,1,0)</f>
        <v>0</v>
      </c>
      <c r="AS1097">
        <f>IF($S1097=AS$1,1,0)</f>
        <v>0</v>
      </c>
      <c r="AT1097">
        <f>IF($S1097=AT$1,1,0)</f>
        <v>0</v>
      </c>
      <c r="AU1097">
        <f>IF($S1097=AU$1,1,0)</f>
        <v>0</v>
      </c>
      <c r="AV1097">
        <f>IF($S1097=AV$1,1,0)</f>
        <v>0</v>
      </c>
      <c r="AW1097">
        <f>IF($S1097=AW$1,1,0)</f>
        <v>0</v>
      </c>
      <c r="AX1097">
        <f>IF($S1097=AX$1,1,0)</f>
        <v>0</v>
      </c>
      <c r="AY1097">
        <f>IF($S1097=AY$1,1,0)</f>
        <v>0</v>
      </c>
      <c r="AZ1097">
        <f>IF($S1097=AZ$1,1,0)</f>
        <v>0</v>
      </c>
      <c r="BA1097">
        <f>IF($S1097=BA$1,1,0)</f>
        <v>0</v>
      </c>
      <c r="BB1097">
        <f>IF($S1097=BB$1,1,0)</f>
        <v>0</v>
      </c>
      <c r="BC1097">
        <f>IF($S1097=BC$1,1,0)</f>
        <v>0</v>
      </c>
      <c r="BD1097">
        <f>IF($S1097=BD$1,1,0)</f>
        <v>0</v>
      </c>
      <c r="BE1097">
        <f>IF($S1097=BE$1,1,0)</f>
        <v>0</v>
      </c>
      <c r="BF1097">
        <f>IF($S1097=BF$1,1,0)</f>
        <v>0</v>
      </c>
      <c r="BG1097">
        <f>IF($S1097=BG$1,1,0)</f>
        <v>0</v>
      </c>
      <c r="BH1097">
        <f>IF($S1097=BH$1,1,0)</f>
        <v>0</v>
      </c>
      <c r="BI1097">
        <f>IF($S1097=BI$1,1,0)</f>
        <v>0</v>
      </c>
      <c r="BJ1097">
        <f>IF($S1097=BJ$1,1,0)</f>
        <v>0</v>
      </c>
    </row>
    <row r="1098" spans="1:62" x14ac:dyDescent="0.25">
      <c r="A1098">
        <v>1096</v>
      </c>
      <c r="B1098" t="s">
        <v>1975</v>
      </c>
      <c r="C1098">
        <v>2</v>
      </c>
      <c r="D1098" t="s">
        <v>1473</v>
      </c>
      <c r="E1098" t="s">
        <v>13</v>
      </c>
      <c r="F1098">
        <v>25</v>
      </c>
      <c r="G1098">
        <v>0</v>
      </c>
      <c r="H1098">
        <v>0</v>
      </c>
      <c r="I1098" t="s">
        <v>1474</v>
      </c>
      <c r="J1098">
        <v>10.5</v>
      </c>
      <c r="L1098" t="s">
        <v>15</v>
      </c>
      <c r="M1098" t="s">
        <v>1751</v>
      </c>
      <c r="N1098" t="str">
        <f>IF(ISNUMBER(I1098),"xxx ",SUBSTITUTE(SUBSTITUTE(I1098,"/",""),".",""))</f>
        <v>CA 34050</v>
      </c>
      <c r="O1098" t="str">
        <f>LEFT(N1098,FIND(" ",N1098))</f>
        <v xml:space="preserve">CA </v>
      </c>
      <c r="P1098" t="str">
        <f>VLOOKUP(M1098,Extract_Title!$A$2:$B$20,2,0)</f>
        <v>Mr</v>
      </c>
      <c r="Q1098" t="str">
        <f>IF(L1098="","S",L1098)</f>
        <v>S</v>
      </c>
      <c r="R1098" t="str">
        <f>IF(K1098="","M",LEFT(K1098,1))</f>
        <v>M</v>
      </c>
      <c r="S1098" t="str">
        <f>VLOOKUP(O1098,Clean_tckt!$E$3:$F$38,2,0)</f>
        <v xml:space="preserve">CA </v>
      </c>
      <c r="T1098" s="1">
        <f t="shared" si="55"/>
        <v>10.5</v>
      </c>
      <c r="U1098">
        <f t="shared" si="56"/>
        <v>25</v>
      </c>
      <c r="V1098">
        <f>SUM(G1098:H1098,1)</f>
        <v>1</v>
      </c>
      <c r="W1098">
        <f t="shared" si="57"/>
        <v>1</v>
      </c>
      <c r="X1098">
        <f>IF(V1098=1,1,0)</f>
        <v>1</v>
      </c>
      <c r="Y1098">
        <f>IF($P1098=Y$1,1,0)</f>
        <v>1</v>
      </c>
      <c r="Z1098">
        <f>IF($P1098=Z$1,1,0)</f>
        <v>0</v>
      </c>
      <c r="AA1098">
        <f>IF($P1098=AA$1,1,0)</f>
        <v>0</v>
      </c>
      <c r="AB1098">
        <f>IF($P1098=AB$1,1,0)</f>
        <v>0</v>
      </c>
      <c r="AC1098">
        <f>IF($Q1098=AC$1,1,0)</f>
        <v>1</v>
      </c>
      <c r="AD1098">
        <f>IF($Q1098=AD$1,1,0)</f>
        <v>0</v>
      </c>
      <c r="AE1098">
        <f>IF($R1098=AE$1,1,0)</f>
        <v>1</v>
      </c>
      <c r="AF1098">
        <f>IF($R1098=AF$1,1,0)</f>
        <v>0</v>
      </c>
      <c r="AG1098">
        <f>IF($R1098=AG$1,1,0)</f>
        <v>0</v>
      </c>
      <c r="AH1098">
        <f>IF($R1098=AH$1,1,0)</f>
        <v>0</v>
      </c>
      <c r="AI1098">
        <f>IF($R1098=AI$1,1,0)</f>
        <v>0</v>
      </c>
      <c r="AJ1098">
        <f>IF($R1098=AJ$1,1,0)</f>
        <v>0</v>
      </c>
      <c r="AK1098">
        <f>IF($R1098=AK$1,1,0)</f>
        <v>0</v>
      </c>
      <c r="AL1098">
        <f>IF($R1098=AL$1,1,0)</f>
        <v>0</v>
      </c>
      <c r="AM1098">
        <f>IF($S1098=AM$1,1,0)</f>
        <v>0</v>
      </c>
      <c r="AN1098">
        <f>IF($S1098=AN$1,1,0)</f>
        <v>0</v>
      </c>
      <c r="AO1098">
        <f>IF($S1098=AO$1,1,0)</f>
        <v>0</v>
      </c>
      <c r="AP1098">
        <f>IF($S1098=AP$1,1,0)</f>
        <v>0</v>
      </c>
      <c r="AQ1098">
        <f>IF($S1098=AQ$1,1,0)</f>
        <v>0</v>
      </c>
      <c r="AR1098">
        <f>IF($S1098=AR$1,1,0)</f>
        <v>1</v>
      </c>
      <c r="AS1098">
        <f>IF($S1098=AS$1,1,0)</f>
        <v>0</v>
      </c>
      <c r="AT1098">
        <f>IF($S1098=AT$1,1,0)</f>
        <v>0</v>
      </c>
      <c r="AU1098">
        <f>IF($S1098=AU$1,1,0)</f>
        <v>0</v>
      </c>
      <c r="AV1098">
        <f>IF($S1098=AV$1,1,0)</f>
        <v>0</v>
      </c>
      <c r="AW1098">
        <f>IF($S1098=AW$1,1,0)</f>
        <v>0</v>
      </c>
      <c r="AX1098">
        <f>IF($S1098=AX$1,1,0)</f>
        <v>0</v>
      </c>
      <c r="AY1098">
        <f>IF($S1098=AY$1,1,0)</f>
        <v>0</v>
      </c>
      <c r="AZ1098">
        <f>IF($S1098=AZ$1,1,0)</f>
        <v>0</v>
      </c>
      <c r="BA1098">
        <f>IF($S1098=BA$1,1,0)</f>
        <v>0</v>
      </c>
      <c r="BB1098">
        <f>IF($S1098=BB$1,1,0)</f>
        <v>0</v>
      </c>
      <c r="BC1098">
        <f>IF($S1098=BC$1,1,0)</f>
        <v>0</v>
      </c>
      <c r="BD1098">
        <f>IF($S1098=BD$1,1,0)</f>
        <v>0</v>
      </c>
      <c r="BE1098">
        <f>IF($S1098=BE$1,1,0)</f>
        <v>0</v>
      </c>
      <c r="BF1098">
        <f>IF($S1098=BF$1,1,0)</f>
        <v>0</v>
      </c>
      <c r="BG1098">
        <f>IF($S1098=BG$1,1,0)</f>
        <v>0</v>
      </c>
      <c r="BH1098">
        <f>IF($S1098=BH$1,1,0)</f>
        <v>0</v>
      </c>
      <c r="BI1098">
        <f>IF($S1098=BI$1,1,0)</f>
        <v>0</v>
      </c>
      <c r="BJ1098">
        <f>IF($S1098=BJ$1,1,0)</f>
        <v>0</v>
      </c>
    </row>
    <row r="1099" spans="1:62" x14ac:dyDescent="0.25">
      <c r="A1099">
        <v>1097</v>
      </c>
      <c r="B1099" t="s">
        <v>1975</v>
      </c>
      <c r="C1099">
        <v>1</v>
      </c>
      <c r="D1099" t="s">
        <v>1475</v>
      </c>
      <c r="E1099" t="s">
        <v>13</v>
      </c>
      <c r="G1099">
        <v>0</v>
      </c>
      <c r="H1099">
        <v>0</v>
      </c>
      <c r="I1099" t="s">
        <v>1476</v>
      </c>
      <c r="J1099">
        <v>25.741700000000002</v>
      </c>
      <c r="L1099" t="s">
        <v>20</v>
      </c>
      <c r="M1099" t="s">
        <v>1751</v>
      </c>
      <c r="N1099" t="str">
        <f>IF(ISNUMBER(I1099),"xxx ",SUBSTITUTE(SUBSTITUTE(I1099,"/",""),".",""))</f>
        <v>FC 12998</v>
      </c>
      <c r="O1099" t="str">
        <f>LEFT(N1099,FIND(" ",N1099))</f>
        <v xml:space="preserve">FC </v>
      </c>
      <c r="P1099" t="str">
        <f>VLOOKUP(M1099,Extract_Title!$A$2:$B$20,2,0)</f>
        <v>Mr</v>
      </c>
      <c r="Q1099" t="str">
        <f>IF(L1099="","S",L1099)</f>
        <v>C</v>
      </c>
      <c r="R1099" t="str">
        <f>IF(K1099="","M",LEFT(K1099,1))</f>
        <v>M</v>
      </c>
      <c r="S1099" t="str">
        <f>VLOOKUP(O1099,Clean_tckt!$E$3:$F$38,2,0)</f>
        <v xml:space="preserve">FC </v>
      </c>
      <c r="T1099" s="1">
        <f t="shared" si="55"/>
        <v>25.741700000000002</v>
      </c>
      <c r="U1099">
        <f t="shared" si="56"/>
        <v>0</v>
      </c>
      <c r="V1099">
        <f>SUM(G1099:H1099,1)</f>
        <v>1</v>
      </c>
      <c r="W1099">
        <f t="shared" si="57"/>
        <v>1</v>
      </c>
      <c r="X1099">
        <f>IF(V1099=1,1,0)</f>
        <v>1</v>
      </c>
      <c r="Y1099">
        <f>IF($P1099=Y$1,1,0)</f>
        <v>1</v>
      </c>
      <c r="Z1099">
        <f>IF($P1099=Z$1,1,0)</f>
        <v>0</v>
      </c>
      <c r="AA1099">
        <f>IF($P1099=AA$1,1,0)</f>
        <v>0</v>
      </c>
      <c r="AB1099">
        <f>IF($P1099=AB$1,1,0)</f>
        <v>0</v>
      </c>
      <c r="AC1099">
        <f>IF($Q1099=AC$1,1,0)</f>
        <v>0</v>
      </c>
      <c r="AD1099">
        <f>IF($Q1099=AD$1,1,0)</f>
        <v>1</v>
      </c>
      <c r="AE1099">
        <f>IF($R1099=AE$1,1,0)</f>
        <v>1</v>
      </c>
      <c r="AF1099">
        <f>IF($R1099=AF$1,1,0)</f>
        <v>0</v>
      </c>
      <c r="AG1099">
        <f>IF($R1099=AG$1,1,0)</f>
        <v>0</v>
      </c>
      <c r="AH1099">
        <f>IF($R1099=AH$1,1,0)</f>
        <v>0</v>
      </c>
      <c r="AI1099">
        <f>IF($R1099=AI$1,1,0)</f>
        <v>0</v>
      </c>
      <c r="AJ1099">
        <f>IF($R1099=AJ$1,1,0)</f>
        <v>0</v>
      </c>
      <c r="AK1099">
        <f>IF($R1099=AK$1,1,0)</f>
        <v>0</v>
      </c>
      <c r="AL1099">
        <f>IF($R1099=AL$1,1,0)</f>
        <v>0</v>
      </c>
      <c r="AM1099">
        <f>IF($S1099=AM$1,1,0)</f>
        <v>0</v>
      </c>
      <c r="AN1099">
        <f>IF($S1099=AN$1,1,0)</f>
        <v>0</v>
      </c>
      <c r="AO1099">
        <f>IF($S1099=AO$1,1,0)</f>
        <v>0</v>
      </c>
      <c r="AP1099">
        <f>IF($S1099=AP$1,1,0)</f>
        <v>0</v>
      </c>
      <c r="AQ1099">
        <f>IF($S1099=AQ$1,1,0)</f>
        <v>0</v>
      </c>
      <c r="AR1099">
        <f>IF($S1099=AR$1,1,0)</f>
        <v>0</v>
      </c>
      <c r="AS1099">
        <f>IF($S1099=AS$1,1,0)</f>
        <v>0</v>
      </c>
      <c r="AT1099">
        <f>IF($S1099=AT$1,1,0)</f>
        <v>0</v>
      </c>
      <c r="AU1099">
        <f>IF($S1099=AU$1,1,0)</f>
        <v>0</v>
      </c>
      <c r="AV1099">
        <f>IF($S1099=AV$1,1,0)</f>
        <v>0</v>
      </c>
      <c r="AW1099">
        <f>IF($S1099=AW$1,1,0)</f>
        <v>0</v>
      </c>
      <c r="AX1099">
        <f>IF($S1099=AX$1,1,0)</f>
        <v>0</v>
      </c>
      <c r="AY1099">
        <f>IF($S1099=AY$1,1,0)</f>
        <v>0</v>
      </c>
      <c r="AZ1099">
        <f>IF($S1099=AZ$1,1,0)</f>
        <v>0</v>
      </c>
      <c r="BA1099">
        <f>IF($S1099=BA$1,1,0)</f>
        <v>0</v>
      </c>
      <c r="BB1099">
        <f>IF($S1099=BB$1,1,0)</f>
        <v>0</v>
      </c>
      <c r="BC1099">
        <f>IF($S1099=BC$1,1,0)</f>
        <v>0</v>
      </c>
      <c r="BD1099">
        <f>IF($S1099=BD$1,1,0)</f>
        <v>0</v>
      </c>
      <c r="BE1099">
        <f>IF($S1099=BE$1,1,0)</f>
        <v>0</v>
      </c>
      <c r="BF1099">
        <f>IF($S1099=BF$1,1,0)</f>
        <v>0</v>
      </c>
      <c r="BG1099">
        <f>IF($S1099=BG$1,1,0)</f>
        <v>0</v>
      </c>
      <c r="BH1099">
        <f>IF($S1099=BH$1,1,0)</f>
        <v>0</v>
      </c>
      <c r="BI1099">
        <f>IF($S1099=BI$1,1,0)</f>
        <v>1</v>
      </c>
      <c r="BJ1099">
        <f>IF($S1099=BJ$1,1,0)</f>
        <v>0</v>
      </c>
    </row>
    <row r="1100" spans="1:62" x14ac:dyDescent="0.25">
      <c r="A1100">
        <v>1098</v>
      </c>
      <c r="B1100" t="s">
        <v>1975</v>
      </c>
      <c r="C1100">
        <v>3</v>
      </c>
      <c r="D1100" t="s">
        <v>1477</v>
      </c>
      <c r="E1100" t="s">
        <v>17</v>
      </c>
      <c r="F1100">
        <v>35</v>
      </c>
      <c r="G1100">
        <v>0</v>
      </c>
      <c r="H1100">
        <v>0</v>
      </c>
      <c r="I1100">
        <v>9232</v>
      </c>
      <c r="J1100">
        <v>7.75</v>
      </c>
      <c r="L1100" t="s">
        <v>27</v>
      </c>
      <c r="M1100" t="s">
        <v>1753</v>
      </c>
      <c r="N1100" t="str">
        <f>IF(ISNUMBER(I1100),"xxx ",SUBSTITUTE(SUBSTITUTE(I1100,"/",""),".",""))</f>
        <v xml:space="preserve">xxx </v>
      </c>
      <c r="O1100" t="str">
        <f>LEFT(N1100,FIND(" ",N1100))</f>
        <v xml:space="preserve">xxx </v>
      </c>
      <c r="P1100" t="str">
        <f>VLOOKUP(M1100,Extract_Title!$A$2:$B$20,2,0)</f>
        <v>Miss</v>
      </c>
      <c r="Q1100" t="str">
        <f>IF(L1100="","S",L1100)</f>
        <v>Q</v>
      </c>
      <c r="R1100" t="str">
        <f>IF(K1100="","M",LEFT(K1100,1))</f>
        <v>M</v>
      </c>
      <c r="S1100" t="str">
        <f>VLOOKUP(O1100,Clean_tckt!$E$3:$F$38,2,0)</f>
        <v xml:space="preserve">xxx </v>
      </c>
      <c r="T1100" s="1">
        <f t="shared" si="55"/>
        <v>7.75</v>
      </c>
      <c r="U1100">
        <f t="shared" si="56"/>
        <v>35</v>
      </c>
      <c r="V1100">
        <f>SUM(G1100:H1100,1)</f>
        <v>1</v>
      </c>
      <c r="W1100">
        <f t="shared" si="57"/>
        <v>0</v>
      </c>
      <c r="X1100">
        <f>IF(V1100=1,1,0)</f>
        <v>1</v>
      </c>
      <c r="Y1100">
        <f>IF($P1100=Y$1,1,0)</f>
        <v>0</v>
      </c>
      <c r="Z1100">
        <f>IF($P1100=Z$1,1,0)</f>
        <v>0</v>
      </c>
      <c r="AA1100">
        <f>IF($P1100=AA$1,1,0)</f>
        <v>1</v>
      </c>
      <c r="AB1100">
        <f>IF($P1100=AB$1,1,0)</f>
        <v>0</v>
      </c>
      <c r="AC1100">
        <f>IF($Q1100=AC$1,1,0)</f>
        <v>0</v>
      </c>
      <c r="AD1100">
        <f>IF($Q1100=AD$1,1,0)</f>
        <v>0</v>
      </c>
      <c r="AE1100">
        <f>IF($R1100=AE$1,1,0)</f>
        <v>1</v>
      </c>
      <c r="AF1100">
        <f>IF($R1100=AF$1,1,0)</f>
        <v>0</v>
      </c>
      <c r="AG1100">
        <f>IF($R1100=AG$1,1,0)</f>
        <v>0</v>
      </c>
      <c r="AH1100">
        <f>IF($R1100=AH$1,1,0)</f>
        <v>0</v>
      </c>
      <c r="AI1100">
        <f>IF($R1100=AI$1,1,0)</f>
        <v>0</v>
      </c>
      <c r="AJ1100">
        <f>IF($R1100=AJ$1,1,0)</f>
        <v>0</v>
      </c>
      <c r="AK1100">
        <f>IF($R1100=AK$1,1,0)</f>
        <v>0</v>
      </c>
      <c r="AL1100">
        <f>IF($R1100=AL$1,1,0)</f>
        <v>0</v>
      </c>
      <c r="AM1100">
        <f>IF($S1100=AM$1,1,0)</f>
        <v>0</v>
      </c>
      <c r="AN1100">
        <f>IF($S1100=AN$1,1,0)</f>
        <v>0</v>
      </c>
      <c r="AO1100">
        <f>IF($S1100=AO$1,1,0)</f>
        <v>0</v>
      </c>
      <c r="AP1100">
        <f>IF($S1100=AP$1,1,0)</f>
        <v>1</v>
      </c>
      <c r="AQ1100">
        <f>IF($S1100=AQ$1,1,0)</f>
        <v>0</v>
      </c>
      <c r="AR1100">
        <f>IF($S1100=AR$1,1,0)</f>
        <v>0</v>
      </c>
      <c r="AS1100">
        <f>IF($S1100=AS$1,1,0)</f>
        <v>0</v>
      </c>
      <c r="AT1100">
        <f>IF($S1100=AT$1,1,0)</f>
        <v>0</v>
      </c>
      <c r="AU1100">
        <f>IF($S1100=AU$1,1,0)</f>
        <v>0</v>
      </c>
      <c r="AV1100">
        <f>IF($S1100=AV$1,1,0)</f>
        <v>0</v>
      </c>
      <c r="AW1100">
        <f>IF($S1100=AW$1,1,0)</f>
        <v>0</v>
      </c>
      <c r="AX1100">
        <f>IF($S1100=AX$1,1,0)</f>
        <v>0</v>
      </c>
      <c r="AY1100">
        <f>IF($S1100=AY$1,1,0)</f>
        <v>0</v>
      </c>
      <c r="AZ1100">
        <f>IF($S1100=AZ$1,1,0)</f>
        <v>0</v>
      </c>
      <c r="BA1100">
        <f>IF($S1100=BA$1,1,0)</f>
        <v>0</v>
      </c>
      <c r="BB1100">
        <f>IF($S1100=BB$1,1,0)</f>
        <v>0</v>
      </c>
      <c r="BC1100">
        <f>IF($S1100=BC$1,1,0)</f>
        <v>0</v>
      </c>
      <c r="BD1100">
        <f>IF($S1100=BD$1,1,0)</f>
        <v>0</v>
      </c>
      <c r="BE1100">
        <f>IF($S1100=BE$1,1,0)</f>
        <v>0</v>
      </c>
      <c r="BF1100">
        <f>IF($S1100=BF$1,1,0)</f>
        <v>0</v>
      </c>
      <c r="BG1100">
        <f>IF($S1100=BG$1,1,0)</f>
        <v>0</v>
      </c>
      <c r="BH1100">
        <f>IF($S1100=BH$1,1,0)</f>
        <v>0</v>
      </c>
      <c r="BI1100">
        <f>IF($S1100=BI$1,1,0)</f>
        <v>0</v>
      </c>
      <c r="BJ1100">
        <f>IF($S1100=BJ$1,1,0)</f>
        <v>0</v>
      </c>
    </row>
    <row r="1101" spans="1:62" x14ac:dyDescent="0.25">
      <c r="A1101">
        <v>1099</v>
      </c>
      <c r="B1101" t="s">
        <v>1975</v>
      </c>
      <c r="C1101">
        <v>2</v>
      </c>
      <c r="D1101" t="s">
        <v>1478</v>
      </c>
      <c r="E1101" t="s">
        <v>13</v>
      </c>
      <c r="F1101">
        <v>24</v>
      </c>
      <c r="G1101">
        <v>0</v>
      </c>
      <c r="H1101">
        <v>0</v>
      </c>
      <c r="I1101">
        <v>28034</v>
      </c>
      <c r="J1101">
        <v>10.5</v>
      </c>
      <c r="L1101" t="s">
        <v>15</v>
      </c>
      <c r="M1101" t="s">
        <v>1751</v>
      </c>
      <c r="N1101" t="str">
        <f>IF(ISNUMBER(I1101),"xxx ",SUBSTITUTE(SUBSTITUTE(I1101,"/",""),".",""))</f>
        <v xml:space="preserve">xxx </v>
      </c>
      <c r="O1101" t="str">
        <f>LEFT(N1101,FIND(" ",N1101))</f>
        <v xml:space="preserve">xxx </v>
      </c>
      <c r="P1101" t="str">
        <f>VLOOKUP(M1101,Extract_Title!$A$2:$B$20,2,0)</f>
        <v>Mr</v>
      </c>
      <c r="Q1101" t="str">
        <f>IF(L1101="","S",L1101)</f>
        <v>S</v>
      </c>
      <c r="R1101" t="str">
        <f>IF(K1101="","M",LEFT(K1101,1))</f>
        <v>M</v>
      </c>
      <c r="S1101" t="str">
        <f>VLOOKUP(O1101,Clean_tckt!$E$3:$F$38,2,0)</f>
        <v xml:space="preserve">xxx </v>
      </c>
      <c r="T1101" s="1">
        <f t="shared" si="55"/>
        <v>10.5</v>
      </c>
      <c r="U1101">
        <f t="shared" si="56"/>
        <v>24</v>
      </c>
      <c r="V1101">
        <f>SUM(G1101:H1101,1)</f>
        <v>1</v>
      </c>
      <c r="W1101">
        <f t="shared" si="57"/>
        <v>1</v>
      </c>
      <c r="X1101">
        <f>IF(V1101=1,1,0)</f>
        <v>1</v>
      </c>
      <c r="Y1101">
        <f>IF($P1101=Y$1,1,0)</f>
        <v>1</v>
      </c>
      <c r="Z1101">
        <f>IF($P1101=Z$1,1,0)</f>
        <v>0</v>
      </c>
      <c r="AA1101">
        <f>IF($P1101=AA$1,1,0)</f>
        <v>0</v>
      </c>
      <c r="AB1101">
        <f>IF($P1101=AB$1,1,0)</f>
        <v>0</v>
      </c>
      <c r="AC1101">
        <f>IF($Q1101=AC$1,1,0)</f>
        <v>1</v>
      </c>
      <c r="AD1101">
        <f>IF($Q1101=AD$1,1,0)</f>
        <v>0</v>
      </c>
      <c r="AE1101">
        <f>IF($R1101=AE$1,1,0)</f>
        <v>1</v>
      </c>
      <c r="AF1101">
        <f>IF($R1101=AF$1,1,0)</f>
        <v>0</v>
      </c>
      <c r="AG1101">
        <f>IF($R1101=AG$1,1,0)</f>
        <v>0</v>
      </c>
      <c r="AH1101">
        <f>IF($R1101=AH$1,1,0)</f>
        <v>0</v>
      </c>
      <c r="AI1101">
        <f>IF($R1101=AI$1,1,0)</f>
        <v>0</v>
      </c>
      <c r="AJ1101">
        <f>IF($R1101=AJ$1,1,0)</f>
        <v>0</v>
      </c>
      <c r="AK1101">
        <f>IF($R1101=AK$1,1,0)</f>
        <v>0</v>
      </c>
      <c r="AL1101">
        <f>IF($R1101=AL$1,1,0)</f>
        <v>0</v>
      </c>
      <c r="AM1101">
        <f>IF($S1101=AM$1,1,0)</f>
        <v>0</v>
      </c>
      <c r="AN1101">
        <f>IF($S1101=AN$1,1,0)</f>
        <v>0</v>
      </c>
      <c r="AO1101">
        <f>IF($S1101=AO$1,1,0)</f>
        <v>0</v>
      </c>
      <c r="AP1101">
        <f>IF($S1101=AP$1,1,0)</f>
        <v>1</v>
      </c>
      <c r="AQ1101">
        <f>IF($S1101=AQ$1,1,0)</f>
        <v>0</v>
      </c>
      <c r="AR1101">
        <f>IF($S1101=AR$1,1,0)</f>
        <v>0</v>
      </c>
      <c r="AS1101">
        <f>IF($S1101=AS$1,1,0)</f>
        <v>0</v>
      </c>
      <c r="AT1101">
        <f>IF($S1101=AT$1,1,0)</f>
        <v>0</v>
      </c>
      <c r="AU1101">
        <f>IF($S1101=AU$1,1,0)</f>
        <v>0</v>
      </c>
      <c r="AV1101">
        <f>IF($S1101=AV$1,1,0)</f>
        <v>0</v>
      </c>
      <c r="AW1101">
        <f>IF($S1101=AW$1,1,0)</f>
        <v>0</v>
      </c>
      <c r="AX1101">
        <f>IF($S1101=AX$1,1,0)</f>
        <v>0</v>
      </c>
      <c r="AY1101">
        <f>IF($S1101=AY$1,1,0)</f>
        <v>0</v>
      </c>
      <c r="AZ1101">
        <f>IF($S1101=AZ$1,1,0)</f>
        <v>0</v>
      </c>
      <c r="BA1101">
        <f>IF($S1101=BA$1,1,0)</f>
        <v>0</v>
      </c>
      <c r="BB1101">
        <f>IF($S1101=BB$1,1,0)</f>
        <v>0</v>
      </c>
      <c r="BC1101">
        <f>IF($S1101=BC$1,1,0)</f>
        <v>0</v>
      </c>
      <c r="BD1101">
        <f>IF($S1101=BD$1,1,0)</f>
        <v>0</v>
      </c>
      <c r="BE1101">
        <f>IF($S1101=BE$1,1,0)</f>
        <v>0</v>
      </c>
      <c r="BF1101">
        <f>IF($S1101=BF$1,1,0)</f>
        <v>0</v>
      </c>
      <c r="BG1101">
        <f>IF($S1101=BG$1,1,0)</f>
        <v>0</v>
      </c>
      <c r="BH1101">
        <f>IF($S1101=BH$1,1,0)</f>
        <v>0</v>
      </c>
      <c r="BI1101">
        <f>IF($S1101=BI$1,1,0)</f>
        <v>0</v>
      </c>
      <c r="BJ1101">
        <f>IF($S1101=BJ$1,1,0)</f>
        <v>0</v>
      </c>
    </row>
    <row r="1102" spans="1:62" x14ac:dyDescent="0.25">
      <c r="A1102">
        <v>1100</v>
      </c>
      <c r="B1102" t="s">
        <v>1975</v>
      </c>
      <c r="C1102">
        <v>1</v>
      </c>
      <c r="D1102" t="s">
        <v>1479</v>
      </c>
      <c r="E1102" t="s">
        <v>17</v>
      </c>
      <c r="F1102">
        <v>33</v>
      </c>
      <c r="G1102">
        <v>0</v>
      </c>
      <c r="H1102">
        <v>0</v>
      </c>
      <c r="I1102" t="s">
        <v>1480</v>
      </c>
      <c r="J1102">
        <v>27.720800000000001</v>
      </c>
      <c r="K1102" t="s">
        <v>1481</v>
      </c>
      <c r="L1102" t="s">
        <v>20</v>
      </c>
      <c r="M1102" t="s">
        <v>1753</v>
      </c>
      <c r="N1102" t="str">
        <f>IF(ISNUMBER(I1102),"xxx ",SUBSTITUTE(SUBSTITUTE(I1102,"/",""),".",""))</f>
        <v>PC 17613</v>
      </c>
      <c r="O1102" t="str">
        <f>LEFT(N1102,FIND(" ",N1102))</f>
        <v xml:space="preserve">PC </v>
      </c>
      <c r="P1102" t="str">
        <f>VLOOKUP(M1102,Extract_Title!$A$2:$B$20,2,0)</f>
        <v>Miss</v>
      </c>
      <c r="Q1102" t="str">
        <f>IF(L1102="","S",L1102)</f>
        <v>C</v>
      </c>
      <c r="R1102" t="str">
        <f>IF(K1102="","M",LEFT(K1102,1))</f>
        <v>A</v>
      </c>
      <c r="S1102" t="str">
        <f>VLOOKUP(O1102,Clean_tckt!$E$3:$F$38,2,0)</f>
        <v xml:space="preserve">PC </v>
      </c>
      <c r="T1102" s="1">
        <f t="shared" si="55"/>
        <v>27.720800000000001</v>
      </c>
      <c r="U1102">
        <f t="shared" si="56"/>
        <v>33</v>
      </c>
      <c r="V1102">
        <f>SUM(G1102:H1102,1)</f>
        <v>1</v>
      </c>
      <c r="W1102">
        <f t="shared" si="57"/>
        <v>0</v>
      </c>
      <c r="X1102">
        <f>IF(V1102=1,1,0)</f>
        <v>1</v>
      </c>
      <c r="Y1102">
        <f>IF($P1102=Y$1,1,0)</f>
        <v>0</v>
      </c>
      <c r="Z1102">
        <f>IF($P1102=Z$1,1,0)</f>
        <v>0</v>
      </c>
      <c r="AA1102">
        <f>IF($P1102=AA$1,1,0)</f>
        <v>1</v>
      </c>
      <c r="AB1102">
        <f>IF($P1102=AB$1,1,0)</f>
        <v>0</v>
      </c>
      <c r="AC1102">
        <f>IF($Q1102=AC$1,1,0)</f>
        <v>0</v>
      </c>
      <c r="AD1102">
        <f>IF($Q1102=AD$1,1,0)</f>
        <v>1</v>
      </c>
      <c r="AE1102">
        <f>IF($R1102=AE$1,1,0)</f>
        <v>0</v>
      </c>
      <c r="AF1102">
        <f>IF($R1102=AF$1,1,0)</f>
        <v>0</v>
      </c>
      <c r="AG1102">
        <f>IF($R1102=AG$1,1,0)</f>
        <v>0</v>
      </c>
      <c r="AH1102">
        <f>IF($R1102=AH$1,1,0)</f>
        <v>0</v>
      </c>
      <c r="AI1102">
        <f>IF($R1102=AI$1,1,0)</f>
        <v>0</v>
      </c>
      <c r="AJ1102">
        <f>IF($R1102=AJ$1,1,0)</f>
        <v>1</v>
      </c>
      <c r="AK1102">
        <f>IF($R1102=AK$1,1,0)</f>
        <v>0</v>
      </c>
      <c r="AL1102">
        <f>IF($R1102=AL$1,1,0)</f>
        <v>0</v>
      </c>
      <c r="AM1102">
        <f>IF($S1102=AM$1,1,0)</f>
        <v>0</v>
      </c>
      <c r="AN1102">
        <f>IF($S1102=AN$1,1,0)</f>
        <v>1</v>
      </c>
      <c r="AO1102">
        <f>IF($S1102=AO$1,1,0)</f>
        <v>0</v>
      </c>
      <c r="AP1102">
        <f>IF($S1102=AP$1,1,0)</f>
        <v>0</v>
      </c>
      <c r="AQ1102">
        <f>IF($S1102=AQ$1,1,0)</f>
        <v>0</v>
      </c>
      <c r="AR1102">
        <f>IF($S1102=AR$1,1,0)</f>
        <v>0</v>
      </c>
      <c r="AS1102">
        <f>IF($S1102=AS$1,1,0)</f>
        <v>0</v>
      </c>
      <c r="AT1102">
        <f>IF($S1102=AT$1,1,0)</f>
        <v>0</v>
      </c>
      <c r="AU1102">
        <f>IF($S1102=AU$1,1,0)</f>
        <v>0</v>
      </c>
      <c r="AV1102">
        <f>IF($S1102=AV$1,1,0)</f>
        <v>0</v>
      </c>
      <c r="AW1102">
        <f>IF($S1102=AW$1,1,0)</f>
        <v>0</v>
      </c>
      <c r="AX1102">
        <f>IF($S1102=AX$1,1,0)</f>
        <v>0</v>
      </c>
      <c r="AY1102">
        <f>IF($S1102=AY$1,1,0)</f>
        <v>0</v>
      </c>
      <c r="AZ1102">
        <f>IF($S1102=AZ$1,1,0)</f>
        <v>0</v>
      </c>
      <c r="BA1102">
        <f>IF($S1102=BA$1,1,0)</f>
        <v>0</v>
      </c>
      <c r="BB1102">
        <f>IF($S1102=BB$1,1,0)</f>
        <v>0</v>
      </c>
      <c r="BC1102">
        <f>IF($S1102=BC$1,1,0)</f>
        <v>0</v>
      </c>
      <c r="BD1102">
        <f>IF($S1102=BD$1,1,0)</f>
        <v>0</v>
      </c>
      <c r="BE1102">
        <f>IF($S1102=BE$1,1,0)</f>
        <v>0</v>
      </c>
      <c r="BF1102">
        <f>IF($S1102=BF$1,1,0)</f>
        <v>0</v>
      </c>
      <c r="BG1102">
        <f>IF($S1102=BG$1,1,0)</f>
        <v>0</v>
      </c>
      <c r="BH1102">
        <f>IF($S1102=BH$1,1,0)</f>
        <v>0</v>
      </c>
      <c r="BI1102">
        <f>IF($S1102=BI$1,1,0)</f>
        <v>0</v>
      </c>
      <c r="BJ1102">
        <f>IF($S1102=BJ$1,1,0)</f>
        <v>0</v>
      </c>
    </row>
    <row r="1103" spans="1:62" x14ac:dyDescent="0.25">
      <c r="A1103">
        <v>1101</v>
      </c>
      <c r="B1103" t="s">
        <v>1975</v>
      </c>
      <c r="C1103">
        <v>3</v>
      </c>
      <c r="D1103" t="s">
        <v>1482</v>
      </c>
      <c r="E1103" t="s">
        <v>13</v>
      </c>
      <c r="F1103">
        <v>25</v>
      </c>
      <c r="G1103">
        <v>0</v>
      </c>
      <c r="H1103">
        <v>0</v>
      </c>
      <c r="I1103">
        <v>349250</v>
      </c>
      <c r="J1103">
        <v>7.8958000000000004</v>
      </c>
      <c r="L1103" t="s">
        <v>15</v>
      </c>
      <c r="M1103" t="s">
        <v>1751</v>
      </c>
      <c r="N1103" t="str">
        <f>IF(ISNUMBER(I1103),"xxx ",SUBSTITUTE(SUBSTITUTE(I1103,"/",""),".",""))</f>
        <v xml:space="preserve">xxx </v>
      </c>
      <c r="O1103" t="str">
        <f>LEFT(N1103,FIND(" ",N1103))</f>
        <v xml:space="preserve">xxx </v>
      </c>
      <c r="P1103" t="str">
        <f>VLOOKUP(M1103,Extract_Title!$A$2:$B$20,2,0)</f>
        <v>Mr</v>
      </c>
      <c r="Q1103" t="str">
        <f>IF(L1103="","S",L1103)</f>
        <v>S</v>
      </c>
      <c r="R1103" t="str">
        <f>IF(K1103="","M",LEFT(K1103,1))</f>
        <v>M</v>
      </c>
      <c r="S1103" t="str">
        <f>VLOOKUP(O1103,Clean_tckt!$E$3:$F$38,2,0)</f>
        <v xml:space="preserve">xxx </v>
      </c>
      <c r="T1103" s="1">
        <f t="shared" si="55"/>
        <v>7.8958000000000004</v>
      </c>
      <c r="U1103">
        <f t="shared" si="56"/>
        <v>25</v>
      </c>
      <c r="V1103">
        <f>SUM(G1103:H1103,1)</f>
        <v>1</v>
      </c>
      <c r="W1103">
        <f t="shared" si="57"/>
        <v>1</v>
      </c>
      <c r="X1103">
        <f>IF(V1103=1,1,0)</f>
        <v>1</v>
      </c>
      <c r="Y1103">
        <f>IF($P1103=Y$1,1,0)</f>
        <v>1</v>
      </c>
      <c r="Z1103">
        <f>IF($P1103=Z$1,1,0)</f>
        <v>0</v>
      </c>
      <c r="AA1103">
        <f>IF($P1103=AA$1,1,0)</f>
        <v>0</v>
      </c>
      <c r="AB1103">
        <f>IF($P1103=AB$1,1,0)</f>
        <v>0</v>
      </c>
      <c r="AC1103">
        <f>IF($Q1103=AC$1,1,0)</f>
        <v>1</v>
      </c>
      <c r="AD1103">
        <f>IF($Q1103=AD$1,1,0)</f>
        <v>0</v>
      </c>
      <c r="AE1103">
        <f>IF($R1103=AE$1,1,0)</f>
        <v>1</v>
      </c>
      <c r="AF1103">
        <f>IF($R1103=AF$1,1,0)</f>
        <v>0</v>
      </c>
      <c r="AG1103">
        <f>IF($R1103=AG$1,1,0)</f>
        <v>0</v>
      </c>
      <c r="AH1103">
        <f>IF($R1103=AH$1,1,0)</f>
        <v>0</v>
      </c>
      <c r="AI1103">
        <f>IF($R1103=AI$1,1,0)</f>
        <v>0</v>
      </c>
      <c r="AJ1103">
        <f>IF($R1103=AJ$1,1,0)</f>
        <v>0</v>
      </c>
      <c r="AK1103">
        <f>IF($R1103=AK$1,1,0)</f>
        <v>0</v>
      </c>
      <c r="AL1103">
        <f>IF($R1103=AL$1,1,0)</f>
        <v>0</v>
      </c>
      <c r="AM1103">
        <f>IF($S1103=AM$1,1,0)</f>
        <v>0</v>
      </c>
      <c r="AN1103">
        <f>IF($S1103=AN$1,1,0)</f>
        <v>0</v>
      </c>
      <c r="AO1103">
        <f>IF($S1103=AO$1,1,0)</f>
        <v>0</v>
      </c>
      <c r="AP1103">
        <f>IF($S1103=AP$1,1,0)</f>
        <v>1</v>
      </c>
      <c r="AQ1103">
        <f>IF($S1103=AQ$1,1,0)</f>
        <v>0</v>
      </c>
      <c r="AR1103">
        <f>IF($S1103=AR$1,1,0)</f>
        <v>0</v>
      </c>
      <c r="AS1103">
        <f>IF($S1103=AS$1,1,0)</f>
        <v>0</v>
      </c>
      <c r="AT1103">
        <f>IF($S1103=AT$1,1,0)</f>
        <v>0</v>
      </c>
      <c r="AU1103">
        <f>IF($S1103=AU$1,1,0)</f>
        <v>0</v>
      </c>
      <c r="AV1103">
        <f>IF($S1103=AV$1,1,0)</f>
        <v>0</v>
      </c>
      <c r="AW1103">
        <f>IF($S1103=AW$1,1,0)</f>
        <v>0</v>
      </c>
      <c r="AX1103">
        <f>IF($S1103=AX$1,1,0)</f>
        <v>0</v>
      </c>
      <c r="AY1103">
        <f>IF($S1103=AY$1,1,0)</f>
        <v>0</v>
      </c>
      <c r="AZ1103">
        <f>IF($S1103=AZ$1,1,0)</f>
        <v>0</v>
      </c>
      <c r="BA1103">
        <f>IF($S1103=BA$1,1,0)</f>
        <v>0</v>
      </c>
      <c r="BB1103">
        <f>IF($S1103=BB$1,1,0)</f>
        <v>0</v>
      </c>
      <c r="BC1103">
        <f>IF($S1103=BC$1,1,0)</f>
        <v>0</v>
      </c>
      <c r="BD1103">
        <f>IF($S1103=BD$1,1,0)</f>
        <v>0</v>
      </c>
      <c r="BE1103">
        <f>IF($S1103=BE$1,1,0)</f>
        <v>0</v>
      </c>
      <c r="BF1103">
        <f>IF($S1103=BF$1,1,0)</f>
        <v>0</v>
      </c>
      <c r="BG1103">
        <f>IF($S1103=BG$1,1,0)</f>
        <v>0</v>
      </c>
      <c r="BH1103">
        <f>IF($S1103=BH$1,1,0)</f>
        <v>0</v>
      </c>
      <c r="BI1103">
        <f>IF($S1103=BI$1,1,0)</f>
        <v>0</v>
      </c>
      <c r="BJ1103">
        <f>IF($S1103=BJ$1,1,0)</f>
        <v>0</v>
      </c>
    </row>
    <row r="1104" spans="1:62" x14ac:dyDescent="0.25">
      <c r="A1104">
        <v>1102</v>
      </c>
      <c r="B1104" t="s">
        <v>1975</v>
      </c>
      <c r="C1104">
        <v>3</v>
      </c>
      <c r="D1104" t="s">
        <v>1483</v>
      </c>
      <c r="E1104" t="s">
        <v>13</v>
      </c>
      <c r="F1104">
        <v>32</v>
      </c>
      <c r="G1104">
        <v>0</v>
      </c>
      <c r="H1104">
        <v>0</v>
      </c>
      <c r="I1104" t="s">
        <v>731</v>
      </c>
      <c r="J1104">
        <v>22.524999999999999</v>
      </c>
      <c r="L1104" t="s">
        <v>15</v>
      </c>
      <c r="M1104" t="s">
        <v>1751</v>
      </c>
      <c r="N1104" t="str">
        <f>IF(ISNUMBER(I1104),"xxx ",SUBSTITUTE(SUBSTITUTE(I1104,"/",""),".",""))</f>
        <v>C 4001</v>
      </c>
      <c r="O1104" t="str">
        <f>LEFT(N1104,FIND(" ",N1104))</f>
        <v xml:space="preserve">C </v>
      </c>
      <c r="P1104" t="str">
        <f>VLOOKUP(M1104,Extract_Title!$A$2:$B$20,2,0)</f>
        <v>Mr</v>
      </c>
      <c r="Q1104" t="str">
        <f>IF(L1104="","S",L1104)</f>
        <v>S</v>
      </c>
      <c r="R1104" t="str">
        <f>IF(K1104="","M",LEFT(K1104,1))</f>
        <v>M</v>
      </c>
      <c r="S1104" t="str">
        <f>VLOOKUP(O1104,Clean_tckt!$E$3:$F$38,2,0)</f>
        <v xml:space="preserve">C </v>
      </c>
      <c r="T1104" s="1">
        <f t="shared" si="55"/>
        <v>22.524999999999999</v>
      </c>
      <c r="U1104">
        <f t="shared" si="56"/>
        <v>32</v>
      </c>
      <c r="V1104">
        <f>SUM(G1104:H1104,1)</f>
        <v>1</v>
      </c>
      <c r="W1104">
        <f t="shared" si="57"/>
        <v>1</v>
      </c>
      <c r="X1104">
        <f>IF(V1104=1,1,0)</f>
        <v>1</v>
      </c>
      <c r="Y1104">
        <f>IF($P1104=Y$1,1,0)</f>
        <v>1</v>
      </c>
      <c r="Z1104">
        <f>IF($P1104=Z$1,1,0)</f>
        <v>0</v>
      </c>
      <c r="AA1104">
        <f>IF($P1104=AA$1,1,0)</f>
        <v>0</v>
      </c>
      <c r="AB1104">
        <f>IF($P1104=AB$1,1,0)</f>
        <v>0</v>
      </c>
      <c r="AC1104">
        <f>IF($Q1104=AC$1,1,0)</f>
        <v>1</v>
      </c>
      <c r="AD1104">
        <f>IF($Q1104=AD$1,1,0)</f>
        <v>0</v>
      </c>
      <c r="AE1104">
        <f>IF($R1104=AE$1,1,0)</f>
        <v>1</v>
      </c>
      <c r="AF1104">
        <f>IF($R1104=AF$1,1,0)</f>
        <v>0</v>
      </c>
      <c r="AG1104">
        <f>IF($R1104=AG$1,1,0)</f>
        <v>0</v>
      </c>
      <c r="AH1104">
        <f>IF($R1104=AH$1,1,0)</f>
        <v>0</v>
      </c>
      <c r="AI1104">
        <f>IF($R1104=AI$1,1,0)</f>
        <v>0</v>
      </c>
      <c r="AJ1104">
        <f>IF($R1104=AJ$1,1,0)</f>
        <v>0</v>
      </c>
      <c r="AK1104">
        <f>IF($R1104=AK$1,1,0)</f>
        <v>0</v>
      </c>
      <c r="AL1104">
        <f>IF($R1104=AL$1,1,0)</f>
        <v>0</v>
      </c>
      <c r="AM1104">
        <f>IF($S1104=AM$1,1,0)</f>
        <v>0</v>
      </c>
      <c r="AN1104">
        <f>IF($S1104=AN$1,1,0)</f>
        <v>0</v>
      </c>
      <c r="AO1104">
        <f>IF($S1104=AO$1,1,0)</f>
        <v>0</v>
      </c>
      <c r="AP1104">
        <f>IF($S1104=AP$1,1,0)</f>
        <v>0</v>
      </c>
      <c r="AQ1104">
        <f>IF($S1104=AQ$1,1,0)</f>
        <v>0</v>
      </c>
      <c r="AR1104">
        <f>IF($S1104=AR$1,1,0)</f>
        <v>0</v>
      </c>
      <c r="AS1104">
        <f>IF($S1104=AS$1,1,0)</f>
        <v>0</v>
      </c>
      <c r="AT1104">
        <f>IF($S1104=AT$1,1,0)</f>
        <v>0</v>
      </c>
      <c r="AU1104">
        <f>IF($S1104=AU$1,1,0)</f>
        <v>0</v>
      </c>
      <c r="AV1104">
        <f>IF($S1104=AV$1,1,0)</f>
        <v>0</v>
      </c>
      <c r="AW1104">
        <f>IF($S1104=AW$1,1,0)</f>
        <v>0</v>
      </c>
      <c r="AX1104">
        <f>IF($S1104=AX$1,1,0)</f>
        <v>0</v>
      </c>
      <c r="AY1104">
        <f>IF($S1104=AY$1,1,0)</f>
        <v>0</v>
      </c>
      <c r="AZ1104">
        <f>IF($S1104=AZ$1,1,0)</f>
        <v>0</v>
      </c>
      <c r="BA1104">
        <f>IF($S1104=BA$1,1,0)</f>
        <v>1</v>
      </c>
      <c r="BB1104">
        <f>IF($S1104=BB$1,1,0)</f>
        <v>0</v>
      </c>
      <c r="BC1104">
        <f>IF($S1104=BC$1,1,0)</f>
        <v>0</v>
      </c>
      <c r="BD1104">
        <f>IF($S1104=BD$1,1,0)</f>
        <v>0</v>
      </c>
      <c r="BE1104">
        <f>IF($S1104=BE$1,1,0)</f>
        <v>0</v>
      </c>
      <c r="BF1104">
        <f>IF($S1104=BF$1,1,0)</f>
        <v>0</v>
      </c>
      <c r="BG1104">
        <f>IF($S1104=BG$1,1,0)</f>
        <v>0</v>
      </c>
      <c r="BH1104">
        <f>IF($S1104=BH$1,1,0)</f>
        <v>0</v>
      </c>
      <c r="BI1104">
        <f>IF($S1104=BI$1,1,0)</f>
        <v>0</v>
      </c>
      <c r="BJ1104">
        <f>IF($S1104=BJ$1,1,0)</f>
        <v>0</v>
      </c>
    </row>
    <row r="1105" spans="1:62" x14ac:dyDescent="0.25">
      <c r="A1105">
        <v>1103</v>
      </c>
      <c r="B1105" t="s">
        <v>1975</v>
      </c>
      <c r="C1105">
        <v>3</v>
      </c>
      <c r="D1105" t="s">
        <v>1484</v>
      </c>
      <c r="E1105" t="s">
        <v>13</v>
      </c>
      <c r="G1105">
        <v>0</v>
      </c>
      <c r="H1105">
        <v>0</v>
      </c>
      <c r="I1105" t="s">
        <v>1485</v>
      </c>
      <c r="J1105">
        <v>7.05</v>
      </c>
      <c r="L1105" t="s">
        <v>15</v>
      </c>
      <c r="M1105" t="s">
        <v>1751</v>
      </c>
      <c r="N1105" t="str">
        <f>IF(ISNUMBER(I1105),"xxx ",SUBSTITUTE(SUBSTITUTE(I1105,"/",""),".",""))</f>
        <v>SOTONOQ 3101308</v>
      </c>
      <c r="O1105" t="str">
        <f>LEFT(N1105,FIND(" ",N1105))</f>
        <v xml:space="preserve">SOTONOQ </v>
      </c>
      <c r="P1105" t="str">
        <f>VLOOKUP(M1105,Extract_Title!$A$2:$B$20,2,0)</f>
        <v>Mr</v>
      </c>
      <c r="Q1105" t="str">
        <f>IF(L1105="","S",L1105)</f>
        <v>S</v>
      </c>
      <c r="R1105" t="str">
        <f>IF(K1105="","M",LEFT(K1105,1))</f>
        <v>M</v>
      </c>
      <c r="S1105" t="str">
        <f>VLOOKUP(O1105,Clean_tckt!$E$3:$F$38,2,0)</f>
        <v xml:space="preserve">SOTONOQ </v>
      </c>
      <c r="T1105" s="1">
        <f t="shared" si="55"/>
        <v>7.05</v>
      </c>
      <c r="U1105">
        <f t="shared" si="56"/>
        <v>0</v>
      </c>
      <c r="V1105">
        <f>SUM(G1105:H1105,1)</f>
        <v>1</v>
      </c>
      <c r="W1105">
        <f t="shared" si="57"/>
        <v>1</v>
      </c>
      <c r="X1105">
        <f>IF(V1105=1,1,0)</f>
        <v>1</v>
      </c>
      <c r="Y1105">
        <f>IF($P1105=Y$1,1,0)</f>
        <v>1</v>
      </c>
      <c r="Z1105">
        <f>IF($P1105=Z$1,1,0)</f>
        <v>0</v>
      </c>
      <c r="AA1105">
        <f>IF($P1105=AA$1,1,0)</f>
        <v>0</v>
      </c>
      <c r="AB1105">
        <f>IF($P1105=AB$1,1,0)</f>
        <v>0</v>
      </c>
      <c r="AC1105">
        <f>IF($Q1105=AC$1,1,0)</f>
        <v>1</v>
      </c>
      <c r="AD1105">
        <f>IF($Q1105=AD$1,1,0)</f>
        <v>0</v>
      </c>
      <c r="AE1105">
        <f>IF($R1105=AE$1,1,0)</f>
        <v>1</v>
      </c>
      <c r="AF1105">
        <f>IF($R1105=AF$1,1,0)</f>
        <v>0</v>
      </c>
      <c r="AG1105">
        <f>IF($R1105=AG$1,1,0)</f>
        <v>0</v>
      </c>
      <c r="AH1105">
        <f>IF($R1105=AH$1,1,0)</f>
        <v>0</v>
      </c>
      <c r="AI1105">
        <f>IF($R1105=AI$1,1,0)</f>
        <v>0</v>
      </c>
      <c r="AJ1105">
        <f>IF($R1105=AJ$1,1,0)</f>
        <v>0</v>
      </c>
      <c r="AK1105">
        <f>IF($R1105=AK$1,1,0)</f>
        <v>0</v>
      </c>
      <c r="AL1105">
        <f>IF($R1105=AL$1,1,0)</f>
        <v>0</v>
      </c>
      <c r="AM1105">
        <f>IF($S1105=AM$1,1,0)</f>
        <v>0</v>
      </c>
      <c r="AN1105">
        <f>IF($S1105=AN$1,1,0)</f>
        <v>0</v>
      </c>
      <c r="AO1105">
        <f>IF($S1105=AO$1,1,0)</f>
        <v>0</v>
      </c>
      <c r="AP1105">
        <f>IF($S1105=AP$1,1,0)</f>
        <v>0</v>
      </c>
      <c r="AQ1105">
        <f>IF($S1105=AQ$1,1,0)</f>
        <v>0</v>
      </c>
      <c r="AR1105">
        <f>IF($S1105=AR$1,1,0)</f>
        <v>0</v>
      </c>
      <c r="AS1105">
        <f>IF($S1105=AS$1,1,0)</f>
        <v>0</v>
      </c>
      <c r="AT1105">
        <f>IF($S1105=AT$1,1,0)</f>
        <v>0</v>
      </c>
      <c r="AU1105">
        <f>IF($S1105=AU$1,1,0)</f>
        <v>0</v>
      </c>
      <c r="AV1105">
        <f>IF($S1105=AV$1,1,0)</f>
        <v>0</v>
      </c>
      <c r="AW1105">
        <f>IF($S1105=AW$1,1,0)</f>
        <v>0</v>
      </c>
      <c r="AX1105">
        <f>IF($S1105=AX$1,1,0)</f>
        <v>1</v>
      </c>
      <c r="AY1105">
        <f>IF($S1105=AY$1,1,0)</f>
        <v>0</v>
      </c>
      <c r="AZ1105">
        <f>IF($S1105=AZ$1,1,0)</f>
        <v>0</v>
      </c>
      <c r="BA1105">
        <f>IF($S1105=BA$1,1,0)</f>
        <v>0</v>
      </c>
      <c r="BB1105">
        <f>IF($S1105=BB$1,1,0)</f>
        <v>0</v>
      </c>
      <c r="BC1105">
        <f>IF($S1105=BC$1,1,0)</f>
        <v>0</v>
      </c>
      <c r="BD1105">
        <f>IF($S1105=BD$1,1,0)</f>
        <v>0</v>
      </c>
      <c r="BE1105">
        <f>IF($S1105=BE$1,1,0)</f>
        <v>0</v>
      </c>
      <c r="BF1105">
        <f>IF($S1105=BF$1,1,0)</f>
        <v>0</v>
      </c>
      <c r="BG1105">
        <f>IF($S1105=BG$1,1,0)</f>
        <v>0</v>
      </c>
      <c r="BH1105">
        <f>IF($S1105=BH$1,1,0)</f>
        <v>0</v>
      </c>
      <c r="BI1105">
        <f>IF($S1105=BI$1,1,0)</f>
        <v>0</v>
      </c>
      <c r="BJ1105">
        <f>IF($S1105=BJ$1,1,0)</f>
        <v>0</v>
      </c>
    </row>
    <row r="1106" spans="1:62" x14ac:dyDescent="0.25">
      <c r="A1106">
        <v>1104</v>
      </c>
      <c r="B1106" t="s">
        <v>1975</v>
      </c>
      <c r="C1106">
        <v>2</v>
      </c>
      <c r="D1106" t="s">
        <v>1486</v>
      </c>
      <c r="E1106" t="s">
        <v>13</v>
      </c>
      <c r="F1106">
        <v>17</v>
      </c>
      <c r="G1106">
        <v>0</v>
      </c>
      <c r="H1106">
        <v>0</v>
      </c>
      <c r="I1106" t="s">
        <v>126</v>
      </c>
      <c r="J1106">
        <v>73.5</v>
      </c>
      <c r="L1106" t="s">
        <v>15</v>
      </c>
      <c r="M1106" t="s">
        <v>1751</v>
      </c>
      <c r="N1106" t="str">
        <f>IF(ISNUMBER(I1106),"xxx ",SUBSTITUTE(SUBSTITUTE(I1106,"/",""),".",""))</f>
        <v>SOC 14879</v>
      </c>
      <c r="O1106" t="str">
        <f>LEFT(N1106,FIND(" ",N1106))</f>
        <v xml:space="preserve">SOC </v>
      </c>
      <c r="P1106" t="str">
        <f>VLOOKUP(M1106,Extract_Title!$A$2:$B$20,2,0)</f>
        <v>Mr</v>
      </c>
      <c r="Q1106" t="str">
        <f>IF(L1106="","S",L1106)</f>
        <v>S</v>
      </c>
      <c r="R1106" t="str">
        <f>IF(K1106="","M",LEFT(K1106,1))</f>
        <v>M</v>
      </c>
      <c r="S1106" t="str">
        <f>VLOOKUP(O1106,Clean_tckt!$E$3:$F$38,2,0)</f>
        <v xml:space="preserve">SOC </v>
      </c>
      <c r="T1106" s="1">
        <f t="shared" si="55"/>
        <v>73.5</v>
      </c>
      <c r="U1106">
        <f t="shared" si="56"/>
        <v>17</v>
      </c>
      <c r="V1106">
        <f>SUM(G1106:H1106,1)</f>
        <v>1</v>
      </c>
      <c r="W1106">
        <f t="shared" si="57"/>
        <v>1</v>
      </c>
      <c r="X1106">
        <f>IF(V1106=1,1,0)</f>
        <v>1</v>
      </c>
      <c r="Y1106">
        <f>IF($P1106=Y$1,1,0)</f>
        <v>1</v>
      </c>
      <c r="Z1106">
        <f>IF($P1106=Z$1,1,0)</f>
        <v>0</v>
      </c>
      <c r="AA1106">
        <f>IF($P1106=AA$1,1,0)</f>
        <v>0</v>
      </c>
      <c r="AB1106">
        <f>IF($P1106=AB$1,1,0)</f>
        <v>0</v>
      </c>
      <c r="AC1106">
        <f>IF($Q1106=AC$1,1,0)</f>
        <v>1</v>
      </c>
      <c r="AD1106">
        <f>IF($Q1106=AD$1,1,0)</f>
        <v>0</v>
      </c>
      <c r="AE1106">
        <f>IF($R1106=AE$1,1,0)</f>
        <v>1</v>
      </c>
      <c r="AF1106">
        <f>IF($R1106=AF$1,1,0)</f>
        <v>0</v>
      </c>
      <c r="AG1106">
        <f>IF($R1106=AG$1,1,0)</f>
        <v>0</v>
      </c>
      <c r="AH1106">
        <f>IF($R1106=AH$1,1,0)</f>
        <v>0</v>
      </c>
      <c r="AI1106">
        <f>IF($R1106=AI$1,1,0)</f>
        <v>0</v>
      </c>
      <c r="AJ1106">
        <f>IF($R1106=AJ$1,1,0)</f>
        <v>0</v>
      </c>
      <c r="AK1106">
        <f>IF($R1106=AK$1,1,0)</f>
        <v>0</v>
      </c>
      <c r="AL1106">
        <f>IF($R1106=AL$1,1,0)</f>
        <v>0</v>
      </c>
      <c r="AM1106">
        <f>IF($S1106=AM$1,1,0)</f>
        <v>0</v>
      </c>
      <c r="AN1106">
        <f>IF($S1106=AN$1,1,0)</f>
        <v>0</v>
      </c>
      <c r="AO1106">
        <f>IF($S1106=AO$1,1,0)</f>
        <v>0</v>
      </c>
      <c r="AP1106">
        <f>IF($S1106=AP$1,1,0)</f>
        <v>0</v>
      </c>
      <c r="AQ1106">
        <f>IF($S1106=AQ$1,1,0)</f>
        <v>0</v>
      </c>
      <c r="AR1106">
        <f>IF($S1106=AR$1,1,0)</f>
        <v>0</v>
      </c>
      <c r="AS1106">
        <f>IF($S1106=AS$1,1,0)</f>
        <v>0</v>
      </c>
      <c r="AT1106">
        <f>IF($S1106=AT$1,1,0)</f>
        <v>0</v>
      </c>
      <c r="AU1106">
        <f>IF($S1106=AU$1,1,0)</f>
        <v>0</v>
      </c>
      <c r="AV1106">
        <f>IF($S1106=AV$1,1,0)</f>
        <v>1</v>
      </c>
      <c r="AW1106">
        <f>IF($S1106=AW$1,1,0)</f>
        <v>0</v>
      </c>
      <c r="AX1106">
        <f>IF($S1106=AX$1,1,0)</f>
        <v>0</v>
      </c>
      <c r="AY1106">
        <f>IF($S1106=AY$1,1,0)</f>
        <v>0</v>
      </c>
      <c r="AZ1106">
        <f>IF($S1106=AZ$1,1,0)</f>
        <v>0</v>
      </c>
      <c r="BA1106">
        <f>IF($S1106=BA$1,1,0)</f>
        <v>0</v>
      </c>
      <c r="BB1106">
        <f>IF($S1106=BB$1,1,0)</f>
        <v>0</v>
      </c>
      <c r="BC1106">
        <f>IF($S1106=BC$1,1,0)</f>
        <v>0</v>
      </c>
      <c r="BD1106">
        <f>IF($S1106=BD$1,1,0)</f>
        <v>0</v>
      </c>
      <c r="BE1106">
        <f>IF($S1106=BE$1,1,0)</f>
        <v>0</v>
      </c>
      <c r="BF1106">
        <f>IF($S1106=BF$1,1,0)</f>
        <v>0</v>
      </c>
      <c r="BG1106">
        <f>IF($S1106=BG$1,1,0)</f>
        <v>0</v>
      </c>
      <c r="BH1106">
        <f>IF($S1106=BH$1,1,0)</f>
        <v>0</v>
      </c>
      <c r="BI1106">
        <f>IF($S1106=BI$1,1,0)</f>
        <v>0</v>
      </c>
      <c r="BJ1106">
        <f>IF($S1106=BJ$1,1,0)</f>
        <v>0</v>
      </c>
    </row>
    <row r="1107" spans="1:62" x14ac:dyDescent="0.25">
      <c r="A1107">
        <v>1105</v>
      </c>
      <c r="B1107" t="s">
        <v>1975</v>
      </c>
      <c r="C1107">
        <v>2</v>
      </c>
      <c r="D1107" t="s">
        <v>1487</v>
      </c>
      <c r="E1107" t="s">
        <v>17</v>
      </c>
      <c r="F1107">
        <v>60</v>
      </c>
      <c r="G1107">
        <v>1</v>
      </c>
      <c r="H1107">
        <v>0</v>
      </c>
      <c r="I1107">
        <v>24065</v>
      </c>
      <c r="J1107">
        <v>26</v>
      </c>
      <c r="L1107" t="s">
        <v>15</v>
      </c>
      <c r="M1107" t="s">
        <v>1752</v>
      </c>
      <c r="N1107" t="str">
        <f>IF(ISNUMBER(I1107),"xxx ",SUBSTITUTE(SUBSTITUTE(I1107,"/",""),".",""))</f>
        <v xml:space="preserve">xxx </v>
      </c>
      <c r="O1107" t="str">
        <f>LEFT(N1107,FIND(" ",N1107))</f>
        <v xml:space="preserve">xxx </v>
      </c>
      <c r="P1107" t="str">
        <f>VLOOKUP(M1107,Extract_Title!$A$2:$B$20,2,0)</f>
        <v>Mrs</v>
      </c>
      <c r="Q1107" t="str">
        <f>IF(L1107="","S",L1107)</f>
        <v>S</v>
      </c>
      <c r="R1107" t="str">
        <f>IF(K1107="","M",LEFT(K1107,1))</f>
        <v>M</v>
      </c>
      <c r="S1107" t="str">
        <f>VLOOKUP(O1107,Clean_tckt!$E$3:$F$38,2,0)</f>
        <v xml:space="preserve">xxx </v>
      </c>
      <c r="T1107" s="1">
        <f t="shared" si="55"/>
        <v>26</v>
      </c>
      <c r="U1107">
        <f t="shared" si="56"/>
        <v>60</v>
      </c>
      <c r="V1107">
        <f>SUM(G1107:H1107,1)</f>
        <v>2</v>
      </c>
      <c r="W1107">
        <f t="shared" si="57"/>
        <v>0</v>
      </c>
      <c r="X1107">
        <f>IF(V1107=1,1,0)</f>
        <v>0</v>
      </c>
      <c r="Y1107">
        <f>IF($P1107=Y$1,1,0)</f>
        <v>0</v>
      </c>
      <c r="Z1107">
        <f>IF($P1107=Z$1,1,0)</f>
        <v>1</v>
      </c>
      <c r="AA1107">
        <f>IF($P1107=AA$1,1,0)</f>
        <v>0</v>
      </c>
      <c r="AB1107">
        <f>IF($P1107=AB$1,1,0)</f>
        <v>0</v>
      </c>
      <c r="AC1107">
        <f>IF($Q1107=AC$1,1,0)</f>
        <v>1</v>
      </c>
      <c r="AD1107">
        <f>IF($Q1107=AD$1,1,0)</f>
        <v>0</v>
      </c>
      <c r="AE1107">
        <f>IF($R1107=AE$1,1,0)</f>
        <v>1</v>
      </c>
      <c r="AF1107">
        <f>IF($R1107=AF$1,1,0)</f>
        <v>0</v>
      </c>
      <c r="AG1107">
        <f>IF($R1107=AG$1,1,0)</f>
        <v>0</v>
      </c>
      <c r="AH1107">
        <f>IF($R1107=AH$1,1,0)</f>
        <v>0</v>
      </c>
      <c r="AI1107">
        <f>IF($R1107=AI$1,1,0)</f>
        <v>0</v>
      </c>
      <c r="AJ1107">
        <f>IF($R1107=AJ$1,1,0)</f>
        <v>0</v>
      </c>
      <c r="AK1107">
        <f>IF($R1107=AK$1,1,0)</f>
        <v>0</v>
      </c>
      <c r="AL1107">
        <f>IF($R1107=AL$1,1,0)</f>
        <v>0</v>
      </c>
      <c r="AM1107">
        <f>IF($S1107=AM$1,1,0)</f>
        <v>0</v>
      </c>
      <c r="AN1107">
        <f>IF($S1107=AN$1,1,0)</f>
        <v>0</v>
      </c>
      <c r="AO1107">
        <f>IF($S1107=AO$1,1,0)</f>
        <v>0</v>
      </c>
      <c r="AP1107">
        <f>IF($S1107=AP$1,1,0)</f>
        <v>1</v>
      </c>
      <c r="AQ1107">
        <f>IF($S1107=AQ$1,1,0)</f>
        <v>0</v>
      </c>
      <c r="AR1107">
        <f>IF($S1107=AR$1,1,0)</f>
        <v>0</v>
      </c>
      <c r="AS1107">
        <f>IF($S1107=AS$1,1,0)</f>
        <v>0</v>
      </c>
      <c r="AT1107">
        <f>IF($S1107=AT$1,1,0)</f>
        <v>0</v>
      </c>
      <c r="AU1107">
        <f>IF($S1107=AU$1,1,0)</f>
        <v>0</v>
      </c>
      <c r="AV1107">
        <f>IF($S1107=AV$1,1,0)</f>
        <v>0</v>
      </c>
      <c r="AW1107">
        <f>IF($S1107=AW$1,1,0)</f>
        <v>0</v>
      </c>
      <c r="AX1107">
        <f>IF($S1107=AX$1,1,0)</f>
        <v>0</v>
      </c>
      <c r="AY1107">
        <f>IF($S1107=AY$1,1,0)</f>
        <v>0</v>
      </c>
      <c r="AZ1107">
        <f>IF($S1107=AZ$1,1,0)</f>
        <v>0</v>
      </c>
      <c r="BA1107">
        <f>IF($S1107=BA$1,1,0)</f>
        <v>0</v>
      </c>
      <c r="BB1107">
        <f>IF($S1107=BB$1,1,0)</f>
        <v>0</v>
      </c>
      <c r="BC1107">
        <f>IF($S1107=BC$1,1,0)</f>
        <v>0</v>
      </c>
      <c r="BD1107">
        <f>IF($S1107=BD$1,1,0)</f>
        <v>0</v>
      </c>
      <c r="BE1107">
        <f>IF($S1107=BE$1,1,0)</f>
        <v>0</v>
      </c>
      <c r="BF1107">
        <f>IF($S1107=BF$1,1,0)</f>
        <v>0</v>
      </c>
      <c r="BG1107">
        <f>IF($S1107=BG$1,1,0)</f>
        <v>0</v>
      </c>
      <c r="BH1107">
        <f>IF($S1107=BH$1,1,0)</f>
        <v>0</v>
      </c>
      <c r="BI1107">
        <f>IF($S1107=BI$1,1,0)</f>
        <v>0</v>
      </c>
      <c r="BJ1107">
        <f>IF($S1107=BJ$1,1,0)</f>
        <v>0</v>
      </c>
    </row>
    <row r="1108" spans="1:62" x14ac:dyDescent="0.25">
      <c r="A1108">
        <v>1106</v>
      </c>
      <c r="B1108" t="s">
        <v>1975</v>
      </c>
      <c r="C1108">
        <v>3</v>
      </c>
      <c r="D1108" t="s">
        <v>1488</v>
      </c>
      <c r="E1108" t="s">
        <v>17</v>
      </c>
      <c r="F1108">
        <v>38</v>
      </c>
      <c r="G1108">
        <v>4</v>
      </c>
      <c r="H1108">
        <v>2</v>
      </c>
      <c r="I1108">
        <v>347091</v>
      </c>
      <c r="J1108">
        <v>7.7750000000000004</v>
      </c>
      <c r="L1108" t="s">
        <v>15</v>
      </c>
      <c r="M1108" t="s">
        <v>1753</v>
      </c>
      <c r="N1108" t="str">
        <f>IF(ISNUMBER(I1108),"xxx ",SUBSTITUTE(SUBSTITUTE(I1108,"/",""),".",""))</f>
        <v xml:space="preserve">xxx </v>
      </c>
      <c r="O1108" t="str">
        <f>LEFT(N1108,FIND(" ",N1108))</f>
        <v xml:space="preserve">xxx </v>
      </c>
      <c r="P1108" t="str">
        <f>VLOOKUP(M1108,Extract_Title!$A$2:$B$20,2,0)</f>
        <v>Miss</v>
      </c>
      <c r="Q1108" t="str">
        <f>IF(L1108="","S",L1108)</f>
        <v>S</v>
      </c>
      <c r="R1108" t="str">
        <f>IF(K1108="","M",LEFT(K1108,1))</f>
        <v>M</v>
      </c>
      <c r="S1108" t="str">
        <f>VLOOKUP(O1108,Clean_tckt!$E$3:$F$38,2,0)</f>
        <v xml:space="preserve">xxx </v>
      </c>
      <c r="T1108" s="1">
        <f t="shared" si="55"/>
        <v>7.7750000000000004</v>
      </c>
      <c r="U1108">
        <f t="shared" si="56"/>
        <v>38</v>
      </c>
      <c r="V1108">
        <f>SUM(G1108:H1108,1)</f>
        <v>7</v>
      </c>
      <c r="W1108">
        <f t="shared" si="57"/>
        <v>0</v>
      </c>
      <c r="X1108">
        <f>IF(V1108=1,1,0)</f>
        <v>0</v>
      </c>
      <c r="Y1108">
        <f>IF($P1108=Y$1,1,0)</f>
        <v>0</v>
      </c>
      <c r="Z1108">
        <f>IF($P1108=Z$1,1,0)</f>
        <v>0</v>
      </c>
      <c r="AA1108">
        <f>IF($P1108=AA$1,1,0)</f>
        <v>1</v>
      </c>
      <c r="AB1108">
        <f>IF($P1108=AB$1,1,0)</f>
        <v>0</v>
      </c>
      <c r="AC1108">
        <f>IF($Q1108=AC$1,1,0)</f>
        <v>1</v>
      </c>
      <c r="AD1108">
        <f>IF($Q1108=AD$1,1,0)</f>
        <v>0</v>
      </c>
      <c r="AE1108">
        <f>IF($R1108=AE$1,1,0)</f>
        <v>1</v>
      </c>
      <c r="AF1108">
        <f>IF($R1108=AF$1,1,0)</f>
        <v>0</v>
      </c>
      <c r="AG1108">
        <f>IF($R1108=AG$1,1,0)</f>
        <v>0</v>
      </c>
      <c r="AH1108">
        <f>IF($R1108=AH$1,1,0)</f>
        <v>0</v>
      </c>
      <c r="AI1108">
        <f>IF($R1108=AI$1,1,0)</f>
        <v>0</v>
      </c>
      <c r="AJ1108">
        <f>IF($R1108=AJ$1,1,0)</f>
        <v>0</v>
      </c>
      <c r="AK1108">
        <f>IF($R1108=AK$1,1,0)</f>
        <v>0</v>
      </c>
      <c r="AL1108">
        <f>IF($R1108=AL$1,1,0)</f>
        <v>0</v>
      </c>
      <c r="AM1108">
        <f>IF($S1108=AM$1,1,0)</f>
        <v>0</v>
      </c>
      <c r="AN1108">
        <f>IF($S1108=AN$1,1,0)</f>
        <v>0</v>
      </c>
      <c r="AO1108">
        <f>IF($S1108=AO$1,1,0)</f>
        <v>0</v>
      </c>
      <c r="AP1108">
        <f>IF($S1108=AP$1,1,0)</f>
        <v>1</v>
      </c>
      <c r="AQ1108">
        <f>IF($S1108=AQ$1,1,0)</f>
        <v>0</v>
      </c>
      <c r="AR1108">
        <f>IF($S1108=AR$1,1,0)</f>
        <v>0</v>
      </c>
      <c r="AS1108">
        <f>IF($S1108=AS$1,1,0)</f>
        <v>0</v>
      </c>
      <c r="AT1108">
        <f>IF($S1108=AT$1,1,0)</f>
        <v>0</v>
      </c>
      <c r="AU1108">
        <f>IF($S1108=AU$1,1,0)</f>
        <v>0</v>
      </c>
      <c r="AV1108">
        <f>IF($S1108=AV$1,1,0)</f>
        <v>0</v>
      </c>
      <c r="AW1108">
        <f>IF($S1108=AW$1,1,0)</f>
        <v>0</v>
      </c>
      <c r="AX1108">
        <f>IF($S1108=AX$1,1,0)</f>
        <v>0</v>
      </c>
      <c r="AY1108">
        <f>IF($S1108=AY$1,1,0)</f>
        <v>0</v>
      </c>
      <c r="AZ1108">
        <f>IF($S1108=AZ$1,1,0)</f>
        <v>0</v>
      </c>
      <c r="BA1108">
        <f>IF($S1108=BA$1,1,0)</f>
        <v>0</v>
      </c>
      <c r="BB1108">
        <f>IF($S1108=BB$1,1,0)</f>
        <v>0</v>
      </c>
      <c r="BC1108">
        <f>IF($S1108=BC$1,1,0)</f>
        <v>0</v>
      </c>
      <c r="BD1108">
        <f>IF($S1108=BD$1,1,0)</f>
        <v>0</v>
      </c>
      <c r="BE1108">
        <f>IF($S1108=BE$1,1,0)</f>
        <v>0</v>
      </c>
      <c r="BF1108">
        <f>IF($S1108=BF$1,1,0)</f>
        <v>0</v>
      </c>
      <c r="BG1108">
        <f>IF($S1108=BG$1,1,0)</f>
        <v>0</v>
      </c>
      <c r="BH1108">
        <f>IF($S1108=BH$1,1,0)</f>
        <v>0</v>
      </c>
      <c r="BI1108">
        <f>IF($S1108=BI$1,1,0)</f>
        <v>0</v>
      </c>
      <c r="BJ1108">
        <f>IF($S1108=BJ$1,1,0)</f>
        <v>0</v>
      </c>
    </row>
    <row r="1109" spans="1:62" x14ac:dyDescent="0.25">
      <c r="A1109">
        <v>1107</v>
      </c>
      <c r="B1109" t="s">
        <v>1975</v>
      </c>
      <c r="C1109">
        <v>1</v>
      </c>
      <c r="D1109" t="s">
        <v>1489</v>
      </c>
      <c r="E1109" t="s">
        <v>13</v>
      </c>
      <c r="F1109">
        <v>42</v>
      </c>
      <c r="G1109">
        <v>0</v>
      </c>
      <c r="H1109">
        <v>0</v>
      </c>
      <c r="I1109">
        <v>113038</v>
      </c>
      <c r="J1109">
        <v>42.5</v>
      </c>
      <c r="K1109" t="s">
        <v>1490</v>
      </c>
      <c r="L1109" t="s">
        <v>15</v>
      </c>
      <c r="M1109" t="s">
        <v>1751</v>
      </c>
      <c r="N1109" t="str">
        <f>IF(ISNUMBER(I1109),"xxx ",SUBSTITUTE(SUBSTITUTE(I1109,"/",""),".",""))</f>
        <v xml:space="preserve">xxx </v>
      </c>
      <c r="O1109" t="str">
        <f>LEFT(N1109,FIND(" ",N1109))</f>
        <v xml:space="preserve">xxx </v>
      </c>
      <c r="P1109" t="str">
        <f>VLOOKUP(M1109,Extract_Title!$A$2:$B$20,2,0)</f>
        <v>Mr</v>
      </c>
      <c r="Q1109" t="str">
        <f>IF(L1109="","S",L1109)</f>
        <v>S</v>
      </c>
      <c r="R1109" t="str">
        <f>IF(K1109="","M",LEFT(K1109,1))</f>
        <v>B</v>
      </c>
      <c r="S1109" t="str">
        <f>VLOOKUP(O1109,Clean_tckt!$E$3:$F$38,2,0)</f>
        <v xml:space="preserve">xxx </v>
      </c>
      <c r="T1109" s="1">
        <f t="shared" si="55"/>
        <v>42.5</v>
      </c>
      <c r="U1109">
        <f t="shared" si="56"/>
        <v>42</v>
      </c>
      <c r="V1109">
        <f>SUM(G1109:H1109,1)</f>
        <v>1</v>
      </c>
      <c r="W1109">
        <f t="shared" si="57"/>
        <v>1</v>
      </c>
      <c r="X1109">
        <f>IF(V1109=1,1,0)</f>
        <v>1</v>
      </c>
      <c r="Y1109">
        <f>IF($P1109=Y$1,1,0)</f>
        <v>1</v>
      </c>
      <c r="Z1109">
        <f>IF($P1109=Z$1,1,0)</f>
        <v>0</v>
      </c>
      <c r="AA1109">
        <f>IF($P1109=AA$1,1,0)</f>
        <v>0</v>
      </c>
      <c r="AB1109">
        <f>IF($P1109=AB$1,1,0)</f>
        <v>0</v>
      </c>
      <c r="AC1109">
        <f>IF($Q1109=AC$1,1,0)</f>
        <v>1</v>
      </c>
      <c r="AD1109">
        <f>IF($Q1109=AD$1,1,0)</f>
        <v>0</v>
      </c>
      <c r="AE1109">
        <f>IF($R1109=AE$1,1,0)</f>
        <v>0</v>
      </c>
      <c r="AF1109">
        <f>IF($R1109=AF$1,1,0)</f>
        <v>0</v>
      </c>
      <c r="AG1109">
        <f>IF($R1109=AG$1,1,0)</f>
        <v>0</v>
      </c>
      <c r="AH1109">
        <f>IF($R1109=AH$1,1,0)</f>
        <v>0</v>
      </c>
      <c r="AI1109">
        <f>IF($R1109=AI$1,1,0)</f>
        <v>0</v>
      </c>
      <c r="AJ1109">
        <f>IF($R1109=AJ$1,1,0)</f>
        <v>0</v>
      </c>
      <c r="AK1109">
        <f>IF($R1109=AK$1,1,0)</f>
        <v>1</v>
      </c>
      <c r="AL1109">
        <f>IF($R1109=AL$1,1,0)</f>
        <v>0</v>
      </c>
      <c r="AM1109">
        <f>IF($S1109=AM$1,1,0)</f>
        <v>0</v>
      </c>
      <c r="AN1109">
        <f>IF($S1109=AN$1,1,0)</f>
        <v>0</v>
      </c>
      <c r="AO1109">
        <f>IF($S1109=AO$1,1,0)</f>
        <v>0</v>
      </c>
      <c r="AP1109">
        <f>IF($S1109=AP$1,1,0)</f>
        <v>1</v>
      </c>
      <c r="AQ1109">
        <f>IF($S1109=AQ$1,1,0)</f>
        <v>0</v>
      </c>
      <c r="AR1109">
        <f>IF($S1109=AR$1,1,0)</f>
        <v>0</v>
      </c>
      <c r="AS1109">
        <f>IF($S1109=AS$1,1,0)</f>
        <v>0</v>
      </c>
      <c r="AT1109">
        <f>IF($S1109=AT$1,1,0)</f>
        <v>0</v>
      </c>
      <c r="AU1109">
        <f>IF($S1109=AU$1,1,0)</f>
        <v>0</v>
      </c>
      <c r="AV1109">
        <f>IF($S1109=AV$1,1,0)</f>
        <v>0</v>
      </c>
      <c r="AW1109">
        <f>IF($S1109=AW$1,1,0)</f>
        <v>0</v>
      </c>
      <c r="AX1109">
        <f>IF($S1109=AX$1,1,0)</f>
        <v>0</v>
      </c>
      <c r="AY1109">
        <f>IF($S1109=AY$1,1,0)</f>
        <v>0</v>
      </c>
      <c r="AZ1109">
        <f>IF($S1109=AZ$1,1,0)</f>
        <v>0</v>
      </c>
      <c r="BA1109">
        <f>IF($S1109=BA$1,1,0)</f>
        <v>0</v>
      </c>
      <c r="BB1109">
        <f>IF($S1109=BB$1,1,0)</f>
        <v>0</v>
      </c>
      <c r="BC1109">
        <f>IF($S1109=BC$1,1,0)</f>
        <v>0</v>
      </c>
      <c r="BD1109">
        <f>IF($S1109=BD$1,1,0)</f>
        <v>0</v>
      </c>
      <c r="BE1109">
        <f>IF($S1109=BE$1,1,0)</f>
        <v>0</v>
      </c>
      <c r="BF1109">
        <f>IF($S1109=BF$1,1,0)</f>
        <v>0</v>
      </c>
      <c r="BG1109">
        <f>IF($S1109=BG$1,1,0)</f>
        <v>0</v>
      </c>
      <c r="BH1109">
        <f>IF($S1109=BH$1,1,0)</f>
        <v>0</v>
      </c>
      <c r="BI1109">
        <f>IF($S1109=BI$1,1,0)</f>
        <v>0</v>
      </c>
      <c r="BJ1109">
        <f>IF($S1109=BJ$1,1,0)</f>
        <v>0</v>
      </c>
    </row>
    <row r="1110" spans="1:62" x14ac:dyDescent="0.25">
      <c r="A1110">
        <v>1108</v>
      </c>
      <c r="B1110" t="s">
        <v>1975</v>
      </c>
      <c r="C1110">
        <v>3</v>
      </c>
      <c r="D1110" t="s">
        <v>1491</v>
      </c>
      <c r="E1110" t="s">
        <v>17</v>
      </c>
      <c r="G1110">
        <v>0</v>
      </c>
      <c r="H1110">
        <v>0</v>
      </c>
      <c r="I1110">
        <v>330924</v>
      </c>
      <c r="J1110">
        <v>7.8792</v>
      </c>
      <c r="L1110" t="s">
        <v>27</v>
      </c>
      <c r="M1110" t="s">
        <v>1753</v>
      </c>
      <c r="N1110" t="str">
        <f>IF(ISNUMBER(I1110),"xxx ",SUBSTITUTE(SUBSTITUTE(I1110,"/",""),".",""))</f>
        <v xml:space="preserve">xxx </v>
      </c>
      <c r="O1110" t="str">
        <f>LEFT(N1110,FIND(" ",N1110))</f>
        <v xml:space="preserve">xxx </v>
      </c>
      <c r="P1110" t="str">
        <f>VLOOKUP(M1110,Extract_Title!$A$2:$B$20,2,0)</f>
        <v>Miss</v>
      </c>
      <c r="Q1110" t="str">
        <f>IF(L1110="","S",L1110)</f>
        <v>Q</v>
      </c>
      <c r="R1110" t="str">
        <f>IF(K1110="","M",LEFT(K1110,1))</f>
        <v>M</v>
      </c>
      <c r="S1110" t="str">
        <f>VLOOKUP(O1110,Clean_tckt!$E$3:$F$38,2,0)</f>
        <v xml:space="preserve">xxx </v>
      </c>
      <c r="T1110" s="1">
        <f t="shared" si="55"/>
        <v>7.8792</v>
      </c>
      <c r="U1110">
        <f t="shared" si="56"/>
        <v>0</v>
      </c>
      <c r="V1110">
        <f>SUM(G1110:H1110,1)</f>
        <v>1</v>
      </c>
      <c r="W1110">
        <f t="shared" si="57"/>
        <v>0</v>
      </c>
      <c r="X1110">
        <f>IF(V1110=1,1,0)</f>
        <v>1</v>
      </c>
      <c r="Y1110">
        <f>IF($P1110=Y$1,1,0)</f>
        <v>0</v>
      </c>
      <c r="Z1110">
        <f>IF($P1110=Z$1,1,0)</f>
        <v>0</v>
      </c>
      <c r="AA1110">
        <f>IF($P1110=AA$1,1,0)</f>
        <v>1</v>
      </c>
      <c r="AB1110">
        <f>IF($P1110=AB$1,1,0)</f>
        <v>0</v>
      </c>
      <c r="AC1110">
        <f>IF($Q1110=AC$1,1,0)</f>
        <v>0</v>
      </c>
      <c r="AD1110">
        <f>IF($Q1110=AD$1,1,0)</f>
        <v>0</v>
      </c>
      <c r="AE1110">
        <f>IF($R1110=AE$1,1,0)</f>
        <v>1</v>
      </c>
      <c r="AF1110">
        <f>IF($R1110=AF$1,1,0)</f>
        <v>0</v>
      </c>
      <c r="AG1110">
        <f>IF($R1110=AG$1,1,0)</f>
        <v>0</v>
      </c>
      <c r="AH1110">
        <f>IF($R1110=AH$1,1,0)</f>
        <v>0</v>
      </c>
      <c r="AI1110">
        <f>IF($R1110=AI$1,1,0)</f>
        <v>0</v>
      </c>
      <c r="AJ1110">
        <f>IF($R1110=AJ$1,1,0)</f>
        <v>0</v>
      </c>
      <c r="AK1110">
        <f>IF($R1110=AK$1,1,0)</f>
        <v>0</v>
      </c>
      <c r="AL1110">
        <f>IF($R1110=AL$1,1,0)</f>
        <v>0</v>
      </c>
      <c r="AM1110">
        <f>IF($S1110=AM$1,1,0)</f>
        <v>0</v>
      </c>
      <c r="AN1110">
        <f>IF($S1110=AN$1,1,0)</f>
        <v>0</v>
      </c>
      <c r="AO1110">
        <f>IF($S1110=AO$1,1,0)</f>
        <v>0</v>
      </c>
      <c r="AP1110">
        <f>IF($S1110=AP$1,1,0)</f>
        <v>1</v>
      </c>
      <c r="AQ1110">
        <f>IF($S1110=AQ$1,1,0)</f>
        <v>0</v>
      </c>
      <c r="AR1110">
        <f>IF($S1110=AR$1,1,0)</f>
        <v>0</v>
      </c>
      <c r="AS1110">
        <f>IF($S1110=AS$1,1,0)</f>
        <v>0</v>
      </c>
      <c r="AT1110">
        <f>IF($S1110=AT$1,1,0)</f>
        <v>0</v>
      </c>
      <c r="AU1110">
        <f>IF($S1110=AU$1,1,0)</f>
        <v>0</v>
      </c>
      <c r="AV1110">
        <f>IF($S1110=AV$1,1,0)</f>
        <v>0</v>
      </c>
      <c r="AW1110">
        <f>IF($S1110=AW$1,1,0)</f>
        <v>0</v>
      </c>
      <c r="AX1110">
        <f>IF($S1110=AX$1,1,0)</f>
        <v>0</v>
      </c>
      <c r="AY1110">
        <f>IF($S1110=AY$1,1,0)</f>
        <v>0</v>
      </c>
      <c r="AZ1110">
        <f>IF($S1110=AZ$1,1,0)</f>
        <v>0</v>
      </c>
      <c r="BA1110">
        <f>IF($S1110=BA$1,1,0)</f>
        <v>0</v>
      </c>
      <c r="BB1110">
        <f>IF($S1110=BB$1,1,0)</f>
        <v>0</v>
      </c>
      <c r="BC1110">
        <f>IF($S1110=BC$1,1,0)</f>
        <v>0</v>
      </c>
      <c r="BD1110">
        <f>IF($S1110=BD$1,1,0)</f>
        <v>0</v>
      </c>
      <c r="BE1110">
        <f>IF($S1110=BE$1,1,0)</f>
        <v>0</v>
      </c>
      <c r="BF1110">
        <f>IF($S1110=BF$1,1,0)</f>
        <v>0</v>
      </c>
      <c r="BG1110">
        <f>IF($S1110=BG$1,1,0)</f>
        <v>0</v>
      </c>
      <c r="BH1110">
        <f>IF($S1110=BH$1,1,0)</f>
        <v>0</v>
      </c>
      <c r="BI1110">
        <f>IF($S1110=BI$1,1,0)</f>
        <v>0</v>
      </c>
      <c r="BJ1110">
        <f>IF($S1110=BJ$1,1,0)</f>
        <v>0</v>
      </c>
    </row>
    <row r="1111" spans="1:62" x14ac:dyDescent="0.25">
      <c r="A1111">
        <v>1109</v>
      </c>
      <c r="B1111" t="s">
        <v>1975</v>
      </c>
      <c r="C1111">
        <v>1</v>
      </c>
      <c r="D1111" t="s">
        <v>1492</v>
      </c>
      <c r="E1111" t="s">
        <v>13</v>
      </c>
      <c r="F1111">
        <v>57</v>
      </c>
      <c r="G1111">
        <v>1</v>
      </c>
      <c r="H1111">
        <v>1</v>
      </c>
      <c r="I1111">
        <v>36928</v>
      </c>
      <c r="J1111">
        <v>164.86670000000001</v>
      </c>
      <c r="L1111" t="s">
        <v>15</v>
      </c>
      <c r="M1111" t="s">
        <v>1751</v>
      </c>
      <c r="N1111" t="str">
        <f>IF(ISNUMBER(I1111),"xxx ",SUBSTITUTE(SUBSTITUTE(I1111,"/",""),".",""))</f>
        <v xml:space="preserve">xxx </v>
      </c>
      <c r="O1111" t="str">
        <f>LEFT(N1111,FIND(" ",N1111))</f>
        <v xml:space="preserve">xxx </v>
      </c>
      <c r="P1111" t="str">
        <f>VLOOKUP(M1111,Extract_Title!$A$2:$B$20,2,0)</f>
        <v>Mr</v>
      </c>
      <c r="Q1111" t="str">
        <f>IF(L1111="","S",L1111)</f>
        <v>S</v>
      </c>
      <c r="R1111" t="str">
        <f>IF(K1111="","M",LEFT(K1111,1))</f>
        <v>M</v>
      </c>
      <c r="S1111" t="str">
        <f>VLOOKUP(O1111,Clean_tckt!$E$3:$F$38,2,0)</f>
        <v xml:space="preserve">xxx </v>
      </c>
      <c r="T1111" s="1">
        <f t="shared" si="55"/>
        <v>164.86670000000001</v>
      </c>
      <c r="U1111">
        <f t="shared" si="56"/>
        <v>57</v>
      </c>
      <c r="V1111">
        <f>SUM(G1111:H1111,1)</f>
        <v>3</v>
      </c>
      <c r="W1111">
        <f t="shared" si="57"/>
        <v>1</v>
      </c>
      <c r="X1111">
        <f>IF(V1111=1,1,0)</f>
        <v>0</v>
      </c>
      <c r="Y1111">
        <f>IF($P1111=Y$1,1,0)</f>
        <v>1</v>
      </c>
      <c r="Z1111">
        <f>IF($P1111=Z$1,1,0)</f>
        <v>0</v>
      </c>
      <c r="AA1111">
        <f>IF($P1111=AA$1,1,0)</f>
        <v>0</v>
      </c>
      <c r="AB1111">
        <f>IF($P1111=AB$1,1,0)</f>
        <v>0</v>
      </c>
      <c r="AC1111">
        <f>IF($Q1111=AC$1,1,0)</f>
        <v>1</v>
      </c>
      <c r="AD1111">
        <f>IF($Q1111=AD$1,1,0)</f>
        <v>0</v>
      </c>
      <c r="AE1111">
        <f>IF($R1111=AE$1,1,0)</f>
        <v>1</v>
      </c>
      <c r="AF1111">
        <f>IF($R1111=AF$1,1,0)</f>
        <v>0</v>
      </c>
      <c r="AG1111">
        <f>IF($R1111=AG$1,1,0)</f>
        <v>0</v>
      </c>
      <c r="AH1111">
        <f>IF($R1111=AH$1,1,0)</f>
        <v>0</v>
      </c>
      <c r="AI1111">
        <f>IF($R1111=AI$1,1,0)</f>
        <v>0</v>
      </c>
      <c r="AJ1111">
        <f>IF($R1111=AJ$1,1,0)</f>
        <v>0</v>
      </c>
      <c r="AK1111">
        <f>IF($R1111=AK$1,1,0)</f>
        <v>0</v>
      </c>
      <c r="AL1111">
        <f>IF($R1111=AL$1,1,0)</f>
        <v>0</v>
      </c>
      <c r="AM1111">
        <f>IF($S1111=AM$1,1,0)</f>
        <v>0</v>
      </c>
      <c r="AN1111">
        <f>IF($S1111=AN$1,1,0)</f>
        <v>0</v>
      </c>
      <c r="AO1111">
        <f>IF($S1111=AO$1,1,0)</f>
        <v>0</v>
      </c>
      <c r="AP1111">
        <f>IF($S1111=AP$1,1,0)</f>
        <v>1</v>
      </c>
      <c r="AQ1111">
        <f>IF($S1111=AQ$1,1,0)</f>
        <v>0</v>
      </c>
      <c r="AR1111">
        <f>IF($S1111=AR$1,1,0)</f>
        <v>0</v>
      </c>
      <c r="AS1111">
        <f>IF($S1111=AS$1,1,0)</f>
        <v>0</v>
      </c>
      <c r="AT1111">
        <f>IF($S1111=AT$1,1,0)</f>
        <v>0</v>
      </c>
      <c r="AU1111">
        <f>IF($S1111=AU$1,1,0)</f>
        <v>0</v>
      </c>
      <c r="AV1111">
        <f>IF($S1111=AV$1,1,0)</f>
        <v>0</v>
      </c>
      <c r="AW1111">
        <f>IF($S1111=AW$1,1,0)</f>
        <v>0</v>
      </c>
      <c r="AX1111">
        <f>IF($S1111=AX$1,1,0)</f>
        <v>0</v>
      </c>
      <c r="AY1111">
        <f>IF($S1111=AY$1,1,0)</f>
        <v>0</v>
      </c>
      <c r="AZ1111">
        <f>IF($S1111=AZ$1,1,0)</f>
        <v>0</v>
      </c>
      <c r="BA1111">
        <f>IF($S1111=BA$1,1,0)</f>
        <v>0</v>
      </c>
      <c r="BB1111">
        <f>IF($S1111=BB$1,1,0)</f>
        <v>0</v>
      </c>
      <c r="BC1111">
        <f>IF($S1111=BC$1,1,0)</f>
        <v>0</v>
      </c>
      <c r="BD1111">
        <f>IF($S1111=BD$1,1,0)</f>
        <v>0</v>
      </c>
      <c r="BE1111">
        <f>IF($S1111=BE$1,1,0)</f>
        <v>0</v>
      </c>
      <c r="BF1111">
        <f>IF($S1111=BF$1,1,0)</f>
        <v>0</v>
      </c>
      <c r="BG1111">
        <f>IF($S1111=BG$1,1,0)</f>
        <v>0</v>
      </c>
      <c r="BH1111">
        <f>IF($S1111=BH$1,1,0)</f>
        <v>0</v>
      </c>
      <c r="BI1111">
        <f>IF($S1111=BI$1,1,0)</f>
        <v>0</v>
      </c>
      <c r="BJ1111">
        <f>IF($S1111=BJ$1,1,0)</f>
        <v>0</v>
      </c>
    </row>
    <row r="1112" spans="1:62" x14ac:dyDescent="0.25">
      <c r="A1112">
        <v>1110</v>
      </c>
      <c r="B1112" t="s">
        <v>1975</v>
      </c>
      <c r="C1112">
        <v>1</v>
      </c>
      <c r="D1112" t="s">
        <v>1493</v>
      </c>
      <c r="E1112" t="s">
        <v>17</v>
      </c>
      <c r="F1112">
        <v>50</v>
      </c>
      <c r="G1112">
        <v>1</v>
      </c>
      <c r="H1112">
        <v>1</v>
      </c>
      <c r="I1112">
        <v>113503</v>
      </c>
      <c r="J1112">
        <v>211.5</v>
      </c>
      <c r="K1112" t="s">
        <v>1494</v>
      </c>
      <c r="L1112" t="s">
        <v>20</v>
      </c>
      <c r="M1112" t="s">
        <v>1752</v>
      </c>
      <c r="N1112" t="str">
        <f>IF(ISNUMBER(I1112),"xxx ",SUBSTITUTE(SUBSTITUTE(I1112,"/",""),".",""))</f>
        <v xml:space="preserve">xxx </v>
      </c>
      <c r="O1112" t="str">
        <f>LEFT(N1112,FIND(" ",N1112))</f>
        <v xml:space="preserve">xxx </v>
      </c>
      <c r="P1112" t="str">
        <f>VLOOKUP(M1112,Extract_Title!$A$2:$B$20,2,0)</f>
        <v>Mrs</v>
      </c>
      <c r="Q1112" t="str">
        <f>IF(L1112="","S",L1112)</f>
        <v>C</v>
      </c>
      <c r="R1112" t="str">
        <f>IF(K1112="","M",LEFT(K1112,1))</f>
        <v>C</v>
      </c>
      <c r="S1112" t="str">
        <f>VLOOKUP(O1112,Clean_tckt!$E$3:$F$38,2,0)</f>
        <v xml:space="preserve">xxx </v>
      </c>
      <c r="T1112" s="1">
        <f t="shared" si="55"/>
        <v>211.5</v>
      </c>
      <c r="U1112">
        <f t="shared" si="56"/>
        <v>50</v>
      </c>
      <c r="V1112">
        <f>SUM(G1112:H1112,1)</f>
        <v>3</v>
      </c>
      <c r="W1112">
        <f t="shared" si="57"/>
        <v>0</v>
      </c>
      <c r="X1112">
        <f>IF(V1112=1,1,0)</f>
        <v>0</v>
      </c>
      <c r="Y1112">
        <f>IF($P1112=Y$1,1,0)</f>
        <v>0</v>
      </c>
      <c r="Z1112">
        <f>IF($P1112=Z$1,1,0)</f>
        <v>1</v>
      </c>
      <c r="AA1112">
        <f>IF($P1112=AA$1,1,0)</f>
        <v>0</v>
      </c>
      <c r="AB1112">
        <f>IF($P1112=AB$1,1,0)</f>
        <v>0</v>
      </c>
      <c r="AC1112">
        <f>IF($Q1112=AC$1,1,0)</f>
        <v>0</v>
      </c>
      <c r="AD1112">
        <f>IF($Q1112=AD$1,1,0)</f>
        <v>1</v>
      </c>
      <c r="AE1112">
        <f>IF($R1112=AE$1,1,0)</f>
        <v>0</v>
      </c>
      <c r="AF1112">
        <f>IF($R1112=AF$1,1,0)</f>
        <v>1</v>
      </c>
      <c r="AG1112">
        <f>IF($R1112=AG$1,1,0)</f>
        <v>0</v>
      </c>
      <c r="AH1112">
        <f>IF($R1112=AH$1,1,0)</f>
        <v>0</v>
      </c>
      <c r="AI1112">
        <f>IF($R1112=AI$1,1,0)</f>
        <v>0</v>
      </c>
      <c r="AJ1112">
        <f>IF($R1112=AJ$1,1,0)</f>
        <v>0</v>
      </c>
      <c r="AK1112">
        <f>IF($R1112=AK$1,1,0)</f>
        <v>0</v>
      </c>
      <c r="AL1112">
        <f>IF($R1112=AL$1,1,0)</f>
        <v>0</v>
      </c>
      <c r="AM1112">
        <f>IF($S1112=AM$1,1,0)</f>
        <v>0</v>
      </c>
      <c r="AN1112">
        <f>IF($S1112=AN$1,1,0)</f>
        <v>0</v>
      </c>
      <c r="AO1112">
        <f>IF($S1112=AO$1,1,0)</f>
        <v>0</v>
      </c>
      <c r="AP1112">
        <f>IF($S1112=AP$1,1,0)</f>
        <v>1</v>
      </c>
      <c r="AQ1112">
        <f>IF($S1112=AQ$1,1,0)</f>
        <v>0</v>
      </c>
      <c r="AR1112">
        <f>IF($S1112=AR$1,1,0)</f>
        <v>0</v>
      </c>
      <c r="AS1112">
        <f>IF($S1112=AS$1,1,0)</f>
        <v>0</v>
      </c>
      <c r="AT1112">
        <f>IF($S1112=AT$1,1,0)</f>
        <v>0</v>
      </c>
      <c r="AU1112">
        <f>IF($S1112=AU$1,1,0)</f>
        <v>0</v>
      </c>
      <c r="AV1112">
        <f>IF($S1112=AV$1,1,0)</f>
        <v>0</v>
      </c>
      <c r="AW1112">
        <f>IF($S1112=AW$1,1,0)</f>
        <v>0</v>
      </c>
      <c r="AX1112">
        <f>IF($S1112=AX$1,1,0)</f>
        <v>0</v>
      </c>
      <c r="AY1112">
        <f>IF($S1112=AY$1,1,0)</f>
        <v>0</v>
      </c>
      <c r="AZ1112">
        <f>IF($S1112=AZ$1,1,0)</f>
        <v>0</v>
      </c>
      <c r="BA1112">
        <f>IF($S1112=BA$1,1,0)</f>
        <v>0</v>
      </c>
      <c r="BB1112">
        <f>IF($S1112=BB$1,1,0)</f>
        <v>0</v>
      </c>
      <c r="BC1112">
        <f>IF($S1112=BC$1,1,0)</f>
        <v>0</v>
      </c>
      <c r="BD1112">
        <f>IF($S1112=BD$1,1,0)</f>
        <v>0</v>
      </c>
      <c r="BE1112">
        <f>IF($S1112=BE$1,1,0)</f>
        <v>0</v>
      </c>
      <c r="BF1112">
        <f>IF($S1112=BF$1,1,0)</f>
        <v>0</v>
      </c>
      <c r="BG1112">
        <f>IF($S1112=BG$1,1,0)</f>
        <v>0</v>
      </c>
      <c r="BH1112">
        <f>IF($S1112=BH$1,1,0)</f>
        <v>0</v>
      </c>
      <c r="BI1112">
        <f>IF($S1112=BI$1,1,0)</f>
        <v>0</v>
      </c>
      <c r="BJ1112">
        <f>IF($S1112=BJ$1,1,0)</f>
        <v>0</v>
      </c>
    </row>
    <row r="1113" spans="1:62" x14ac:dyDescent="0.25">
      <c r="A1113">
        <v>1111</v>
      </c>
      <c r="B1113" t="s">
        <v>1975</v>
      </c>
      <c r="C1113">
        <v>3</v>
      </c>
      <c r="D1113" t="s">
        <v>1495</v>
      </c>
      <c r="E1113" t="s">
        <v>13</v>
      </c>
      <c r="G1113">
        <v>0</v>
      </c>
      <c r="H1113">
        <v>0</v>
      </c>
      <c r="I1113">
        <v>32302</v>
      </c>
      <c r="J1113">
        <v>8.0500000000000007</v>
      </c>
      <c r="L1113" t="s">
        <v>15</v>
      </c>
      <c r="M1113" t="s">
        <v>1751</v>
      </c>
      <c r="N1113" t="str">
        <f>IF(ISNUMBER(I1113),"xxx ",SUBSTITUTE(SUBSTITUTE(I1113,"/",""),".",""))</f>
        <v xml:space="preserve">xxx </v>
      </c>
      <c r="O1113" t="str">
        <f>LEFT(N1113,FIND(" ",N1113))</f>
        <v xml:space="preserve">xxx </v>
      </c>
      <c r="P1113" t="str">
        <f>VLOOKUP(M1113,Extract_Title!$A$2:$B$20,2,0)</f>
        <v>Mr</v>
      </c>
      <c r="Q1113" t="str">
        <f>IF(L1113="","S",L1113)</f>
        <v>S</v>
      </c>
      <c r="R1113" t="str">
        <f>IF(K1113="","M",LEFT(K1113,1))</f>
        <v>M</v>
      </c>
      <c r="S1113" t="str">
        <f>VLOOKUP(O1113,Clean_tckt!$E$3:$F$38,2,0)</f>
        <v xml:space="preserve">xxx </v>
      </c>
      <c r="T1113" s="1">
        <f t="shared" si="55"/>
        <v>8.0500000000000007</v>
      </c>
      <c r="U1113">
        <f t="shared" si="56"/>
        <v>0</v>
      </c>
      <c r="V1113">
        <f>SUM(G1113:H1113,1)</f>
        <v>1</v>
      </c>
      <c r="W1113">
        <f t="shared" si="57"/>
        <v>1</v>
      </c>
      <c r="X1113">
        <f>IF(V1113=1,1,0)</f>
        <v>1</v>
      </c>
      <c r="Y1113">
        <f>IF($P1113=Y$1,1,0)</f>
        <v>1</v>
      </c>
      <c r="Z1113">
        <f>IF($P1113=Z$1,1,0)</f>
        <v>0</v>
      </c>
      <c r="AA1113">
        <f>IF($P1113=AA$1,1,0)</f>
        <v>0</v>
      </c>
      <c r="AB1113">
        <f>IF($P1113=AB$1,1,0)</f>
        <v>0</v>
      </c>
      <c r="AC1113">
        <f>IF($Q1113=AC$1,1,0)</f>
        <v>1</v>
      </c>
      <c r="AD1113">
        <f>IF($Q1113=AD$1,1,0)</f>
        <v>0</v>
      </c>
      <c r="AE1113">
        <f>IF($R1113=AE$1,1,0)</f>
        <v>1</v>
      </c>
      <c r="AF1113">
        <f>IF($R1113=AF$1,1,0)</f>
        <v>0</v>
      </c>
      <c r="AG1113">
        <f>IF($R1113=AG$1,1,0)</f>
        <v>0</v>
      </c>
      <c r="AH1113">
        <f>IF($R1113=AH$1,1,0)</f>
        <v>0</v>
      </c>
      <c r="AI1113">
        <f>IF($R1113=AI$1,1,0)</f>
        <v>0</v>
      </c>
      <c r="AJ1113">
        <f>IF($R1113=AJ$1,1,0)</f>
        <v>0</v>
      </c>
      <c r="AK1113">
        <f>IF($R1113=AK$1,1,0)</f>
        <v>0</v>
      </c>
      <c r="AL1113">
        <f>IF($R1113=AL$1,1,0)</f>
        <v>0</v>
      </c>
      <c r="AM1113">
        <f>IF($S1113=AM$1,1,0)</f>
        <v>0</v>
      </c>
      <c r="AN1113">
        <f>IF($S1113=AN$1,1,0)</f>
        <v>0</v>
      </c>
      <c r="AO1113">
        <f>IF($S1113=AO$1,1,0)</f>
        <v>0</v>
      </c>
      <c r="AP1113">
        <f>IF($S1113=AP$1,1,0)</f>
        <v>1</v>
      </c>
      <c r="AQ1113">
        <f>IF($S1113=AQ$1,1,0)</f>
        <v>0</v>
      </c>
      <c r="AR1113">
        <f>IF($S1113=AR$1,1,0)</f>
        <v>0</v>
      </c>
      <c r="AS1113">
        <f>IF($S1113=AS$1,1,0)</f>
        <v>0</v>
      </c>
      <c r="AT1113">
        <f>IF($S1113=AT$1,1,0)</f>
        <v>0</v>
      </c>
      <c r="AU1113">
        <f>IF($S1113=AU$1,1,0)</f>
        <v>0</v>
      </c>
      <c r="AV1113">
        <f>IF($S1113=AV$1,1,0)</f>
        <v>0</v>
      </c>
      <c r="AW1113">
        <f>IF($S1113=AW$1,1,0)</f>
        <v>0</v>
      </c>
      <c r="AX1113">
        <f>IF($S1113=AX$1,1,0)</f>
        <v>0</v>
      </c>
      <c r="AY1113">
        <f>IF($S1113=AY$1,1,0)</f>
        <v>0</v>
      </c>
      <c r="AZ1113">
        <f>IF($S1113=AZ$1,1,0)</f>
        <v>0</v>
      </c>
      <c r="BA1113">
        <f>IF($S1113=BA$1,1,0)</f>
        <v>0</v>
      </c>
      <c r="BB1113">
        <f>IF($S1113=BB$1,1,0)</f>
        <v>0</v>
      </c>
      <c r="BC1113">
        <f>IF($S1113=BC$1,1,0)</f>
        <v>0</v>
      </c>
      <c r="BD1113">
        <f>IF($S1113=BD$1,1,0)</f>
        <v>0</v>
      </c>
      <c r="BE1113">
        <f>IF($S1113=BE$1,1,0)</f>
        <v>0</v>
      </c>
      <c r="BF1113">
        <f>IF($S1113=BF$1,1,0)</f>
        <v>0</v>
      </c>
      <c r="BG1113">
        <f>IF($S1113=BG$1,1,0)</f>
        <v>0</v>
      </c>
      <c r="BH1113">
        <f>IF($S1113=BH$1,1,0)</f>
        <v>0</v>
      </c>
      <c r="BI1113">
        <f>IF($S1113=BI$1,1,0)</f>
        <v>0</v>
      </c>
      <c r="BJ1113">
        <f>IF($S1113=BJ$1,1,0)</f>
        <v>0</v>
      </c>
    </row>
    <row r="1114" spans="1:62" x14ac:dyDescent="0.25">
      <c r="A1114">
        <v>1112</v>
      </c>
      <c r="B1114" t="s">
        <v>1975</v>
      </c>
      <c r="C1114">
        <v>2</v>
      </c>
      <c r="D1114" t="s">
        <v>1496</v>
      </c>
      <c r="E1114" t="s">
        <v>17</v>
      </c>
      <c r="F1114">
        <v>30</v>
      </c>
      <c r="G1114">
        <v>1</v>
      </c>
      <c r="H1114">
        <v>0</v>
      </c>
      <c r="I1114" t="s">
        <v>1497</v>
      </c>
      <c r="J1114">
        <v>13.8583</v>
      </c>
      <c r="L1114" t="s">
        <v>20</v>
      </c>
      <c r="M1114" t="s">
        <v>1753</v>
      </c>
      <c r="N1114" t="str">
        <f>IF(ISNUMBER(I1114),"xxx ",SUBSTITUTE(SUBSTITUTE(I1114,"/",""),".",""))</f>
        <v>SCPARIS 2148</v>
      </c>
      <c r="O1114" t="str">
        <f>LEFT(N1114,FIND(" ",N1114))</f>
        <v xml:space="preserve">SCPARIS </v>
      </c>
      <c r="P1114" t="str">
        <f>VLOOKUP(M1114,Extract_Title!$A$2:$B$20,2,0)</f>
        <v>Miss</v>
      </c>
      <c r="Q1114" t="str">
        <f>IF(L1114="","S",L1114)</f>
        <v>C</v>
      </c>
      <c r="R1114" t="str">
        <f>IF(K1114="","M",LEFT(K1114,1))</f>
        <v>M</v>
      </c>
      <c r="S1114" t="str">
        <f>VLOOKUP(O1114,Clean_tckt!$E$3:$F$38,2,0)</f>
        <v xml:space="preserve">SCParis </v>
      </c>
      <c r="T1114" s="1">
        <f t="shared" si="55"/>
        <v>13.8583</v>
      </c>
      <c r="U1114">
        <f t="shared" si="56"/>
        <v>30</v>
      </c>
      <c r="V1114">
        <f>SUM(G1114:H1114,1)</f>
        <v>2</v>
      </c>
      <c r="W1114">
        <f t="shared" si="57"/>
        <v>0</v>
      </c>
      <c r="X1114">
        <f>IF(V1114=1,1,0)</f>
        <v>0</v>
      </c>
      <c r="Y1114">
        <f>IF($P1114=Y$1,1,0)</f>
        <v>0</v>
      </c>
      <c r="Z1114">
        <f>IF($P1114=Z$1,1,0)</f>
        <v>0</v>
      </c>
      <c r="AA1114">
        <f>IF($P1114=AA$1,1,0)</f>
        <v>1</v>
      </c>
      <c r="AB1114">
        <f>IF($P1114=AB$1,1,0)</f>
        <v>0</v>
      </c>
      <c r="AC1114">
        <f>IF($Q1114=AC$1,1,0)</f>
        <v>0</v>
      </c>
      <c r="AD1114">
        <f>IF($Q1114=AD$1,1,0)</f>
        <v>1</v>
      </c>
      <c r="AE1114">
        <f>IF($R1114=AE$1,1,0)</f>
        <v>1</v>
      </c>
      <c r="AF1114">
        <f>IF($R1114=AF$1,1,0)</f>
        <v>0</v>
      </c>
      <c r="AG1114">
        <f>IF($R1114=AG$1,1,0)</f>
        <v>0</v>
      </c>
      <c r="AH1114">
        <f>IF($R1114=AH$1,1,0)</f>
        <v>0</v>
      </c>
      <c r="AI1114">
        <f>IF($R1114=AI$1,1,0)</f>
        <v>0</v>
      </c>
      <c r="AJ1114">
        <f>IF($R1114=AJ$1,1,0)</f>
        <v>0</v>
      </c>
      <c r="AK1114">
        <f>IF($R1114=AK$1,1,0)</f>
        <v>0</v>
      </c>
      <c r="AL1114">
        <f>IF($R1114=AL$1,1,0)</f>
        <v>0</v>
      </c>
      <c r="AM1114">
        <f>IF($S1114=AM$1,1,0)</f>
        <v>0</v>
      </c>
      <c r="AN1114">
        <f>IF($S1114=AN$1,1,0)</f>
        <v>0</v>
      </c>
      <c r="AO1114">
        <f>IF($S1114=AO$1,1,0)</f>
        <v>0</v>
      </c>
      <c r="AP1114">
        <f>IF($S1114=AP$1,1,0)</f>
        <v>0</v>
      </c>
      <c r="AQ1114">
        <f>IF($S1114=AQ$1,1,0)</f>
        <v>0</v>
      </c>
      <c r="AR1114">
        <f>IF($S1114=AR$1,1,0)</f>
        <v>0</v>
      </c>
      <c r="AS1114">
        <f>IF($S1114=AS$1,1,0)</f>
        <v>1</v>
      </c>
      <c r="AT1114">
        <f>IF($S1114=AT$1,1,0)</f>
        <v>0</v>
      </c>
      <c r="AU1114">
        <f>IF($S1114=AU$1,1,0)</f>
        <v>0</v>
      </c>
      <c r="AV1114">
        <f>IF($S1114=AV$1,1,0)</f>
        <v>0</v>
      </c>
      <c r="AW1114">
        <f>IF($S1114=AW$1,1,0)</f>
        <v>0</v>
      </c>
      <c r="AX1114">
        <f>IF($S1114=AX$1,1,0)</f>
        <v>0</v>
      </c>
      <c r="AY1114">
        <f>IF($S1114=AY$1,1,0)</f>
        <v>0</v>
      </c>
      <c r="AZ1114">
        <f>IF($S1114=AZ$1,1,0)</f>
        <v>0</v>
      </c>
      <c r="BA1114">
        <f>IF($S1114=BA$1,1,0)</f>
        <v>0</v>
      </c>
      <c r="BB1114">
        <f>IF($S1114=BB$1,1,0)</f>
        <v>0</v>
      </c>
      <c r="BC1114">
        <f>IF($S1114=BC$1,1,0)</f>
        <v>0</v>
      </c>
      <c r="BD1114">
        <f>IF($S1114=BD$1,1,0)</f>
        <v>0</v>
      </c>
      <c r="BE1114">
        <f>IF($S1114=BE$1,1,0)</f>
        <v>0</v>
      </c>
      <c r="BF1114">
        <f>IF($S1114=BF$1,1,0)</f>
        <v>0</v>
      </c>
      <c r="BG1114">
        <f>IF($S1114=BG$1,1,0)</f>
        <v>0</v>
      </c>
      <c r="BH1114">
        <f>IF($S1114=BH$1,1,0)</f>
        <v>0</v>
      </c>
      <c r="BI1114">
        <f>IF($S1114=BI$1,1,0)</f>
        <v>0</v>
      </c>
      <c r="BJ1114">
        <f>IF($S1114=BJ$1,1,0)</f>
        <v>0</v>
      </c>
    </row>
    <row r="1115" spans="1:62" x14ac:dyDescent="0.25">
      <c r="A1115">
        <v>1113</v>
      </c>
      <c r="B1115" t="s">
        <v>1975</v>
      </c>
      <c r="C1115">
        <v>3</v>
      </c>
      <c r="D1115" t="s">
        <v>1498</v>
      </c>
      <c r="E1115" t="s">
        <v>13</v>
      </c>
      <c r="F1115">
        <v>21</v>
      </c>
      <c r="G1115">
        <v>0</v>
      </c>
      <c r="H1115">
        <v>0</v>
      </c>
      <c r="I1115">
        <v>342684</v>
      </c>
      <c r="J1115">
        <v>8.0500000000000007</v>
      </c>
      <c r="L1115" t="s">
        <v>15</v>
      </c>
      <c r="M1115" t="s">
        <v>1751</v>
      </c>
      <c r="N1115" t="str">
        <f>IF(ISNUMBER(I1115),"xxx ",SUBSTITUTE(SUBSTITUTE(I1115,"/",""),".",""))</f>
        <v xml:space="preserve">xxx </v>
      </c>
      <c r="O1115" t="str">
        <f>LEFT(N1115,FIND(" ",N1115))</f>
        <v xml:space="preserve">xxx </v>
      </c>
      <c r="P1115" t="str">
        <f>VLOOKUP(M1115,Extract_Title!$A$2:$B$20,2,0)</f>
        <v>Mr</v>
      </c>
      <c r="Q1115" t="str">
        <f>IF(L1115="","S",L1115)</f>
        <v>S</v>
      </c>
      <c r="R1115" t="str">
        <f>IF(K1115="","M",LEFT(K1115,1))</f>
        <v>M</v>
      </c>
      <c r="S1115" t="str">
        <f>VLOOKUP(O1115,Clean_tckt!$E$3:$F$38,2,0)</f>
        <v xml:space="preserve">xxx </v>
      </c>
      <c r="T1115" s="1">
        <f t="shared" si="55"/>
        <v>8.0500000000000007</v>
      </c>
      <c r="U1115">
        <f t="shared" si="56"/>
        <v>21</v>
      </c>
      <c r="V1115">
        <f>SUM(G1115:H1115,1)</f>
        <v>1</v>
      </c>
      <c r="W1115">
        <f t="shared" si="57"/>
        <v>1</v>
      </c>
      <c r="X1115">
        <f>IF(V1115=1,1,0)</f>
        <v>1</v>
      </c>
      <c r="Y1115">
        <f>IF($P1115=Y$1,1,0)</f>
        <v>1</v>
      </c>
      <c r="Z1115">
        <f>IF($P1115=Z$1,1,0)</f>
        <v>0</v>
      </c>
      <c r="AA1115">
        <f>IF($P1115=AA$1,1,0)</f>
        <v>0</v>
      </c>
      <c r="AB1115">
        <f>IF($P1115=AB$1,1,0)</f>
        <v>0</v>
      </c>
      <c r="AC1115">
        <f>IF($Q1115=AC$1,1,0)</f>
        <v>1</v>
      </c>
      <c r="AD1115">
        <f>IF($Q1115=AD$1,1,0)</f>
        <v>0</v>
      </c>
      <c r="AE1115">
        <f>IF($R1115=AE$1,1,0)</f>
        <v>1</v>
      </c>
      <c r="AF1115">
        <f>IF($R1115=AF$1,1,0)</f>
        <v>0</v>
      </c>
      <c r="AG1115">
        <f>IF($R1115=AG$1,1,0)</f>
        <v>0</v>
      </c>
      <c r="AH1115">
        <f>IF($R1115=AH$1,1,0)</f>
        <v>0</v>
      </c>
      <c r="AI1115">
        <f>IF($R1115=AI$1,1,0)</f>
        <v>0</v>
      </c>
      <c r="AJ1115">
        <f>IF($R1115=AJ$1,1,0)</f>
        <v>0</v>
      </c>
      <c r="AK1115">
        <f>IF($R1115=AK$1,1,0)</f>
        <v>0</v>
      </c>
      <c r="AL1115">
        <f>IF($R1115=AL$1,1,0)</f>
        <v>0</v>
      </c>
      <c r="AM1115">
        <f>IF($S1115=AM$1,1,0)</f>
        <v>0</v>
      </c>
      <c r="AN1115">
        <f>IF($S1115=AN$1,1,0)</f>
        <v>0</v>
      </c>
      <c r="AO1115">
        <f>IF($S1115=AO$1,1,0)</f>
        <v>0</v>
      </c>
      <c r="AP1115">
        <f>IF($S1115=AP$1,1,0)</f>
        <v>1</v>
      </c>
      <c r="AQ1115">
        <f>IF($S1115=AQ$1,1,0)</f>
        <v>0</v>
      </c>
      <c r="AR1115">
        <f>IF($S1115=AR$1,1,0)</f>
        <v>0</v>
      </c>
      <c r="AS1115">
        <f>IF($S1115=AS$1,1,0)</f>
        <v>0</v>
      </c>
      <c r="AT1115">
        <f>IF($S1115=AT$1,1,0)</f>
        <v>0</v>
      </c>
      <c r="AU1115">
        <f>IF($S1115=AU$1,1,0)</f>
        <v>0</v>
      </c>
      <c r="AV1115">
        <f>IF($S1115=AV$1,1,0)</f>
        <v>0</v>
      </c>
      <c r="AW1115">
        <f>IF($S1115=AW$1,1,0)</f>
        <v>0</v>
      </c>
      <c r="AX1115">
        <f>IF($S1115=AX$1,1,0)</f>
        <v>0</v>
      </c>
      <c r="AY1115">
        <f>IF($S1115=AY$1,1,0)</f>
        <v>0</v>
      </c>
      <c r="AZ1115">
        <f>IF($S1115=AZ$1,1,0)</f>
        <v>0</v>
      </c>
      <c r="BA1115">
        <f>IF($S1115=BA$1,1,0)</f>
        <v>0</v>
      </c>
      <c r="BB1115">
        <f>IF($S1115=BB$1,1,0)</f>
        <v>0</v>
      </c>
      <c r="BC1115">
        <f>IF($S1115=BC$1,1,0)</f>
        <v>0</v>
      </c>
      <c r="BD1115">
        <f>IF($S1115=BD$1,1,0)</f>
        <v>0</v>
      </c>
      <c r="BE1115">
        <f>IF($S1115=BE$1,1,0)</f>
        <v>0</v>
      </c>
      <c r="BF1115">
        <f>IF($S1115=BF$1,1,0)</f>
        <v>0</v>
      </c>
      <c r="BG1115">
        <f>IF($S1115=BG$1,1,0)</f>
        <v>0</v>
      </c>
      <c r="BH1115">
        <f>IF($S1115=BH$1,1,0)</f>
        <v>0</v>
      </c>
      <c r="BI1115">
        <f>IF($S1115=BI$1,1,0)</f>
        <v>0</v>
      </c>
      <c r="BJ1115">
        <f>IF($S1115=BJ$1,1,0)</f>
        <v>0</v>
      </c>
    </row>
    <row r="1116" spans="1:62" x14ac:dyDescent="0.25">
      <c r="A1116">
        <v>1114</v>
      </c>
      <c r="B1116" t="s">
        <v>1975</v>
      </c>
      <c r="C1116">
        <v>2</v>
      </c>
      <c r="D1116" t="s">
        <v>1499</v>
      </c>
      <c r="E1116" t="s">
        <v>17</v>
      </c>
      <c r="F1116">
        <v>22</v>
      </c>
      <c r="G1116">
        <v>0</v>
      </c>
      <c r="H1116">
        <v>0</v>
      </c>
      <c r="I1116" t="s">
        <v>1500</v>
      </c>
      <c r="J1116">
        <v>10.5</v>
      </c>
      <c r="K1116" t="s">
        <v>117</v>
      </c>
      <c r="L1116" t="s">
        <v>15</v>
      </c>
      <c r="M1116" t="s">
        <v>1752</v>
      </c>
      <c r="N1116" t="str">
        <f>IF(ISNUMBER(I1116),"xxx ",SUBSTITUTE(SUBSTITUTE(I1116,"/",""),".",""))</f>
        <v>WC 14266</v>
      </c>
      <c r="O1116" t="str">
        <f>LEFT(N1116,FIND(" ",N1116))</f>
        <v xml:space="preserve">WC </v>
      </c>
      <c r="P1116" t="str">
        <f>VLOOKUP(M1116,Extract_Title!$A$2:$B$20,2,0)</f>
        <v>Mrs</v>
      </c>
      <c r="Q1116" t="str">
        <f>IF(L1116="","S",L1116)</f>
        <v>S</v>
      </c>
      <c r="R1116" t="str">
        <f>IF(K1116="","M",LEFT(K1116,1))</f>
        <v>F</v>
      </c>
      <c r="S1116" t="str">
        <f>VLOOKUP(O1116,Clean_tckt!$E$3:$F$38,2,0)</f>
        <v xml:space="preserve">WC </v>
      </c>
      <c r="T1116" s="1">
        <f t="shared" si="55"/>
        <v>10.5</v>
      </c>
      <c r="U1116">
        <f t="shared" si="56"/>
        <v>22</v>
      </c>
      <c r="V1116">
        <f>SUM(G1116:H1116,1)</f>
        <v>1</v>
      </c>
      <c r="W1116">
        <f t="shared" si="57"/>
        <v>0</v>
      </c>
      <c r="X1116">
        <f>IF(V1116=1,1,0)</f>
        <v>1</v>
      </c>
      <c r="Y1116">
        <f>IF($P1116=Y$1,1,0)</f>
        <v>0</v>
      </c>
      <c r="Z1116">
        <f>IF($P1116=Z$1,1,0)</f>
        <v>1</v>
      </c>
      <c r="AA1116">
        <f>IF($P1116=AA$1,1,0)</f>
        <v>0</v>
      </c>
      <c r="AB1116">
        <f>IF($P1116=AB$1,1,0)</f>
        <v>0</v>
      </c>
      <c r="AC1116">
        <f>IF($Q1116=AC$1,1,0)</f>
        <v>1</v>
      </c>
      <c r="AD1116">
        <f>IF($Q1116=AD$1,1,0)</f>
        <v>0</v>
      </c>
      <c r="AE1116">
        <f>IF($R1116=AE$1,1,0)</f>
        <v>0</v>
      </c>
      <c r="AF1116">
        <f>IF($R1116=AF$1,1,0)</f>
        <v>0</v>
      </c>
      <c r="AG1116">
        <f>IF($R1116=AG$1,1,0)</f>
        <v>0</v>
      </c>
      <c r="AH1116">
        <f>IF($R1116=AH$1,1,0)</f>
        <v>0</v>
      </c>
      <c r="AI1116">
        <f>IF($R1116=AI$1,1,0)</f>
        <v>0</v>
      </c>
      <c r="AJ1116">
        <f>IF($R1116=AJ$1,1,0)</f>
        <v>0</v>
      </c>
      <c r="AK1116">
        <f>IF($R1116=AK$1,1,0)</f>
        <v>0</v>
      </c>
      <c r="AL1116">
        <f>IF($R1116=AL$1,1,0)</f>
        <v>1</v>
      </c>
      <c r="AM1116">
        <f>IF($S1116=AM$1,1,0)</f>
        <v>0</v>
      </c>
      <c r="AN1116">
        <f>IF($S1116=AN$1,1,0)</f>
        <v>0</v>
      </c>
      <c r="AO1116">
        <f>IF($S1116=AO$1,1,0)</f>
        <v>0</v>
      </c>
      <c r="AP1116">
        <f>IF($S1116=AP$1,1,0)</f>
        <v>0</v>
      </c>
      <c r="AQ1116">
        <f>IF($S1116=AQ$1,1,0)</f>
        <v>0</v>
      </c>
      <c r="AR1116">
        <f>IF($S1116=AR$1,1,0)</f>
        <v>0</v>
      </c>
      <c r="AS1116">
        <f>IF($S1116=AS$1,1,0)</f>
        <v>0</v>
      </c>
      <c r="AT1116">
        <f>IF($S1116=AT$1,1,0)</f>
        <v>0</v>
      </c>
      <c r="AU1116">
        <f>IF($S1116=AU$1,1,0)</f>
        <v>0</v>
      </c>
      <c r="AV1116">
        <f>IF($S1116=AV$1,1,0)</f>
        <v>0</v>
      </c>
      <c r="AW1116">
        <f>IF($S1116=AW$1,1,0)</f>
        <v>1</v>
      </c>
      <c r="AX1116">
        <f>IF($S1116=AX$1,1,0)</f>
        <v>0</v>
      </c>
      <c r="AY1116">
        <f>IF($S1116=AY$1,1,0)</f>
        <v>0</v>
      </c>
      <c r="AZ1116">
        <f>IF($S1116=AZ$1,1,0)</f>
        <v>0</v>
      </c>
      <c r="BA1116">
        <f>IF($S1116=BA$1,1,0)</f>
        <v>0</v>
      </c>
      <c r="BB1116">
        <f>IF($S1116=BB$1,1,0)</f>
        <v>0</v>
      </c>
      <c r="BC1116">
        <f>IF($S1116=BC$1,1,0)</f>
        <v>0</v>
      </c>
      <c r="BD1116">
        <f>IF($S1116=BD$1,1,0)</f>
        <v>0</v>
      </c>
      <c r="BE1116">
        <f>IF($S1116=BE$1,1,0)</f>
        <v>0</v>
      </c>
      <c r="BF1116">
        <f>IF($S1116=BF$1,1,0)</f>
        <v>0</v>
      </c>
      <c r="BG1116">
        <f>IF($S1116=BG$1,1,0)</f>
        <v>0</v>
      </c>
      <c r="BH1116">
        <f>IF($S1116=BH$1,1,0)</f>
        <v>0</v>
      </c>
      <c r="BI1116">
        <f>IF($S1116=BI$1,1,0)</f>
        <v>0</v>
      </c>
      <c r="BJ1116">
        <f>IF($S1116=BJ$1,1,0)</f>
        <v>0</v>
      </c>
    </row>
    <row r="1117" spans="1:62" x14ac:dyDescent="0.25">
      <c r="A1117">
        <v>1115</v>
      </c>
      <c r="B1117" t="s">
        <v>1975</v>
      </c>
      <c r="C1117">
        <v>3</v>
      </c>
      <c r="D1117" t="s">
        <v>1501</v>
      </c>
      <c r="E1117" t="s">
        <v>13</v>
      </c>
      <c r="F1117">
        <v>21</v>
      </c>
      <c r="G1117">
        <v>0</v>
      </c>
      <c r="H1117">
        <v>0</v>
      </c>
      <c r="I1117">
        <v>350053</v>
      </c>
      <c r="J1117">
        <v>7.7957999999999998</v>
      </c>
      <c r="L1117" t="s">
        <v>15</v>
      </c>
      <c r="M1117" t="s">
        <v>1751</v>
      </c>
      <c r="N1117" t="str">
        <f>IF(ISNUMBER(I1117),"xxx ",SUBSTITUTE(SUBSTITUTE(I1117,"/",""),".",""))</f>
        <v xml:space="preserve">xxx </v>
      </c>
      <c r="O1117" t="str">
        <f>LEFT(N1117,FIND(" ",N1117))</f>
        <v xml:space="preserve">xxx </v>
      </c>
      <c r="P1117" t="str">
        <f>VLOOKUP(M1117,Extract_Title!$A$2:$B$20,2,0)</f>
        <v>Mr</v>
      </c>
      <c r="Q1117" t="str">
        <f>IF(L1117="","S",L1117)</f>
        <v>S</v>
      </c>
      <c r="R1117" t="str">
        <f>IF(K1117="","M",LEFT(K1117,1))</f>
        <v>M</v>
      </c>
      <c r="S1117" t="str">
        <f>VLOOKUP(O1117,Clean_tckt!$E$3:$F$38,2,0)</f>
        <v xml:space="preserve">xxx </v>
      </c>
      <c r="T1117" s="1">
        <f t="shared" si="55"/>
        <v>7.7957999999999998</v>
      </c>
      <c r="U1117">
        <f t="shared" si="56"/>
        <v>21</v>
      </c>
      <c r="V1117">
        <f>SUM(G1117:H1117,1)</f>
        <v>1</v>
      </c>
      <c r="W1117">
        <f t="shared" si="57"/>
        <v>1</v>
      </c>
      <c r="X1117">
        <f>IF(V1117=1,1,0)</f>
        <v>1</v>
      </c>
      <c r="Y1117">
        <f>IF($P1117=Y$1,1,0)</f>
        <v>1</v>
      </c>
      <c r="Z1117">
        <f>IF($P1117=Z$1,1,0)</f>
        <v>0</v>
      </c>
      <c r="AA1117">
        <f>IF($P1117=AA$1,1,0)</f>
        <v>0</v>
      </c>
      <c r="AB1117">
        <f>IF($P1117=AB$1,1,0)</f>
        <v>0</v>
      </c>
      <c r="AC1117">
        <f>IF($Q1117=AC$1,1,0)</f>
        <v>1</v>
      </c>
      <c r="AD1117">
        <f>IF($Q1117=AD$1,1,0)</f>
        <v>0</v>
      </c>
      <c r="AE1117">
        <f>IF($R1117=AE$1,1,0)</f>
        <v>1</v>
      </c>
      <c r="AF1117">
        <f>IF($R1117=AF$1,1,0)</f>
        <v>0</v>
      </c>
      <c r="AG1117">
        <f>IF($R1117=AG$1,1,0)</f>
        <v>0</v>
      </c>
      <c r="AH1117">
        <f>IF($R1117=AH$1,1,0)</f>
        <v>0</v>
      </c>
      <c r="AI1117">
        <f>IF($R1117=AI$1,1,0)</f>
        <v>0</v>
      </c>
      <c r="AJ1117">
        <f>IF($R1117=AJ$1,1,0)</f>
        <v>0</v>
      </c>
      <c r="AK1117">
        <f>IF($R1117=AK$1,1,0)</f>
        <v>0</v>
      </c>
      <c r="AL1117">
        <f>IF($R1117=AL$1,1,0)</f>
        <v>0</v>
      </c>
      <c r="AM1117">
        <f>IF($S1117=AM$1,1,0)</f>
        <v>0</v>
      </c>
      <c r="AN1117">
        <f>IF($S1117=AN$1,1,0)</f>
        <v>0</v>
      </c>
      <c r="AO1117">
        <f>IF($S1117=AO$1,1,0)</f>
        <v>0</v>
      </c>
      <c r="AP1117">
        <f>IF($S1117=AP$1,1,0)</f>
        <v>1</v>
      </c>
      <c r="AQ1117">
        <f>IF($S1117=AQ$1,1,0)</f>
        <v>0</v>
      </c>
      <c r="AR1117">
        <f>IF($S1117=AR$1,1,0)</f>
        <v>0</v>
      </c>
      <c r="AS1117">
        <f>IF($S1117=AS$1,1,0)</f>
        <v>0</v>
      </c>
      <c r="AT1117">
        <f>IF($S1117=AT$1,1,0)</f>
        <v>0</v>
      </c>
      <c r="AU1117">
        <f>IF($S1117=AU$1,1,0)</f>
        <v>0</v>
      </c>
      <c r="AV1117">
        <f>IF($S1117=AV$1,1,0)</f>
        <v>0</v>
      </c>
      <c r="AW1117">
        <f>IF($S1117=AW$1,1,0)</f>
        <v>0</v>
      </c>
      <c r="AX1117">
        <f>IF($S1117=AX$1,1,0)</f>
        <v>0</v>
      </c>
      <c r="AY1117">
        <f>IF($S1117=AY$1,1,0)</f>
        <v>0</v>
      </c>
      <c r="AZ1117">
        <f>IF($S1117=AZ$1,1,0)</f>
        <v>0</v>
      </c>
      <c r="BA1117">
        <f>IF($S1117=BA$1,1,0)</f>
        <v>0</v>
      </c>
      <c r="BB1117">
        <f>IF($S1117=BB$1,1,0)</f>
        <v>0</v>
      </c>
      <c r="BC1117">
        <f>IF($S1117=BC$1,1,0)</f>
        <v>0</v>
      </c>
      <c r="BD1117">
        <f>IF($S1117=BD$1,1,0)</f>
        <v>0</v>
      </c>
      <c r="BE1117">
        <f>IF($S1117=BE$1,1,0)</f>
        <v>0</v>
      </c>
      <c r="BF1117">
        <f>IF($S1117=BF$1,1,0)</f>
        <v>0</v>
      </c>
      <c r="BG1117">
        <f>IF($S1117=BG$1,1,0)</f>
        <v>0</v>
      </c>
      <c r="BH1117">
        <f>IF($S1117=BH$1,1,0)</f>
        <v>0</v>
      </c>
      <c r="BI1117">
        <f>IF($S1117=BI$1,1,0)</f>
        <v>0</v>
      </c>
      <c r="BJ1117">
        <f>IF($S1117=BJ$1,1,0)</f>
        <v>0</v>
      </c>
    </row>
    <row r="1118" spans="1:62" x14ac:dyDescent="0.25">
      <c r="A1118">
        <v>1116</v>
      </c>
      <c r="B1118" t="s">
        <v>1975</v>
      </c>
      <c r="C1118">
        <v>1</v>
      </c>
      <c r="D1118" t="s">
        <v>1502</v>
      </c>
      <c r="E1118" t="s">
        <v>17</v>
      </c>
      <c r="F1118">
        <v>53</v>
      </c>
      <c r="G1118">
        <v>0</v>
      </c>
      <c r="H1118">
        <v>0</v>
      </c>
      <c r="I1118" t="s">
        <v>1503</v>
      </c>
      <c r="J1118">
        <v>27.445799999999998</v>
      </c>
      <c r="L1118" t="s">
        <v>20</v>
      </c>
      <c r="M1118" t="s">
        <v>1752</v>
      </c>
      <c r="N1118" t="str">
        <f>IF(ISNUMBER(I1118),"xxx ",SUBSTITUTE(SUBSTITUTE(I1118,"/",""),".",""))</f>
        <v>PC 17606</v>
      </c>
      <c r="O1118" t="str">
        <f>LEFT(N1118,FIND(" ",N1118))</f>
        <v xml:space="preserve">PC </v>
      </c>
      <c r="P1118" t="str">
        <f>VLOOKUP(M1118,Extract_Title!$A$2:$B$20,2,0)</f>
        <v>Mrs</v>
      </c>
      <c r="Q1118" t="str">
        <f>IF(L1118="","S",L1118)</f>
        <v>C</v>
      </c>
      <c r="R1118" t="str">
        <f>IF(K1118="","M",LEFT(K1118,1))</f>
        <v>M</v>
      </c>
      <c r="S1118" t="str">
        <f>VLOOKUP(O1118,Clean_tckt!$E$3:$F$38,2,0)</f>
        <v xml:space="preserve">PC </v>
      </c>
      <c r="T1118" s="1">
        <f t="shared" si="55"/>
        <v>27.445799999999998</v>
      </c>
      <c r="U1118">
        <f t="shared" si="56"/>
        <v>53</v>
      </c>
      <c r="V1118">
        <f>SUM(G1118:H1118,1)</f>
        <v>1</v>
      </c>
      <c r="W1118">
        <f t="shared" si="57"/>
        <v>0</v>
      </c>
      <c r="X1118">
        <f>IF(V1118=1,1,0)</f>
        <v>1</v>
      </c>
      <c r="Y1118">
        <f>IF($P1118=Y$1,1,0)</f>
        <v>0</v>
      </c>
      <c r="Z1118">
        <f>IF($P1118=Z$1,1,0)</f>
        <v>1</v>
      </c>
      <c r="AA1118">
        <f>IF($P1118=AA$1,1,0)</f>
        <v>0</v>
      </c>
      <c r="AB1118">
        <f>IF($P1118=AB$1,1,0)</f>
        <v>0</v>
      </c>
      <c r="AC1118">
        <f>IF($Q1118=AC$1,1,0)</f>
        <v>0</v>
      </c>
      <c r="AD1118">
        <f>IF($Q1118=AD$1,1,0)</f>
        <v>1</v>
      </c>
      <c r="AE1118">
        <f>IF($R1118=AE$1,1,0)</f>
        <v>1</v>
      </c>
      <c r="AF1118">
        <f>IF($R1118=AF$1,1,0)</f>
        <v>0</v>
      </c>
      <c r="AG1118">
        <f>IF($R1118=AG$1,1,0)</f>
        <v>0</v>
      </c>
      <c r="AH1118">
        <f>IF($R1118=AH$1,1,0)</f>
        <v>0</v>
      </c>
      <c r="AI1118">
        <f>IF($R1118=AI$1,1,0)</f>
        <v>0</v>
      </c>
      <c r="AJ1118">
        <f>IF($R1118=AJ$1,1,0)</f>
        <v>0</v>
      </c>
      <c r="AK1118">
        <f>IF($R1118=AK$1,1,0)</f>
        <v>0</v>
      </c>
      <c r="AL1118">
        <f>IF($R1118=AL$1,1,0)</f>
        <v>0</v>
      </c>
      <c r="AM1118">
        <f>IF($S1118=AM$1,1,0)</f>
        <v>0</v>
      </c>
      <c r="AN1118">
        <f>IF($S1118=AN$1,1,0)</f>
        <v>1</v>
      </c>
      <c r="AO1118">
        <f>IF($S1118=AO$1,1,0)</f>
        <v>0</v>
      </c>
      <c r="AP1118">
        <f>IF($S1118=AP$1,1,0)</f>
        <v>0</v>
      </c>
      <c r="AQ1118">
        <f>IF($S1118=AQ$1,1,0)</f>
        <v>0</v>
      </c>
      <c r="AR1118">
        <f>IF($S1118=AR$1,1,0)</f>
        <v>0</v>
      </c>
      <c r="AS1118">
        <f>IF($S1118=AS$1,1,0)</f>
        <v>0</v>
      </c>
      <c r="AT1118">
        <f>IF($S1118=AT$1,1,0)</f>
        <v>0</v>
      </c>
      <c r="AU1118">
        <f>IF($S1118=AU$1,1,0)</f>
        <v>0</v>
      </c>
      <c r="AV1118">
        <f>IF($S1118=AV$1,1,0)</f>
        <v>0</v>
      </c>
      <c r="AW1118">
        <f>IF($S1118=AW$1,1,0)</f>
        <v>0</v>
      </c>
      <c r="AX1118">
        <f>IF($S1118=AX$1,1,0)</f>
        <v>0</v>
      </c>
      <c r="AY1118">
        <f>IF($S1118=AY$1,1,0)</f>
        <v>0</v>
      </c>
      <c r="AZ1118">
        <f>IF($S1118=AZ$1,1,0)</f>
        <v>0</v>
      </c>
      <c r="BA1118">
        <f>IF($S1118=BA$1,1,0)</f>
        <v>0</v>
      </c>
      <c r="BB1118">
        <f>IF($S1118=BB$1,1,0)</f>
        <v>0</v>
      </c>
      <c r="BC1118">
        <f>IF($S1118=BC$1,1,0)</f>
        <v>0</v>
      </c>
      <c r="BD1118">
        <f>IF($S1118=BD$1,1,0)</f>
        <v>0</v>
      </c>
      <c r="BE1118">
        <f>IF($S1118=BE$1,1,0)</f>
        <v>0</v>
      </c>
      <c r="BF1118">
        <f>IF($S1118=BF$1,1,0)</f>
        <v>0</v>
      </c>
      <c r="BG1118">
        <f>IF($S1118=BG$1,1,0)</f>
        <v>0</v>
      </c>
      <c r="BH1118">
        <f>IF($S1118=BH$1,1,0)</f>
        <v>0</v>
      </c>
      <c r="BI1118">
        <f>IF($S1118=BI$1,1,0)</f>
        <v>0</v>
      </c>
      <c r="BJ1118">
        <f>IF($S1118=BJ$1,1,0)</f>
        <v>0</v>
      </c>
    </row>
    <row r="1119" spans="1:62" x14ac:dyDescent="0.25">
      <c r="A1119">
        <v>1117</v>
      </c>
      <c r="B1119" t="s">
        <v>1975</v>
      </c>
      <c r="C1119">
        <v>3</v>
      </c>
      <c r="D1119" t="s">
        <v>1504</v>
      </c>
      <c r="E1119" t="s">
        <v>17</v>
      </c>
      <c r="G1119">
        <v>0</v>
      </c>
      <c r="H1119">
        <v>2</v>
      </c>
      <c r="I1119">
        <v>2661</v>
      </c>
      <c r="J1119">
        <v>15.245799999999999</v>
      </c>
      <c r="L1119" t="s">
        <v>20</v>
      </c>
      <c r="M1119" t="s">
        <v>1752</v>
      </c>
      <c r="N1119" t="str">
        <f>IF(ISNUMBER(I1119),"xxx ",SUBSTITUTE(SUBSTITUTE(I1119,"/",""),".",""))</f>
        <v xml:space="preserve">xxx </v>
      </c>
      <c r="O1119" t="str">
        <f>LEFT(N1119,FIND(" ",N1119))</f>
        <v xml:space="preserve">xxx </v>
      </c>
      <c r="P1119" t="str">
        <f>VLOOKUP(M1119,Extract_Title!$A$2:$B$20,2,0)</f>
        <v>Mrs</v>
      </c>
      <c r="Q1119" t="str">
        <f>IF(L1119="","S",L1119)</f>
        <v>C</v>
      </c>
      <c r="R1119" t="str">
        <f>IF(K1119="","M",LEFT(K1119,1))</f>
        <v>M</v>
      </c>
      <c r="S1119" t="str">
        <f>VLOOKUP(O1119,Clean_tckt!$E$3:$F$38,2,0)</f>
        <v xml:space="preserve">xxx </v>
      </c>
      <c r="T1119" s="1">
        <f t="shared" si="55"/>
        <v>15.245799999999999</v>
      </c>
      <c r="U1119">
        <f t="shared" si="56"/>
        <v>0</v>
      </c>
      <c r="V1119">
        <f>SUM(G1119:H1119,1)</f>
        <v>3</v>
      </c>
      <c r="W1119">
        <f t="shared" si="57"/>
        <v>0</v>
      </c>
      <c r="X1119">
        <f>IF(V1119=1,1,0)</f>
        <v>0</v>
      </c>
      <c r="Y1119">
        <f>IF($P1119=Y$1,1,0)</f>
        <v>0</v>
      </c>
      <c r="Z1119">
        <f>IF($P1119=Z$1,1,0)</f>
        <v>1</v>
      </c>
      <c r="AA1119">
        <f>IF($P1119=AA$1,1,0)</f>
        <v>0</v>
      </c>
      <c r="AB1119">
        <f>IF($P1119=AB$1,1,0)</f>
        <v>0</v>
      </c>
      <c r="AC1119">
        <f>IF($Q1119=AC$1,1,0)</f>
        <v>0</v>
      </c>
      <c r="AD1119">
        <f>IF($Q1119=AD$1,1,0)</f>
        <v>1</v>
      </c>
      <c r="AE1119">
        <f>IF($R1119=AE$1,1,0)</f>
        <v>1</v>
      </c>
      <c r="AF1119">
        <f>IF($R1119=AF$1,1,0)</f>
        <v>0</v>
      </c>
      <c r="AG1119">
        <f>IF($R1119=AG$1,1,0)</f>
        <v>0</v>
      </c>
      <c r="AH1119">
        <f>IF($R1119=AH$1,1,0)</f>
        <v>0</v>
      </c>
      <c r="AI1119">
        <f>IF($R1119=AI$1,1,0)</f>
        <v>0</v>
      </c>
      <c r="AJ1119">
        <f>IF($R1119=AJ$1,1,0)</f>
        <v>0</v>
      </c>
      <c r="AK1119">
        <f>IF($R1119=AK$1,1,0)</f>
        <v>0</v>
      </c>
      <c r="AL1119">
        <f>IF($R1119=AL$1,1,0)</f>
        <v>0</v>
      </c>
      <c r="AM1119">
        <f>IF($S1119=AM$1,1,0)</f>
        <v>0</v>
      </c>
      <c r="AN1119">
        <f>IF($S1119=AN$1,1,0)</f>
        <v>0</v>
      </c>
      <c r="AO1119">
        <f>IF($S1119=AO$1,1,0)</f>
        <v>0</v>
      </c>
      <c r="AP1119">
        <f>IF($S1119=AP$1,1,0)</f>
        <v>1</v>
      </c>
      <c r="AQ1119">
        <f>IF($S1119=AQ$1,1,0)</f>
        <v>0</v>
      </c>
      <c r="AR1119">
        <f>IF($S1119=AR$1,1,0)</f>
        <v>0</v>
      </c>
      <c r="AS1119">
        <f>IF($S1119=AS$1,1,0)</f>
        <v>0</v>
      </c>
      <c r="AT1119">
        <f>IF($S1119=AT$1,1,0)</f>
        <v>0</v>
      </c>
      <c r="AU1119">
        <f>IF($S1119=AU$1,1,0)</f>
        <v>0</v>
      </c>
      <c r="AV1119">
        <f>IF($S1119=AV$1,1,0)</f>
        <v>0</v>
      </c>
      <c r="AW1119">
        <f>IF($S1119=AW$1,1,0)</f>
        <v>0</v>
      </c>
      <c r="AX1119">
        <f>IF($S1119=AX$1,1,0)</f>
        <v>0</v>
      </c>
      <c r="AY1119">
        <f>IF($S1119=AY$1,1,0)</f>
        <v>0</v>
      </c>
      <c r="AZ1119">
        <f>IF($S1119=AZ$1,1,0)</f>
        <v>0</v>
      </c>
      <c r="BA1119">
        <f>IF($S1119=BA$1,1,0)</f>
        <v>0</v>
      </c>
      <c r="BB1119">
        <f>IF($S1119=BB$1,1,0)</f>
        <v>0</v>
      </c>
      <c r="BC1119">
        <f>IF($S1119=BC$1,1,0)</f>
        <v>0</v>
      </c>
      <c r="BD1119">
        <f>IF($S1119=BD$1,1,0)</f>
        <v>0</v>
      </c>
      <c r="BE1119">
        <f>IF($S1119=BE$1,1,0)</f>
        <v>0</v>
      </c>
      <c r="BF1119">
        <f>IF($S1119=BF$1,1,0)</f>
        <v>0</v>
      </c>
      <c r="BG1119">
        <f>IF($S1119=BG$1,1,0)</f>
        <v>0</v>
      </c>
      <c r="BH1119">
        <f>IF($S1119=BH$1,1,0)</f>
        <v>0</v>
      </c>
      <c r="BI1119">
        <f>IF($S1119=BI$1,1,0)</f>
        <v>0</v>
      </c>
      <c r="BJ1119">
        <f>IF($S1119=BJ$1,1,0)</f>
        <v>0</v>
      </c>
    </row>
    <row r="1120" spans="1:62" x14ac:dyDescent="0.25">
      <c r="A1120">
        <v>1118</v>
      </c>
      <c r="B1120" t="s">
        <v>1975</v>
      </c>
      <c r="C1120">
        <v>3</v>
      </c>
      <c r="D1120" t="s">
        <v>1505</v>
      </c>
      <c r="E1120" t="s">
        <v>13</v>
      </c>
      <c r="F1120">
        <v>23</v>
      </c>
      <c r="G1120">
        <v>0</v>
      </c>
      <c r="H1120">
        <v>0</v>
      </c>
      <c r="I1120">
        <v>350054</v>
      </c>
      <c r="J1120">
        <v>7.7957999999999998</v>
      </c>
      <c r="L1120" t="s">
        <v>15</v>
      </c>
      <c r="M1120" t="s">
        <v>1751</v>
      </c>
      <c r="N1120" t="str">
        <f>IF(ISNUMBER(I1120),"xxx ",SUBSTITUTE(SUBSTITUTE(I1120,"/",""),".",""))</f>
        <v xml:space="preserve">xxx </v>
      </c>
      <c r="O1120" t="str">
        <f>LEFT(N1120,FIND(" ",N1120))</f>
        <v xml:space="preserve">xxx </v>
      </c>
      <c r="P1120" t="str">
        <f>VLOOKUP(M1120,Extract_Title!$A$2:$B$20,2,0)</f>
        <v>Mr</v>
      </c>
      <c r="Q1120" t="str">
        <f>IF(L1120="","S",L1120)</f>
        <v>S</v>
      </c>
      <c r="R1120" t="str">
        <f>IF(K1120="","M",LEFT(K1120,1))</f>
        <v>M</v>
      </c>
      <c r="S1120" t="str">
        <f>VLOOKUP(O1120,Clean_tckt!$E$3:$F$38,2,0)</f>
        <v xml:space="preserve">xxx </v>
      </c>
      <c r="T1120" s="1">
        <f t="shared" si="55"/>
        <v>7.7957999999999998</v>
      </c>
      <c r="U1120">
        <f t="shared" si="56"/>
        <v>23</v>
      </c>
      <c r="V1120">
        <f>SUM(G1120:H1120,1)</f>
        <v>1</v>
      </c>
      <c r="W1120">
        <f t="shared" si="57"/>
        <v>1</v>
      </c>
      <c r="X1120">
        <f>IF(V1120=1,1,0)</f>
        <v>1</v>
      </c>
      <c r="Y1120">
        <f>IF($P1120=Y$1,1,0)</f>
        <v>1</v>
      </c>
      <c r="Z1120">
        <f>IF($P1120=Z$1,1,0)</f>
        <v>0</v>
      </c>
      <c r="AA1120">
        <f>IF($P1120=AA$1,1,0)</f>
        <v>0</v>
      </c>
      <c r="AB1120">
        <f>IF($P1120=AB$1,1,0)</f>
        <v>0</v>
      </c>
      <c r="AC1120">
        <f>IF($Q1120=AC$1,1,0)</f>
        <v>1</v>
      </c>
      <c r="AD1120">
        <f>IF($Q1120=AD$1,1,0)</f>
        <v>0</v>
      </c>
      <c r="AE1120">
        <f>IF($R1120=AE$1,1,0)</f>
        <v>1</v>
      </c>
      <c r="AF1120">
        <f>IF($R1120=AF$1,1,0)</f>
        <v>0</v>
      </c>
      <c r="AG1120">
        <f>IF($R1120=AG$1,1,0)</f>
        <v>0</v>
      </c>
      <c r="AH1120">
        <f>IF($R1120=AH$1,1,0)</f>
        <v>0</v>
      </c>
      <c r="AI1120">
        <f>IF($R1120=AI$1,1,0)</f>
        <v>0</v>
      </c>
      <c r="AJ1120">
        <f>IF($R1120=AJ$1,1,0)</f>
        <v>0</v>
      </c>
      <c r="AK1120">
        <f>IF($R1120=AK$1,1,0)</f>
        <v>0</v>
      </c>
      <c r="AL1120">
        <f>IF($R1120=AL$1,1,0)</f>
        <v>0</v>
      </c>
      <c r="AM1120">
        <f>IF($S1120=AM$1,1,0)</f>
        <v>0</v>
      </c>
      <c r="AN1120">
        <f>IF($S1120=AN$1,1,0)</f>
        <v>0</v>
      </c>
      <c r="AO1120">
        <f>IF($S1120=AO$1,1,0)</f>
        <v>0</v>
      </c>
      <c r="AP1120">
        <f>IF($S1120=AP$1,1,0)</f>
        <v>1</v>
      </c>
      <c r="AQ1120">
        <f>IF($S1120=AQ$1,1,0)</f>
        <v>0</v>
      </c>
      <c r="AR1120">
        <f>IF($S1120=AR$1,1,0)</f>
        <v>0</v>
      </c>
      <c r="AS1120">
        <f>IF($S1120=AS$1,1,0)</f>
        <v>0</v>
      </c>
      <c r="AT1120">
        <f>IF($S1120=AT$1,1,0)</f>
        <v>0</v>
      </c>
      <c r="AU1120">
        <f>IF($S1120=AU$1,1,0)</f>
        <v>0</v>
      </c>
      <c r="AV1120">
        <f>IF($S1120=AV$1,1,0)</f>
        <v>0</v>
      </c>
      <c r="AW1120">
        <f>IF($S1120=AW$1,1,0)</f>
        <v>0</v>
      </c>
      <c r="AX1120">
        <f>IF($S1120=AX$1,1,0)</f>
        <v>0</v>
      </c>
      <c r="AY1120">
        <f>IF($S1120=AY$1,1,0)</f>
        <v>0</v>
      </c>
      <c r="AZ1120">
        <f>IF($S1120=AZ$1,1,0)</f>
        <v>0</v>
      </c>
      <c r="BA1120">
        <f>IF($S1120=BA$1,1,0)</f>
        <v>0</v>
      </c>
      <c r="BB1120">
        <f>IF($S1120=BB$1,1,0)</f>
        <v>0</v>
      </c>
      <c r="BC1120">
        <f>IF($S1120=BC$1,1,0)</f>
        <v>0</v>
      </c>
      <c r="BD1120">
        <f>IF($S1120=BD$1,1,0)</f>
        <v>0</v>
      </c>
      <c r="BE1120">
        <f>IF($S1120=BE$1,1,0)</f>
        <v>0</v>
      </c>
      <c r="BF1120">
        <f>IF($S1120=BF$1,1,0)</f>
        <v>0</v>
      </c>
      <c r="BG1120">
        <f>IF($S1120=BG$1,1,0)</f>
        <v>0</v>
      </c>
      <c r="BH1120">
        <f>IF($S1120=BH$1,1,0)</f>
        <v>0</v>
      </c>
      <c r="BI1120">
        <f>IF($S1120=BI$1,1,0)</f>
        <v>0</v>
      </c>
      <c r="BJ1120">
        <f>IF($S1120=BJ$1,1,0)</f>
        <v>0</v>
      </c>
    </row>
    <row r="1121" spans="1:62" x14ac:dyDescent="0.25">
      <c r="A1121">
        <v>1119</v>
      </c>
      <c r="B1121" t="s">
        <v>1975</v>
      </c>
      <c r="C1121">
        <v>3</v>
      </c>
      <c r="D1121" t="s">
        <v>1506</v>
      </c>
      <c r="E1121" t="s">
        <v>17</v>
      </c>
      <c r="G1121">
        <v>0</v>
      </c>
      <c r="H1121">
        <v>0</v>
      </c>
      <c r="I1121">
        <v>370368</v>
      </c>
      <c r="J1121">
        <v>7.75</v>
      </c>
      <c r="L1121" t="s">
        <v>27</v>
      </c>
      <c r="M1121" t="s">
        <v>1753</v>
      </c>
      <c r="N1121" t="str">
        <f>IF(ISNUMBER(I1121),"xxx ",SUBSTITUTE(SUBSTITUTE(I1121,"/",""),".",""))</f>
        <v xml:space="preserve">xxx </v>
      </c>
      <c r="O1121" t="str">
        <f>LEFT(N1121,FIND(" ",N1121))</f>
        <v xml:space="preserve">xxx </v>
      </c>
      <c r="P1121" t="str">
        <f>VLOOKUP(M1121,Extract_Title!$A$2:$B$20,2,0)</f>
        <v>Miss</v>
      </c>
      <c r="Q1121" t="str">
        <f>IF(L1121="","S",L1121)</f>
        <v>Q</v>
      </c>
      <c r="R1121" t="str">
        <f>IF(K1121="","M",LEFT(K1121,1))</f>
        <v>M</v>
      </c>
      <c r="S1121" t="str">
        <f>VLOOKUP(O1121,Clean_tckt!$E$3:$F$38,2,0)</f>
        <v xml:space="preserve">xxx </v>
      </c>
      <c r="T1121" s="1">
        <f t="shared" si="55"/>
        <v>7.75</v>
      </c>
      <c r="U1121">
        <f t="shared" si="56"/>
        <v>0</v>
      </c>
      <c r="V1121">
        <f>SUM(G1121:H1121,1)</f>
        <v>1</v>
      </c>
      <c r="W1121">
        <f t="shared" si="57"/>
        <v>0</v>
      </c>
      <c r="X1121">
        <f>IF(V1121=1,1,0)</f>
        <v>1</v>
      </c>
      <c r="Y1121">
        <f>IF($P1121=Y$1,1,0)</f>
        <v>0</v>
      </c>
      <c r="Z1121">
        <f>IF($P1121=Z$1,1,0)</f>
        <v>0</v>
      </c>
      <c r="AA1121">
        <f>IF($P1121=AA$1,1,0)</f>
        <v>1</v>
      </c>
      <c r="AB1121">
        <f>IF($P1121=AB$1,1,0)</f>
        <v>0</v>
      </c>
      <c r="AC1121">
        <f>IF($Q1121=AC$1,1,0)</f>
        <v>0</v>
      </c>
      <c r="AD1121">
        <f>IF($Q1121=AD$1,1,0)</f>
        <v>0</v>
      </c>
      <c r="AE1121">
        <f>IF($R1121=AE$1,1,0)</f>
        <v>1</v>
      </c>
      <c r="AF1121">
        <f>IF($R1121=AF$1,1,0)</f>
        <v>0</v>
      </c>
      <c r="AG1121">
        <f>IF($R1121=AG$1,1,0)</f>
        <v>0</v>
      </c>
      <c r="AH1121">
        <f>IF($R1121=AH$1,1,0)</f>
        <v>0</v>
      </c>
      <c r="AI1121">
        <f>IF($R1121=AI$1,1,0)</f>
        <v>0</v>
      </c>
      <c r="AJ1121">
        <f>IF($R1121=AJ$1,1,0)</f>
        <v>0</v>
      </c>
      <c r="AK1121">
        <f>IF($R1121=AK$1,1,0)</f>
        <v>0</v>
      </c>
      <c r="AL1121">
        <f>IF($R1121=AL$1,1,0)</f>
        <v>0</v>
      </c>
      <c r="AM1121">
        <f>IF($S1121=AM$1,1,0)</f>
        <v>0</v>
      </c>
      <c r="AN1121">
        <f>IF($S1121=AN$1,1,0)</f>
        <v>0</v>
      </c>
      <c r="AO1121">
        <f>IF($S1121=AO$1,1,0)</f>
        <v>0</v>
      </c>
      <c r="AP1121">
        <f>IF($S1121=AP$1,1,0)</f>
        <v>1</v>
      </c>
      <c r="AQ1121">
        <f>IF($S1121=AQ$1,1,0)</f>
        <v>0</v>
      </c>
      <c r="AR1121">
        <f>IF($S1121=AR$1,1,0)</f>
        <v>0</v>
      </c>
      <c r="AS1121">
        <f>IF($S1121=AS$1,1,0)</f>
        <v>0</v>
      </c>
      <c r="AT1121">
        <f>IF($S1121=AT$1,1,0)</f>
        <v>0</v>
      </c>
      <c r="AU1121">
        <f>IF($S1121=AU$1,1,0)</f>
        <v>0</v>
      </c>
      <c r="AV1121">
        <f>IF($S1121=AV$1,1,0)</f>
        <v>0</v>
      </c>
      <c r="AW1121">
        <f>IF($S1121=AW$1,1,0)</f>
        <v>0</v>
      </c>
      <c r="AX1121">
        <f>IF($S1121=AX$1,1,0)</f>
        <v>0</v>
      </c>
      <c r="AY1121">
        <f>IF($S1121=AY$1,1,0)</f>
        <v>0</v>
      </c>
      <c r="AZ1121">
        <f>IF($S1121=AZ$1,1,0)</f>
        <v>0</v>
      </c>
      <c r="BA1121">
        <f>IF($S1121=BA$1,1,0)</f>
        <v>0</v>
      </c>
      <c r="BB1121">
        <f>IF($S1121=BB$1,1,0)</f>
        <v>0</v>
      </c>
      <c r="BC1121">
        <f>IF($S1121=BC$1,1,0)</f>
        <v>0</v>
      </c>
      <c r="BD1121">
        <f>IF($S1121=BD$1,1,0)</f>
        <v>0</v>
      </c>
      <c r="BE1121">
        <f>IF($S1121=BE$1,1,0)</f>
        <v>0</v>
      </c>
      <c r="BF1121">
        <f>IF($S1121=BF$1,1,0)</f>
        <v>0</v>
      </c>
      <c r="BG1121">
        <f>IF($S1121=BG$1,1,0)</f>
        <v>0</v>
      </c>
      <c r="BH1121">
        <f>IF($S1121=BH$1,1,0)</f>
        <v>0</v>
      </c>
      <c r="BI1121">
        <f>IF($S1121=BI$1,1,0)</f>
        <v>0</v>
      </c>
      <c r="BJ1121">
        <f>IF($S1121=BJ$1,1,0)</f>
        <v>0</v>
      </c>
    </row>
    <row r="1122" spans="1:62" x14ac:dyDescent="0.25">
      <c r="A1122">
        <v>1120</v>
      </c>
      <c r="B1122" t="s">
        <v>1975</v>
      </c>
      <c r="C1122">
        <v>3</v>
      </c>
      <c r="D1122" t="s">
        <v>1507</v>
      </c>
      <c r="E1122" t="s">
        <v>13</v>
      </c>
      <c r="F1122">
        <v>40.5</v>
      </c>
      <c r="G1122">
        <v>0</v>
      </c>
      <c r="H1122">
        <v>0</v>
      </c>
      <c r="I1122" t="s">
        <v>718</v>
      </c>
      <c r="J1122">
        <v>15.1</v>
      </c>
      <c r="L1122" t="s">
        <v>15</v>
      </c>
      <c r="M1122" t="s">
        <v>1751</v>
      </c>
      <c r="N1122" t="str">
        <f>IF(ISNUMBER(I1122),"xxx ",SUBSTITUTE(SUBSTITUTE(I1122,"/",""),".",""))</f>
        <v>CA 6212</v>
      </c>
      <c r="O1122" t="str">
        <f>LEFT(N1122,FIND(" ",N1122))</f>
        <v xml:space="preserve">CA </v>
      </c>
      <c r="P1122" t="str">
        <f>VLOOKUP(M1122,Extract_Title!$A$2:$B$20,2,0)</f>
        <v>Mr</v>
      </c>
      <c r="Q1122" t="str">
        <f>IF(L1122="","S",L1122)</f>
        <v>S</v>
      </c>
      <c r="R1122" t="str">
        <f>IF(K1122="","M",LEFT(K1122,1))</f>
        <v>M</v>
      </c>
      <c r="S1122" t="str">
        <f>VLOOKUP(O1122,Clean_tckt!$E$3:$F$38,2,0)</f>
        <v xml:space="preserve">CA </v>
      </c>
      <c r="T1122" s="1">
        <f t="shared" si="55"/>
        <v>15.1</v>
      </c>
      <c r="U1122">
        <f t="shared" si="56"/>
        <v>40.5</v>
      </c>
      <c r="V1122">
        <f>SUM(G1122:H1122,1)</f>
        <v>1</v>
      </c>
      <c r="W1122">
        <f t="shared" si="57"/>
        <v>1</v>
      </c>
      <c r="X1122">
        <f>IF(V1122=1,1,0)</f>
        <v>1</v>
      </c>
      <c r="Y1122">
        <f>IF($P1122=Y$1,1,0)</f>
        <v>1</v>
      </c>
      <c r="Z1122">
        <f>IF($P1122=Z$1,1,0)</f>
        <v>0</v>
      </c>
      <c r="AA1122">
        <f>IF($P1122=AA$1,1,0)</f>
        <v>0</v>
      </c>
      <c r="AB1122">
        <f>IF($P1122=AB$1,1,0)</f>
        <v>0</v>
      </c>
      <c r="AC1122">
        <f>IF($Q1122=AC$1,1,0)</f>
        <v>1</v>
      </c>
      <c r="AD1122">
        <f>IF($Q1122=AD$1,1,0)</f>
        <v>0</v>
      </c>
      <c r="AE1122">
        <f>IF($R1122=AE$1,1,0)</f>
        <v>1</v>
      </c>
      <c r="AF1122">
        <f>IF($R1122=AF$1,1,0)</f>
        <v>0</v>
      </c>
      <c r="AG1122">
        <f>IF($R1122=AG$1,1,0)</f>
        <v>0</v>
      </c>
      <c r="AH1122">
        <f>IF($R1122=AH$1,1,0)</f>
        <v>0</v>
      </c>
      <c r="AI1122">
        <f>IF($R1122=AI$1,1,0)</f>
        <v>0</v>
      </c>
      <c r="AJ1122">
        <f>IF($R1122=AJ$1,1,0)</f>
        <v>0</v>
      </c>
      <c r="AK1122">
        <f>IF($R1122=AK$1,1,0)</f>
        <v>0</v>
      </c>
      <c r="AL1122">
        <f>IF($R1122=AL$1,1,0)</f>
        <v>0</v>
      </c>
      <c r="AM1122">
        <f>IF($S1122=AM$1,1,0)</f>
        <v>0</v>
      </c>
      <c r="AN1122">
        <f>IF($S1122=AN$1,1,0)</f>
        <v>0</v>
      </c>
      <c r="AO1122">
        <f>IF($S1122=AO$1,1,0)</f>
        <v>0</v>
      </c>
      <c r="AP1122">
        <f>IF($S1122=AP$1,1,0)</f>
        <v>0</v>
      </c>
      <c r="AQ1122">
        <f>IF($S1122=AQ$1,1,0)</f>
        <v>0</v>
      </c>
      <c r="AR1122">
        <f>IF($S1122=AR$1,1,0)</f>
        <v>1</v>
      </c>
      <c r="AS1122">
        <f>IF($S1122=AS$1,1,0)</f>
        <v>0</v>
      </c>
      <c r="AT1122">
        <f>IF($S1122=AT$1,1,0)</f>
        <v>0</v>
      </c>
      <c r="AU1122">
        <f>IF($S1122=AU$1,1,0)</f>
        <v>0</v>
      </c>
      <c r="AV1122">
        <f>IF($S1122=AV$1,1,0)</f>
        <v>0</v>
      </c>
      <c r="AW1122">
        <f>IF($S1122=AW$1,1,0)</f>
        <v>0</v>
      </c>
      <c r="AX1122">
        <f>IF($S1122=AX$1,1,0)</f>
        <v>0</v>
      </c>
      <c r="AY1122">
        <f>IF($S1122=AY$1,1,0)</f>
        <v>0</v>
      </c>
      <c r="AZ1122">
        <f>IF($S1122=AZ$1,1,0)</f>
        <v>0</v>
      </c>
      <c r="BA1122">
        <f>IF($S1122=BA$1,1,0)</f>
        <v>0</v>
      </c>
      <c r="BB1122">
        <f>IF($S1122=BB$1,1,0)</f>
        <v>0</v>
      </c>
      <c r="BC1122">
        <f>IF($S1122=BC$1,1,0)</f>
        <v>0</v>
      </c>
      <c r="BD1122">
        <f>IF($S1122=BD$1,1,0)</f>
        <v>0</v>
      </c>
      <c r="BE1122">
        <f>IF($S1122=BE$1,1,0)</f>
        <v>0</v>
      </c>
      <c r="BF1122">
        <f>IF($S1122=BF$1,1,0)</f>
        <v>0</v>
      </c>
      <c r="BG1122">
        <f>IF($S1122=BG$1,1,0)</f>
        <v>0</v>
      </c>
      <c r="BH1122">
        <f>IF($S1122=BH$1,1,0)</f>
        <v>0</v>
      </c>
      <c r="BI1122">
        <f>IF($S1122=BI$1,1,0)</f>
        <v>0</v>
      </c>
      <c r="BJ1122">
        <f>IF($S1122=BJ$1,1,0)</f>
        <v>0</v>
      </c>
    </row>
    <row r="1123" spans="1:62" x14ac:dyDescent="0.25">
      <c r="A1123">
        <v>1121</v>
      </c>
      <c r="B1123" t="s">
        <v>1975</v>
      </c>
      <c r="C1123">
        <v>2</v>
      </c>
      <c r="D1123" t="s">
        <v>1508</v>
      </c>
      <c r="E1123" t="s">
        <v>13</v>
      </c>
      <c r="F1123">
        <v>36</v>
      </c>
      <c r="G1123">
        <v>0</v>
      </c>
      <c r="H1123">
        <v>0</v>
      </c>
      <c r="I1123">
        <v>242963</v>
      </c>
      <c r="J1123">
        <v>13</v>
      </c>
      <c r="L1123" t="s">
        <v>15</v>
      </c>
      <c r="M1123" t="s">
        <v>1751</v>
      </c>
      <c r="N1123" t="str">
        <f>IF(ISNUMBER(I1123),"xxx ",SUBSTITUTE(SUBSTITUTE(I1123,"/",""),".",""))</f>
        <v xml:space="preserve">xxx </v>
      </c>
      <c r="O1123" t="str">
        <f>LEFT(N1123,FIND(" ",N1123))</f>
        <v xml:space="preserve">xxx </v>
      </c>
      <c r="P1123" t="str">
        <f>VLOOKUP(M1123,Extract_Title!$A$2:$B$20,2,0)</f>
        <v>Mr</v>
      </c>
      <c r="Q1123" t="str">
        <f>IF(L1123="","S",L1123)</f>
        <v>S</v>
      </c>
      <c r="R1123" t="str">
        <f>IF(K1123="","M",LEFT(K1123,1))</f>
        <v>M</v>
      </c>
      <c r="S1123" t="str">
        <f>VLOOKUP(O1123,Clean_tckt!$E$3:$F$38,2,0)</f>
        <v xml:space="preserve">xxx </v>
      </c>
      <c r="T1123" s="1">
        <f t="shared" si="55"/>
        <v>13</v>
      </c>
      <c r="U1123">
        <f t="shared" si="56"/>
        <v>36</v>
      </c>
      <c r="V1123">
        <f>SUM(G1123:H1123,1)</f>
        <v>1</v>
      </c>
      <c r="W1123">
        <f t="shared" si="57"/>
        <v>1</v>
      </c>
      <c r="X1123">
        <f>IF(V1123=1,1,0)</f>
        <v>1</v>
      </c>
      <c r="Y1123">
        <f>IF($P1123=Y$1,1,0)</f>
        <v>1</v>
      </c>
      <c r="Z1123">
        <f>IF($P1123=Z$1,1,0)</f>
        <v>0</v>
      </c>
      <c r="AA1123">
        <f>IF($P1123=AA$1,1,0)</f>
        <v>0</v>
      </c>
      <c r="AB1123">
        <f>IF($P1123=AB$1,1,0)</f>
        <v>0</v>
      </c>
      <c r="AC1123">
        <f>IF($Q1123=AC$1,1,0)</f>
        <v>1</v>
      </c>
      <c r="AD1123">
        <f>IF($Q1123=AD$1,1,0)</f>
        <v>0</v>
      </c>
      <c r="AE1123">
        <f>IF($R1123=AE$1,1,0)</f>
        <v>1</v>
      </c>
      <c r="AF1123">
        <f>IF($R1123=AF$1,1,0)</f>
        <v>0</v>
      </c>
      <c r="AG1123">
        <f>IF($R1123=AG$1,1,0)</f>
        <v>0</v>
      </c>
      <c r="AH1123">
        <f>IF($R1123=AH$1,1,0)</f>
        <v>0</v>
      </c>
      <c r="AI1123">
        <f>IF($R1123=AI$1,1,0)</f>
        <v>0</v>
      </c>
      <c r="AJ1123">
        <f>IF($R1123=AJ$1,1,0)</f>
        <v>0</v>
      </c>
      <c r="AK1123">
        <f>IF($R1123=AK$1,1,0)</f>
        <v>0</v>
      </c>
      <c r="AL1123">
        <f>IF($R1123=AL$1,1,0)</f>
        <v>0</v>
      </c>
      <c r="AM1123">
        <f>IF($S1123=AM$1,1,0)</f>
        <v>0</v>
      </c>
      <c r="AN1123">
        <f>IF($S1123=AN$1,1,0)</f>
        <v>0</v>
      </c>
      <c r="AO1123">
        <f>IF($S1123=AO$1,1,0)</f>
        <v>0</v>
      </c>
      <c r="AP1123">
        <f>IF($S1123=AP$1,1,0)</f>
        <v>1</v>
      </c>
      <c r="AQ1123">
        <f>IF($S1123=AQ$1,1,0)</f>
        <v>0</v>
      </c>
      <c r="AR1123">
        <f>IF($S1123=AR$1,1,0)</f>
        <v>0</v>
      </c>
      <c r="AS1123">
        <f>IF($S1123=AS$1,1,0)</f>
        <v>0</v>
      </c>
      <c r="AT1123">
        <f>IF($S1123=AT$1,1,0)</f>
        <v>0</v>
      </c>
      <c r="AU1123">
        <f>IF($S1123=AU$1,1,0)</f>
        <v>0</v>
      </c>
      <c r="AV1123">
        <f>IF($S1123=AV$1,1,0)</f>
        <v>0</v>
      </c>
      <c r="AW1123">
        <f>IF($S1123=AW$1,1,0)</f>
        <v>0</v>
      </c>
      <c r="AX1123">
        <f>IF($S1123=AX$1,1,0)</f>
        <v>0</v>
      </c>
      <c r="AY1123">
        <f>IF($S1123=AY$1,1,0)</f>
        <v>0</v>
      </c>
      <c r="AZ1123">
        <f>IF($S1123=AZ$1,1,0)</f>
        <v>0</v>
      </c>
      <c r="BA1123">
        <f>IF($S1123=BA$1,1,0)</f>
        <v>0</v>
      </c>
      <c r="BB1123">
        <f>IF($S1123=BB$1,1,0)</f>
        <v>0</v>
      </c>
      <c r="BC1123">
        <f>IF($S1123=BC$1,1,0)</f>
        <v>0</v>
      </c>
      <c r="BD1123">
        <f>IF($S1123=BD$1,1,0)</f>
        <v>0</v>
      </c>
      <c r="BE1123">
        <f>IF($S1123=BE$1,1,0)</f>
        <v>0</v>
      </c>
      <c r="BF1123">
        <f>IF($S1123=BF$1,1,0)</f>
        <v>0</v>
      </c>
      <c r="BG1123">
        <f>IF($S1123=BG$1,1,0)</f>
        <v>0</v>
      </c>
      <c r="BH1123">
        <f>IF($S1123=BH$1,1,0)</f>
        <v>0</v>
      </c>
      <c r="BI1123">
        <f>IF($S1123=BI$1,1,0)</f>
        <v>0</v>
      </c>
      <c r="BJ1123">
        <f>IF($S1123=BJ$1,1,0)</f>
        <v>0</v>
      </c>
    </row>
    <row r="1124" spans="1:62" x14ac:dyDescent="0.25">
      <c r="A1124">
        <v>1122</v>
      </c>
      <c r="B1124" t="s">
        <v>1975</v>
      </c>
      <c r="C1124">
        <v>2</v>
      </c>
      <c r="D1124" t="s">
        <v>1509</v>
      </c>
      <c r="E1124" t="s">
        <v>13</v>
      </c>
      <c r="F1124">
        <v>14</v>
      </c>
      <c r="G1124">
        <v>0</v>
      </c>
      <c r="H1124">
        <v>0</v>
      </c>
      <c r="I1124">
        <v>220845</v>
      </c>
      <c r="J1124">
        <v>65</v>
      </c>
      <c r="L1124" t="s">
        <v>15</v>
      </c>
      <c r="M1124" t="s">
        <v>1751</v>
      </c>
      <c r="N1124" t="str">
        <f>IF(ISNUMBER(I1124),"xxx ",SUBSTITUTE(SUBSTITUTE(I1124,"/",""),".",""))</f>
        <v xml:space="preserve">xxx </v>
      </c>
      <c r="O1124" t="str">
        <f>LEFT(N1124,FIND(" ",N1124))</f>
        <v xml:space="preserve">xxx </v>
      </c>
      <c r="P1124" t="str">
        <f>VLOOKUP(M1124,Extract_Title!$A$2:$B$20,2,0)</f>
        <v>Mr</v>
      </c>
      <c r="Q1124" t="str">
        <f>IF(L1124="","S",L1124)</f>
        <v>S</v>
      </c>
      <c r="R1124" t="str">
        <f>IF(K1124="","M",LEFT(K1124,1))</f>
        <v>M</v>
      </c>
      <c r="S1124" t="str">
        <f>VLOOKUP(O1124,Clean_tckt!$E$3:$F$38,2,0)</f>
        <v xml:space="preserve">xxx </v>
      </c>
      <c r="T1124" s="1">
        <f t="shared" si="55"/>
        <v>65</v>
      </c>
      <c r="U1124">
        <f t="shared" si="56"/>
        <v>14</v>
      </c>
      <c r="V1124">
        <f>SUM(G1124:H1124,1)</f>
        <v>1</v>
      </c>
      <c r="W1124">
        <f t="shared" si="57"/>
        <v>1</v>
      </c>
      <c r="X1124">
        <f>IF(V1124=1,1,0)</f>
        <v>1</v>
      </c>
      <c r="Y1124">
        <f>IF($P1124=Y$1,1,0)</f>
        <v>1</v>
      </c>
      <c r="Z1124">
        <f>IF($P1124=Z$1,1,0)</f>
        <v>0</v>
      </c>
      <c r="AA1124">
        <f>IF($P1124=AA$1,1,0)</f>
        <v>0</v>
      </c>
      <c r="AB1124">
        <f>IF($P1124=AB$1,1,0)</f>
        <v>0</v>
      </c>
      <c r="AC1124">
        <f>IF($Q1124=AC$1,1,0)</f>
        <v>1</v>
      </c>
      <c r="AD1124">
        <f>IF($Q1124=AD$1,1,0)</f>
        <v>0</v>
      </c>
      <c r="AE1124">
        <f>IF($R1124=AE$1,1,0)</f>
        <v>1</v>
      </c>
      <c r="AF1124">
        <f>IF($R1124=AF$1,1,0)</f>
        <v>0</v>
      </c>
      <c r="AG1124">
        <f>IF($R1124=AG$1,1,0)</f>
        <v>0</v>
      </c>
      <c r="AH1124">
        <f>IF($R1124=AH$1,1,0)</f>
        <v>0</v>
      </c>
      <c r="AI1124">
        <f>IF($R1124=AI$1,1,0)</f>
        <v>0</v>
      </c>
      <c r="AJ1124">
        <f>IF($R1124=AJ$1,1,0)</f>
        <v>0</v>
      </c>
      <c r="AK1124">
        <f>IF($R1124=AK$1,1,0)</f>
        <v>0</v>
      </c>
      <c r="AL1124">
        <f>IF($R1124=AL$1,1,0)</f>
        <v>0</v>
      </c>
      <c r="AM1124">
        <f>IF($S1124=AM$1,1,0)</f>
        <v>0</v>
      </c>
      <c r="AN1124">
        <f>IF($S1124=AN$1,1,0)</f>
        <v>0</v>
      </c>
      <c r="AO1124">
        <f>IF($S1124=AO$1,1,0)</f>
        <v>0</v>
      </c>
      <c r="AP1124">
        <f>IF($S1124=AP$1,1,0)</f>
        <v>1</v>
      </c>
      <c r="AQ1124">
        <f>IF($S1124=AQ$1,1,0)</f>
        <v>0</v>
      </c>
      <c r="AR1124">
        <f>IF($S1124=AR$1,1,0)</f>
        <v>0</v>
      </c>
      <c r="AS1124">
        <f>IF($S1124=AS$1,1,0)</f>
        <v>0</v>
      </c>
      <c r="AT1124">
        <f>IF($S1124=AT$1,1,0)</f>
        <v>0</v>
      </c>
      <c r="AU1124">
        <f>IF($S1124=AU$1,1,0)</f>
        <v>0</v>
      </c>
      <c r="AV1124">
        <f>IF($S1124=AV$1,1,0)</f>
        <v>0</v>
      </c>
      <c r="AW1124">
        <f>IF($S1124=AW$1,1,0)</f>
        <v>0</v>
      </c>
      <c r="AX1124">
        <f>IF($S1124=AX$1,1,0)</f>
        <v>0</v>
      </c>
      <c r="AY1124">
        <f>IF($S1124=AY$1,1,0)</f>
        <v>0</v>
      </c>
      <c r="AZ1124">
        <f>IF($S1124=AZ$1,1,0)</f>
        <v>0</v>
      </c>
      <c r="BA1124">
        <f>IF($S1124=BA$1,1,0)</f>
        <v>0</v>
      </c>
      <c r="BB1124">
        <f>IF($S1124=BB$1,1,0)</f>
        <v>0</v>
      </c>
      <c r="BC1124">
        <f>IF($S1124=BC$1,1,0)</f>
        <v>0</v>
      </c>
      <c r="BD1124">
        <f>IF($S1124=BD$1,1,0)</f>
        <v>0</v>
      </c>
      <c r="BE1124">
        <f>IF($S1124=BE$1,1,0)</f>
        <v>0</v>
      </c>
      <c r="BF1124">
        <f>IF($S1124=BF$1,1,0)</f>
        <v>0</v>
      </c>
      <c r="BG1124">
        <f>IF($S1124=BG$1,1,0)</f>
        <v>0</v>
      </c>
      <c r="BH1124">
        <f>IF($S1124=BH$1,1,0)</f>
        <v>0</v>
      </c>
      <c r="BI1124">
        <f>IF($S1124=BI$1,1,0)</f>
        <v>0</v>
      </c>
      <c r="BJ1124">
        <f>IF($S1124=BJ$1,1,0)</f>
        <v>0</v>
      </c>
    </row>
    <row r="1125" spans="1:62" x14ac:dyDescent="0.25">
      <c r="A1125">
        <v>1123</v>
      </c>
      <c r="B1125" t="s">
        <v>1975</v>
      </c>
      <c r="C1125">
        <v>1</v>
      </c>
      <c r="D1125" t="s">
        <v>1510</v>
      </c>
      <c r="E1125" t="s">
        <v>17</v>
      </c>
      <c r="F1125">
        <v>21</v>
      </c>
      <c r="G1125">
        <v>0</v>
      </c>
      <c r="H1125">
        <v>0</v>
      </c>
      <c r="I1125">
        <v>113795</v>
      </c>
      <c r="J1125">
        <v>26.55</v>
      </c>
      <c r="L1125" t="s">
        <v>15</v>
      </c>
      <c r="M1125" t="s">
        <v>1753</v>
      </c>
      <c r="N1125" t="str">
        <f>IF(ISNUMBER(I1125),"xxx ",SUBSTITUTE(SUBSTITUTE(I1125,"/",""),".",""))</f>
        <v xml:space="preserve">xxx </v>
      </c>
      <c r="O1125" t="str">
        <f>LEFT(N1125,FIND(" ",N1125))</f>
        <v xml:space="preserve">xxx </v>
      </c>
      <c r="P1125" t="str">
        <f>VLOOKUP(M1125,Extract_Title!$A$2:$B$20,2,0)</f>
        <v>Miss</v>
      </c>
      <c r="Q1125" t="str">
        <f>IF(L1125="","S",L1125)</f>
        <v>S</v>
      </c>
      <c r="R1125" t="str">
        <f>IF(K1125="","M",LEFT(K1125,1))</f>
        <v>M</v>
      </c>
      <c r="S1125" t="str">
        <f>VLOOKUP(O1125,Clean_tckt!$E$3:$F$38,2,0)</f>
        <v xml:space="preserve">xxx </v>
      </c>
      <c r="T1125" s="1">
        <f t="shared" si="55"/>
        <v>26.55</v>
      </c>
      <c r="U1125">
        <f t="shared" si="56"/>
        <v>21</v>
      </c>
      <c r="V1125">
        <f>SUM(G1125:H1125,1)</f>
        <v>1</v>
      </c>
      <c r="W1125">
        <f t="shared" si="57"/>
        <v>0</v>
      </c>
      <c r="X1125">
        <f>IF(V1125=1,1,0)</f>
        <v>1</v>
      </c>
      <c r="Y1125">
        <f>IF($P1125=Y$1,1,0)</f>
        <v>0</v>
      </c>
      <c r="Z1125">
        <f>IF($P1125=Z$1,1,0)</f>
        <v>0</v>
      </c>
      <c r="AA1125">
        <f>IF($P1125=AA$1,1,0)</f>
        <v>1</v>
      </c>
      <c r="AB1125">
        <f>IF($P1125=AB$1,1,0)</f>
        <v>0</v>
      </c>
      <c r="AC1125">
        <f>IF($Q1125=AC$1,1,0)</f>
        <v>1</v>
      </c>
      <c r="AD1125">
        <f>IF($Q1125=AD$1,1,0)</f>
        <v>0</v>
      </c>
      <c r="AE1125">
        <f>IF($R1125=AE$1,1,0)</f>
        <v>1</v>
      </c>
      <c r="AF1125">
        <f>IF($R1125=AF$1,1,0)</f>
        <v>0</v>
      </c>
      <c r="AG1125">
        <f>IF($R1125=AG$1,1,0)</f>
        <v>0</v>
      </c>
      <c r="AH1125">
        <f>IF($R1125=AH$1,1,0)</f>
        <v>0</v>
      </c>
      <c r="AI1125">
        <f>IF($R1125=AI$1,1,0)</f>
        <v>0</v>
      </c>
      <c r="AJ1125">
        <f>IF($R1125=AJ$1,1,0)</f>
        <v>0</v>
      </c>
      <c r="AK1125">
        <f>IF($R1125=AK$1,1,0)</f>
        <v>0</v>
      </c>
      <c r="AL1125">
        <f>IF($R1125=AL$1,1,0)</f>
        <v>0</v>
      </c>
      <c r="AM1125">
        <f>IF($S1125=AM$1,1,0)</f>
        <v>0</v>
      </c>
      <c r="AN1125">
        <f>IF($S1125=AN$1,1,0)</f>
        <v>0</v>
      </c>
      <c r="AO1125">
        <f>IF($S1125=AO$1,1,0)</f>
        <v>0</v>
      </c>
      <c r="AP1125">
        <f>IF($S1125=AP$1,1,0)</f>
        <v>1</v>
      </c>
      <c r="AQ1125">
        <f>IF($S1125=AQ$1,1,0)</f>
        <v>0</v>
      </c>
      <c r="AR1125">
        <f>IF($S1125=AR$1,1,0)</f>
        <v>0</v>
      </c>
      <c r="AS1125">
        <f>IF($S1125=AS$1,1,0)</f>
        <v>0</v>
      </c>
      <c r="AT1125">
        <f>IF($S1125=AT$1,1,0)</f>
        <v>0</v>
      </c>
      <c r="AU1125">
        <f>IF($S1125=AU$1,1,0)</f>
        <v>0</v>
      </c>
      <c r="AV1125">
        <f>IF($S1125=AV$1,1,0)</f>
        <v>0</v>
      </c>
      <c r="AW1125">
        <f>IF($S1125=AW$1,1,0)</f>
        <v>0</v>
      </c>
      <c r="AX1125">
        <f>IF($S1125=AX$1,1,0)</f>
        <v>0</v>
      </c>
      <c r="AY1125">
        <f>IF($S1125=AY$1,1,0)</f>
        <v>0</v>
      </c>
      <c r="AZ1125">
        <f>IF($S1125=AZ$1,1,0)</f>
        <v>0</v>
      </c>
      <c r="BA1125">
        <f>IF($S1125=BA$1,1,0)</f>
        <v>0</v>
      </c>
      <c r="BB1125">
        <f>IF($S1125=BB$1,1,0)</f>
        <v>0</v>
      </c>
      <c r="BC1125">
        <f>IF($S1125=BC$1,1,0)</f>
        <v>0</v>
      </c>
      <c r="BD1125">
        <f>IF($S1125=BD$1,1,0)</f>
        <v>0</v>
      </c>
      <c r="BE1125">
        <f>IF($S1125=BE$1,1,0)</f>
        <v>0</v>
      </c>
      <c r="BF1125">
        <f>IF($S1125=BF$1,1,0)</f>
        <v>0</v>
      </c>
      <c r="BG1125">
        <f>IF($S1125=BG$1,1,0)</f>
        <v>0</v>
      </c>
      <c r="BH1125">
        <f>IF($S1125=BH$1,1,0)</f>
        <v>0</v>
      </c>
      <c r="BI1125">
        <f>IF($S1125=BI$1,1,0)</f>
        <v>0</v>
      </c>
      <c r="BJ1125">
        <f>IF($S1125=BJ$1,1,0)</f>
        <v>0</v>
      </c>
    </row>
    <row r="1126" spans="1:62" x14ac:dyDescent="0.25">
      <c r="A1126">
        <v>1124</v>
      </c>
      <c r="B1126" t="s">
        <v>1975</v>
      </c>
      <c r="C1126">
        <v>3</v>
      </c>
      <c r="D1126" t="s">
        <v>1511</v>
      </c>
      <c r="E1126" t="s">
        <v>13</v>
      </c>
      <c r="F1126">
        <v>21</v>
      </c>
      <c r="G1126">
        <v>1</v>
      </c>
      <c r="H1126">
        <v>0</v>
      </c>
      <c r="I1126">
        <v>3101266</v>
      </c>
      <c r="J1126">
        <v>6.4958</v>
      </c>
      <c r="L1126" t="s">
        <v>15</v>
      </c>
      <c r="M1126" t="s">
        <v>1751</v>
      </c>
      <c r="N1126" t="str">
        <f>IF(ISNUMBER(I1126),"xxx ",SUBSTITUTE(SUBSTITUTE(I1126,"/",""),".",""))</f>
        <v xml:space="preserve">xxx </v>
      </c>
      <c r="O1126" t="str">
        <f>LEFT(N1126,FIND(" ",N1126))</f>
        <v xml:space="preserve">xxx </v>
      </c>
      <c r="P1126" t="str">
        <f>VLOOKUP(M1126,Extract_Title!$A$2:$B$20,2,0)</f>
        <v>Mr</v>
      </c>
      <c r="Q1126" t="str">
        <f>IF(L1126="","S",L1126)</f>
        <v>S</v>
      </c>
      <c r="R1126" t="str">
        <f>IF(K1126="","M",LEFT(K1126,1))</f>
        <v>M</v>
      </c>
      <c r="S1126" t="str">
        <f>VLOOKUP(O1126,Clean_tckt!$E$3:$F$38,2,0)</f>
        <v xml:space="preserve">xxx </v>
      </c>
      <c r="T1126" s="1">
        <f t="shared" si="55"/>
        <v>6.4958</v>
      </c>
      <c r="U1126">
        <f t="shared" si="56"/>
        <v>21</v>
      </c>
      <c r="V1126">
        <f>SUM(G1126:H1126,1)</f>
        <v>2</v>
      </c>
      <c r="W1126">
        <f t="shared" si="57"/>
        <v>1</v>
      </c>
      <c r="X1126">
        <f>IF(V1126=1,1,0)</f>
        <v>0</v>
      </c>
      <c r="Y1126">
        <f>IF($P1126=Y$1,1,0)</f>
        <v>1</v>
      </c>
      <c r="Z1126">
        <f>IF($P1126=Z$1,1,0)</f>
        <v>0</v>
      </c>
      <c r="AA1126">
        <f>IF($P1126=AA$1,1,0)</f>
        <v>0</v>
      </c>
      <c r="AB1126">
        <f>IF($P1126=AB$1,1,0)</f>
        <v>0</v>
      </c>
      <c r="AC1126">
        <f>IF($Q1126=AC$1,1,0)</f>
        <v>1</v>
      </c>
      <c r="AD1126">
        <f>IF($Q1126=AD$1,1,0)</f>
        <v>0</v>
      </c>
      <c r="AE1126">
        <f>IF($R1126=AE$1,1,0)</f>
        <v>1</v>
      </c>
      <c r="AF1126">
        <f>IF($R1126=AF$1,1,0)</f>
        <v>0</v>
      </c>
      <c r="AG1126">
        <f>IF($R1126=AG$1,1,0)</f>
        <v>0</v>
      </c>
      <c r="AH1126">
        <f>IF($R1126=AH$1,1,0)</f>
        <v>0</v>
      </c>
      <c r="AI1126">
        <f>IF($R1126=AI$1,1,0)</f>
        <v>0</v>
      </c>
      <c r="AJ1126">
        <f>IF($R1126=AJ$1,1,0)</f>
        <v>0</v>
      </c>
      <c r="AK1126">
        <f>IF($R1126=AK$1,1,0)</f>
        <v>0</v>
      </c>
      <c r="AL1126">
        <f>IF($R1126=AL$1,1,0)</f>
        <v>0</v>
      </c>
      <c r="AM1126">
        <f>IF($S1126=AM$1,1,0)</f>
        <v>0</v>
      </c>
      <c r="AN1126">
        <f>IF($S1126=AN$1,1,0)</f>
        <v>0</v>
      </c>
      <c r="AO1126">
        <f>IF($S1126=AO$1,1,0)</f>
        <v>0</v>
      </c>
      <c r="AP1126">
        <f>IF($S1126=AP$1,1,0)</f>
        <v>1</v>
      </c>
      <c r="AQ1126">
        <f>IF($S1126=AQ$1,1,0)</f>
        <v>0</v>
      </c>
      <c r="AR1126">
        <f>IF($S1126=AR$1,1,0)</f>
        <v>0</v>
      </c>
      <c r="AS1126">
        <f>IF($S1126=AS$1,1,0)</f>
        <v>0</v>
      </c>
      <c r="AT1126">
        <f>IF($S1126=AT$1,1,0)</f>
        <v>0</v>
      </c>
      <c r="AU1126">
        <f>IF($S1126=AU$1,1,0)</f>
        <v>0</v>
      </c>
      <c r="AV1126">
        <f>IF($S1126=AV$1,1,0)</f>
        <v>0</v>
      </c>
      <c r="AW1126">
        <f>IF($S1126=AW$1,1,0)</f>
        <v>0</v>
      </c>
      <c r="AX1126">
        <f>IF($S1126=AX$1,1,0)</f>
        <v>0</v>
      </c>
      <c r="AY1126">
        <f>IF($S1126=AY$1,1,0)</f>
        <v>0</v>
      </c>
      <c r="AZ1126">
        <f>IF($S1126=AZ$1,1,0)</f>
        <v>0</v>
      </c>
      <c r="BA1126">
        <f>IF($S1126=BA$1,1,0)</f>
        <v>0</v>
      </c>
      <c r="BB1126">
        <f>IF($S1126=BB$1,1,0)</f>
        <v>0</v>
      </c>
      <c r="BC1126">
        <f>IF($S1126=BC$1,1,0)</f>
        <v>0</v>
      </c>
      <c r="BD1126">
        <f>IF($S1126=BD$1,1,0)</f>
        <v>0</v>
      </c>
      <c r="BE1126">
        <f>IF($S1126=BE$1,1,0)</f>
        <v>0</v>
      </c>
      <c r="BF1126">
        <f>IF($S1126=BF$1,1,0)</f>
        <v>0</v>
      </c>
      <c r="BG1126">
        <f>IF($S1126=BG$1,1,0)</f>
        <v>0</v>
      </c>
      <c r="BH1126">
        <f>IF($S1126=BH$1,1,0)</f>
        <v>0</v>
      </c>
      <c r="BI1126">
        <f>IF($S1126=BI$1,1,0)</f>
        <v>0</v>
      </c>
      <c r="BJ1126">
        <f>IF($S1126=BJ$1,1,0)</f>
        <v>0</v>
      </c>
    </row>
    <row r="1127" spans="1:62" x14ac:dyDescent="0.25">
      <c r="A1127">
        <v>1125</v>
      </c>
      <c r="B1127" t="s">
        <v>1975</v>
      </c>
      <c r="C1127">
        <v>3</v>
      </c>
      <c r="D1127" t="s">
        <v>1512</v>
      </c>
      <c r="E1127" t="s">
        <v>13</v>
      </c>
      <c r="G1127">
        <v>0</v>
      </c>
      <c r="H1127">
        <v>0</v>
      </c>
      <c r="I1127">
        <v>330971</v>
      </c>
      <c r="J1127">
        <v>7.8792</v>
      </c>
      <c r="L1127" t="s">
        <v>27</v>
      </c>
      <c r="M1127" t="s">
        <v>1751</v>
      </c>
      <c r="N1127" t="str">
        <f>IF(ISNUMBER(I1127),"xxx ",SUBSTITUTE(SUBSTITUTE(I1127,"/",""),".",""))</f>
        <v xml:space="preserve">xxx </v>
      </c>
      <c r="O1127" t="str">
        <f>LEFT(N1127,FIND(" ",N1127))</f>
        <v xml:space="preserve">xxx </v>
      </c>
      <c r="P1127" t="str">
        <f>VLOOKUP(M1127,Extract_Title!$A$2:$B$20,2,0)</f>
        <v>Mr</v>
      </c>
      <c r="Q1127" t="str">
        <f>IF(L1127="","S",L1127)</f>
        <v>Q</v>
      </c>
      <c r="R1127" t="str">
        <f>IF(K1127="","M",LEFT(K1127,1))</f>
        <v>M</v>
      </c>
      <c r="S1127" t="str">
        <f>VLOOKUP(O1127,Clean_tckt!$E$3:$F$38,2,0)</f>
        <v xml:space="preserve">xxx </v>
      </c>
      <c r="T1127" s="1">
        <f t="shared" si="55"/>
        <v>7.8792</v>
      </c>
      <c r="U1127">
        <f t="shared" si="56"/>
        <v>0</v>
      </c>
      <c r="V1127">
        <f>SUM(G1127:H1127,1)</f>
        <v>1</v>
      </c>
      <c r="W1127">
        <f t="shared" si="57"/>
        <v>1</v>
      </c>
      <c r="X1127">
        <f>IF(V1127=1,1,0)</f>
        <v>1</v>
      </c>
      <c r="Y1127">
        <f>IF($P1127=Y$1,1,0)</f>
        <v>1</v>
      </c>
      <c r="Z1127">
        <f>IF($P1127=Z$1,1,0)</f>
        <v>0</v>
      </c>
      <c r="AA1127">
        <f>IF($P1127=AA$1,1,0)</f>
        <v>0</v>
      </c>
      <c r="AB1127">
        <f>IF($P1127=AB$1,1,0)</f>
        <v>0</v>
      </c>
      <c r="AC1127">
        <f>IF($Q1127=AC$1,1,0)</f>
        <v>0</v>
      </c>
      <c r="AD1127">
        <f>IF($Q1127=AD$1,1,0)</f>
        <v>0</v>
      </c>
      <c r="AE1127">
        <f>IF($R1127=AE$1,1,0)</f>
        <v>1</v>
      </c>
      <c r="AF1127">
        <f>IF($R1127=AF$1,1,0)</f>
        <v>0</v>
      </c>
      <c r="AG1127">
        <f>IF($R1127=AG$1,1,0)</f>
        <v>0</v>
      </c>
      <c r="AH1127">
        <f>IF($R1127=AH$1,1,0)</f>
        <v>0</v>
      </c>
      <c r="AI1127">
        <f>IF($R1127=AI$1,1,0)</f>
        <v>0</v>
      </c>
      <c r="AJ1127">
        <f>IF($R1127=AJ$1,1,0)</f>
        <v>0</v>
      </c>
      <c r="AK1127">
        <f>IF($R1127=AK$1,1,0)</f>
        <v>0</v>
      </c>
      <c r="AL1127">
        <f>IF($R1127=AL$1,1,0)</f>
        <v>0</v>
      </c>
      <c r="AM1127">
        <f>IF($S1127=AM$1,1,0)</f>
        <v>0</v>
      </c>
      <c r="AN1127">
        <f>IF($S1127=AN$1,1,0)</f>
        <v>0</v>
      </c>
      <c r="AO1127">
        <f>IF($S1127=AO$1,1,0)</f>
        <v>0</v>
      </c>
      <c r="AP1127">
        <f>IF($S1127=AP$1,1,0)</f>
        <v>1</v>
      </c>
      <c r="AQ1127">
        <f>IF($S1127=AQ$1,1,0)</f>
        <v>0</v>
      </c>
      <c r="AR1127">
        <f>IF($S1127=AR$1,1,0)</f>
        <v>0</v>
      </c>
      <c r="AS1127">
        <f>IF($S1127=AS$1,1,0)</f>
        <v>0</v>
      </c>
      <c r="AT1127">
        <f>IF($S1127=AT$1,1,0)</f>
        <v>0</v>
      </c>
      <c r="AU1127">
        <f>IF($S1127=AU$1,1,0)</f>
        <v>0</v>
      </c>
      <c r="AV1127">
        <f>IF($S1127=AV$1,1,0)</f>
        <v>0</v>
      </c>
      <c r="AW1127">
        <f>IF($S1127=AW$1,1,0)</f>
        <v>0</v>
      </c>
      <c r="AX1127">
        <f>IF($S1127=AX$1,1,0)</f>
        <v>0</v>
      </c>
      <c r="AY1127">
        <f>IF($S1127=AY$1,1,0)</f>
        <v>0</v>
      </c>
      <c r="AZ1127">
        <f>IF($S1127=AZ$1,1,0)</f>
        <v>0</v>
      </c>
      <c r="BA1127">
        <f>IF($S1127=BA$1,1,0)</f>
        <v>0</v>
      </c>
      <c r="BB1127">
        <f>IF($S1127=BB$1,1,0)</f>
        <v>0</v>
      </c>
      <c r="BC1127">
        <f>IF($S1127=BC$1,1,0)</f>
        <v>0</v>
      </c>
      <c r="BD1127">
        <f>IF($S1127=BD$1,1,0)</f>
        <v>0</v>
      </c>
      <c r="BE1127">
        <f>IF($S1127=BE$1,1,0)</f>
        <v>0</v>
      </c>
      <c r="BF1127">
        <f>IF($S1127=BF$1,1,0)</f>
        <v>0</v>
      </c>
      <c r="BG1127">
        <f>IF($S1127=BG$1,1,0)</f>
        <v>0</v>
      </c>
      <c r="BH1127">
        <f>IF($S1127=BH$1,1,0)</f>
        <v>0</v>
      </c>
      <c r="BI1127">
        <f>IF($S1127=BI$1,1,0)</f>
        <v>0</v>
      </c>
      <c r="BJ1127">
        <f>IF($S1127=BJ$1,1,0)</f>
        <v>0</v>
      </c>
    </row>
    <row r="1128" spans="1:62" x14ac:dyDescent="0.25">
      <c r="A1128">
        <v>1126</v>
      </c>
      <c r="B1128" t="s">
        <v>1975</v>
      </c>
      <c r="C1128">
        <v>1</v>
      </c>
      <c r="D1128" t="s">
        <v>1513</v>
      </c>
      <c r="E1128" t="s">
        <v>13</v>
      </c>
      <c r="F1128">
        <v>39</v>
      </c>
      <c r="G1128">
        <v>1</v>
      </c>
      <c r="H1128">
        <v>0</v>
      </c>
      <c r="I1128" t="s">
        <v>18</v>
      </c>
      <c r="J1128">
        <v>71.283299999999997</v>
      </c>
      <c r="K1128" t="s">
        <v>19</v>
      </c>
      <c r="L1128" t="s">
        <v>20</v>
      </c>
      <c r="M1128" t="s">
        <v>1751</v>
      </c>
      <c r="N1128" t="str">
        <f>IF(ISNUMBER(I1128),"xxx ",SUBSTITUTE(SUBSTITUTE(I1128,"/",""),".",""))</f>
        <v>PC 17599</v>
      </c>
      <c r="O1128" t="str">
        <f>LEFT(N1128,FIND(" ",N1128))</f>
        <v xml:space="preserve">PC </v>
      </c>
      <c r="P1128" t="str">
        <f>VLOOKUP(M1128,Extract_Title!$A$2:$B$20,2,0)</f>
        <v>Mr</v>
      </c>
      <c r="Q1128" t="str">
        <f>IF(L1128="","S",L1128)</f>
        <v>C</v>
      </c>
      <c r="R1128" t="str">
        <f>IF(K1128="","M",LEFT(K1128,1))</f>
        <v>C</v>
      </c>
      <c r="S1128" t="str">
        <f>VLOOKUP(O1128,Clean_tckt!$E$3:$F$38,2,0)</f>
        <v xml:space="preserve">PC </v>
      </c>
      <c r="T1128" s="1">
        <f t="shared" si="55"/>
        <v>71.283299999999997</v>
      </c>
      <c r="U1128">
        <f t="shared" si="56"/>
        <v>39</v>
      </c>
      <c r="V1128">
        <f>SUM(G1128:H1128,1)</f>
        <v>2</v>
      </c>
      <c r="W1128">
        <f t="shared" si="57"/>
        <v>1</v>
      </c>
      <c r="X1128">
        <f>IF(V1128=1,1,0)</f>
        <v>0</v>
      </c>
      <c r="Y1128">
        <f>IF($P1128=Y$1,1,0)</f>
        <v>1</v>
      </c>
      <c r="Z1128">
        <f>IF($P1128=Z$1,1,0)</f>
        <v>0</v>
      </c>
      <c r="AA1128">
        <f>IF($P1128=AA$1,1,0)</f>
        <v>0</v>
      </c>
      <c r="AB1128">
        <f>IF($P1128=AB$1,1,0)</f>
        <v>0</v>
      </c>
      <c r="AC1128">
        <f>IF($Q1128=AC$1,1,0)</f>
        <v>0</v>
      </c>
      <c r="AD1128">
        <f>IF($Q1128=AD$1,1,0)</f>
        <v>1</v>
      </c>
      <c r="AE1128">
        <f>IF($R1128=AE$1,1,0)</f>
        <v>0</v>
      </c>
      <c r="AF1128">
        <f>IF($R1128=AF$1,1,0)</f>
        <v>1</v>
      </c>
      <c r="AG1128">
        <f>IF($R1128=AG$1,1,0)</f>
        <v>0</v>
      </c>
      <c r="AH1128">
        <f>IF($R1128=AH$1,1,0)</f>
        <v>0</v>
      </c>
      <c r="AI1128">
        <f>IF($R1128=AI$1,1,0)</f>
        <v>0</v>
      </c>
      <c r="AJ1128">
        <f>IF($R1128=AJ$1,1,0)</f>
        <v>0</v>
      </c>
      <c r="AK1128">
        <f>IF($R1128=AK$1,1,0)</f>
        <v>0</v>
      </c>
      <c r="AL1128">
        <f>IF($R1128=AL$1,1,0)</f>
        <v>0</v>
      </c>
      <c r="AM1128">
        <f>IF($S1128=AM$1,1,0)</f>
        <v>0</v>
      </c>
      <c r="AN1128">
        <f>IF($S1128=AN$1,1,0)</f>
        <v>1</v>
      </c>
      <c r="AO1128">
        <f>IF($S1128=AO$1,1,0)</f>
        <v>0</v>
      </c>
      <c r="AP1128">
        <f>IF($S1128=AP$1,1,0)</f>
        <v>0</v>
      </c>
      <c r="AQ1128">
        <f>IF($S1128=AQ$1,1,0)</f>
        <v>0</v>
      </c>
      <c r="AR1128">
        <f>IF($S1128=AR$1,1,0)</f>
        <v>0</v>
      </c>
      <c r="AS1128">
        <f>IF($S1128=AS$1,1,0)</f>
        <v>0</v>
      </c>
      <c r="AT1128">
        <f>IF($S1128=AT$1,1,0)</f>
        <v>0</v>
      </c>
      <c r="AU1128">
        <f>IF($S1128=AU$1,1,0)</f>
        <v>0</v>
      </c>
      <c r="AV1128">
        <f>IF($S1128=AV$1,1,0)</f>
        <v>0</v>
      </c>
      <c r="AW1128">
        <f>IF($S1128=AW$1,1,0)</f>
        <v>0</v>
      </c>
      <c r="AX1128">
        <f>IF($S1128=AX$1,1,0)</f>
        <v>0</v>
      </c>
      <c r="AY1128">
        <f>IF($S1128=AY$1,1,0)</f>
        <v>0</v>
      </c>
      <c r="AZ1128">
        <f>IF($S1128=AZ$1,1,0)</f>
        <v>0</v>
      </c>
      <c r="BA1128">
        <f>IF($S1128=BA$1,1,0)</f>
        <v>0</v>
      </c>
      <c r="BB1128">
        <f>IF($S1128=BB$1,1,0)</f>
        <v>0</v>
      </c>
      <c r="BC1128">
        <f>IF($S1128=BC$1,1,0)</f>
        <v>0</v>
      </c>
      <c r="BD1128">
        <f>IF($S1128=BD$1,1,0)</f>
        <v>0</v>
      </c>
      <c r="BE1128">
        <f>IF($S1128=BE$1,1,0)</f>
        <v>0</v>
      </c>
      <c r="BF1128">
        <f>IF($S1128=BF$1,1,0)</f>
        <v>0</v>
      </c>
      <c r="BG1128">
        <f>IF($S1128=BG$1,1,0)</f>
        <v>0</v>
      </c>
      <c r="BH1128">
        <f>IF($S1128=BH$1,1,0)</f>
        <v>0</v>
      </c>
      <c r="BI1128">
        <f>IF($S1128=BI$1,1,0)</f>
        <v>0</v>
      </c>
      <c r="BJ1128">
        <f>IF($S1128=BJ$1,1,0)</f>
        <v>0</v>
      </c>
    </row>
    <row r="1129" spans="1:62" x14ac:dyDescent="0.25">
      <c r="A1129">
        <v>1127</v>
      </c>
      <c r="B1129" t="s">
        <v>1975</v>
      </c>
      <c r="C1129">
        <v>3</v>
      </c>
      <c r="D1129" t="s">
        <v>1514</v>
      </c>
      <c r="E1129" t="s">
        <v>13</v>
      </c>
      <c r="F1129">
        <v>20</v>
      </c>
      <c r="G1129">
        <v>0</v>
      </c>
      <c r="H1129">
        <v>0</v>
      </c>
      <c r="I1129">
        <v>350416</v>
      </c>
      <c r="J1129">
        <v>7.8541999999999996</v>
      </c>
      <c r="L1129" t="s">
        <v>15</v>
      </c>
      <c r="M1129" t="s">
        <v>1751</v>
      </c>
      <c r="N1129" t="str">
        <f>IF(ISNUMBER(I1129),"xxx ",SUBSTITUTE(SUBSTITUTE(I1129,"/",""),".",""))</f>
        <v xml:space="preserve">xxx </v>
      </c>
      <c r="O1129" t="str">
        <f>LEFT(N1129,FIND(" ",N1129))</f>
        <v xml:space="preserve">xxx </v>
      </c>
      <c r="P1129" t="str">
        <f>VLOOKUP(M1129,Extract_Title!$A$2:$B$20,2,0)</f>
        <v>Mr</v>
      </c>
      <c r="Q1129" t="str">
        <f>IF(L1129="","S",L1129)</f>
        <v>S</v>
      </c>
      <c r="R1129" t="str">
        <f>IF(K1129="","M",LEFT(K1129,1))</f>
        <v>M</v>
      </c>
      <c r="S1129" t="str">
        <f>VLOOKUP(O1129,Clean_tckt!$E$3:$F$38,2,0)</f>
        <v xml:space="preserve">xxx </v>
      </c>
      <c r="T1129" s="1">
        <f t="shared" si="55"/>
        <v>7.8541999999999996</v>
      </c>
      <c r="U1129">
        <f t="shared" si="56"/>
        <v>20</v>
      </c>
      <c r="V1129">
        <f>SUM(G1129:H1129,1)</f>
        <v>1</v>
      </c>
      <c r="W1129">
        <f t="shared" si="57"/>
        <v>1</v>
      </c>
      <c r="X1129">
        <f>IF(V1129=1,1,0)</f>
        <v>1</v>
      </c>
      <c r="Y1129">
        <f>IF($P1129=Y$1,1,0)</f>
        <v>1</v>
      </c>
      <c r="Z1129">
        <f>IF($P1129=Z$1,1,0)</f>
        <v>0</v>
      </c>
      <c r="AA1129">
        <f>IF($P1129=AA$1,1,0)</f>
        <v>0</v>
      </c>
      <c r="AB1129">
        <f>IF($P1129=AB$1,1,0)</f>
        <v>0</v>
      </c>
      <c r="AC1129">
        <f>IF($Q1129=AC$1,1,0)</f>
        <v>1</v>
      </c>
      <c r="AD1129">
        <f>IF($Q1129=AD$1,1,0)</f>
        <v>0</v>
      </c>
      <c r="AE1129">
        <f>IF($R1129=AE$1,1,0)</f>
        <v>1</v>
      </c>
      <c r="AF1129">
        <f>IF($R1129=AF$1,1,0)</f>
        <v>0</v>
      </c>
      <c r="AG1129">
        <f>IF($R1129=AG$1,1,0)</f>
        <v>0</v>
      </c>
      <c r="AH1129">
        <f>IF($R1129=AH$1,1,0)</f>
        <v>0</v>
      </c>
      <c r="AI1129">
        <f>IF($R1129=AI$1,1,0)</f>
        <v>0</v>
      </c>
      <c r="AJ1129">
        <f>IF($R1129=AJ$1,1,0)</f>
        <v>0</v>
      </c>
      <c r="AK1129">
        <f>IF($R1129=AK$1,1,0)</f>
        <v>0</v>
      </c>
      <c r="AL1129">
        <f>IF($R1129=AL$1,1,0)</f>
        <v>0</v>
      </c>
      <c r="AM1129">
        <f>IF($S1129=AM$1,1,0)</f>
        <v>0</v>
      </c>
      <c r="AN1129">
        <f>IF($S1129=AN$1,1,0)</f>
        <v>0</v>
      </c>
      <c r="AO1129">
        <f>IF($S1129=AO$1,1,0)</f>
        <v>0</v>
      </c>
      <c r="AP1129">
        <f>IF($S1129=AP$1,1,0)</f>
        <v>1</v>
      </c>
      <c r="AQ1129">
        <f>IF($S1129=AQ$1,1,0)</f>
        <v>0</v>
      </c>
      <c r="AR1129">
        <f>IF($S1129=AR$1,1,0)</f>
        <v>0</v>
      </c>
      <c r="AS1129">
        <f>IF($S1129=AS$1,1,0)</f>
        <v>0</v>
      </c>
      <c r="AT1129">
        <f>IF($S1129=AT$1,1,0)</f>
        <v>0</v>
      </c>
      <c r="AU1129">
        <f>IF($S1129=AU$1,1,0)</f>
        <v>0</v>
      </c>
      <c r="AV1129">
        <f>IF($S1129=AV$1,1,0)</f>
        <v>0</v>
      </c>
      <c r="AW1129">
        <f>IF($S1129=AW$1,1,0)</f>
        <v>0</v>
      </c>
      <c r="AX1129">
        <f>IF($S1129=AX$1,1,0)</f>
        <v>0</v>
      </c>
      <c r="AY1129">
        <f>IF($S1129=AY$1,1,0)</f>
        <v>0</v>
      </c>
      <c r="AZ1129">
        <f>IF($S1129=AZ$1,1,0)</f>
        <v>0</v>
      </c>
      <c r="BA1129">
        <f>IF($S1129=BA$1,1,0)</f>
        <v>0</v>
      </c>
      <c r="BB1129">
        <f>IF($S1129=BB$1,1,0)</f>
        <v>0</v>
      </c>
      <c r="BC1129">
        <f>IF($S1129=BC$1,1,0)</f>
        <v>0</v>
      </c>
      <c r="BD1129">
        <f>IF($S1129=BD$1,1,0)</f>
        <v>0</v>
      </c>
      <c r="BE1129">
        <f>IF($S1129=BE$1,1,0)</f>
        <v>0</v>
      </c>
      <c r="BF1129">
        <f>IF($S1129=BF$1,1,0)</f>
        <v>0</v>
      </c>
      <c r="BG1129">
        <f>IF($S1129=BG$1,1,0)</f>
        <v>0</v>
      </c>
      <c r="BH1129">
        <f>IF($S1129=BH$1,1,0)</f>
        <v>0</v>
      </c>
      <c r="BI1129">
        <f>IF($S1129=BI$1,1,0)</f>
        <v>0</v>
      </c>
      <c r="BJ1129">
        <f>IF($S1129=BJ$1,1,0)</f>
        <v>0</v>
      </c>
    </row>
    <row r="1130" spans="1:62" x14ac:dyDescent="0.25">
      <c r="A1130">
        <v>1128</v>
      </c>
      <c r="B1130" t="s">
        <v>1975</v>
      </c>
      <c r="C1130">
        <v>1</v>
      </c>
      <c r="D1130" t="s">
        <v>1515</v>
      </c>
      <c r="E1130" t="s">
        <v>13</v>
      </c>
      <c r="F1130">
        <v>64</v>
      </c>
      <c r="G1130">
        <v>1</v>
      </c>
      <c r="H1130">
        <v>0</v>
      </c>
      <c r="I1130">
        <v>110813</v>
      </c>
      <c r="J1130">
        <v>75.25</v>
      </c>
      <c r="K1130" t="s">
        <v>545</v>
      </c>
      <c r="L1130" t="s">
        <v>20</v>
      </c>
      <c r="M1130" t="s">
        <v>1751</v>
      </c>
      <c r="N1130" t="str">
        <f>IF(ISNUMBER(I1130),"xxx ",SUBSTITUTE(SUBSTITUTE(I1130,"/",""),".",""))</f>
        <v xml:space="preserve">xxx </v>
      </c>
      <c r="O1130" t="str">
        <f>LEFT(N1130,FIND(" ",N1130))</f>
        <v xml:space="preserve">xxx </v>
      </c>
      <c r="P1130" t="str">
        <f>VLOOKUP(M1130,Extract_Title!$A$2:$B$20,2,0)</f>
        <v>Mr</v>
      </c>
      <c r="Q1130" t="str">
        <f>IF(L1130="","S",L1130)</f>
        <v>C</v>
      </c>
      <c r="R1130" t="str">
        <f>IF(K1130="","M",LEFT(K1130,1))</f>
        <v>D</v>
      </c>
      <c r="S1130" t="str">
        <f>VLOOKUP(O1130,Clean_tckt!$E$3:$F$38,2,0)</f>
        <v xml:space="preserve">xxx </v>
      </c>
      <c r="T1130" s="1">
        <f t="shared" si="55"/>
        <v>75.25</v>
      </c>
      <c r="U1130">
        <f t="shared" si="56"/>
        <v>64</v>
      </c>
      <c r="V1130">
        <f>SUM(G1130:H1130,1)</f>
        <v>2</v>
      </c>
      <c r="W1130">
        <f t="shared" si="57"/>
        <v>1</v>
      </c>
      <c r="X1130">
        <f>IF(V1130=1,1,0)</f>
        <v>0</v>
      </c>
      <c r="Y1130">
        <f>IF($P1130=Y$1,1,0)</f>
        <v>1</v>
      </c>
      <c r="Z1130">
        <f>IF($P1130=Z$1,1,0)</f>
        <v>0</v>
      </c>
      <c r="AA1130">
        <f>IF($P1130=AA$1,1,0)</f>
        <v>0</v>
      </c>
      <c r="AB1130">
        <f>IF($P1130=AB$1,1,0)</f>
        <v>0</v>
      </c>
      <c r="AC1130">
        <f>IF($Q1130=AC$1,1,0)</f>
        <v>0</v>
      </c>
      <c r="AD1130">
        <f>IF($Q1130=AD$1,1,0)</f>
        <v>1</v>
      </c>
      <c r="AE1130">
        <f>IF($R1130=AE$1,1,0)</f>
        <v>0</v>
      </c>
      <c r="AF1130">
        <f>IF($R1130=AF$1,1,0)</f>
        <v>0</v>
      </c>
      <c r="AG1130">
        <f>IF($R1130=AG$1,1,0)</f>
        <v>0</v>
      </c>
      <c r="AH1130">
        <f>IF($R1130=AH$1,1,0)</f>
        <v>0</v>
      </c>
      <c r="AI1130">
        <f>IF($R1130=AI$1,1,0)</f>
        <v>1</v>
      </c>
      <c r="AJ1130">
        <f>IF($R1130=AJ$1,1,0)</f>
        <v>0</v>
      </c>
      <c r="AK1130">
        <f>IF($R1130=AK$1,1,0)</f>
        <v>0</v>
      </c>
      <c r="AL1130">
        <f>IF($R1130=AL$1,1,0)</f>
        <v>0</v>
      </c>
      <c r="AM1130">
        <f>IF($S1130=AM$1,1,0)</f>
        <v>0</v>
      </c>
      <c r="AN1130">
        <f>IF($S1130=AN$1,1,0)</f>
        <v>0</v>
      </c>
      <c r="AO1130">
        <f>IF($S1130=AO$1,1,0)</f>
        <v>0</v>
      </c>
      <c r="AP1130">
        <f>IF($S1130=AP$1,1,0)</f>
        <v>1</v>
      </c>
      <c r="AQ1130">
        <f>IF($S1130=AQ$1,1,0)</f>
        <v>0</v>
      </c>
      <c r="AR1130">
        <f>IF($S1130=AR$1,1,0)</f>
        <v>0</v>
      </c>
      <c r="AS1130">
        <f>IF($S1130=AS$1,1,0)</f>
        <v>0</v>
      </c>
      <c r="AT1130">
        <f>IF($S1130=AT$1,1,0)</f>
        <v>0</v>
      </c>
      <c r="AU1130">
        <f>IF($S1130=AU$1,1,0)</f>
        <v>0</v>
      </c>
      <c r="AV1130">
        <f>IF($S1130=AV$1,1,0)</f>
        <v>0</v>
      </c>
      <c r="AW1130">
        <f>IF($S1130=AW$1,1,0)</f>
        <v>0</v>
      </c>
      <c r="AX1130">
        <f>IF($S1130=AX$1,1,0)</f>
        <v>0</v>
      </c>
      <c r="AY1130">
        <f>IF($S1130=AY$1,1,0)</f>
        <v>0</v>
      </c>
      <c r="AZ1130">
        <f>IF($S1130=AZ$1,1,0)</f>
        <v>0</v>
      </c>
      <c r="BA1130">
        <f>IF($S1130=BA$1,1,0)</f>
        <v>0</v>
      </c>
      <c r="BB1130">
        <f>IF($S1130=BB$1,1,0)</f>
        <v>0</v>
      </c>
      <c r="BC1130">
        <f>IF($S1130=BC$1,1,0)</f>
        <v>0</v>
      </c>
      <c r="BD1130">
        <f>IF($S1130=BD$1,1,0)</f>
        <v>0</v>
      </c>
      <c r="BE1130">
        <f>IF($S1130=BE$1,1,0)</f>
        <v>0</v>
      </c>
      <c r="BF1130">
        <f>IF($S1130=BF$1,1,0)</f>
        <v>0</v>
      </c>
      <c r="BG1130">
        <f>IF($S1130=BG$1,1,0)</f>
        <v>0</v>
      </c>
      <c r="BH1130">
        <f>IF($S1130=BH$1,1,0)</f>
        <v>0</v>
      </c>
      <c r="BI1130">
        <f>IF($S1130=BI$1,1,0)</f>
        <v>0</v>
      </c>
      <c r="BJ1130">
        <f>IF($S1130=BJ$1,1,0)</f>
        <v>0</v>
      </c>
    </row>
    <row r="1131" spans="1:62" x14ac:dyDescent="0.25">
      <c r="A1131">
        <v>1129</v>
      </c>
      <c r="B1131" t="s">
        <v>1975</v>
      </c>
      <c r="C1131">
        <v>3</v>
      </c>
      <c r="D1131" t="s">
        <v>1516</v>
      </c>
      <c r="E1131" t="s">
        <v>13</v>
      </c>
      <c r="F1131">
        <v>20</v>
      </c>
      <c r="G1131">
        <v>0</v>
      </c>
      <c r="H1131">
        <v>0</v>
      </c>
      <c r="I1131">
        <v>2679</v>
      </c>
      <c r="J1131">
        <v>7.2249999999999996</v>
      </c>
      <c r="L1131" t="s">
        <v>20</v>
      </c>
      <c r="M1131" t="s">
        <v>1751</v>
      </c>
      <c r="N1131" t="str">
        <f>IF(ISNUMBER(I1131),"xxx ",SUBSTITUTE(SUBSTITUTE(I1131,"/",""),".",""))</f>
        <v xml:space="preserve">xxx </v>
      </c>
      <c r="O1131" t="str">
        <f>LEFT(N1131,FIND(" ",N1131))</f>
        <v xml:space="preserve">xxx </v>
      </c>
      <c r="P1131" t="str">
        <f>VLOOKUP(M1131,Extract_Title!$A$2:$B$20,2,0)</f>
        <v>Mr</v>
      </c>
      <c r="Q1131" t="str">
        <f>IF(L1131="","S",L1131)</f>
        <v>C</v>
      </c>
      <c r="R1131" t="str">
        <f>IF(K1131="","M",LEFT(K1131,1))</f>
        <v>M</v>
      </c>
      <c r="S1131" t="str">
        <f>VLOOKUP(O1131,Clean_tckt!$E$3:$F$38,2,0)</f>
        <v xml:space="preserve">xxx </v>
      </c>
      <c r="T1131" s="1">
        <f t="shared" si="55"/>
        <v>7.2249999999999996</v>
      </c>
      <c r="U1131">
        <f t="shared" si="56"/>
        <v>20</v>
      </c>
      <c r="V1131">
        <f>SUM(G1131:H1131,1)</f>
        <v>1</v>
      </c>
      <c r="W1131">
        <f t="shared" si="57"/>
        <v>1</v>
      </c>
      <c r="X1131">
        <f>IF(V1131=1,1,0)</f>
        <v>1</v>
      </c>
      <c r="Y1131">
        <f>IF($P1131=Y$1,1,0)</f>
        <v>1</v>
      </c>
      <c r="Z1131">
        <f>IF($P1131=Z$1,1,0)</f>
        <v>0</v>
      </c>
      <c r="AA1131">
        <f>IF($P1131=AA$1,1,0)</f>
        <v>0</v>
      </c>
      <c r="AB1131">
        <f>IF($P1131=AB$1,1,0)</f>
        <v>0</v>
      </c>
      <c r="AC1131">
        <f>IF($Q1131=AC$1,1,0)</f>
        <v>0</v>
      </c>
      <c r="AD1131">
        <f>IF($Q1131=AD$1,1,0)</f>
        <v>1</v>
      </c>
      <c r="AE1131">
        <f>IF($R1131=AE$1,1,0)</f>
        <v>1</v>
      </c>
      <c r="AF1131">
        <f>IF($R1131=AF$1,1,0)</f>
        <v>0</v>
      </c>
      <c r="AG1131">
        <f>IF($R1131=AG$1,1,0)</f>
        <v>0</v>
      </c>
      <c r="AH1131">
        <f>IF($R1131=AH$1,1,0)</f>
        <v>0</v>
      </c>
      <c r="AI1131">
        <f>IF($R1131=AI$1,1,0)</f>
        <v>0</v>
      </c>
      <c r="AJ1131">
        <f>IF($R1131=AJ$1,1,0)</f>
        <v>0</v>
      </c>
      <c r="AK1131">
        <f>IF($R1131=AK$1,1,0)</f>
        <v>0</v>
      </c>
      <c r="AL1131">
        <f>IF($R1131=AL$1,1,0)</f>
        <v>0</v>
      </c>
      <c r="AM1131">
        <f>IF($S1131=AM$1,1,0)</f>
        <v>0</v>
      </c>
      <c r="AN1131">
        <f>IF($S1131=AN$1,1,0)</f>
        <v>0</v>
      </c>
      <c r="AO1131">
        <f>IF($S1131=AO$1,1,0)</f>
        <v>0</v>
      </c>
      <c r="AP1131">
        <f>IF($S1131=AP$1,1,0)</f>
        <v>1</v>
      </c>
      <c r="AQ1131">
        <f>IF($S1131=AQ$1,1,0)</f>
        <v>0</v>
      </c>
      <c r="AR1131">
        <f>IF($S1131=AR$1,1,0)</f>
        <v>0</v>
      </c>
      <c r="AS1131">
        <f>IF($S1131=AS$1,1,0)</f>
        <v>0</v>
      </c>
      <c r="AT1131">
        <f>IF($S1131=AT$1,1,0)</f>
        <v>0</v>
      </c>
      <c r="AU1131">
        <f>IF($S1131=AU$1,1,0)</f>
        <v>0</v>
      </c>
      <c r="AV1131">
        <f>IF($S1131=AV$1,1,0)</f>
        <v>0</v>
      </c>
      <c r="AW1131">
        <f>IF($S1131=AW$1,1,0)</f>
        <v>0</v>
      </c>
      <c r="AX1131">
        <f>IF($S1131=AX$1,1,0)</f>
        <v>0</v>
      </c>
      <c r="AY1131">
        <f>IF($S1131=AY$1,1,0)</f>
        <v>0</v>
      </c>
      <c r="AZ1131">
        <f>IF($S1131=AZ$1,1,0)</f>
        <v>0</v>
      </c>
      <c r="BA1131">
        <f>IF($S1131=BA$1,1,0)</f>
        <v>0</v>
      </c>
      <c r="BB1131">
        <f>IF($S1131=BB$1,1,0)</f>
        <v>0</v>
      </c>
      <c r="BC1131">
        <f>IF($S1131=BC$1,1,0)</f>
        <v>0</v>
      </c>
      <c r="BD1131">
        <f>IF($S1131=BD$1,1,0)</f>
        <v>0</v>
      </c>
      <c r="BE1131">
        <f>IF($S1131=BE$1,1,0)</f>
        <v>0</v>
      </c>
      <c r="BF1131">
        <f>IF($S1131=BF$1,1,0)</f>
        <v>0</v>
      </c>
      <c r="BG1131">
        <f>IF($S1131=BG$1,1,0)</f>
        <v>0</v>
      </c>
      <c r="BH1131">
        <f>IF($S1131=BH$1,1,0)</f>
        <v>0</v>
      </c>
      <c r="BI1131">
        <f>IF($S1131=BI$1,1,0)</f>
        <v>0</v>
      </c>
      <c r="BJ1131">
        <f>IF($S1131=BJ$1,1,0)</f>
        <v>0</v>
      </c>
    </row>
    <row r="1132" spans="1:62" x14ac:dyDescent="0.25">
      <c r="A1132">
        <v>1130</v>
      </c>
      <c r="B1132" t="s">
        <v>1975</v>
      </c>
      <c r="C1132">
        <v>2</v>
      </c>
      <c r="D1132" t="s">
        <v>1517</v>
      </c>
      <c r="E1132" t="s">
        <v>17</v>
      </c>
      <c r="F1132">
        <v>18</v>
      </c>
      <c r="G1132">
        <v>1</v>
      </c>
      <c r="H1132">
        <v>1</v>
      </c>
      <c r="I1132">
        <v>250650</v>
      </c>
      <c r="J1132">
        <v>13</v>
      </c>
      <c r="L1132" t="s">
        <v>15</v>
      </c>
      <c r="M1132" t="s">
        <v>1753</v>
      </c>
      <c r="N1132" t="str">
        <f>IF(ISNUMBER(I1132),"xxx ",SUBSTITUTE(SUBSTITUTE(I1132,"/",""),".",""))</f>
        <v xml:space="preserve">xxx </v>
      </c>
      <c r="O1132" t="str">
        <f>LEFT(N1132,FIND(" ",N1132))</f>
        <v xml:space="preserve">xxx </v>
      </c>
      <c r="P1132" t="str">
        <f>VLOOKUP(M1132,Extract_Title!$A$2:$B$20,2,0)</f>
        <v>Miss</v>
      </c>
      <c r="Q1132" t="str">
        <f>IF(L1132="","S",L1132)</f>
        <v>S</v>
      </c>
      <c r="R1132" t="str">
        <f>IF(K1132="","M",LEFT(K1132,1))</f>
        <v>M</v>
      </c>
      <c r="S1132" t="str">
        <f>VLOOKUP(O1132,Clean_tckt!$E$3:$F$38,2,0)</f>
        <v xml:space="preserve">xxx </v>
      </c>
      <c r="T1132" s="1">
        <f t="shared" si="55"/>
        <v>13</v>
      </c>
      <c r="U1132">
        <f t="shared" si="56"/>
        <v>18</v>
      </c>
      <c r="V1132">
        <f>SUM(G1132:H1132,1)</f>
        <v>3</v>
      </c>
      <c r="W1132">
        <f t="shared" si="57"/>
        <v>0</v>
      </c>
      <c r="X1132">
        <f>IF(V1132=1,1,0)</f>
        <v>0</v>
      </c>
      <c r="Y1132">
        <f>IF($P1132=Y$1,1,0)</f>
        <v>0</v>
      </c>
      <c r="Z1132">
        <f>IF($P1132=Z$1,1,0)</f>
        <v>0</v>
      </c>
      <c r="AA1132">
        <f>IF($P1132=AA$1,1,0)</f>
        <v>1</v>
      </c>
      <c r="AB1132">
        <f>IF($P1132=AB$1,1,0)</f>
        <v>0</v>
      </c>
      <c r="AC1132">
        <f>IF($Q1132=AC$1,1,0)</f>
        <v>1</v>
      </c>
      <c r="AD1132">
        <f>IF($Q1132=AD$1,1,0)</f>
        <v>0</v>
      </c>
      <c r="AE1132">
        <f>IF($R1132=AE$1,1,0)</f>
        <v>1</v>
      </c>
      <c r="AF1132">
        <f>IF($R1132=AF$1,1,0)</f>
        <v>0</v>
      </c>
      <c r="AG1132">
        <f>IF($R1132=AG$1,1,0)</f>
        <v>0</v>
      </c>
      <c r="AH1132">
        <f>IF($R1132=AH$1,1,0)</f>
        <v>0</v>
      </c>
      <c r="AI1132">
        <f>IF($R1132=AI$1,1,0)</f>
        <v>0</v>
      </c>
      <c r="AJ1132">
        <f>IF($R1132=AJ$1,1,0)</f>
        <v>0</v>
      </c>
      <c r="AK1132">
        <f>IF($R1132=AK$1,1,0)</f>
        <v>0</v>
      </c>
      <c r="AL1132">
        <f>IF($R1132=AL$1,1,0)</f>
        <v>0</v>
      </c>
      <c r="AM1132">
        <f>IF($S1132=AM$1,1,0)</f>
        <v>0</v>
      </c>
      <c r="AN1132">
        <f>IF($S1132=AN$1,1,0)</f>
        <v>0</v>
      </c>
      <c r="AO1132">
        <f>IF($S1132=AO$1,1,0)</f>
        <v>0</v>
      </c>
      <c r="AP1132">
        <f>IF($S1132=AP$1,1,0)</f>
        <v>1</v>
      </c>
      <c r="AQ1132">
        <f>IF($S1132=AQ$1,1,0)</f>
        <v>0</v>
      </c>
      <c r="AR1132">
        <f>IF($S1132=AR$1,1,0)</f>
        <v>0</v>
      </c>
      <c r="AS1132">
        <f>IF($S1132=AS$1,1,0)</f>
        <v>0</v>
      </c>
      <c r="AT1132">
        <f>IF($S1132=AT$1,1,0)</f>
        <v>0</v>
      </c>
      <c r="AU1132">
        <f>IF($S1132=AU$1,1,0)</f>
        <v>0</v>
      </c>
      <c r="AV1132">
        <f>IF($S1132=AV$1,1,0)</f>
        <v>0</v>
      </c>
      <c r="AW1132">
        <f>IF($S1132=AW$1,1,0)</f>
        <v>0</v>
      </c>
      <c r="AX1132">
        <f>IF($S1132=AX$1,1,0)</f>
        <v>0</v>
      </c>
      <c r="AY1132">
        <f>IF($S1132=AY$1,1,0)</f>
        <v>0</v>
      </c>
      <c r="AZ1132">
        <f>IF($S1132=AZ$1,1,0)</f>
        <v>0</v>
      </c>
      <c r="BA1132">
        <f>IF($S1132=BA$1,1,0)</f>
        <v>0</v>
      </c>
      <c r="BB1132">
        <f>IF($S1132=BB$1,1,0)</f>
        <v>0</v>
      </c>
      <c r="BC1132">
        <f>IF($S1132=BC$1,1,0)</f>
        <v>0</v>
      </c>
      <c r="BD1132">
        <f>IF($S1132=BD$1,1,0)</f>
        <v>0</v>
      </c>
      <c r="BE1132">
        <f>IF($S1132=BE$1,1,0)</f>
        <v>0</v>
      </c>
      <c r="BF1132">
        <f>IF($S1132=BF$1,1,0)</f>
        <v>0</v>
      </c>
      <c r="BG1132">
        <f>IF($S1132=BG$1,1,0)</f>
        <v>0</v>
      </c>
      <c r="BH1132">
        <f>IF($S1132=BH$1,1,0)</f>
        <v>0</v>
      </c>
      <c r="BI1132">
        <f>IF($S1132=BI$1,1,0)</f>
        <v>0</v>
      </c>
      <c r="BJ1132">
        <f>IF($S1132=BJ$1,1,0)</f>
        <v>0</v>
      </c>
    </row>
    <row r="1133" spans="1:62" x14ac:dyDescent="0.25">
      <c r="A1133">
        <v>1131</v>
      </c>
      <c r="B1133" t="s">
        <v>1975</v>
      </c>
      <c r="C1133">
        <v>1</v>
      </c>
      <c r="D1133" t="s">
        <v>1518</v>
      </c>
      <c r="E1133" t="s">
        <v>17</v>
      </c>
      <c r="F1133">
        <v>48</v>
      </c>
      <c r="G1133">
        <v>1</v>
      </c>
      <c r="H1133">
        <v>0</v>
      </c>
      <c r="I1133" t="s">
        <v>772</v>
      </c>
      <c r="J1133">
        <v>106.425</v>
      </c>
      <c r="K1133" t="s">
        <v>783</v>
      </c>
      <c r="L1133" t="s">
        <v>20</v>
      </c>
      <c r="M1133" t="s">
        <v>1752</v>
      </c>
      <c r="N1133" t="str">
        <f>IF(ISNUMBER(I1133),"xxx ",SUBSTITUTE(SUBSTITUTE(I1133,"/",""),".",""))</f>
        <v>PC 17761</v>
      </c>
      <c r="O1133" t="str">
        <f>LEFT(N1133,FIND(" ",N1133))</f>
        <v xml:space="preserve">PC </v>
      </c>
      <c r="P1133" t="str">
        <f>VLOOKUP(M1133,Extract_Title!$A$2:$B$20,2,0)</f>
        <v>Mrs</v>
      </c>
      <c r="Q1133" t="str">
        <f>IF(L1133="","S",L1133)</f>
        <v>C</v>
      </c>
      <c r="R1133" t="str">
        <f>IF(K1133="","M",LEFT(K1133,1))</f>
        <v>C</v>
      </c>
      <c r="S1133" t="str">
        <f>VLOOKUP(O1133,Clean_tckt!$E$3:$F$38,2,0)</f>
        <v xml:space="preserve">PC </v>
      </c>
      <c r="T1133" s="1">
        <f t="shared" si="55"/>
        <v>106.425</v>
      </c>
      <c r="U1133">
        <f t="shared" si="56"/>
        <v>48</v>
      </c>
      <c r="V1133">
        <f>SUM(G1133:H1133,1)</f>
        <v>2</v>
      </c>
      <c r="W1133">
        <f t="shared" si="57"/>
        <v>0</v>
      </c>
      <c r="X1133">
        <f>IF(V1133=1,1,0)</f>
        <v>0</v>
      </c>
      <c r="Y1133">
        <f>IF($P1133=Y$1,1,0)</f>
        <v>0</v>
      </c>
      <c r="Z1133">
        <f>IF($P1133=Z$1,1,0)</f>
        <v>1</v>
      </c>
      <c r="AA1133">
        <f>IF($P1133=AA$1,1,0)</f>
        <v>0</v>
      </c>
      <c r="AB1133">
        <f>IF($P1133=AB$1,1,0)</f>
        <v>0</v>
      </c>
      <c r="AC1133">
        <f>IF($Q1133=AC$1,1,0)</f>
        <v>0</v>
      </c>
      <c r="AD1133">
        <f>IF($Q1133=AD$1,1,0)</f>
        <v>1</v>
      </c>
      <c r="AE1133">
        <f>IF($R1133=AE$1,1,0)</f>
        <v>0</v>
      </c>
      <c r="AF1133">
        <f>IF($R1133=AF$1,1,0)</f>
        <v>1</v>
      </c>
      <c r="AG1133">
        <f>IF($R1133=AG$1,1,0)</f>
        <v>0</v>
      </c>
      <c r="AH1133">
        <f>IF($R1133=AH$1,1,0)</f>
        <v>0</v>
      </c>
      <c r="AI1133">
        <f>IF($R1133=AI$1,1,0)</f>
        <v>0</v>
      </c>
      <c r="AJ1133">
        <f>IF($R1133=AJ$1,1,0)</f>
        <v>0</v>
      </c>
      <c r="AK1133">
        <f>IF($R1133=AK$1,1,0)</f>
        <v>0</v>
      </c>
      <c r="AL1133">
        <f>IF($R1133=AL$1,1,0)</f>
        <v>0</v>
      </c>
      <c r="AM1133">
        <f>IF($S1133=AM$1,1,0)</f>
        <v>0</v>
      </c>
      <c r="AN1133">
        <f>IF($S1133=AN$1,1,0)</f>
        <v>1</v>
      </c>
      <c r="AO1133">
        <f>IF($S1133=AO$1,1,0)</f>
        <v>0</v>
      </c>
      <c r="AP1133">
        <f>IF($S1133=AP$1,1,0)</f>
        <v>0</v>
      </c>
      <c r="AQ1133">
        <f>IF($S1133=AQ$1,1,0)</f>
        <v>0</v>
      </c>
      <c r="AR1133">
        <f>IF($S1133=AR$1,1,0)</f>
        <v>0</v>
      </c>
      <c r="AS1133">
        <f>IF($S1133=AS$1,1,0)</f>
        <v>0</v>
      </c>
      <c r="AT1133">
        <f>IF($S1133=AT$1,1,0)</f>
        <v>0</v>
      </c>
      <c r="AU1133">
        <f>IF($S1133=AU$1,1,0)</f>
        <v>0</v>
      </c>
      <c r="AV1133">
        <f>IF($S1133=AV$1,1,0)</f>
        <v>0</v>
      </c>
      <c r="AW1133">
        <f>IF($S1133=AW$1,1,0)</f>
        <v>0</v>
      </c>
      <c r="AX1133">
        <f>IF($S1133=AX$1,1,0)</f>
        <v>0</v>
      </c>
      <c r="AY1133">
        <f>IF($S1133=AY$1,1,0)</f>
        <v>0</v>
      </c>
      <c r="AZ1133">
        <f>IF($S1133=AZ$1,1,0)</f>
        <v>0</v>
      </c>
      <c r="BA1133">
        <f>IF($S1133=BA$1,1,0)</f>
        <v>0</v>
      </c>
      <c r="BB1133">
        <f>IF($S1133=BB$1,1,0)</f>
        <v>0</v>
      </c>
      <c r="BC1133">
        <f>IF($S1133=BC$1,1,0)</f>
        <v>0</v>
      </c>
      <c r="BD1133">
        <f>IF($S1133=BD$1,1,0)</f>
        <v>0</v>
      </c>
      <c r="BE1133">
        <f>IF($S1133=BE$1,1,0)</f>
        <v>0</v>
      </c>
      <c r="BF1133">
        <f>IF($S1133=BF$1,1,0)</f>
        <v>0</v>
      </c>
      <c r="BG1133">
        <f>IF($S1133=BG$1,1,0)</f>
        <v>0</v>
      </c>
      <c r="BH1133">
        <f>IF($S1133=BH$1,1,0)</f>
        <v>0</v>
      </c>
      <c r="BI1133">
        <f>IF($S1133=BI$1,1,0)</f>
        <v>0</v>
      </c>
      <c r="BJ1133">
        <f>IF($S1133=BJ$1,1,0)</f>
        <v>0</v>
      </c>
    </row>
    <row r="1134" spans="1:62" x14ac:dyDescent="0.25">
      <c r="A1134">
        <v>1132</v>
      </c>
      <c r="B1134" t="s">
        <v>1975</v>
      </c>
      <c r="C1134">
        <v>1</v>
      </c>
      <c r="D1134" t="s">
        <v>1519</v>
      </c>
      <c r="E1134" t="s">
        <v>17</v>
      </c>
      <c r="F1134">
        <v>55</v>
      </c>
      <c r="G1134">
        <v>0</v>
      </c>
      <c r="H1134">
        <v>0</v>
      </c>
      <c r="I1134">
        <v>112377</v>
      </c>
      <c r="J1134">
        <v>27.720800000000001</v>
      </c>
      <c r="L1134" t="s">
        <v>20</v>
      </c>
      <c r="M1134" t="s">
        <v>1752</v>
      </c>
      <c r="N1134" t="str">
        <f>IF(ISNUMBER(I1134),"xxx ",SUBSTITUTE(SUBSTITUTE(I1134,"/",""),".",""))</f>
        <v xml:space="preserve">xxx </v>
      </c>
      <c r="O1134" t="str">
        <f>LEFT(N1134,FIND(" ",N1134))</f>
        <v xml:space="preserve">xxx </v>
      </c>
      <c r="P1134" t="str">
        <f>VLOOKUP(M1134,Extract_Title!$A$2:$B$20,2,0)</f>
        <v>Mrs</v>
      </c>
      <c r="Q1134" t="str">
        <f>IF(L1134="","S",L1134)</f>
        <v>C</v>
      </c>
      <c r="R1134" t="str">
        <f>IF(K1134="","M",LEFT(K1134,1))</f>
        <v>M</v>
      </c>
      <c r="S1134" t="str">
        <f>VLOOKUP(O1134,Clean_tckt!$E$3:$F$38,2,0)</f>
        <v xml:space="preserve">xxx </v>
      </c>
      <c r="T1134" s="1">
        <f t="shared" si="55"/>
        <v>27.720800000000001</v>
      </c>
      <c r="U1134">
        <f t="shared" si="56"/>
        <v>55</v>
      </c>
      <c r="V1134">
        <f>SUM(G1134:H1134,1)</f>
        <v>1</v>
      </c>
      <c r="W1134">
        <f t="shared" si="57"/>
        <v>0</v>
      </c>
      <c r="X1134">
        <f>IF(V1134=1,1,0)</f>
        <v>1</v>
      </c>
      <c r="Y1134">
        <f>IF($P1134=Y$1,1,0)</f>
        <v>0</v>
      </c>
      <c r="Z1134">
        <f>IF($P1134=Z$1,1,0)</f>
        <v>1</v>
      </c>
      <c r="AA1134">
        <f>IF($P1134=AA$1,1,0)</f>
        <v>0</v>
      </c>
      <c r="AB1134">
        <f>IF($P1134=AB$1,1,0)</f>
        <v>0</v>
      </c>
      <c r="AC1134">
        <f>IF($Q1134=AC$1,1,0)</f>
        <v>0</v>
      </c>
      <c r="AD1134">
        <f>IF($Q1134=AD$1,1,0)</f>
        <v>1</v>
      </c>
      <c r="AE1134">
        <f>IF($R1134=AE$1,1,0)</f>
        <v>1</v>
      </c>
      <c r="AF1134">
        <f>IF($R1134=AF$1,1,0)</f>
        <v>0</v>
      </c>
      <c r="AG1134">
        <f>IF($R1134=AG$1,1,0)</f>
        <v>0</v>
      </c>
      <c r="AH1134">
        <f>IF($R1134=AH$1,1,0)</f>
        <v>0</v>
      </c>
      <c r="AI1134">
        <f>IF($R1134=AI$1,1,0)</f>
        <v>0</v>
      </c>
      <c r="AJ1134">
        <f>IF($R1134=AJ$1,1,0)</f>
        <v>0</v>
      </c>
      <c r="AK1134">
        <f>IF($R1134=AK$1,1,0)</f>
        <v>0</v>
      </c>
      <c r="AL1134">
        <f>IF($R1134=AL$1,1,0)</f>
        <v>0</v>
      </c>
      <c r="AM1134">
        <f>IF($S1134=AM$1,1,0)</f>
        <v>0</v>
      </c>
      <c r="AN1134">
        <f>IF($S1134=AN$1,1,0)</f>
        <v>0</v>
      </c>
      <c r="AO1134">
        <f>IF($S1134=AO$1,1,0)</f>
        <v>0</v>
      </c>
      <c r="AP1134">
        <f>IF($S1134=AP$1,1,0)</f>
        <v>1</v>
      </c>
      <c r="AQ1134">
        <f>IF($S1134=AQ$1,1,0)</f>
        <v>0</v>
      </c>
      <c r="AR1134">
        <f>IF($S1134=AR$1,1,0)</f>
        <v>0</v>
      </c>
      <c r="AS1134">
        <f>IF($S1134=AS$1,1,0)</f>
        <v>0</v>
      </c>
      <c r="AT1134">
        <f>IF($S1134=AT$1,1,0)</f>
        <v>0</v>
      </c>
      <c r="AU1134">
        <f>IF($S1134=AU$1,1,0)</f>
        <v>0</v>
      </c>
      <c r="AV1134">
        <f>IF($S1134=AV$1,1,0)</f>
        <v>0</v>
      </c>
      <c r="AW1134">
        <f>IF($S1134=AW$1,1,0)</f>
        <v>0</v>
      </c>
      <c r="AX1134">
        <f>IF($S1134=AX$1,1,0)</f>
        <v>0</v>
      </c>
      <c r="AY1134">
        <f>IF($S1134=AY$1,1,0)</f>
        <v>0</v>
      </c>
      <c r="AZ1134">
        <f>IF($S1134=AZ$1,1,0)</f>
        <v>0</v>
      </c>
      <c r="BA1134">
        <f>IF($S1134=BA$1,1,0)</f>
        <v>0</v>
      </c>
      <c r="BB1134">
        <f>IF($S1134=BB$1,1,0)</f>
        <v>0</v>
      </c>
      <c r="BC1134">
        <f>IF($S1134=BC$1,1,0)</f>
        <v>0</v>
      </c>
      <c r="BD1134">
        <f>IF($S1134=BD$1,1,0)</f>
        <v>0</v>
      </c>
      <c r="BE1134">
        <f>IF($S1134=BE$1,1,0)</f>
        <v>0</v>
      </c>
      <c r="BF1134">
        <f>IF($S1134=BF$1,1,0)</f>
        <v>0</v>
      </c>
      <c r="BG1134">
        <f>IF($S1134=BG$1,1,0)</f>
        <v>0</v>
      </c>
      <c r="BH1134">
        <f>IF($S1134=BH$1,1,0)</f>
        <v>0</v>
      </c>
      <c r="BI1134">
        <f>IF($S1134=BI$1,1,0)</f>
        <v>0</v>
      </c>
      <c r="BJ1134">
        <f>IF($S1134=BJ$1,1,0)</f>
        <v>0</v>
      </c>
    </row>
    <row r="1135" spans="1:62" x14ac:dyDescent="0.25">
      <c r="A1135">
        <v>1133</v>
      </c>
      <c r="B1135" t="s">
        <v>1975</v>
      </c>
      <c r="C1135">
        <v>2</v>
      </c>
      <c r="D1135" t="s">
        <v>1520</v>
      </c>
      <c r="E1135" t="s">
        <v>17</v>
      </c>
      <c r="F1135">
        <v>45</v>
      </c>
      <c r="G1135">
        <v>0</v>
      </c>
      <c r="H1135">
        <v>2</v>
      </c>
      <c r="I1135">
        <v>237789</v>
      </c>
      <c r="J1135">
        <v>30</v>
      </c>
      <c r="L1135" t="s">
        <v>15</v>
      </c>
      <c r="M1135" t="s">
        <v>1752</v>
      </c>
      <c r="N1135" t="str">
        <f>IF(ISNUMBER(I1135),"xxx ",SUBSTITUTE(SUBSTITUTE(I1135,"/",""),".",""))</f>
        <v xml:space="preserve">xxx </v>
      </c>
      <c r="O1135" t="str">
        <f>LEFT(N1135,FIND(" ",N1135))</f>
        <v xml:space="preserve">xxx </v>
      </c>
      <c r="P1135" t="str">
        <f>VLOOKUP(M1135,Extract_Title!$A$2:$B$20,2,0)</f>
        <v>Mrs</v>
      </c>
      <c r="Q1135" t="str">
        <f>IF(L1135="","S",L1135)</f>
        <v>S</v>
      </c>
      <c r="R1135" t="str">
        <f>IF(K1135="","M",LEFT(K1135,1))</f>
        <v>M</v>
      </c>
      <c r="S1135" t="str">
        <f>VLOOKUP(O1135,Clean_tckt!$E$3:$F$38,2,0)</f>
        <v xml:space="preserve">xxx </v>
      </c>
      <c r="T1135" s="1">
        <f t="shared" si="55"/>
        <v>30</v>
      </c>
      <c r="U1135">
        <f t="shared" si="56"/>
        <v>45</v>
      </c>
      <c r="V1135">
        <f>SUM(G1135:H1135,1)</f>
        <v>3</v>
      </c>
      <c r="W1135">
        <f t="shared" si="57"/>
        <v>0</v>
      </c>
      <c r="X1135">
        <f>IF(V1135=1,1,0)</f>
        <v>0</v>
      </c>
      <c r="Y1135">
        <f>IF($P1135=Y$1,1,0)</f>
        <v>0</v>
      </c>
      <c r="Z1135">
        <f>IF($P1135=Z$1,1,0)</f>
        <v>1</v>
      </c>
      <c r="AA1135">
        <f>IF($P1135=AA$1,1,0)</f>
        <v>0</v>
      </c>
      <c r="AB1135">
        <f>IF($P1135=AB$1,1,0)</f>
        <v>0</v>
      </c>
      <c r="AC1135">
        <f>IF($Q1135=AC$1,1,0)</f>
        <v>1</v>
      </c>
      <c r="AD1135">
        <f>IF($Q1135=AD$1,1,0)</f>
        <v>0</v>
      </c>
      <c r="AE1135">
        <f>IF($R1135=AE$1,1,0)</f>
        <v>1</v>
      </c>
      <c r="AF1135">
        <f>IF($R1135=AF$1,1,0)</f>
        <v>0</v>
      </c>
      <c r="AG1135">
        <f>IF($R1135=AG$1,1,0)</f>
        <v>0</v>
      </c>
      <c r="AH1135">
        <f>IF($R1135=AH$1,1,0)</f>
        <v>0</v>
      </c>
      <c r="AI1135">
        <f>IF($R1135=AI$1,1,0)</f>
        <v>0</v>
      </c>
      <c r="AJ1135">
        <f>IF($R1135=AJ$1,1,0)</f>
        <v>0</v>
      </c>
      <c r="AK1135">
        <f>IF($R1135=AK$1,1,0)</f>
        <v>0</v>
      </c>
      <c r="AL1135">
        <f>IF($R1135=AL$1,1,0)</f>
        <v>0</v>
      </c>
      <c r="AM1135">
        <f>IF($S1135=AM$1,1,0)</f>
        <v>0</v>
      </c>
      <c r="AN1135">
        <f>IF($S1135=AN$1,1,0)</f>
        <v>0</v>
      </c>
      <c r="AO1135">
        <f>IF($S1135=AO$1,1,0)</f>
        <v>0</v>
      </c>
      <c r="AP1135">
        <f>IF($S1135=AP$1,1,0)</f>
        <v>1</v>
      </c>
      <c r="AQ1135">
        <f>IF($S1135=AQ$1,1,0)</f>
        <v>0</v>
      </c>
      <c r="AR1135">
        <f>IF($S1135=AR$1,1,0)</f>
        <v>0</v>
      </c>
      <c r="AS1135">
        <f>IF($S1135=AS$1,1,0)</f>
        <v>0</v>
      </c>
      <c r="AT1135">
        <f>IF($S1135=AT$1,1,0)</f>
        <v>0</v>
      </c>
      <c r="AU1135">
        <f>IF($S1135=AU$1,1,0)</f>
        <v>0</v>
      </c>
      <c r="AV1135">
        <f>IF($S1135=AV$1,1,0)</f>
        <v>0</v>
      </c>
      <c r="AW1135">
        <f>IF($S1135=AW$1,1,0)</f>
        <v>0</v>
      </c>
      <c r="AX1135">
        <f>IF($S1135=AX$1,1,0)</f>
        <v>0</v>
      </c>
      <c r="AY1135">
        <f>IF($S1135=AY$1,1,0)</f>
        <v>0</v>
      </c>
      <c r="AZ1135">
        <f>IF($S1135=AZ$1,1,0)</f>
        <v>0</v>
      </c>
      <c r="BA1135">
        <f>IF($S1135=BA$1,1,0)</f>
        <v>0</v>
      </c>
      <c r="BB1135">
        <f>IF($S1135=BB$1,1,0)</f>
        <v>0</v>
      </c>
      <c r="BC1135">
        <f>IF($S1135=BC$1,1,0)</f>
        <v>0</v>
      </c>
      <c r="BD1135">
        <f>IF($S1135=BD$1,1,0)</f>
        <v>0</v>
      </c>
      <c r="BE1135">
        <f>IF($S1135=BE$1,1,0)</f>
        <v>0</v>
      </c>
      <c r="BF1135">
        <f>IF($S1135=BF$1,1,0)</f>
        <v>0</v>
      </c>
      <c r="BG1135">
        <f>IF($S1135=BG$1,1,0)</f>
        <v>0</v>
      </c>
      <c r="BH1135">
        <f>IF($S1135=BH$1,1,0)</f>
        <v>0</v>
      </c>
      <c r="BI1135">
        <f>IF($S1135=BI$1,1,0)</f>
        <v>0</v>
      </c>
      <c r="BJ1135">
        <f>IF($S1135=BJ$1,1,0)</f>
        <v>0</v>
      </c>
    </row>
    <row r="1136" spans="1:62" x14ac:dyDescent="0.25">
      <c r="A1136">
        <v>1134</v>
      </c>
      <c r="B1136" t="s">
        <v>1975</v>
      </c>
      <c r="C1136">
        <v>1</v>
      </c>
      <c r="D1136" t="s">
        <v>1521</v>
      </c>
      <c r="E1136" t="s">
        <v>13</v>
      </c>
      <c r="F1136">
        <v>45</v>
      </c>
      <c r="G1136">
        <v>1</v>
      </c>
      <c r="H1136">
        <v>1</v>
      </c>
      <c r="I1136">
        <v>16966</v>
      </c>
      <c r="J1136">
        <v>134.5</v>
      </c>
      <c r="K1136" t="s">
        <v>484</v>
      </c>
      <c r="L1136" t="s">
        <v>20</v>
      </c>
      <c r="M1136" t="s">
        <v>1751</v>
      </c>
      <c r="N1136" t="str">
        <f>IF(ISNUMBER(I1136),"xxx ",SUBSTITUTE(SUBSTITUTE(I1136,"/",""),".",""))</f>
        <v xml:space="preserve">xxx </v>
      </c>
      <c r="O1136" t="str">
        <f>LEFT(N1136,FIND(" ",N1136))</f>
        <v xml:space="preserve">xxx </v>
      </c>
      <c r="P1136" t="str">
        <f>VLOOKUP(M1136,Extract_Title!$A$2:$B$20,2,0)</f>
        <v>Mr</v>
      </c>
      <c r="Q1136" t="str">
        <f>IF(L1136="","S",L1136)</f>
        <v>C</v>
      </c>
      <c r="R1136" t="str">
        <f>IF(K1136="","M",LEFT(K1136,1))</f>
        <v>E</v>
      </c>
      <c r="S1136" t="str">
        <f>VLOOKUP(O1136,Clean_tckt!$E$3:$F$38,2,0)</f>
        <v xml:space="preserve">xxx </v>
      </c>
      <c r="T1136" s="1">
        <f t="shared" si="55"/>
        <v>134.5</v>
      </c>
      <c r="U1136">
        <f t="shared" si="56"/>
        <v>45</v>
      </c>
      <c r="V1136">
        <f>SUM(G1136:H1136,1)</f>
        <v>3</v>
      </c>
      <c r="W1136">
        <f t="shared" si="57"/>
        <v>1</v>
      </c>
      <c r="X1136">
        <f>IF(V1136=1,1,0)</f>
        <v>0</v>
      </c>
      <c r="Y1136">
        <f>IF($P1136=Y$1,1,0)</f>
        <v>1</v>
      </c>
      <c r="Z1136">
        <f>IF($P1136=Z$1,1,0)</f>
        <v>0</v>
      </c>
      <c r="AA1136">
        <f>IF($P1136=AA$1,1,0)</f>
        <v>0</v>
      </c>
      <c r="AB1136">
        <f>IF($P1136=AB$1,1,0)</f>
        <v>0</v>
      </c>
      <c r="AC1136">
        <f>IF($Q1136=AC$1,1,0)</f>
        <v>0</v>
      </c>
      <c r="AD1136">
        <f>IF($Q1136=AD$1,1,0)</f>
        <v>1</v>
      </c>
      <c r="AE1136">
        <f>IF($R1136=AE$1,1,0)</f>
        <v>0</v>
      </c>
      <c r="AF1136">
        <f>IF($R1136=AF$1,1,0)</f>
        <v>0</v>
      </c>
      <c r="AG1136">
        <f>IF($R1136=AG$1,1,0)</f>
        <v>1</v>
      </c>
      <c r="AH1136">
        <f>IF($R1136=AH$1,1,0)</f>
        <v>0</v>
      </c>
      <c r="AI1136">
        <f>IF($R1136=AI$1,1,0)</f>
        <v>0</v>
      </c>
      <c r="AJ1136">
        <f>IF($R1136=AJ$1,1,0)</f>
        <v>0</v>
      </c>
      <c r="AK1136">
        <f>IF($R1136=AK$1,1,0)</f>
        <v>0</v>
      </c>
      <c r="AL1136">
        <f>IF($R1136=AL$1,1,0)</f>
        <v>0</v>
      </c>
      <c r="AM1136">
        <f>IF($S1136=AM$1,1,0)</f>
        <v>0</v>
      </c>
      <c r="AN1136">
        <f>IF($S1136=AN$1,1,0)</f>
        <v>0</v>
      </c>
      <c r="AO1136">
        <f>IF($S1136=AO$1,1,0)</f>
        <v>0</v>
      </c>
      <c r="AP1136">
        <f>IF($S1136=AP$1,1,0)</f>
        <v>1</v>
      </c>
      <c r="AQ1136">
        <f>IF($S1136=AQ$1,1,0)</f>
        <v>0</v>
      </c>
      <c r="AR1136">
        <f>IF($S1136=AR$1,1,0)</f>
        <v>0</v>
      </c>
      <c r="AS1136">
        <f>IF($S1136=AS$1,1,0)</f>
        <v>0</v>
      </c>
      <c r="AT1136">
        <f>IF($S1136=AT$1,1,0)</f>
        <v>0</v>
      </c>
      <c r="AU1136">
        <f>IF($S1136=AU$1,1,0)</f>
        <v>0</v>
      </c>
      <c r="AV1136">
        <f>IF($S1136=AV$1,1,0)</f>
        <v>0</v>
      </c>
      <c r="AW1136">
        <f>IF($S1136=AW$1,1,0)</f>
        <v>0</v>
      </c>
      <c r="AX1136">
        <f>IF($S1136=AX$1,1,0)</f>
        <v>0</v>
      </c>
      <c r="AY1136">
        <f>IF($S1136=AY$1,1,0)</f>
        <v>0</v>
      </c>
      <c r="AZ1136">
        <f>IF($S1136=AZ$1,1,0)</f>
        <v>0</v>
      </c>
      <c r="BA1136">
        <f>IF($S1136=BA$1,1,0)</f>
        <v>0</v>
      </c>
      <c r="BB1136">
        <f>IF($S1136=BB$1,1,0)</f>
        <v>0</v>
      </c>
      <c r="BC1136">
        <f>IF($S1136=BC$1,1,0)</f>
        <v>0</v>
      </c>
      <c r="BD1136">
        <f>IF($S1136=BD$1,1,0)</f>
        <v>0</v>
      </c>
      <c r="BE1136">
        <f>IF($S1136=BE$1,1,0)</f>
        <v>0</v>
      </c>
      <c r="BF1136">
        <f>IF($S1136=BF$1,1,0)</f>
        <v>0</v>
      </c>
      <c r="BG1136">
        <f>IF($S1136=BG$1,1,0)</f>
        <v>0</v>
      </c>
      <c r="BH1136">
        <f>IF($S1136=BH$1,1,0)</f>
        <v>0</v>
      </c>
      <c r="BI1136">
        <f>IF($S1136=BI$1,1,0)</f>
        <v>0</v>
      </c>
      <c r="BJ1136">
        <f>IF($S1136=BJ$1,1,0)</f>
        <v>0</v>
      </c>
    </row>
    <row r="1137" spans="1:62" x14ac:dyDescent="0.25">
      <c r="A1137">
        <v>1135</v>
      </c>
      <c r="B1137" t="s">
        <v>1975</v>
      </c>
      <c r="C1137">
        <v>3</v>
      </c>
      <c r="D1137" t="s">
        <v>1522</v>
      </c>
      <c r="E1137" t="s">
        <v>13</v>
      </c>
      <c r="G1137">
        <v>0</v>
      </c>
      <c r="H1137">
        <v>0</v>
      </c>
      <c r="I1137">
        <v>3470</v>
      </c>
      <c r="J1137">
        <v>7.8875000000000002</v>
      </c>
      <c r="L1137" t="s">
        <v>15</v>
      </c>
      <c r="M1137" t="s">
        <v>1751</v>
      </c>
      <c r="N1137" t="str">
        <f>IF(ISNUMBER(I1137),"xxx ",SUBSTITUTE(SUBSTITUTE(I1137,"/",""),".",""))</f>
        <v xml:space="preserve">xxx </v>
      </c>
      <c r="O1137" t="str">
        <f>LEFT(N1137,FIND(" ",N1137))</f>
        <v xml:space="preserve">xxx </v>
      </c>
      <c r="P1137" t="str">
        <f>VLOOKUP(M1137,Extract_Title!$A$2:$B$20,2,0)</f>
        <v>Mr</v>
      </c>
      <c r="Q1137" t="str">
        <f>IF(L1137="","S",L1137)</f>
        <v>S</v>
      </c>
      <c r="R1137" t="str">
        <f>IF(K1137="","M",LEFT(K1137,1))</f>
        <v>M</v>
      </c>
      <c r="S1137" t="str">
        <f>VLOOKUP(O1137,Clean_tckt!$E$3:$F$38,2,0)</f>
        <v xml:space="preserve">xxx </v>
      </c>
      <c r="T1137" s="1">
        <f t="shared" si="55"/>
        <v>7.8875000000000002</v>
      </c>
      <c r="U1137">
        <f t="shared" si="56"/>
        <v>0</v>
      </c>
      <c r="V1137">
        <f>SUM(G1137:H1137,1)</f>
        <v>1</v>
      </c>
      <c r="W1137">
        <f t="shared" si="57"/>
        <v>1</v>
      </c>
      <c r="X1137">
        <f>IF(V1137=1,1,0)</f>
        <v>1</v>
      </c>
      <c r="Y1137">
        <f>IF($P1137=Y$1,1,0)</f>
        <v>1</v>
      </c>
      <c r="Z1137">
        <f>IF($P1137=Z$1,1,0)</f>
        <v>0</v>
      </c>
      <c r="AA1137">
        <f>IF($P1137=AA$1,1,0)</f>
        <v>0</v>
      </c>
      <c r="AB1137">
        <f>IF($P1137=AB$1,1,0)</f>
        <v>0</v>
      </c>
      <c r="AC1137">
        <f>IF($Q1137=AC$1,1,0)</f>
        <v>1</v>
      </c>
      <c r="AD1137">
        <f>IF($Q1137=AD$1,1,0)</f>
        <v>0</v>
      </c>
      <c r="AE1137">
        <f>IF($R1137=AE$1,1,0)</f>
        <v>1</v>
      </c>
      <c r="AF1137">
        <f>IF($R1137=AF$1,1,0)</f>
        <v>0</v>
      </c>
      <c r="AG1137">
        <f>IF($R1137=AG$1,1,0)</f>
        <v>0</v>
      </c>
      <c r="AH1137">
        <f>IF($R1137=AH$1,1,0)</f>
        <v>0</v>
      </c>
      <c r="AI1137">
        <f>IF($R1137=AI$1,1,0)</f>
        <v>0</v>
      </c>
      <c r="AJ1137">
        <f>IF($R1137=AJ$1,1,0)</f>
        <v>0</v>
      </c>
      <c r="AK1137">
        <f>IF($R1137=AK$1,1,0)</f>
        <v>0</v>
      </c>
      <c r="AL1137">
        <f>IF($R1137=AL$1,1,0)</f>
        <v>0</v>
      </c>
      <c r="AM1137">
        <f>IF($S1137=AM$1,1,0)</f>
        <v>0</v>
      </c>
      <c r="AN1137">
        <f>IF($S1137=AN$1,1,0)</f>
        <v>0</v>
      </c>
      <c r="AO1137">
        <f>IF($S1137=AO$1,1,0)</f>
        <v>0</v>
      </c>
      <c r="AP1137">
        <f>IF($S1137=AP$1,1,0)</f>
        <v>1</v>
      </c>
      <c r="AQ1137">
        <f>IF($S1137=AQ$1,1,0)</f>
        <v>0</v>
      </c>
      <c r="AR1137">
        <f>IF($S1137=AR$1,1,0)</f>
        <v>0</v>
      </c>
      <c r="AS1137">
        <f>IF($S1137=AS$1,1,0)</f>
        <v>0</v>
      </c>
      <c r="AT1137">
        <f>IF($S1137=AT$1,1,0)</f>
        <v>0</v>
      </c>
      <c r="AU1137">
        <f>IF($S1137=AU$1,1,0)</f>
        <v>0</v>
      </c>
      <c r="AV1137">
        <f>IF($S1137=AV$1,1,0)</f>
        <v>0</v>
      </c>
      <c r="AW1137">
        <f>IF($S1137=AW$1,1,0)</f>
        <v>0</v>
      </c>
      <c r="AX1137">
        <f>IF($S1137=AX$1,1,0)</f>
        <v>0</v>
      </c>
      <c r="AY1137">
        <f>IF($S1137=AY$1,1,0)</f>
        <v>0</v>
      </c>
      <c r="AZ1137">
        <f>IF($S1137=AZ$1,1,0)</f>
        <v>0</v>
      </c>
      <c r="BA1137">
        <f>IF($S1137=BA$1,1,0)</f>
        <v>0</v>
      </c>
      <c r="BB1137">
        <f>IF($S1137=BB$1,1,0)</f>
        <v>0</v>
      </c>
      <c r="BC1137">
        <f>IF($S1137=BC$1,1,0)</f>
        <v>0</v>
      </c>
      <c r="BD1137">
        <f>IF($S1137=BD$1,1,0)</f>
        <v>0</v>
      </c>
      <c r="BE1137">
        <f>IF($S1137=BE$1,1,0)</f>
        <v>0</v>
      </c>
      <c r="BF1137">
        <f>IF($S1137=BF$1,1,0)</f>
        <v>0</v>
      </c>
      <c r="BG1137">
        <f>IF($S1137=BG$1,1,0)</f>
        <v>0</v>
      </c>
      <c r="BH1137">
        <f>IF($S1137=BH$1,1,0)</f>
        <v>0</v>
      </c>
      <c r="BI1137">
        <f>IF($S1137=BI$1,1,0)</f>
        <v>0</v>
      </c>
      <c r="BJ1137">
        <f>IF($S1137=BJ$1,1,0)</f>
        <v>0</v>
      </c>
    </row>
    <row r="1138" spans="1:62" x14ac:dyDescent="0.25">
      <c r="A1138">
        <v>1136</v>
      </c>
      <c r="B1138" t="s">
        <v>1975</v>
      </c>
      <c r="C1138">
        <v>3</v>
      </c>
      <c r="D1138" t="s">
        <v>1523</v>
      </c>
      <c r="E1138" t="s">
        <v>13</v>
      </c>
      <c r="G1138">
        <v>1</v>
      </c>
      <c r="H1138">
        <v>2</v>
      </c>
      <c r="I1138" t="s">
        <v>1088</v>
      </c>
      <c r="J1138">
        <v>23.45</v>
      </c>
      <c r="L1138" t="s">
        <v>15</v>
      </c>
      <c r="M1138" t="s">
        <v>1754</v>
      </c>
      <c r="N1138" t="str">
        <f>IF(ISNUMBER(I1138),"xxx ",SUBSTITUTE(SUBSTITUTE(I1138,"/",""),".",""))</f>
        <v>WC 6607</v>
      </c>
      <c r="O1138" t="str">
        <f>LEFT(N1138,FIND(" ",N1138))</f>
        <v xml:space="preserve">WC </v>
      </c>
      <c r="P1138" t="str">
        <f>VLOOKUP(M1138,Extract_Title!$A$2:$B$20,2,0)</f>
        <v>Master</v>
      </c>
      <c r="Q1138" t="str">
        <f>IF(L1138="","S",L1138)</f>
        <v>S</v>
      </c>
      <c r="R1138" t="str">
        <f>IF(K1138="","M",LEFT(K1138,1))</f>
        <v>M</v>
      </c>
      <c r="S1138" t="str">
        <f>VLOOKUP(O1138,Clean_tckt!$E$3:$F$38,2,0)</f>
        <v xml:space="preserve">WC </v>
      </c>
      <c r="T1138" s="1">
        <f t="shared" si="55"/>
        <v>23.45</v>
      </c>
      <c r="U1138">
        <f t="shared" si="56"/>
        <v>0</v>
      </c>
      <c r="V1138">
        <f>SUM(G1138:H1138,1)</f>
        <v>4</v>
      </c>
      <c r="W1138">
        <f t="shared" si="57"/>
        <v>1</v>
      </c>
      <c r="X1138">
        <f>IF(V1138=1,1,0)</f>
        <v>0</v>
      </c>
      <c r="Y1138">
        <f>IF($P1138=Y$1,1,0)</f>
        <v>0</v>
      </c>
      <c r="Z1138">
        <f>IF($P1138=Z$1,1,0)</f>
        <v>0</v>
      </c>
      <c r="AA1138">
        <f>IF($P1138=AA$1,1,0)</f>
        <v>0</v>
      </c>
      <c r="AB1138">
        <f>IF($P1138=AB$1,1,0)</f>
        <v>1</v>
      </c>
      <c r="AC1138">
        <f>IF($Q1138=AC$1,1,0)</f>
        <v>1</v>
      </c>
      <c r="AD1138">
        <f>IF($Q1138=AD$1,1,0)</f>
        <v>0</v>
      </c>
      <c r="AE1138">
        <f>IF($R1138=AE$1,1,0)</f>
        <v>1</v>
      </c>
      <c r="AF1138">
        <f>IF($R1138=AF$1,1,0)</f>
        <v>0</v>
      </c>
      <c r="AG1138">
        <f>IF($R1138=AG$1,1,0)</f>
        <v>0</v>
      </c>
      <c r="AH1138">
        <f>IF($R1138=AH$1,1,0)</f>
        <v>0</v>
      </c>
      <c r="AI1138">
        <f>IF($R1138=AI$1,1,0)</f>
        <v>0</v>
      </c>
      <c r="AJ1138">
        <f>IF($R1138=AJ$1,1,0)</f>
        <v>0</v>
      </c>
      <c r="AK1138">
        <f>IF($R1138=AK$1,1,0)</f>
        <v>0</v>
      </c>
      <c r="AL1138">
        <f>IF($R1138=AL$1,1,0)</f>
        <v>0</v>
      </c>
      <c r="AM1138">
        <f>IF($S1138=AM$1,1,0)</f>
        <v>0</v>
      </c>
      <c r="AN1138">
        <f>IF($S1138=AN$1,1,0)</f>
        <v>0</v>
      </c>
      <c r="AO1138">
        <f>IF($S1138=AO$1,1,0)</f>
        <v>0</v>
      </c>
      <c r="AP1138">
        <f>IF($S1138=AP$1,1,0)</f>
        <v>0</v>
      </c>
      <c r="AQ1138">
        <f>IF($S1138=AQ$1,1,0)</f>
        <v>0</v>
      </c>
      <c r="AR1138">
        <f>IF($S1138=AR$1,1,0)</f>
        <v>0</v>
      </c>
      <c r="AS1138">
        <f>IF($S1138=AS$1,1,0)</f>
        <v>0</v>
      </c>
      <c r="AT1138">
        <f>IF($S1138=AT$1,1,0)</f>
        <v>0</v>
      </c>
      <c r="AU1138">
        <f>IF($S1138=AU$1,1,0)</f>
        <v>0</v>
      </c>
      <c r="AV1138">
        <f>IF($S1138=AV$1,1,0)</f>
        <v>0</v>
      </c>
      <c r="AW1138">
        <f>IF($S1138=AW$1,1,0)</f>
        <v>1</v>
      </c>
      <c r="AX1138">
        <f>IF($S1138=AX$1,1,0)</f>
        <v>0</v>
      </c>
      <c r="AY1138">
        <f>IF($S1138=AY$1,1,0)</f>
        <v>0</v>
      </c>
      <c r="AZ1138">
        <f>IF($S1138=AZ$1,1,0)</f>
        <v>0</v>
      </c>
      <c r="BA1138">
        <f>IF($S1138=BA$1,1,0)</f>
        <v>0</v>
      </c>
      <c r="BB1138">
        <f>IF($S1138=BB$1,1,0)</f>
        <v>0</v>
      </c>
      <c r="BC1138">
        <f>IF($S1138=BC$1,1,0)</f>
        <v>0</v>
      </c>
      <c r="BD1138">
        <f>IF($S1138=BD$1,1,0)</f>
        <v>0</v>
      </c>
      <c r="BE1138">
        <f>IF($S1138=BE$1,1,0)</f>
        <v>0</v>
      </c>
      <c r="BF1138">
        <f>IF($S1138=BF$1,1,0)</f>
        <v>0</v>
      </c>
      <c r="BG1138">
        <f>IF($S1138=BG$1,1,0)</f>
        <v>0</v>
      </c>
      <c r="BH1138">
        <f>IF($S1138=BH$1,1,0)</f>
        <v>0</v>
      </c>
      <c r="BI1138">
        <f>IF($S1138=BI$1,1,0)</f>
        <v>0</v>
      </c>
      <c r="BJ1138">
        <f>IF($S1138=BJ$1,1,0)</f>
        <v>0</v>
      </c>
    </row>
    <row r="1139" spans="1:62" x14ac:dyDescent="0.25">
      <c r="A1139">
        <v>1137</v>
      </c>
      <c r="B1139" t="s">
        <v>1975</v>
      </c>
      <c r="C1139">
        <v>1</v>
      </c>
      <c r="D1139" t="s">
        <v>1524</v>
      </c>
      <c r="E1139" t="s">
        <v>13</v>
      </c>
      <c r="F1139">
        <v>41</v>
      </c>
      <c r="G1139">
        <v>1</v>
      </c>
      <c r="H1139">
        <v>0</v>
      </c>
      <c r="I1139">
        <v>17464</v>
      </c>
      <c r="J1139">
        <v>51.862499999999997</v>
      </c>
      <c r="K1139" t="s">
        <v>662</v>
      </c>
      <c r="L1139" t="s">
        <v>15</v>
      </c>
      <c r="M1139" t="s">
        <v>1751</v>
      </c>
      <c r="N1139" t="str">
        <f>IF(ISNUMBER(I1139),"xxx ",SUBSTITUTE(SUBSTITUTE(I1139,"/",""),".",""))</f>
        <v xml:space="preserve">xxx </v>
      </c>
      <c r="O1139" t="str">
        <f>LEFT(N1139,FIND(" ",N1139))</f>
        <v xml:space="preserve">xxx </v>
      </c>
      <c r="P1139" t="str">
        <f>VLOOKUP(M1139,Extract_Title!$A$2:$B$20,2,0)</f>
        <v>Mr</v>
      </c>
      <c r="Q1139" t="str">
        <f>IF(L1139="","S",L1139)</f>
        <v>S</v>
      </c>
      <c r="R1139" t="str">
        <f>IF(K1139="","M",LEFT(K1139,1))</f>
        <v>D</v>
      </c>
      <c r="S1139" t="str">
        <f>VLOOKUP(O1139,Clean_tckt!$E$3:$F$38,2,0)</f>
        <v xml:space="preserve">xxx </v>
      </c>
      <c r="T1139" s="1">
        <f t="shared" si="55"/>
        <v>51.862499999999997</v>
      </c>
      <c r="U1139">
        <f t="shared" si="56"/>
        <v>41</v>
      </c>
      <c r="V1139">
        <f>SUM(G1139:H1139,1)</f>
        <v>2</v>
      </c>
      <c r="W1139">
        <f t="shared" si="57"/>
        <v>1</v>
      </c>
      <c r="X1139">
        <f>IF(V1139=1,1,0)</f>
        <v>0</v>
      </c>
      <c r="Y1139">
        <f>IF($P1139=Y$1,1,0)</f>
        <v>1</v>
      </c>
      <c r="Z1139">
        <f>IF($P1139=Z$1,1,0)</f>
        <v>0</v>
      </c>
      <c r="AA1139">
        <f>IF($P1139=AA$1,1,0)</f>
        <v>0</v>
      </c>
      <c r="AB1139">
        <f>IF($P1139=AB$1,1,0)</f>
        <v>0</v>
      </c>
      <c r="AC1139">
        <f>IF($Q1139=AC$1,1,0)</f>
        <v>1</v>
      </c>
      <c r="AD1139">
        <f>IF($Q1139=AD$1,1,0)</f>
        <v>0</v>
      </c>
      <c r="AE1139">
        <f>IF($R1139=AE$1,1,0)</f>
        <v>0</v>
      </c>
      <c r="AF1139">
        <f>IF($R1139=AF$1,1,0)</f>
        <v>0</v>
      </c>
      <c r="AG1139">
        <f>IF($R1139=AG$1,1,0)</f>
        <v>0</v>
      </c>
      <c r="AH1139">
        <f>IF($R1139=AH$1,1,0)</f>
        <v>0</v>
      </c>
      <c r="AI1139">
        <f>IF($R1139=AI$1,1,0)</f>
        <v>1</v>
      </c>
      <c r="AJ1139">
        <f>IF($R1139=AJ$1,1,0)</f>
        <v>0</v>
      </c>
      <c r="AK1139">
        <f>IF($R1139=AK$1,1,0)</f>
        <v>0</v>
      </c>
      <c r="AL1139">
        <f>IF($R1139=AL$1,1,0)</f>
        <v>0</v>
      </c>
      <c r="AM1139">
        <f>IF($S1139=AM$1,1,0)</f>
        <v>0</v>
      </c>
      <c r="AN1139">
        <f>IF($S1139=AN$1,1,0)</f>
        <v>0</v>
      </c>
      <c r="AO1139">
        <f>IF($S1139=AO$1,1,0)</f>
        <v>0</v>
      </c>
      <c r="AP1139">
        <f>IF($S1139=AP$1,1,0)</f>
        <v>1</v>
      </c>
      <c r="AQ1139">
        <f>IF($S1139=AQ$1,1,0)</f>
        <v>0</v>
      </c>
      <c r="AR1139">
        <f>IF($S1139=AR$1,1,0)</f>
        <v>0</v>
      </c>
      <c r="AS1139">
        <f>IF($S1139=AS$1,1,0)</f>
        <v>0</v>
      </c>
      <c r="AT1139">
        <f>IF($S1139=AT$1,1,0)</f>
        <v>0</v>
      </c>
      <c r="AU1139">
        <f>IF($S1139=AU$1,1,0)</f>
        <v>0</v>
      </c>
      <c r="AV1139">
        <f>IF($S1139=AV$1,1,0)</f>
        <v>0</v>
      </c>
      <c r="AW1139">
        <f>IF($S1139=AW$1,1,0)</f>
        <v>0</v>
      </c>
      <c r="AX1139">
        <f>IF($S1139=AX$1,1,0)</f>
        <v>0</v>
      </c>
      <c r="AY1139">
        <f>IF($S1139=AY$1,1,0)</f>
        <v>0</v>
      </c>
      <c r="AZ1139">
        <f>IF($S1139=AZ$1,1,0)</f>
        <v>0</v>
      </c>
      <c r="BA1139">
        <f>IF($S1139=BA$1,1,0)</f>
        <v>0</v>
      </c>
      <c r="BB1139">
        <f>IF($S1139=BB$1,1,0)</f>
        <v>0</v>
      </c>
      <c r="BC1139">
        <f>IF($S1139=BC$1,1,0)</f>
        <v>0</v>
      </c>
      <c r="BD1139">
        <f>IF($S1139=BD$1,1,0)</f>
        <v>0</v>
      </c>
      <c r="BE1139">
        <f>IF($S1139=BE$1,1,0)</f>
        <v>0</v>
      </c>
      <c r="BF1139">
        <f>IF($S1139=BF$1,1,0)</f>
        <v>0</v>
      </c>
      <c r="BG1139">
        <f>IF($S1139=BG$1,1,0)</f>
        <v>0</v>
      </c>
      <c r="BH1139">
        <f>IF($S1139=BH$1,1,0)</f>
        <v>0</v>
      </c>
      <c r="BI1139">
        <f>IF($S1139=BI$1,1,0)</f>
        <v>0</v>
      </c>
      <c r="BJ1139">
        <f>IF($S1139=BJ$1,1,0)</f>
        <v>0</v>
      </c>
    </row>
    <row r="1140" spans="1:62" x14ac:dyDescent="0.25">
      <c r="A1140">
        <v>1138</v>
      </c>
      <c r="B1140" t="s">
        <v>1975</v>
      </c>
      <c r="C1140">
        <v>2</v>
      </c>
      <c r="D1140" t="s">
        <v>1525</v>
      </c>
      <c r="E1140" t="s">
        <v>17</v>
      </c>
      <c r="F1140">
        <v>22</v>
      </c>
      <c r="G1140">
        <v>0</v>
      </c>
      <c r="H1140">
        <v>0</v>
      </c>
      <c r="I1140" t="s">
        <v>1303</v>
      </c>
      <c r="J1140">
        <v>21</v>
      </c>
      <c r="L1140" t="s">
        <v>15</v>
      </c>
      <c r="M1140" t="s">
        <v>1752</v>
      </c>
      <c r="N1140" t="str">
        <f>IF(ISNUMBER(I1140),"xxx ",SUBSTITUTE(SUBSTITUTE(I1140,"/",""),".",""))</f>
        <v>FCC 13534</v>
      </c>
      <c r="O1140" t="str">
        <f>LEFT(N1140,FIND(" ",N1140))</f>
        <v xml:space="preserve">FCC </v>
      </c>
      <c r="P1140" t="str">
        <f>VLOOKUP(M1140,Extract_Title!$A$2:$B$20,2,0)</f>
        <v>Mrs</v>
      </c>
      <c r="Q1140" t="str">
        <f>IF(L1140="","S",L1140)</f>
        <v>S</v>
      </c>
      <c r="R1140" t="str">
        <f>IF(K1140="","M",LEFT(K1140,1))</f>
        <v>M</v>
      </c>
      <c r="S1140" t="str">
        <f>VLOOKUP(O1140,Clean_tckt!$E$3:$F$38,2,0)</f>
        <v xml:space="preserve">FCC </v>
      </c>
      <c r="T1140" s="1">
        <f t="shared" si="55"/>
        <v>21</v>
      </c>
      <c r="U1140">
        <f t="shared" si="56"/>
        <v>22</v>
      </c>
      <c r="V1140">
        <f>SUM(G1140:H1140,1)</f>
        <v>1</v>
      </c>
      <c r="W1140">
        <f t="shared" si="57"/>
        <v>0</v>
      </c>
      <c r="X1140">
        <f>IF(V1140=1,1,0)</f>
        <v>1</v>
      </c>
      <c r="Y1140">
        <f>IF($P1140=Y$1,1,0)</f>
        <v>0</v>
      </c>
      <c r="Z1140">
        <f>IF($P1140=Z$1,1,0)</f>
        <v>1</v>
      </c>
      <c r="AA1140">
        <f>IF($P1140=AA$1,1,0)</f>
        <v>0</v>
      </c>
      <c r="AB1140">
        <f>IF($P1140=AB$1,1,0)</f>
        <v>0</v>
      </c>
      <c r="AC1140">
        <f>IF($Q1140=AC$1,1,0)</f>
        <v>1</v>
      </c>
      <c r="AD1140">
        <f>IF($Q1140=AD$1,1,0)</f>
        <v>0</v>
      </c>
      <c r="AE1140">
        <f>IF($R1140=AE$1,1,0)</f>
        <v>1</v>
      </c>
      <c r="AF1140">
        <f>IF($R1140=AF$1,1,0)</f>
        <v>0</v>
      </c>
      <c r="AG1140">
        <f>IF($R1140=AG$1,1,0)</f>
        <v>0</v>
      </c>
      <c r="AH1140">
        <f>IF($R1140=AH$1,1,0)</f>
        <v>0</v>
      </c>
      <c r="AI1140">
        <f>IF($R1140=AI$1,1,0)</f>
        <v>0</v>
      </c>
      <c r="AJ1140">
        <f>IF($R1140=AJ$1,1,0)</f>
        <v>0</v>
      </c>
      <c r="AK1140">
        <f>IF($R1140=AK$1,1,0)</f>
        <v>0</v>
      </c>
      <c r="AL1140">
        <f>IF($R1140=AL$1,1,0)</f>
        <v>0</v>
      </c>
      <c r="AM1140">
        <f>IF($S1140=AM$1,1,0)</f>
        <v>0</v>
      </c>
      <c r="AN1140">
        <f>IF($S1140=AN$1,1,0)</f>
        <v>0</v>
      </c>
      <c r="AO1140">
        <f>IF($S1140=AO$1,1,0)</f>
        <v>0</v>
      </c>
      <c r="AP1140">
        <f>IF($S1140=AP$1,1,0)</f>
        <v>0</v>
      </c>
      <c r="AQ1140">
        <f>IF($S1140=AQ$1,1,0)</f>
        <v>0</v>
      </c>
      <c r="AR1140">
        <f>IF($S1140=AR$1,1,0)</f>
        <v>0</v>
      </c>
      <c r="AS1140">
        <f>IF($S1140=AS$1,1,0)</f>
        <v>0</v>
      </c>
      <c r="AT1140">
        <f>IF($S1140=AT$1,1,0)</f>
        <v>0</v>
      </c>
      <c r="AU1140">
        <f>IF($S1140=AU$1,1,0)</f>
        <v>0</v>
      </c>
      <c r="AV1140">
        <f>IF($S1140=AV$1,1,0)</f>
        <v>0</v>
      </c>
      <c r="AW1140">
        <f>IF($S1140=AW$1,1,0)</f>
        <v>0</v>
      </c>
      <c r="AX1140">
        <f>IF($S1140=AX$1,1,0)</f>
        <v>0</v>
      </c>
      <c r="AY1140">
        <f>IF($S1140=AY$1,1,0)</f>
        <v>0</v>
      </c>
      <c r="AZ1140">
        <f>IF($S1140=AZ$1,1,0)</f>
        <v>0</v>
      </c>
      <c r="BA1140">
        <f>IF($S1140=BA$1,1,0)</f>
        <v>0</v>
      </c>
      <c r="BB1140">
        <f>IF($S1140=BB$1,1,0)</f>
        <v>0</v>
      </c>
      <c r="BC1140">
        <f>IF($S1140=BC$1,1,0)</f>
        <v>1</v>
      </c>
      <c r="BD1140">
        <f>IF($S1140=BD$1,1,0)</f>
        <v>0</v>
      </c>
      <c r="BE1140">
        <f>IF($S1140=BE$1,1,0)</f>
        <v>0</v>
      </c>
      <c r="BF1140">
        <f>IF($S1140=BF$1,1,0)</f>
        <v>0</v>
      </c>
      <c r="BG1140">
        <f>IF($S1140=BG$1,1,0)</f>
        <v>0</v>
      </c>
      <c r="BH1140">
        <f>IF($S1140=BH$1,1,0)</f>
        <v>0</v>
      </c>
      <c r="BI1140">
        <f>IF($S1140=BI$1,1,0)</f>
        <v>0</v>
      </c>
      <c r="BJ1140">
        <f>IF($S1140=BJ$1,1,0)</f>
        <v>0</v>
      </c>
    </row>
    <row r="1141" spans="1:62" x14ac:dyDescent="0.25">
      <c r="A1141">
        <v>1139</v>
      </c>
      <c r="B1141" t="s">
        <v>1975</v>
      </c>
      <c r="C1141">
        <v>2</v>
      </c>
      <c r="D1141" t="s">
        <v>1526</v>
      </c>
      <c r="E1141" t="s">
        <v>13</v>
      </c>
      <c r="F1141">
        <v>42</v>
      </c>
      <c r="G1141">
        <v>1</v>
      </c>
      <c r="H1141">
        <v>1</v>
      </c>
      <c r="I1141">
        <v>28220</v>
      </c>
      <c r="J1141">
        <v>32.5</v>
      </c>
      <c r="L1141" t="s">
        <v>15</v>
      </c>
      <c r="M1141" t="s">
        <v>1751</v>
      </c>
      <c r="N1141" t="str">
        <f>IF(ISNUMBER(I1141),"xxx ",SUBSTITUTE(SUBSTITUTE(I1141,"/",""),".",""))</f>
        <v xml:space="preserve">xxx </v>
      </c>
      <c r="O1141" t="str">
        <f>LEFT(N1141,FIND(" ",N1141))</f>
        <v xml:space="preserve">xxx </v>
      </c>
      <c r="P1141" t="str">
        <f>VLOOKUP(M1141,Extract_Title!$A$2:$B$20,2,0)</f>
        <v>Mr</v>
      </c>
      <c r="Q1141" t="str">
        <f>IF(L1141="","S",L1141)</f>
        <v>S</v>
      </c>
      <c r="R1141" t="str">
        <f>IF(K1141="","M",LEFT(K1141,1))</f>
        <v>M</v>
      </c>
      <c r="S1141" t="str">
        <f>VLOOKUP(O1141,Clean_tckt!$E$3:$F$38,2,0)</f>
        <v xml:space="preserve">xxx </v>
      </c>
      <c r="T1141" s="1">
        <f t="shared" si="55"/>
        <v>32.5</v>
      </c>
      <c r="U1141">
        <f t="shared" si="56"/>
        <v>42</v>
      </c>
      <c r="V1141">
        <f>SUM(G1141:H1141,1)</f>
        <v>3</v>
      </c>
      <c r="W1141">
        <f t="shared" si="57"/>
        <v>1</v>
      </c>
      <c r="X1141">
        <f>IF(V1141=1,1,0)</f>
        <v>0</v>
      </c>
      <c r="Y1141">
        <f>IF($P1141=Y$1,1,0)</f>
        <v>1</v>
      </c>
      <c r="Z1141">
        <f>IF($P1141=Z$1,1,0)</f>
        <v>0</v>
      </c>
      <c r="AA1141">
        <f>IF($P1141=AA$1,1,0)</f>
        <v>0</v>
      </c>
      <c r="AB1141">
        <f>IF($P1141=AB$1,1,0)</f>
        <v>0</v>
      </c>
      <c r="AC1141">
        <f>IF($Q1141=AC$1,1,0)</f>
        <v>1</v>
      </c>
      <c r="AD1141">
        <f>IF($Q1141=AD$1,1,0)</f>
        <v>0</v>
      </c>
      <c r="AE1141">
        <f>IF($R1141=AE$1,1,0)</f>
        <v>1</v>
      </c>
      <c r="AF1141">
        <f>IF($R1141=AF$1,1,0)</f>
        <v>0</v>
      </c>
      <c r="AG1141">
        <f>IF($R1141=AG$1,1,0)</f>
        <v>0</v>
      </c>
      <c r="AH1141">
        <f>IF($R1141=AH$1,1,0)</f>
        <v>0</v>
      </c>
      <c r="AI1141">
        <f>IF($R1141=AI$1,1,0)</f>
        <v>0</v>
      </c>
      <c r="AJ1141">
        <f>IF($R1141=AJ$1,1,0)</f>
        <v>0</v>
      </c>
      <c r="AK1141">
        <f>IF($R1141=AK$1,1,0)</f>
        <v>0</v>
      </c>
      <c r="AL1141">
        <f>IF($R1141=AL$1,1,0)</f>
        <v>0</v>
      </c>
      <c r="AM1141">
        <f>IF($S1141=AM$1,1,0)</f>
        <v>0</v>
      </c>
      <c r="AN1141">
        <f>IF($S1141=AN$1,1,0)</f>
        <v>0</v>
      </c>
      <c r="AO1141">
        <f>IF($S1141=AO$1,1,0)</f>
        <v>0</v>
      </c>
      <c r="AP1141">
        <f>IF($S1141=AP$1,1,0)</f>
        <v>1</v>
      </c>
      <c r="AQ1141">
        <f>IF($S1141=AQ$1,1,0)</f>
        <v>0</v>
      </c>
      <c r="AR1141">
        <f>IF($S1141=AR$1,1,0)</f>
        <v>0</v>
      </c>
      <c r="AS1141">
        <f>IF($S1141=AS$1,1,0)</f>
        <v>0</v>
      </c>
      <c r="AT1141">
        <f>IF($S1141=AT$1,1,0)</f>
        <v>0</v>
      </c>
      <c r="AU1141">
        <f>IF($S1141=AU$1,1,0)</f>
        <v>0</v>
      </c>
      <c r="AV1141">
        <f>IF($S1141=AV$1,1,0)</f>
        <v>0</v>
      </c>
      <c r="AW1141">
        <f>IF($S1141=AW$1,1,0)</f>
        <v>0</v>
      </c>
      <c r="AX1141">
        <f>IF($S1141=AX$1,1,0)</f>
        <v>0</v>
      </c>
      <c r="AY1141">
        <f>IF($S1141=AY$1,1,0)</f>
        <v>0</v>
      </c>
      <c r="AZ1141">
        <f>IF($S1141=AZ$1,1,0)</f>
        <v>0</v>
      </c>
      <c r="BA1141">
        <f>IF($S1141=BA$1,1,0)</f>
        <v>0</v>
      </c>
      <c r="BB1141">
        <f>IF($S1141=BB$1,1,0)</f>
        <v>0</v>
      </c>
      <c r="BC1141">
        <f>IF($S1141=BC$1,1,0)</f>
        <v>0</v>
      </c>
      <c r="BD1141">
        <f>IF($S1141=BD$1,1,0)</f>
        <v>0</v>
      </c>
      <c r="BE1141">
        <f>IF($S1141=BE$1,1,0)</f>
        <v>0</v>
      </c>
      <c r="BF1141">
        <f>IF($S1141=BF$1,1,0)</f>
        <v>0</v>
      </c>
      <c r="BG1141">
        <f>IF($S1141=BG$1,1,0)</f>
        <v>0</v>
      </c>
      <c r="BH1141">
        <f>IF($S1141=BH$1,1,0)</f>
        <v>0</v>
      </c>
      <c r="BI1141">
        <f>IF($S1141=BI$1,1,0)</f>
        <v>0</v>
      </c>
      <c r="BJ1141">
        <f>IF($S1141=BJ$1,1,0)</f>
        <v>0</v>
      </c>
    </row>
    <row r="1142" spans="1:62" x14ac:dyDescent="0.25">
      <c r="A1142">
        <v>1140</v>
      </c>
      <c r="B1142" t="s">
        <v>1975</v>
      </c>
      <c r="C1142">
        <v>2</v>
      </c>
      <c r="D1142" t="s">
        <v>1527</v>
      </c>
      <c r="E1142" t="s">
        <v>17</v>
      </c>
      <c r="F1142">
        <v>29</v>
      </c>
      <c r="G1142">
        <v>1</v>
      </c>
      <c r="H1142">
        <v>0</v>
      </c>
      <c r="I1142">
        <v>26707</v>
      </c>
      <c r="J1142">
        <v>26</v>
      </c>
      <c r="L1142" t="s">
        <v>15</v>
      </c>
      <c r="M1142" t="s">
        <v>1752</v>
      </c>
      <c r="N1142" t="str">
        <f>IF(ISNUMBER(I1142),"xxx ",SUBSTITUTE(SUBSTITUTE(I1142,"/",""),".",""))</f>
        <v xml:space="preserve">xxx </v>
      </c>
      <c r="O1142" t="str">
        <f>LEFT(N1142,FIND(" ",N1142))</f>
        <v xml:space="preserve">xxx </v>
      </c>
      <c r="P1142" t="str">
        <f>VLOOKUP(M1142,Extract_Title!$A$2:$B$20,2,0)</f>
        <v>Mrs</v>
      </c>
      <c r="Q1142" t="str">
        <f>IF(L1142="","S",L1142)</f>
        <v>S</v>
      </c>
      <c r="R1142" t="str">
        <f>IF(K1142="","M",LEFT(K1142,1))</f>
        <v>M</v>
      </c>
      <c r="S1142" t="str">
        <f>VLOOKUP(O1142,Clean_tckt!$E$3:$F$38,2,0)</f>
        <v xml:space="preserve">xxx </v>
      </c>
      <c r="T1142" s="1">
        <f t="shared" si="55"/>
        <v>26</v>
      </c>
      <c r="U1142">
        <f t="shared" si="56"/>
        <v>29</v>
      </c>
      <c r="V1142">
        <f>SUM(G1142:H1142,1)</f>
        <v>2</v>
      </c>
      <c r="W1142">
        <f t="shared" si="57"/>
        <v>0</v>
      </c>
      <c r="X1142">
        <f>IF(V1142=1,1,0)</f>
        <v>0</v>
      </c>
      <c r="Y1142">
        <f>IF($P1142=Y$1,1,0)</f>
        <v>0</v>
      </c>
      <c r="Z1142">
        <f>IF($P1142=Z$1,1,0)</f>
        <v>1</v>
      </c>
      <c r="AA1142">
        <f>IF($P1142=AA$1,1,0)</f>
        <v>0</v>
      </c>
      <c r="AB1142">
        <f>IF($P1142=AB$1,1,0)</f>
        <v>0</v>
      </c>
      <c r="AC1142">
        <f>IF($Q1142=AC$1,1,0)</f>
        <v>1</v>
      </c>
      <c r="AD1142">
        <f>IF($Q1142=AD$1,1,0)</f>
        <v>0</v>
      </c>
      <c r="AE1142">
        <f>IF($R1142=AE$1,1,0)</f>
        <v>1</v>
      </c>
      <c r="AF1142">
        <f>IF($R1142=AF$1,1,0)</f>
        <v>0</v>
      </c>
      <c r="AG1142">
        <f>IF($R1142=AG$1,1,0)</f>
        <v>0</v>
      </c>
      <c r="AH1142">
        <f>IF($R1142=AH$1,1,0)</f>
        <v>0</v>
      </c>
      <c r="AI1142">
        <f>IF($R1142=AI$1,1,0)</f>
        <v>0</v>
      </c>
      <c r="AJ1142">
        <f>IF($R1142=AJ$1,1,0)</f>
        <v>0</v>
      </c>
      <c r="AK1142">
        <f>IF($R1142=AK$1,1,0)</f>
        <v>0</v>
      </c>
      <c r="AL1142">
        <f>IF($R1142=AL$1,1,0)</f>
        <v>0</v>
      </c>
      <c r="AM1142">
        <f>IF($S1142=AM$1,1,0)</f>
        <v>0</v>
      </c>
      <c r="AN1142">
        <f>IF($S1142=AN$1,1,0)</f>
        <v>0</v>
      </c>
      <c r="AO1142">
        <f>IF($S1142=AO$1,1,0)</f>
        <v>0</v>
      </c>
      <c r="AP1142">
        <f>IF($S1142=AP$1,1,0)</f>
        <v>1</v>
      </c>
      <c r="AQ1142">
        <f>IF($S1142=AQ$1,1,0)</f>
        <v>0</v>
      </c>
      <c r="AR1142">
        <f>IF($S1142=AR$1,1,0)</f>
        <v>0</v>
      </c>
      <c r="AS1142">
        <f>IF($S1142=AS$1,1,0)</f>
        <v>0</v>
      </c>
      <c r="AT1142">
        <f>IF($S1142=AT$1,1,0)</f>
        <v>0</v>
      </c>
      <c r="AU1142">
        <f>IF($S1142=AU$1,1,0)</f>
        <v>0</v>
      </c>
      <c r="AV1142">
        <f>IF($S1142=AV$1,1,0)</f>
        <v>0</v>
      </c>
      <c r="AW1142">
        <f>IF($S1142=AW$1,1,0)</f>
        <v>0</v>
      </c>
      <c r="AX1142">
        <f>IF($S1142=AX$1,1,0)</f>
        <v>0</v>
      </c>
      <c r="AY1142">
        <f>IF($S1142=AY$1,1,0)</f>
        <v>0</v>
      </c>
      <c r="AZ1142">
        <f>IF($S1142=AZ$1,1,0)</f>
        <v>0</v>
      </c>
      <c r="BA1142">
        <f>IF($S1142=BA$1,1,0)</f>
        <v>0</v>
      </c>
      <c r="BB1142">
        <f>IF($S1142=BB$1,1,0)</f>
        <v>0</v>
      </c>
      <c r="BC1142">
        <f>IF($S1142=BC$1,1,0)</f>
        <v>0</v>
      </c>
      <c r="BD1142">
        <f>IF($S1142=BD$1,1,0)</f>
        <v>0</v>
      </c>
      <c r="BE1142">
        <f>IF($S1142=BE$1,1,0)</f>
        <v>0</v>
      </c>
      <c r="BF1142">
        <f>IF($S1142=BF$1,1,0)</f>
        <v>0</v>
      </c>
      <c r="BG1142">
        <f>IF($S1142=BG$1,1,0)</f>
        <v>0</v>
      </c>
      <c r="BH1142">
        <f>IF($S1142=BH$1,1,0)</f>
        <v>0</v>
      </c>
      <c r="BI1142">
        <f>IF($S1142=BI$1,1,0)</f>
        <v>0</v>
      </c>
      <c r="BJ1142">
        <f>IF($S1142=BJ$1,1,0)</f>
        <v>0</v>
      </c>
    </row>
    <row r="1143" spans="1:62" x14ac:dyDescent="0.25">
      <c r="A1143">
        <v>1141</v>
      </c>
      <c r="B1143" t="s">
        <v>1975</v>
      </c>
      <c r="C1143">
        <v>3</v>
      </c>
      <c r="D1143" t="s">
        <v>1528</v>
      </c>
      <c r="E1143" t="s">
        <v>17</v>
      </c>
      <c r="G1143">
        <v>1</v>
      </c>
      <c r="H1143">
        <v>0</v>
      </c>
      <c r="I1143">
        <v>2660</v>
      </c>
      <c r="J1143">
        <v>14.4542</v>
      </c>
      <c r="L1143" t="s">
        <v>20</v>
      </c>
      <c r="M1143" t="s">
        <v>1752</v>
      </c>
      <c r="N1143" t="str">
        <f>IF(ISNUMBER(I1143),"xxx ",SUBSTITUTE(SUBSTITUTE(I1143,"/",""),".",""))</f>
        <v xml:space="preserve">xxx </v>
      </c>
      <c r="O1143" t="str">
        <f>LEFT(N1143,FIND(" ",N1143))</f>
        <v xml:space="preserve">xxx </v>
      </c>
      <c r="P1143" t="str">
        <f>VLOOKUP(M1143,Extract_Title!$A$2:$B$20,2,0)</f>
        <v>Mrs</v>
      </c>
      <c r="Q1143" t="str">
        <f>IF(L1143="","S",L1143)</f>
        <v>C</v>
      </c>
      <c r="R1143" t="str">
        <f>IF(K1143="","M",LEFT(K1143,1))</f>
        <v>M</v>
      </c>
      <c r="S1143" t="str">
        <f>VLOOKUP(O1143,Clean_tckt!$E$3:$F$38,2,0)</f>
        <v xml:space="preserve">xxx </v>
      </c>
      <c r="T1143" s="1">
        <f t="shared" si="55"/>
        <v>14.4542</v>
      </c>
      <c r="U1143">
        <f t="shared" si="56"/>
        <v>0</v>
      </c>
      <c r="V1143">
        <f>SUM(G1143:H1143,1)</f>
        <v>2</v>
      </c>
      <c r="W1143">
        <f t="shared" si="57"/>
        <v>0</v>
      </c>
      <c r="X1143">
        <f>IF(V1143=1,1,0)</f>
        <v>0</v>
      </c>
      <c r="Y1143">
        <f>IF($P1143=Y$1,1,0)</f>
        <v>0</v>
      </c>
      <c r="Z1143">
        <f>IF($P1143=Z$1,1,0)</f>
        <v>1</v>
      </c>
      <c r="AA1143">
        <f>IF($P1143=AA$1,1,0)</f>
        <v>0</v>
      </c>
      <c r="AB1143">
        <f>IF($P1143=AB$1,1,0)</f>
        <v>0</v>
      </c>
      <c r="AC1143">
        <f>IF($Q1143=AC$1,1,0)</f>
        <v>0</v>
      </c>
      <c r="AD1143">
        <f>IF($Q1143=AD$1,1,0)</f>
        <v>1</v>
      </c>
      <c r="AE1143">
        <f>IF($R1143=AE$1,1,0)</f>
        <v>1</v>
      </c>
      <c r="AF1143">
        <f>IF($R1143=AF$1,1,0)</f>
        <v>0</v>
      </c>
      <c r="AG1143">
        <f>IF($R1143=AG$1,1,0)</f>
        <v>0</v>
      </c>
      <c r="AH1143">
        <f>IF($R1143=AH$1,1,0)</f>
        <v>0</v>
      </c>
      <c r="AI1143">
        <f>IF($R1143=AI$1,1,0)</f>
        <v>0</v>
      </c>
      <c r="AJ1143">
        <f>IF($R1143=AJ$1,1,0)</f>
        <v>0</v>
      </c>
      <c r="AK1143">
        <f>IF($R1143=AK$1,1,0)</f>
        <v>0</v>
      </c>
      <c r="AL1143">
        <f>IF($R1143=AL$1,1,0)</f>
        <v>0</v>
      </c>
      <c r="AM1143">
        <f>IF($S1143=AM$1,1,0)</f>
        <v>0</v>
      </c>
      <c r="AN1143">
        <f>IF($S1143=AN$1,1,0)</f>
        <v>0</v>
      </c>
      <c r="AO1143">
        <f>IF($S1143=AO$1,1,0)</f>
        <v>0</v>
      </c>
      <c r="AP1143">
        <f>IF($S1143=AP$1,1,0)</f>
        <v>1</v>
      </c>
      <c r="AQ1143">
        <f>IF($S1143=AQ$1,1,0)</f>
        <v>0</v>
      </c>
      <c r="AR1143">
        <f>IF($S1143=AR$1,1,0)</f>
        <v>0</v>
      </c>
      <c r="AS1143">
        <f>IF($S1143=AS$1,1,0)</f>
        <v>0</v>
      </c>
      <c r="AT1143">
        <f>IF($S1143=AT$1,1,0)</f>
        <v>0</v>
      </c>
      <c r="AU1143">
        <f>IF($S1143=AU$1,1,0)</f>
        <v>0</v>
      </c>
      <c r="AV1143">
        <f>IF($S1143=AV$1,1,0)</f>
        <v>0</v>
      </c>
      <c r="AW1143">
        <f>IF($S1143=AW$1,1,0)</f>
        <v>0</v>
      </c>
      <c r="AX1143">
        <f>IF($S1143=AX$1,1,0)</f>
        <v>0</v>
      </c>
      <c r="AY1143">
        <f>IF($S1143=AY$1,1,0)</f>
        <v>0</v>
      </c>
      <c r="AZ1143">
        <f>IF($S1143=AZ$1,1,0)</f>
        <v>0</v>
      </c>
      <c r="BA1143">
        <f>IF($S1143=BA$1,1,0)</f>
        <v>0</v>
      </c>
      <c r="BB1143">
        <f>IF($S1143=BB$1,1,0)</f>
        <v>0</v>
      </c>
      <c r="BC1143">
        <f>IF($S1143=BC$1,1,0)</f>
        <v>0</v>
      </c>
      <c r="BD1143">
        <f>IF($S1143=BD$1,1,0)</f>
        <v>0</v>
      </c>
      <c r="BE1143">
        <f>IF($S1143=BE$1,1,0)</f>
        <v>0</v>
      </c>
      <c r="BF1143">
        <f>IF($S1143=BF$1,1,0)</f>
        <v>0</v>
      </c>
      <c r="BG1143">
        <f>IF($S1143=BG$1,1,0)</f>
        <v>0</v>
      </c>
      <c r="BH1143">
        <f>IF($S1143=BH$1,1,0)</f>
        <v>0</v>
      </c>
      <c r="BI1143">
        <f>IF($S1143=BI$1,1,0)</f>
        <v>0</v>
      </c>
      <c r="BJ1143">
        <f>IF($S1143=BJ$1,1,0)</f>
        <v>0</v>
      </c>
    </row>
    <row r="1144" spans="1:62" x14ac:dyDescent="0.25">
      <c r="A1144">
        <v>1142</v>
      </c>
      <c r="B1144" t="s">
        <v>1975</v>
      </c>
      <c r="C1144">
        <v>2</v>
      </c>
      <c r="D1144" t="s">
        <v>1529</v>
      </c>
      <c r="E1144" t="s">
        <v>17</v>
      </c>
      <c r="F1144">
        <v>0.92</v>
      </c>
      <c r="G1144">
        <v>1</v>
      </c>
      <c r="H1144">
        <v>2</v>
      </c>
      <c r="I1144" t="s">
        <v>103</v>
      </c>
      <c r="J1144">
        <v>27.75</v>
      </c>
      <c r="L1144" t="s">
        <v>15</v>
      </c>
      <c r="M1144" t="s">
        <v>1753</v>
      </c>
      <c r="N1144" t="str">
        <f>IF(ISNUMBER(I1144),"xxx ",SUBSTITUTE(SUBSTITUTE(I1144,"/",""),".",""))</f>
        <v>CA 34651</v>
      </c>
      <c r="O1144" t="str">
        <f>LEFT(N1144,FIND(" ",N1144))</f>
        <v xml:space="preserve">CA </v>
      </c>
      <c r="P1144" t="str">
        <f>VLOOKUP(M1144,Extract_Title!$A$2:$B$20,2,0)</f>
        <v>Miss</v>
      </c>
      <c r="Q1144" t="str">
        <f>IF(L1144="","S",L1144)</f>
        <v>S</v>
      </c>
      <c r="R1144" t="str">
        <f>IF(K1144="","M",LEFT(K1144,1))</f>
        <v>M</v>
      </c>
      <c r="S1144" t="str">
        <f>VLOOKUP(O1144,Clean_tckt!$E$3:$F$38,2,0)</f>
        <v xml:space="preserve">CA </v>
      </c>
      <c r="T1144" s="1">
        <f t="shared" si="55"/>
        <v>27.75</v>
      </c>
      <c r="U1144">
        <f t="shared" si="56"/>
        <v>0.92</v>
      </c>
      <c r="V1144">
        <f>SUM(G1144:H1144,1)</f>
        <v>4</v>
      </c>
      <c r="W1144">
        <f t="shared" si="57"/>
        <v>0</v>
      </c>
      <c r="X1144">
        <f>IF(V1144=1,1,0)</f>
        <v>0</v>
      </c>
      <c r="Y1144">
        <f>IF($P1144=Y$1,1,0)</f>
        <v>0</v>
      </c>
      <c r="Z1144">
        <f>IF($P1144=Z$1,1,0)</f>
        <v>0</v>
      </c>
      <c r="AA1144">
        <f>IF($P1144=AA$1,1,0)</f>
        <v>1</v>
      </c>
      <c r="AB1144">
        <f>IF($P1144=AB$1,1,0)</f>
        <v>0</v>
      </c>
      <c r="AC1144">
        <f>IF($Q1144=AC$1,1,0)</f>
        <v>1</v>
      </c>
      <c r="AD1144">
        <f>IF($Q1144=AD$1,1,0)</f>
        <v>0</v>
      </c>
      <c r="AE1144">
        <f>IF($R1144=AE$1,1,0)</f>
        <v>1</v>
      </c>
      <c r="AF1144">
        <f>IF($R1144=AF$1,1,0)</f>
        <v>0</v>
      </c>
      <c r="AG1144">
        <f>IF($R1144=AG$1,1,0)</f>
        <v>0</v>
      </c>
      <c r="AH1144">
        <f>IF($R1144=AH$1,1,0)</f>
        <v>0</v>
      </c>
      <c r="AI1144">
        <f>IF($R1144=AI$1,1,0)</f>
        <v>0</v>
      </c>
      <c r="AJ1144">
        <f>IF($R1144=AJ$1,1,0)</f>
        <v>0</v>
      </c>
      <c r="AK1144">
        <f>IF($R1144=AK$1,1,0)</f>
        <v>0</v>
      </c>
      <c r="AL1144">
        <f>IF($R1144=AL$1,1,0)</f>
        <v>0</v>
      </c>
      <c r="AM1144">
        <f>IF($S1144=AM$1,1,0)</f>
        <v>0</v>
      </c>
      <c r="AN1144">
        <f>IF($S1144=AN$1,1,0)</f>
        <v>0</v>
      </c>
      <c r="AO1144">
        <f>IF($S1144=AO$1,1,0)</f>
        <v>0</v>
      </c>
      <c r="AP1144">
        <f>IF($S1144=AP$1,1,0)</f>
        <v>0</v>
      </c>
      <c r="AQ1144">
        <f>IF($S1144=AQ$1,1,0)</f>
        <v>0</v>
      </c>
      <c r="AR1144">
        <f>IF($S1144=AR$1,1,0)</f>
        <v>1</v>
      </c>
      <c r="AS1144">
        <f>IF($S1144=AS$1,1,0)</f>
        <v>0</v>
      </c>
      <c r="AT1144">
        <f>IF($S1144=AT$1,1,0)</f>
        <v>0</v>
      </c>
      <c r="AU1144">
        <f>IF($S1144=AU$1,1,0)</f>
        <v>0</v>
      </c>
      <c r="AV1144">
        <f>IF($S1144=AV$1,1,0)</f>
        <v>0</v>
      </c>
      <c r="AW1144">
        <f>IF($S1144=AW$1,1,0)</f>
        <v>0</v>
      </c>
      <c r="AX1144">
        <f>IF($S1144=AX$1,1,0)</f>
        <v>0</v>
      </c>
      <c r="AY1144">
        <f>IF($S1144=AY$1,1,0)</f>
        <v>0</v>
      </c>
      <c r="AZ1144">
        <f>IF($S1144=AZ$1,1,0)</f>
        <v>0</v>
      </c>
      <c r="BA1144">
        <f>IF($S1144=BA$1,1,0)</f>
        <v>0</v>
      </c>
      <c r="BB1144">
        <f>IF($S1144=BB$1,1,0)</f>
        <v>0</v>
      </c>
      <c r="BC1144">
        <f>IF($S1144=BC$1,1,0)</f>
        <v>0</v>
      </c>
      <c r="BD1144">
        <f>IF($S1144=BD$1,1,0)</f>
        <v>0</v>
      </c>
      <c r="BE1144">
        <f>IF($S1144=BE$1,1,0)</f>
        <v>0</v>
      </c>
      <c r="BF1144">
        <f>IF($S1144=BF$1,1,0)</f>
        <v>0</v>
      </c>
      <c r="BG1144">
        <f>IF($S1144=BG$1,1,0)</f>
        <v>0</v>
      </c>
      <c r="BH1144">
        <f>IF($S1144=BH$1,1,0)</f>
        <v>0</v>
      </c>
      <c r="BI1144">
        <f>IF($S1144=BI$1,1,0)</f>
        <v>0</v>
      </c>
      <c r="BJ1144">
        <f>IF($S1144=BJ$1,1,0)</f>
        <v>0</v>
      </c>
    </row>
    <row r="1145" spans="1:62" x14ac:dyDescent="0.25">
      <c r="A1145">
        <v>1143</v>
      </c>
      <c r="B1145" t="s">
        <v>1975</v>
      </c>
      <c r="C1145">
        <v>3</v>
      </c>
      <c r="D1145" t="s">
        <v>1530</v>
      </c>
      <c r="E1145" t="s">
        <v>13</v>
      </c>
      <c r="F1145">
        <v>20</v>
      </c>
      <c r="G1145">
        <v>0</v>
      </c>
      <c r="H1145">
        <v>0</v>
      </c>
      <c r="I1145" t="s">
        <v>1531</v>
      </c>
      <c r="J1145">
        <v>7.9249999999999998</v>
      </c>
      <c r="L1145" t="s">
        <v>15</v>
      </c>
      <c r="M1145" t="s">
        <v>1751</v>
      </c>
      <c r="N1145" t="str">
        <f>IF(ISNUMBER(I1145),"xxx ",SUBSTITUTE(SUBSTITUTE(I1145,"/",""),".",""))</f>
        <v>SOTONO2 3101284</v>
      </c>
      <c r="O1145" t="str">
        <f>LEFT(N1145,FIND(" ",N1145))</f>
        <v xml:space="preserve">SOTONO2 </v>
      </c>
      <c r="P1145" t="str">
        <f>VLOOKUP(M1145,Extract_Title!$A$2:$B$20,2,0)</f>
        <v>Mr</v>
      </c>
      <c r="Q1145" t="str">
        <f>IF(L1145="","S",L1145)</f>
        <v>S</v>
      </c>
      <c r="R1145" t="str">
        <f>IF(K1145="","M",LEFT(K1145,1))</f>
        <v>M</v>
      </c>
      <c r="S1145" t="str">
        <f>VLOOKUP(O1145,Clean_tckt!$E$3:$F$38,2,0)</f>
        <v xml:space="preserve">SOTONO2 </v>
      </c>
      <c r="T1145" s="1">
        <f t="shared" si="55"/>
        <v>7.9249999999999998</v>
      </c>
      <c r="U1145">
        <f t="shared" si="56"/>
        <v>20</v>
      </c>
      <c r="V1145">
        <f>SUM(G1145:H1145,1)</f>
        <v>1</v>
      </c>
      <c r="W1145">
        <f t="shared" si="57"/>
        <v>1</v>
      </c>
      <c r="X1145">
        <f>IF(V1145=1,1,0)</f>
        <v>1</v>
      </c>
      <c r="Y1145">
        <f>IF($P1145=Y$1,1,0)</f>
        <v>1</v>
      </c>
      <c r="Z1145">
        <f>IF($P1145=Z$1,1,0)</f>
        <v>0</v>
      </c>
      <c r="AA1145">
        <f>IF($P1145=AA$1,1,0)</f>
        <v>0</v>
      </c>
      <c r="AB1145">
        <f>IF($P1145=AB$1,1,0)</f>
        <v>0</v>
      </c>
      <c r="AC1145">
        <f>IF($Q1145=AC$1,1,0)</f>
        <v>1</v>
      </c>
      <c r="AD1145">
        <f>IF($Q1145=AD$1,1,0)</f>
        <v>0</v>
      </c>
      <c r="AE1145">
        <f>IF($R1145=AE$1,1,0)</f>
        <v>1</v>
      </c>
      <c r="AF1145">
        <f>IF($R1145=AF$1,1,0)</f>
        <v>0</v>
      </c>
      <c r="AG1145">
        <f>IF($R1145=AG$1,1,0)</f>
        <v>0</v>
      </c>
      <c r="AH1145">
        <f>IF($R1145=AH$1,1,0)</f>
        <v>0</v>
      </c>
      <c r="AI1145">
        <f>IF($R1145=AI$1,1,0)</f>
        <v>0</v>
      </c>
      <c r="AJ1145">
        <f>IF($R1145=AJ$1,1,0)</f>
        <v>0</v>
      </c>
      <c r="AK1145">
        <f>IF($R1145=AK$1,1,0)</f>
        <v>0</v>
      </c>
      <c r="AL1145">
        <f>IF($R1145=AL$1,1,0)</f>
        <v>0</v>
      </c>
      <c r="AM1145">
        <f>IF($S1145=AM$1,1,0)</f>
        <v>0</v>
      </c>
      <c r="AN1145">
        <f>IF($S1145=AN$1,1,0)</f>
        <v>0</v>
      </c>
      <c r="AO1145">
        <f>IF($S1145=AO$1,1,0)</f>
        <v>0</v>
      </c>
      <c r="AP1145">
        <f>IF($S1145=AP$1,1,0)</f>
        <v>0</v>
      </c>
      <c r="AQ1145">
        <f>IF($S1145=AQ$1,1,0)</f>
        <v>0</v>
      </c>
      <c r="AR1145">
        <f>IF($S1145=AR$1,1,0)</f>
        <v>0</v>
      </c>
      <c r="AS1145">
        <f>IF($S1145=AS$1,1,0)</f>
        <v>0</v>
      </c>
      <c r="AT1145">
        <f>IF($S1145=AT$1,1,0)</f>
        <v>0</v>
      </c>
      <c r="AU1145">
        <f>IF($S1145=AU$1,1,0)</f>
        <v>0</v>
      </c>
      <c r="AV1145">
        <f>IF($S1145=AV$1,1,0)</f>
        <v>0</v>
      </c>
      <c r="AW1145">
        <f>IF($S1145=AW$1,1,0)</f>
        <v>0</v>
      </c>
      <c r="AX1145">
        <f>IF($S1145=AX$1,1,0)</f>
        <v>0</v>
      </c>
      <c r="AY1145">
        <f>IF($S1145=AY$1,1,0)</f>
        <v>0</v>
      </c>
      <c r="AZ1145">
        <f>IF($S1145=AZ$1,1,0)</f>
        <v>0</v>
      </c>
      <c r="BA1145">
        <f>IF($S1145=BA$1,1,0)</f>
        <v>0</v>
      </c>
      <c r="BB1145">
        <f>IF($S1145=BB$1,1,0)</f>
        <v>0</v>
      </c>
      <c r="BC1145">
        <f>IF($S1145=BC$1,1,0)</f>
        <v>0</v>
      </c>
      <c r="BD1145">
        <f>IF($S1145=BD$1,1,0)</f>
        <v>0</v>
      </c>
      <c r="BE1145">
        <f>IF($S1145=BE$1,1,0)</f>
        <v>0</v>
      </c>
      <c r="BF1145">
        <f>IF($S1145=BF$1,1,0)</f>
        <v>0</v>
      </c>
      <c r="BG1145">
        <f>IF($S1145=BG$1,1,0)</f>
        <v>0</v>
      </c>
      <c r="BH1145">
        <f>IF($S1145=BH$1,1,0)</f>
        <v>0</v>
      </c>
      <c r="BI1145">
        <f>IF($S1145=BI$1,1,0)</f>
        <v>0</v>
      </c>
      <c r="BJ1145">
        <f>IF($S1145=BJ$1,1,0)</f>
        <v>1</v>
      </c>
    </row>
    <row r="1146" spans="1:62" x14ac:dyDescent="0.25">
      <c r="A1146">
        <v>1144</v>
      </c>
      <c r="B1146" t="s">
        <v>1975</v>
      </c>
      <c r="C1146">
        <v>1</v>
      </c>
      <c r="D1146" t="s">
        <v>1532</v>
      </c>
      <c r="E1146" t="s">
        <v>13</v>
      </c>
      <c r="F1146">
        <v>27</v>
      </c>
      <c r="G1146">
        <v>1</v>
      </c>
      <c r="H1146">
        <v>0</v>
      </c>
      <c r="I1146">
        <v>13508</v>
      </c>
      <c r="J1146">
        <v>136.7792</v>
      </c>
      <c r="K1146" t="s">
        <v>1533</v>
      </c>
      <c r="L1146" t="s">
        <v>20</v>
      </c>
      <c r="M1146" t="s">
        <v>1751</v>
      </c>
      <c r="N1146" t="str">
        <f>IF(ISNUMBER(I1146),"xxx ",SUBSTITUTE(SUBSTITUTE(I1146,"/",""),".",""))</f>
        <v xml:space="preserve">xxx </v>
      </c>
      <c r="O1146" t="str">
        <f>LEFT(N1146,FIND(" ",N1146))</f>
        <v xml:space="preserve">xxx </v>
      </c>
      <c r="P1146" t="str">
        <f>VLOOKUP(M1146,Extract_Title!$A$2:$B$20,2,0)</f>
        <v>Mr</v>
      </c>
      <c r="Q1146" t="str">
        <f>IF(L1146="","S",L1146)</f>
        <v>C</v>
      </c>
      <c r="R1146" t="str">
        <f>IF(K1146="","M",LEFT(K1146,1))</f>
        <v>C</v>
      </c>
      <c r="S1146" t="str">
        <f>VLOOKUP(O1146,Clean_tckt!$E$3:$F$38,2,0)</f>
        <v xml:space="preserve">xxx </v>
      </c>
      <c r="T1146" s="1">
        <f t="shared" si="55"/>
        <v>136.7792</v>
      </c>
      <c r="U1146">
        <f t="shared" si="56"/>
        <v>27</v>
      </c>
      <c r="V1146">
        <f>SUM(G1146:H1146,1)</f>
        <v>2</v>
      </c>
      <c r="W1146">
        <f t="shared" si="57"/>
        <v>1</v>
      </c>
      <c r="X1146">
        <f>IF(V1146=1,1,0)</f>
        <v>0</v>
      </c>
      <c r="Y1146">
        <f>IF($P1146=Y$1,1,0)</f>
        <v>1</v>
      </c>
      <c r="Z1146">
        <f>IF($P1146=Z$1,1,0)</f>
        <v>0</v>
      </c>
      <c r="AA1146">
        <f>IF($P1146=AA$1,1,0)</f>
        <v>0</v>
      </c>
      <c r="AB1146">
        <f>IF($P1146=AB$1,1,0)</f>
        <v>0</v>
      </c>
      <c r="AC1146">
        <f>IF($Q1146=AC$1,1,0)</f>
        <v>0</v>
      </c>
      <c r="AD1146">
        <f>IF($Q1146=AD$1,1,0)</f>
        <v>1</v>
      </c>
      <c r="AE1146">
        <f>IF($R1146=AE$1,1,0)</f>
        <v>0</v>
      </c>
      <c r="AF1146">
        <f>IF($R1146=AF$1,1,0)</f>
        <v>1</v>
      </c>
      <c r="AG1146">
        <f>IF($R1146=AG$1,1,0)</f>
        <v>0</v>
      </c>
      <c r="AH1146">
        <f>IF($R1146=AH$1,1,0)</f>
        <v>0</v>
      </c>
      <c r="AI1146">
        <f>IF($R1146=AI$1,1,0)</f>
        <v>0</v>
      </c>
      <c r="AJ1146">
        <f>IF($R1146=AJ$1,1,0)</f>
        <v>0</v>
      </c>
      <c r="AK1146">
        <f>IF($R1146=AK$1,1,0)</f>
        <v>0</v>
      </c>
      <c r="AL1146">
        <f>IF($R1146=AL$1,1,0)</f>
        <v>0</v>
      </c>
      <c r="AM1146">
        <f>IF($S1146=AM$1,1,0)</f>
        <v>0</v>
      </c>
      <c r="AN1146">
        <f>IF($S1146=AN$1,1,0)</f>
        <v>0</v>
      </c>
      <c r="AO1146">
        <f>IF($S1146=AO$1,1,0)</f>
        <v>0</v>
      </c>
      <c r="AP1146">
        <f>IF($S1146=AP$1,1,0)</f>
        <v>1</v>
      </c>
      <c r="AQ1146">
        <f>IF($S1146=AQ$1,1,0)</f>
        <v>0</v>
      </c>
      <c r="AR1146">
        <f>IF($S1146=AR$1,1,0)</f>
        <v>0</v>
      </c>
      <c r="AS1146">
        <f>IF($S1146=AS$1,1,0)</f>
        <v>0</v>
      </c>
      <c r="AT1146">
        <f>IF($S1146=AT$1,1,0)</f>
        <v>0</v>
      </c>
      <c r="AU1146">
        <f>IF($S1146=AU$1,1,0)</f>
        <v>0</v>
      </c>
      <c r="AV1146">
        <f>IF($S1146=AV$1,1,0)</f>
        <v>0</v>
      </c>
      <c r="AW1146">
        <f>IF($S1146=AW$1,1,0)</f>
        <v>0</v>
      </c>
      <c r="AX1146">
        <f>IF($S1146=AX$1,1,0)</f>
        <v>0</v>
      </c>
      <c r="AY1146">
        <f>IF($S1146=AY$1,1,0)</f>
        <v>0</v>
      </c>
      <c r="AZ1146">
        <f>IF($S1146=AZ$1,1,0)</f>
        <v>0</v>
      </c>
      <c r="BA1146">
        <f>IF($S1146=BA$1,1,0)</f>
        <v>0</v>
      </c>
      <c r="BB1146">
        <f>IF($S1146=BB$1,1,0)</f>
        <v>0</v>
      </c>
      <c r="BC1146">
        <f>IF($S1146=BC$1,1,0)</f>
        <v>0</v>
      </c>
      <c r="BD1146">
        <f>IF($S1146=BD$1,1,0)</f>
        <v>0</v>
      </c>
      <c r="BE1146">
        <f>IF($S1146=BE$1,1,0)</f>
        <v>0</v>
      </c>
      <c r="BF1146">
        <f>IF($S1146=BF$1,1,0)</f>
        <v>0</v>
      </c>
      <c r="BG1146">
        <f>IF($S1146=BG$1,1,0)</f>
        <v>0</v>
      </c>
      <c r="BH1146">
        <f>IF($S1146=BH$1,1,0)</f>
        <v>0</v>
      </c>
      <c r="BI1146">
        <f>IF($S1146=BI$1,1,0)</f>
        <v>0</v>
      </c>
      <c r="BJ1146">
        <f>IF($S1146=BJ$1,1,0)</f>
        <v>0</v>
      </c>
    </row>
    <row r="1147" spans="1:62" x14ac:dyDescent="0.25">
      <c r="A1147">
        <v>1145</v>
      </c>
      <c r="B1147" t="s">
        <v>1975</v>
      </c>
      <c r="C1147">
        <v>3</v>
      </c>
      <c r="D1147" t="s">
        <v>1534</v>
      </c>
      <c r="E1147" t="s">
        <v>13</v>
      </c>
      <c r="F1147">
        <v>24</v>
      </c>
      <c r="G1147">
        <v>0</v>
      </c>
      <c r="H1147">
        <v>0</v>
      </c>
      <c r="I1147">
        <v>7266</v>
      </c>
      <c r="J1147">
        <v>9.3249999999999993</v>
      </c>
      <c r="L1147" t="s">
        <v>15</v>
      </c>
      <c r="M1147" t="s">
        <v>1751</v>
      </c>
      <c r="N1147" t="str">
        <f>IF(ISNUMBER(I1147),"xxx ",SUBSTITUTE(SUBSTITUTE(I1147,"/",""),".",""))</f>
        <v xml:space="preserve">xxx </v>
      </c>
      <c r="O1147" t="str">
        <f>LEFT(N1147,FIND(" ",N1147))</f>
        <v xml:space="preserve">xxx </v>
      </c>
      <c r="P1147" t="str">
        <f>VLOOKUP(M1147,Extract_Title!$A$2:$B$20,2,0)</f>
        <v>Mr</v>
      </c>
      <c r="Q1147" t="str">
        <f>IF(L1147="","S",L1147)</f>
        <v>S</v>
      </c>
      <c r="R1147" t="str">
        <f>IF(K1147="","M",LEFT(K1147,1))</f>
        <v>M</v>
      </c>
      <c r="S1147" t="str">
        <f>VLOOKUP(O1147,Clean_tckt!$E$3:$F$38,2,0)</f>
        <v xml:space="preserve">xxx </v>
      </c>
      <c r="T1147" s="1">
        <f t="shared" si="55"/>
        <v>9.3249999999999993</v>
      </c>
      <c r="U1147">
        <f t="shared" si="56"/>
        <v>24</v>
      </c>
      <c r="V1147">
        <f>SUM(G1147:H1147,1)</f>
        <v>1</v>
      </c>
      <c r="W1147">
        <f t="shared" si="57"/>
        <v>1</v>
      </c>
      <c r="X1147">
        <f>IF(V1147=1,1,0)</f>
        <v>1</v>
      </c>
      <c r="Y1147">
        <f>IF($P1147=Y$1,1,0)</f>
        <v>1</v>
      </c>
      <c r="Z1147">
        <f>IF($P1147=Z$1,1,0)</f>
        <v>0</v>
      </c>
      <c r="AA1147">
        <f>IF($P1147=AA$1,1,0)</f>
        <v>0</v>
      </c>
      <c r="AB1147">
        <f>IF($P1147=AB$1,1,0)</f>
        <v>0</v>
      </c>
      <c r="AC1147">
        <f>IF($Q1147=AC$1,1,0)</f>
        <v>1</v>
      </c>
      <c r="AD1147">
        <f>IF($Q1147=AD$1,1,0)</f>
        <v>0</v>
      </c>
      <c r="AE1147">
        <f>IF($R1147=AE$1,1,0)</f>
        <v>1</v>
      </c>
      <c r="AF1147">
        <f>IF($R1147=AF$1,1,0)</f>
        <v>0</v>
      </c>
      <c r="AG1147">
        <f>IF($R1147=AG$1,1,0)</f>
        <v>0</v>
      </c>
      <c r="AH1147">
        <f>IF($R1147=AH$1,1,0)</f>
        <v>0</v>
      </c>
      <c r="AI1147">
        <f>IF($R1147=AI$1,1,0)</f>
        <v>0</v>
      </c>
      <c r="AJ1147">
        <f>IF($R1147=AJ$1,1,0)</f>
        <v>0</v>
      </c>
      <c r="AK1147">
        <f>IF($R1147=AK$1,1,0)</f>
        <v>0</v>
      </c>
      <c r="AL1147">
        <f>IF($R1147=AL$1,1,0)</f>
        <v>0</v>
      </c>
      <c r="AM1147">
        <f>IF($S1147=AM$1,1,0)</f>
        <v>0</v>
      </c>
      <c r="AN1147">
        <f>IF($S1147=AN$1,1,0)</f>
        <v>0</v>
      </c>
      <c r="AO1147">
        <f>IF($S1147=AO$1,1,0)</f>
        <v>0</v>
      </c>
      <c r="AP1147">
        <f>IF($S1147=AP$1,1,0)</f>
        <v>1</v>
      </c>
      <c r="AQ1147">
        <f>IF($S1147=AQ$1,1,0)</f>
        <v>0</v>
      </c>
      <c r="AR1147">
        <f>IF($S1147=AR$1,1,0)</f>
        <v>0</v>
      </c>
      <c r="AS1147">
        <f>IF($S1147=AS$1,1,0)</f>
        <v>0</v>
      </c>
      <c r="AT1147">
        <f>IF($S1147=AT$1,1,0)</f>
        <v>0</v>
      </c>
      <c r="AU1147">
        <f>IF($S1147=AU$1,1,0)</f>
        <v>0</v>
      </c>
      <c r="AV1147">
        <f>IF($S1147=AV$1,1,0)</f>
        <v>0</v>
      </c>
      <c r="AW1147">
        <f>IF($S1147=AW$1,1,0)</f>
        <v>0</v>
      </c>
      <c r="AX1147">
        <f>IF($S1147=AX$1,1,0)</f>
        <v>0</v>
      </c>
      <c r="AY1147">
        <f>IF($S1147=AY$1,1,0)</f>
        <v>0</v>
      </c>
      <c r="AZ1147">
        <f>IF($S1147=AZ$1,1,0)</f>
        <v>0</v>
      </c>
      <c r="BA1147">
        <f>IF($S1147=BA$1,1,0)</f>
        <v>0</v>
      </c>
      <c r="BB1147">
        <f>IF($S1147=BB$1,1,0)</f>
        <v>0</v>
      </c>
      <c r="BC1147">
        <f>IF($S1147=BC$1,1,0)</f>
        <v>0</v>
      </c>
      <c r="BD1147">
        <f>IF($S1147=BD$1,1,0)</f>
        <v>0</v>
      </c>
      <c r="BE1147">
        <f>IF($S1147=BE$1,1,0)</f>
        <v>0</v>
      </c>
      <c r="BF1147">
        <f>IF($S1147=BF$1,1,0)</f>
        <v>0</v>
      </c>
      <c r="BG1147">
        <f>IF($S1147=BG$1,1,0)</f>
        <v>0</v>
      </c>
      <c r="BH1147">
        <f>IF($S1147=BH$1,1,0)</f>
        <v>0</v>
      </c>
      <c r="BI1147">
        <f>IF($S1147=BI$1,1,0)</f>
        <v>0</v>
      </c>
      <c r="BJ1147">
        <f>IF($S1147=BJ$1,1,0)</f>
        <v>0</v>
      </c>
    </row>
    <row r="1148" spans="1:62" x14ac:dyDescent="0.25">
      <c r="A1148">
        <v>1146</v>
      </c>
      <c r="B1148" t="s">
        <v>1975</v>
      </c>
      <c r="C1148">
        <v>3</v>
      </c>
      <c r="D1148" t="s">
        <v>1535</v>
      </c>
      <c r="E1148" t="s">
        <v>13</v>
      </c>
      <c r="F1148">
        <v>32.5</v>
      </c>
      <c r="G1148">
        <v>0</v>
      </c>
      <c r="H1148">
        <v>0</v>
      </c>
      <c r="I1148">
        <v>345775</v>
      </c>
      <c r="J1148">
        <v>9.5</v>
      </c>
      <c r="L1148" t="s">
        <v>15</v>
      </c>
      <c r="M1148" t="s">
        <v>1751</v>
      </c>
      <c r="N1148" t="str">
        <f>IF(ISNUMBER(I1148),"xxx ",SUBSTITUTE(SUBSTITUTE(I1148,"/",""),".",""))</f>
        <v xml:space="preserve">xxx </v>
      </c>
      <c r="O1148" t="str">
        <f>LEFT(N1148,FIND(" ",N1148))</f>
        <v xml:space="preserve">xxx </v>
      </c>
      <c r="P1148" t="str">
        <f>VLOOKUP(M1148,Extract_Title!$A$2:$B$20,2,0)</f>
        <v>Mr</v>
      </c>
      <c r="Q1148" t="str">
        <f>IF(L1148="","S",L1148)</f>
        <v>S</v>
      </c>
      <c r="R1148" t="str">
        <f>IF(K1148="","M",LEFT(K1148,1))</f>
        <v>M</v>
      </c>
      <c r="S1148" t="str">
        <f>VLOOKUP(O1148,Clean_tckt!$E$3:$F$38,2,0)</f>
        <v xml:space="preserve">xxx </v>
      </c>
      <c r="T1148" s="1">
        <f t="shared" si="55"/>
        <v>9.5</v>
      </c>
      <c r="U1148">
        <f t="shared" si="56"/>
        <v>32.5</v>
      </c>
      <c r="V1148">
        <f>SUM(G1148:H1148,1)</f>
        <v>1</v>
      </c>
      <c r="W1148">
        <f t="shared" si="57"/>
        <v>1</v>
      </c>
      <c r="X1148">
        <f>IF(V1148=1,1,0)</f>
        <v>1</v>
      </c>
      <c r="Y1148">
        <f>IF($P1148=Y$1,1,0)</f>
        <v>1</v>
      </c>
      <c r="Z1148">
        <f>IF($P1148=Z$1,1,0)</f>
        <v>0</v>
      </c>
      <c r="AA1148">
        <f>IF($P1148=AA$1,1,0)</f>
        <v>0</v>
      </c>
      <c r="AB1148">
        <f>IF($P1148=AB$1,1,0)</f>
        <v>0</v>
      </c>
      <c r="AC1148">
        <f>IF($Q1148=AC$1,1,0)</f>
        <v>1</v>
      </c>
      <c r="AD1148">
        <f>IF($Q1148=AD$1,1,0)</f>
        <v>0</v>
      </c>
      <c r="AE1148">
        <f>IF($R1148=AE$1,1,0)</f>
        <v>1</v>
      </c>
      <c r="AF1148">
        <f>IF($R1148=AF$1,1,0)</f>
        <v>0</v>
      </c>
      <c r="AG1148">
        <f>IF($R1148=AG$1,1,0)</f>
        <v>0</v>
      </c>
      <c r="AH1148">
        <f>IF($R1148=AH$1,1,0)</f>
        <v>0</v>
      </c>
      <c r="AI1148">
        <f>IF($R1148=AI$1,1,0)</f>
        <v>0</v>
      </c>
      <c r="AJ1148">
        <f>IF($R1148=AJ$1,1,0)</f>
        <v>0</v>
      </c>
      <c r="AK1148">
        <f>IF($R1148=AK$1,1,0)</f>
        <v>0</v>
      </c>
      <c r="AL1148">
        <f>IF($R1148=AL$1,1,0)</f>
        <v>0</v>
      </c>
      <c r="AM1148">
        <f>IF($S1148=AM$1,1,0)</f>
        <v>0</v>
      </c>
      <c r="AN1148">
        <f>IF($S1148=AN$1,1,0)</f>
        <v>0</v>
      </c>
      <c r="AO1148">
        <f>IF($S1148=AO$1,1,0)</f>
        <v>0</v>
      </c>
      <c r="AP1148">
        <f>IF($S1148=AP$1,1,0)</f>
        <v>1</v>
      </c>
      <c r="AQ1148">
        <f>IF($S1148=AQ$1,1,0)</f>
        <v>0</v>
      </c>
      <c r="AR1148">
        <f>IF($S1148=AR$1,1,0)</f>
        <v>0</v>
      </c>
      <c r="AS1148">
        <f>IF($S1148=AS$1,1,0)</f>
        <v>0</v>
      </c>
      <c r="AT1148">
        <f>IF($S1148=AT$1,1,0)</f>
        <v>0</v>
      </c>
      <c r="AU1148">
        <f>IF($S1148=AU$1,1,0)</f>
        <v>0</v>
      </c>
      <c r="AV1148">
        <f>IF($S1148=AV$1,1,0)</f>
        <v>0</v>
      </c>
      <c r="AW1148">
        <f>IF($S1148=AW$1,1,0)</f>
        <v>0</v>
      </c>
      <c r="AX1148">
        <f>IF($S1148=AX$1,1,0)</f>
        <v>0</v>
      </c>
      <c r="AY1148">
        <f>IF($S1148=AY$1,1,0)</f>
        <v>0</v>
      </c>
      <c r="AZ1148">
        <f>IF($S1148=AZ$1,1,0)</f>
        <v>0</v>
      </c>
      <c r="BA1148">
        <f>IF($S1148=BA$1,1,0)</f>
        <v>0</v>
      </c>
      <c r="BB1148">
        <f>IF($S1148=BB$1,1,0)</f>
        <v>0</v>
      </c>
      <c r="BC1148">
        <f>IF($S1148=BC$1,1,0)</f>
        <v>0</v>
      </c>
      <c r="BD1148">
        <f>IF($S1148=BD$1,1,0)</f>
        <v>0</v>
      </c>
      <c r="BE1148">
        <f>IF($S1148=BE$1,1,0)</f>
        <v>0</v>
      </c>
      <c r="BF1148">
        <f>IF($S1148=BF$1,1,0)</f>
        <v>0</v>
      </c>
      <c r="BG1148">
        <f>IF($S1148=BG$1,1,0)</f>
        <v>0</v>
      </c>
      <c r="BH1148">
        <f>IF($S1148=BH$1,1,0)</f>
        <v>0</v>
      </c>
      <c r="BI1148">
        <f>IF($S1148=BI$1,1,0)</f>
        <v>0</v>
      </c>
      <c r="BJ1148">
        <f>IF($S1148=BJ$1,1,0)</f>
        <v>0</v>
      </c>
    </row>
    <row r="1149" spans="1:62" x14ac:dyDescent="0.25">
      <c r="A1149">
        <v>1147</v>
      </c>
      <c r="B1149" t="s">
        <v>1975</v>
      </c>
      <c r="C1149">
        <v>3</v>
      </c>
      <c r="D1149" t="s">
        <v>1536</v>
      </c>
      <c r="E1149" t="s">
        <v>13</v>
      </c>
      <c r="G1149">
        <v>0</v>
      </c>
      <c r="H1149">
        <v>0</v>
      </c>
      <c r="I1149" t="s">
        <v>1537</v>
      </c>
      <c r="J1149">
        <v>7.55</v>
      </c>
      <c r="L1149" t="s">
        <v>15</v>
      </c>
      <c r="M1149" t="s">
        <v>1751</v>
      </c>
      <c r="N1149" t="str">
        <f>IF(ISNUMBER(I1149),"xxx ",SUBSTITUTE(SUBSTITUTE(I1149,"/",""),".",""))</f>
        <v>CA 42795</v>
      </c>
      <c r="O1149" t="str">
        <f>LEFT(N1149,FIND(" ",N1149))</f>
        <v xml:space="preserve">CA </v>
      </c>
      <c r="P1149" t="str">
        <f>VLOOKUP(M1149,Extract_Title!$A$2:$B$20,2,0)</f>
        <v>Mr</v>
      </c>
      <c r="Q1149" t="str">
        <f>IF(L1149="","S",L1149)</f>
        <v>S</v>
      </c>
      <c r="R1149" t="str">
        <f>IF(K1149="","M",LEFT(K1149,1))</f>
        <v>M</v>
      </c>
      <c r="S1149" t="str">
        <f>VLOOKUP(O1149,Clean_tckt!$E$3:$F$38,2,0)</f>
        <v xml:space="preserve">CA </v>
      </c>
      <c r="T1149" s="1">
        <f t="shared" si="55"/>
        <v>7.55</v>
      </c>
      <c r="U1149">
        <f t="shared" si="56"/>
        <v>0</v>
      </c>
      <c r="V1149">
        <f>SUM(G1149:H1149,1)</f>
        <v>1</v>
      </c>
      <c r="W1149">
        <f t="shared" si="57"/>
        <v>1</v>
      </c>
      <c r="X1149">
        <f>IF(V1149=1,1,0)</f>
        <v>1</v>
      </c>
      <c r="Y1149">
        <f>IF($P1149=Y$1,1,0)</f>
        <v>1</v>
      </c>
      <c r="Z1149">
        <f>IF($P1149=Z$1,1,0)</f>
        <v>0</v>
      </c>
      <c r="AA1149">
        <f>IF($P1149=AA$1,1,0)</f>
        <v>0</v>
      </c>
      <c r="AB1149">
        <f>IF($P1149=AB$1,1,0)</f>
        <v>0</v>
      </c>
      <c r="AC1149">
        <f>IF($Q1149=AC$1,1,0)</f>
        <v>1</v>
      </c>
      <c r="AD1149">
        <f>IF($Q1149=AD$1,1,0)</f>
        <v>0</v>
      </c>
      <c r="AE1149">
        <f>IF($R1149=AE$1,1,0)</f>
        <v>1</v>
      </c>
      <c r="AF1149">
        <f>IF($R1149=AF$1,1,0)</f>
        <v>0</v>
      </c>
      <c r="AG1149">
        <f>IF($R1149=AG$1,1,0)</f>
        <v>0</v>
      </c>
      <c r="AH1149">
        <f>IF($R1149=AH$1,1,0)</f>
        <v>0</v>
      </c>
      <c r="AI1149">
        <f>IF($R1149=AI$1,1,0)</f>
        <v>0</v>
      </c>
      <c r="AJ1149">
        <f>IF($R1149=AJ$1,1,0)</f>
        <v>0</v>
      </c>
      <c r="AK1149">
        <f>IF($R1149=AK$1,1,0)</f>
        <v>0</v>
      </c>
      <c r="AL1149">
        <f>IF($R1149=AL$1,1,0)</f>
        <v>0</v>
      </c>
      <c r="AM1149">
        <f>IF($S1149=AM$1,1,0)</f>
        <v>0</v>
      </c>
      <c r="AN1149">
        <f>IF($S1149=AN$1,1,0)</f>
        <v>0</v>
      </c>
      <c r="AO1149">
        <f>IF($S1149=AO$1,1,0)</f>
        <v>0</v>
      </c>
      <c r="AP1149">
        <f>IF($S1149=AP$1,1,0)</f>
        <v>0</v>
      </c>
      <c r="AQ1149">
        <f>IF($S1149=AQ$1,1,0)</f>
        <v>0</v>
      </c>
      <c r="AR1149">
        <f>IF($S1149=AR$1,1,0)</f>
        <v>1</v>
      </c>
      <c r="AS1149">
        <f>IF($S1149=AS$1,1,0)</f>
        <v>0</v>
      </c>
      <c r="AT1149">
        <f>IF($S1149=AT$1,1,0)</f>
        <v>0</v>
      </c>
      <c r="AU1149">
        <f>IF($S1149=AU$1,1,0)</f>
        <v>0</v>
      </c>
      <c r="AV1149">
        <f>IF($S1149=AV$1,1,0)</f>
        <v>0</v>
      </c>
      <c r="AW1149">
        <f>IF($S1149=AW$1,1,0)</f>
        <v>0</v>
      </c>
      <c r="AX1149">
        <f>IF($S1149=AX$1,1,0)</f>
        <v>0</v>
      </c>
      <c r="AY1149">
        <f>IF($S1149=AY$1,1,0)</f>
        <v>0</v>
      </c>
      <c r="AZ1149">
        <f>IF($S1149=AZ$1,1,0)</f>
        <v>0</v>
      </c>
      <c r="BA1149">
        <f>IF($S1149=BA$1,1,0)</f>
        <v>0</v>
      </c>
      <c r="BB1149">
        <f>IF($S1149=BB$1,1,0)</f>
        <v>0</v>
      </c>
      <c r="BC1149">
        <f>IF($S1149=BC$1,1,0)</f>
        <v>0</v>
      </c>
      <c r="BD1149">
        <f>IF($S1149=BD$1,1,0)</f>
        <v>0</v>
      </c>
      <c r="BE1149">
        <f>IF($S1149=BE$1,1,0)</f>
        <v>0</v>
      </c>
      <c r="BF1149">
        <f>IF($S1149=BF$1,1,0)</f>
        <v>0</v>
      </c>
      <c r="BG1149">
        <f>IF($S1149=BG$1,1,0)</f>
        <v>0</v>
      </c>
      <c r="BH1149">
        <f>IF($S1149=BH$1,1,0)</f>
        <v>0</v>
      </c>
      <c r="BI1149">
        <f>IF($S1149=BI$1,1,0)</f>
        <v>0</v>
      </c>
      <c r="BJ1149">
        <f>IF($S1149=BJ$1,1,0)</f>
        <v>0</v>
      </c>
    </row>
    <row r="1150" spans="1:62" x14ac:dyDescent="0.25">
      <c r="A1150">
        <v>1148</v>
      </c>
      <c r="B1150" t="s">
        <v>1975</v>
      </c>
      <c r="C1150">
        <v>3</v>
      </c>
      <c r="D1150" t="s">
        <v>1538</v>
      </c>
      <c r="E1150" t="s">
        <v>13</v>
      </c>
      <c r="G1150">
        <v>0</v>
      </c>
      <c r="H1150">
        <v>0</v>
      </c>
      <c r="I1150" t="s">
        <v>1539</v>
      </c>
      <c r="J1150">
        <v>7.75</v>
      </c>
      <c r="L1150" t="s">
        <v>27</v>
      </c>
      <c r="M1150" t="s">
        <v>1751</v>
      </c>
      <c r="N1150" t="str">
        <f>IF(ISNUMBER(I1150),"xxx ",SUBSTITUTE(SUBSTITUTE(I1150,"/",""),".",""))</f>
        <v>AQ4 3130</v>
      </c>
      <c r="O1150" t="str">
        <f>LEFT(N1150,FIND(" ",N1150))</f>
        <v xml:space="preserve">AQ4 </v>
      </c>
      <c r="P1150" t="str">
        <f>VLOOKUP(M1150,Extract_Title!$A$2:$B$20,2,0)</f>
        <v>Mr</v>
      </c>
      <c r="Q1150" t="str">
        <f>IF(L1150="","S",L1150)</f>
        <v>Q</v>
      </c>
      <c r="R1150" t="str">
        <f>IF(K1150="","M",LEFT(K1150,1))</f>
        <v>M</v>
      </c>
      <c r="S1150" t="str">
        <f>VLOOKUP(O1150,Clean_tckt!$E$3:$F$38,2,0)</f>
        <v>Single</v>
      </c>
      <c r="T1150" s="1">
        <f t="shared" si="55"/>
        <v>7.75</v>
      </c>
      <c r="U1150">
        <f t="shared" si="56"/>
        <v>0</v>
      </c>
      <c r="V1150">
        <f>SUM(G1150:H1150,1)</f>
        <v>1</v>
      </c>
      <c r="W1150">
        <f t="shared" si="57"/>
        <v>1</v>
      </c>
      <c r="X1150">
        <f>IF(V1150=1,1,0)</f>
        <v>1</v>
      </c>
      <c r="Y1150">
        <f>IF($P1150=Y$1,1,0)</f>
        <v>1</v>
      </c>
      <c r="Z1150">
        <f>IF($P1150=Z$1,1,0)</f>
        <v>0</v>
      </c>
      <c r="AA1150">
        <f>IF($P1150=AA$1,1,0)</f>
        <v>0</v>
      </c>
      <c r="AB1150">
        <f>IF($P1150=AB$1,1,0)</f>
        <v>0</v>
      </c>
      <c r="AC1150">
        <f>IF($Q1150=AC$1,1,0)</f>
        <v>0</v>
      </c>
      <c r="AD1150">
        <f>IF($Q1150=AD$1,1,0)</f>
        <v>0</v>
      </c>
      <c r="AE1150">
        <f>IF($R1150=AE$1,1,0)</f>
        <v>1</v>
      </c>
      <c r="AF1150">
        <f>IF($R1150=AF$1,1,0)</f>
        <v>0</v>
      </c>
      <c r="AG1150">
        <f>IF($R1150=AG$1,1,0)</f>
        <v>0</v>
      </c>
      <c r="AH1150">
        <f>IF($R1150=AH$1,1,0)</f>
        <v>0</v>
      </c>
      <c r="AI1150">
        <f>IF($R1150=AI$1,1,0)</f>
        <v>0</v>
      </c>
      <c r="AJ1150">
        <f>IF($R1150=AJ$1,1,0)</f>
        <v>0</v>
      </c>
      <c r="AK1150">
        <f>IF($R1150=AK$1,1,0)</f>
        <v>0</v>
      </c>
      <c r="AL1150">
        <f>IF($R1150=AL$1,1,0)</f>
        <v>0</v>
      </c>
      <c r="AM1150">
        <f>IF($S1150=AM$1,1,0)</f>
        <v>0</v>
      </c>
      <c r="AN1150">
        <f>IF($S1150=AN$1,1,0)</f>
        <v>0</v>
      </c>
      <c r="AO1150">
        <f>IF($S1150=AO$1,1,0)</f>
        <v>0</v>
      </c>
      <c r="AP1150">
        <f>IF($S1150=AP$1,1,0)</f>
        <v>0</v>
      </c>
      <c r="AQ1150">
        <f>IF($S1150=AQ$1,1,0)</f>
        <v>0</v>
      </c>
      <c r="AR1150">
        <f>IF($S1150=AR$1,1,0)</f>
        <v>0</v>
      </c>
      <c r="AS1150">
        <f>IF($S1150=AS$1,1,0)</f>
        <v>0</v>
      </c>
      <c r="AT1150">
        <f>IF($S1150=AT$1,1,0)</f>
        <v>0</v>
      </c>
      <c r="AU1150">
        <f>IF($S1150=AU$1,1,0)</f>
        <v>0</v>
      </c>
      <c r="AV1150">
        <f>IF($S1150=AV$1,1,0)</f>
        <v>0</v>
      </c>
      <c r="AW1150">
        <f>IF($S1150=AW$1,1,0)</f>
        <v>0</v>
      </c>
      <c r="AX1150">
        <f>IF($S1150=AX$1,1,0)</f>
        <v>0</v>
      </c>
      <c r="AY1150">
        <f>IF($S1150=AY$1,1,0)</f>
        <v>0</v>
      </c>
      <c r="AZ1150">
        <f>IF($S1150=AZ$1,1,0)</f>
        <v>0</v>
      </c>
      <c r="BA1150">
        <f>IF($S1150=BA$1,1,0)</f>
        <v>0</v>
      </c>
      <c r="BB1150">
        <f>IF($S1150=BB$1,1,0)</f>
        <v>0</v>
      </c>
      <c r="BC1150">
        <f>IF($S1150=BC$1,1,0)</f>
        <v>0</v>
      </c>
      <c r="BD1150">
        <f>IF($S1150=BD$1,1,0)</f>
        <v>0</v>
      </c>
      <c r="BE1150">
        <f>IF($S1150=BE$1,1,0)</f>
        <v>0</v>
      </c>
      <c r="BF1150">
        <f>IF($S1150=BF$1,1,0)</f>
        <v>0</v>
      </c>
      <c r="BG1150">
        <f>IF($S1150=BG$1,1,0)</f>
        <v>0</v>
      </c>
      <c r="BH1150">
        <f>IF($S1150=BH$1,1,0)</f>
        <v>0</v>
      </c>
      <c r="BI1150">
        <f>IF($S1150=BI$1,1,0)</f>
        <v>0</v>
      </c>
      <c r="BJ1150">
        <f>IF($S1150=BJ$1,1,0)</f>
        <v>0</v>
      </c>
    </row>
    <row r="1151" spans="1:62" x14ac:dyDescent="0.25">
      <c r="A1151">
        <v>1149</v>
      </c>
      <c r="B1151" t="s">
        <v>1975</v>
      </c>
      <c r="C1151">
        <v>3</v>
      </c>
      <c r="D1151" t="s">
        <v>1540</v>
      </c>
      <c r="E1151" t="s">
        <v>13</v>
      </c>
      <c r="F1151">
        <v>28</v>
      </c>
      <c r="G1151">
        <v>0</v>
      </c>
      <c r="H1151">
        <v>0</v>
      </c>
      <c r="I1151">
        <v>363611</v>
      </c>
      <c r="J1151">
        <v>8.0500000000000007</v>
      </c>
      <c r="L1151" t="s">
        <v>15</v>
      </c>
      <c r="M1151" t="s">
        <v>1751</v>
      </c>
      <c r="N1151" t="str">
        <f>IF(ISNUMBER(I1151),"xxx ",SUBSTITUTE(SUBSTITUTE(I1151,"/",""),".",""))</f>
        <v xml:space="preserve">xxx </v>
      </c>
      <c r="O1151" t="str">
        <f>LEFT(N1151,FIND(" ",N1151))</f>
        <v xml:space="preserve">xxx </v>
      </c>
      <c r="P1151" t="str">
        <f>VLOOKUP(M1151,Extract_Title!$A$2:$B$20,2,0)</f>
        <v>Mr</v>
      </c>
      <c r="Q1151" t="str">
        <f>IF(L1151="","S",L1151)</f>
        <v>S</v>
      </c>
      <c r="R1151" t="str">
        <f>IF(K1151="","M",LEFT(K1151,1))</f>
        <v>M</v>
      </c>
      <c r="S1151" t="str">
        <f>VLOOKUP(O1151,Clean_tckt!$E$3:$F$38,2,0)</f>
        <v xml:space="preserve">xxx </v>
      </c>
      <c r="T1151" s="1">
        <f t="shared" si="55"/>
        <v>8.0500000000000007</v>
      </c>
      <c r="U1151">
        <f t="shared" si="56"/>
        <v>28</v>
      </c>
      <c r="V1151">
        <f>SUM(G1151:H1151,1)</f>
        <v>1</v>
      </c>
      <c r="W1151">
        <f t="shared" si="57"/>
        <v>1</v>
      </c>
      <c r="X1151">
        <f>IF(V1151=1,1,0)</f>
        <v>1</v>
      </c>
      <c r="Y1151">
        <f>IF($P1151=Y$1,1,0)</f>
        <v>1</v>
      </c>
      <c r="Z1151">
        <f>IF($P1151=Z$1,1,0)</f>
        <v>0</v>
      </c>
      <c r="AA1151">
        <f>IF($P1151=AA$1,1,0)</f>
        <v>0</v>
      </c>
      <c r="AB1151">
        <f>IF($P1151=AB$1,1,0)</f>
        <v>0</v>
      </c>
      <c r="AC1151">
        <f>IF($Q1151=AC$1,1,0)</f>
        <v>1</v>
      </c>
      <c r="AD1151">
        <f>IF($Q1151=AD$1,1,0)</f>
        <v>0</v>
      </c>
      <c r="AE1151">
        <f>IF($R1151=AE$1,1,0)</f>
        <v>1</v>
      </c>
      <c r="AF1151">
        <f>IF($R1151=AF$1,1,0)</f>
        <v>0</v>
      </c>
      <c r="AG1151">
        <f>IF($R1151=AG$1,1,0)</f>
        <v>0</v>
      </c>
      <c r="AH1151">
        <f>IF($R1151=AH$1,1,0)</f>
        <v>0</v>
      </c>
      <c r="AI1151">
        <f>IF($R1151=AI$1,1,0)</f>
        <v>0</v>
      </c>
      <c r="AJ1151">
        <f>IF($R1151=AJ$1,1,0)</f>
        <v>0</v>
      </c>
      <c r="AK1151">
        <f>IF($R1151=AK$1,1,0)</f>
        <v>0</v>
      </c>
      <c r="AL1151">
        <f>IF($R1151=AL$1,1,0)</f>
        <v>0</v>
      </c>
      <c r="AM1151">
        <f>IF($S1151=AM$1,1,0)</f>
        <v>0</v>
      </c>
      <c r="AN1151">
        <f>IF($S1151=AN$1,1,0)</f>
        <v>0</v>
      </c>
      <c r="AO1151">
        <f>IF($S1151=AO$1,1,0)</f>
        <v>0</v>
      </c>
      <c r="AP1151">
        <f>IF($S1151=AP$1,1,0)</f>
        <v>1</v>
      </c>
      <c r="AQ1151">
        <f>IF($S1151=AQ$1,1,0)</f>
        <v>0</v>
      </c>
      <c r="AR1151">
        <f>IF($S1151=AR$1,1,0)</f>
        <v>0</v>
      </c>
      <c r="AS1151">
        <f>IF($S1151=AS$1,1,0)</f>
        <v>0</v>
      </c>
      <c r="AT1151">
        <f>IF($S1151=AT$1,1,0)</f>
        <v>0</v>
      </c>
      <c r="AU1151">
        <f>IF($S1151=AU$1,1,0)</f>
        <v>0</v>
      </c>
      <c r="AV1151">
        <f>IF($S1151=AV$1,1,0)</f>
        <v>0</v>
      </c>
      <c r="AW1151">
        <f>IF($S1151=AW$1,1,0)</f>
        <v>0</v>
      </c>
      <c r="AX1151">
        <f>IF($S1151=AX$1,1,0)</f>
        <v>0</v>
      </c>
      <c r="AY1151">
        <f>IF($S1151=AY$1,1,0)</f>
        <v>0</v>
      </c>
      <c r="AZ1151">
        <f>IF($S1151=AZ$1,1,0)</f>
        <v>0</v>
      </c>
      <c r="BA1151">
        <f>IF($S1151=BA$1,1,0)</f>
        <v>0</v>
      </c>
      <c r="BB1151">
        <f>IF($S1151=BB$1,1,0)</f>
        <v>0</v>
      </c>
      <c r="BC1151">
        <f>IF($S1151=BC$1,1,0)</f>
        <v>0</v>
      </c>
      <c r="BD1151">
        <f>IF($S1151=BD$1,1,0)</f>
        <v>0</v>
      </c>
      <c r="BE1151">
        <f>IF($S1151=BE$1,1,0)</f>
        <v>0</v>
      </c>
      <c r="BF1151">
        <f>IF($S1151=BF$1,1,0)</f>
        <v>0</v>
      </c>
      <c r="BG1151">
        <f>IF($S1151=BG$1,1,0)</f>
        <v>0</v>
      </c>
      <c r="BH1151">
        <f>IF($S1151=BH$1,1,0)</f>
        <v>0</v>
      </c>
      <c r="BI1151">
        <f>IF($S1151=BI$1,1,0)</f>
        <v>0</v>
      </c>
      <c r="BJ1151">
        <f>IF($S1151=BJ$1,1,0)</f>
        <v>0</v>
      </c>
    </row>
    <row r="1152" spans="1:62" x14ac:dyDescent="0.25">
      <c r="A1152">
        <v>1150</v>
      </c>
      <c r="B1152" t="s">
        <v>1975</v>
      </c>
      <c r="C1152">
        <v>2</v>
      </c>
      <c r="D1152" t="s">
        <v>1541</v>
      </c>
      <c r="E1152" t="s">
        <v>17</v>
      </c>
      <c r="F1152">
        <v>19</v>
      </c>
      <c r="G1152">
        <v>0</v>
      </c>
      <c r="H1152">
        <v>0</v>
      </c>
      <c r="I1152">
        <v>28404</v>
      </c>
      <c r="J1152">
        <v>13</v>
      </c>
      <c r="L1152" t="s">
        <v>15</v>
      </c>
      <c r="M1152" t="s">
        <v>1753</v>
      </c>
      <c r="N1152" t="str">
        <f>IF(ISNUMBER(I1152),"xxx ",SUBSTITUTE(SUBSTITUTE(I1152,"/",""),".",""))</f>
        <v xml:space="preserve">xxx </v>
      </c>
      <c r="O1152" t="str">
        <f>LEFT(N1152,FIND(" ",N1152))</f>
        <v xml:space="preserve">xxx </v>
      </c>
      <c r="P1152" t="str">
        <f>VLOOKUP(M1152,Extract_Title!$A$2:$B$20,2,0)</f>
        <v>Miss</v>
      </c>
      <c r="Q1152" t="str">
        <f>IF(L1152="","S",L1152)</f>
        <v>S</v>
      </c>
      <c r="R1152" t="str">
        <f>IF(K1152="","M",LEFT(K1152,1))</f>
        <v>M</v>
      </c>
      <c r="S1152" t="str">
        <f>VLOOKUP(O1152,Clean_tckt!$E$3:$F$38,2,0)</f>
        <v xml:space="preserve">xxx </v>
      </c>
      <c r="T1152" s="1">
        <f t="shared" si="55"/>
        <v>13</v>
      </c>
      <c r="U1152">
        <f t="shared" si="56"/>
        <v>19</v>
      </c>
      <c r="V1152">
        <f>SUM(G1152:H1152,1)</f>
        <v>1</v>
      </c>
      <c r="W1152">
        <f t="shared" si="57"/>
        <v>0</v>
      </c>
      <c r="X1152">
        <f>IF(V1152=1,1,0)</f>
        <v>1</v>
      </c>
      <c r="Y1152">
        <f>IF($P1152=Y$1,1,0)</f>
        <v>0</v>
      </c>
      <c r="Z1152">
        <f>IF($P1152=Z$1,1,0)</f>
        <v>0</v>
      </c>
      <c r="AA1152">
        <f>IF($P1152=AA$1,1,0)</f>
        <v>1</v>
      </c>
      <c r="AB1152">
        <f>IF($P1152=AB$1,1,0)</f>
        <v>0</v>
      </c>
      <c r="AC1152">
        <f>IF($Q1152=AC$1,1,0)</f>
        <v>1</v>
      </c>
      <c r="AD1152">
        <f>IF($Q1152=AD$1,1,0)</f>
        <v>0</v>
      </c>
      <c r="AE1152">
        <f>IF($R1152=AE$1,1,0)</f>
        <v>1</v>
      </c>
      <c r="AF1152">
        <f>IF($R1152=AF$1,1,0)</f>
        <v>0</v>
      </c>
      <c r="AG1152">
        <f>IF($R1152=AG$1,1,0)</f>
        <v>0</v>
      </c>
      <c r="AH1152">
        <f>IF($R1152=AH$1,1,0)</f>
        <v>0</v>
      </c>
      <c r="AI1152">
        <f>IF($R1152=AI$1,1,0)</f>
        <v>0</v>
      </c>
      <c r="AJ1152">
        <f>IF($R1152=AJ$1,1,0)</f>
        <v>0</v>
      </c>
      <c r="AK1152">
        <f>IF($R1152=AK$1,1,0)</f>
        <v>0</v>
      </c>
      <c r="AL1152">
        <f>IF($R1152=AL$1,1,0)</f>
        <v>0</v>
      </c>
      <c r="AM1152">
        <f>IF($S1152=AM$1,1,0)</f>
        <v>0</v>
      </c>
      <c r="AN1152">
        <f>IF($S1152=AN$1,1,0)</f>
        <v>0</v>
      </c>
      <c r="AO1152">
        <f>IF($S1152=AO$1,1,0)</f>
        <v>0</v>
      </c>
      <c r="AP1152">
        <f>IF($S1152=AP$1,1,0)</f>
        <v>1</v>
      </c>
      <c r="AQ1152">
        <f>IF($S1152=AQ$1,1,0)</f>
        <v>0</v>
      </c>
      <c r="AR1152">
        <f>IF($S1152=AR$1,1,0)</f>
        <v>0</v>
      </c>
      <c r="AS1152">
        <f>IF($S1152=AS$1,1,0)</f>
        <v>0</v>
      </c>
      <c r="AT1152">
        <f>IF($S1152=AT$1,1,0)</f>
        <v>0</v>
      </c>
      <c r="AU1152">
        <f>IF($S1152=AU$1,1,0)</f>
        <v>0</v>
      </c>
      <c r="AV1152">
        <f>IF($S1152=AV$1,1,0)</f>
        <v>0</v>
      </c>
      <c r="AW1152">
        <f>IF($S1152=AW$1,1,0)</f>
        <v>0</v>
      </c>
      <c r="AX1152">
        <f>IF($S1152=AX$1,1,0)</f>
        <v>0</v>
      </c>
      <c r="AY1152">
        <f>IF($S1152=AY$1,1,0)</f>
        <v>0</v>
      </c>
      <c r="AZ1152">
        <f>IF($S1152=AZ$1,1,0)</f>
        <v>0</v>
      </c>
      <c r="BA1152">
        <f>IF($S1152=BA$1,1,0)</f>
        <v>0</v>
      </c>
      <c r="BB1152">
        <f>IF($S1152=BB$1,1,0)</f>
        <v>0</v>
      </c>
      <c r="BC1152">
        <f>IF($S1152=BC$1,1,0)</f>
        <v>0</v>
      </c>
      <c r="BD1152">
        <f>IF($S1152=BD$1,1,0)</f>
        <v>0</v>
      </c>
      <c r="BE1152">
        <f>IF($S1152=BE$1,1,0)</f>
        <v>0</v>
      </c>
      <c r="BF1152">
        <f>IF($S1152=BF$1,1,0)</f>
        <v>0</v>
      </c>
      <c r="BG1152">
        <f>IF($S1152=BG$1,1,0)</f>
        <v>0</v>
      </c>
      <c r="BH1152">
        <f>IF($S1152=BH$1,1,0)</f>
        <v>0</v>
      </c>
      <c r="BI1152">
        <f>IF($S1152=BI$1,1,0)</f>
        <v>0</v>
      </c>
      <c r="BJ1152">
        <f>IF($S1152=BJ$1,1,0)</f>
        <v>0</v>
      </c>
    </row>
    <row r="1153" spans="1:62" x14ac:dyDescent="0.25">
      <c r="A1153">
        <v>1151</v>
      </c>
      <c r="B1153" t="s">
        <v>1975</v>
      </c>
      <c r="C1153">
        <v>3</v>
      </c>
      <c r="D1153" t="s">
        <v>1542</v>
      </c>
      <c r="E1153" t="s">
        <v>13</v>
      </c>
      <c r="F1153">
        <v>21</v>
      </c>
      <c r="G1153">
        <v>0</v>
      </c>
      <c r="H1153">
        <v>0</v>
      </c>
      <c r="I1153">
        <v>345501</v>
      </c>
      <c r="J1153">
        <v>7.7750000000000004</v>
      </c>
      <c r="L1153" t="s">
        <v>15</v>
      </c>
      <c r="M1153" t="s">
        <v>1751</v>
      </c>
      <c r="N1153" t="str">
        <f>IF(ISNUMBER(I1153),"xxx ",SUBSTITUTE(SUBSTITUTE(I1153,"/",""),".",""))</f>
        <v xml:space="preserve">xxx </v>
      </c>
      <c r="O1153" t="str">
        <f>LEFT(N1153,FIND(" ",N1153))</f>
        <v xml:space="preserve">xxx </v>
      </c>
      <c r="P1153" t="str">
        <f>VLOOKUP(M1153,Extract_Title!$A$2:$B$20,2,0)</f>
        <v>Mr</v>
      </c>
      <c r="Q1153" t="str">
        <f>IF(L1153="","S",L1153)</f>
        <v>S</v>
      </c>
      <c r="R1153" t="str">
        <f>IF(K1153="","M",LEFT(K1153,1))</f>
        <v>M</v>
      </c>
      <c r="S1153" t="str">
        <f>VLOOKUP(O1153,Clean_tckt!$E$3:$F$38,2,0)</f>
        <v xml:space="preserve">xxx </v>
      </c>
      <c r="T1153" s="1">
        <f t="shared" si="55"/>
        <v>7.7750000000000004</v>
      </c>
      <c r="U1153">
        <f t="shared" si="56"/>
        <v>21</v>
      </c>
      <c r="V1153">
        <f>SUM(G1153:H1153,1)</f>
        <v>1</v>
      </c>
      <c r="W1153">
        <f t="shared" si="57"/>
        <v>1</v>
      </c>
      <c r="X1153">
        <f>IF(V1153=1,1,0)</f>
        <v>1</v>
      </c>
      <c r="Y1153">
        <f>IF($P1153=Y$1,1,0)</f>
        <v>1</v>
      </c>
      <c r="Z1153">
        <f>IF($P1153=Z$1,1,0)</f>
        <v>0</v>
      </c>
      <c r="AA1153">
        <f>IF($P1153=AA$1,1,0)</f>
        <v>0</v>
      </c>
      <c r="AB1153">
        <f>IF($P1153=AB$1,1,0)</f>
        <v>0</v>
      </c>
      <c r="AC1153">
        <f>IF($Q1153=AC$1,1,0)</f>
        <v>1</v>
      </c>
      <c r="AD1153">
        <f>IF($Q1153=AD$1,1,0)</f>
        <v>0</v>
      </c>
      <c r="AE1153">
        <f>IF($R1153=AE$1,1,0)</f>
        <v>1</v>
      </c>
      <c r="AF1153">
        <f>IF($R1153=AF$1,1,0)</f>
        <v>0</v>
      </c>
      <c r="AG1153">
        <f>IF($R1153=AG$1,1,0)</f>
        <v>0</v>
      </c>
      <c r="AH1153">
        <f>IF($R1153=AH$1,1,0)</f>
        <v>0</v>
      </c>
      <c r="AI1153">
        <f>IF($R1153=AI$1,1,0)</f>
        <v>0</v>
      </c>
      <c r="AJ1153">
        <f>IF($R1153=AJ$1,1,0)</f>
        <v>0</v>
      </c>
      <c r="AK1153">
        <f>IF($R1153=AK$1,1,0)</f>
        <v>0</v>
      </c>
      <c r="AL1153">
        <f>IF($R1153=AL$1,1,0)</f>
        <v>0</v>
      </c>
      <c r="AM1153">
        <f>IF($S1153=AM$1,1,0)</f>
        <v>0</v>
      </c>
      <c r="AN1153">
        <f>IF($S1153=AN$1,1,0)</f>
        <v>0</v>
      </c>
      <c r="AO1153">
        <f>IF($S1153=AO$1,1,0)</f>
        <v>0</v>
      </c>
      <c r="AP1153">
        <f>IF($S1153=AP$1,1,0)</f>
        <v>1</v>
      </c>
      <c r="AQ1153">
        <f>IF($S1153=AQ$1,1,0)</f>
        <v>0</v>
      </c>
      <c r="AR1153">
        <f>IF($S1153=AR$1,1,0)</f>
        <v>0</v>
      </c>
      <c r="AS1153">
        <f>IF($S1153=AS$1,1,0)</f>
        <v>0</v>
      </c>
      <c r="AT1153">
        <f>IF($S1153=AT$1,1,0)</f>
        <v>0</v>
      </c>
      <c r="AU1153">
        <f>IF($S1153=AU$1,1,0)</f>
        <v>0</v>
      </c>
      <c r="AV1153">
        <f>IF($S1153=AV$1,1,0)</f>
        <v>0</v>
      </c>
      <c r="AW1153">
        <f>IF($S1153=AW$1,1,0)</f>
        <v>0</v>
      </c>
      <c r="AX1153">
        <f>IF($S1153=AX$1,1,0)</f>
        <v>0</v>
      </c>
      <c r="AY1153">
        <f>IF($S1153=AY$1,1,0)</f>
        <v>0</v>
      </c>
      <c r="AZ1153">
        <f>IF($S1153=AZ$1,1,0)</f>
        <v>0</v>
      </c>
      <c r="BA1153">
        <f>IF($S1153=BA$1,1,0)</f>
        <v>0</v>
      </c>
      <c r="BB1153">
        <f>IF($S1153=BB$1,1,0)</f>
        <v>0</v>
      </c>
      <c r="BC1153">
        <f>IF($S1153=BC$1,1,0)</f>
        <v>0</v>
      </c>
      <c r="BD1153">
        <f>IF($S1153=BD$1,1,0)</f>
        <v>0</v>
      </c>
      <c r="BE1153">
        <f>IF($S1153=BE$1,1,0)</f>
        <v>0</v>
      </c>
      <c r="BF1153">
        <f>IF($S1153=BF$1,1,0)</f>
        <v>0</v>
      </c>
      <c r="BG1153">
        <f>IF($S1153=BG$1,1,0)</f>
        <v>0</v>
      </c>
      <c r="BH1153">
        <f>IF($S1153=BH$1,1,0)</f>
        <v>0</v>
      </c>
      <c r="BI1153">
        <f>IF($S1153=BI$1,1,0)</f>
        <v>0</v>
      </c>
      <c r="BJ1153">
        <f>IF($S1153=BJ$1,1,0)</f>
        <v>0</v>
      </c>
    </row>
    <row r="1154" spans="1:62" x14ac:dyDescent="0.25">
      <c r="A1154">
        <v>1152</v>
      </c>
      <c r="B1154" t="s">
        <v>1975</v>
      </c>
      <c r="C1154">
        <v>3</v>
      </c>
      <c r="D1154" t="s">
        <v>1543</v>
      </c>
      <c r="E1154" t="s">
        <v>13</v>
      </c>
      <c r="F1154">
        <v>36.5</v>
      </c>
      <c r="G1154">
        <v>1</v>
      </c>
      <c r="H1154">
        <v>0</v>
      </c>
      <c r="I1154">
        <v>345572</v>
      </c>
      <c r="J1154">
        <v>17.399999999999999</v>
      </c>
      <c r="L1154" t="s">
        <v>15</v>
      </c>
      <c r="M1154" t="s">
        <v>1751</v>
      </c>
      <c r="N1154" t="str">
        <f>IF(ISNUMBER(I1154),"xxx ",SUBSTITUTE(SUBSTITUTE(I1154,"/",""),".",""))</f>
        <v xml:space="preserve">xxx </v>
      </c>
      <c r="O1154" t="str">
        <f>LEFT(N1154,FIND(" ",N1154))</f>
        <v xml:space="preserve">xxx </v>
      </c>
      <c r="P1154" t="str">
        <f>VLOOKUP(M1154,Extract_Title!$A$2:$B$20,2,0)</f>
        <v>Mr</v>
      </c>
      <c r="Q1154" t="str">
        <f>IF(L1154="","S",L1154)</f>
        <v>S</v>
      </c>
      <c r="R1154" t="str">
        <f>IF(K1154="","M",LEFT(K1154,1))</f>
        <v>M</v>
      </c>
      <c r="S1154" t="str">
        <f>VLOOKUP(O1154,Clean_tckt!$E$3:$F$38,2,0)</f>
        <v xml:space="preserve">xxx </v>
      </c>
      <c r="T1154" s="1">
        <f t="shared" si="55"/>
        <v>17.399999999999999</v>
      </c>
      <c r="U1154">
        <f t="shared" si="56"/>
        <v>36.5</v>
      </c>
      <c r="V1154">
        <f>SUM(G1154:H1154,1)</f>
        <v>2</v>
      </c>
      <c r="W1154">
        <f t="shared" si="57"/>
        <v>1</v>
      </c>
      <c r="X1154">
        <f>IF(V1154=1,1,0)</f>
        <v>0</v>
      </c>
      <c r="Y1154">
        <f>IF($P1154=Y$1,1,0)</f>
        <v>1</v>
      </c>
      <c r="Z1154">
        <f>IF($P1154=Z$1,1,0)</f>
        <v>0</v>
      </c>
      <c r="AA1154">
        <f>IF($P1154=AA$1,1,0)</f>
        <v>0</v>
      </c>
      <c r="AB1154">
        <f>IF($P1154=AB$1,1,0)</f>
        <v>0</v>
      </c>
      <c r="AC1154">
        <f>IF($Q1154=AC$1,1,0)</f>
        <v>1</v>
      </c>
      <c r="AD1154">
        <f>IF($Q1154=AD$1,1,0)</f>
        <v>0</v>
      </c>
      <c r="AE1154">
        <f>IF($R1154=AE$1,1,0)</f>
        <v>1</v>
      </c>
      <c r="AF1154">
        <f>IF($R1154=AF$1,1,0)</f>
        <v>0</v>
      </c>
      <c r="AG1154">
        <f>IF($R1154=AG$1,1,0)</f>
        <v>0</v>
      </c>
      <c r="AH1154">
        <f>IF($R1154=AH$1,1,0)</f>
        <v>0</v>
      </c>
      <c r="AI1154">
        <f>IF($R1154=AI$1,1,0)</f>
        <v>0</v>
      </c>
      <c r="AJ1154">
        <f>IF($R1154=AJ$1,1,0)</f>
        <v>0</v>
      </c>
      <c r="AK1154">
        <f>IF($R1154=AK$1,1,0)</f>
        <v>0</v>
      </c>
      <c r="AL1154">
        <f>IF($R1154=AL$1,1,0)</f>
        <v>0</v>
      </c>
      <c r="AM1154">
        <f>IF($S1154=AM$1,1,0)</f>
        <v>0</v>
      </c>
      <c r="AN1154">
        <f>IF($S1154=AN$1,1,0)</f>
        <v>0</v>
      </c>
      <c r="AO1154">
        <f>IF($S1154=AO$1,1,0)</f>
        <v>0</v>
      </c>
      <c r="AP1154">
        <f>IF($S1154=AP$1,1,0)</f>
        <v>1</v>
      </c>
      <c r="AQ1154">
        <f>IF($S1154=AQ$1,1,0)</f>
        <v>0</v>
      </c>
      <c r="AR1154">
        <f>IF($S1154=AR$1,1,0)</f>
        <v>0</v>
      </c>
      <c r="AS1154">
        <f>IF($S1154=AS$1,1,0)</f>
        <v>0</v>
      </c>
      <c r="AT1154">
        <f>IF($S1154=AT$1,1,0)</f>
        <v>0</v>
      </c>
      <c r="AU1154">
        <f>IF($S1154=AU$1,1,0)</f>
        <v>0</v>
      </c>
      <c r="AV1154">
        <f>IF($S1154=AV$1,1,0)</f>
        <v>0</v>
      </c>
      <c r="AW1154">
        <f>IF($S1154=AW$1,1,0)</f>
        <v>0</v>
      </c>
      <c r="AX1154">
        <f>IF($S1154=AX$1,1,0)</f>
        <v>0</v>
      </c>
      <c r="AY1154">
        <f>IF($S1154=AY$1,1,0)</f>
        <v>0</v>
      </c>
      <c r="AZ1154">
        <f>IF($S1154=AZ$1,1,0)</f>
        <v>0</v>
      </c>
      <c r="BA1154">
        <f>IF($S1154=BA$1,1,0)</f>
        <v>0</v>
      </c>
      <c r="BB1154">
        <f>IF($S1154=BB$1,1,0)</f>
        <v>0</v>
      </c>
      <c r="BC1154">
        <f>IF($S1154=BC$1,1,0)</f>
        <v>0</v>
      </c>
      <c r="BD1154">
        <f>IF($S1154=BD$1,1,0)</f>
        <v>0</v>
      </c>
      <c r="BE1154">
        <f>IF($S1154=BE$1,1,0)</f>
        <v>0</v>
      </c>
      <c r="BF1154">
        <f>IF($S1154=BF$1,1,0)</f>
        <v>0</v>
      </c>
      <c r="BG1154">
        <f>IF($S1154=BG$1,1,0)</f>
        <v>0</v>
      </c>
      <c r="BH1154">
        <f>IF($S1154=BH$1,1,0)</f>
        <v>0</v>
      </c>
      <c r="BI1154">
        <f>IF($S1154=BI$1,1,0)</f>
        <v>0</v>
      </c>
      <c r="BJ1154">
        <f>IF($S1154=BJ$1,1,0)</f>
        <v>0</v>
      </c>
    </row>
    <row r="1155" spans="1:62" x14ac:dyDescent="0.25">
      <c r="A1155">
        <v>1153</v>
      </c>
      <c r="B1155" t="s">
        <v>1975</v>
      </c>
      <c r="C1155">
        <v>3</v>
      </c>
      <c r="D1155" t="s">
        <v>1544</v>
      </c>
      <c r="E1155" t="s">
        <v>13</v>
      </c>
      <c r="F1155">
        <v>21</v>
      </c>
      <c r="G1155">
        <v>0</v>
      </c>
      <c r="H1155">
        <v>0</v>
      </c>
      <c r="I1155">
        <v>350410</v>
      </c>
      <c r="J1155">
        <v>7.8541999999999996</v>
      </c>
      <c r="L1155" t="s">
        <v>15</v>
      </c>
      <c r="M1155" t="s">
        <v>1751</v>
      </c>
      <c r="N1155" t="str">
        <f>IF(ISNUMBER(I1155),"xxx ",SUBSTITUTE(SUBSTITUTE(I1155,"/",""),".",""))</f>
        <v xml:space="preserve">xxx </v>
      </c>
      <c r="O1155" t="str">
        <f>LEFT(N1155,FIND(" ",N1155))</f>
        <v xml:space="preserve">xxx </v>
      </c>
      <c r="P1155" t="str">
        <f>VLOOKUP(M1155,Extract_Title!$A$2:$B$20,2,0)</f>
        <v>Mr</v>
      </c>
      <c r="Q1155" t="str">
        <f>IF(L1155="","S",L1155)</f>
        <v>S</v>
      </c>
      <c r="R1155" t="str">
        <f>IF(K1155="","M",LEFT(K1155,1))</f>
        <v>M</v>
      </c>
      <c r="S1155" t="str">
        <f>VLOOKUP(O1155,Clean_tckt!$E$3:$F$38,2,0)</f>
        <v xml:space="preserve">xxx </v>
      </c>
      <c r="T1155" s="1">
        <f t="shared" ref="T1155:T1218" si="58">IF(J1155="",MEDIAN(Fare),J1155)</f>
        <v>7.8541999999999996</v>
      </c>
      <c r="U1155">
        <f t="shared" ref="U1155:U1218" si="59">IF(F1155="",SUMIFS(Avg_age,Pclass_Age,A1160,Sex_Age,B1160),F1155)</f>
        <v>21</v>
      </c>
      <c r="V1155">
        <f>SUM(G1155:H1155,1)</f>
        <v>1</v>
      </c>
      <c r="W1155">
        <f t="shared" si="57"/>
        <v>1</v>
      </c>
      <c r="X1155">
        <f>IF(V1155=1,1,0)</f>
        <v>1</v>
      </c>
      <c r="Y1155">
        <f>IF($P1155=Y$1,1,0)</f>
        <v>1</v>
      </c>
      <c r="Z1155">
        <f>IF($P1155=Z$1,1,0)</f>
        <v>0</v>
      </c>
      <c r="AA1155">
        <f>IF($P1155=AA$1,1,0)</f>
        <v>0</v>
      </c>
      <c r="AB1155">
        <f>IF($P1155=AB$1,1,0)</f>
        <v>0</v>
      </c>
      <c r="AC1155">
        <f>IF($Q1155=AC$1,1,0)</f>
        <v>1</v>
      </c>
      <c r="AD1155">
        <f>IF($Q1155=AD$1,1,0)</f>
        <v>0</v>
      </c>
      <c r="AE1155">
        <f>IF($R1155=AE$1,1,0)</f>
        <v>1</v>
      </c>
      <c r="AF1155">
        <f>IF($R1155=AF$1,1,0)</f>
        <v>0</v>
      </c>
      <c r="AG1155">
        <f>IF($R1155=AG$1,1,0)</f>
        <v>0</v>
      </c>
      <c r="AH1155">
        <f>IF($R1155=AH$1,1,0)</f>
        <v>0</v>
      </c>
      <c r="AI1155">
        <f>IF($R1155=AI$1,1,0)</f>
        <v>0</v>
      </c>
      <c r="AJ1155">
        <f>IF($R1155=AJ$1,1,0)</f>
        <v>0</v>
      </c>
      <c r="AK1155">
        <f>IF($R1155=AK$1,1,0)</f>
        <v>0</v>
      </c>
      <c r="AL1155">
        <f>IF($R1155=AL$1,1,0)</f>
        <v>0</v>
      </c>
      <c r="AM1155">
        <f>IF($S1155=AM$1,1,0)</f>
        <v>0</v>
      </c>
      <c r="AN1155">
        <f>IF($S1155=AN$1,1,0)</f>
        <v>0</v>
      </c>
      <c r="AO1155">
        <f>IF($S1155=AO$1,1,0)</f>
        <v>0</v>
      </c>
      <c r="AP1155">
        <f>IF($S1155=AP$1,1,0)</f>
        <v>1</v>
      </c>
      <c r="AQ1155">
        <f>IF($S1155=AQ$1,1,0)</f>
        <v>0</v>
      </c>
      <c r="AR1155">
        <f>IF($S1155=AR$1,1,0)</f>
        <v>0</v>
      </c>
      <c r="AS1155">
        <f>IF($S1155=AS$1,1,0)</f>
        <v>0</v>
      </c>
      <c r="AT1155">
        <f>IF($S1155=AT$1,1,0)</f>
        <v>0</v>
      </c>
      <c r="AU1155">
        <f>IF($S1155=AU$1,1,0)</f>
        <v>0</v>
      </c>
      <c r="AV1155">
        <f>IF($S1155=AV$1,1,0)</f>
        <v>0</v>
      </c>
      <c r="AW1155">
        <f>IF($S1155=AW$1,1,0)</f>
        <v>0</v>
      </c>
      <c r="AX1155">
        <f>IF($S1155=AX$1,1,0)</f>
        <v>0</v>
      </c>
      <c r="AY1155">
        <f>IF($S1155=AY$1,1,0)</f>
        <v>0</v>
      </c>
      <c r="AZ1155">
        <f>IF($S1155=AZ$1,1,0)</f>
        <v>0</v>
      </c>
      <c r="BA1155">
        <f>IF($S1155=BA$1,1,0)</f>
        <v>0</v>
      </c>
      <c r="BB1155">
        <f>IF($S1155=BB$1,1,0)</f>
        <v>0</v>
      </c>
      <c r="BC1155">
        <f>IF($S1155=BC$1,1,0)</f>
        <v>0</v>
      </c>
      <c r="BD1155">
        <f>IF($S1155=BD$1,1,0)</f>
        <v>0</v>
      </c>
      <c r="BE1155">
        <f>IF($S1155=BE$1,1,0)</f>
        <v>0</v>
      </c>
      <c r="BF1155">
        <f>IF($S1155=BF$1,1,0)</f>
        <v>0</v>
      </c>
      <c r="BG1155">
        <f>IF($S1155=BG$1,1,0)</f>
        <v>0</v>
      </c>
      <c r="BH1155">
        <f>IF($S1155=BH$1,1,0)</f>
        <v>0</v>
      </c>
      <c r="BI1155">
        <f>IF($S1155=BI$1,1,0)</f>
        <v>0</v>
      </c>
      <c r="BJ1155">
        <f>IF($S1155=BJ$1,1,0)</f>
        <v>0</v>
      </c>
    </row>
    <row r="1156" spans="1:62" x14ac:dyDescent="0.25">
      <c r="A1156">
        <v>1154</v>
      </c>
      <c r="B1156" t="s">
        <v>1975</v>
      </c>
      <c r="C1156">
        <v>2</v>
      </c>
      <c r="D1156" t="s">
        <v>1545</v>
      </c>
      <c r="E1156" t="s">
        <v>17</v>
      </c>
      <c r="F1156">
        <v>29</v>
      </c>
      <c r="G1156">
        <v>0</v>
      </c>
      <c r="H1156">
        <v>2</v>
      </c>
      <c r="I1156">
        <v>29103</v>
      </c>
      <c r="J1156">
        <v>23</v>
      </c>
      <c r="L1156" t="s">
        <v>15</v>
      </c>
      <c r="M1156" t="s">
        <v>1752</v>
      </c>
      <c r="N1156" t="str">
        <f>IF(ISNUMBER(I1156),"xxx ",SUBSTITUTE(SUBSTITUTE(I1156,"/",""),".",""))</f>
        <v xml:space="preserve">xxx </v>
      </c>
      <c r="O1156" t="str">
        <f>LEFT(N1156,FIND(" ",N1156))</f>
        <v xml:space="preserve">xxx </v>
      </c>
      <c r="P1156" t="str">
        <f>VLOOKUP(M1156,Extract_Title!$A$2:$B$20,2,0)</f>
        <v>Mrs</v>
      </c>
      <c r="Q1156" t="str">
        <f>IF(L1156="","S",L1156)</f>
        <v>S</v>
      </c>
      <c r="R1156" t="str">
        <f>IF(K1156="","M",LEFT(K1156,1))</f>
        <v>M</v>
      </c>
      <c r="S1156" t="str">
        <f>VLOOKUP(O1156,Clean_tckt!$E$3:$F$38,2,0)</f>
        <v xml:space="preserve">xxx </v>
      </c>
      <c r="T1156" s="1">
        <f t="shared" si="58"/>
        <v>23</v>
      </c>
      <c r="U1156">
        <f t="shared" si="59"/>
        <v>29</v>
      </c>
      <c r="V1156">
        <f>SUM(G1156:H1156,1)</f>
        <v>3</v>
      </c>
      <c r="W1156">
        <f t="shared" ref="W1156:W1219" si="60">IF(E1156="male",1,0)</f>
        <v>0</v>
      </c>
      <c r="X1156">
        <f>IF(V1156=1,1,0)</f>
        <v>0</v>
      </c>
      <c r="Y1156">
        <f>IF($P1156=Y$1,1,0)</f>
        <v>0</v>
      </c>
      <c r="Z1156">
        <f>IF($P1156=Z$1,1,0)</f>
        <v>1</v>
      </c>
      <c r="AA1156">
        <f>IF($P1156=AA$1,1,0)</f>
        <v>0</v>
      </c>
      <c r="AB1156">
        <f>IF($P1156=AB$1,1,0)</f>
        <v>0</v>
      </c>
      <c r="AC1156">
        <f>IF($Q1156=AC$1,1,0)</f>
        <v>1</v>
      </c>
      <c r="AD1156">
        <f>IF($Q1156=AD$1,1,0)</f>
        <v>0</v>
      </c>
      <c r="AE1156">
        <f>IF($R1156=AE$1,1,0)</f>
        <v>1</v>
      </c>
      <c r="AF1156">
        <f>IF($R1156=AF$1,1,0)</f>
        <v>0</v>
      </c>
      <c r="AG1156">
        <f>IF($R1156=AG$1,1,0)</f>
        <v>0</v>
      </c>
      <c r="AH1156">
        <f>IF($R1156=AH$1,1,0)</f>
        <v>0</v>
      </c>
      <c r="AI1156">
        <f>IF($R1156=AI$1,1,0)</f>
        <v>0</v>
      </c>
      <c r="AJ1156">
        <f>IF($R1156=AJ$1,1,0)</f>
        <v>0</v>
      </c>
      <c r="AK1156">
        <f>IF($R1156=AK$1,1,0)</f>
        <v>0</v>
      </c>
      <c r="AL1156">
        <f>IF($R1156=AL$1,1,0)</f>
        <v>0</v>
      </c>
      <c r="AM1156">
        <f>IF($S1156=AM$1,1,0)</f>
        <v>0</v>
      </c>
      <c r="AN1156">
        <f>IF($S1156=AN$1,1,0)</f>
        <v>0</v>
      </c>
      <c r="AO1156">
        <f>IF($S1156=AO$1,1,0)</f>
        <v>0</v>
      </c>
      <c r="AP1156">
        <f>IF($S1156=AP$1,1,0)</f>
        <v>1</v>
      </c>
      <c r="AQ1156">
        <f>IF($S1156=AQ$1,1,0)</f>
        <v>0</v>
      </c>
      <c r="AR1156">
        <f>IF($S1156=AR$1,1,0)</f>
        <v>0</v>
      </c>
      <c r="AS1156">
        <f>IF($S1156=AS$1,1,0)</f>
        <v>0</v>
      </c>
      <c r="AT1156">
        <f>IF($S1156=AT$1,1,0)</f>
        <v>0</v>
      </c>
      <c r="AU1156">
        <f>IF($S1156=AU$1,1,0)</f>
        <v>0</v>
      </c>
      <c r="AV1156">
        <f>IF($S1156=AV$1,1,0)</f>
        <v>0</v>
      </c>
      <c r="AW1156">
        <f>IF($S1156=AW$1,1,0)</f>
        <v>0</v>
      </c>
      <c r="AX1156">
        <f>IF($S1156=AX$1,1,0)</f>
        <v>0</v>
      </c>
      <c r="AY1156">
        <f>IF($S1156=AY$1,1,0)</f>
        <v>0</v>
      </c>
      <c r="AZ1156">
        <f>IF($S1156=AZ$1,1,0)</f>
        <v>0</v>
      </c>
      <c r="BA1156">
        <f>IF($S1156=BA$1,1,0)</f>
        <v>0</v>
      </c>
      <c r="BB1156">
        <f>IF($S1156=BB$1,1,0)</f>
        <v>0</v>
      </c>
      <c r="BC1156">
        <f>IF($S1156=BC$1,1,0)</f>
        <v>0</v>
      </c>
      <c r="BD1156">
        <f>IF($S1156=BD$1,1,0)</f>
        <v>0</v>
      </c>
      <c r="BE1156">
        <f>IF($S1156=BE$1,1,0)</f>
        <v>0</v>
      </c>
      <c r="BF1156">
        <f>IF($S1156=BF$1,1,0)</f>
        <v>0</v>
      </c>
      <c r="BG1156">
        <f>IF($S1156=BG$1,1,0)</f>
        <v>0</v>
      </c>
      <c r="BH1156">
        <f>IF($S1156=BH$1,1,0)</f>
        <v>0</v>
      </c>
      <c r="BI1156">
        <f>IF($S1156=BI$1,1,0)</f>
        <v>0</v>
      </c>
      <c r="BJ1156">
        <f>IF($S1156=BJ$1,1,0)</f>
        <v>0</v>
      </c>
    </row>
    <row r="1157" spans="1:62" x14ac:dyDescent="0.25">
      <c r="A1157">
        <v>1155</v>
      </c>
      <c r="B1157" t="s">
        <v>1975</v>
      </c>
      <c r="C1157">
        <v>3</v>
      </c>
      <c r="D1157" t="s">
        <v>1546</v>
      </c>
      <c r="E1157" t="s">
        <v>17</v>
      </c>
      <c r="F1157">
        <v>1</v>
      </c>
      <c r="G1157">
        <v>1</v>
      </c>
      <c r="H1157">
        <v>1</v>
      </c>
      <c r="I1157">
        <v>350405</v>
      </c>
      <c r="J1157">
        <v>12.183299999999999</v>
      </c>
      <c r="L1157" t="s">
        <v>15</v>
      </c>
      <c r="M1157" t="s">
        <v>1753</v>
      </c>
      <c r="N1157" t="str">
        <f>IF(ISNUMBER(I1157),"xxx ",SUBSTITUTE(SUBSTITUTE(I1157,"/",""),".",""))</f>
        <v xml:space="preserve">xxx </v>
      </c>
      <c r="O1157" t="str">
        <f>LEFT(N1157,FIND(" ",N1157))</f>
        <v xml:space="preserve">xxx </v>
      </c>
      <c r="P1157" t="str">
        <f>VLOOKUP(M1157,Extract_Title!$A$2:$B$20,2,0)</f>
        <v>Miss</v>
      </c>
      <c r="Q1157" t="str">
        <f>IF(L1157="","S",L1157)</f>
        <v>S</v>
      </c>
      <c r="R1157" t="str">
        <f>IF(K1157="","M",LEFT(K1157,1))</f>
        <v>M</v>
      </c>
      <c r="S1157" t="str">
        <f>VLOOKUP(O1157,Clean_tckt!$E$3:$F$38,2,0)</f>
        <v xml:space="preserve">xxx </v>
      </c>
      <c r="T1157" s="1">
        <f t="shared" si="58"/>
        <v>12.183299999999999</v>
      </c>
      <c r="U1157">
        <f t="shared" si="59"/>
        <v>1</v>
      </c>
      <c r="V1157">
        <f>SUM(G1157:H1157,1)</f>
        <v>3</v>
      </c>
      <c r="W1157">
        <f t="shared" si="60"/>
        <v>0</v>
      </c>
      <c r="X1157">
        <f>IF(V1157=1,1,0)</f>
        <v>0</v>
      </c>
      <c r="Y1157">
        <f>IF($P1157=Y$1,1,0)</f>
        <v>0</v>
      </c>
      <c r="Z1157">
        <f>IF($P1157=Z$1,1,0)</f>
        <v>0</v>
      </c>
      <c r="AA1157">
        <f>IF($P1157=AA$1,1,0)</f>
        <v>1</v>
      </c>
      <c r="AB1157">
        <f>IF($P1157=AB$1,1,0)</f>
        <v>0</v>
      </c>
      <c r="AC1157">
        <f>IF($Q1157=AC$1,1,0)</f>
        <v>1</v>
      </c>
      <c r="AD1157">
        <f>IF($Q1157=AD$1,1,0)</f>
        <v>0</v>
      </c>
      <c r="AE1157">
        <f>IF($R1157=AE$1,1,0)</f>
        <v>1</v>
      </c>
      <c r="AF1157">
        <f>IF($R1157=AF$1,1,0)</f>
        <v>0</v>
      </c>
      <c r="AG1157">
        <f>IF($R1157=AG$1,1,0)</f>
        <v>0</v>
      </c>
      <c r="AH1157">
        <f>IF($R1157=AH$1,1,0)</f>
        <v>0</v>
      </c>
      <c r="AI1157">
        <f>IF($R1157=AI$1,1,0)</f>
        <v>0</v>
      </c>
      <c r="AJ1157">
        <f>IF($R1157=AJ$1,1,0)</f>
        <v>0</v>
      </c>
      <c r="AK1157">
        <f>IF($R1157=AK$1,1,0)</f>
        <v>0</v>
      </c>
      <c r="AL1157">
        <f>IF($R1157=AL$1,1,0)</f>
        <v>0</v>
      </c>
      <c r="AM1157">
        <f>IF($S1157=AM$1,1,0)</f>
        <v>0</v>
      </c>
      <c r="AN1157">
        <f>IF($S1157=AN$1,1,0)</f>
        <v>0</v>
      </c>
      <c r="AO1157">
        <f>IF($S1157=AO$1,1,0)</f>
        <v>0</v>
      </c>
      <c r="AP1157">
        <f>IF($S1157=AP$1,1,0)</f>
        <v>1</v>
      </c>
      <c r="AQ1157">
        <f>IF($S1157=AQ$1,1,0)</f>
        <v>0</v>
      </c>
      <c r="AR1157">
        <f>IF($S1157=AR$1,1,0)</f>
        <v>0</v>
      </c>
      <c r="AS1157">
        <f>IF($S1157=AS$1,1,0)</f>
        <v>0</v>
      </c>
      <c r="AT1157">
        <f>IF($S1157=AT$1,1,0)</f>
        <v>0</v>
      </c>
      <c r="AU1157">
        <f>IF($S1157=AU$1,1,0)</f>
        <v>0</v>
      </c>
      <c r="AV1157">
        <f>IF($S1157=AV$1,1,0)</f>
        <v>0</v>
      </c>
      <c r="AW1157">
        <f>IF($S1157=AW$1,1,0)</f>
        <v>0</v>
      </c>
      <c r="AX1157">
        <f>IF($S1157=AX$1,1,0)</f>
        <v>0</v>
      </c>
      <c r="AY1157">
        <f>IF($S1157=AY$1,1,0)</f>
        <v>0</v>
      </c>
      <c r="AZ1157">
        <f>IF($S1157=AZ$1,1,0)</f>
        <v>0</v>
      </c>
      <c r="BA1157">
        <f>IF($S1157=BA$1,1,0)</f>
        <v>0</v>
      </c>
      <c r="BB1157">
        <f>IF($S1157=BB$1,1,0)</f>
        <v>0</v>
      </c>
      <c r="BC1157">
        <f>IF($S1157=BC$1,1,0)</f>
        <v>0</v>
      </c>
      <c r="BD1157">
        <f>IF($S1157=BD$1,1,0)</f>
        <v>0</v>
      </c>
      <c r="BE1157">
        <f>IF($S1157=BE$1,1,0)</f>
        <v>0</v>
      </c>
      <c r="BF1157">
        <f>IF($S1157=BF$1,1,0)</f>
        <v>0</v>
      </c>
      <c r="BG1157">
        <f>IF($S1157=BG$1,1,0)</f>
        <v>0</v>
      </c>
      <c r="BH1157">
        <f>IF($S1157=BH$1,1,0)</f>
        <v>0</v>
      </c>
      <c r="BI1157">
        <f>IF($S1157=BI$1,1,0)</f>
        <v>0</v>
      </c>
      <c r="BJ1157">
        <f>IF($S1157=BJ$1,1,0)</f>
        <v>0</v>
      </c>
    </row>
    <row r="1158" spans="1:62" x14ac:dyDescent="0.25">
      <c r="A1158">
        <v>1156</v>
      </c>
      <c r="B1158" t="s">
        <v>1975</v>
      </c>
      <c r="C1158">
        <v>2</v>
      </c>
      <c r="D1158" t="s">
        <v>1547</v>
      </c>
      <c r="E1158" t="s">
        <v>13</v>
      </c>
      <c r="F1158">
        <v>30</v>
      </c>
      <c r="G1158">
        <v>0</v>
      </c>
      <c r="H1158">
        <v>0</v>
      </c>
      <c r="I1158" t="s">
        <v>1548</v>
      </c>
      <c r="J1158">
        <v>12.737500000000001</v>
      </c>
      <c r="L1158" t="s">
        <v>20</v>
      </c>
      <c r="M1158" t="s">
        <v>1751</v>
      </c>
      <c r="N1158" t="str">
        <f>IF(ISNUMBER(I1158),"xxx ",SUBSTITUTE(SUBSTITUTE(I1158,"/",""),".",""))</f>
        <v>CA 34644</v>
      </c>
      <c r="O1158" t="str">
        <f>LEFT(N1158,FIND(" ",N1158))</f>
        <v xml:space="preserve">CA </v>
      </c>
      <c r="P1158" t="str">
        <f>VLOOKUP(M1158,Extract_Title!$A$2:$B$20,2,0)</f>
        <v>Mr</v>
      </c>
      <c r="Q1158" t="str">
        <f>IF(L1158="","S",L1158)</f>
        <v>C</v>
      </c>
      <c r="R1158" t="str">
        <f>IF(K1158="","M",LEFT(K1158,1))</f>
        <v>M</v>
      </c>
      <c r="S1158" t="str">
        <f>VLOOKUP(O1158,Clean_tckt!$E$3:$F$38,2,0)</f>
        <v xml:space="preserve">CA </v>
      </c>
      <c r="T1158" s="1">
        <f t="shared" si="58"/>
        <v>12.737500000000001</v>
      </c>
      <c r="U1158">
        <f t="shared" si="59"/>
        <v>30</v>
      </c>
      <c r="V1158">
        <f>SUM(G1158:H1158,1)</f>
        <v>1</v>
      </c>
      <c r="W1158">
        <f t="shared" si="60"/>
        <v>1</v>
      </c>
      <c r="X1158">
        <f>IF(V1158=1,1,0)</f>
        <v>1</v>
      </c>
      <c r="Y1158">
        <f>IF($P1158=Y$1,1,0)</f>
        <v>1</v>
      </c>
      <c r="Z1158">
        <f>IF($P1158=Z$1,1,0)</f>
        <v>0</v>
      </c>
      <c r="AA1158">
        <f>IF($P1158=AA$1,1,0)</f>
        <v>0</v>
      </c>
      <c r="AB1158">
        <f>IF($P1158=AB$1,1,0)</f>
        <v>0</v>
      </c>
      <c r="AC1158">
        <f>IF($Q1158=AC$1,1,0)</f>
        <v>0</v>
      </c>
      <c r="AD1158">
        <f>IF($Q1158=AD$1,1,0)</f>
        <v>1</v>
      </c>
      <c r="AE1158">
        <f>IF($R1158=AE$1,1,0)</f>
        <v>1</v>
      </c>
      <c r="AF1158">
        <f>IF($R1158=AF$1,1,0)</f>
        <v>0</v>
      </c>
      <c r="AG1158">
        <f>IF($R1158=AG$1,1,0)</f>
        <v>0</v>
      </c>
      <c r="AH1158">
        <f>IF($R1158=AH$1,1,0)</f>
        <v>0</v>
      </c>
      <c r="AI1158">
        <f>IF($R1158=AI$1,1,0)</f>
        <v>0</v>
      </c>
      <c r="AJ1158">
        <f>IF($R1158=AJ$1,1,0)</f>
        <v>0</v>
      </c>
      <c r="AK1158">
        <f>IF($R1158=AK$1,1,0)</f>
        <v>0</v>
      </c>
      <c r="AL1158">
        <f>IF($R1158=AL$1,1,0)</f>
        <v>0</v>
      </c>
      <c r="AM1158">
        <f>IF($S1158=AM$1,1,0)</f>
        <v>0</v>
      </c>
      <c r="AN1158">
        <f>IF($S1158=AN$1,1,0)</f>
        <v>0</v>
      </c>
      <c r="AO1158">
        <f>IF($S1158=AO$1,1,0)</f>
        <v>0</v>
      </c>
      <c r="AP1158">
        <f>IF($S1158=AP$1,1,0)</f>
        <v>0</v>
      </c>
      <c r="AQ1158">
        <f>IF($S1158=AQ$1,1,0)</f>
        <v>0</v>
      </c>
      <c r="AR1158">
        <f>IF($S1158=AR$1,1,0)</f>
        <v>1</v>
      </c>
      <c r="AS1158">
        <f>IF($S1158=AS$1,1,0)</f>
        <v>0</v>
      </c>
      <c r="AT1158">
        <f>IF($S1158=AT$1,1,0)</f>
        <v>0</v>
      </c>
      <c r="AU1158">
        <f>IF($S1158=AU$1,1,0)</f>
        <v>0</v>
      </c>
      <c r="AV1158">
        <f>IF($S1158=AV$1,1,0)</f>
        <v>0</v>
      </c>
      <c r="AW1158">
        <f>IF($S1158=AW$1,1,0)</f>
        <v>0</v>
      </c>
      <c r="AX1158">
        <f>IF($S1158=AX$1,1,0)</f>
        <v>0</v>
      </c>
      <c r="AY1158">
        <f>IF($S1158=AY$1,1,0)</f>
        <v>0</v>
      </c>
      <c r="AZ1158">
        <f>IF($S1158=AZ$1,1,0)</f>
        <v>0</v>
      </c>
      <c r="BA1158">
        <f>IF($S1158=BA$1,1,0)</f>
        <v>0</v>
      </c>
      <c r="BB1158">
        <f>IF($S1158=BB$1,1,0)</f>
        <v>0</v>
      </c>
      <c r="BC1158">
        <f>IF($S1158=BC$1,1,0)</f>
        <v>0</v>
      </c>
      <c r="BD1158">
        <f>IF($S1158=BD$1,1,0)</f>
        <v>0</v>
      </c>
      <c r="BE1158">
        <f>IF($S1158=BE$1,1,0)</f>
        <v>0</v>
      </c>
      <c r="BF1158">
        <f>IF($S1158=BF$1,1,0)</f>
        <v>0</v>
      </c>
      <c r="BG1158">
        <f>IF($S1158=BG$1,1,0)</f>
        <v>0</v>
      </c>
      <c r="BH1158">
        <f>IF($S1158=BH$1,1,0)</f>
        <v>0</v>
      </c>
      <c r="BI1158">
        <f>IF($S1158=BI$1,1,0)</f>
        <v>0</v>
      </c>
      <c r="BJ1158">
        <f>IF($S1158=BJ$1,1,0)</f>
        <v>0</v>
      </c>
    </row>
    <row r="1159" spans="1:62" x14ac:dyDescent="0.25">
      <c r="A1159">
        <v>1157</v>
      </c>
      <c r="B1159" t="s">
        <v>1975</v>
      </c>
      <c r="C1159">
        <v>3</v>
      </c>
      <c r="D1159" t="s">
        <v>1549</v>
      </c>
      <c r="E1159" t="s">
        <v>13</v>
      </c>
      <c r="G1159">
        <v>0</v>
      </c>
      <c r="H1159">
        <v>0</v>
      </c>
      <c r="I1159">
        <v>349235</v>
      </c>
      <c r="J1159">
        <v>7.8958000000000004</v>
      </c>
      <c r="L1159" t="s">
        <v>15</v>
      </c>
      <c r="M1159" t="s">
        <v>1751</v>
      </c>
      <c r="N1159" t="str">
        <f>IF(ISNUMBER(I1159),"xxx ",SUBSTITUTE(SUBSTITUTE(I1159,"/",""),".",""))</f>
        <v xml:space="preserve">xxx </v>
      </c>
      <c r="O1159" t="str">
        <f>LEFT(N1159,FIND(" ",N1159))</f>
        <v xml:space="preserve">xxx </v>
      </c>
      <c r="P1159" t="str">
        <f>VLOOKUP(M1159,Extract_Title!$A$2:$B$20,2,0)</f>
        <v>Mr</v>
      </c>
      <c r="Q1159" t="str">
        <f>IF(L1159="","S",L1159)</f>
        <v>S</v>
      </c>
      <c r="R1159" t="str">
        <f>IF(K1159="","M",LEFT(K1159,1))</f>
        <v>M</v>
      </c>
      <c r="S1159" t="str">
        <f>VLOOKUP(O1159,Clean_tckt!$E$3:$F$38,2,0)</f>
        <v xml:space="preserve">xxx </v>
      </c>
      <c r="T1159" s="1">
        <f t="shared" si="58"/>
        <v>7.8958000000000004</v>
      </c>
      <c r="U1159">
        <f t="shared" si="59"/>
        <v>0</v>
      </c>
      <c r="V1159">
        <f>SUM(G1159:H1159,1)</f>
        <v>1</v>
      </c>
      <c r="W1159">
        <f t="shared" si="60"/>
        <v>1</v>
      </c>
      <c r="X1159">
        <f>IF(V1159=1,1,0)</f>
        <v>1</v>
      </c>
      <c r="Y1159">
        <f>IF($P1159=Y$1,1,0)</f>
        <v>1</v>
      </c>
      <c r="Z1159">
        <f>IF($P1159=Z$1,1,0)</f>
        <v>0</v>
      </c>
      <c r="AA1159">
        <f>IF($P1159=AA$1,1,0)</f>
        <v>0</v>
      </c>
      <c r="AB1159">
        <f>IF($P1159=AB$1,1,0)</f>
        <v>0</v>
      </c>
      <c r="AC1159">
        <f>IF($Q1159=AC$1,1,0)</f>
        <v>1</v>
      </c>
      <c r="AD1159">
        <f>IF($Q1159=AD$1,1,0)</f>
        <v>0</v>
      </c>
      <c r="AE1159">
        <f>IF($R1159=AE$1,1,0)</f>
        <v>1</v>
      </c>
      <c r="AF1159">
        <f>IF($R1159=AF$1,1,0)</f>
        <v>0</v>
      </c>
      <c r="AG1159">
        <f>IF($R1159=AG$1,1,0)</f>
        <v>0</v>
      </c>
      <c r="AH1159">
        <f>IF($R1159=AH$1,1,0)</f>
        <v>0</v>
      </c>
      <c r="AI1159">
        <f>IF($R1159=AI$1,1,0)</f>
        <v>0</v>
      </c>
      <c r="AJ1159">
        <f>IF($R1159=AJ$1,1,0)</f>
        <v>0</v>
      </c>
      <c r="AK1159">
        <f>IF($R1159=AK$1,1,0)</f>
        <v>0</v>
      </c>
      <c r="AL1159">
        <f>IF($R1159=AL$1,1,0)</f>
        <v>0</v>
      </c>
      <c r="AM1159">
        <f>IF($S1159=AM$1,1,0)</f>
        <v>0</v>
      </c>
      <c r="AN1159">
        <f>IF($S1159=AN$1,1,0)</f>
        <v>0</v>
      </c>
      <c r="AO1159">
        <f>IF($S1159=AO$1,1,0)</f>
        <v>0</v>
      </c>
      <c r="AP1159">
        <f>IF($S1159=AP$1,1,0)</f>
        <v>1</v>
      </c>
      <c r="AQ1159">
        <f>IF($S1159=AQ$1,1,0)</f>
        <v>0</v>
      </c>
      <c r="AR1159">
        <f>IF($S1159=AR$1,1,0)</f>
        <v>0</v>
      </c>
      <c r="AS1159">
        <f>IF($S1159=AS$1,1,0)</f>
        <v>0</v>
      </c>
      <c r="AT1159">
        <f>IF($S1159=AT$1,1,0)</f>
        <v>0</v>
      </c>
      <c r="AU1159">
        <f>IF($S1159=AU$1,1,0)</f>
        <v>0</v>
      </c>
      <c r="AV1159">
        <f>IF($S1159=AV$1,1,0)</f>
        <v>0</v>
      </c>
      <c r="AW1159">
        <f>IF($S1159=AW$1,1,0)</f>
        <v>0</v>
      </c>
      <c r="AX1159">
        <f>IF($S1159=AX$1,1,0)</f>
        <v>0</v>
      </c>
      <c r="AY1159">
        <f>IF($S1159=AY$1,1,0)</f>
        <v>0</v>
      </c>
      <c r="AZ1159">
        <f>IF($S1159=AZ$1,1,0)</f>
        <v>0</v>
      </c>
      <c r="BA1159">
        <f>IF($S1159=BA$1,1,0)</f>
        <v>0</v>
      </c>
      <c r="BB1159">
        <f>IF($S1159=BB$1,1,0)</f>
        <v>0</v>
      </c>
      <c r="BC1159">
        <f>IF($S1159=BC$1,1,0)</f>
        <v>0</v>
      </c>
      <c r="BD1159">
        <f>IF($S1159=BD$1,1,0)</f>
        <v>0</v>
      </c>
      <c r="BE1159">
        <f>IF($S1159=BE$1,1,0)</f>
        <v>0</v>
      </c>
      <c r="BF1159">
        <f>IF($S1159=BF$1,1,0)</f>
        <v>0</v>
      </c>
      <c r="BG1159">
        <f>IF($S1159=BG$1,1,0)</f>
        <v>0</v>
      </c>
      <c r="BH1159">
        <f>IF($S1159=BH$1,1,0)</f>
        <v>0</v>
      </c>
      <c r="BI1159">
        <f>IF($S1159=BI$1,1,0)</f>
        <v>0</v>
      </c>
      <c r="BJ1159">
        <f>IF($S1159=BJ$1,1,0)</f>
        <v>0</v>
      </c>
    </row>
    <row r="1160" spans="1:62" x14ac:dyDescent="0.25">
      <c r="A1160">
        <v>1158</v>
      </c>
      <c r="B1160" t="s">
        <v>1975</v>
      </c>
      <c r="C1160">
        <v>1</v>
      </c>
      <c r="D1160" t="s">
        <v>1550</v>
      </c>
      <c r="E1160" t="s">
        <v>13</v>
      </c>
      <c r="G1160">
        <v>0</v>
      </c>
      <c r="H1160">
        <v>0</v>
      </c>
      <c r="I1160">
        <v>112051</v>
      </c>
      <c r="J1160">
        <v>0</v>
      </c>
      <c r="L1160" t="s">
        <v>15</v>
      </c>
      <c r="M1160" t="s">
        <v>1751</v>
      </c>
      <c r="N1160" t="str">
        <f>IF(ISNUMBER(I1160),"xxx ",SUBSTITUTE(SUBSTITUTE(I1160,"/",""),".",""))</f>
        <v xml:space="preserve">xxx </v>
      </c>
      <c r="O1160" t="str">
        <f>LEFT(N1160,FIND(" ",N1160))</f>
        <v xml:space="preserve">xxx </v>
      </c>
      <c r="P1160" t="str">
        <f>VLOOKUP(M1160,Extract_Title!$A$2:$B$20,2,0)</f>
        <v>Mr</v>
      </c>
      <c r="Q1160" t="str">
        <f>IF(L1160="","S",L1160)</f>
        <v>S</v>
      </c>
      <c r="R1160" t="str">
        <f>IF(K1160="","M",LEFT(K1160,1))</f>
        <v>M</v>
      </c>
      <c r="S1160" t="str">
        <f>VLOOKUP(O1160,Clean_tckt!$E$3:$F$38,2,0)</f>
        <v xml:space="preserve">xxx </v>
      </c>
      <c r="T1160" s="1">
        <f t="shared" si="58"/>
        <v>0</v>
      </c>
      <c r="U1160">
        <f t="shared" si="59"/>
        <v>0</v>
      </c>
      <c r="V1160">
        <f>SUM(G1160:H1160,1)</f>
        <v>1</v>
      </c>
      <c r="W1160">
        <f t="shared" si="60"/>
        <v>1</v>
      </c>
      <c r="X1160">
        <f>IF(V1160=1,1,0)</f>
        <v>1</v>
      </c>
      <c r="Y1160">
        <f>IF($P1160=Y$1,1,0)</f>
        <v>1</v>
      </c>
      <c r="Z1160">
        <f>IF($P1160=Z$1,1,0)</f>
        <v>0</v>
      </c>
      <c r="AA1160">
        <f>IF($P1160=AA$1,1,0)</f>
        <v>0</v>
      </c>
      <c r="AB1160">
        <f>IF($P1160=AB$1,1,0)</f>
        <v>0</v>
      </c>
      <c r="AC1160">
        <f>IF($Q1160=AC$1,1,0)</f>
        <v>1</v>
      </c>
      <c r="AD1160">
        <f>IF($Q1160=AD$1,1,0)</f>
        <v>0</v>
      </c>
      <c r="AE1160">
        <f>IF($R1160=AE$1,1,0)</f>
        <v>1</v>
      </c>
      <c r="AF1160">
        <f>IF($R1160=AF$1,1,0)</f>
        <v>0</v>
      </c>
      <c r="AG1160">
        <f>IF($R1160=AG$1,1,0)</f>
        <v>0</v>
      </c>
      <c r="AH1160">
        <f>IF($R1160=AH$1,1,0)</f>
        <v>0</v>
      </c>
      <c r="AI1160">
        <f>IF($R1160=AI$1,1,0)</f>
        <v>0</v>
      </c>
      <c r="AJ1160">
        <f>IF($R1160=AJ$1,1,0)</f>
        <v>0</v>
      </c>
      <c r="AK1160">
        <f>IF($R1160=AK$1,1,0)</f>
        <v>0</v>
      </c>
      <c r="AL1160">
        <f>IF($R1160=AL$1,1,0)</f>
        <v>0</v>
      </c>
      <c r="AM1160">
        <f>IF($S1160=AM$1,1,0)</f>
        <v>0</v>
      </c>
      <c r="AN1160">
        <f>IF($S1160=AN$1,1,0)</f>
        <v>0</v>
      </c>
      <c r="AO1160">
        <f>IF($S1160=AO$1,1,0)</f>
        <v>0</v>
      </c>
      <c r="AP1160">
        <f>IF($S1160=AP$1,1,0)</f>
        <v>1</v>
      </c>
      <c r="AQ1160">
        <f>IF($S1160=AQ$1,1,0)</f>
        <v>0</v>
      </c>
      <c r="AR1160">
        <f>IF($S1160=AR$1,1,0)</f>
        <v>0</v>
      </c>
      <c r="AS1160">
        <f>IF($S1160=AS$1,1,0)</f>
        <v>0</v>
      </c>
      <c r="AT1160">
        <f>IF($S1160=AT$1,1,0)</f>
        <v>0</v>
      </c>
      <c r="AU1160">
        <f>IF($S1160=AU$1,1,0)</f>
        <v>0</v>
      </c>
      <c r="AV1160">
        <f>IF($S1160=AV$1,1,0)</f>
        <v>0</v>
      </c>
      <c r="AW1160">
        <f>IF($S1160=AW$1,1,0)</f>
        <v>0</v>
      </c>
      <c r="AX1160">
        <f>IF($S1160=AX$1,1,0)</f>
        <v>0</v>
      </c>
      <c r="AY1160">
        <f>IF($S1160=AY$1,1,0)</f>
        <v>0</v>
      </c>
      <c r="AZ1160">
        <f>IF($S1160=AZ$1,1,0)</f>
        <v>0</v>
      </c>
      <c r="BA1160">
        <f>IF($S1160=BA$1,1,0)</f>
        <v>0</v>
      </c>
      <c r="BB1160">
        <f>IF($S1160=BB$1,1,0)</f>
        <v>0</v>
      </c>
      <c r="BC1160">
        <f>IF($S1160=BC$1,1,0)</f>
        <v>0</v>
      </c>
      <c r="BD1160">
        <f>IF($S1160=BD$1,1,0)</f>
        <v>0</v>
      </c>
      <c r="BE1160">
        <f>IF($S1160=BE$1,1,0)</f>
        <v>0</v>
      </c>
      <c r="BF1160">
        <f>IF($S1160=BF$1,1,0)</f>
        <v>0</v>
      </c>
      <c r="BG1160">
        <f>IF($S1160=BG$1,1,0)</f>
        <v>0</v>
      </c>
      <c r="BH1160">
        <f>IF($S1160=BH$1,1,0)</f>
        <v>0</v>
      </c>
      <c r="BI1160">
        <f>IF($S1160=BI$1,1,0)</f>
        <v>0</v>
      </c>
      <c r="BJ1160">
        <f>IF($S1160=BJ$1,1,0)</f>
        <v>0</v>
      </c>
    </row>
    <row r="1161" spans="1:62" x14ac:dyDescent="0.25">
      <c r="A1161">
        <v>1159</v>
      </c>
      <c r="B1161" t="s">
        <v>1975</v>
      </c>
      <c r="C1161">
        <v>3</v>
      </c>
      <c r="D1161" t="s">
        <v>1551</v>
      </c>
      <c r="E1161" t="s">
        <v>13</v>
      </c>
      <c r="G1161">
        <v>0</v>
      </c>
      <c r="H1161">
        <v>0</v>
      </c>
      <c r="I1161" t="s">
        <v>1552</v>
      </c>
      <c r="J1161">
        <v>7.55</v>
      </c>
      <c r="L1161" t="s">
        <v>15</v>
      </c>
      <c r="M1161" t="s">
        <v>1751</v>
      </c>
      <c r="N1161" t="str">
        <f>IF(ISNUMBER(I1161),"xxx ",SUBSTITUTE(SUBSTITUTE(I1161,"/",""),".",""))</f>
        <v>CA 49867</v>
      </c>
      <c r="O1161" t="str">
        <f>LEFT(N1161,FIND(" ",N1161))</f>
        <v xml:space="preserve">CA </v>
      </c>
      <c r="P1161" t="str">
        <f>VLOOKUP(M1161,Extract_Title!$A$2:$B$20,2,0)</f>
        <v>Mr</v>
      </c>
      <c r="Q1161" t="str">
        <f>IF(L1161="","S",L1161)</f>
        <v>S</v>
      </c>
      <c r="R1161" t="str">
        <f>IF(K1161="","M",LEFT(K1161,1))</f>
        <v>M</v>
      </c>
      <c r="S1161" t="str">
        <f>VLOOKUP(O1161,Clean_tckt!$E$3:$F$38,2,0)</f>
        <v xml:space="preserve">CA </v>
      </c>
      <c r="T1161" s="1">
        <f t="shared" si="58"/>
        <v>7.55</v>
      </c>
      <c r="U1161">
        <f t="shared" si="59"/>
        <v>0</v>
      </c>
      <c r="V1161">
        <f>SUM(G1161:H1161,1)</f>
        <v>1</v>
      </c>
      <c r="W1161">
        <f t="shared" si="60"/>
        <v>1</v>
      </c>
      <c r="X1161">
        <f>IF(V1161=1,1,0)</f>
        <v>1</v>
      </c>
      <c r="Y1161">
        <f>IF($P1161=Y$1,1,0)</f>
        <v>1</v>
      </c>
      <c r="Z1161">
        <f>IF($P1161=Z$1,1,0)</f>
        <v>0</v>
      </c>
      <c r="AA1161">
        <f>IF($P1161=AA$1,1,0)</f>
        <v>0</v>
      </c>
      <c r="AB1161">
        <f>IF($P1161=AB$1,1,0)</f>
        <v>0</v>
      </c>
      <c r="AC1161">
        <f>IF($Q1161=AC$1,1,0)</f>
        <v>1</v>
      </c>
      <c r="AD1161">
        <f>IF($Q1161=AD$1,1,0)</f>
        <v>0</v>
      </c>
      <c r="AE1161">
        <f>IF($R1161=AE$1,1,0)</f>
        <v>1</v>
      </c>
      <c r="AF1161">
        <f>IF($R1161=AF$1,1,0)</f>
        <v>0</v>
      </c>
      <c r="AG1161">
        <f>IF($R1161=AG$1,1,0)</f>
        <v>0</v>
      </c>
      <c r="AH1161">
        <f>IF($R1161=AH$1,1,0)</f>
        <v>0</v>
      </c>
      <c r="AI1161">
        <f>IF($R1161=AI$1,1,0)</f>
        <v>0</v>
      </c>
      <c r="AJ1161">
        <f>IF($R1161=AJ$1,1,0)</f>
        <v>0</v>
      </c>
      <c r="AK1161">
        <f>IF($R1161=AK$1,1,0)</f>
        <v>0</v>
      </c>
      <c r="AL1161">
        <f>IF($R1161=AL$1,1,0)</f>
        <v>0</v>
      </c>
      <c r="AM1161">
        <f>IF($S1161=AM$1,1,0)</f>
        <v>0</v>
      </c>
      <c r="AN1161">
        <f>IF($S1161=AN$1,1,0)</f>
        <v>0</v>
      </c>
      <c r="AO1161">
        <f>IF($S1161=AO$1,1,0)</f>
        <v>0</v>
      </c>
      <c r="AP1161">
        <f>IF($S1161=AP$1,1,0)</f>
        <v>0</v>
      </c>
      <c r="AQ1161">
        <f>IF($S1161=AQ$1,1,0)</f>
        <v>0</v>
      </c>
      <c r="AR1161">
        <f>IF($S1161=AR$1,1,0)</f>
        <v>1</v>
      </c>
      <c r="AS1161">
        <f>IF($S1161=AS$1,1,0)</f>
        <v>0</v>
      </c>
      <c r="AT1161">
        <f>IF($S1161=AT$1,1,0)</f>
        <v>0</v>
      </c>
      <c r="AU1161">
        <f>IF($S1161=AU$1,1,0)</f>
        <v>0</v>
      </c>
      <c r="AV1161">
        <f>IF($S1161=AV$1,1,0)</f>
        <v>0</v>
      </c>
      <c r="AW1161">
        <f>IF($S1161=AW$1,1,0)</f>
        <v>0</v>
      </c>
      <c r="AX1161">
        <f>IF($S1161=AX$1,1,0)</f>
        <v>0</v>
      </c>
      <c r="AY1161">
        <f>IF($S1161=AY$1,1,0)</f>
        <v>0</v>
      </c>
      <c r="AZ1161">
        <f>IF($S1161=AZ$1,1,0)</f>
        <v>0</v>
      </c>
      <c r="BA1161">
        <f>IF($S1161=BA$1,1,0)</f>
        <v>0</v>
      </c>
      <c r="BB1161">
        <f>IF($S1161=BB$1,1,0)</f>
        <v>0</v>
      </c>
      <c r="BC1161">
        <f>IF($S1161=BC$1,1,0)</f>
        <v>0</v>
      </c>
      <c r="BD1161">
        <f>IF($S1161=BD$1,1,0)</f>
        <v>0</v>
      </c>
      <c r="BE1161">
        <f>IF($S1161=BE$1,1,0)</f>
        <v>0</v>
      </c>
      <c r="BF1161">
        <f>IF($S1161=BF$1,1,0)</f>
        <v>0</v>
      </c>
      <c r="BG1161">
        <f>IF($S1161=BG$1,1,0)</f>
        <v>0</v>
      </c>
      <c r="BH1161">
        <f>IF($S1161=BH$1,1,0)</f>
        <v>0</v>
      </c>
      <c r="BI1161">
        <f>IF($S1161=BI$1,1,0)</f>
        <v>0</v>
      </c>
      <c r="BJ1161">
        <f>IF($S1161=BJ$1,1,0)</f>
        <v>0</v>
      </c>
    </row>
    <row r="1162" spans="1:62" x14ac:dyDescent="0.25">
      <c r="A1162">
        <v>1160</v>
      </c>
      <c r="B1162" t="s">
        <v>1975</v>
      </c>
      <c r="C1162">
        <v>3</v>
      </c>
      <c r="D1162" t="s">
        <v>1553</v>
      </c>
      <c r="E1162" t="s">
        <v>17</v>
      </c>
      <c r="G1162">
        <v>0</v>
      </c>
      <c r="H1162">
        <v>0</v>
      </c>
      <c r="I1162" t="s">
        <v>1554</v>
      </c>
      <c r="J1162">
        <v>8.0500000000000007</v>
      </c>
      <c r="L1162" t="s">
        <v>15</v>
      </c>
      <c r="M1162" t="s">
        <v>1753</v>
      </c>
      <c r="N1162" t="str">
        <f>IF(ISNUMBER(I1162),"xxx ",SUBSTITUTE(SUBSTITUTE(I1162,"/",""),".",""))</f>
        <v>A 2 39186</v>
      </c>
      <c r="O1162" t="str">
        <f>LEFT(N1162,FIND(" ",N1162))</f>
        <v xml:space="preserve">A </v>
      </c>
      <c r="P1162" t="str">
        <f>VLOOKUP(M1162,Extract_Title!$A$2:$B$20,2,0)</f>
        <v>Miss</v>
      </c>
      <c r="Q1162" t="str">
        <f>IF(L1162="","S",L1162)</f>
        <v>S</v>
      </c>
      <c r="R1162" t="str">
        <f>IF(K1162="","M",LEFT(K1162,1))</f>
        <v>M</v>
      </c>
      <c r="S1162" t="str">
        <f>VLOOKUP(O1162,Clean_tckt!$E$3:$F$38,2,0)</f>
        <v>Single</v>
      </c>
      <c r="T1162" s="1">
        <f t="shared" si="58"/>
        <v>8.0500000000000007</v>
      </c>
      <c r="U1162">
        <f t="shared" si="59"/>
        <v>0</v>
      </c>
      <c r="V1162">
        <f>SUM(G1162:H1162,1)</f>
        <v>1</v>
      </c>
      <c r="W1162">
        <f t="shared" si="60"/>
        <v>0</v>
      </c>
      <c r="X1162">
        <f>IF(V1162=1,1,0)</f>
        <v>1</v>
      </c>
      <c r="Y1162">
        <f>IF($P1162=Y$1,1,0)</f>
        <v>0</v>
      </c>
      <c r="Z1162">
        <f>IF($P1162=Z$1,1,0)</f>
        <v>0</v>
      </c>
      <c r="AA1162">
        <f>IF($P1162=AA$1,1,0)</f>
        <v>1</v>
      </c>
      <c r="AB1162">
        <f>IF($P1162=AB$1,1,0)</f>
        <v>0</v>
      </c>
      <c r="AC1162">
        <f>IF($Q1162=AC$1,1,0)</f>
        <v>1</v>
      </c>
      <c r="AD1162">
        <f>IF($Q1162=AD$1,1,0)</f>
        <v>0</v>
      </c>
      <c r="AE1162">
        <f>IF($R1162=AE$1,1,0)</f>
        <v>1</v>
      </c>
      <c r="AF1162">
        <f>IF($R1162=AF$1,1,0)</f>
        <v>0</v>
      </c>
      <c r="AG1162">
        <f>IF($R1162=AG$1,1,0)</f>
        <v>0</v>
      </c>
      <c r="AH1162">
        <f>IF($R1162=AH$1,1,0)</f>
        <v>0</v>
      </c>
      <c r="AI1162">
        <f>IF($R1162=AI$1,1,0)</f>
        <v>0</v>
      </c>
      <c r="AJ1162">
        <f>IF($R1162=AJ$1,1,0)</f>
        <v>0</v>
      </c>
      <c r="AK1162">
        <f>IF($R1162=AK$1,1,0)</f>
        <v>0</v>
      </c>
      <c r="AL1162">
        <f>IF($R1162=AL$1,1,0)</f>
        <v>0</v>
      </c>
      <c r="AM1162">
        <f>IF($S1162=AM$1,1,0)</f>
        <v>0</v>
      </c>
      <c r="AN1162">
        <f>IF($S1162=AN$1,1,0)</f>
        <v>0</v>
      </c>
      <c r="AO1162">
        <f>IF($S1162=AO$1,1,0)</f>
        <v>0</v>
      </c>
      <c r="AP1162">
        <f>IF($S1162=AP$1,1,0)</f>
        <v>0</v>
      </c>
      <c r="AQ1162">
        <f>IF($S1162=AQ$1,1,0)</f>
        <v>0</v>
      </c>
      <c r="AR1162">
        <f>IF($S1162=AR$1,1,0)</f>
        <v>0</v>
      </c>
      <c r="AS1162">
        <f>IF($S1162=AS$1,1,0)</f>
        <v>0</v>
      </c>
      <c r="AT1162">
        <f>IF($S1162=AT$1,1,0)</f>
        <v>0</v>
      </c>
      <c r="AU1162">
        <f>IF($S1162=AU$1,1,0)</f>
        <v>0</v>
      </c>
      <c r="AV1162">
        <f>IF($S1162=AV$1,1,0)</f>
        <v>0</v>
      </c>
      <c r="AW1162">
        <f>IF($S1162=AW$1,1,0)</f>
        <v>0</v>
      </c>
      <c r="AX1162">
        <f>IF($S1162=AX$1,1,0)</f>
        <v>0</v>
      </c>
      <c r="AY1162">
        <f>IF($S1162=AY$1,1,0)</f>
        <v>0</v>
      </c>
      <c r="AZ1162">
        <f>IF($S1162=AZ$1,1,0)</f>
        <v>0</v>
      </c>
      <c r="BA1162">
        <f>IF($S1162=BA$1,1,0)</f>
        <v>0</v>
      </c>
      <c r="BB1162">
        <f>IF($S1162=BB$1,1,0)</f>
        <v>0</v>
      </c>
      <c r="BC1162">
        <f>IF($S1162=BC$1,1,0)</f>
        <v>0</v>
      </c>
      <c r="BD1162">
        <f>IF($S1162=BD$1,1,0)</f>
        <v>0</v>
      </c>
      <c r="BE1162">
        <f>IF($S1162=BE$1,1,0)</f>
        <v>0</v>
      </c>
      <c r="BF1162">
        <f>IF($S1162=BF$1,1,0)</f>
        <v>0</v>
      </c>
      <c r="BG1162">
        <f>IF($S1162=BG$1,1,0)</f>
        <v>0</v>
      </c>
      <c r="BH1162">
        <f>IF($S1162=BH$1,1,0)</f>
        <v>0</v>
      </c>
      <c r="BI1162">
        <f>IF($S1162=BI$1,1,0)</f>
        <v>0</v>
      </c>
      <c r="BJ1162">
        <f>IF($S1162=BJ$1,1,0)</f>
        <v>0</v>
      </c>
    </row>
    <row r="1163" spans="1:62" x14ac:dyDescent="0.25">
      <c r="A1163">
        <v>1161</v>
      </c>
      <c r="B1163" t="s">
        <v>1975</v>
      </c>
      <c r="C1163">
        <v>3</v>
      </c>
      <c r="D1163" t="s">
        <v>1555</v>
      </c>
      <c r="E1163" t="s">
        <v>13</v>
      </c>
      <c r="F1163">
        <v>17</v>
      </c>
      <c r="G1163">
        <v>0</v>
      </c>
      <c r="H1163">
        <v>0</v>
      </c>
      <c r="I1163">
        <v>315095</v>
      </c>
      <c r="J1163">
        <v>8.6624999999999996</v>
      </c>
      <c r="L1163" t="s">
        <v>15</v>
      </c>
      <c r="M1163" t="s">
        <v>1751</v>
      </c>
      <c r="N1163" t="str">
        <f>IF(ISNUMBER(I1163),"xxx ",SUBSTITUTE(SUBSTITUTE(I1163,"/",""),".",""))</f>
        <v xml:space="preserve">xxx </v>
      </c>
      <c r="O1163" t="str">
        <f>LEFT(N1163,FIND(" ",N1163))</f>
        <v xml:space="preserve">xxx </v>
      </c>
      <c r="P1163" t="str">
        <f>VLOOKUP(M1163,Extract_Title!$A$2:$B$20,2,0)</f>
        <v>Mr</v>
      </c>
      <c r="Q1163" t="str">
        <f>IF(L1163="","S",L1163)</f>
        <v>S</v>
      </c>
      <c r="R1163" t="str">
        <f>IF(K1163="","M",LEFT(K1163,1))</f>
        <v>M</v>
      </c>
      <c r="S1163" t="str">
        <f>VLOOKUP(O1163,Clean_tckt!$E$3:$F$38,2,0)</f>
        <v xml:space="preserve">xxx </v>
      </c>
      <c r="T1163" s="1">
        <f t="shared" si="58"/>
        <v>8.6624999999999996</v>
      </c>
      <c r="U1163">
        <f t="shared" si="59"/>
        <v>17</v>
      </c>
      <c r="V1163">
        <f>SUM(G1163:H1163,1)</f>
        <v>1</v>
      </c>
      <c r="W1163">
        <f t="shared" si="60"/>
        <v>1</v>
      </c>
      <c r="X1163">
        <f>IF(V1163=1,1,0)</f>
        <v>1</v>
      </c>
      <c r="Y1163">
        <f>IF($P1163=Y$1,1,0)</f>
        <v>1</v>
      </c>
      <c r="Z1163">
        <f>IF($P1163=Z$1,1,0)</f>
        <v>0</v>
      </c>
      <c r="AA1163">
        <f>IF($P1163=AA$1,1,0)</f>
        <v>0</v>
      </c>
      <c r="AB1163">
        <f>IF($P1163=AB$1,1,0)</f>
        <v>0</v>
      </c>
      <c r="AC1163">
        <f>IF($Q1163=AC$1,1,0)</f>
        <v>1</v>
      </c>
      <c r="AD1163">
        <f>IF($Q1163=AD$1,1,0)</f>
        <v>0</v>
      </c>
      <c r="AE1163">
        <f>IF($R1163=AE$1,1,0)</f>
        <v>1</v>
      </c>
      <c r="AF1163">
        <f>IF($R1163=AF$1,1,0)</f>
        <v>0</v>
      </c>
      <c r="AG1163">
        <f>IF($R1163=AG$1,1,0)</f>
        <v>0</v>
      </c>
      <c r="AH1163">
        <f>IF($R1163=AH$1,1,0)</f>
        <v>0</v>
      </c>
      <c r="AI1163">
        <f>IF($R1163=AI$1,1,0)</f>
        <v>0</v>
      </c>
      <c r="AJ1163">
        <f>IF($R1163=AJ$1,1,0)</f>
        <v>0</v>
      </c>
      <c r="AK1163">
        <f>IF($R1163=AK$1,1,0)</f>
        <v>0</v>
      </c>
      <c r="AL1163">
        <f>IF($R1163=AL$1,1,0)</f>
        <v>0</v>
      </c>
      <c r="AM1163">
        <f>IF($S1163=AM$1,1,0)</f>
        <v>0</v>
      </c>
      <c r="AN1163">
        <f>IF($S1163=AN$1,1,0)</f>
        <v>0</v>
      </c>
      <c r="AO1163">
        <f>IF($S1163=AO$1,1,0)</f>
        <v>0</v>
      </c>
      <c r="AP1163">
        <f>IF($S1163=AP$1,1,0)</f>
        <v>1</v>
      </c>
      <c r="AQ1163">
        <f>IF($S1163=AQ$1,1,0)</f>
        <v>0</v>
      </c>
      <c r="AR1163">
        <f>IF($S1163=AR$1,1,0)</f>
        <v>0</v>
      </c>
      <c r="AS1163">
        <f>IF($S1163=AS$1,1,0)</f>
        <v>0</v>
      </c>
      <c r="AT1163">
        <f>IF($S1163=AT$1,1,0)</f>
        <v>0</v>
      </c>
      <c r="AU1163">
        <f>IF($S1163=AU$1,1,0)</f>
        <v>0</v>
      </c>
      <c r="AV1163">
        <f>IF($S1163=AV$1,1,0)</f>
        <v>0</v>
      </c>
      <c r="AW1163">
        <f>IF($S1163=AW$1,1,0)</f>
        <v>0</v>
      </c>
      <c r="AX1163">
        <f>IF($S1163=AX$1,1,0)</f>
        <v>0</v>
      </c>
      <c r="AY1163">
        <f>IF($S1163=AY$1,1,0)</f>
        <v>0</v>
      </c>
      <c r="AZ1163">
        <f>IF($S1163=AZ$1,1,0)</f>
        <v>0</v>
      </c>
      <c r="BA1163">
        <f>IF($S1163=BA$1,1,0)</f>
        <v>0</v>
      </c>
      <c r="BB1163">
        <f>IF($S1163=BB$1,1,0)</f>
        <v>0</v>
      </c>
      <c r="BC1163">
        <f>IF($S1163=BC$1,1,0)</f>
        <v>0</v>
      </c>
      <c r="BD1163">
        <f>IF($S1163=BD$1,1,0)</f>
        <v>0</v>
      </c>
      <c r="BE1163">
        <f>IF($S1163=BE$1,1,0)</f>
        <v>0</v>
      </c>
      <c r="BF1163">
        <f>IF($S1163=BF$1,1,0)</f>
        <v>0</v>
      </c>
      <c r="BG1163">
        <f>IF($S1163=BG$1,1,0)</f>
        <v>0</v>
      </c>
      <c r="BH1163">
        <f>IF($S1163=BH$1,1,0)</f>
        <v>0</v>
      </c>
      <c r="BI1163">
        <f>IF($S1163=BI$1,1,0)</f>
        <v>0</v>
      </c>
      <c r="BJ1163">
        <f>IF($S1163=BJ$1,1,0)</f>
        <v>0</v>
      </c>
    </row>
    <row r="1164" spans="1:62" x14ac:dyDescent="0.25">
      <c r="A1164">
        <v>1162</v>
      </c>
      <c r="B1164" t="s">
        <v>1975</v>
      </c>
      <c r="C1164">
        <v>1</v>
      </c>
      <c r="D1164" t="s">
        <v>1556</v>
      </c>
      <c r="E1164" t="s">
        <v>13</v>
      </c>
      <c r="F1164">
        <v>46</v>
      </c>
      <c r="G1164">
        <v>0</v>
      </c>
      <c r="H1164">
        <v>0</v>
      </c>
      <c r="I1164">
        <v>13050</v>
      </c>
      <c r="J1164">
        <v>75.241699999999994</v>
      </c>
      <c r="K1164" t="s">
        <v>1370</v>
      </c>
      <c r="L1164" t="s">
        <v>20</v>
      </c>
      <c r="M1164" t="s">
        <v>1751</v>
      </c>
      <c r="N1164" t="str">
        <f>IF(ISNUMBER(I1164),"xxx ",SUBSTITUTE(SUBSTITUTE(I1164,"/",""),".",""))</f>
        <v xml:space="preserve">xxx </v>
      </c>
      <c r="O1164" t="str">
        <f>LEFT(N1164,FIND(" ",N1164))</f>
        <v xml:space="preserve">xxx </v>
      </c>
      <c r="P1164" t="str">
        <f>VLOOKUP(M1164,Extract_Title!$A$2:$B$20,2,0)</f>
        <v>Mr</v>
      </c>
      <c r="Q1164" t="str">
        <f>IF(L1164="","S",L1164)</f>
        <v>C</v>
      </c>
      <c r="R1164" t="str">
        <f>IF(K1164="","M",LEFT(K1164,1))</f>
        <v>C</v>
      </c>
      <c r="S1164" t="str">
        <f>VLOOKUP(O1164,Clean_tckt!$E$3:$F$38,2,0)</f>
        <v xml:space="preserve">xxx </v>
      </c>
      <c r="T1164" s="1">
        <f t="shared" si="58"/>
        <v>75.241699999999994</v>
      </c>
      <c r="U1164">
        <f t="shared" si="59"/>
        <v>46</v>
      </c>
      <c r="V1164">
        <f>SUM(G1164:H1164,1)</f>
        <v>1</v>
      </c>
      <c r="W1164">
        <f t="shared" si="60"/>
        <v>1</v>
      </c>
      <c r="X1164">
        <f>IF(V1164=1,1,0)</f>
        <v>1</v>
      </c>
      <c r="Y1164">
        <f>IF($P1164=Y$1,1,0)</f>
        <v>1</v>
      </c>
      <c r="Z1164">
        <f>IF($P1164=Z$1,1,0)</f>
        <v>0</v>
      </c>
      <c r="AA1164">
        <f>IF($P1164=AA$1,1,0)</f>
        <v>0</v>
      </c>
      <c r="AB1164">
        <f>IF($P1164=AB$1,1,0)</f>
        <v>0</v>
      </c>
      <c r="AC1164">
        <f>IF($Q1164=AC$1,1,0)</f>
        <v>0</v>
      </c>
      <c r="AD1164">
        <f>IF($Q1164=AD$1,1,0)</f>
        <v>1</v>
      </c>
      <c r="AE1164">
        <f>IF($R1164=AE$1,1,0)</f>
        <v>0</v>
      </c>
      <c r="AF1164">
        <f>IF($R1164=AF$1,1,0)</f>
        <v>1</v>
      </c>
      <c r="AG1164">
        <f>IF($R1164=AG$1,1,0)</f>
        <v>0</v>
      </c>
      <c r="AH1164">
        <f>IF($R1164=AH$1,1,0)</f>
        <v>0</v>
      </c>
      <c r="AI1164">
        <f>IF($R1164=AI$1,1,0)</f>
        <v>0</v>
      </c>
      <c r="AJ1164">
        <f>IF($R1164=AJ$1,1,0)</f>
        <v>0</v>
      </c>
      <c r="AK1164">
        <f>IF($R1164=AK$1,1,0)</f>
        <v>0</v>
      </c>
      <c r="AL1164">
        <f>IF($R1164=AL$1,1,0)</f>
        <v>0</v>
      </c>
      <c r="AM1164">
        <f>IF($S1164=AM$1,1,0)</f>
        <v>0</v>
      </c>
      <c r="AN1164">
        <f>IF($S1164=AN$1,1,0)</f>
        <v>0</v>
      </c>
      <c r="AO1164">
        <f>IF($S1164=AO$1,1,0)</f>
        <v>0</v>
      </c>
      <c r="AP1164">
        <f>IF($S1164=AP$1,1,0)</f>
        <v>1</v>
      </c>
      <c r="AQ1164">
        <f>IF($S1164=AQ$1,1,0)</f>
        <v>0</v>
      </c>
      <c r="AR1164">
        <f>IF($S1164=AR$1,1,0)</f>
        <v>0</v>
      </c>
      <c r="AS1164">
        <f>IF($S1164=AS$1,1,0)</f>
        <v>0</v>
      </c>
      <c r="AT1164">
        <f>IF($S1164=AT$1,1,0)</f>
        <v>0</v>
      </c>
      <c r="AU1164">
        <f>IF($S1164=AU$1,1,0)</f>
        <v>0</v>
      </c>
      <c r="AV1164">
        <f>IF($S1164=AV$1,1,0)</f>
        <v>0</v>
      </c>
      <c r="AW1164">
        <f>IF($S1164=AW$1,1,0)</f>
        <v>0</v>
      </c>
      <c r="AX1164">
        <f>IF($S1164=AX$1,1,0)</f>
        <v>0</v>
      </c>
      <c r="AY1164">
        <f>IF($S1164=AY$1,1,0)</f>
        <v>0</v>
      </c>
      <c r="AZ1164">
        <f>IF($S1164=AZ$1,1,0)</f>
        <v>0</v>
      </c>
      <c r="BA1164">
        <f>IF($S1164=BA$1,1,0)</f>
        <v>0</v>
      </c>
      <c r="BB1164">
        <f>IF($S1164=BB$1,1,0)</f>
        <v>0</v>
      </c>
      <c r="BC1164">
        <f>IF($S1164=BC$1,1,0)</f>
        <v>0</v>
      </c>
      <c r="BD1164">
        <f>IF($S1164=BD$1,1,0)</f>
        <v>0</v>
      </c>
      <c r="BE1164">
        <f>IF($S1164=BE$1,1,0)</f>
        <v>0</v>
      </c>
      <c r="BF1164">
        <f>IF($S1164=BF$1,1,0)</f>
        <v>0</v>
      </c>
      <c r="BG1164">
        <f>IF($S1164=BG$1,1,0)</f>
        <v>0</v>
      </c>
      <c r="BH1164">
        <f>IF($S1164=BH$1,1,0)</f>
        <v>0</v>
      </c>
      <c r="BI1164">
        <f>IF($S1164=BI$1,1,0)</f>
        <v>0</v>
      </c>
      <c r="BJ1164">
        <f>IF($S1164=BJ$1,1,0)</f>
        <v>0</v>
      </c>
    </row>
    <row r="1165" spans="1:62" x14ac:dyDescent="0.25">
      <c r="A1165">
        <v>1163</v>
      </c>
      <c r="B1165" t="s">
        <v>1975</v>
      </c>
      <c r="C1165">
        <v>3</v>
      </c>
      <c r="D1165" t="s">
        <v>1557</v>
      </c>
      <c r="E1165" t="s">
        <v>13</v>
      </c>
      <c r="G1165">
        <v>0</v>
      </c>
      <c r="H1165">
        <v>0</v>
      </c>
      <c r="I1165">
        <v>368573</v>
      </c>
      <c r="J1165">
        <v>7.75</v>
      </c>
      <c r="L1165" t="s">
        <v>27</v>
      </c>
      <c r="M1165" t="s">
        <v>1751</v>
      </c>
      <c r="N1165" t="str">
        <f>IF(ISNUMBER(I1165),"xxx ",SUBSTITUTE(SUBSTITUTE(I1165,"/",""),".",""))</f>
        <v xml:space="preserve">xxx </v>
      </c>
      <c r="O1165" t="str">
        <f>LEFT(N1165,FIND(" ",N1165))</f>
        <v xml:space="preserve">xxx </v>
      </c>
      <c r="P1165" t="str">
        <f>VLOOKUP(M1165,Extract_Title!$A$2:$B$20,2,0)</f>
        <v>Mr</v>
      </c>
      <c r="Q1165" t="str">
        <f>IF(L1165="","S",L1165)</f>
        <v>Q</v>
      </c>
      <c r="R1165" t="str">
        <f>IF(K1165="","M",LEFT(K1165,1))</f>
        <v>M</v>
      </c>
      <c r="S1165" t="str">
        <f>VLOOKUP(O1165,Clean_tckt!$E$3:$F$38,2,0)</f>
        <v xml:space="preserve">xxx </v>
      </c>
      <c r="T1165" s="1">
        <f t="shared" si="58"/>
        <v>7.75</v>
      </c>
      <c r="U1165">
        <f t="shared" si="59"/>
        <v>0</v>
      </c>
      <c r="V1165">
        <f>SUM(G1165:H1165,1)</f>
        <v>1</v>
      </c>
      <c r="W1165">
        <f t="shared" si="60"/>
        <v>1</v>
      </c>
      <c r="X1165">
        <f>IF(V1165=1,1,0)</f>
        <v>1</v>
      </c>
      <c r="Y1165">
        <f>IF($P1165=Y$1,1,0)</f>
        <v>1</v>
      </c>
      <c r="Z1165">
        <f>IF($P1165=Z$1,1,0)</f>
        <v>0</v>
      </c>
      <c r="AA1165">
        <f>IF($P1165=AA$1,1,0)</f>
        <v>0</v>
      </c>
      <c r="AB1165">
        <f>IF($P1165=AB$1,1,0)</f>
        <v>0</v>
      </c>
      <c r="AC1165">
        <f>IF($Q1165=AC$1,1,0)</f>
        <v>0</v>
      </c>
      <c r="AD1165">
        <f>IF($Q1165=AD$1,1,0)</f>
        <v>0</v>
      </c>
      <c r="AE1165">
        <f>IF($R1165=AE$1,1,0)</f>
        <v>1</v>
      </c>
      <c r="AF1165">
        <f>IF($R1165=AF$1,1,0)</f>
        <v>0</v>
      </c>
      <c r="AG1165">
        <f>IF($R1165=AG$1,1,0)</f>
        <v>0</v>
      </c>
      <c r="AH1165">
        <f>IF($R1165=AH$1,1,0)</f>
        <v>0</v>
      </c>
      <c r="AI1165">
        <f>IF($R1165=AI$1,1,0)</f>
        <v>0</v>
      </c>
      <c r="AJ1165">
        <f>IF($R1165=AJ$1,1,0)</f>
        <v>0</v>
      </c>
      <c r="AK1165">
        <f>IF($R1165=AK$1,1,0)</f>
        <v>0</v>
      </c>
      <c r="AL1165">
        <f>IF($R1165=AL$1,1,0)</f>
        <v>0</v>
      </c>
      <c r="AM1165">
        <f>IF($S1165=AM$1,1,0)</f>
        <v>0</v>
      </c>
      <c r="AN1165">
        <f>IF($S1165=AN$1,1,0)</f>
        <v>0</v>
      </c>
      <c r="AO1165">
        <f>IF($S1165=AO$1,1,0)</f>
        <v>0</v>
      </c>
      <c r="AP1165">
        <f>IF($S1165=AP$1,1,0)</f>
        <v>1</v>
      </c>
      <c r="AQ1165">
        <f>IF($S1165=AQ$1,1,0)</f>
        <v>0</v>
      </c>
      <c r="AR1165">
        <f>IF($S1165=AR$1,1,0)</f>
        <v>0</v>
      </c>
      <c r="AS1165">
        <f>IF($S1165=AS$1,1,0)</f>
        <v>0</v>
      </c>
      <c r="AT1165">
        <f>IF($S1165=AT$1,1,0)</f>
        <v>0</v>
      </c>
      <c r="AU1165">
        <f>IF($S1165=AU$1,1,0)</f>
        <v>0</v>
      </c>
      <c r="AV1165">
        <f>IF($S1165=AV$1,1,0)</f>
        <v>0</v>
      </c>
      <c r="AW1165">
        <f>IF($S1165=AW$1,1,0)</f>
        <v>0</v>
      </c>
      <c r="AX1165">
        <f>IF($S1165=AX$1,1,0)</f>
        <v>0</v>
      </c>
      <c r="AY1165">
        <f>IF($S1165=AY$1,1,0)</f>
        <v>0</v>
      </c>
      <c r="AZ1165">
        <f>IF($S1165=AZ$1,1,0)</f>
        <v>0</v>
      </c>
      <c r="BA1165">
        <f>IF($S1165=BA$1,1,0)</f>
        <v>0</v>
      </c>
      <c r="BB1165">
        <f>IF($S1165=BB$1,1,0)</f>
        <v>0</v>
      </c>
      <c r="BC1165">
        <f>IF($S1165=BC$1,1,0)</f>
        <v>0</v>
      </c>
      <c r="BD1165">
        <f>IF($S1165=BD$1,1,0)</f>
        <v>0</v>
      </c>
      <c r="BE1165">
        <f>IF($S1165=BE$1,1,0)</f>
        <v>0</v>
      </c>
      <c r="BF1165">
        <f>IF($S1165=BF$1,1,0)</f>
        <v>0</v>
      </c>
      <c r="BG1165">
        <f>IF($S1165=BG$1,1,0)</f>
        <v>0</v>
      </c>
      <c r="BH1165">
        <f>IF($S1165=BH$1,1,0)</f>
        <v>0</v>
      </c>
      <c r="BI1165">
        <f>IF($S1165=BI$1,1,0)</f>
        <v>0</v>
      </c>
      <c r="BJ1165">
        <f>IF($S1165=BJ$1,1,0)</f>
        <v>0</v>
      </c>
    </row>
    <row r="1166" spans="1:62" x14ac:dyDescent="0.25">
      <c r="A1166">
        <v>1164</v>
      </c>
      <c r="B1166" t="s">
        <v>1975</v>
      </c>
      <c r="C1166">
        <v>1</v>
      </c>
      <c r="D1166" t="s">
        <v>1558</v>
      </c>
      <c r="E1166" t="s">
        <v>17</v>
      </c>
      <c r="F1166">
        <v>26</v>
      </c>
      <c r="G1166">
        <v>1</v>
      </c>
      <c r="H1166">
        <v>0</v>
      </c>
      <c r="I1166">
        <v>13508</v>
      </c>
      <c r="J1166">
        <v>136.7792</v>
      </c>
      <c r="K1166" t="s">
        <v>1533</v>
      </c>
      <c r="L1166" t="s">
        <v>20</v>
      </c>
      <c r="M1166" t="s">
        <v>1752</v>
      </c>
      <c r="N1166" t="str">
        <f>IF(ISNUMBER(I1166),"xxx ",SUBSTITUTE(SUBSTITUTE(I1166,"/",""),".",""))</f>
        <v xml:space="preserve">xxx </v>
      </c>
      <c r="O1166" t="str">
        <f>LEFT(N1166,FIND(" ",N1166))</f>
        <v xml:space="preserve">xxx </v>
      </c>
      <c r="P1166" t="str">
        <f>VLOOKUP(M1166,Extract_Title!$A$2:$B$20,2,0)</f>
        <v>Mrs</v>
      </c>
      <c r="Q1166" t="str">
        <f>IF(L1166="","S",L1166)</f>
        <v>C</v>
      </c>
      <c r="R1166" t="str">
        <f>IF(K1166="","M",LEFT(K1166,1))</f>
        <v>C</v>
      </c>
      <c r="S1166" t="str">
        <f>VLOOKUP(O1166,Clean_tckt!$E$3:$F$38,2,0)</f>
        <v xml:space="preserve">xxx </v>
      </c>
      <c r="T1166" s="1">
        <f t="shared" si="58"/>
        <v>136.7792</v>
      </c>
      <c r="U1166">
        <f t="shared" si="59"/>
        <v>26</v>
      </c>
      <c r="V1166">
        <f>SUM(G1166:H1166,1)</f>
        <v>2</v>
      </c>
      <c r="W1166">
        <f t="shared" si="60"/>
        <v>0</v>
      </c>
      <c r="X1166">
        <f>IF(V1166=1,1,0)</f>
        <v>0</v>
      </c>
      <c r="Y1166">
        <f>IF($P1166=Y$1,1,0)</f>
        <v>0</v>
      </c>
      <c r="Z1166">
        <f>IF($P1166=Z$1,1,0)</f>
        <v>1</v>
      </c>
      <c r="AA1166">
        <f>IF($P1166=AA$1,1,0)</f>
        <v>0</v>
      </c>
      <c r="AB1166">
        <f>IF($P1166=AB$1,1,0)</f>
        <v>0</v>
      </c>
      <c r="AC1166">
        <f>IF($Q1166=AC$1,1,0)</f>
        <v>0</v>
      </c>
      <c r="AD1166">
        <f>IF($Q1166=AD$1,1,0)</f>
        <v>1</v>
      </c>
      <c r="AE1166">
        <f>IF($R1166=AE$1,1,0)</f>
        <v>0</v>
      </c>
      <c r="AF1166">
        <f>IF($R1166=AF$1,1,0)</f>
        <v>1</v>
      </c>
      <c r="AG1166">
        <f>IF($R1166=AG$1,1,0)</f>
        <v>0</v>
      </c>
      <c r="AH1166">
        <f>IF($R1166=AH$1,1,0)</f>
        <v>0</v>
      </c>
      <c r="AI1166">
        <f>IF($R1166=AI$1,1,0)</f>
        <v>0</v>
      </c>
      <c r="AJ1166">
        <f>IF($R1166=AJ$1,1,0)</f>
        <v>0</v>
      </c>
      <c r="AK1166">
        <f>IF($R1166=AK$1,1,0)</f>
        <v>0</v>
      </c>
      <c r="AL1166">
        <f>IF($R1166=AL$1,1,0)</f>
        <v>0</v>
      </c>
      <c r="AM1166">
        <f>IF($S1166=AM$1,1,0)</f>
        <v>0</v>
      </c>
      <c r="AN1166">
        <f>IF($S1166=AN$1,1,0)</f>
        <v>0</v>
      </c>
      <c r="AO1166">
        <f>IF($S1166=AO$1,1,0)</f>
        <v>0</v>
      </c>
      <c r="AP1166">
        <f>IF($S1166=AP$1,1,0)</f>
        <v>1</v>
      </c>
      <c r="AQ1166">
        <f>IF($S1166=AQ$1,1,0)</f>
        <v>0</v>
      </c>
      <c r="AR1166">
        <f>IF($S1166=AR$1,1,0)</f>
        <v>0</v>
      </c>
      <c r="AS1166">
        <f>IF($S1166=AS$1,1,0)</f>
        <v>0</v>
      </c>
      <c r="AT1166">
        <f>IF($S1166=AT$1,1,0)</f>
        <v>0</v>
      </c>
      <c r="AU1166">
        <f>IF($S1166=AU$1,1,0)</f>
        <v>0</v>
      </c>
      <c r="AV1166">
        <f>IF($S1166=AV$1,1,0)</f>
        <v>0</v>
      </c>
      <c r="AW1166">
        <f>IF($S1166=AW$1,1,0)</f>
        <v>0</v>
      </c>
      <c r="AX1166">
        <f>IF($S1166=AX$1,1,0)</f>
        <v>0</v>
      </c>
      <c r="AY1166">
        <f>IF($S1166=AY$1,1,0)</f>
        <v>0</v>
      </c>
      <c r="AZ1166">
        <f>IF($S1166=AZ$1,1,0)</f>
        <v>0</v>
      </c>
      <c r="BA1166">
        <f>IF($S1166=BA$1,1,0)</f>
        <v>0</v>
      </c>
      <c r="BB1166">
        <f>IF($S1166=BB$1,1,0)</f>
        <v>0</v>
      </c>
      <c r="BC1166">
        <f>IF($S1166=BC$1,1,0)</f>
        <v>0</v>
      </c>
      <c r="BD1166">
        <f>IF($S1166=BD$1,1,0)</f>
        <v>0</v>
      </c>
      <c r="BE1166">
        <f>IF($S1166=BE$1,1,0)</f>
        <v>0</v>
      </c>
      <c r="BF1166">
        <f>IF($S1166=BF$1,1,0)</f>
        <v>0</v>
      </c>
      <c r="BG1166">
        <f>IF($S1166=BG$1,1,0)</f>
        <v>0</v>
      </c>
      <c r="BH1166">
        <f>IF($S1166=BH$1,1,0)</f>
        <v>0</v>
      </c>
      <c r="BI1166">
        <f>IF($S1166=BI$1,1,0)</f>
        <v>0</v>
      </c>
      <c r="BJ1166">
        <f>IF($S1166=BJ$1,1,0)</f>
        <v>0</v>
      </c>
    </row>
    <row r="1167" spans="1:62" x14ac:dyDescent="0.25">
      <c r="A1167">
        <v>1165</v>
      </c>
      <c r="B1167" t="s">
        <v>1975</v>
      </c>
      <c r="C1167">
        <v>3</v>
      </c>
      <c r="D1167" t="s">
        <v>1559</v>
      </c>
      <c r="E1167" t="s">
        <v>17</v>
      </c>
      <c r="G1167">
        <v>1</v>
      </c>
      <c r="H1167">
        <v>0</v>
      </c>
      <c r="I1167">
        <v>370371</v>
      </c>
      <c r="J1167">
        <v>15.5</v>
      </c>
      <c r="L1167" t="s">
        <v>27</v>
      </c>
      <c r="M1167" t="s">
        <v>1753</v>
      </c>
      <c r="N1167" t="str">
        <f>IF(ISNUMBER(I1167),"xxx ",SUBSTITUTE(SUBSTITUTE(I1167,"/",""),".",""))</f>
        <v xml:space="preserve">xxx </v>
      </c>
      <c r="O1167" t="str">
        <f>LEFT(N1167,FIND(" ",N1167))</f>
        <v xml:space="preserve">xxx </v>
      </c>
      <c r="P1167" t="str">
        <f>VLOOKUP(M1167,Extract_Title!$A$2:$B$20,2,0)</f>
        <v>Miss</v>
      </c>
      <c r="Q1167" t="str">
        <f>IF(L1167="","S",L1167)</f>
        <v>Q</v>
      </c>
      <c r="R1167" t="str">
        <f>IF(K1167="","M",LEFT(K1167,1))</f>
        <v>M</v>
      </c>
      <c r="S1167" t="str">
        <f>VLOOKUP(O1167,Clean_tckt!$E$3:$F$38,2,0)</f>
        <v xml:space="preserve">xxx </v>
      </c>
      <c r="T1167" s="1">
        <f t="shared" si="58"/>
        <v>15.5</v>
      </c>
      <c r="U1167">
        <f t="shared" si="59"/>
        <v>0</v>
      </c>
      <c r="V1167">
        <f>SUM(G1167:H1167,1)</f>
        <v>2</v>
      </c>
      <c r="W1167">
        <f t="shared" si="60"/>
        <v>0</v>
      </c>
      <c r="X1167">
        <f>IF(V1167=1,1,0)</f>
        <v>0</v>
      </c>
      <c r="Y1167">
        <f>IF($P1167=Y$1,1,0)</f>
        <v>0</v>
      </c>
      <c r="Z1167">
        <f>IF($P1167=Z$1,1,0)</f>
        <v>0</v>
      </c>
      <c r="AA1167">
        <f>IF($P1167=AA$1,1,0)</f>
        <v>1</v>
      </c>
      <c r="AB1167">
        <f>IF($P1167=AB$1,1,0)</f>
        <v>0</v>
      </c>
      <c r="AC1167">
        <f>IF($Q1167=AC$1,1,0)</f>
        <v>0</v>
      </c>
      <c r="AD1167">
        <f>IF($Q1167=AD$1,1,0)</f>
        <v>0</v>
      </c>
      <c r="AE1167">
        <f>IF($R1167=AE$1,1,0)</f>
        <v>1</v>
      </c>
      <c r="AF1167">
        <f>IF($R1167=AF$1,1,0)</f>
        <v>0</v>
      </c>
      <c r="AG1167">
        <f>IF($R1167=AG$1,1,0)</f>
        <v>0</v>
      </c>
      <c r="AH1167">
        <f>IF($R1167=AH$1,1,0)</f>
        <v>0</v>
      </c>
      <c r="AI1167">
        <f>IF($R1167=AI$1,1,0)</f>
        <v>0</v>
      </c>
      <c r="AJ1167">
        <f>IF($R1167=AJ$1,1,0)</f>
        <v>0</v>
      </c>
      <c r="AK1167">
        <f>IF($R1167=AK$1,1,0)</f>
        <v>0</v>
      </c>
      <c r="AL1167">
        <f>IF($R1167=AL$1,1,0)</f>
        <v>0</v>
      </c>
      <c r="AM1167">
        <f>IF($S1167=AM$1,1,0)</f>
        <v>0</v>
      </c>
      <c r="AN1167">
        <f>IF($S1167=AN$1,1,0)</f>
        <v>0</v>
      </c>
      <c r="AO1167">
        <f>IF($S1167=AO$1,1,0)</f>
        <v>0</v>
      </c>
      <c r="AP1167">
        <f>IF($S1167=AP$1,1,0)</f>
        <v>1</v>
      </c>
      <c r="AQ1167">
        <f>IF($S1167=AQ$1,1,0)</f>
        <v>0</v>
      </c>
      <c r="AR1167">
        <f>IF($S1167=AR$1,1,0)</f>
        <v>0</v>
      </c>
      <c r="AS1167">
        <f>IF($S1167=AS$1,1,0)</f>
        <v>0</v>
      </c>
      <c r="AT1167">
        <f>IF($S1167=AT$1,1,0)</f>
        <v>0</v>
      </c>
      <c r="AU1167">
        <f>IF($S1167=AU$1,1,0)</f>
        <v>0</v>
      </c>
      <c r="AV1167">
        <f>IF($S1167=AV$1,1,0)</f>
        <v>0</v>
      </c>
      <c r="AW1167">
        <f>IF($S1167=AW$1,1,0)</f>
        <v>0</v>
      </c>
      <c r="AX1167">
        <f>IF($S1167=AX$1,1,0)</f>
        <v>0</v>
      </c>
      <c r="AY1167">
        <f>IF($S1167=AY$1,1,0)</f>
        <v>0</v>
      </c>
      <c r="AZ1167">
        <f>IF($S1167=AZ$1,1,0)</f>
        <v>0</v>
      </c>
      <c r="BA1167">
        <f>IF($S1167=BA$1,1,0)</f>
        <v>0</v>
      </c>
      <c r="BB1167">
        <f>IF($S1167=BB$1,1,0)</f>
        <v>0</v>
      </c>
      <c r="BC1167">
        <f>IF($S1167=BC$1,1,0)</f>
        <v>0</v>
      </c>
      <c r="BD1167">
        <f>IF($S1167=BD$1,1,0)</f>
        <v>0</v>
      </c>
      <c r="BE1167">
        <f>IF($S1167=BE$1,1,0)</f>
        <v>0</v>
      </c>
      <c r="BF1167">
        <f>IF($S1167=BF$1,1,0)</f>
        <v>0</v>
      </c>
      <c r="BG1167">
        <f>IF($S1167=BG$1,1,0)</f>
        <v>0</v>
      </c>
      <c r="BH1167">
        <f>IF($S1167=BH$1,1,0)</f>
        <v>0</v>
      </c>
      <c r="BI1167">
        <f>IF($S1167=BI$1,1,0)</f>
        <v>0</v>
      </c>
      <c r="BJ1167">
        <f>IF($S1167=BJ$1,1,0)</f>
        <v>0</v>
      </c>
    </row>
    <row r="1168" spans="1:62" x14ac:dyDescent="0.25">
      <c r="A1168">
        <v>1166</v>
      </c>
      <c r="B1168" t="s">
        <v>1975</v>
      </c>
      <c r="C1168">
        <v>3</v>
      </c>
      <c r="D1168" t="s">
        <v>1560</v>
      </c>
      <c r="E1168" t="s">
        <v>13</v>
      </c>
      <c r="G1168">
        <v>0</v>
      </c>
      <c r="H1168">
        <v>0</v>
      </c>
      <c r="I1168">
        <v>2676</v>
      </c>
      <c r="J1168">
        <v>7.2249999999999996</v>
      </c>
      <c r="L1168" t="s">
        <v>20</v>
      </c>
      <c r="M1168" t="s">
        <v>1751</v>
      </c>
      <c r="N1168" t="str">
        <f>IF(ISNUMBER(I1168),"xxx ",SUBSTITUTE(SUBSTITUTE(I1168,"/",""),".",""))</f>
        <v xml:space="preserve">xxx </v>
      </c>
      <c r="O1168" t="str">
        <f>LEFT(N1168,FIND(" ",N1168))</f>
        <v xml:space="preserve">xxx </v>
      </c>
      <c r="P1168" t="str">
        <f>VLOOKUP(M1168,Extract_Title!$A$2:$B$20,2,0)</f>
        <v>Mr</v>
      </c>
      <c r="Q1168" t="str">
        <f>IF(L1168="","S",L1168)</f>
        <v>C</v>
      </c>
      <c r="R1168" t="str">
        <f>IF(K1168="","M",LEFT(K1168,1))</f>
        <v>M</v>
      </c>
      <c r="S1168" t="str">
        <f>VLOOKUP(O1168,Clean_tckt!$E$3:$F$38,2,0)</f>
        <v xml:space="preserve">xxx </v>
      </c>
      <c r="T1168" s="1">
        <f t="shared" si="58"/>
        <v>7.2249999999999996</v>
      </c>
      <c r="U1168">
        <f t="shared" si="59"/>
        <v>0</v>
      </c>
      <c r="V1168">
        <f>SUM(G1168:H1168,1)</f>
        <v>1</v>
      </c>
      <c r="W1168">
        <f t="shared" si="60"/>
        <v>1</v>
      </c>
      <c r="X1168">
        <f>IF(V1168=1,1,0)</f>
        <v>1</v>
      </c>
      <c r="Y1168">
        <f>IF($P1168=Y$1,1,0)</f>
        <v>1</v>
      </c>
      <c r="Z1168">
        <f>IF($P1168=Z$1,1,0)</f>
        <v>0</v>
      </c>
      <c r="AA1168">
        <f>IF($P1168=AA$1,1,0)</f>
        <v>0</v>
      </c>
      <c r="AB1168">
        <f>IF($P1168=AB$1,1,0)</f>
        <v>0</v>
      </c>
      <c r="AC1168">
        <f>IF($Q1168=AC$1,1,0)</f>
        <v>0</v>
      </c>
      <c r="AD1168">
        <f>IF($Q1168=AD$1,1,0)</f>
        <v>1</v>
      </c>
      <c r="AE1168">
        <f>IF($R1168=AE$1,1,0)</f>
        <v>1</v>
      </c>
      <c r="AF1168">
        <f>IF($R1168=AF$1,1,0)</f>
        <v>0</v>
      </c>
      <c r="AG1168">
        <f>IF($R1168=AG$1,1,0)</f>
        <v>0</v>
      </c>
      <c r="AH1168">
        <f>IF($R1168=AH$1,1,0)</f>
        <v>0</v>
      </c>
      <c r="AI1168">
        <f>IF($R1168=AI$1,1,0)</f>
        <v>0</v>
      </c>
      <c r="AJ1168">
        <f>IF($R1168=AJ$1,1,0)</f>
        <v>0</v>
      </c>
      <c r="AK1168">
        <f>IF($R1168=AK$1,1,0)</f>
        <v>0</v>
      </c>
      <c r="AL1168">
        <f>IF($R1168=AL$1,1,0)</f>
        <v>0</v>
      </c>
      <c r="AM1168">
        <f>IF($S1168=AM$1,1,0)</f>
        <v>0</v>
      </c>
      <c r="AN1168">
        <f>IF($S1168=AN$1,1,0)</f>
        <v>0</v>
      </c>
      <c r="AO1168">
        <f>IF($S1168=AO$1,1,0)</f>
        <v>0</v>
      </c>
      <c r="AP1168">
        <f>IF($S1168=AP$1,1,0)</f>
        <v>1</v>
      </c>
      <c r="AQ1168">
        <f>IF($S1168=AQ$1,1,0)</f>
        <v>0</v>
      </c>
      <c r="AR1168">
        <f>IF($S1168=AR$1,1,0)</f>
        <v>0</v>
      </c>
      <c r="AS1168">
        <f>IF($S1168=AS$1,1,0)</f>
        <v>0</v>
      </c>
      <c r="AT1168">
        <f>IF($S1168=AT$1,1,0)</f>
        <v>0</v>
      </c>
      <c r="AU1168">
        <f>IF($S1168=AU$1,1,0)</f>
        <v>0</v>
      </c>
      <c r="AV1168">
        <f>IF($S1168=AV$1,1,0)</f>
        <v>0</v>
      </c>
      <c r="AW1168">
        <f>IF($S1168=AW$1,1,0)</f>
        <v>0</v>
      </c>
      <c r="AX1168">
        <f>IF($S1168=AX$1,1,0)</f>
        <v>0</v>
      </c>
      <c r="AY1168">
        <f>IF($S1168=AY$1,1,0)</f>
        <v>0</v>
      </c>
      <c r="AZ1168">
        <f>IF($S1168=AZ$1,1,0)</f>
        <v>0</v>
      </c>
      <c r="BA1168">
        <f>IF($S1168=BA$1,1,0)</f>
        <v>0</v>
      </c>
      <c r="BB1168">
        <f>IF($S1168=BB$1,1,0)</f>
        <v>0</v>
      </c>
      <c r="BC1168">
        <f>IF($S1168=BC$1,1,0)</f>
        <v>0</v>
      </c>
      <c r="BD1168">
        <f>IF($S1168=BD$1,1,0)</f>
        <v>0</v>
      </c>
      <c r="BE1168">
        <f>IF($S1168=BE$1,1,0)</f>
        <v>0</v>
      </c>
      <c r="BF1168">
        <f>IF($S1168=BF$1,1,0)</f>
        <v>0</v>
      </c>
      <c r="BG1168">
        <f>IF($S1168=BG$1,1,0)</f>
        <v>0</v>
      </c>
      <c r="BH1168">
        <f>IF($S1168=BH$1,1,0)</f>
        <v>0</v>
      </c>
      <c r="BI1168">
        <f>IF($S1168=BI$1,1,0)</f>
        <v>0</v>
      </c>
      <c r="BJ1168">
        <f>IF($S1168=BJ$1,1,0)</f>
        <v>0</v>
      </c>
    </row>
    <row r="1169" spans="1:62" x14ac:dyDescent="0.25">
      <c r="A1169">
        <v>1167</v>
      </c>
      <c r="B1169" t="s">
        <v>1975</v>
      </c>
      <c r="C1169">
        <v>2</v>
      </c>
      <c r="D1169" t="s">
        <v>1561</v>
      </c>
      <c r="E1169" t="s">
        <v>17</v>
      </c>
      <c r="F1169">
        <v>20</v>
      </c>
      <c r="G1169">
        <v>1</v>
      </c>
      <c r="H1169">
        <v>0</v>
      </c>
      <c r="I1169">
        <v>236853</v>
      </c>
      <c r="J1169">
        <v>26</v>
      </c>
      <c r="L1169" t="s">
        <v>15</v>
      </c>
      <c r="M1169" t="s">
        <v>1753</v>
      </c>
      <c r="N1169" t="str">
        <f>IF(ISNUMBER(I1169),"xxx ",SUBSTITUTE(SUBSTITUTE(I1169,"/",""),".",""))</f>
        <v xml:space="preserve">xxx </v>
      </c>
      <c r="O1169" t="str">
        <f>LEFT(N1169,FIND(" ",N1169))</f>
        <v xml:space="preserve">xxx </v>
      </c>
      <c r="P1169" t="str">
        <f>VLOOKUP(M1169,Extract_Title!$A$2:$B$20,2,0)</f>
        <v>Miss</v>
      </c>
      <c r="Q1169" t="str">
        <f>IF(L1169="","S",L1169)</f>
        <v>S</v>
      </c>
      <c r="R1169" t="str">
        <f>IF(K1169="","M",LEFT(K1169,1))</f>
        <v>M</v>
      </c>
      <c r="S1169" t="str">
        <f>VLOOKUP(O1169,Clean_tckt!$E$3:$F$38,2,0)</f>
        <v xml:space="preserve">xxx </v>
      </c>
      <c r="T1169" s="1">
        <f t="shared" si="58"/>
        <v>26</v>
      </c>
      <c r="U1169">
        <f t="shared" si="59"/>
        <v>20</v>
      </c>
      <c r="V1169">
        <f>SUM(G1169:H1169,1)</f>
        <v>2</v>
      </c>
      <c r="W1169">
        <f t="shared" si="60"/>
        <v>0</v>
      </c>
      <c r="X1169">
        <f>IF(V1169=1,1,0)</f>
        <v>0</v>
      </c>
      <c r="Y1169">
        <f>IF($P1169=Y$1,1,0)</f>
        <v>0</v>
      </c>
      <c r="Z1169">
        <f>IF($P1169=Z$1,1,0)</f>
        <v>0</v>
      </c>
      <c r="AA1169">
        <f>IF($P1169=AA$1,1,0)</f>
        <v>1</v>
      </c>
      <c r="AB1169">
        <f>IF($P1169=AB$1,1,0)</f>
        <v>0</v>
      </c>
      <c r="AC1169">
        <f>IF($Q1169=AC$1,1,0)</f>
        <v>1</v>
      </c>
      <c r="AD1169">
        <f>IF($Q1169=AD$1,1,0)</f>
        <v>0</v>
      </c>
      <c r="AE1169">
        <f>IF($R1169=AE$1,1,0)</f>
        <v>1</v>
      </c>
      <c r="AF1169">
        <f>IF($R1169=AF$1,1,0)</f>
        <v>0</v>
      </c>
      <c r="AG1169">
        <f>IF($R1169=AG$1,1,0)</f>
        <v>0</v>
      </c>
      <c r="AH1169">
        <f>IF($R1169=AH$1,1,0)</f>
        <v>0</v>
      </c>
      <c r="AI1169">
        <f>IF($R1169=AI$1,1,0)</f>
        <v>0</v>
      </c>
      <c r="AJ1169">
        <f>IF($R1169=AJ$1,1,0)</f>
        <v>0</v>
      </c>
      <c r="AK1169">
        <f>IF($R1169=AK$1,1,0)</f>
        <v>0</v>
      </c>
      <c r="AL1169">
        <f>IF($R1169=AL$1,1,0)</f>
        <v>0</v>
      </c>
      <c r="AM1169">
        <f>IF($S1169=AM$1,1,0)</f>
        <v>0</v>
      </c>
      <c r="AN1169">
        <f>IF($S1169=AN$1,1,0)</f>
        <v>0</v>
      </c>
      <c r="AO1169">
        <f>IF($S1169=AO$1,1,0)</f>
        <v>0</v>
      </c>
      <c r="AP1169">
        <f>IF($S1169=AP$1,1,0)</f>
        <v>1</v>
      </c>
      <c r="AQ1169">
        <f>IF($S1169=AQ$1,1,0)</f>
        <v>0</v>
      </c>
      <c r="AR1169">
        <f>IF($S1169=AR$1,1,0)</f>
        <v>0</v>
      </c>
      <c r="AS1169">
        <f>IF($S1169=AS$1,1,0)</f>
        <v>0</v>
      </c>
      <c r="AT1169">
        <f>IF($S1169=AT$1,1,0)</f>
        <v>0</v>
      </c>
      <c r="AU1169">
        <f>IF($S1169=AU$1,1,0)</f>
        <v>0</v>
      </c>
      <c r="AV1169">
        <f>IF($S1169=AV$1,1,0)</f>
        <v>0</v>
      </c>
      <c r="AW1169">
        <f>IF($S1169=AW$1,1,0)</f>
        <v>0</v>
      </c>
      <c r="AX1169">
        <f>IF($S1169=AX$1,1,0)</f>
        <v>0</v>
      </c>
      <c r="AY1169">
        <f>IF($S1169=AY$1,1,0)</f>
        <v>0</v>
      </c>
      <c r="AZ1169">
        <f>IF($S1169=AZ$1,1,0)</f>
        <v>0</v>
      </c>
      <c r="BA1169">
        <f>IF($S1169=BA$1,1,0)</f>
        <v>0</v>
      </c>
      <c r="BB1169">
        <f>IF($S1169=BB$1,1,0)</f>
        <v>0</v>
      </c>
      <c r="BC1169">
        <f>IF($S1169=BC$1,1,0)</f>
        <v>0</v>
      </c>
      <c r="BD1169">
        <f>IF($S1169=BD$1,1,0)</f>
        <v>0</v>
      </c>
      <c r="BE1169">
        <f>IF($S1169=BE$1,1,0)</f>
        <v>0</v>
      </c>
      <c r="BF1169">
        <f>IF($S1169=BF$1,1,0)</f>
        <v>0</v>
      </c>
      <c r="BG1169">
        <f>IF($S1169=BG$1,1,0)</f>
        <v>0</v>
      </c>
      <c r="BH1169">
        <f>IF($S1169=BH$1,1,0)</f>
        <v>0</v>
      </c>
      <c r="BI1169">
        <f>IF($S1169=BI$1,1,0)</f>
        <v>0</v>
      </c>
      <c r="BJ1169">
        <f>IF($S1169=BJ$1,1,0)</f>
        <v>0</v>
      </c>
    </row>
    <row r="1170" spans="1:62" x14ac:dyDescent="0.25">
      <c r="A1170">
        <v>1168</v>
      </c>
      <c r="B1170" t="s">
        <v>1975</v>
      </c>
      <c r="C1170">
        <v>2</v>
      </c>
      <c r="D1170" t="s">
        <v>1562</v>
      </c>
      <c r="E1170" t="s">
        <v>13</v>
      </c>
      <c r="F1170">
        <v>28</v>
      </c>
      <c r="G1170">
        <v>0</v>
      </c>
      <c r="H1170">
        <v>0</v>
      </c>
      <c r="I1170" t="s">
        <v>1563</v>
      </c>
      <c r="J1170">
        <v>10.5</v>
      </c>
      <c r="L1170" t="s">
        <v>15</v>
      </c>
      <c r="M1170" t="s">
        <v>1751</v>
      </c>
      <c r="N1170" t="str">
        <f>IF(ISNUMBER(I1170),"xxx ",SUBSTITUTE(SUBSTITUTE(I1170,"/",""),".",""))</f>
        <v>SC 14888</v>
      </c>
      <c r="O1170" t="str">
        <f>LEFT(N1170,FIND(" ",N1170))</f>
        <v xml:space="preserve">SC </v>
      </c>
      <c r="P1170" t="str">
        <f>VLOOKUP(M1170,Extract_Title!$A$2:$B$20,2,0)</f>
        <v>Mr</v>
      </c>
      <c r="Q1170" t="str">
        <f>IF(L1170="","S",L1170)</f>
        <v>S</v>
      </c>
      <c r="R1170" t="str">
        <f>IF(K1170="","M",LEFT(K1170,1))</f>
        <v>M</v>
      </c>
      <c r="S1170" t="str">
        <f>VLOOKUP(O1170,Clean_tckt!$E$3:$F$38,2,0)</f>
        <v xml:space="preserve">SC </v>
      </c>
      <c r="T1170" s="1">
        <f t="shared" si="58"/>
        <v>10.5</v>
      </c>
      <c r="U1170">
        <f t="shared" si="59"/>
        <v>28</v>
      </c>
      <c r="V1170">
        <f>SUM(G1170:H1170,1)</f>
        <v>1</v>
      </c>
      <c r="W1170">
        <f t="shared" si="60"/>
        <v>1</v>
      </c>
      <c r="X1170">
        <f>IF(V1170=1,1,0)</f>
        <v>1</v>
      </c>
      <c r="Y1170">
        <f>IF($P1170=Y$1,1,0)</f>
        <v>1</v>
      </c>
      <c r="Z1170">
        <f>IF($P1170=Z$1,1,0)</f>
        <v>0</v>
      </c>
      <c r="AA1170">
        <f>IF($P1170=AA$1,1,0)</f>
        <v>0</v>
      </c>
      <c r="AB1170">
        <f>IF($P1170=AB$1,1,0)</f>
        <v>0</v>
      </c>
      <c r="AC1170">
        <f>IF($Q1170=AC$1,1,0)</f>
        <v>1</v>
      </c>
      <c r="AD1170">
        <f>IF($Q1170=AD$1,1,0)</f>
        <v>0</v>
      </c>
      <c r="AE1170">
        <f>IF($R1170=AE$1,1,0)</f>
        <v>1</v>
      </c>
      <c r="AF1170">
        <f>IF($R1170=AF$1,1,0)</f>
        <v>0</v>
      </c>
      <c r="AG1170">
        <f>IF($R1170=AG$1,1,0)</f>
        <v>0</v>
      </c>
      <c r="AH1170">
        <f>IF($R1170=AH$1,1,0)</f>
        <v>0</v>
      </c>
      <c r="AI1170">
        <f>IF($R1170=AI$1,1,0)</f>
        <v>0</v>
      </c>
      <c r="AJ1170">
        <f>IF($R1170=AJ$1,1,0)</f>
        <v>0</v>
      </c>
      <c r="AK1170">
        <f>IF($R1170=AK$1,1,0)</f>
        <v>0</v>
      </c>
      <c r="AL1170">
        <f>IF($R1170=AL$1,1,0)</f>
        <v>0</v>
      </c>
      <c r="AM1170">
        <f>IF($S1170=AM$1,1,0)</f>
        <v>0</v>
      </c>
      <c r="AN1170">
        <f>IF($S1170=AN$1,1,0)</f>
        <v>0</v>
      </c>
      <c r="AO1170">
        <f>IF($S1170=AO$1,1,0)</f>
        <v>0</v>
      </c>
      <c r="AP1170">
        <f>IF($S1170=AP$1,1,0)</f>
        <v>0</v>
      </c>
      <c r="AQ1170">
        <f>IF($S1170=AQ$1,1,0)</f>
        <v>0</v>
      </c>
      <c r="AR1170">
        <f>IF($S1170=AR$1,1,0)</f>
        <v>0</v>
      </c>
      <c r="AS1170">
        <f>IF($S1170=AS$1,1,0)</f>
        <v>0</v>
      </c>
      <c r="AT1170">
        <f>IF($S1170=AT$1,1,0)</f>
        <v>0</v>
      </c>
      <c r="AU1170">
        <f>IF($S1170=AU$1,1,0)</f>
        <v>0</v>
      </c>
      <c r="AV1170">
        <f>IF($S1170=AV$1,1,0)</f>
        <v>0</v>
      </c>
      <c r="AW1170">
        <f>IF($S1170=AW$1,1,0)</f>
        <v>0</v>
      </c>
      <c r="AX1170">
        <f>IF($S1170=AX$1,1,0)</f>
        <v>0</v>
      </c>
      <c r="AY1170">
        <f>IF($S1170=AY$1,1,0)</f>
        <v>0</v>
      </c>
      <c r="AZ1170">
        <f>IF($S1170=AZ$1,1,0)</f>
        <v>0</v>
      </c>
      <c r="BA1170">
        <f>IF($S1170=BA$1,1,0)</f>
        <v>0</v>
      </c>
      <c r="BB1170">
        <f>IF($S1170=BB$1,1,0)</f>
        <v>0</v>
      </c>
      <c r="BC1170">
        <f>IF($S1170=BC$1,1,0)</f>
        <v>0</v>
      </c>
      <c r="BD1170">
        <f>IF($S1170=BD$1,1,0)</f>
        <v>0</v>
      </c>
      <c r="BE1170">
        <f>IF($S1170=BE$1,1,0)</f>
        <v>0</v>
      </c>
      <c r="BF1170">
        <f>IF($S1170=BF$1,1,0)</f>
        <v>1</v>
      </c>
      <c r="BG1170">
        <f>IF($S1170=BG$1,1,0)</f>
        <v>0</v>
      </c>
      <c r="BH1170">
        <f>IF($S1170=BH$1,1,0)</f>
        <v>0</v>
      </c>
      <c r="BI1170">
        <f>IF($S1170=BI$1,1,0)</f>
        <v>0</v>
      </c>
      <c r="BJ1170">
        <f>IF($S1170=BJ$1,1,0)</f>
        <v>0</v>
      </c>
    </row>
    <row r="1171" spans="1:62" x14ac:dyDescent="0.25">
      <c r="A1171">
        <v>1169</v>
      </c>
      <c r="B1171" t="s">
        <v>1975</v>
      </c>
      <c r="C1171">
        <v>2</v>
      </c>
      <c r="D1171" t="s">
        <v>1564</v>
      </c>
      <c r="E1171" t="s">
        <v>13</v>
      </c>
      <c r="F1171">
        <v>40</v>
      </c>
      <c r="G1171">
        <v>1</v>
      </c>
      <c r="H1171">
        <v>0</v>
      </c>
      <c r="I1171">
        <v>2926</v>
      </c>
      <c r="J1171">
        <v>26</v>
      </c>
      <c r="L1171" t="s">
        <v>15</v>
      </c>
      <c r="M1171" t="s">
        <v>1751</v>
      </c>
      <c r="N1171" t="str">
        <f>IF(ISNUMBER(I1171),"xxx ",SUBSTITUTE(SUBSTITUTE(I1171,"/",""),".",""))</f>
        <v xml:space="preserve">xxx </v>
      </c>
      <c r="O1171" t="str">
        <f>LEFT(N1171,FIND(" ",N1171))</f>
        <v xml:space="preserve">xxx </v>
      </c>
      <c r="P1171" t="str">
        <f>VLOOKUP(M1171,Extract_Title!$A$2:$B$20,2,0)</f>
        <v>Mr</v>
      </c>
      <c r="Q1171" t="str">
        <f>IF(L1171="","S",L1171)</f>
        <v>S</v>
      </c>
      <c r="R1171" t="str">
        <f>IF(K1171="","M",LEFT(K1171,1))</f>
        <v>M</v>
      </c>
      <c r="S1171" t="str">
        <f>VLOOKUP(O1171,Clean_tckt!$E$3:$F$38,2,0)</f>
        <v xml:space="preserve">xxx </v>
      </c>
      <c r="T1171" s="1">
        <f t="shared" si="58"/>
        <v>26</v>
      </c>
      <c r="U1171">
        <f t="shared" si="59"/>
        <v>40</v>
      </c>
      <c r="V1171">
        <f>SUM(G1171:H1171,1)</f>
        <v>2</v>
      </c>
      <c r="W1171">
        <f t="shared" si="60"/>
        <v>1</v>
      </c>
      <c r="X1171">
        <f>IF(V1171=1,1,0)</f>
        <v>0</v>
      </c>
      <c r="Y1171">
        <f>IF($P1171=Y$1,1,0)</f>
        <v>1</v>
      </c>
      <c r="Z1171">
        <f>IF($P1171=Z$1,1,0)</f>
        <v>0</v>
      </c>
      <c r="AA1171">
        <f>IF($P1171=AA$1,1,0)</f>
        <v>0</v>
      </c>
      <c r="AB1171">
        <f>IF($P1171=AB$1,1,0)</f>
        <v>0</v>
      </c>
      <c r="AC1171">
        <f>IF($Q1171=AC$1,1,0)</f>
        <v>1</v>
      </c>
      <c r="AD1171">
        <f>IF($Q1171=AD$1,1,0)</f>
        <v>0</v>
      </c>
      <c r="AE1171">
        <f>IF($R1171=AE$1,1,0)</f>
        <v>1</v>
      </c>
      <c r="AF1171">
        <f>IF($R1171=AF$1,1,0)</f>
        <v>0</v>
      </c>
      <c r="AG1171">
        <f>IF($R1171=AG$1,1,0)</f>
        <v>0</v>
      </c>
      <c r="AH1171">
        <f>IF($R1171=AH$1,1,0)</f>
        <v>0</v>
      </c>
      <c r="AI1171">
        <f>IF($R1171=AI$1,1,0)</f>
        <v>0</v>
      </c>
      <c r="AJ1171">
        <f>IF($R1171=AJ$1,1,0)</f>
        <v>0</v>
      </c>
      <c r="AK1171">
        <f>IF($R1171=AK$1,1,0)</f>
        <v>0</v>
      </c>
      <c r="AL1171">
        <f>IF($R1171=AL$1,1,0)</f>
        <v>0</v>
      </c>
      <c r="AM1171">
        <f>IF($S1171=AM$1,1,0)</f>
        <v>0</v>
      </c>
      <c r="AN1171">
        <f>IF($S1171=AN$1,1,0)</f>
        <v>0</v>
      </c>
      <c r="AO1171">
        <f>IF($S1171=AO$1,1,0)</f>
        <v>0</v>
      </c>
      <c r="AP1171">
        <f>IF($S1171=AP$1,1,0)</f>
        <v>1</v>
      </c>
      <c r="AQ1171">
        <f>IF($S1171=AQ$1,1,0)</f>
        <v>0</v>
      </c>
      <c r="AR1171">
        <f>IF($S1171=AR$1,1,0)</f>
        <v>0</v>
      </c>
      <c r="AS1171">
        <f>IF($S1171=AS$1,1,0)</f>
        <v>0</v>
      </c>
      <c r="AT1171">
        <f>IF($S1171=AT$1,1,0)</f>
        <v>0</v>
      </c>
      <c r="AU1171">
        <f>IF($S1171=AU$1,1,0)</f>
        <v>0</v>
      </c>
      <c r="AV1171">
        <f>IF($S1171=AV$1,1,0)</f>
        <v>0</v>
      </c>
      <c r="AW1171">
        <f>IF($S1171=AW$1,1,0)</f>
        <v>0</v>
      </c>
      <c r="AX1171">
        <f>IF($S1171=AX$1,1,0)</f>
        <v>0</v>
      </c>
      <c r="AY1171">
        <f>IF($S1171=AY$1,1,0)</f>
        <v>0</v>
      </c>
      <c r="AZ1171">
        <f>IF($S1171=AZ$1,1,0)</f>
        <v>0</v>
      </c>
      <c r="BA1171">
        <f>IF($S1171=BA$1,1,0)</f>
        <v>0</v>
      </c>
      <c r="BB1171">
        <f>IF($S1171=BB$1,1,0)</f>
        <v>0</v>
      </c>
      <c r="BC1171">
        <f>IF($S1171=BC$1,1,0)</f>
        <v>0</v>
      </c>
      <c r="BD1171">
        <f>IF($S1171=BD$1,1,0)</f>
        <v>0</v>
      </c>
      <c r="BE1171">
        <f>IF($S1171=BE$1,1,0)</f>
        <v>0</v>
      </c>
      <c r="BF1171">
        <f>IF($S1171=BF$1,1,0)</f>
        <v>0</v>
      </c>
      <c r="BG1171">
        <f>IF($S1171=BG$1,1,0)</f>
        <v>0</v>
      </c>
      <c r="BH1171">
        <f>IF($S1171=BH$1,1,0)</f>
        <v>0</v>
      </c>
      <c r="BI1171">
        <f>IF($S1171=BI$1,1,0)</f>
        <v>0</v>
      </c>
      <c r="BJ1171">
        <f>IF($S1171=BJ$1,1,0)</f>
        <v>0</v>
      </c>
    </row>
    <row r="1172" spans="1:62" x14ac:dyDescent="0.25">
      <c r="A1172">
        <v>1170</v>
      </c>
      <c r="B1172" t="s">
        <v>1975</v>
      </c>
      <c r="C1172">
        <v>2</v>
      </c>
      <c r="D1172" t="s">
        <v>1565</v>
      </c>
      <c r="E1172" t="s">
        <v>13</v>
      </c>
      <c r="F1172">
        <v>30</v>
      </c>
      <c r="G1172">
        <v>1</v>
      </c>
      <c r="H1172">
        <v>0</v>
      </c>
      <c r="I1172" t="s">
        <v>1566</v>
      </c>
      <c r="J1172">
        <v>21</v>
      </c>
      <c r="L1172" t="s">
        <v>15</v>
      </c>
      <c r="M1172" t="s">
        <v>1751</v>
      </c>
      <c r="N1172" t="str">
        <f>IF(ISNUMBER(I1172),"xxx ",SUBSTITUTE(SUBSTITUTE(I1172,"/",""),".",""))</f>
        <v>CA 31352</v>
      </c>
      <c r="O1172" t="str">
        <f>LEFT(N1172,FIND(" ",N1172))</f>
        <v xml:space="preserve">CA </v>
      </c>
      <c r="P1172" t="str">
        <f>VLOOKUP(M1172,Extract_Title!$A$2:$B$20,2,0)</f>
        <v>Mr</v>
      </c>
      <c r="Q1172" t="str">
        <f>IF(L1172="","S",L1172)</f>
        <v>S</v>
      </c>
      <c r="R1172" t="str">
        <f>IF(K1172="","M",LEFT(K1172,1))</f>
        <v>M</v>
      </c>
      <c r="S1172" t="str">
        <f>VLOOKUP(O1172,Clean_tckt!$E$3:$F$38,2,0)</f>
        <v xml:space="preserve">CA </v>
      </c>
      <c r="T1172" s="1">
        <f t="shared" si="58"/>
        <v>21</v>
      </c>
      <c r="U1172">
        <f t="shared" si="59"/>
        <v>30</v>
      </c>
      <c r="V1172">
        <f>SUM(G1172:H1172,1)</f>
        <v>2</v>
      </c>
      <c r="W1172">
        <f t="shared" si="60"/>
        <v>1</v>
      </c>
      <c r="X1172">
        <f>IF(V1172=1,1,0)</f>
        <v>0</v>
      </c>
      <c r="Y1172">
        <f>IF($P1172=Y$1,1,0)</f>
        <v>1</v>
      </c>
      <c r="Z1172">
        <f>IF($P1172=Z$1,1,0)</f>
        <v>0</v>
      </c>
      <c r="AA1172">
        <f>IF($P1172=AA$1,1,0)</f>
        <v>0</v>
      </c>
      <c r="AB1172">
        <f>IF($P1172=AB$1,1,0)</f>
        <v>0</v>
      </c>
      <c r="AC1172">
        <f>IF($Q1172=AC$1,1,0)</f>
        <v>1</v>
      </c>
      <c r="AD1172">
        <f>IF($Q1172=AD$1,1,0)</f>
        <v>0</v>
      </c>
      <c r="AE1172">
        <f>IF($R1172=AE$1,1,0)</f>
        <v>1</v>
      </c>
      <c r="AF1172">
        <f>IF($R1172=AF$1,1,0)</f>
        <v>0</v>
      </c>
      <c r="AG1172">
        <f>IF($R1172=AG$1,1,0)</f>
        <v>0</v>
      </c>
      <c r="AH1172">
        <f>IF($R1172=AH$1,1,0)</f>
        <v>0</v>
      </c>
      <c r="AI1172">
        <f>IF($R1172=AI$1,1,0)</f>
        <v>0</v>
      </c>
      <c r="AJ1172">
        <f>IF($R1172=AJ$1,1,0)</f>
        <v>0</v>
      </c>
      <c r="AK1172">
        <f>IF($R1172=AK$1,1,0)</f>
        <v>0</v>
      </c>
      <c r="AL1172">
        <f>IF($R1172=AL$1,1,0)</f>
        <v>0</v>
      </c>
      <c r="AM1172">
        <f>IF($S1172=AM$1,1,0)</f>
        <v>0</v>
      </c>
      <c r="AN1172">
        <f>IF($S1172=AN$1,1,0)</f>
        <v>0</v>
      </c>
      <c r="AO1172">
        <f>IF($S1172=AO$1,1,0)</f>
        <v>0</v>
      </c>
      <c r="AP1172">
        <f>IF($S1172=AP$1,1,0)</f>
        <v>0</v>
      </c>
      <c r="AQ1172">
        <f>IF($S1172=AQ$1,1,0)</f>
        <v>0</v>
      </c>
      <c r="AR1172">
        <f>IF($S1172=AR$1,1,0)</f>
        <v>1</v>
      </c>
      <c r="AS1172">
        <f>IF($S1172=AS$1,1,0)</f>
        <v>0</v>
      </c>
      <c r="AT1172">
        <f>IF($S1172=AT$1,1,0)</f>
        <v>0</v>
      </c>
      <c r="AU1172">
        <f>IF($S1172=AU$1,1,0)</f>
        <v>0</v>
      </c>
      <c r="AV1172">
        <f>IF($S1172=AV$1,1,0)</f>
        <v>0</v>
      </c>
      <c r="AW1172">
        <f>IF($S1172=AW$1,1,0)</f>
        <v>0</v>
      </c>
      <c r="AX1172">
        <f>IF($S1172=AX$1,1,0)</f>
        <v>0</v>
      </c>
      <c r="AY1172">
        <f>IF($S1172=AY$1,1,0)</f>
        <v>0</v>
      </c>
      <c r="AZ1172">
        <f>IF($S1172=AZ$1,1,0)</f>
        <v>0</v>
      </c>
      <c r="BA1172">
        <f>IF($S1172=BA$1,1,0)</f>
        <v>0</v>
      </c>
      <c r="BB1172">
        <f>IF($S1172=BB$1,1,0)</f>
        <v>0</v>
      </c>
      <c r="BC1172">
        <f>IF($S1172=BC$1,1,0)</f>
        <v>0</v>
      </c>
      <c r="BD1172">
        <f>IF($S1172=BD$1,1,0)</f>
        <v>0</v>
      </c>
      <c r="BE1172">
        <f>IF($S1172=BE$1,1,0)</f>
        <v>0</v>
      </c>
      <c r="BF1172">
        <f>IF($S1172=BF$1,1,0)</f>
        <v>0</v>
      </c>
      <c r="BG1172">
        <f>IF($S1172=BG$1,1,0)</f>
        <v>0</v>
      </c>
      <c r="BH1172">
        <f>IF($S1172=BH$1,1,0)</f>
        <v>0</v>
      </c>
      <c r="BI1172">
        <f>IF($S1172=BI$1,1,0)</f>
        <v>0</v>
      </c>
      <c r="BJ1172">
        <f>IF($S1172=BJ$1,1,0)</f>
        <v>0</v>
      </c>
    </row>
    <row r="1173" spans="1:62" x14ac:dyDescent="0.25">
      <c r="A1173">
        <v>1171</v>
      </c>
      <c r="B1173" t="s">
        <v>1975</v>
      </c>
      <c r="C1173">
        <v>2</v>
      </c>
      <c r="D1173" t="s">
        <v>1567</v>
      </c>
      <c r="E1173" t="s">
        <v>13</v>
      </c>
      <c r="F1173">
        <v>22</v>
      </c>
      <c r="G1173">
        <v>0</v>
      </c>
      <c r="H1173">
        <v>0</v>
      </c>
      <c r="I1173" t="s">
        <v>1568</v>
      </c>
      <c r="J1173">
        <v>10.5</v>
      </c>
      <c r="L1173" t="s">
        <v>15</v>
      </c>
      <c r="M1173" t="s">
        <v>1751</v>
      </c>
      <c r="N1173" t="str">
        <f>IF(ISNUMBER(I1173),"xxx ",SUBSTITUTE(SUBSTITUTE(I1173,"/",""),".",""))</f>
        <v>WC 14260</v>
      </c>
      <c r="O1173" t="str">
        <f>LEFT(N1173,FIND(" ",N1173))</f>
        <v xml:space="preserve">WC </v>
      </c>
      <c r="P1173" t="str">
        <f>VLOOKUP(M1173,Extract_Title!$A$2:$B$20,2,0)</f>
        <v>Mr</v>
      </c>
      <c r="Q1173" t="str">
        <f>IF(L1173="","S",L1173)</f>
        <v>S</v>
      </c>
      <c r="R1173" t="str">
        <f>IF(K1173="","M",LEFT(K1173,1))</f>
        <v>M</v>
      </c>
      <c r="S1173" t="str">
        <f>VLOOKUP(O1173,Clean_tckt!$E$3:$F$38,2,0)</f>
        <v xml:space="preserve">WC </v>
      </c>
      <c r="T1173" s="1">
        <f t="shared" si="58"/>
        <v>10.5</v>
      </c>
      <c r="U1173">
        <f t="shared" si="59"/>
        <v>22</v>
      </c>
      <c r="V1173">
        <f>SUM(G1173:H1173,1)</f>
        <v>1</v>
      </c>
      <c r="W1173">
        <f t="shared" si="60"/>
        <v>1</v>
      </c>
      <c r="X1173">
        <f>IF(V1173=1,1,0)</f>
        <v>1</v>
      </c>
      <c r="Y1173">
        <f>IF($P1173=Y$1,1,0)</f>
        <v>1</v>
      </c>
      <c r="Z1173">
        <f>IF($P1173=Z$1,1,0)</f>
        <v>0</v>
      </c>
      <c r="AA1173">
        <f>IF($P1173=AA$1,1,0)</f>
        <v>0</v>
      </c>
      <c r="AB1173">
        <f>IF($P1173=AB$1,1,0)</f>
        <v>0</v>
      </c>
      <c r="AC1173">
        <f>IF($Q1173=AC$1,1,0)</f>
        <v>1</v>
      </c>
      <c r="AD1173">
        <f>IF($Q1173=AD$1,1,0)</f>
        <v>0</v>
      </c>
      <c r="AE1173">
        <f>IF($R1173=AE$1,1,0)</f>
        <v>1</v>
      </c>
      <c r="AF1173">
        <f>IF($R1173=AF$1,1,0)</f>
        <v>0</v>
      </c>
      <c r="AG1173">
        <f>IF($R1173=AG$1,1,0)</f>
        <v>0</v>
      </c>
      <c r="AH1173">
        <f>IF($R1173=AH$1,1,0)</f>
        <v>0</v>
      </c>
      <c r="AI1173">
        <f>IF($R1173=AI$1,1,0)</f>
        <v>0</v>
      </c>
      <c r="AJ1173">
        <f>IF($R1173=AJ$1,1,0)</f>
        <v>0</v>
      </c>
      <c r="AK1173">
        <f>IF($R1173=AK$1,1,0)</f>
        <v>0</v>
      </c>
      <c r="AL1173">
        <f>IF($R1173=AL$1,1,0)</f>
        <v>0</v>
      </c>
      <c r="AM1173">
        <f>IF($S1173=AM$1,1,0)</f>
        <v>0</v>
      </c>
      <c r="AN1173">
        <f>IF($S1173=AN$1,1,0)</f>
        <v>0</v>
      </c>
      <c r="AO1173">
        <f>IF($S1173=AO$1,1,0)</f>
        <v>0</v>
      </c>
      <c r="AP1173">
        <f>IF($S1173=AP$1,1,0)</f>
        <v>0</v>
      </c>
      <c r="AQ1173">
        <f>IF($S1173=AQ$1,1,0)</f>
        <v>0</v>
      </c>
      <c r="AR1173">
        <f>IF($S1173=AR$1,1,0)</f>
        <v>0</v>
      </c>
      <c r="AS1173">
        <f>IF($S1173=AS$1,1,0)</f>
        <v>0</v>
      </c>
      <c r="AT1173">
        <f>IF($S1173=AT$1,1,0)</f>
        <v>0</v>
      </c>
      <c r="AU1173">
        <f>IF($S1173=AU$1,1,0)</f>
        <v>0</v>
      </c>
      <c r="AV1173">
        <f>IF($S1173=AV$1,1,0)</f>
        <v>0</v>
      </c>
      <c r="AW1173">
        <f>IF($S1173=AW$1,1,0)</f>
        <v>1</v>
      </c>
      <c r="AX1173">
        <f>IF($S1173=AX$1,1,0)</f>
        <v>0</v>
      </c>
      <c r="AY1173">
        <f>IF($S1173=AY$1,1,0)</f>
        <v>0</v>
      </c>
      <c r="AZ1173">
        <f>IF($S1173=AZ$1,1,0)</f>
        <v>0</v>
      </c>
      <c r="BA1173">
        <f>IF($S1173=BA$1,1,0)</f>
        <v>0</v>
      </c>
      <c r="BB1173">
        <f>IF($S1173=BB$1,1,0)</f>
        <v>0</v>
      </c>
      <c r="BC1173">
        <f>IF($S1173=BC$1,1,0)</f>
        <v>0</v>
      </c>
      <c r="BD1173">
        <f>IF($S1173=BD$1,1,0)</f>
        <v>0</v>
      </c>
      <c r="BE1173">
        <f>IF($S1173=BE$1,1,0)</f>
        <v>0</v>
      </c>
      <c r="BF1173">
        <f>IF($S1173=BF$1,1,0)</f>
        <v>0</v>
      </c>
      <c r="BG1173">
        <f>IF($S1173=BG$1,1,0)</f>
        <v>0</v>
      </c>
      <c r="BH1173">
        <f>IF($S1173=BH$1,1,0)</f>
        <v>0</v>
      </c>
      <c r="BI1173">
        <f>IF($S1173=BI$1,1,0)</f>
        <v>0</v>
      </c>
      <c r="BJ1173">
        <f>IF($S1173=BJ$1,1,0)</f>
        <v>0</v>
      </c>
    </row>
    <row r="1174" spans="1:62" x14ac:dyDescent="0.25">
      <c r="A1174">
        <v>1172</v>
      </c>
      <c r="B1174" t="s">
        <v>1975</v>
      </c>
      <c r="C1174">
        <v>3</v>
      </c>
      <c r="D1174" t="s">
        <v>1569</v>
      </c>
      <c r="E1174" t="s">
        <v>17</v>
      </c>
      <c r="F1174">
        <v>23</v>
      </c>
      <c r="G1174">
        <v>0</v>
      </c>
      <c r="H1174">
        <v>0</v>
      </c>
      <c r="I1174">
        <v>315085</v>
      </c>
      <c r="J1174">
        <v>8.6624999999999996</v>
      </c>
      <c r="L1174" t="s">
        <v>15</v>
      </c>
      <c r="M1174" t="s">
        <v>1753</v>
      </c>
      <c r="N1174" t="str">
        <f>IF(ISNUMBER(I1174),"xxx ",SUBSTITUTE(SUBSTITUTE(I1174,"/",""),".",""))</f>
        <v xml:space="preserve">xxx </v>
      </c>
      <c r="O1174" t="str">
        <f>LEFT(N1174,FIND(" ",N1174))</f>
        <v xml:space="preserve">xxx </v>
      </c>
      <c r="P1174" t="str">
        <f>VLOOKUP(M1174,Extract_Title!$A$2:$B$20,2,0)</f>
        <v>Miss</v>
      </c>
      <c r="Q1174" t="str">
        <f>IF(L1174="","S",L1174)</f>
        <v>S</v>
      </c>
      <c r="R1174" t="str">
        <f>IF(K1174="","M",LEFT(K1174,1))</f>
        <v>M</v>
      </c>
      <c r="S1174" t="str">
        <f>VLOOKUP(O1174,Clean_tckt!$E$3:$F$38,2,0)</f>
        <v xml:space="preserve">xxx </v>
      </c>
      <c r="T1174" s="1">
        <f t="shared" si="58"/>
        <v>8.6624999999999996</v>
      </c>
      <c r="U1174">
        <f t="shared" si="59"/>
        <v>23</v>
      </c>
      <c r="V1174">
        <f>SUM(G1174:H1174,1)</f>
        <v>1</v>
      </c>
      <c r="W1174">
        <f t="shared" si="60"/>
        <v>0</v>
      </c>
      <c r="X1174">
        <f>IF(V1174=1,1,0)</f>
        <v>1</v>
      </c>
      <c r="Y1174">
        <f>IF($P1174=Y$1,1,0)</f>
        <v>0</v>
      </c>
      <c r="Z1174">
        <f>IF($P1174=Z$1,1,0)</f>
        <v>0</v>
      </c>
      <c r="AA1174">
        <f>IF($P1174=AA$1,1,0)</f>
        <v>1</v>
      </c>
      <c r="AB1174">
        <f>IF($P1174=AB$1,1,0)</f>
        <v>0</v>
      </c>
      <c r="AC1174">
        <f>IF($Q1174=AC$1,1,0)</f>
        <v>1</v>
      </c>
      <c r="AD1174">
        <f>IF($Q1174=AD$1,1,0)</f>
        <v>0</v>
      </c>
      <c r="AE1174">
        <f>IF($R1174=AE$1,1,0)</f>
        <v>1</v>
      </c>
      <c r="AF1174">
        <f>IF($R1174=AF$1,1,0)</f>
        <v>0</v>
      </c>
      <c r="AG1174">
        <f>IF($R1174=AG$1,1,0)</f>
        <v>0</v>
      </c>
      <c r="AH1174">
        <f>IF($R1174=AH$1,1,0)</f>
        <v>0</v>
      </c>
      <c r="AI1174">
        <f>IF($R1174=AI$1,1,0)</f>
        <v>0</v>
      </c>
      <c r="AJ1174">
        <f>IF($R1174=AJ$1,1,0)</f>
        <v>0</v>
      </c>
      <c r="AK1174">
        <f>IF($R1174=AK$1,1,0)</f>
        <v>0</v>
      </c>
      <c r="AL1174">
        <f>IF($R1174=AL$1,1,0)</f>
        <v>0</v>
      </c>
      <c r="AM1174">
        <f>IF($S1174=AM$1,1,0)</f>
        <v>0</v>
      </c>
      <c r="AN1174">
        <f>IF($S1174=AN$1,1,0)</f>
        <v>0</v>
      </c>
      <c r="AO1174">
        <f>IF($S1174=AO$1,1,0)</f>
        <v>0</v>
      </c>
      <c r="AP1174">
        <f>IF($S1174=AP$1,1,0)</f>
        <v>1</v>
      </c>
      <c r="AQ1174">
        <f>IF($S1174=AQ$1,1,0)</f>
        <v>0</v>
      </c>
      <c r="AR1174">
        <f>IF($S1174=AR$1,1,0)</f>
        <v>0</v>
      </c>
      <c r="AS1174">
        <f>IF($S1174=AS$1,1,0)</f>
        <v>0</v>
      </c>
      <c r="AT1174">
        <f>IF($S1174=AT$1,1,0)</f>
        <v>0</v>
      </c>
      <c r="AU1174">
        <f>IF($S1174=AU$1,1,0)</f>
        <v>0</v>
      </c>
      <c r="AV1174">
        <f>IF($S1174=AV$1,1,0)</f>
        <v>0</v>
      </c>
      <c r="AW1174">
        <f>IF($S1174=AW$1,1,0)</f>
        <v>0</v>
      </c>
      <c r="AX1174">
        <f>IF($S1174=AX$1,1,0)</f>
        <v>0</v>
      </c>
      <c r="AY1174">
        <f>IF($S1174=AY$1,1,0)</f>
        <v>0</v>
      </c>
      <c r="AZ1174">
        <f>IF($S1174=AZ$1,1,0)</f>
        <v>0</v>
      </c>
      <c r="BA1174">
        <f>IF($S1174=BA$1,1,0)</f>
        <v>0</v>
      </c>
      <c r="BB1174">
        <f>IF($S1174=BB$1,1,0)</f>
        <v>0</v>
      </c>
      <c r="BC1174">
        <f>IF($S1174=BC$1,1,0)</f>
        <v>0</v>
      </c>
      <c r="BD1174">
        <f>IF($S1174=BD$1,1,0)</f>
        <v>0</v>
      </c>
      <c r="BE1174">
        <f>IF($S1174=BE$1,1,0)</f>
        <v>0</v>
      </c>
      <c r="BF1174">
        <f>IF($S1174=BF$1,1,0)</f>
        <v>0</v>
      </c>
      <c r="BG1174">
        <f>IF($S1174=BG$1,1,0)</f>
        <v>0</v>
      </c>
      <c r="BH1174">
        <f>IF($S1174=BH$1,1,0)</f>
        <v>0</v>
      </c>
      <c r="BI1174">
        <f>IF($S1174=BI$1,1,0)</f>
        <v>0</v>
      </c>
      <c r="BJ1174">
        <f>IF($S1174=BJ$1,1,0)</f>
        <v>0</v>
      </c>
    </row>
    <row r="1175" spans="1:62" x14ac:dyDescent="0.25">
      <c r="A1175">
        <v>1173</v>
      </c>
      <c r="B1175" t="s">
        <v>1975</v>
      </c>
      <c r="C1175">
        <v>3</v>
      </c>
      <c r="D1175" t="s">
        <v>1570</v>
      </c>
      <c r="E1175" t="s">
        <v>13</v>
      </c>
      <c r="F1175">
        <v>0.75</v>
      </c>
      <c r="G1175">
        <v>1</v>
      </c>
      <c r="H1175">
        <v>1</v>
      </c>
      <c r="I1175" t="s">
        <v>1420</v>
      </c>
      <c r="J1175">
        <v>13.775</v>
      </c>
      <c r="L1175" t="s">
        <v>15</v>
      </c>
      <c r="M1175" t="s">
        <v>1754</v>
      </c>
      <c r="N1175" t="str">
        <f>IF(ISNUMBER(I1175),"xxx ",SUBSTITUTE(SUBSTITUTE(I1175,"/",""),".",""))</f>
        <v>SOTONOQ 3101315</v>
      </c>
      <c r="O1175" t="str">
        <f>LEFT(N1175,FIND(" ",N1175))</f>
        <v xml:space="preserve">SOTONOQ </v>
      </c>
      <c r="P1175" t="str">
        <f>VLOOKUP(M1175,Extract_Title!$A$2:$B$20,2,0)</f>
        <v>Master</v>
      </c>
      <c r="Q1175" t="str">
        <f>IF(L1175="","S",L1175)</f>
        <v>S</v>
      </c>
      <c r="R1175" t="str">
        <f>IF(K1175="","M",LEFT(K1175,1))</f>
        <v>M</v>
      </c>
      <c r="S1175" t="str">
        <f>VLOOKUP(O1175,Clean_tckt!$E$3:$F$38,2,0)</f>
        <v xml:space="preserve">SOTONOQ </v>
      </c>
      <c r="T1175" s="1">
        <f t="shared" si="58"/>
        <v>13.775</v>
      </c>
      <c r="U1175">
        <f t="shared" si="59"/>
        <v>0.75</v>
      </c>
      <c r="V1175">
        <f>SUM(G1175:H1175,1)</f>
        <v>3</v>
      </c>
      <c r="W1175">
        <f t="shared" si="60"/>
        <v>1</v>
      </c>
      <c r="X1175">
        <f>IF(V1175=1,1,0)</f>
        <v>0</v>
      </c>
      <c r="Y1175">
        <f>IF($P1175=Y$1,1,0)</f>
        <v>0</v>
      </c>
      <c r="Z1175">
        <f>IF($P1175=Z$1,1,0)</f>
        <v>0</v>
      </c>
      <c r="AA1175">
        <f>IF($P1175=AA$1,1,0)</f>
        <v>0</v>
      </c>
      <c r="AB1175">
        <f>IF($P1175=AB$1,1,0)</f>
        <v>1</v>
      </c>
      <c r="AC1175">
        <f>IF($Q1175=AC$1,1,0)</f>
        <v>1</v>
      </c>
      <c r="AD1175">
        <f>IF($Q1175=AD$1,1,0)</f>
        <v>0</v>
      </c>
      <c r="AE1175">
        <f>IF($R1175=AE$1,1,0)</f>
        <v>1</v>
      </c>
      <c r="AF1175">
        <f>IF($R1175=AF$1,1,0)</f>
        <v>0</v>
      </c>
      <c r="AG1175">
        <f>IF($R1175=AG$1,1,0)</f>
        <v>0</v>
      </c>
      <c r="AH1175">
        <f>IF($R1175=AH$1,1,0)</f>
        <v>0</v>
      </c>
      <c r="AI1175">
        <f>IF($R1175=AI$1,1,0)</f>
        <v>0</v>
      </c>
      <c r="AJ1175">
        <f>IF($R1175=AJ$1,1,0)</f>
        <v>0</v>
      </c>
      <c r="AK1175">
        <f>IF($R1175=AK$1,1,0)</f>
        <v>0</v>
      </c>
      <c r="AL1175">
        <f>IF($R1175=AL$1,1,0)</f>
        <v>0</v>
      </c>
      <c r="AM1175">
        <f>IF($S1175=AM$1,1,0)</f>
        <v>0</v>
      </c>
      <c r="AN1175">
        <f>IF($S1175=AN$1,1,0)</f>
        <v>0</v>
      </c>
      <c r="AO1175">
        <f>IF($S1175=AO$1,1,0)</f>
        <v>0</v>
      </c>
      <c r="AP1175">
        <f>IF($S1175=AP$1,1,0)</f>
        <v>0</v>
      </c>
      <c r="AQ1175">
        <f>IF($S1175=AQ$1,1,0)</f>
        <v>0</v>
      </c>
      <c r="AR1175">
        <f>IF($S1175=AR$1,1,0)</f>
        <v>0</v>
      </c>
      <c r="AS1175">
        <f>IF($S1175=AS$1,1,0)</f>
        <v>0</v>
      </c>
      <c r="AT1175">
        <f>IF($S1175=AT$1,1,0)</f>
        <v>0</v>
      </c>
      <c r="AU1175">
        <f>IF($S1175=AU$1,1,0)</f>
        <v>0</v>
      </c>
      <c r="AV1175">
        <f>IF($S1175=AV$1,1,0)</f>
        <v>0</v>
      </c>
      <c r="AW1175">
        <f>IF($S1175=AW$1,1,0)</f>
        <v>0</v>
      </c>
      <c r="AX1175">
        <f>IF($S1175=AX$1,1,0)</f>
        <v>1</v>
      </c>
      <c r="AY1175">
        <f>IF($S1175=AY$1,1,0)</f>
        <v>0</v>
      </c>
      <c r="AZ1175">
        <f>IF($S1175=AZ$1,1,0)</f>
        <v>0</v>
      </c>
      <c r="BA1175">
        <f>IF($S1175=BA$1,1,0)</f>
        <v>0</v>
      </c>
      <c r="BB1175">
        <f>IF($S1175=BB$1,1,0)</f>
        <v>0</v>
      </c>
      <c r="BC1175">
        <f>IF($S1175=BC$1,1,0)</f>
        <v>0</v>
      </c>
      <c r="BD1175">
        <f>IF($S1175=BD$1,1,0)</f>
        <v>0</v>
      </c>
      <c r="BE1175">
        <f>IF($S1175=BE$1,1,0)</f>
        <v>0</v>
      </c>
      <c r="BF1175">
        <f>IF($S1175=BF$1,1,0)</f>
        <v>0</v>
      </c>
      <c r="BG1175">
        <f>IF($S1175=BG$1,1,0)</f>
        <v>0</v>
      </c>
      <c r="BH1175">
        <f>IF($S1175=BH$1,1,0)</f>
        <v>0</v>
      </c>
      <c r="BI1175">
        <f>IF($S1175=BI$1,1,0)</f>
        <v>0</v>
      </c>
      <c r="BJ1175">
        <f>IF($S1175=BJ$1,1,0)</f>
        <v>0</v>
      </c>
    </row>
    <row r="1176" spans="1:62" x14ac:dyDescent="0.25">
      <c r="A1176">
        <v>1174</v>
      </c>
      <c r="B1176" t="s">
        <v>1975</v>
      </c>
      <c r="C1176">
        <v>3</v>
      </c>
      <c r="D1176" t="s">
        <v>1571</v>
      </c>
      <c r="E1176" t="s">
        <v>17</v>
      </c>
      <c r="G1176">
        <v>0</v>
      </c>
      <c r="H1176">
        <v>0</v>
      </c>
      <c r="I1176">
        <v>364859</v>
      </c>
      <c r="J1176">
        <v>7.75</v>
      </c>
      <c r="L1176" t="s">
        <v>27</v>
      </c>
      <c r="M1176" t="s">
        <v>1753</v>
      </c>
      <c r="N1176" t="str">
        <f>IF(ISNUMBER(I1176),"xxx ",SUBSTITUTE(SUBSTITUTE(I1176,"/",""),".",""))</f>
        <v xml:space="preserve">xxx </v>
      </c>
      <c r="O1176" t="str">
        <f>LEFT(N1176,FIND(" ",N1176))</f>
        <v xml:space="preserve">xxx </v>
      </c>
      <c r="P1176" t="str">
        <f>VLOOKUP(M1176,Extract_Title!$A$2:$B$20,2,0)</f>
        <v>Miss</v>
      </c>
      <c r="Q1176" t="str">
        <f>IF(L1176="","S",L1176)</f>
        <v>Q</v>
      </c>
      <c r="R1176" t="str">
        <f>IF(K1176="","M",LEFT(K1176,1))</f>
        <v>M</v>
      </c>
      <c r="S1176" t="str">
        <f>VLOOKUP(O1176,Clean_tckt!$E$3:$F$38,2,0)</f>
        <v xml:space="preserve">xxx </v>
      </c>
      <c r="T1176" s="1">
        <f t="shared" si="58"/>
        <v>7.75</v>
      </c>
      <c r="U1176">
        <f t="shared" si="59"/>
        <v>0</v>
      </c>
      <c r="V1176">
        <f>SUM(G1176:H1176,1)</f>
        <v>1</v>
      </c>
      <c r="W1176">
        <f t="shared" si="60"/>
        <v>0</v>
      </c>
      <c r="X1176">
        <f>IF(V1176=1,1,0)</f>
        <v>1</v>
      </c>
      <c r="Y1176">
        <f>IF($P1176=Y$1,1,0)</f>
        <v>0</v>
      </c>
      <c r="Z1176">
        <f>IF($P1176=Z$1,1,0)</f>
        <v>0</v>
      </c>
      <c r="AA1176">
        <f>IF($P1176=AA$1,1,0)</f>
        <v>1</v>
      </c>
      <c r="AB1176">
        <f>IF($P1176=AB$1,1,0)</f>
        <v>0</v>
      </c>
      <c r="AC1176">
        <f>IF($Q1176=AC$1,1,0)</f>
        <v>0</v>
      </c>
      <c r="AD1176">
        <f>IF($Q1176=AD$1,1,0)</f>
        <v>0</v>
      </c>
      <c r="AE1176">
        <f>IF($R1176=AE$1,1,0)</f>
        <v>1</v>
      </c>
      <c r="AF1176">
        <f>IF($R1176=AF$1,1,0)</f>
        <v>0</v>
      </c>
      <c r="AG1176">
        <f>IF($R1176=AG$1,1,0)</f>
        <v>0</v>
      </c>
      <c r="AH1176">
        <f>IF($R1176=AH$1,1,0)</f>
        <v>0</v>
      </c>
      <c r="AI1176">
        <f>IF($R1176=AI$1,1,0)</f>
        <v>0</v>
      </c>
      <c r="AJ1176">
        <f>IF($R1176=AJ$1,1,0)</f>
        <v>0</v>
      </c>
      <c r="AK1176">
        <f>IF($R1176=AK$1,1,0)</f>
        <v>0</v>
      </c>
      <c r="AL1176">
        <f>IF($R1176=AL$1,1,0)</f>
        <v>0</v>
      </c>
      <c r="AM1176">
        <f>IF($S1176=AM$1,1,0)</f>
        <v>0</v>
      </c>
      <c r="AN1176">
        <f>IF($S1176=AN$1,1,0)</f>
        <v>0</v>
      </c>
      <c r="AO1176">
        <f>IF($S1176=AO$1,1,0)</f>
        <v>0</v>
      </c>
      <c r="AP1176">
        <f>IF($S1176=AP$1,1,0)</f>
        <v>1</v>
      </c>
      <c r="AQ1176">
        <f>IF($S1176=AQ$1,1,0)</f>
        <v>0</v>
      </c>
      <c r="AR1176">
        <f>IF($S1176=AR$1,1,0)</f>
        <v>0</v>
      </c>
      <c r="AS1176">
        <f>IF($S1176=AS$1,1,0)</f>
        <v>0</v>
      </c>
      <c r="AT1176">
        <f>IF($S1176=AT$1,1,0)</f>
        <v>0</v>
      </c>
      <c r="AU1176">
        <f>IF($S1176=AU$1,1,0)</f>
        <v>0</v>
      </c>
      <c r="AV1176">
        <f>IF($S1176=AV$1,1,0)</f>
        <v>0</v>
      </c>
      <c r="AW1176">
        <f>IF($S1176=AW$1,1,0)</f>
        <v>0</v>
      </c>
      <c r="AX1176">
        <f>IF($S1176=AX$1,1,0)</f>
        <v>0</v>
      </c>
      <c r="AY1176">
        <f>IF($S1176=AY$1,1,0)</f>
        <v>0</v>
      </c>
      <c r="AZ1176">
        <f>IF($S1176=AZ$1,1,0)</f>
        <v>0</v>
      </c>
      <c r="BA1176">
        <f>IF($S1176=BA$1,1,0)</f>
        <v>0</v>
      </c>
      <c r="BB1176">
        <f>IF($S1176=BB$1,1,0)</f>
        <v>0</v>
      </c>
      <c r="BC1176">
        <f>IF($S1176=BC$1,1,0)</f>
        <v>0</v>
      </c>
      <c r="BD1176">
        <f>IF($S1176=BD$1,1,0)</f>
        <v>0</v>
      </c>
      <c r="BE1176">
        <f>IF($S1176=BE$1,1,0)</f>
        <v>0</v>
      </c>
      <c r="BF1176">
        <f>IF($S1176=BF$1,1,0)</f>
        <v>0</v>
      </c>
      <c r="BG1176">
        <f>IF($S1176=BG$1,1,0)</f>
        <v>0</v>
      </c>
      <c r="BH1176">
        <f>IF($S1176=BH$1,1,0)</f>
        <v>0</v>
      </c>
      <c r="BI1176">
        <f>IF($S1176=BI$1,1,0)</f>
        <v>0</v>
      </c>
      <c r="BJ1176">
        <f>IF($S1176=BJ$1,1,0)</f>
        <v>0</v>
      </c>
    </row>
    <row r="1177" spans="1:62" x14ac:dyDescent="0.25">
      <c r="A1177">
        <v>1175</v>
      </c>
      <c r="B1177" t="s">
        <v>1975</v>
      </c>
      <c r="C1177">
        <v>3</v>
      </c>
      <c r="D1177" t="s">
        <v>1572</v>
      </c>
      <c r="E1177" t="s">
        <v>17</v>
      </c>
      <c r="F1177">
        <v>9</v>
      </c>
      <c r="G1177">
        <v>1</v>
      </c>
      <c r="H1177">
        <v>1</v>
      </c>
      <c r="I1177">
        <v>2650</v>
      </c>
      <c r="J1177">
        <v>15.245799999999999</v>
      </c>
      <c r="L1177" t="s">
        <v>20</v>
      </c>
      <c r="M1177" t="s">
        <v>1753</v>
      </c>
      <c r="N1177" t="str">
        <f>IF(ISNUMBER(I1177),"xxx ",SUBSTITUTE(SUBSTITUTE(I1177,"/",""),".",""))</f>
        <v xml:space="preserve">xxx </v>
      </c>
      <c r="O1177" t="str">
        <f>LEFT(N1177,FIND(" ",N1177))</f>
        <v xml:space="preserve">xxx </v>
      </c>
      <c r="P1177" t="str">
        <f>VLOOKUP(M1177,Extract_Title!$A$2:$B$20,2,0)</f>
        <v>Miss</v>
      </c>
      <c r="Q1177" t="str">
        <f>IF(L1177="","S",L1177)</f>
        <v>C</v>
      </c>
      <c r="R1177" t="str">
        <f>IF(K1177="","M",LEFT(K1177,1))</f>
        <v>M</v>
      </c>
      <c r="S1177" t="str">
        <f>VLOOKUP(O1177,Clean_tckt!$E$3:$F$38,2,0)</f>
        <v xml:space="preserve">xxx </v>
      </c>
      <c r="T1177" s="1">
        <f t="shared" si="58"/>
        <v>15.245799999999999</v>
      </c>
      <c r="U1177">
        <f t="shared" si="59"/>
        <v>9</v>
      </c>
      <c r="V1177">
        <f>SUM(G1177:H1177,1)</f>
        <v>3</v>
      </c>
      <c r="W1177">
        <f t="shared" si="60"/>
        <v>0</v>
      </c>
      <c r="X1177">
        <f>IF(V1177=1,1,0)</f>
        <v>0</v>
      </c>
      <c r="Y1177">
        <f>IF($P1177=Y$1,1,0)</f>
        <v>0</v>
      </c>
      <c r="Z1177">
        <f>IF($P1177=Z$1,1,0)</f>
        <v>0</v>
      </c>
      <c r="AA1177">
        <f>IF($P1177=AA$1,1,0)</f>
        <v>1</v>
      </c>
      <c r="AB1177">
        <f>IF($P1177=AB$1,1,0)</f>
        <v>0</v>
      </c>
      <c r="AC1177">
        <f>IF($Q1177=AC$1,1,0)</f>
        <v>0</v>
      </c>
      <c r="AD1177">
        <f>IF($Q1177=AD$1,1,0)</f>
        <v>1</v>
      </c>
      <c r="AE1177">
        <f>IF($R1177=AE$1,1,0)</f>
        <v>1</v>
      </c>
      <c r="AF1177">
        <f>IF($R1177=AF$1,1,0)</f>
        <v>0</v>
      </c>
      <c r="AG1177">
        <f>IF($R1177=AG$1,1,0)</f>
        <v>0</v>
      </c>
      <c r="AH1177">
        <f>IF($R1177=AH$1,1,0)</f>
        <v>0</v>
      </c>
      <c r="AI1177">
        <f>IF($R1177=AI$1,1,0)</f>
        <v>0</v>
      </c>
      <c r="AJ1177">
        <f>IF($R1177=AJ$1,1,0)</f>
        <v>0</v>
      </c>
      <c r="AK1177">
        <f>IF($R1177=AK$1,1,0)</f>
        <v>0</v>
      </c>
      <c r="AL1177">
        <f>IF($R1177=AL$1,1,0)</f>
        <v>0</v>
      </c>
      <c r="AM1177">
        <f>IF($S1177=AM$1,1,0)</f>
        <v>0</v>
      </c>
      <c r="AN1177">
        <f>IF($S1177=AN$1,1,0)</f>
        <v>0</v>
      </c>
      <c r="AO1177">
        <f>IF($S1177=AO$1,1,0)</f>
        <v>0</v>
      </c>
      <c r="AP1177">
        <f>IF($S1177=AP$1,1,0)</f>
        <v>1</v>
      </c>
      <c r="AQ1177">
        <f>IF($S1177=AQ$1,1,0)</f>
        <v>0</v>
      </c>
      <c r="AR1177">
        <f>IF($S1177=AR$1,1,0)</f>
        <v>0</v>
      </c>
      <c r="AS1177">
        <f>IF($S1177=AS$1,1,0)</f>
        <v>0</v>
      </c>
      <c r="AT1177">
        <f>IF($S1177=AT$1,1,0)</f>
        <v>0</v>
      </c>
      <c r="AU1177">
        <f>IF($S1177=AU$1,1,0)</f>
        <v>0</v>
      </c>
      <c r="AV1177">
        <f>IF($S1177=AV$1,1,0)</f>
        <v>0</v>
      </c>
      <c r="AW1177">
        <f>IF($S1177=AW$1,1,0)</f>
        <v>0</v>
      </c>
      <c r="AX1177">
        <f>IF($S1177=AX$1,1,0)</f>
        <v>0</v>
      </c>
      <c r="AY1177">
        <f>IF($S1177=AY$1,1,0)</f>
        <v>0</v>
      </c>
      <c r="AZ1177">
        <f>IF($S1177=AZ$1,1,0)</f>
        <v>0</v>
      </c>
      <c r="BA1177">
        <f>IF($S1177=BA$1,1,0)</f>
        <v>0</v>
      </c>
      <c r="BB1177">
        <f>IF($S1177=BB$1,1,0)</f>
        <v>0</v>
      </c>
      <c r="BC1177">
        <f>IF($S1177=BC$1,1,0)</f>
        <v>0</v>
      </c>
      <c r="BD1177">
        <f>IF($S1177=BD$1,1,0)</f>
        <v>0</v>
      </c>
      <c r="BE1177">
        <f>IF($S1177=BE$1,1,0)</f>
        <v>0</v>
      </c>
      <c r="BF1177">
        <f>IF($S1177=BF$1,1,0)</f>
        <v>0</v>
      </c>
      <c r="BG1177">
        <f>IF($S1177=BG$1,1,0)</f>
        <v>0</v>
      </c>
      <c r="BH1177">
        <f>IF($S1177=BH$1,1,0)</f>
        <v>0</v>
      </c>
      <c r="BI1177">
        <f>IF($S1177=BI$1,1,0)</f>
        <v>0</v>
      </c>
      <c r="BJ1177">
        <f>IF($S1177=BJ$1,1,0)</f>
        <v>0</v>
      </c>
    </row>
    <row r="1178" spans="1:62" x14ac:dyDescent="0.25">
      <c r="A1178">
        <v>1176</v>
      </c>
      <c r="B1178" t="s">
        <v>1975</v>
      </c>
      <c r="C1178">
        <v>3</v>
      </c>
      <c r="D1178" t="s">
        <v>1573</v>
      </c>
      <c r="E1178" t="s">
        <v>17</v>
      </c>
      <c r="F1178">
        <v>2</v>
      </c>
      <c r="G1178">
        <v>1</v>
      </c>
      <c r="H1178">
        <v>1</v>
      </c>
      <c r="I1178">
        <v>370129</v>
      </c>
      <c r="J1178">
        <v>20.212499999999999</v>
      </c>
      <c r="L1178" t="s">
        <v>15</v>
      </c>
      <c r="M1178" t="s">
        <v>1753</v>
      </c>
      <c r="N1178" t="str">
        <f>IF(ISNUMBER(I1178),"xxx ",SUBSTITUTE(SUBSTITUTE(I1178,"/",""),".",""))</f>
        <v xml:space="preserve">xxx </v>
      </c>
      <c r="O1178" t="str">
        <f>LEFT(N1178,FIND(" ",N1178))</f>
        <v xml:space="preserve">xxx </v>
      </c>
      <c r="P1178" t="str">
        <f>VLOOKUP(M1178,Extract_Title!$A$2:$B$20,2,0)</f>
        <v>Miss</v>
      </c>
      <c r="Q1178" t="str">
        <f>IF(L1178="","S",L1178)</f>
        <v>S</v>
      </c>
      <c r="R1178" t="str">
        <f>IF(K1178="","M",LEFT(K1178,1))</f>
        <v>M</v>
      </c>
      <c r="S1178" t="str">
        <f>VLOOKUP(O1178,Clean_tckt!$E$3:$F$38,2,0)</f>
        <v xml:space="preserve">xxx </v>
      </c>
      <c r="T1178" s="1">
        <f t="shared" si="58"/>
        <v>20.212499999999999</v>
      </c>
      <c r="U1178">
        <f t="shared" si="59"/>
        <v>2</v>
      </c>
      <c r="V1178">
        <f>SUM(G1178:H1178,1)</f>
        <v>3</v>
      </c>
      <c r="W1178">
        <f t="shared" si="60"/>
        <v>0</v>
      </c>
      <c r="X1178">
        <f>IF(V1178=1,1,0)</f>
        <v>0</v>
      </c>
      <c r="Y1178">
        <f>IF($P1178=Y$1,1,0)</f>
        <v>0</v>
      </c>
      <c r="Z1178">
        <f>IF($P1178=Z$1,1,0)</f>
        <v>0</v>
      </c>
      <c r="AA1178">
        <f>IF($P1178=AA$1,1,0)</f>
        <v>1</v>
      </c>
      <c r="AB1178">
        <f>IF($P1178=AB$1,1,0)</f>
        <v>0</v>
      </c>
      <c r="AC1178">
        <f>IF($Q1178=AC$1,1,0)</f>
        <v>1</v>
      </c>
      <c r="AD1178">
        <f>IF($Q1178=AD$1,1,0)</f>
        <v>0</v>
      </c>
      <c r="AE1178">
        <f>IF($R1178=AE$1,1,0)</f>
        <v>1</v>
      </c>
      <c r="AF1178">
        <f>IF($R1178=AF$1,1,0)</f>
        <v>0</v>
      </c>
      <c r="AG1178">
        <f>IF($R1178=AG$1,1,0)</f>
        <v>0</v>
      </c>
      <c r="AH1178">
        <f>IF($R1178=AH$1,1,0)</f>
        <v>0</v>
      </c>
      <c r="AI1178">
        <f>IF($R1178=AI$1,1,0)</f>
        <v>0</v>
      </c>
      <c r="AJ1178">
        <f>IF($R1178=AJ$1,1,0)</f>
        <v>0</v>
      </c>
      <c r="AK1178">
        <f>IF($R1178=AK$1,1,0)</f>
        <v>0</v>
      </c>
      <c r="AL1178">
        <f>IF($R1178=AL$1,1,0)</f>
        <v>0</v>
      </c>
      <c r="AM1178">
        <f>IF($S1178=AM$1,1,0)</f>
        <v>0</v>
      </c>
      <c r="AN1178">
        <f>IF($S1178=AN$1,1,0)</f>
        <v>0</v>
      </c>
      <c r="AO1178">
        <f>IF($S1178=AO$1,1,0)</f>
        <v>0</v>
      </c>
      <c r="AP1178">
        <f>IF($S1178=AP$1,1,0)</f>
        <v>1</v>
      </c>
      <c r="AQ1178">
        <f>IF($S1178=AQ$1,1,0)</f>
        <v>0</v>
      </c>
      <c r="AR1178">
        <f>IF($S1178=AR$1,1,0)</f>
        <v>0</v>
      </c>
      <c r="AS1178">
        <f>IF($S1178=AS$1,1,0)</f>
        <v>0</v>
      </c>
      <c r="AT1178">
        <f>IF($S1178=AT$1,1,0)</f>
        <v>0</v>
      </c>
      <c r="AU1178">
        <f>IF($S1178=AU$1,1,0)</f>
        <v>0</v>
      </c>
      <c r="AV1178">
        <f>IF($S1178=AV$1,1,0)</f>
        <v>0</v>
      </c>
      <c r="AW1178">
        <f>IF($S1178=AW$1,1,0)</f>
        <v>0</v>
      </c>
      <c r="AX1178">
        <f>IF($S1178=AX$1,1,0)</f>
        <v>0</v>
      </c>
      <c r="AY1178">
        <f>IF($S1178=AY$1,1,0)</f>
        <v>0</v>
      </c>
      <c r="AZ1178">
        <f>IF($S1178=AZ$1,1,0)</f>
        <v>0</v>
      </c>
      <c r="BA1178">
        <f>IF($S1178=BA$1,1,0)</f>
        <v>0</v>
      </c>
      <c r="BB1178">
        <f>IF($S1178=BB$1,1,0)</f>
        <v>0</v>
      </c>
      <c r="BC1178">
        <f>IF($S1178=BC$1,1,0)</f>
        <v>0</v>
      </c>
      <c r="BD1178">
        <f>IF($S1178=BD$1,1,0)</f>
        <v>0</v>
      </c>
      <c r="BE1178">
        <f>IF($S1178=BE$1,1,0)</f>
        <v>0</v>
      </c>
      <c r="BF1178">
        <f>IF($S1178=BF$1,1,0)</f>
        <v>0</v>
      </c>
      <c r="BG1178">
        <f>IF($S1178=BG$1,1,0)</f>
        <v>0</v>
      </c>
      <c r="BH1178">
        <f>IF($S1178=BH$1,1,0)</f>
        <v>0</v>
      </c>
      <c r="BI1178">
        <f>IF($S1178=BI$1,1,0)</f>
        <v>0</v>
      </c>
      <c r="BJ1178">
        <f>IF($S1178=BJ$1,1,0)</f>
        <v>0</v>
      </c>
    </row>
    <row r="1179" spans="1:62" x14ac:dyDescent="0.25">
      <c r="A1179">
        <v>1177</v>
      </c>
      <c r="B1179" t="s">
        <v>1975</v>
      </c>
      <c r="C1179">
        <v>3</v>
      </c>
      <c r="D1179" t="s">
        <v>1574</v>
      </c>
      <c r="E1179" t="s">
        <v>13</v>
      </c>
      <c r="F1179">
        <v>36</v>
      </c>
      <c r="G1179">
        <v>0</v>
      </c>
      <c r="H1179">
        <v>0</v>
      </c>
      <c r="I1179" t="s">
        <v>1575</v>
      </c>
      <c r="J1179">
        <v>7.25</v>
      </c>
      <c r="L1179" t="s">
        <v>15</v>
      </c>
      <c r="M1179" t="s">
        <v>1751</v>
      </c>
      <c r="N1179" t="str">
        <f>IF(ISNUMBER(I1179),"xxx ",SUBSTITUTE(SUBSTITUTE(I1179,"/",""),".",""))</f>
        <v>A5 21175</v>
      </c>
      <c r="O1179" t="str">
        <f>LEFT(N1179,FIND(" ",N1179))</f>
        <v xml:space="preserve">A5 </v>
      </c>
      <c r="P1179" t="str">
        <f>VLOOKUP(M1179,Extract_Title!$A$2:$B$20,2,0)</f>
        <v>Mr</v>
      </c>
      <c r="Q1179" t="str">
        <f>IF(L1179="","S",L1179)</f>
        <v>S</v>
      </c>
      <c r="R1179" t="str">
        <f>IF(K1179="","M",LEFT(K1179,1))</f>
        <v>M</v>
      </c>
      <c r="S1179" t="str">
        <f>VLOOKUP(O1179,Clean_tckt!$E$3:$F$38,2,0)</f>
        <v xml:space="preserve">A5 </v>
      </c>
      <c r="T1179" s="1">
        <f t="shared" si="58"/>
        <v>7.25</v>
      </c>
      <c r="U1179">
        <f t="shared" si="59"/>
        <v>36</v>
      </c>
      <c r="V1179">
        <f>SUM(G1179:H1179,1)</f>
        <v>1</v>
      </c>
      <c r="W1179">
        <f t="shared" si="60"/>
        <v>1</v>
      </c>
      <c r="X1179">
        <f>IF(V1179=1,1,0)</f>
        <v>1</v>
      </c>
      <c r="Y1179">
        <f>IF($P1179=Y$1,1,0)</f>
        <v>1</v>
      </c>
      <c r="Z1179">
        <f>IF($P1179=Z$1,1,0)</f>
        <v>0</v>
      </c>
      <c r="AA1179">
        <f>IF($P1179=AA$1,1,0)</f>
        <v>0</v>
      </c>
      <c r="AB1179">
        <f>IF($P1179=AB$1,1,0)</f>
        <v>0</v>
      </c>
      <c r="AC1179">
        <f>IF($Q1179=AC$1,1,0)</f>
        <v>1</v>
      </c>
      <c r="AD1179">
        <f>IF($Q1179=AD$1,1,0)</f>
        <v>0</v>
      </c>
      <c r="AE1179">
        <f>IF($R1179=AE$1,1,0)</f>
        <v>1</v>
      </c>
      <c r="AF1179">
        <f>IF($R1179=AF$1,1,0)</f>
        <v>0</v>
      </c>
      <c r="AG1179">
        <f>IF($R1179=AG$1,1,0)</f>
        <v>0</v>
      </c>
      <c r="AH1179">
        <f>IF($R1179=AH$1,1,0)</f>
        <v>0</v>
      </c>
      <c r="AI1179">
        <f>IF($R1179=AI$1,1,0)</f>
        <v>0</v>
      </c>
      <c r="AJ1179">
        <f>IF($R1179=AJ$1,1,0)</f>
        <v>0</v>
      </c>
      <c r="AK1179">
        <f>IF($R1179=AK$1,1,0)</f>
        <v>0</v>
      </c>
      <c r="AL1179">
        <f>IF($R1179=AL$1,1,0)</f>
        <v>0</v>
      </c>
      <c r="AM1179">
        <f>IF($S1179=AM$1,1,0)</f>
        <v>1</v>
      </c>
      <c r="AN1179">
        <f>IF($S1179=AN$1,1,0)</f>
        <v>0</v>
      </c>
      <c r="AO1179">
        <f>IF($S1179=AO$1,1,0)</f>
        <v>0</v>
      </c>
      <c r="AP1179">
        <f>IF($S1179=AP$1,1,0)</f>
        <v>0</v>
      </c>
      <c r="AQ1179">
        <f>IF($S1179=AQ$1,1,0)</f>
        <v>0</v>
      </c>
      <c r="AR1179">
        <f>IF($S1179=AR$1,1,0)</f>
        <v>0</v>
      </c>
      <c r="AS1179">
        <f>IF($S1179=AS$1,1,0)</f>
        <v>0</v>
      </c>
      <c r="AT1179">
        <f>IF($S1179=AT$1,1,0)</f>
        <v>0</v>
      </c>
      <c r="AU1179">
        <f>IF($S1179=AU$1,1,0)</f>
        <v>0</v>
      </c>
      <c r="AV1179">
        <f>IF($S1179=AV$1,1,0)</f>
        <v>0</v>
      </c>
      <c r="AW1179">
        <f>IF($S1179=AW$1,1,0)</f>
        <v>0</v>
      </c>
      <c r="AX1179">
        <f>IF($S1179=AX$1,1,0)</f>
        <v>0</v>
      </c>
      <c r="AY1179">
        <f>IF($S1179=AY$1,1,0)</f>
        <v>0</v>
      </c>
      <c r="AZ1179">
        <f>IF($S1179=AZ$1,1,0)</f>
        <v>0</v>
      </c>
      <c r="BA1179">
        <f>IF($S1179=BA$1,1,0)</f>
        <v>0</v>
      </c>
      <c r="BB1179">
        <f>IF($S1179=BB$1,1,0)</f>
        <v>0</v>
      </c>
      <c r="BC1179">
        <f>IF($S1179=BC$1,1,0)</f>
        <v>0</v>
      </c>
      <c r="BD1179">
        <f>IF($S1179=BD$1,1,0)</f>
        <v>0</v>
      </c>
      <c r="BE1179">
        <f>IF($S1179=BE$1,1,0)</f>
        <v>0</v>
      </c>
      <c r="BF1179">
        <f>IF($S1179=BF$1,1,0)</f>
        <v>0</v>
      </c>
      <c r="BG1179">
        <f>IF($S1179=BG$1,1,0)</f>
        <v>0</v>
      </c>
      <c r="BH1179">
        <f>IF($S1179=BH$1,1,0)</f>
        <v>0</v>
      </c>
      <c r="BI1179">
        <f>IF($S1179=BI$1,1,0)</f>
        <v>0</v>
      </c>
      <c r="BJ1179">
        <f>IF($S1179=BJ$1,1,0)</f>
        <v>0</v>
      </c>
    </row>
    <row r="1180" spans="1:62" x14ac:dyDescent="0.25">
      <c r="A1180">
        <v>1178</v>
      </c>
      <c r="B1180" t="s">
        <v>1975</v>
      </c>
      <c r="C1180">
        <v>3</v>
      </c>
      <c r="D1180" t="s">
        <v>1576</v>
      </c>
      <c r="E1180" t="s">
        <v>13</v>
      </c>
      <c r="G1180">
        <v>0</v>
      </c>
      <c r="H1180">
        <v>0</v>
      </c>
      <c r="I1180" t="s">
        <v>1577</v>
      </c>
      <c r="J1180">
        <v>7.25</v>
      </c>
      <c r="L1180" t="s">
        <v>15</v>
      </c>
      <c r="M1180" t="s">
        <v>1751</v>
      </c>
      <c r="N1180" t="str">
        <f>IF(ISNUMBER(I1180),"xxx ",SUBSTITUTE(SUBSTITUTE(I1180,"/",""),".",""))</f>
        <v>SOTONOQ 3101314</v>
      </c>
      <c r="O1180" t="str">
        <f>LEFT(N1180,FIND(" ",N1180))</f>
        <v xml:space="preserve">SOTONOQ </v>
      </c>
      <c r="P1180" t="str">
        <f>VLOOKUP(M1180,Extract_Title!$A$2:$B$20,2,0)</f>
        <v>Mr</v>
      </c>
      <c r="Q1180" t="str">
        <f>IF(L1180="","S",L1180)</f>
        <v>S</v>
      </c>
      <c r="R1180" t="str">
        <f>IF(K1180="","M",LEFT(K1180,1))</f>
        <v>M</v>
      </c>
      <c r="S1180" t="str">
        <f>VLOOKUP(O1180,Clean_tckt!$E$3:$F$38,2,0)</f>
        <v xml:space="preserve">SOTONOQ </v>
      </c>
      <c r="T1180" s="1">
        <f t="shared" si="58"/>
        <v>7.25</v>
      </c>
      <c r="U1180">
        <f t="shared" si="59"/>
        <v>0</v>
      </c>
      <c r="V1180">
        <f>SUM(G1180:H1180,1)</f>
        <v>1</v>
      </c>
      <c r="W1180">
        <f t="shared" si="60"/>
        <v>1</v>
      </c>
      <c r="X1180">
        <f>IF(V1180=1,1,0)</f>
        <v>1</v>
      </c>
      <c r="Y1180">
        <f>IF($P1180=Y$1,1,0)</f>
        <v>1</v>
      </c>
      <c r="Z1180">
        <f>IF($P1180=Z$1,1,0)</f>
        <v>0</v>
      </c>
      <c r="AA1180">
        <f>IF($P1180=AA$1,1,0)</f>
        <v>0</v>
      </c>
      <c r="AB1180">
        <f>IF($P1180=AB$1,1,0)</f>
        <v>0</v>
      </c>
      <c r="AC1180">
        <f>IF($Q1180=AC$1,1,0)</f>
        <v>1</v>
      </c>
      <c r="AD1180">
        <f>IF($Q1180=AD$1,1,0)</f>
        <v>0</v>
      </c>
      <c r="AE1180">
        <f>IF($R1180=AE$1,1,0)</f>
        <v>1</v>
      </c>
      <c r="AF1180">
        <f>IF($R1180=AF$1,1,0)</f>
        <v>0</v>
      </c>
      <c r="AG1180">
        <f>IF($R1180=AG$1,1,0)</f>
        <v>0</v>
      </c>
      <c r="AH1180">
        <f>IF($R1180=AH$1,1,0)</f>
        <v>0</v>
      </c>
      <c r="AI1180">
        <f>IF($R1180=AI$1,1,0)</f>
        <v>0</v>
      </c>
      <c r="AJ1180">
        <f>IF($R1180=AJ$1,1,0)</f>
        <v>0</v>
      </c>
      <c r="AK1180">
        <f>IF($R1180=AK$1,1,0)</f>
        <v>0</v>
      </c>
      <c r="AL1180">
        <f>IF($R1180=AL$1,1,0)</f>
        <v>0</v>
      </c>
      <c r="AM1180">
        <f>IF($S1180=AM$1,1,0)</f>
        <v>0</v>
      </c>
      <c r="AN1180">
        <f>IF($S1180=AN$1,1,0)</f>
        <v>0</v>
      </c>
      <c r="AO1180">
        <f>IF($S1180=AO$1,1,0)</f>
        <v>0</v>
      </c>
      <c r="AP1180">
        <f>IF($S1180=AP$1,1,0)</f>
        <v>0</v>
      </c>
      <c r="AQ1180">
        <f>IF($S1180=AQ$1,1,0)</f>
        <v>0</v>
      </c>
      <c r="AR1180">
        <f>IF($S1180=AR$1,1,0)</f>
        <v>0</v>
      </c>
      <c r="AS1180">
        <f>IF($S1180=AS$1,1,0)</f>
        <v>0</v>
      </c>
      <c r="AT1180">
        <f>IF($S1180=AT$1,1,0)</f>
        <v>0</v>
      </c>
      <c r="AU1180">
        <f>IF($S1180=AU$1,1,0)</f>
        <v>0</v>
      </c>
      <c r="AV1180">
        <f>IF($S1180=AV$1,1,0)</f>
        <v>0</v>
      </c>
      <c r="AW1180">
        <f>IF($S1180=AW$1,1,0)</f>
        <v>0</v>
      </c>
      <c r="AX1180">
        <f>IF($S1180=AX$1,1,0)</f>
        <v>1</v>
      </c>
      <c r="AY1180">
        <f>IF($S1180=AY$1,1,0)</f>
        <v>0</v>
      </c>
      <c r="AZ1180">
        <f>IF($S1180=AZ$1,1,0)</f>
        <v>0</v>
      </c>
      <c r="BA1180">
        <f>IF($S1180=BA$1,1,0)</f>
        <v>0</v>
      </c>
      <c r="BB1180">
        <f>IF($S1180=BB$1,1,0)</f>
        <v>0</v>
      </c>
      <c r="BC1180">
        <f>IF($S1180=BC$1,1,0)</f>
        <v>0</v>
      </c>
      <c r="BD1180">
        <f>IF($S1180=BD$1,1,0)</f>
        <v>0</v>
      </c>
      <c r="BE1180">
        <f>IF($S1180=BE$1,1,0)</f>
        <v>0</v>
      </c>
      <c r="BF1180">
        <f>IF($S1180=BF$1,1,0)</f>
        <v>0</v>
      </c>
      <c r="BG1180">
        <f>IF($S1180=BG$1,1,0)</f>
        <v>0</v>
      </c>
      <c r="BH1180">
        <f>IF($S1180=BH$1,1,0)</f>
        <v>0</v>
      </c>
      <c r="BI1180">
        <f>IF($S1180=BI$1,1,0)</f>
        <v>0</v>
      </c>
      <c r="BJ1180">
        <f>IF($S1180=BJ$1,1,0)</f>
        <v>0</v>
      </c>
    </row>
    <row r="1181" spans="1:62" x14ac:dyDescent="0.25">
      <c r="A1181">
        <v>1179</v>
      </c>
      <c r="B1181" t="s">
        <v>1975</v>
      </c>
      <c r="C1181">
        <v>1</v>
      </c>
      <c r="D1181" t="s">
        <v>1578</v>
      </c>
      <c r="E1181" t="s">
        <v>13</v>
      </c>
      <c r="F1181">
        <v>24</v>
      </c>
      <c r="G1181">
        <v>1</v>
      </c>
      <c r="H1181">
        <v>0</v>
      </c>
      <c r="I1181">
        <v>21228</v>
      </c>
      <c r="J1181">
        <v>82.2667</v>
      </c>
      <c r="K1181" t="s">
        <v>1234</v>
      </c>
      <c r="L1181" t="s">
        <v>15</v>
      </c>
      <c r="M1181" t="s">
        <v>1751</v>
      </c>
      <c r="N1181" t="str">
        <f>IF(ISNUMBER(I1181),"xxx ",SUBSTITUTE(SUBSTITUTE(I1181,"/",""),".",""))</f>
        <v xml:space="preserve">xxx </v>
      </c>
      <c r="O1181" t="str">
        <f>LEFT(N1181,FIND(" ",N1181))</f>
        <v xml:space="preserve">xxx </v>
      </c>
      <c r="P1181" t="str">
        <f>VLOOKUP(M1181,Extract_Title!$A$2:$B$20,2,0)</f>
        <v>Mr</v>
      </c>
      <c r="Q1181" t="str">
        <f>IF(L1181="","S",L1181)</f>
        <v>S</v>
      </c>
      <c r="R1181" t="str">
        <f>IF(K1181="","M",LEFT(K1181,1))</f>
        <v>B</v>
      </c>
      <c r="S1181" t="str">
        <f>VLOOKUP(O1181,Clean_tckt!$E$3:$F$38,2,0)</f>
        <v xml:space="preserve">xxx </v>
      </c>
      <c r="T1181" s="1">
        <f t="shared" si="58"/>
        <v>82.2667</v>
      </c>
      <c r="U1181">
        <f t="shared" si="59"/>
        <v>24</v>
      </c>
      <c r="V1181">
        <f>SUM(G1181:H1181,1)</f>
        <v>2</v>
      </c>
      <c r="W1181">
        <f t="shared" si="60"/>
        <v>1</v>
      </c>
      <c r="X1181">
        <f>IF(V1181=1,1,0)</f>
        <v>0</v>
      </c>
      <c r="Y1181">
        <f>IF($P1181=Y$1,1,0)</f>
        <v>1</v>
      </c>
      <c r="Z1181">
        <f>IF($P1181=Z$1,1,0)</f>
        <v>0</v>
      </c>
      <c r="AA1181">
        <f>IF($P1181=AA$1,1,0)</f>
        <v>0</v>
      </c>
      <c r="AB1181">
        <f>IF($P1181=AB$1,1,0)</f>
        <v>0</v>
      </c>
      <c r="AC1181">
        <f>IF($Q1181=AC$1,1,0)</f>
        <v>1</v>
      </c>
      <c r="AD1181">
        <f>IF($Q1181=AD$1,1,0)</f>
        <v>0</v>
      </c>
      <c r="AE1181">
        <f>IF($R1181=AE$1,1,0)</f>
        <v>0</v>
      </c>
      <c r="AF1181">
        <f>IF($R1181=AF$1,1,0)</f>
        <v>0</v>
      </c>
      <c r="AG1181">
        <f>IF($R1181=AG$1,1,0)</f>
        <v>0</v>
      </c>
      <c r="AH1181">
        <f>IF($R1181=AH$1,1,0)</f>
        <v>0</v>
      </c>
      <c r="AI1181">
        <f>IF($R1181=AI$1,1,0)</f>
        <v>0</v>
      </c>
      <c r="AJ1181">
        <f>IF($R1181=AJ$1,1,0)</f>
        <v>0</v>
      </c>
      <c r="AK1181">
        <f>IF($R1181=AK$1,1,0)</f>
        <v>1</v>
      </c>
      <c r="AL1181">
        <f>IF($R1181=AL$1,1,0)</f>
        <v>0</v>
      </c>
      <c r="AM1181">
        <f>IF($S1181=AM$1,1,0)</f>
        <v>0</v>
      </c>
      <c r="AN1181">
        <f>IF($S1181=AN$1,1,0)</f>
        <v>0</v>
      </c>
      <c r="AO1181">
        <f>IF($S1181=AO$1,1,0)</f>
        <v>0</v>
      </c>
      <c r="AP1181">
        <f>IF($S1181=AP$1,1,0)</f>
        <v>1</v>
      </c>
      <c r="AQ1181">
        <f>IF($S1181=AQ$1,1,0)</f>
        <v>0</v>
      </c>
      <c r="AR1181">
        <f>IF($S1181=AR$1,1,0)</f>
        <v>0</v>
      </c>
      <c r="AS1181">
        <f>IF($S1181=AS$1,1,0)</f>
        <v>0</v>
      </c>
      <c r="AT1181">
        <f>IF($S1181=AT$1,1,0)</f>
        <v>0</v>
      </c>
      <c r="AU1181">
        <f>IF($S1181=AU$1,1,0)</f>
        <v>0</v>
      </c>
      <c r="AV1181">
        <f>IF($S1181=AV$1,1,0)</f>
        <v>0</v>
      </c>
      <c r="AW1181">
        <f>IF($S1181=AW$1,1,0)</f>
        <v>0</v>
      </c>
      <c r="AX1181">
        <f>IF($S1181=AX$1,1,0)</f>
        <v>0</v>
      </c>
      <c r="AY1181">
        <f>IF($S1181=AY$1,1,0)</f>
        <v>0</v>
      </c>
      <c r="AZ1181">
        <f>IF($S1181=AZ$1,1,0)</f>
        <v>0</v>
      </c>
      <c r="BA1181">
        <f>IF($S1181=BA$1,1,0)</f>
        <v>0</v>
      </c>
      <c r="BB1181">
        <f>IF($S1181=BB$1,1,0)</f>
        <v>0</v>
      </c>
      <c r="BC1181">
        <f>IF($S1181=BC$1,1,0)</f>
        <v>0</v>
      </c>
      <c r="BD1181">
        <f>IF($S1181=BD$1,1,0)</f>
        <v>0</v>
      </c>
      <c r="BE1181">
        <f>IF($S1181=BE$1,1,0)</f>
        <v>0</v>
      </c>
      <c r="BF1181">
        <f>IF($S1181=BF$1,1,0)</f>
        <v>0</v>
      </c>
      <c r="BG1181">
        <f>IF($S1181=BG$1,1,0)</f>
        <v>0</v>
      </c>
      <c r="BH1181">
        <f>IF($S1181=BH$1,1,0)</f>
        <v>0</v>
      </c>
      <c r="BI1181">
        <f>IF($S1181=BI$1,1,0)</f>
        <v>0</v>
      </c>
      <c r="BJ1181">
        <f>IF($S1181=BJ$1,1,0)</f>
        <v>0</v>
      </c>
    </row>
    <row r="1182" spans="1:62" x14ac:dyDescent="0.25">
      <c r="A1182">
        <v>1180</v>
      </c>
      <c r="B1182" t="s">
        <v>1975</v>
      </c>
      <c r="C1182">
        <v>3</v>
      </c>
      <c r="D1182" t="s">
        <v>1579</v>
      </c>
      <c r="E1182" t="s">
        <v>13</v>
      </c>
      <c r="G1182">
        <v>0</v>
      </c>
      <c r="H1182">
        <v>0</v>
      </c>
      <c r="I1182">
        <v>2655</v>
      </c>
      <c r="J1182">
        <v>7.2291999999999996</v>
      </c>
      <c r="K1182" t="s">
        <v>1580</v>
      </c>
      <c r="L1182" t="s">
        <v>20</v>
      </c>
      <c r="M1182" t="s">
        <v>1751</v>
      </c>
      <c r="N1182" t="str">
        <f>IF(ISNUMBER(I1182),"xxx ",SUBSTITUTE(SUBSTITUTE(I1182,"/",""),".",""))</f>
        <v xml:space="preserve">xxx </v>
      </c>
      <c r="O1182" t="str">
        <f>LEFT(N1182,FIND(" ",N1182))</f>
        <v xml:space="preserve">xxx </v>
      </c>
      <c r="P1182" t="str">
        <f>VLOOKUP(M1182,Extract_Title!$A$2:$B$20,2,0)</f>
        <v>Mr</v>
      </c>
      <c r="Q1182" t="str">
        <f>IF(L1182="","S",L1182)</f>
        <v>C</v>
      </c>
      <c r="R1182" t="str">
        <f>IF(K1182="","M",LEFT(K1182,1))</f>
        <v>F</v>
      </c>
      <c r="S1182" t="str">
        <f>VLOOKUP(O1182,Clean_tckt!$E$3:$F$38,2,0)</f>
        <v xml:space="preserve">xxx </v>
      </c>
      <c r="T1182" s="1">
        <f t="shared" si="58"/>
        <v>7.2291999999999996</v>
      </c>
      <c r="U1182">
        <f t="shared" si="59"/>
        <v>0</v>
      </c>
      <c r="V1182">
        <f>SUM(G1182:H1182,1)</f>
        <v>1</v>
      </c>
      <c r="W1182">
        <f t="shared" si="60"/>
        <v>1</v>
      </c>
      <c r="X1182">
        <f>IF(V1182=1,1,0)</f>
        <v>1</v>
      </c>
      <c r="Y1182">
        <f>IF($P1182=Y$1,1,0)</f>
        <v>1</v>
      </c>
      <c r="Z1182">
        <f>IF($P1182=Z$1,1,0)</f>
        <v>0</v>
      </c>
      <c r="AA1182">
        <f>IF($P1182=AA$1,1,0)</f>
        <v>0</v>
      </c>
      <c r="AB1182">
        <f>IF($P1182=AB$1,1,0)</f>
        <v>0</v>
      </c>
      <c r="AC1182">
        <f>IF($Q1182=AC$1,1,0)</f>
        <v>0</v>
      </c>
      <c r="AD1182">
        <f>IF($Q1182=AD$1,1,0)</f>
        <v>1</v>
      </c>
      <c r="AE1182">
        <f>IF($R1182=AE$1,1,0)</f>
        <v>0</v>
      </c>
      <c r="AF1182">
        <f>IF($R1182=AF$1,1,0)</f>
        <v>0</v>
      </c>
      <c r="AG1182">
        <f>IF($R1182=AG$1,1,0)</f>
        <v>0</v>
      </c>
      <c r="AH1182">
        <f>IF($R1182=AH$1,1,0)</f>
        <v>0</v>
      </c>
      <c r="AI1182">
        <f>IF($R1182=AI$1,1,0)</f>
        <v>0</v>
      </c>
      <c r="AJ1182">
        <f>IF($R1182=AJ$1,1,0)</f>
        <v>0</v>
      </c>
      <c r="AK1182">
        <f>IF($R1182=AK$1,1,0)</f>
        <v>0</v>
      </c>
      <c r="AL1182">
        <f>IF($R1182=AL$1,1,0)</f>
        <v>1</v>
      </c>
      <c r="AM1182">
        <f>IF($S1182=AM$1,1,0)</f>
        <v>0</v>
      </c>
      <c r="AN1182">
        <f>IF($S1182=AN$1,1,0)</f>
        <v>0</v>
      </c>
      <c r="AO1182">
        <f>IF($S1182=AO$1,1,0)</f>
        <v>0</v>
      </c>
      <c r="AP1182">
        <f>IF($S1182=AP$1,1,0)</f>
        <v>1</v>
      </c>
      <c r="AQ1182">
        <f>IF($S1182=AQ$1,1,0)</f>
        <v>0</v>
      </c>
      <c r="AR1182">
        <f>IF($S1182=AR$1,1,0)</f>
        <v>0</v>
      </c>
      <c r="AS1182">
        <f>IF($S1182=AS$1,1,0)</f>
        <v>0</v>
      </c>
      <c r="AT1182">
        <f>IF($S1182=AT$1,1,0)</f>
        <v>0</v>
      </c>
      <c r="AU1182">
        <f>IF($S1182=AU$1,1,0)</f>
        <v>0</v>
      </c>
      <c r="AV1182">
        <f>IF($S1182=AV$1,1,0)</f>
        <v>0</v>
      </c>
      <c r="AW1182">
        <f>IF($S1182=AW$1,1,0)</f>
        <v>0</v>
      </c>
      <c r="AX1182">
        <f>IF($S1182=AX$1,1,0)</f>
        <v>0</v>
      </c>
      <c r="AY1182">
        <f>IF($S1182=AY$1,1,0)</f>
        <v>0</v>
      </c>
      <c r="AZ1182">
        <f>IF($S1182=AZ$1,1,0)</f>
        <v>0</v>
      </c>
      <c r="BA1182">
        <f>IF($S1182=BA$1,1,0)</f>
        <v>0</v>
      </c>
      <c r="BB1182">
        <f>IF($S1182=BB$1,1,0)</f>
        <v>0</v>
      </c>
      <c r="BC1182">
        <f>IF($S1182=BC$1,1,0)</f>
        <v>0</v>
      </c>
      <c r="BD1182">
        <f>IF($S1182=BD$1,1,0)</f>
        <v>0</v>
      </c>
      <c r="BE1182">
        <f>IF($S1182=BE$1,1,0)</f>
        <v>0</v>
      </c>
      <c r="BF1182">
        <f>IF($S1182=BF$1,1,0)</f>
        <v>0</v>
      </c>
      <c r="BG1182">
        <f>IF($S1182=BG$1,1,0)</f>
        <v>0</v>
      </c>
      <c r="BH1182">
        <f>IF($S1182=BH$1,1,0)</f>
        <v>0</v>
      </c>
      <c r="BI1182">
        <f>IF($S1182=BI$1,1,0)</f>
        <v>0</v>
      </c>
      <c r="BJ1182">
        <f>IF($S1182=BJ$1,1,0)</f>
        <v>0</v>
      </c>
    </row>
    <row r="1183" spans="1:62" x14ac:dyDescent="0.25">
      <c r="A1183">
        <v>1181</v>
      </c>
      <c r="B1183" t="s">
        <v>1975</v>
      </c>
      <c r="C1183">
        <v>3</v>
      </c>
      <c r="D1183" t="s">
        <v>1581</v>
      </c>
      <c r="E1183" t="s">
        <v>13</v>
      </c>
      <c r="G1183">
        <v>0</v>
      </c>
      <c r="H1183">
        <v>0</v>
      </c>
      <c r="I1183" t="s">
        <v>1582</v>
      </c>
      <c r="J1183">
        <v>8.0500000000000007</v>
      </c>
      <c r="L1183" t="s">
        <v>15</v>
      </c>
      <c r="M1183" t="s">
        <v>1751</v>
      </c>
      <c r="N1183" t="str">
        <f>IF(ISNUMBER(I1183),"xxx ",SUBSTITUTE(SUBSTITUTE(I1183,"/",""),".",""))</f>
        <v>A5 1478</v>
      </c>
      <c r="O1183" t="str">
        <f>LEFT(N1183,FIND(" ",N1183))</f>
        <v xml:space="preserve">A5 </v>
      </c>
      <c r="P1183" t="str">
        <f>VLOOKUP(M1183,Extract_Title!$A$2:$B$20,2,0)</f>
        <v>Mr</v>
      </c>
      <c r="Q1183" t="str">
        <f>IF(L1183="","S",L1183)</f>
        <v>S</v>
      </c>
      <c r="R1183" t="str">
        <f>IF(K1183="","M",LEFT(K1183,1))</f>
        <v>M</v>
      </c>
      <c r="S1183" t="str">
        <f>VLOOKUP(O1183,Clean_tckt!$E$3:$F$38,2,0)</f>
        <v xml:space="preserve">A5 </v>
      </c>
      <c r="T1183" s="1">
        <f t="shared" si="58"/>
        <v>8.0500000000000007</v>
      </c>
      <c r="U1183">
        <f t="shared" si="59"/>
        <v>0</v>
      </c>
      <c r="V1183">
        <f>SUM(G1183:H1183,1)</f>
        <v>1</v>
      </c>
      <c r="W1183">
        <f t="shared" si="60"/>
        <v>1</v>
      </c>
      <c r="X1183">
        <f>IF(V1183=1,1,0)</f>
        <v>1</v>
      </c>
      <c r="Y1183">
        <f>IF($P1183=Y$1,1,0)</f>
        <v>1</v>
      </c>
      <c r="Z1183">
        <f>IF($P1183=Z$1,1,0)</f>
        <v>0</v>
      </c>
      <c r="AA1183">
        <f>IF($P1183=AA$1,1,0)</f>
        <v>0</v>
      </c>
      <c r="AB1183">
        <f>IF($P1183=AB$1,1,0)</f>
        <v>0</v>
      </c>
      <c r="AC1183">
        <f>IF($Q1183=AC$1,1,0)</f>
        <v>1</v>
      </c>
      <c r="AD1183">
        <f>IF($Q1183=AD$1,1,0)</f>
        <v>0</v>
      </c>
      <c r="AE1183">
        <f>IF($R1183=AE$1,1,0)</f>
        <v>1</v>
      </c>
      <c r="AF1183">
        <f>IF($R1183=AF$1,1,0)</f>
        <v>0</v>
      </c>
      <c r="AG1183">
        <f>IF($R1183=AG$1,1,0)</f>
        <v>0</v>
      </c>
      <c r="AH1183">
        <f>IF($R1183=AH$1,1,0)</f>
        <v>0</v>
      </c>
      <c r="AI1183">
        <f>IF($R1183=AI$1,1,0)</f>
        <v>0</v>
      </c>
      <c r="AJ1183">
        <f>IF($R1183=AJ$1,1,0)</f>
        <v>0</v>
      </c>
      <c r="AK1183">
        <f>IF($R1183=AK$1,1,0)</f>
        <v>0</v>
      </c>
      <c r="AL1183">
        <f>IF($R1183=AL$1,1,0)</f>
        <v>0</v>
      </c>
      <c r="AM1183">
        <f>IF($S1183=AM$1,1,0)</f>
        <v>1</v>
      </c>
      <c r="AN1183">
        <f>IF($S1183=AN$1,1,0)</f>
        <v>0</v>
      </c>
      <c r="AO1183">
        <f>IF($S1183=AO$1,1,0)</f>
        <v>0</v>
      </c>
      <c r="AP1183">
        <f>IF($S1183=AP$1,1,0)</f>
        <v>0</v>
      </c>
      <c r="AQ1183">
        <f>IF($S1183=AQ$1,1,0)</f>
        <v>0</v>
      </c>
      <c r="AR1183">
        <f>IF($S1183=AR$1,1,0)</f>
        <v>0</v>
      </c>
      <c r="AS1183">
        <f>IF($S1183=AS$1,1,0)</f>
        <v>0</v>
      </c>
      <c r="AT1183">
        <f>IF($S1183=AT$1,1,0)</f>
        <v>0</v>
      </c>
      <c r="AU1183">
        <f>IF($S1183=AU$1,1,0)</f>
        <v>0</v>
      </c>
      <c r="AV1183">
        <f>IF($S1183=AV$1,1,0)</f>
        <v>0</v>
      </c>
      <c r="AW1183">
        <f>IF($S1183=AW$1,1,0)</f>
        <v>0</v>
      </c>
      <c r="AX1183">
        <f>IF($S1183=AX$1,1,0)</f>
        <v>0</v>
      </c>
      <c r="AY1183">
        <f>IF($S1183=AY$1,1,0)</f>
        <v>0</v>
      </c>
      <c r="AZ1183">
        <f>IF($S1183=AZ$1,1,0)</f>
        <v>0</v>
      </c>
      <c r="BA1183">
        <f>IF($S1183=BA$1,1,0)</f>
        <v>0</v>
      </c>
      <c r="BB1183">
        <f>IF($S1183=BB$1,1,0)</f>
        <v>0</v>
      </c>
      <c r="BC1183">
        <f>IF($S1183=BC$1,1,0)</f>
        <v>0</v>
      </c>
      <c r="BD1183">
        <f>IF($S1183=BD$1,1,0)</f>
        <v>0</v>
      </c>
      <c r="BE1183">
        <f>IF($S1183=BE$1,1,0)</f>
        <v>0</v>
      </c>
      <c r="BF1183">
        <f>IF($S1183=BF$1,1,0)</f>
        <v>0</v>
      </c>
      <c r="BG1183">
        <f>IF($S1183=BG$1,1,0)</f>
        <v>0</v>
      </c>
      <c r="BH1183">
        <f>IF($S1183=BH$1,1,0)</f>
        <v>0</v>
      </c>
      <c r="BI1183">
        <f>IF($S1183=BI$1,1,0)</f>
        <v>0</v>
      </c>
      <c r="BJ1183">
        <f>IF($S1183=BJ$1,1,0)</f>
        <v>0</v>
      </c>
    </row>
    <row r="1184" spans="1:62" x14ac:dyDescent="0.25">
      <c r="A1184">
        <v>1182</v>
      </c>
      <c r="B1184" t="s">
        <v>1975</v>
      </c>
      <c r="C1184">
        <v>1</v>
      </c>
      <c r="D1184" t="s">
        <v>1583</v>
      </c>
      <c r="E1184" t="s">
        <v>13</v>
      </c>
      <c r="G1184">
        <v>0</v>
      </c>
      <c r="H1184">
        <v>0</v>
      </c>
      <c r="I1184" t="s">
        <v>1584</v>
      </c>
      <c r="J1184">
        <v>39.6</v>
      </c>
      <c r="L1184" t="s">
        <v>15</v>
      </c>
      <c r="M1184" t="s">
        <v>1751</v>
      </c>
      <c r="N1184" t="str">
        <f>IF(ISNUMBER(I1184),"xxx ",SUBSTITUTE(SUBSTITUTE(I1184,"/",""),".",""))</f>
        <v>PC 17607</v>
      </c>
      <c r="O1184" t="str">
        <f>LEFT(N1184,FIND(" ",N1184))</f>
        <v xml:space="preserve">PC </v>
      </c>
      <c r="P1184" t="str">
        <f>VLOOKUP(M1184,Extract_Title!$A$2:$B$20,2,0)</f>
        <v>Mr</v>
      </c>
      <c r="Q1184" t="str">
        <f>IF(L1184="","S",L1184)</f>
        <v>S</v>
      </c>
      <c r="R1184" t="str">
        <f>IF(K1184="","M",LEFT(K1184,1))</f>
        <v>M</v>
      </c>
      <c r="S1184" t="str">
        <f>VLOOKUP(O1184,Clean_tckt!$E$3:$F$38,2,0)</f>
        <v xml:space="preserve">PC </v>
      </c>
      <c r="T1184" s="1">
        <f t="shared" si="58"/>
        <v>39.6</v>
      </c>
      <c r="U1184">
        <f t="shared" si="59"/>
        <v>0</v>
      </c>
      <c r="V1184">
        <f>SUM(G1184:H1184,1)</f>
        <v>1</v>
      </c>
      <c r="W1184">
        <f t="shared" si="60"/>
        <v>1</v>
      </c>
      <c r="X1184">
        <f>IF(V1184=1,1,0)</f>
        <v>1</v>
      </c>
      <c r="Y1184">
        <f>IF($P1184=Y$1,1,0)</f>
        <v>1</v>
      </c>
      <c r="Z1184">
        <f>IF($P1184=Z$1,1,0)</f>
        <v>0</v>
      </c>
      <c r="AA1184">
        <f>IF($P1184=AA$1,1,0)</f>
        <v>0</v>
      </c>
      <c r="AB1184">
        <f>IF($P1184=AB$1,1,0)</f>
        <v>0</v>
      </c>
      <c r="AC1184">
        <f>IF($Q1184=AC$1,1,0)</f>
        <v>1</v>
      </c>
      <c r="AD1184">
        <f>IF($Q1184=AD$1,1,0)</f>
        <v>0</v>
      </c>
      <c r="AE1184">
        <f>IF($R1184=AE$1,1,0)</f>
        <v>1</v>
      </c>
      <c r="AF1184">
        <f>IF($R1184=AF$1,1,0)</f>
        <v>0</v>
      </c>
      <c r="AG1184">
        <f>IF($R1184=AG$1,1,0)</f>
        <v>0</v>
      </c>
      <c r="AH1184">
        <f>IF($R1184=AH$1,1,0)</f>
        <v>0</v>
      </c>
      <c r="AI1184">
        <f>IF($R1184=AI$1,1,0)</f>
        <v>0</v>
      </c>
      <c r="AJ1184">
        <f>IF($R1184=AJ$1,1,0)</f>
        <v>0</v>
      </c>
      <c r="AK1184">
        <f>IF($R1184=AK$1,1,0)</f>
        <v>0</v>
      </c>
      <c r="AL1184">
        <f>IF($R1184=AL$1,1,0)</f>
        <v>0</v>
      </c>
      <c r="AM1184">
        <f>IF($S1184=AM$1,1,0)</f>
        <v>0</v>
      </c>
      <c r="AN1184">
        <f>IF($S1184=AN$1,1,0)</f>
        <v>1</v>
      </c>
      <c r="AO1184">
        <f>IF($S1184=AO$1,1,0)</f>
        <v>0</v>
      </c>
      <c r="AP1184">
        <f>IF($S1184=AP$1,1,0)</f>
        <v>0</v>
      </c>
      <c r="AQ1184">
        <f>IF($S1184=AQ$1,1,0)</f>
        <v>0</v>
      </c>
      <c r="AR1184">
        <f>IF($S1184=AR$1,1,0)</f>
        <v>0</v>
      </c>
      <c r="AS1184">
        <f>IF($S1184=AS$1,1,0)</f>
        <v>0</v>
      </c>
      <c r="AT1184">
        <f>IF($S1184=AT$1,1,0)</f>
        <v>0</v>
      </c>
      <c r="AU1184">
        <f>IF($S1184=AU$1,1,0)</f>
        <v>0</v>
      </c>
      <c r="AV1184">
        <f>IF($S1184=AV$1,1,0)</f>
        <v>0</v>
      </c>
      <c r="AW1184">
        <f>IF($S1184=AW$1,1,0)</f>
        <v>0</v>
      </c>
      <c r="AX1184">
        <f>IF($S1184=AX$1,1,0)</f>
        <v>0</v>
      </c>
      <c r="AY1184">
        <f>IF($S1184=AY$1,1,0)</f>
        <v>0</v>
      </c>
      <c r="AZ1184">
        <f>IF($S1184=AZ$1,1,0)</f>
        <v>0</v>
      </c>
      <c r="BA1184">
        <f>IF($S1184=BA$1,1,0)</f>
        <v>0</v>
      </c>
      <c r="BB1184">
        <f>IF($S1184=BB$1,1,0)</f>
        <v>0</v>
      </c>
      <c r="BC1184">
        <f>IF($S1184=BC$1,1,0)</f>
        <v>0</v>
      </c>
      <c r="BD1184">
        <f>IF($S1184=BD$1,1,0)</f>
        <v>0</v>
      </c>
      <c r="BE1184">
        <f>IF($S1184=BE$1,1,0)</f>
        <v>0</v>
      </c>
      <c r="BF1184">
        <f>IF($S1184=BF$1,1,0)</f>
        <v>0</v>
      </c>
      <c r="BG1184">
        <f>IF($S1184=BG$1,1,0)</f>
        <v>0</v>
      </c>
      <c r="BH1184">
        <f>IF($S1184=BH$1,1,0)</f>
        <v>0</v>
      </c>
      <c r="BI1184">
        <f>IF($S1184=BI$1,1,0)</f>
        <v>0</v>
      </c>
      <c r="BJ1184">
        <f>IF($S1184=BJ$1,1,0)</f>
        <v>0</v>
      </c>
    </row>
    <row r="1185" spans="1:62" x14ac:dyDescent="0.25">
      <c r="A1185">
        <v>1183</v>
      </c>
      <c r="B1185" t="s">
        <v>1975</v>
      </c>
      <c r="C1185">
        <v>3</v>
      </c>
      <c r="D1185" t="s">
        <v>1585</v>
      </c>
      <c r="E1185" t="s">
        <v>17</v>
      </c>
      <c r="F1185">
        <v>30</v>
      </c>
      <c r="G1185">
        <v>0</v>
      </c>
      <c r="H1185">
        <v>0</v>
      </c>
      <c r="I1185">
        <v>382650</v>
      </c>
      <c r="J1185">
        <v>6.95</v>
      </c>
      <c r="L1185" t="s">
        <v>27</v>
      </c>
      <c r="M1185" t="s">
        <v>1753</v>
      </c>
      <c r="N1185" t="str">
        <f>IF(ISNUMBER(I1185),"xxx ",SUBSTITUTE(SUBSTITUTE(I1185,"/",""),".",""))</f>
        <v xml:space="preserve">xxx </v>
      </c>
      <c r="O1185" t="str">
        <f>LEFT(N1185,FIND(" ",N1185))</f>
        <v xml:space="preserve">xxx </v>
      </c>
      <c r="P1185" t="str">
        <f>VLOOKUP(M1185,Extract_Title!$A$2:$B$20,2,0)</f>
        <v>Miss</v>
      </c>
      <c r="Q1185" t="str">
        <f>IF(L1185="","S",L1185)</f>
        <v>Q</v>
      </c>
      <c r="R1185" t="str">
        <f>IF(K1185="","M",LEFT(K1185,1))</f>
        <v>M</v>
      </c>
      <c r="S1185" t="str">
        <f>VLOOKUP(O1185,Clean_tckt!$E$3:$F$38,2,0)</f>
        <v xml:space="preserve">xxx </v>
      </c>
      <c r="T1185" s="1">
        <f t="shared" si="58"/>
        <v>6.95</v>
      </c>
      <c r="U1185">
        <f t="shared" si="59"/>
        <v>30</v>
      </c>
      <c r="V1185">
        <f>SUM(G1185:H1185,1)</f>
        <v>1</v>
      </c>
      <c r="W1185">
        <f t="shared" si="60"/>
        <v>0</v>
      </c>
      <c r="X1185">
        <f>IF(V1185=1,1,0)</f>
        <v>1</v>
      </c>
      <c r="Y1185">
        <f>IF($P1185=Y$1,1,0)</f>
        <v>0</v>
      </c>
      <c r="Z1185">
        <f>IF($P1185=Z$1,1,0)</f>
        <v>0</v>
      </c>
      <c r="AA1185">
        <f>IF($P1185=AA$1,1,0)</f>
        <v>1</v>
      </c>
      <c r="AB1185">
        <f>IF($P1185=AB$1,1,0)</f>
        <v>0</v>
      </c>
      <c r="AC1185">
        <f>IF($Q1185=AC$1,1,0)</f>
        <v>0</v>
      </c>
      <c r="AD1185">
        <f>IF($Q1185=AD$1,1,0)</f>
        <v>0</v>
      </c>
      <c r="AE1185">
        <f>IF($R1185=AE$1,1,0)</f>
        <v>1</v>
      </c>
      <c r="AF1185">
        <f>IF($R1185=AF$1,1,0)</f>
        <v>0</v>
      </c>
      <c r="AG1185">
        <f>IF($R1185=AG$1,1,0)</f>
        <v>0</v>
      </c>
      <c r="AH1185">
        <f>IF($R1185=AH$1,1,0)</f>
        <v>0</v>
      </c>
      <c r="AI1185">
        <f>IF($R1185=AI$1,1,0)</f>
        <v>0</v>
      </c>
      <c r="AJ1185">
        <f>IF($R1185=AJ$1,1,0)</f>
        <v>0</v>
      </c>
      <c r="AK1185">
        <f>IF($R1185=AK$1,1,0)</f>
        <v>0</v>
      </c>
      <c r="AL1185">
        <f>IF($R1185=AL$1,1,0)</f>
        <v>0</v>
      </c>
      <c r="AM1185">
        <f>IF($S1185=AM$1,1,0)</f>
        <v>0</v>
      </c>
      <c r="AN1185">
        <f>IF($S1185=AN$1,1,0)</f>
        <v>0</v>
      </c>
      <c r="AO1185">
        <f>IF($S1185=AO$1,1,0)</f>
        <v>0</v>
      </c>
      <c r="AP1185">
        <f>IF($S1185=AP$1,1,0)</f>
        <v>1</v>
      </c>
      <c r="AQ1185">
        <f>IF($S1185=AQ$1,1,0)</f>
        <v>0</v>
      </c>
      <c r="AR1185">
        <f>IF($S1185=AR$1,1,0)</f>
        <v>0</v>
      </c>
      <c r="AS1185">
        <f>IF($S1185=AS$1,1,0)</f>
        <v>0</v>
      </c>
      <c r="AT1185">
        <f>IF($S1185=AT$1,1,0)</f>
        <v>0</v>
      </c>
      <c r="AU1185">
        <f>IF($S1185=AU$1,1,0)</f>
        <v>0</v>
      </c>
      <c r="AV1185">
        <f>IF($S1185=AV$1,1,0)</f>
        <v>0</v>
      </c>
      <c r="AW1185">
        <f>IF($S1185=AW$1,1,0)</f>
        <v>0</v>
      </c>
      <c r="AX1185">
        <f>IF($S1185=AX$1,1,0)</f>
        <v>0</v>
      </c>
      <c r="AY1185">
        <f>IF($S1185=AY$1,1,0)</f>
        <v>0</v>
      </c>
      <c r="AZ1185">
        <f>IF($S1185=AZ$1,1,0)</f>
        <v>0</v>
      </c>
      <c r="BA1185">
        <f>IF($S1185=BA$1,1,0)</f>
        <v>0</v>
      </c>
      <c r="BB1185">
        <f>IF($S1185=BB$1,1,0)</f>
        <v>0</v>
      </c>
      <c r="BC1185">
        <f>IF($S1185=BC$1,1,0)</f>
        <v>0</v>
      </c>
      <c r="BD1185">
        <f>IF($S1185=BD$1,1,0)</f>
        <v>0</v>
      </c>
      <c r="BE1185">
        <f>IF($S1185=BE$1,1,0)</f>
        <v>0</v>
      </c>
      <c r="BF1185">
        <f>IF($S1185=BF$1,1,0)</f>
        <v>0</v>
      </c>
      <c r="BG1185">
        <f>IF($S1185=BG$1,1,0)</f>
        <v>0</v>
      </c>
      <c r="BH1185">
        <f>IF($S1185=BH$1,1,0)</f>
        <v>0</v>
      </c>
      <c r="BI1185">
        <f>IF($S1185=BI$1,1,0)</f>
        <v>0</v>
      </c>
      <c r="BJ1185">
        <f>IF($S1185=BJ$1,1,0)</f>
        <v>0</v>
      </c>
    </row>
    <row r="1186" spans="1:62" x14ac:dyDescent="0.25">
      <c r="A1186">
        <v>1184</v>
      </c>
      <c r="B1186" t="s">
        <v>1975</v>
      </c>
      <c r="C1186">
        <v>3</v>
      </c>
      <c r="D1186" t="s">
        <v>1586</v>
      </c>
      <c r="E1186" t="s">
        <v>13</v>
      </c>
      <c r="G1186">
        <v>0</v>
      </c>
      <c r="H1186">
        <v>0</v>
      </c>
      <c r="I1186">
        <v>2652</v>
      </c>
      <c r="J1186">
        <v>7.2291999999999996</v>
      </c>
      <c r="L1186" t="s">
        <v>20</v>
      </c>
      <c r="M1186" t="s">
        <v>1751</v>
      </c>
      <c r="N1186" t="str">
        <f>IF(ISNUMBER(I1186),"xxx ",SUBSTITUTE(SUBSTITUTE(I1186,"/",""),".",""))</f>
        <v xml:space="preserve">xxx </v>
      </c>
      <c r="O1186" t="str">
        <f>LEFT(N1186,FIND(" ",N1186))</f>
        <v xml:space="preserve">xxx </v>
      </c>
      <c r="P1186" t="str">
        <f>VLOOKUP(M1186,Extract_Title!$A$2:$B$20,2,0)</f>
        <v>Mr</v>
      </c>
      <c r="Q1186" t="str">
        <f>IF(L1186="","S",L1186)</f>
        <v>C</v>
      </c>
      <c r="R1186" t="str">
        <f>IF(K1186="","M",LEFT(K1186,1))</f>
        <v>M</v>
      </c>
      <c r="S1186" t="str">
        <f>VLOOKUP(O1186,Clean_tckt!$E$3:$F$38,2,0)</f>
        <v xml:space="preserve">xxx </v>
      </c>
      <c r="T1186" s="1">
        <f t="shared" si="58"/>
        <v>7.2291999999999996</v>
      </c>
      <c r="U1186">
        <f t="shared" si="59"/>
        <v>0</v>
      </c>
      <c r="V1186">
        <f>SUM(G1186:H1186,1)</f>
        <v>1</v>
      </c>
      <c r="W1186">
        <f t="shared" si="60"/>
        <v>1</v>
      </c>
      <c r="X1186">
        <f>IF(V1186=1,1,0)</f>
        <v>1</v>
      </c>
      <c r="Y1186">
        <f>IF($P1186=Y$1,1,0)</f>
        <v>1</v>
      </c>
      <c r="Z1186">
        <f>IF($P1186=Z$1,1,0)</f>
        <v>0</v>
      </c>
      <c r="AA1186">
        <f>IF($P1186=AA$1,1,0)</f>
        <v>0</v>
      </c>
      <c r="AB1186">
        <f>IF($P1186=AB$1,1,0)</f>
        <v>0</v>
      </c>
      <c r="AC1186">
        <f>IF($Q1186=AC$1,1,0)</f>
        <v>0</v>
      </c>
      <c r="AD1186">
        <f>IF($Q1186=AD$1,1,0)</f>
        <v>1</v>
      </c>
      <c r="AE1186">
        <f>IF($R1186=AE$1,1,0)</f>
        <v>1</v>
      </c>
      <c r="AF1186">
        <f>IF($R1186=AF$1,1,0)</f>
        <v>0</v>
      </c>
      <c r="AG1186">
        <f>IF($R1186=AG$1,1,0)</f>
        <v>0</v>
      </c>
      <c r="AH1186">
        <f>IF($R1186=AH$1,1,0)</f>
        <v>0</v>
      </c>
      <c r="AI1186">
        <f>IF($R1186=AI$1,1,0)</f>
        <v>0</v>
      </c>
      <c r="AJ1186">
        <f>IF($R1186=AJ$1,1,0)</f>
        <v>0</v>
      </c>
      <c r="AK1186">
        <f>IF($R1186=AK$1,1,0)</f>
        <v>0</v>
      </c>
      <c r="AL1186">
        <f>IF($R1186=AL$1,1,0)</f>
        <v>0</v>
      </c>
      <c r="AM1186">
        <f>IF($S1186=AM$1,1,0)</f>
        <v>0</v>
      </c>
      <c r="AN1186">
        <f>IF($S1186=AN$1,1,0)</f>
        <v>0</v>
      </c>
      <c r="AO1186">
        <f>IF($S1186=AO$1,1,0)</f>
        <v>0</v>
      </c>
      <c r="AP1186">
        <f>IF($S1186=AP$1,1,0)</f>
        <v>1</v>
      </c>
      <c r="AQ1186">
        <f>IF($S1186=AQ$1,1,0)</f>
        <v>0</v>
      </c>
      <c r="AR1186">
        <f>IF($S1186=AR$1,1,0)</f>
        <v>0</v>
      </c>
      <c r="AS1186">
        <f>IF($S1186=AS$1,1,0)</f>
        <v>0</v>
      </c>
      <c r="AT1186">
        <f>IF($S1186=AT$1,1,0)</f>
        <v>0</v>
      </c>
      <c r="AU1186">
        <f>IF($S1186=AU$1,1,0)</f>
        <v>0</v>
      </c>
      <c r="AV1186">
        <f>IF($S1186=AV$1,1,0)</f>
        <v>0</v>
      </c>
      <c r="AW1186">
        <f>IF($S1186=AW$1,1,0)</f>
        <v>0</v>
      </c>
      <c r="AX1186">
        <f>IF($S1186=AX$1,1,0)</f>
        <v>0</v>
      </c>
      <c r="AY1186">
        <f>IF($S1186=AY$1,1,0)</f>
        <v>0</v>
      </c>
      <c r="AZ1186">
        <f>IF($S1186=AZ$1,1,0)</f>
        <v>0</v>
      </c>
      <c r="BA1186">
        <f>IF($S1186=BA$1,1,0)</f>
        <v>0</v>
      </c>
      <c r="BB1186">
        <f>IF($S1186=BB$1,1,0)</f>
        <v>0</v>
      </c>
      <c r="BC1186">
        <f>IF($S1186=BC$1,1,0)</f>
        <v>0</v>
      </c>
      <c r="BD1186">
        <f>IF($S1186=BD$1,1,0)</f>
        <v>0</v>
      </c>
      <c r="BE1186">
        <f>IF($S1186=BE$1,1,0)</f>
        <v>0</v>
      </c>
      <c r="BF1186">
        <f>IF($S1186=BF$1,1,0)</f>
        <v>0</v>
      </c>
      <c r="BG1186">
        <f>IF($S1186=BG$1,1,0)</f>
        <v>0</v>
      </c>
      <c r="BH1186">
        <f>IF($S1186=BH$1,1,0)</f>
        <v>0</v>
      </c>
      <c r="BI1186">
        <f>IF($S1186=BI$1,1,0)</f>
        <v>0</v>
      </c>
      <c r="BJ1186">
        <f>IF($S1186=BJ$1,1,0)</f>
        <v>0</v>
      </c>
    </row>
    <row r="1187" spans="1:62" x14ac:dyDescent="0.25">
      <c r="A1187">
        <v>1185</v>
      </c>
      <c r="B1187" t="s">
        <v>1975</v>
      </c>
      <c r="C1187">
        <v>1</v>
      </c>
      <c r="D1187" t="s">
        <v>1587</v>
      </c>
      <c r="E1187" t="s">
        <v>13</v>
      </c>
      <c r="F1187">
        <v>53</v>
      </c>
      <c r="G1187">
        <v>1</v>
      </c>
      <c r="H1187">
        <v>1</v>
      </c>
      <c r="I1187">
        <v>33638</v>
      </c>
      <c r="J1187">
        <v>81.8583</v>
      </c>
      <c r="K1187" t="s">
        <v>644</v>
      </c>
      <c r="L1187" t="s">
        <v>15</v>
      </c>
      <c r="M1187" t="s">
        <v>1758</v>
      </c>
      <c r="N1187" t="str">
        <f>IF(ISNUMBER(I1187),"xxx ",SUBSTITUTE(SUBSTITUTE(I1187,"/",""),".",""))</f>
        <v xml:space="preserve">xxx </v>
      </c>
      <c r="O1187" t="str">
        <f>LEFT(N1187,FIND(" ",N1187))</f>
        <v xml:space="preserve">xxx </v>
      </c>
      <c r="P1187" t="str">
        <f>VLOOKUP(M1187,Extract_Title!$A$2:$B$20,2,0)</f>
        <v>Royalty</v>
      </c>
      <c r="Q1187" t="str">
        <f>IF(L1187="","S",L1187)</f>
        <v>S</v>
      </c>
      <c r="R1187" t="str">
        <f>IF(K1187="","M",LEFT(K1187,1))</f>
        <v>A</v>
      </c>
      <c r="S1187" t="str">
        <f>VLOOKUP(O1187,Clean_tckt!$E$3:$F$38,2,0)</f>
        <v xml:space="preserve">xxx </v>
      </c>
      <c r="T1187" s="1">
        <f t="shared" si="58"/>
        <v>81.8583</v>
      </c>
      <c r="U1187">
        <f t="shared" si="59"/>
        <v>53</v>
      </c>
      <c r="V1187">
        <f>SUM(G1187:H1187,1)</f>
        <v>3</v>
      </c>
      <c r="W1187">
        <f t="shared" si="60"/>
        <v>1</v>
      </c>
      <c r="X1187">
        <f>IF(V1187=1,1,0)</f>
        <v>0</v>
      </c>
      <c r="Y1187">
        <f>IF($P1187=Y$1,1,0)</f>
        <v>0</v>
      </c>
      <c r="Z1187">
        <f>IF($P1187=Z$1,1,0)</f>
        <v>0</v>
      </c>
      <c r="AA1187">
        <f>IF($P1187=AA$1,1,0)</f>
        <v>0</v>
      </c>
      <c r="AB1187">
        <f>IF($P1187=AB$1,1,0)</f>
        <v>0</v>
      </c>
      <c r="AC1187">
        <f>IF($Q1187=AC$1,1,0)</f>
        <v>1</v>
      </c>
      <c r="AD1187">
        <f>IF($Q1187=AD$1,1,0)</f>
        <v>0</v>
      </c>
      <c r="AE1187">
        <f>IF($R1187=AE$1,1,0)</f>
        <v>0</v>
      </c>
      <c r="AF1187">
        <f>IF($R1187=AF$1,1,0)</f>
        <v>0</v>
      </c>
      <c r="AG1187">
        <f>IF($R1187=AG$1,1,0)</f>
        <v>0</v>
      </c>
      <c r="AH1187">
        <f>IF($R1187=AH$1,1,0)</f>
        <v>0</v>
      </c>
      <c r="AI1187">
        <f>IF($R1187=AI$1,1,0)</f>
        <v>0</v>
      </c>
      <c r="AJ1187">
        <f>IF($R1187=AJ$1,1,0)</f>
        <v>1</v>
      </c>
      <c r="AK1187">
        <f>IF($R1187=AK$1,1,0)</f>
        <v>0</v>
      </c>
      <c r="AL1187">
        <f>IF($R1187=AL$1,1,0)</f>
        <v>0</v>
      </c>
      <c r="AM1187">
        <f>IF($S1187=AM$1,1,0)</f>
        <v>0</v>
      </c>
      <c r="AN1187">
        <f>IF($S1187=AN$1,1,0)</f>
        <v>0</v>
      </c>
      <c r="AO1187">
        <f>IF($S1187=AO$1,1,0)</f>
        <v>0</v>
      </c>
      <c r="AP1187">
        <f>IF($S1187=AP$1,1,0)</f>
        <v>1</v>
      </c>
      <c r="AQ1187">
        <f>IF($S1187=AQ$1,1,0)</f>
        <v>0</v>
      </c>
      <c r="AR1187">
        <f>IF($S1187=AR$1,1,0)</f>
        <v>0</v>
      </c>
      <c r="AS1187">
        <f>IF($S1187=AS$1,1,0)</f>
        <v>0</v>
      </c>
      <c r="AT1187">
        <f>IF($S1187=AT$1,1,0)</f>
        <v>0</v>
      </c>
      <c r="AU1187">
        <f>IF($S1187=AU$1,1,0)</f>
        <v>0</v>
      </c>
      <c r="AV1187">
        <f>IF($S1187=AV$1,1,0)</f>
        <v>0</v>
      </c>
      <c r="AW1187">
        <f>IF($S1187=AW$1,1,0)</f>
        <v>0</v>
      </c>
      <c r="AX1187">
        <f>IF($S1187=AX$1,1,0)</f>
        <v>0</v>
      </c>
      <c r="AY1187">
        <f>IF($S1187=AY$1,1,0)</f>
        <v>0</v>
      </c>
      <c r="AZ1187">
        <f>IF($S1187=AZ$1,1,0)</f>
        <v>0</v>
      </c>
      <c r="BA1187">
        <f>IF($S1187=BA$1,1,0)</f>
        <v>0</v>
      </c>
      <c r="BB1187">
        <f>IF($S1187=BB$1,1,0)</f>
        <v>0</v>
      </c>
      <c r="BC1187">
        <f>IF($S1187=BC$1,1,0)</f>
        <v>0</v>
      </c>
      <c r="BD1187">
        <f>IF($S1187=BD$1,1,0)</f>
        <v>0</v>
      </c>
      <c r="BE1187">
        <f>IF($S1187=BE$1,1,0)</f>
        <v>0</v>
      </c>
      <c r="BF1187">
        <f>IF($S1187=BF$1,1,0)</f>
        <v>0</v>
      </c>
      <c r="BG1187">
        <f>IF($S1187=BG$1,1,0)</f>
        <v>0</v>
      </c>
      <c r="BH1187">
        <f>IF($S1187=BH$1,1,0)</f>
        <v>0</v>
      </c>
      <c r="BI1187">
        <f>IF($S1187=BI$1,1,0)</f>
        <v>0</v>
      </c>
      <c r="BJ1187">
        <f>IF($S1187=BJ$1,1,0)</f>
        <v>0</v>
      </c>
    </row>
    <row r="1188" spans="1:62" x14ac:dyDescent="0.25">
      <c r="A1188">
        <v>1186</v>
      </c>
      <c r="B1188" t="s">
        <v>1975</v>
      </c>
      <c r="C1188">
        <v>3</v>
      </c>
      <c r="D1188" t="s">
        <v>1588</v>
      </c>
      <c r="E1188" t="s">
        <v>13</v>
      </c>
      <c r="F1188">
        <v>36</v>
      </c>
      <c r="G1188">
        <v>0</v>
      </c>
      <c r="H1188">
        <v>0</v>
      </c>
      <c r="I1188">
        <v>345771</v>
      </c>
      <c r="J1188">
        <v>9.5</v>
      </c>
      <c r="L1188" t="s">
        <v>15</v>
      </c>
      <c r="M1188" t="s">
        <v>1751</v>
      </c>
      <c r="N1188" t="str">
        <f>IF(ISNUMBER(I1188),"xxx ",SUBSTITUTE(SUBSTITUTE(I1188,"/",""),".",""))</f>
        <v xml:space="preserve">xxx </v>
      </c>
      <c r="O1188" t="str">
        <f>LEFT(N1188,FIND(" ",N1188))</f>
        <v xml:space="preserve">xxx </v>
      </c>
      <c r="P1188" t="str">
        <f>VLOOKUP(M1188,Extract_Title!$A$2:$B$20,2,0)</f>
        <v>Mr</v>
      </c>
      <c r="Q1188" t="str">
        <f>IF(L1188="","S",L1188)</f>
        <v>S</v>
      </c>
      <c r="R1188" t="str">
        <f>IF(K1188="","M",LEFT(K1188,1))</f>
        <v>M</v>
      </c>
      <c r="S1188" t="str">
        <f>VLOOKUP(O1188,Clean_tckt!$E$3:$F$38,2,0)</f>
        <v xml:space="preserve">xxx </v>
      </c>
      <c r="T1188" s="1">
        <f t="shared" si="58"/>
        <v>9.5</v>
      </c>
      <c r="U1188">
        <f t="shared" si="59"/>
        <v>36</v>
      </c>
      <c r="V1188">
        <f>SUM(G1188:H1188,1)</f>
        <v>1</v>
      </c>
      <c r="W1188">
        <f t="shared" si="60"/>
        <v>1</v>
      </c>
      <c r="X1188">
        <f>IF(V1188=1,1,0)</f>
        <v>1</v>
      </c>
      <c r="Y1188">
        <f>IF($P1188=Y$1,1,0)</f>
        <v>1</v>
      </c>
      <c r="Z1188">
        <f>IF($P1188=Z$1,1,0)</f>
        <v>0</v>
      </c>
      <c r="AA1188">
        <f>IF($P1188=AA$1,1,0)</f>
        <v>0</v>
      </c>
      <c r="AB1188">
        <f>IF($P1188=AB$1,1,0)</f>
        <v>0</v>
      </c>
      <c r="AC1188">
        <f>IF($Q1188=AC$1,1,0)</f>
        <v>1</v>
      </c>
      <c r="AD1188">
        <f>IF($Q1188=AD$1,1,0)</f>
        <v>0</v>
      </c>
      <c r="AE1188">
        <f>IF($R1188=AE$1,1,0)</f>
        <v>1</v>
      </c>
      <c r="AF1188">
        <f>IF($R1188=AF$1,1,0)</f>
        <v>0</v>
      </c>
      <c r="AG1188">
        <f>IF($R1188=AG$1,1,0)</f>
        <v>0</v>
      </c>
      <c r="AH1188">
        <f>IF($R1188=AH$1,1,0)</f>
        <v>0</v>
      </c>
      <c r="AI1188">
        <f>IF($R1188=AI$1,1,0)</f>
        <v>0</v>
      </c>
      <c r="AJ1188">
        <f>IF($R1188=AJ$1,1,0)</f>
        <v>0</v>
      </c>
      <c r="AK1188">
        <f>IF($R1188=AK$1,1,0)</f>
        <v>0</v>
      </c>
      <c r="AL1188">
        <f>IF($R1188=AL$1,1,0)</f>
        <v>0</v>
      </c>
      <c r="AM1188">
        <f>IF($S1188=AM$1,1,0)</f>
        <v>0</v>
      </c>
      <c r="AN1188">
        <f>IF($S1188=AN$1,1,0)</f>
        <v>0</v>
      </c>
      <c r="AO1188">
        <f>IF($S1188=AO$1,1,0)</f>
        <v>0</v>
      </c>
      <c r="AP1188">
        <f>IF($S1188=AP$1,1,0)</f>
        <v>1</v>
      </c>
      <c r="AQ1188">
        <f>IF($S1188=AQ$1,1,0)</f>
        <v>0</v>
      </c>
      <c r="AR1188">
        <f>IF($S1188=AR$1,1,0)</f>
        <v>0</v>
      </c>
      <c r="AS1188">
        <f>IF($S1188=AS$1,1,0)</f>
        <v>0</v>
      </c>
      <c r="AT1188">
        <f>IF($S1188=AT$1,1,0)</f>
        <v>0</v>
      </c>
      <c r="AU1188">
        <f>IF($S1188=AU$1,1,0)</f>
        <v>0</v>
      </c>
      <c r="AV1188">
        <f>IF($S1188=AV$1,1,0)</f>
        <v>0</v>
      </c>
      <c r="AW1188">
        <f>IF($S1188=AW$1,1,0)</f>
        <v>0</v>
      </c>
      <c r="AX1188">
        <f>IF($S1188=AX$1,1,0)</f>
        <v>0</v>
      </c>
      <c r="AY1188">
        <f>IF($S1188=AY$1,1,0)</f>
        <v>0</v>
      </c>
      <c r="AZ1188">
        <f>IF($S1188=AZ$1,1,0)</f>
        <v>0</v>
      </c>
      <c r="BA1188">
        <f>IF($S1188=BA$1,1,0)</f>
        <v>0</v>
      </c>
      <c r="BB1188">
        <f>IF($S1188=BB$1,1,0)</f>
        <v>0</v>
      </c>
      <c r="BC1188">
        <f>IF($S1188=BC$1,1,0)</f>
        <v>0</v>
      </c>
      <c r="BD1188">
        <f>IF($S1188=BD$1,1,0)</f>
        <v>0</v>
      </c>
      <c r="BE1188">
        <f>IF($S1188=BE$1,1,0)</f>
        <v>0</v>
      </c>
      <c r="BF1188">
        <f>IF($S1188=BF$1,1,0)</f>
        <v>0</v>
      </c>
      <c r="BG1188">
        <f>IF($S1188=BG$1,1,0)</f>
        <v>0</v>
      </c>
      <c r="BH1188">
        <f>IF($S1188=BH$1,1,0)</f>
        <v>0</v>
      </c>
      <c r="BI1188">
        <f>IF($S1188=BI$1,1,0)</f>
        <v>0</v>
      </c>
      <c r="BJ1188">
        <f>IF($S1188=BJ$1,1,0)</f>
        <v>0</v>
      </c>
    </row>
    <row r="1189" spans="1:62" x14ac:dyDescent="0.25">
      <c r="A1189">
        <v>1187</v>
      </c>
      <c r="B1189" t="s">
        <v>1975</v>
      </c>
      <c r="C1189">
        <v>3</v>
      </c>
      <c r="D1189" t="s">
        <v>1589</v>
      </c>
      <c r="E1189" t="s">
        <v>13</v>
      </c>
      <c r="F1189">
        <v>26</v>
      </c>
      <c r="G1189">
        <v>0</v>
      </c>
      <c r="H1189">
        <v>0</v>
      </c>
      <c r="I1189">
        <v>349202</v>
      </c>
      <c r="J1189">
        <v>7.8958000000000004</v>
      </c>
      <c r="L1189" t="s">
        <v>15</v>
      </c>
      <c r="M1189" t="s">
        <v>1751</v>
      </c>
      <c r="N1189" t="str">
        <f>IF(ISNUMBER(I1189),"xxx ",SUBSTITUTE(SUBSTITUTE(I1189,"/",""),".",""))</f>
        <v xml:space="preserve">xxx </v>
      </c>
      <c r="O1189" t="str">
        <f>LEFT(N1189,FIND(" ",N1189))</f>
        <v xml:space="preserve">xxx </v>
      </c>
      <c r="P1189" t="str">
        <f>VLOOKUP(M1189,Extract_Title!$A$2:$B$20,2,0)</f>
        <v>Mr</v>
      </c>
      <c r="Q1189" t="str">
        <f>IF(L1189="","S",L1189)</f>
        <v>S</v>
      </c>
      <c r="R1189" t="str">
        <f>IF(K1189="","M",LEFT(K1189,1))</f>
        <v>M</v>
      </c>
      <c r="S1189" t="str">
        <f>VLOOKUP(O1189,Clean_tckt!$E$3:$F$38,2,0)</f>
        <v xml:space="preserve">xxx </v>
      </c>
      <c r="T1189" s="1">
        <f t="shared" si="58"/>
        <v>7.8958000000000004</v>
      </c>
      <c r="U1189">
        <f t="shared" si="59"/>
        <v>26</v>
      </c>
      <c r="V1189">
        <f>SUM(G1189:H1189,1)</f>
        <v>1</v>
      </c>
      <c r="W1189">
        <f t="shared" si="60"/>
        <v>1</v>
      </c>
      <c r="X1189">
        <f>IF(V1189=1,1,0)</f>
        <v>1</v>
      </c>
      <c r="Y1189">
        <f>IF($P1189=Y$1,1,0)</f>
        <v>1</v>
      </c>
      <c r="Z1189">
        <f>IF($P1189=Z$1,1,0)</f>
        <v>0</v>
      </c>
      <c r="AA1189">
        <f>IF($P1189=AA$1,1,0)</f>
        <v>0</v>
      </c>
      <c r="AB1189">
        <f>IF($P1189=AB$1,1,0)</f>
        <v>0</v>
      </c>
      <c r="AC1189">
        <f>IF($Q1189=AC$1,1,0)</f>
        <v>1</v>
      </c>
      <c r="AD1189">
        <f>IF($Q1189=AD$1,1,0)</f>
        <v>0</v>
      </c>
      <c r="AE1189">
        <f>IF($R1189=AE$1,1,0)</f>
        <v>1</v>
      </c>
      <c r="AF1189">
        <f>IF($R1189=AF$1,1,0)</f>
        <v>0</v>
      </c>
      <c r="AG1189">
        <f>IF($R1189=AG$1,1,0)</f>
        <v>0</v>
      </c>
      <c r="AH1189">
        <f>IF($R1189=AH$1,1,0)</f>
        <v>0</v>
      </c>
      <c r="AI1189">
        <f>IF($R1189=AI$1,1,0)</f>
        <v>0</v>
      </c>
      <c r="AJ1189">
        <f>IF($R1189=AJ$1,1,0)</f>
        <v>0</v>
      </c>
      <c r="AK1189">
        <f>IF($R1189=AK$1,1,0)</f>
        <v>0</v>
      </c>
      <c r="AL1189">
        <f>IF($R1189=AL$1,1,0)</f>
        <v>0</v>
      </c>
      <c r="AM1189">
        <f>IF($S1189=AM$1,1,0)</f>
        <v>0</v>
      </c>
      <c r="AN1189">
        <f>IF($S1189=AN$1,1,0)</f>
        <v>0</v>
      </c>
      <c r="AO1189">
        <f>IF($S1189=AO$1,1,0)</f>
        <v>0</v>
      </c>
      <c r="AP1189">
        <f>IF($S1189=AP$1,1,0)</f>
        <v>1</v>
      </c>
      <c r="AQ1189">
        <f>IF($S1189=AQ$1,1,0)</f>
        <v>0</v>
      </c>
      <c r="AR1189">
        <f>IF($S1189=AR$1,1,0)</f>
        <v>0</v>
      </c>
      <c r="AS1189">
        <f>IF($S1189=AS$1,1,0)</f>
        <v>0</v>
      </c>
      <c r="AT1189">
        <f>IF($S1189=AT$1,1,0)</f>
        <v>0</v>
      </c>
      <c r="AU1189">
        <f>IF($S1189=AU$1,1,0)</f>
        <v>0</v>
      </c>
      <c r="AV1189">
        <f>IF($S1189=AV$1,1,0)</f>
        <v>0</v>
      </c>
      <c r="AW1189">
        <f>IF($S1189=AW$1,1,0)</f>
        <v>0</v>
      </c>
      <c r="AX1189">
        <f>IF($S1189=AX$1,1,0)</f>
        <v>0</v>
      </c>
      <c r="AY1189">
        <f>IF($S1189=AY$1,1,0)</f>
        <v>0</v>
      </c>
      <c r="AZ1189">
        <f>IF($S1189=AZ$1,1,0)</f>
        <v>0</v>
      </c>
      <c r="BA1189">
        <f>IF($S1189=BA$1,1,0)</f>
        <v>0</v>
      </c>
      <c r="BB1189">
        <f>IF($S1189=BB$1,1,0)</f>
        <v>0</v>
      </c>
      <c r="BC1189">
        <f>IF($S1189=BC$1,1,0)</f>
        <v>0</v>
      </c>
      <c r="BD1189">
        <f>IF($S1189=BD$1,1,0)</f>
        <v>0</v>
      </c>
      <c r="BE1189">
        <f>IF($S1189=BE$1,1,0)</f>
        <v>0</v>
      </c>
      <c r="BF1189">
        <f>IF($S1189=BF$1,1,0)</f>
        <v>0</v>
      </c>
      <c r="BG1189">
        <f>IF($S1189=BG$1,1,0)</f>
        <v>0</v>
      </c>
      <c r="BH1189">
        <f>IF($S1189=BH$1,1,0)</f>
        <v>0</v>
      </c>
      <c r="BI1189">
        <f>IF($S1189=BI$1,1,0)</f>
        <v>0</v>
      </c>
      <c r="BJ1189">
        <f>IF($S1189=BJ$1,1,0)</f>
        <v>0</v>
      </c>
    </row>
    <row r="1190" spans="1:62" x14ac:dyDescent="0.25">
      <c r="A1190">
        <v>1188</v>
      </c>
      <c r="B1190" t="s">
        <v>1975</v>
      </c>
      <c r="C1190">
        <v>2</v>
      </c>
      <c r="D1190" t="s">
        <v>1590</v>
      </c>
      <c r="E1190" t="s">
        <v>17</v>
      </c>
      <c r="F1190">
        <v>1</v>
      </c>
      <c r="G1190">
        <v>1</v>
      </c>
      <c r="H1190">
        <v>2</v>
      </c>
      <c r="I1190" t="s">
        <v>80</v>
      </c>
      <c r="J1190">
        <v>41.5792</v>
      </c>
      <c r="L1190" t="s">
        <v>20</v>
      </c>
      <c r="M1190" t="s">
        <v>1753</v>
      </c>
      <c r="N1190" t="str">
        <f>IF(ISNUMBER(I1190),"xxx ",SUBSTITUTE(SUBSTITUTE(I1190,"/",""),".",""))</f>
        <v>SCParis 2123</v>
      </c>
      <c r="O1190" t="str">
        <f>LEFT(N1190,FIND(" ",N1190))</f>
        <v xml:space="preserve">SCParis </v>
      </c>
      <c r="P1190" t="str">
        <f>VLOOKUP(M1190,Extract_Title!$A$2:$B$20,2,0)</f>
        <v>Miss</v>
      </c>
      <c r="Q1190" t="str">
        <f>IF(L1190="","S",L1190)</f>
        <v>C</v>
      </c>
      <c r="R1190" t="str">
        <f>IF(K1190="","M",LEFT(K1190,1))</f>
        <v>M</v>
      </c>
      <c r="S1190" t="str">
        <f>VLOOKUP(O1190,Clean_tckt!$E$3:$F$38,2,0)</f>
        <v xml:space="preserve">SCParis </v>
      </c>
      <c r="T1190" s="1">
        <f t="shared" si="58"/>
        <v>41.5792</v>
      </c>
      <c r="U1190">
        <f t="shared" si="59"/>
        <v>1</v>
      </c>
      <c r="V1190">
        <f>SUM(G1190:H1190,1)</f>
        <v>4</v>
      </c>
      <c r="W1190">
        <f t="shared" si="60"/>
        <v>0</v>
      </c>
      <c r="X1190">
        <f>IF(V1190=1,1,0)</f>
        <v>0</v>
      </c>
      <c r="Y1190">
        <f>IF($P1190=Y$1,1,0)</f>
        <v>0</v>
      </c>
      <c r="Z1190">
        <f>IF($P1190=Z$1,1,0)</f>
        <v>0</v>
      </c>
      <c r="AA1190">
        <f>IF($P1190=AA$1,1,0)</f>
        <v>1</v>
      </c>
      <c r="AB1190">
        <f>IF($P1190=AB$1,1,0)</f>
        <v>0</v>
      </c>
      <c r="AC1190">
        <f>IF($Q1190=AC$1,1,0)</f>
        <v>0</v>
      </c>
      <c r="AD1190">
        <f>IF($Q1190=AD$1,1,0)</f>
        <v>1</v>
      </c>
      <c r="AE1190">
        <f>IF($R1190=AE$1,1,0)</f>
        <v>1</v>
      </c>
      <c r="AF1190">
        <f>IF($R1190=AF$1,1,0)</f>
        <v>0</v>
      </c>
      <c r="AG1190">
        <f>IF($R1190=AG$1,1,0)</f>
        <v>0</v>
      </c>
      <c r="AH1190">
        <f>IF($R1190=AH$1,1,0)</f>
        <v>0</v>
      </c>
      <c r="AI1190">
        <f>IF($R1190=AI$1,1,0)</f>
        <v>0</v>
      </c>
      <c r="AJ1190">
        <f>IF($R1190=AJ$1,1,0)</f>
        <v>0</v>
      </c>
      <c r="AK1190">
        <f>IF($R1190=AK$1,1,0)</f>
        <v>0</v>
      </c>
      <c r="AL1190">
        <f>IF($R1190=AL$1,1,0)</f>
        <v>0</v>
      </c>
      <c r="AM1190">
        <f>IF($S1190=AM$1,1,0)</f>
        <v>0</v>
      </c>
      <c r="AN1190">
        <f>IF($S1190=AN$1,1,0)</f>
        <v>0</v>
      </c>
      <c r="AO1190">
        <f>IF($S1190=AO$1,1,0)</f>
        <v>0</v>
      </c>
      <c r="AP1190">
        <f>IF($S1190=AP$1,1,0)</f>
        <v>0</v>
      </c>
      <c r="AQ1190">
        <f>IF($S1190=AQ$1,1,0)</f>
        <v>0</v>
      </c>
      <c r="AR1190">
        <f>IF($S1190=AR$1,1,0)</f>
        <v>0</v>
      </c>
      <c r="AS1190">
        <f>IF($S1190=AS$1,1,0)</f>
        <v>1</v>
      </c>
      <c r="AT1190">
        <f>IF($S1190=AT$1,1,0)</f>
        <v>0</v>
      </c>
      <c r="AU1190">
        <f>IF($S1190=AU$1,1,0)</f>
        <v>0</v>
      </c>
      <c r="AV1190">
        <f>IF($S1190=AV$1,1,0)</f>
        <v>0</v>
      </c>
      <c r="AW1190">
        <f>IF($S1190=AW$1,1,0)</f>
        <v>0</v>
      </c>
      <c r="AX1190">
        <f>IF($S1190=AX$1,1,0)</f>
        <v>0</v>
      </c>
      <c r="AY1190">
        <f>IF($S1190=AY$1,1,0)</f>
        <v>0</v>
      </c>
      <c r="AZ1190">
        <f>IF($S1190=AZ$1,1,0)</f>
        <v>0</v>
      </c>
      <c r="BA1190">
        <f>IF($S1190=BA$1,1,0)</f>
        <v>0</v>
      </c>
      <c r="BB1190">
        <f>IF($S1190=BB$1,1,0)</f>
        <v>0</v>
      </c>
      <c r="BC1190">
        <f>IF($S1190=BC$1,1,0)</f>
        <v>0</v>
      </c>
      <c r="BD1190">
        <f>IF($S1190=BD$1,1,0)</f>
        <v>0</v>
      </c>
      <c r="BE1190">
        <f>IF($S1190=BE$1,1,0)</f>
        <v>0</v>
      </c>
      <c r="BF1190">
        <f>IF($S1190=BF$1,1,0)</f>
        <v>0</v>
      </c>
      <c r="BG1190">
        <f>IF($S1190=BG$1,1,0)</f>
        <v>0</v>
      </c>
      <c r="BH1190">
        <f>IF($S1190=BH$1,1,0)</f>
        <v>0</v>
      </c>
      <c r="BI1190">
        <f>IF($S1190=BI$1,1,0)</f>
        <v>0</v>
      </c>
      <c r="BJ1190">
        <f>IF($S1190=BJ$1,1,0)</f>
        <v>0</v>
      </c>
    </row>
    <row r="1191" spans="1:62" x14ac:dyDescent="0.25">
      <c r="A1191">
        <v>1189</v>
      </c>
      <c r="B1191" t="s">
        <v>1975</v>
      </c>
      <c r="C1191">
        <v>3</v>
      </c>
      <c r="D1191" t="s">
        <v>1591</v>
      </c>
      <c r="E1191" t="s">
        <v>13</v>
      </c>
      <c r="G1191">
        <v>2</v>
      </c>
      <c r="H1191">
        <v>0</v>
      </c>
      <c r="I1191">
        <v>2662</v>
      </c>
      <c r="J1191">
        <v>21.679200000000002</v>
      </c>
      <c r="L1191" t="s">
        <v>20</v>
      </c>
      <c r="M1191" t="s">
        <v>1751</v>
      </c>
      <c r="N1191" t="str">
        <f>IF(ISNUMBER(I1191),"xxx ",SUBSTITUTE(SUBSTITUTE(I1191,"/",""),".",""))</f>
        <v xml:space="preserve">xxx </v>
      </c>
      <c r="O1191" t="str">
        <f>LEFT(N1191,FIND(" ",N1191))</f>
        <v xml:space="preserve">xxx </v>
      </c>
      <c r="P1191" t="str">
        <f>VLOOKUP(M1191,Extract_Title!$A$2:$B$20,2,0)</f>
        <v>Mr</v>
      </c>
      <c r="Q1191" t="str">
        <f>IF(L1191="","S",L1191)</f>
        <v>C</v>
      </c>
      <c r="R1191" t="str">
        <f>IF(K1191="","M",LEFT(K1191,1))</f>
        <v>M</v>
      </c>
      <c r="S1191" t="str">
        <f>VLOOKUP(O1191,Clean_tckt!$E$3:$F$38,2,0)</f>
        <v xml:space="preserve">xxx </v>
      </c>
      <c r="T1191" s="1">
        <f t="shared" si="58"/>
        <v>21.679200000000002</v>
      </c>
      <c r="U1191">
        <f t="shared" si="59"/>
        <v>0</v>
      </c>
      <c r="V1191">
        <f>SUM(G1191:H1191,1)</f>
        <v>3</v>
      </c>
      <c r="W1191">
        <f t="shared" si="60"/>
        <v>1</v>
      </c>
      <c r="X1191">
        <f>IF(V1191=1,1,0)</f>
        <v>0</v>
      </c>
      <c r="Y1191">
        <f>IF($P1191=Y$1,1,0)</f>
        <v>1</v>
      </c>
      <c r="Z1191">
        <f>IF($P1191=Z$1,1,0)</f>
        <v>0</v>
      </c>
      <c r="AA1191">
        <f>IF($P1191=AA$1,1,0)</f>
        <v>0</v>
      </c>
      <c r="AB1191">
        <f>IF($P1191=AB$1,1,0)</f>
        <v>0</v>
      </c>
      <c r="AC1191">
        <f>IF($Q1191=AC$1,1,0)</f>
        <v>0</v>
      </c>
      <c r="AD1191">
        <f>IF($Q1191=AD$1,1,0)</f>
        <v>1</v>
      </c>
      <c r="AE1191">
        <f>IF($R1191=AE$1,1,0)</f>
        <v>1</v>
      </c>
      <c r="AF1191">
        <f>IF($R1191=AF$1,1,0)</f>
        <v>0</v>
      </c>
      <c r="AG1191">
        <f>IF($R1191=AG$1,1,0)</f>
        <v>0</v>
      </c>
      <c r="AH1191">
        <f>IF($R1191=AH$1,1,0)</f>
        <v>0</v>
      </c>
      <c r="AI1191">
        <f>IF($R1191=AI$1,1,0)</f>
        <v>0</v>
      </c>
      <c r="AJ1191">
        <f>IF($R1191=AJ$1,1,0)</f>
        <v>0</v>
      </c>
      <c r="AK1191">
        <f>IF($R1191=AK$1,1,0)</f>
        <v>0</v>
      </c>
      <c r="AL1191">
        <f>IF($R1191=AL$1,1,0)</f>
        <v>0</v>
      </c>
      <c r="AM1191">
        <f>IF($S1191=AM$1,1,0)</f>
        <v>0</v>
      </c>
      <c r="AN1191">
        <f>IF($S1191=AN$1,1,0)</f>
        <v>0</v>
      </c>
      <c r="AO1191">
        <f>IF($S1191=AO$1,1,0)</f>
        <v>0</v>
      </c>
      <c r="AP1191">
        <f>IF($S1191=AP$1,1,0)</f>
        <v>1</v>
      </c>
      <c r="AQ1191">
        <f>IF($S1191=AQ$1,1,0)</f>
        <v>0</v>
      </c>
      <c r="AR1191">
        <f>IF($S1191=AR$1,1,0)</f>
        <v>0</v>
      </c>
      <c r="AS1191">
        <f>IF($S1191=AS$1,1,0)</f>
        <v>0</v>
      </c>
      <c r="AT1191">
        <f>IF($S1191=AT$1,1,0)</f>
        <v>0</v>
      </c>
      <c r="AU1191">
        <f>IF($S1191=AU$1,1,0)</f>
        <v>0</v>
      </c>
      <c r="AV1191">
        <f>IF($S1191=AV$1,1,0)</f>
        <v>0</v>
      </c>
      <c r="AW1191">
        <f>IF($S1191=AW$1,1,0)</f>
        <v>0</v>
      </c>
      <c r="AX1191">
        <f>IF($S1191=AX$1,1,0)</f>
        <v>0</v>
      </c>
      <c r="AY1191">
        <f>IF($S1191=AY$1,1,0)</f>
        <v>0</v>
      </c>
      <c r="AZ1191">
        <f>IF($S1191=AZ$1,1,0)</f>
        <v>0</v>
      </c>
      <c r="BA1191">
        <f>IF($S1191=BA$1,1,0)</f>
        <v>0</v>
      </c>
      <c r="BB1191">
        <f>IF($S1191=BB$1,1,0)</f>
        <v>0</v>
      </c>
      <c r="BC1191">
        <f>IF($S1191=BC$1,1,0)</f>
        <v>0</v>
      </c>
      <c r="BD1191">
        <f>IF($S1191=BD$1,1,0)</f>
        <v>0</v>
      </c>
      <c r="BE1191">
        <f>IF($S1191=BE$1,1,0)</f>
        <v>0</v>
      </c>
      <c r="BF1191">
        <f>IF($S1191=BF$1,1,0)</f>
        <v>0</v>
      </c>
      <c r="BG1191">
        <f>IF($S1191=BG$1,1,0)</f>
        <v>0</v>
      </c>
      <c r="BH1191">
        <f>IF($S1191=BH$1,1,0)</f>
        <v>0</v>
      </c>
      <c r="BI1191">
        <f>IF($S1191=BI$1,1,0)</f>
        <v>0</v>
      </c>
      <c r="BJ1191">
        <f>IF($S1191=BJ$1,1,0)</f>
        <v>0</v>
      </c>
    </row>
    <row r="1192" spans="1:62" x14ac:dyDescent="0.25">
      <c r="A1192">
        <v>1190</v>
      </c>
      <c r="B1192" t="s">
        <v>1975</v>
      </c>
      <c r="C1192">
        <v>1</v>
      </c>
      <c r="D1192" t="s">
        <v>1592</v>
      </c>
      <c r="E1192" t="s">
        <v>13</v>
      </c>
      <c r="F1192">
        <v>30</v>
      </c>
      <c r="G1192">
        <v>0</v>
      </c>
      <c r="H1192">
        <v>0</v>
      </c>
      <c r="I1192">
        <v>113801</v>
      </c>
      <c r="J1192">
        <v>45.5</v>
      </c>
      <c r="L1192" t="s">
        <v>15</v>
      </c>
      <c r="M1192" t="s">
        <v>1751</v>
      </c>
      <c r="N1192" t="str">
        <f>IF(ISNUMBER(I1192),"xxx ",SUBSTITUTE(SUBSTITUTE(I1192,"/",""),".",""))</f>
        <v xml:space="preserve">xxx </v>
      </c>
      <c r="O1192" t="str">
        <f>LEFT(N1192,FIND(" ",N1192))</f>
        <v xml:space="preserve">xxx </v>
      </c>
      <c r="P1192" t="str">
        <f>VLOOKUP(M1192,Extract_Title!$A$2:$B$20,2,0)</f>
        <v>Mr</v>
      </c>
      <c r="Q1192" t="str">
        <f>IF(L1192="","S",L1192)</f>
        <v>S</v>
      </c>
      <c r="R1192" t="str">
        <f>IF(K1192="","M",LEFT(K1192,1))</f>
        <v>M</v>
      </c>
      <c r="S1192" t="str">
        <f>VLOOKUP(O1192,Clean_tckt!$E$3:$F$38,2,0)</f>
        <v xml:space="preserve">xxx </v>
      </c>
      <c r="T1192" s="1">
        <f t="shared" si="58"/>
        <v>45.5</v>
      </c>
      <c r="U1192">
        <f t="shared" si="59"/>
        <v>30</v>
      </c>
      <c r="V1192">
        <f>SUM(G1192:H1192,1)</f>
        <v>1</v>
      </c>
      <c r="W1192">
        <f t="shared" si="60"/>
        <v>1</v>
      </c>
      <c r="X1192">
        <f>IF(V1192=1,1,0)</f>
        <v>1</v>
      </c>
      <c r="Y1192">
        <f>IF($P1192=Y$1,1,0)</f>
        <v>1</v>
      </c>
      <c r="Z1192">
        <f>IF($P1192=Z$1,1,0)</f>
        <v>0</v>
      </c>
      <c r="AA1192">
        <f>IF($P1192=AA$1,1,0)</f>
        <v>0</v>
      </c>
      <c r="AB1192">
        <f>IF($P1192=AB$1,1,0)</f>
        <v>0</v>
      </c>
      <c r="AC1192">
        <f>IF($Q1192=AC$1,1,0)</f>
        <v>1</v>
      </c>
      <c r="AD1192">
        <f>IF($Q1192=AD$1,1,0)</f>
        <v>0</v>
      </c>
      <c r="AE1192">
        <f>IF($R1192=AE$1,1,0)</f>
        <v>1</v>
      </c>
      <c r="AF1192">
        <f>IF($R1192=AF$1,1,0)</f>
        <v>0</v>
      </c>
      <c r="AG1192">
        <f>IF($R1192=AG$1,1,0)</f>
        <v>0</v>
      </c>
      <c r="AH1192">
        <f>IF($R1192=AH$1,1,0)</f>
        <v>0</v>
      </c>
      <c r="AI1192">
        <f>IF($R1192=AI$1,1,0)</f>
        <v>0</v>
      </c>
      <c r="AJ1192">
        <f>IF($R1192=AJ$1,1,0)</f>
        <v>0</v>
      </c>
      <c r="AK1192">
        <f>IF($R1192=AK$1,1,0)</f>
        <v>0</v>
      </c>
      <c r="AL1192">
        <f>IF($R1192=AL$1,1,0)</f>
        <v>0</v>
      </c>
      <c r="AM1192">
        <f>IF($S1192=AM$1,1,0)</f>
        <v>0</v>
      </c>
      <c r="AN1192">
        <f>IF($S1192=AN$1,1,0)</f>
        <v>0</v>
      </c>
      <c r="AO1192">
        <f>IF($S1192=AO$1,1,0)</f>
        <v>0</v>
      </c>
      <c r="AP1192">
        <f>IF($S1192=AP$1,1,0)</f>
        <v>1</v>
      </c>
      <c r="AQ1192">
        <f>IF($S1192=AQ$1,1,0)</f>
        <v>0</v>
      </c>
      <c r="AR1192">
        <f>IF($S1192=AR$1,1,0)</f>
        <v>0</v>
      </c>
      <c r="AS1192">
        <f>IF($S1192=AS$1,1,0)</f>
        <v>0</v>
      </c>
      <c r="AT1192">
        <f>IF($S1192=AT$1,1,0)</f>
        <v>0</v>
      </c>
      <c r="AU1192">
        <f>IF($S1192=AU$1,1,0)</f>
        <v>0</v>
      </c>
      <c r="AV1192">
        <f>IF($S1192=AV$1,1,0)</f>
        <v>0</v>
      </c>
      <c r="AW1192">
        <f>IF($S1192=AW$1,1,0)</f>
        <v>0</v>
      </c>
      <c r="AX1192">
        <f>IF($S1192=AX$1,1,0)</f>
        <v>0</v>
      </c>
      <c r="AY1192">
        <f>IF($S1192=AY$1,1,0)</f>
        <v>0</v>
      </c>
      <c r="AZ1192">
        <f>IF($S1192=AZ$1,1,0)</f>
        <v>0</v>
      </c>
      <c r="BA1192">
        <f>IF($S1192=BA$1,1,0)</f>
        <v>0</v>
      </c>
      <c r="BB1192">
        <f>IF($S1192=BB$1,1,0)</f>
        <v>0</v>
      </c>
      <c r="BC1192">
        <f>IF($S1192=BC$1,1,0)</f>
        <v>0</v>
      </c>
      <c r="BD1192">
        <f>IF($S1192=BD$1,1,0)</f>
        <v>0</v>
      </c>
      <c r="BE1192">
        <f>IF($S1192=BE$1,1,0)</f>
        <v>0</v>
      </c>
      <c r="BF1192">
        <f>IF($S1192=BF$1,1,0)</f>
        <v>0</v>
      </c>
      <c r="BG1192">
        <f>IF($S1192=BG$1,1,0)</f>
        <v>0</v>
      </c>
      <c r="BH1192">
        <f>IF($S1192=BH$1,1,0)</f>
        <v>0</v>
      </c>
      <c r="BI1192">
        <f>IF($S1192=BI$1,1,0)</f>
        <v>0</v>
      </c>
      <c r="BJ1192">
        <f>IF($S1192=BJ$1,1,0)</f>
        <v>0</v>
      </c>
    </row>
    <row r="1193" spans="1:62" x14ac:dyDescent="0.25">
      <c r="A1193">
        <v>1191</v>
      </c>
      <c r="B1193" t="s">
        <v>1975</v>
      </c>
      <c r="C1193">
        <v>3</v>
      </c>
      <c r="D1193" t="s">
        <v>1593</v>
      </c>
      <c r="E1193" t="s">
        <v>13</v>
      </c>
      <c r="F1193">
        <v>29</v>
      </c>
      <c r="G1193">
        <v>0</v>
      </c>
      <c r="H1193">
        <v>0</v>
      </c>
      <c r="I1193">
        <v>347467</v>
      </c>
      <c r="J1193">
        <v>7.8541999999999996</v>
      </c>
      <c r="L1193" t="s">
        <v>15</v>
      </c>
      <c r="M1193" t="s">
        <v>1751</v>
      </c>
      <c r="N1193" t="str">
        <f>IF(ISNUMBER(I1193),"xxx ",SUBSTITUTE(SUBSTITUTE(I1193,"/",""),".",""))</f>
        <v xml:space="preserve">xxx </v>
      </c>
      <c r="O1193" t="str">
        <f>LEFT(N1193,FIND(" ",N1193))</f>
        <v xml:space="preserve">xxx </v>
      </c>
      <c r="P1193" t="str">
        <f>VLOOKUP(M1193,Extract_Title!$A$2:$B$20,2,0)</f>
        <v>Mr</v>
      </c>
      <c r="Q1193" t="str">
        <f>IF(L1193="","S",L1193)</f>
        <v>S</v>
      </c>
      <c r="R1193" t="str">
        <f>IF(K1193="","M",LEFT(K1193,1))</f>
        <v>M</v>
      </c>
      <c r="S1193" t="str">
        <f>VLOOKUP(O1193,Clean_tckt!$E$3:$F$38,2,0)</f>
        <v xml:space="preserve">xxx </v>
      </c>
      <c r="T1193" s="1">
        <f t="shared" si="58"/>
        <v>7.8541999999999996</v>
      </c>
      <c r="U1193">
        <f t="shared" si="59"/>
        <v>29</v>
      </c>
      <c r="V1193">
        <f>SUM(G1193:H1193,1)</f>
        <v>1</v>
      </c>
      <c r="W1193">
        <f t="shared" si="60"/>
        <v>1</v>
      </c>
      <c r="X1193">
        <f>IF(V1193=1,1,0)</f>
        <v>1</v>
      </c>
      <c r="Y1193">
        <f>IF($P1193=Y$1,1,0)</f>
        <v>1</v>
      </c>
      <c r="Z1193">
        <f>IF($P1193=Z$1,1,0)</f>
        <v>0</v>
      </c>
      <c r="AA1193">
        <f>IF($P1193=AA$1,1,0)</f>
        <v>0</v>
      </c>
      <c r="AB1193">
        <f>IF($P1193=AB$1,1,0)</f>
        <v>0</v>
      </c>
      <c r="AC1193">
        <f>IF($Q1193=AC$1,1,0)</f>
        <v>1</v>
      </c>
      <c r="AD1193">
        <f>IF($Q1193=AD$1,1,0)</f>
        <v>0</v>
      </c>
      <c r="AE1193">
        <f>IF($R1193=AE$1,1,0)</f>
        <v>1</v>
      </c>
      <c r="AF1193">
        <f>IF($R1193=AF$1,1,0)</f>
        <v>0</v>
      </c>
      <c r="AG1193">
        <f>IF($R1193=AG$1,1,0)</f>
        <v>0</v>
      </c>
      <c r="AH1193">
        <f>IF($R1193=AH$1,1,0)</f>
        <v>0</v>
      </c>
      <c r="AI1193">
        <f>IF($R1193=AI$1,1,0)</f>
        <v>0</v>
      </c>
      <c r="AJ1193">
        <f>IF($R1193=AJ$1,1,0)</f>
        <v>0</v>
      </c>
      <c r="AK1193">
        <f>IF($R1193=AK$1,1,0)</f>
        <v>0</v>
      </c>
      <c r="AL1193">
        <f>IF($R1193=AL$1,1,0)</f>
        <v>0</v>
      </c>
      <c r="AM1193">
        <f>IF($S1193=AM$1,1,0)</f>
        <v>0</v>
      </c>
      <c r="AN1193">
        <f>IF($S1193=AN$1,1,0)</f>
        <v>0</v>
      </c>
      <c r="AO1193">
        <f>IF($S1193=AO$1,1,0)</f>
        <v>0</v>
      </c>
      <c r="AP1193">
        <f>IF($S1193=AP$1,1,0)</f>
        <v>1</v>
      </c>
      <c r="AQ1193">
        <f>IF($S1193=AQ$1,1,0)</f>
        <v>0</v>
      </c>
      <c r="AR1193">
        <f>IF($S1193=AR$1,1,0)</f>
        <v>0</v>
      </c>
      <c r="AS1193">
        <f>IF($S1193=AS$1,1,0)</f>
        <v>0</v>
      </c>
      <c r="AT1193">
        <f>IF($S1193=AT$1,1,0)</f>
        <v>0</v>
      </c>
      <c r="AU1193">
        <f>IF($S1193=AU$1,1,0)</f>
        <v>0</v>
      </c>
      <c r="AV1193">
        <f>IF($S1193=AV$1,1,0)</f>
        <v>0</v>
      </c>
      <c r="AW1193">
        <f>IF($S1193=AW$1,1,0)</f>
        <v>0</v>
      </c>
      <c r="AX1193">
        <f>IF($S1193=AX$1,1,0)</f>
        <v>0</v>
      </c>
      <c r="AY1193">
        <f>IF($S1193=AY$1,1,0)</f>
        <v>0</v>
      </c>
      <c r="AZ1193">
        <f>IF($S1193=AZ$1,1,0)</f>
        <v>0</v>
      </c>
      <c r="BA1193">
        <f>IF($S1193=BA$1,1,0)</f>
        <v>0</v>
      </c>
      <c r="BB1193">
        <f>IF($S1193=BB$1,1,0)</f>
        <v>0</v>
      </c>
      <c r="BC1193">
        <f>IF($S1193=BC$1,1,0)</f>
        <v>0</v>
      </c>
      <c r="BD1193">
        <f>IF($S1193=BD$1,1,0)</f>
        <v>0</v>
      </c>
      <c r="BE1193">
        <f>IF($S1193=BE$1,1,0)</f>
        <v>0</v>
      </c>
      <c r="BF1193">
        <f>IF($S1193=BF$1,1,0)</f>
        <v>0</v>
      </c>
      <c r="BG1193">
        <f>IF($S1193=BG$1,1,0)</f>
        <v>0</v>
      </c>
      <c r="BH1193">
        <f>IF($S1193=BH$1,1,0)</f>
        <v>0</v>
      </c>
      <c r="BI1193">
        <f>IF($S1193=BI$1,1,0)</f>
        <v>0</v>
      </c>
      <c r="BJ1193">
        <f>IF($S1193=BJ$1,1,0)</f>
        <v>0</v>
      </c>
    </row>
    <row r="1194" spans="1:62" x14ac:dyDescent="0.25">
      <c r="A1194">
        <v>1192</v>
      </c>
      <c r="B1194" t="s">
        <v>1975</v>
      </c>
      <c r="C1194">
        <v>3</v>
      </c>
      <c r="D1194" t="s">
        <v>1594</v>
      </c>
      <c r="E1194" t="s">
        <v>13</v>
      </c>
      <c r="F1194">
        <v>32</v>
      </c>
      <c r="G1194">
        <v>0</v>
      </c>
      <c r="H1194">
        <v>0</v>
      </c>
      <c r="I1194">
        <v>347079</v>
      </c>
      <c r="J1194">
        <v>7.7750000000000004</v>
      </c>
      <c r="L1194" t="s">
        <v>15</v>
      </c>
      <c r="M1194" t="s">
        <v>1751</v>
      </c>
      <c r="N1194" t="str">
        <f>IF(ISNUMBER(I1194),"xxx ",SUBSTITUTE(SUBSTITUTE(I1194,"/",""),".",""))</f>
        <v xml:space="preserve">xxx </v>
      </c>
      <c r="O1194" t="str">
        <f>LEFT(N1194,FIND(" ",N1194))</f>
        <v xml:space="preserve">xxx </v>
      </c>
      <c r="P1194" t="str">
        <f>VLOOKUP(M1194,Extract_Title!$A$2:$B$20,2,0)</f>
        <v>Mr</v>
      </c>
      <c r="Q1194" t="str">
        <f>IF(L1194="","S",L1194)</f>
        <v>S</v>
      </c>
      <c r="R1194" t="str">
        <f>IF(K1194="","M",LEFT(K1194,1))</f>
        <v>M</v>
      </c>
      <c r="S1194" t="str">
        <f>VLOOKUP(O1194,Clean_tckt!$E$3:$F$38,2,0)</f>
        <v xml:space="preserve">xxx </v>
      </c>
      <c r="T1194" s="1">
        <f t="shared" si="58"/>
        <v>7.7750000000000004</v>
      </c>
      <c r="U1194">
        <f t="shared" si="59"/>
        <v>32</v>
      </c>
      <c r="V1194">
        <f>SUM(G1194:H1194,1)</f>
        <v>1</v>
      </c>
      <c r="W1194">
        <f t="shared" si="60"/>
        <v>1</v>
      </c>
      <c r="X1194">
        <f>IF(V1194=1,1,0)</f>
        <v>1</v>
      </c>
      <c r="Y1194">
        <f>IF($P1194=Y$1,1,0)</f>
        <v>1</v>
      </c>
      <c r="Z1194">
        <f>IF($P1194=Z$1,1,0)</f>
        <v>0</v>
      </c>
      <c r="AA1194">
        <f>IF($P1194=AA$1,1,0)</f>
        <v>0</v>
      </c>
      <c r="AB1194">
        <f>IF($P1194=AB$1,1,0)</f>
        <v>0</v>
      </c>
      <c r="AC1194">
        <f>IF($Q1194=AC$1,1,0)</f>
        <v>1</v>
      </c>
      <c r="AD1194">
        <f>IF($Q1194=AD$1,1,0)</f>
        <v>0</v>
      </c>
      <c r="AE1194">
        <f>IF($R1194=AE$1,1,0)</f>
        <v>1</v>
      </c>
      <c r="AF1194">
        <f>IF($R1194=AF$1,1,0)</f>
        <v>0</v>
      </c>
      <c r="AG1194">
        <f>IF($R1194=AG$1,1,0)</f>
        <v>0</v>
      </c>
      <c r="AH1194">
        <f>IF($R1194=AH$1,1,0)</f>
        <v>0</v>
      </c>
      <c r="AI1194">
        <f>IF($R1194=AI$1,1,0)</f>
        <v>0</v>
      </c>
      <c r="AJ1194">
        <f>IF($R1194=AJ$1,1,0)</f>
        <v>0</v>
      </c>
      <c r="AK1194">
        <f>IF($R1194=AK$1,1,0)</f>
        <v>0</v>
      </c>
      <c r="AL1194">
        <f>IF($R1194=AL$1,1,0)</f>
        <v>0</v>
      </c>
      <c r="AM1194">
        <f>IF($S1194=AM$1,1,0)</f>
        <v>0</v>
      </c>
      <c r="AN1194">
        <f>IF($S1194=AN$1,1,0)</f>
        <v>0</v>
      </c>
      <c r="AO1194">
        <f>IF($S1194=AO$1,1,0)</f>
        <v>0</v>
      </c>
      <c r="AP1194">
        <f>IF($S1194=AP$1,1,0)</f>
        <v>1</v>
      </c>
      <c r="AQ1194">
        <f>IF($S1194=AQ$1,1,0)</f>
        <v>0</v>
      </c>
      <c r="AR1194">
        <f>IF($S1194=AR$1,1,0)</f>
        <v>0</v>
      </c>
      <c r="AS1194">
        <f>IF($S1194=AS$1,1,0)</f>
        <v>0</v>
      </c>
      <c r="AT1194">
        <f>IF($S1194=AT$1,1,0)</f>
        <v>0</v>
      </c>
      <c r="AU1194">
        <f>IF($S1194=AU$1,1,0)</f>
        <v>0</v>
      </c>
      <c r="AV1194">
        <f>IF($S1194=AV$1,1,0)</f>
        <v>0</v>
      </c>
      <c r="AW1194">
        <f>IF($S1194=AW$1,1,0)</f>
        <v>0</v>
      </c>
      <c r="AX1194">
        <f>IF($S1194=AX$1,1,0)</f>
        <v>0</v>
      </c>
      <c r="AY1194">
        <f>IF($S1194=AY$1,1,0)</f>
        <v>0</v>
      </c>
      <c r="AZ1194">
        <f>IF($S1194=AZ$1,1,0)</f>
        <v>0</v>
      </c>
      <c r="BA1194">
        <f>IF($S1194=BA$1,1,0)</f>
        <v>0</v>
      </c>
      <c r="BB1194">
        <f>IF($S1194=BB$1,1,0)</f>
        <v>0</v>
      </c>
      <c r="BC1194">
        <f>IF($S1194=BC$1,1,0)</f>
        <v>0</v>
      </c>
      <c r="BD1194">
        <f>IF($S1194=BD$1,1,0)</f>
        <v>0</v>
      </c>
      <c r="BE1194">
        <f>IF($S1194=BE$1,1,0)</f>
        <v>0</v>
      </c>
      <c r="BF1194">
        <f>IF($S1194=BF$1,1,0)</f>
        <v>0</v>
      </c>
      <c r="BG1194">
        <f>IF($S1194=BG$1,1,0)</f>
        <v>0</v>
      </c>
      <c r="BH1194">
        <f>IF($S1194=BH$1,1,0)</f>
        <v>0</v>
      </c>
      <c r="BI1194">
        <f>IF($S1194=BI$1,1,0)</f>
        <v>0</v>
      </c>
      <c r="BJ1194">
        <f>IF($S1194=BJ$1,1,0)</f>
        <v>0</v>
      </c>
    </row>
    <row r="1195" spans="1:62" x14ac:dyDescent="0.25">
      <c r="A1195">
        <v>1193</v>
      </c>
      <c r="B1195" t="s">
        <v>1975</v>
      </c>
      <c r="C1195">
        <v>2</v>
      </c>
      <c r="D1195" t="s">
        <v>1595</v>
      </c>
      <c r="E1195" t="s">
        <v>13</v>
      </c>
      <c r="G1195">
        <v>0</v>
      </c>
      <c r="H1195">
        <v>0</v>
      </c>
      <c r="I1195">
        <v>237735</v>
      </c>
      <c r="J1195">
        <v>15.0458</v>
      </c>
      <c r="K1195" t="s">
        <v>442</v>
      </c>
      <c r="L1195" t="s">
        <v>20</v>
      </c>
      <c r="M1195" t="s">
        <v>1751</v>
      </c>
      <c r="N1195" t="str">
        <f>IF(ISNUMBER(I1195),"xxx ",SUBSTITUTE(SUBSTITUTE(I1195,"/",""),".",""))</f>
        <v xml:space="preserve">xxx </v>
      </c>
      <c r="O1195" t="str">
        <f>LEFT(N1195,FIND(" ",N1195))</f>
        <v xml:space="preserve">xxx </v>
      </c>
      <c r="P1195" t="str">
        <f>VLOOKUP(M1195,Extract_Title!$A$2:$B$20,2,0)</f>
        <v>Mr</v>
      </c>
      <c r="Q1195" t="str">
        <f>IF(L1195="","S",L1195)</f>
        <v>C</v>
      </c>
      <c r="R1195" t="str">
        <f>IF(K1195="","M",LEFT(K1195,1))</f>
        <v>D</v>
      </c>
      <c r="S1195" t="str">
        <f>VLOOKUP(O1195,Clean_tckt!$E$3:$F$38,2,0)</f>
        <v xml:space="preserve">xxx </v>
      </c>
      <c r="T1195" s="1">
        <f t="shared" si="58"/>
        <v>15.0458</v>
      </c>
      <c r="U1195">
        <f t="shared" si="59"/>
        <v>0</v>
      </c>
      <c r="V1195">
        <f>SUM(G1195:H1195,1)</f>
        <v>1</v>
      </c>
      <c r="W1195">
        <f t="shared" si="60"/>
        <v>1</v>
      </c>
      <c r="X1195">
        <f>IF(V1195=1,1,0)</f>
        <v>1</v>
      </c>
      <c r="Y1195">
        <f>IF($P1195=Y$1,1,0)</f>
        <v>1</v>
      </c>
      <c r="Z1195">
        <f>IF($P1195=Z$1,1,0)</f>
        <v>0</v>
      </c>
      <c r="AA1195">
        <f>IF($P1195=AA$1,1,0)</f>
        <v>0</v>
      </c>
      <c r="AB1195">
        <f>IF($P1195=AB$1,1,0)</f>
        <v>0</v>
      </c>
      <c r="AC1195">
        <f>IF($Q1195=AC$1,1,0)</f>
        <v>0</v>
      </c>
      <c r="AD1195">
        <f>IF($Q1195=AD$1,1,0)</f>
        <v>1</v>
      </c>
      <c r="AE1195">
        <f>IF($R1195=AE$1,1,0)</f>
        <v>0</v>
      </c>
      <c r="AF1195">
        <f>IF($R1195=AF$1,1,0)</f>
        <v>0</v>
      </c>
      <c r="AG1195">
        <f>IF($R1195=AG$1,1,0)</f>
        <v>0</v>
      </c>
      <c r="AH1195">
        <f>IF($R1195=AH$1,1,0)</f>
        <v>0</v>
      </c>
      <c r="AI1195">
        <f>IF($R1195=AI$1,1,0)</f>
        <v>1</v>
      </c>
      <c r="AJ1195">
        <f>IF($R1195=AJ$1,1,0)</f>
        <v>0</v>
      </c>
      <c r="AK1195">
        <f>IF($R1195=AK$1,1,0)</f>
        <v>0</v>
      </c>
      <c r="AL1195">
        <f>IF($R1195=AL$1,1,0)</f>
        <v>0</v>
      </c>
      <c r="AM1195">
        <f>IF($S1195=AM$1,1,0)</f>
        <v>0</v>
      </c>
      <c r="AN1195">
        <f>IF($S1195=AN$1,1,0)</f>
        <v>0</v>
      </c>
      <c r="AO1195">
        <f>IF($S1195=AO$1,1,0)</f>
        <v>0</v>
      </c>
      <c r="AP1195">
        <f>IF($S1195=AP$1,1,0)</f>
        <v>1</v>
      </c>
      <c r="AQ1195">
        <f>IF($S1195=AQ$1,1,0)</f>
        <v>0</v>
      </c>
      <c r="AR1195">
        <f>IF($S1195=AR$1,1,0)</f>
        <v>0</v>
      </c>
      <c r="AS1195">
        <f>IF($S1195=AS$1,1,0)</f>
        <v>0</v>
      </c>
      <c r="AT1195">
        <f>IF($S1195=AT$1,1,0)</f>
        <v>0</v>
      </c>
      <c r="AU1195">
        <f>IF($S1195=AU$1,1,0)</f>
        <v>0</v>
      </c>
      <c r="AV1195">
        <f>IF($S1195=AV$1,1,0)</f>
        <v>0</v>
      </c>
      <c r="AW1195">
        <f>IF($S1195=AW$1,1,0)</f>
        <v>0</v>
      </c>
      <c r="AX1195">
        <f>IF($S1195=AX$1,1,0)</f>
        <v>0</v>
      </c>
      <c r="AY1195">
        <f>IF($S1195=AY$1,1,0)</f>
        <v>0</v>
      </c>
      <c r="AZ1195">
        <f>IF($S1195=AZ$1,1,0)</f>
        <v>0</v>
      </c>
      <c r="BA1195">
        <f>IF($S1195=BA$1,1,0)</f>
        <v>0</v>
      </c>
      <c r="BB1195">
        <f>IF($S1195=BB$1,1,0)</f>
        <v>0</v>
      </c>
      <c r="BC1195">
        <f>IF($S1195=BC$1,1,0)</f>
        <v>0</v>
      </c>
      <c r="BD1195">
        <f>IF($S1195=BD$1,1,0)</f>
        <v>0</v>
      </c>
      <c r="BE1195">
        <f>IF($S1195=BE$1,1,0)</f>
        <v>0</v>
      </c>
      <c r="BF1195">
        <f>IF($S1195=BF$1,1,0)</f>
        <v>0</v>
      </c>
      <c r="BG1195">
        <f>IF($S1195=BG$1,1,0)</f>
        <v>0</v>
      </c>
      <c r="BH1195">
        <f>IF($S1195=BH$1,1,0)</f>
        <v>0</v>
      </c>
      <c r="BI1195">
        <f>IF($S1195=BI$1,1,0)</f>
        <v>0</v>
      </c>
      <c r="BJ1195">
        <f>IF($S1195=BJ$1,1,0)</f>
        <v>0</v>
      </c>
    </row>
    <row r="1196" spans="1:62" x14ac:dyDescent="0.25">
      <c r="A1196">
        <v>1194</v>
      </c>
      <c r="B1196" t="s">
        <v>1975</v>
      </c>
      <c r="C1196">
        <v>2</v>
      </c>
      <c r="D1196" t="s">
        <v>1596</v>
      </c>
      <c r="E1196" t="s">
        <v>13</v>
      </c>
      <c r="F1196">
        <v>43</v>
      </c>
      <c r="G1196">
        <v>0</v>
      </c>
      <c r="H1196">
        <v>1</v>
      </c>
      <c r="I1196" t="s">
        <v>1453</v>
      </c>
      <c r="J1196">
        <v>21</v>
      </c>
      <c r="L1196" t="s">
        <v>15</v>
      </c>
      <c r="M1196" t="s">
        <v>1751</v>
      </c>
      <c r="N1196" t="str">
        <f>IF(ISNUMBER(I1196),"xxx ",SUBSTITUTE(SUBSTITUTE(I1196,"/",""),".",""))</f>
        <v>SOPP 2</v>
      </c>
      <c r="O1196" t="str">
        <f>LEFT(N1196,FIND(" ",N1196))</f>
        <v xml:space="preserve">SOPP </v>
      </c>
      <c r="P1196" t="str">
        <f>VLOOKUP(M1196,Extract_Title!$A$2:$B$20,2,0)</f>
        <v>Mr</v>
      </c>
      <c r="Q1196" t="str">
        <f>IF(L1196="","S",L1196)</f>
        <v>S</v>
      </c>
      <c r="R1196" t="str">
        <f>IF(K1196="","M",LEFT(K1196,1))</f>
        <v>M</v>
      </c>
      <c r="S1196" t="str">
        <f>VLOOKUP(O1196,Clean_tckt!$E$3:$F$38,2,0)</f>
        <v xml:space="preserve">SOPP </v>
      </c>
      <c r="T1196" s="1">
        <f t="shared" si="58"/>
        <v>21</v>
      </c>
      <c r="U1196">
        <f t="shared" si="59"/>
        <v>43</v>
      </c>
      <c r="V1196">
        <f>SUM(G1196:H1196,1)</f>
        <v>2</v>
      </c>
      <c r="W1196">
        <f t="shared" si="60"/>
        <v>1</v>
      </c>
      <c r="X1196">
        <f>IF(V1196=1,1,0)</f>
        <v>0</v>
      </c>
      <c r="Y1196">
        <f>IF($P1196=Y$1,1,0)</f>
        <v>1</v>
      </c>
      <c r="Z1196">
        <f>IF($P1196=Z$1,1,0)</f>
        <v>0</v>
      </c>
      <c r="AA1196">
        <f>IF($P1196=AA$1,1,0)</f>
        <v>0</v>
      </c>
      <c r="AB1196">
        <f>IF($P1196=AB$1,1,0)</f>
        <v>0</v>
      </c>
      <c r="AC1196">
        <f>IF($Q1196=AC$1,1,0)</f>
        <v>1</v>
      </c>
      <c r="AD1196">
        <f>IF($Q1196=AD$1,1,0)</f>
        <v>0</v>
      </c>
      <c r="AE1196">
        <f>IF($R1196=AE$1,1,0)</f>
        <v>1</v>
      </c>
      <c r="AF1196">
        <f>IF($R1196=AF$1,1,0)</f>
        <v>0</v>
      </c>
      <c r="AG1196">
        <f>IF($R1196=AG$1,1,0)</f>
        <v>0</v>
      </c>
      <c r="AH1196">
        <f>IF($R1196=AH$1,1,0)</f>
        <v>0</v>
      </c>
      <c r="AI1196">
        <f>IF($R1196=AI$1,1,0)</f>
        <v>0</v>
      </c>
      <c r="AJ1196">
        <f>IF($R1196=AJ$1,1,0)</f>
        <v>0</v>
      </c>
      <c r="AK1196">
        <f>IF($R1196=AK$1,1,0)</f>
        <v>0</v>
      </c>
      <c r="AL1196">
        <f>IF($R1196=AL$1,1,0)</f>
        <v>0</v>
      </c>
      <c r="AM1196">
        <f>IF($S1196=AM$1,1,0)</f>
        <v>0</v>
      </c>
      <c r="AN1196">
        <f>IF($S1196=AN$1,1,0)</f>
        <v>0</v>
      </c>
      <c r="AO1196">
        <f>IF($S1196=AO$1,1,0)</f>
        <v>0</v>
      </c>
      <c r="AP1196">
        <f>IF($S1196=AP$1,1,0)</f>
        <v>0</v>
      </c>
      <c r="AQ1196">
        <f>IF($S1196=AQ$1,1,0)</f>
        <v>0</v>
      </c>
      <c r="AR1196">
        <f>IF($S1196=AR$1,1,0)</f>
        <v>0</v>
      </c>
      <c r="AS1196">
        <f>IF($S1196=AS$1,1,0)</f>
        <v>0</v>
      </c>
      <c r="AT1196">
        <f>IF($S1196=AT$1,1,0)</f>
        <v>0</v>
      </c>
      <c r="AU1196">
        <f>IF($S1196=AU$1,1,0)</f>
        <v>0</v>
      </c>
      <c r="AV1196">
        <f>IF($S1196=AV$1,1,0)</f>
        <v>0</v>
      </c>
      <c r="AW1196">
        <f>IF($S1196=AW$1,1,0)</f>
        <v>0</v>
      </c>
      <c r="AX1196">
        <f>IF($S1196=AX$1,1,0)</f>
        <v>0</v>
      </c>
      <c r="AY1196">
        <f>IF($S1196=AY$1,1,0)</f>
        <v>0</v>
      </c>
      <c r="AZ1196">
        <f>IF($S1196=AZ$1,1,0)</f>
        <v>0</v>
      </c>
      <c r="BA1196">
        <f>IF($S1196=BA$1,1,0)</f>
        <v>0</v>
      </c>
      <c r="BB1196">
        <f>IF($S1196=BB$1,1,0)</f>
        <v>0</v>
      </c>
      <c r="BC1196">
        <f>IF($S1196=BC$1,1,0)</f>
        <v>0</v>
      </c>
      <c r="BD1196">
        <f>IF($S1196=BD$1,1,0)</f>
        <v>0</v>
      </c>
      <c r="BE1196">
        <f>IF($S1196=BE$1,1,0)</f>
        <v>0</v>
      </c>
      <c r="BF1196">
        <f>IF($S1196=BF$1,1,0)</f>
        <v>0</v>
      </c>
      <c r="BG1196">
        <f>IF($S1196=BG$1,1,0)</f>
        <v>0</v>
      </c>
      <c r="BH1196">
        <f>IF($S1196=BH$1,1,0)</f>
        <v>1</v>
      </c>
      <c r="BI1196">
        <f>IF($S1196=BI$1,1,0)</f>
        <v>0</v>
      </c>
      <c r="BJ1196">
        <f>IF($S1196=BJ$1,1,0)</f>
        <v>0</v>
      </c>
    </row>
    <row r="1197" spans="1:62" x14ac:dyDescent="0.25">
      <c r="A1197">
        <v>1195</v>
      </c>
      <c r="B1197" t="s">
        <v>1975</v>
      </c>
      <c r="C1197">
        <v>3</v>
      </c>
      <c r="D1197" t="s">
        <v>1597</v>
      </c>
      <c r="E1197" t="s">
        <v>13</v>
      </c>
      <c r="F1197">
        <v>24</v>
      </c>
      <c r="G1197">
        <v>0</v>
      </c>
      <c r="H1197">
        <v>0</v>
      </c>
      <c r="I1197">
        <v>315092</v>
      </c>
      <c r="J1197">
        <v>8.6624999999999996</v>
      </c>
      <c r="L1197" t="s">
        <v>15</v>
      </c>
      <c r="M1197" t="s">
        <v>1751</v>
      </c>
      <c r="N1197" t="str">
        <f>IF(ISNUMBER(I1197),"xxx ",SUBSTITUTE(SUBSTITUTE(I1197,"/",""),".",""))</f>
        <v xml:space="preserve">xxx </v>
      </c>
      <c r="O1197" t="str">
        <f>LEFT(N1197,FIND(" ",N1197))</f>
        <v xml:space="preserve">xxx </v>
      </c>
      <c r="P1197" t="str">
        <f>VLOOKUP(M1197,Extract_Title!$A$2:$B$20,2,0)</f>
        <v>Mr</v>
      </c>
      <c r="Q1197" t="str">
        <f>IF(L1197="","S",L1197)</f>
        <v>S</v>
      </c>
      <c r="R1197" t="str">
        <f>IF(K1197="","M",LEFT(K1197,1))</f>
        <v>M</v>
      </c>
      <c r="S1197" t="str">
        <f>VLOOKUP(O1197,Clean_tckt!$E$3:$F$38,2,0)</f>
        <v xml:space="preserve">xxx </v>
      </c>
      <c r="T1197" s="1">
        <f t="shared" si="58"/>
        <v>8.6624999999999996</v>
      </c>
      <c r="U1197">
        <f t="shared" si="59"/>
        <v>24</v>
      </c>
      <c r="V1197">
        <f>SUM(G1197:H1197,1)</f>
        <v>1</v>
      </c>
      <c r="W1197">
        <f t="shared" si="60"/>
        <v>1</v>
      </c>
      <c r="X1197">
        <f>IF(V1197=1,1,0)</f>
        <v>1</v>
      </c>
      <c r="Y1197">
        <f>IF($P1197=Y$1,1,0)</f>
        <v>1</v>
      </c>
      <c r="Z1197">
        <f>IF($P1197=Z$1,1,0)</f>
        <v>0</v>
      </c>
      <c r="AA1197">
        <f>IF($P1197=AA$1,1,0)</f>
        <v>0</v>
      </c>
      <c r="AB1197">
        <f>IF($P1197=AB$1,1,0)</f>
        <v>0</v>
      </c>
      <c r="AC1197">
        <f>IF($Q1197=AC$1,1,0)</f>
        <v>1</v>
      </c>
      <c r="AD1197">
        <f>IF($Q1197=AD$1,1,0)</f>
        <v>0</v>
      </c>
      <c r="AE1197">
        <f>IF($R1197=AE$1,1,0)</f>
        <v>1</v>
      </c>
      <c r="AF1197">
        <f>IF($R1197=AF$1,1,0)</f>
        <v>0</v>
      </c>
      <c r="AG1197">
        <f>IF($R1197=AG$1,1,0)</f>
        <v>0</v>
      </c>
      <c r="AH1197">
        <f>IF($R1197=AH$1,1,0)</f>
        <v>0</v>
      </c>
      <c r="AI1197">
        <f>IF($R1197=AI$1,1,0)</f>
        <v>0</v>
      </c>
      <c r="AJ1197">
        <f>IF($R1197=AJ$1,1,0)</f>
        <v>0</v>
      </c>
      <c r="AK1197">
        <f>IF($R1197=AK$1,1,0)</f>
        <v>0</v>
      </c>
      <c r="AL1197">
        <f>IF($R1197=AL$1,1,0)</f>
        <v>0</v>
      </c>
      <c r="AM1197">
        <f>IF($S1197=AM$1,1,0)</f>
        <v>0</v>
      </c>
      <c r="AN1197">
        <f>IF($S1197=AN$1,1,0)</f>
        <v>0</v>
      </c>
      <c r="AO1197">
        <f>IF($S1197=AO$1,1,0)</f>
        <v>0</v>
      </c>
      <c r="AP1197">
        <f>IF($S1197=AP$1,1,0)</f>
        <v>1</v>
      </c>
      <c r="AQ1197">
        <f>IF($S1197=AQ$1,1,0)</f>
        <v>0</v>
      </c>
      <c r="AR1197">
        <f>IF($S1197=AR$1,1,0)</f>
        <v>0</v>
      </c>
      <c r="AS1197">
        <f>IF($S1197=AS$1,1,0)</f>
        <v>0</v>
      </c>
      <c r="AT1197">
        <f>IF($S1197=AT$1,1,0)</f>
        <v>0</v>
      </c>
      <c r="AU1197">
        <f>IF($S1197=AU$1,1,0)</f>
        <v>0</v>
      </c>
      <c r="AV1197">
        <f>IF($S1197=AV$1,1,0)</f>
        <v>0</v>
      </c>
      <c r="AW1197">
        <f>IF($S1197=AW$1,1,0)</f>
        <v>0</v>
      </c>
      <c r="AX1197">
        <f>IF($S1197=AX$1,1,0)</f>
        <v>0</v>
      </c>
      <c r="AY1197">
        <f>IF($S1197=AY$1,1,0)</f>
        <v>0</v>
      </c>
      <c r="AZ1197">
        <f>IF($S1197=AZ$1,1,0)</f>
        <v>0</v>
      </c>
      <c r="BA1197">
        <f>IF($S1197=BA$1,1,0)</f>
        <v>0</v>
      </c>
      <c r="BB1197">
        <f>IF($S1197=BB$1,1,0)</f>
        <v>0</v>
      </c>
      <c r="BC1197">
        <f>IF($S1197=BC$1,1,0)</f>
        <v>0</v>
      </c>
      <c r="BD1197">
        <f>IF($S1197=BD$1,1,0)</f>
        <v>0</v>
      </c>
      <c r="BE1197">
        <f>IF($S1197=BE$1,1,0)</f>
        <v>0</v>
      </c>
      <c r="BF1197">
        <f>IF($S1197=BF$1,1,0)</f>
        <v>0</v>
      </c>
      <c r="BG1197">
        <f>IF($S1197=BG$1,1,0)</f>
        <v>0</v>
      </c>
      <c r="BH1197">
        <f>IF($S1197=BH$1,1,0)</f>
        <v>0</v>
      </c>
      <c r="BI1197">
        <f>IF($S1197=BI$1,1,0)</f>
        <v>0</v>
      </c>
      <c r="BJ1197">
        <f>IF($S1197=BJ$1,1,0)</f>
        <v>0</v>
      </c>
    </row>
    <row r="1198" spans="1:62" x14ac:dyDescent="0.25">
      <c r="A1198">
        <v>1196</v>
      </c>
      <c r="B1198" t="s">
        <v>1975</v>
      </c>
      <c r="C1198">
        <v>3</v>
      </c>
      <c r="D1198" t="s">
        <v>1598</v>
      </c>
      <c r="E1198" t="s">
        <v>17</v>
      </c>
      <c r="G1198">
        <v>0</v>
      </c>
      <c r="H1198">
        <v>0</v>
      </c>
      <c r="I1198">
        <v>383123</v>
      </c>
      <c r="J1198">
        <v>7.75</v>
      </c>
      <c r="L1198" t="s">
        <v>27</v>
      </c>
      <c r="M1198" t="s">
        <v>1753</v>
      </c>
      <c r="N1198" t="str">
        <f>IF(ISNUMBER(I1198),"xxx ",SUBSTITUTE(SUBSTITUTE(I1198,"/",""),".",""))</f>
        <v xml:space="preserve">xxx </v>
      </c>
      <c r="O1198" t="str">
        <f>LEFT(N1198,FIND(" ",N1198))</f>
        <v xml:space="preserve">xxx </v>
      </c>
      <c r="P1198" t="str">
        <f>VLOOKUP(M1198,Extract_Title!$A$2:$B$20,2,0)</f>
        <v>Miss</v>
      </c>
      <c r="Q1198" t="str">
        <f>IF(L1198="","S",L1198)</f>
        <v>Q</v>
      </c>
      <c r="R1198" t="str">
        <f>IF(K1198="","M",LEFT(K1198,1))</f>
        <v>M</v>
      </c>
      <c r="S1198" t="str">
        <f>VLOOKUP(O1198,Clean_tckt!$E$3:$F$38,2,0)</f>
        <v xml:space="preserve">xxx </v>
      </c>
      <c r="T1198" s="1">
        <f t="shared" si="58"/>
        <v>7.75</v>
      </c>
      <c r="U1198">
        <f t="shared" si="59"/>
        <v>0</v>
      </c>
      <c r="V1198">
        <f>SUM(G1198:H1198,1)</f>
        <v>1</v>
      </c>
      <c r="W1198">
        <f t="shared" si="60"/>
        <v>0</v>
      </c>
      <c r="X1198">
        <f>IF(V1198=1,1,0)</f>
        <v>1</v>
      </c>
      <c r="Y1198">
        <f>IF($P1198=Y$1,1,0)</f>
        <v>0</v>
      </c>
      <c r="Z1198">
        <f>IF($P1198=Z$1,1,0)</f>
        <v>0</v>
      </c>
      <c r="AA1198">
        <f>IF($P1198=AA$1,1,0)</f>
        <v>1</v>
      </c>
      <c r="AB1198">
        <f>IF($P1198=AB$1,1,0)</f>
        <v>0</v>
      </c>
      <c r="AC1198">
        <f>IF($Q1198=AC$1,1,0)</f>
        <v>0</v>
      </c>
      <c r="AD1198">
        <f>IF($Q1198=AD$1,1,0)</f>
        <v>0</v>
      </c>
      <c r="AE1198">
        <f>IF($R1198=AE$1,1,0)</f>
        <v>1</v>
      </c>
      <c r="AF1198">
        <f>IF($R1198=AF$1,1,0)</f>
        <v>0</v>
      </c>
      <c r="AG1198">
        <f>IF($R1198=AG$1,1,0)</f>
        <v>0</v>
      </c>
      <c r="AH1198">
        <f>IF($R1198=AH$1,1,0)</f>
        <v>0</v>
      </c>
      <c r="AI1198">
        <f>IF($R1198=AI$1,1,0)</f>
        <v>0</v>
      </c>
      <c r="AJ1198">
        <f>IF($R1198=AJ$1,1,0)</f>
        <v>0</v>
      </c>
      <c r="AK1198">
        <f>IF($R1198=AK$1,1,0)</f>
        <v>0</v>
      </c>
      <c r="AL1198">
        <f>IF($R1198=AL$1,1,0)</f>
        <v>0</v>
      </c>
      <c r="AM1198">
        <f>IF($S1198=AM$1,1,0)</f>
        <v>0</v>
      </c>
      <c r="AN1198">
        <f>IF($S1198=AN$1,1,0)</f>
        <v>0</v>
      </c>
      <c r="AO1198">
        <f>IF($S1198=AO$1,1,0)</f>
        <v>0</v>
      </c>
      <c r="AP1198">
        <f>IF($S1198=AP$1,1,0)</f>
        <v>1</v>
      </c>
      <c r="AQ1198">
        <f>IF($S1198=AQ$1,1,0)</f>
        <v>0</v>
      </c>
      <c r="AR1198">
        <f>IF($S1198=AR$1,1,0)</f>
        <v>0</v>
      </c>
      <c r="AS1198">
        <f>IF($S1198=AS$1,1,0)</f>
        <v>0</v>
      </c>
      <c r="AT1198">
        <f>IF($S1198=AT$1,1,0)</f>
        <v>0</v>
      </c>
      <c r="AU1198">
        <f>IF($S1198=AU$1,1,0)</f>
        <v>0</v>
      </c>
      <c r="AV1198">
        <f>IF($S1198=AV$1,1,0)</f>
        <v>0</v>
      </c>
      <c r="AW1198">
        <f>IF($S1198=AW$1,1,0)</f>
        <v>0</v>
      </c>
      <c r="AX1198">
        <f>IF($S1198=AX$1,1,0)</f>
        <v>0</v>
      </c>
      <c r="AY1198">
        <f>IF($S1198=AY$1,1,0)</f>
        <v>0</v>
      </c>
      <c r="AZ1198">
        <f>IF($S1198=AZ$1,1,0)</f>
        <v>0</v>
      </c>
      <c r="BA1198">
        <f>IF($S1198=BA$1,1,0)</f>
        <v>0</v>
      </c>
      <c r="BB1198">
        <f>IF($S1198=BB$1,1,0)</f>
        <v>0</v>
      </c>
      <c r="BC1198">
        <f>IF($S1198=BC$1,1,0)</f>
        <v>0</v>
      </c>
      <c r="BD1198">
        <f>IF($S1198=BD$1,1,0)</f>
        <v>0</v>
      </c>
      <c r="BE1198">
        <f>IF($S1198=BE$1,1,0)</f>
        <v>0</v>
      </c>
      <c r="BF1198">
        <f>IF($S1198=BF$1,1,0)</f>
        <v>0</v>
      </c>
      <c r="BG1198">
        <f>IF($S1198=BG$1,1,0)</f>
        <v>0</v>
      </c>
      <c r="BH1198">
        <f>IF($S1198=BH$1,1,0)</f>
        <v>0</v>
      </c>
      <c r="BI1198">
        <f>IF($S1198=BI$1,1,0)</f>
        <v>0</v>
      </c>
      <c r="BJ1198">
        <f>IF($S1198=BJ$1,1,0)</f>
        <v>0</v>
      </c>
    </row>
    <row r="1199" spans="1:62" x14ac:dyDescent="0.25">
      <c r="A1199">
        <v>1197</v>
      </c>
      <c r="B1199" t="s">
        <v>1975</v>
      </c>
      <c r="C1199">
        <v>1</v>
      </c>
      <c r="D1199" t="s">
        <v>1599</v>
      </c>
      <c r="E1199" t="s">
        <v>17</v>
      </c>
      <c r="F1199">
        <v>64</v>
      </c>
      <c r="G1199">
        <v>1</v>
      </c>
      <c r="H1199">
        <v>1</v>
      </c>
      <c r="I1199">
        <v>112901</v>
      </c>
      <c r="J1199">
        <v>26.55</v>
      </c>
      <c r="K1199" t="s">
        <v>1600</v>
      </c>
      <c r="L1199" t="s">
        <v>15</v>
      </c>
      <c r="M1199" t="s">
        <v>1752</v>
      </c>
      <c r="N1199" t="str">
        <f>IF(ISNUMBER(I1199),"xxx ",SUBSTITUTE(SUBSTITUTE(I1199,"/",""),".",""))</f>
        <v xml:space="preserve">xxx </v>
      </c>
      <c r="O1199" t="str">
        <f>LEFT(N1199,FIND(" ",N1199))</f>
        <v xml:space="preserve">xxx </v>
      </c>
      <c r="P1199" t="str">
        <f>VLOOKUP(M1199,Extract_Title!$A$2:$B$20,2,0)</f>
        <v>Mrs</v>
      </c>
      <c r="Q1199" t="str">
        <f>IF(L1199="","S",L1199)</f>
        <v>S</v>
      </c>
      <c r="R1199" t="str">
        <f>IF(K1199="","M",LEFT(K1199,1))</f>
        <v>B</v>
      </c>
      <c r="S1199" t="str">
        <f>VLOOKUP(O1199,Clean_tckt!$E$3:$F$38,2,0)</f>
        <v xml:space="preserve">xxx </v>
      </c>
      <c r="T1199" s="1">
        <f t="shared" si="58"/>
        <v>26.55</v>
      </c>
      <c r="U1199">
        <f t="shared" si="59"/>
        <v>64</v>
      </c>
      <c r="V1199">
        <f>SUM(G1199:H1199,1)</f>
        <v>3</v>
      </c>
      <c r="W1199">
        <f t="shared" si="60"/>
        <v>0</v>
      </c>
      <c r="X1199">
        <f>IF(V1199=1,1,0)</f>
        <v>0</v>
      </c>
      <c r="Y1199">
        <f>IF($P1199=Y$1,1,0)</f>
        <v>0</v>
      </c>
      <c r="Z1199">
        <f>IF($P1199=Z$1,1,0)</f>
        <v>1</v>
      </c>
      <c r="AA1199">
        <f>IF($P1199=AA$1,1,0)</f>
        <v>0</v>
      </c>
      <c r="AB1199">
        <f>IF($P1199=AB$1,1,0)</f>
        <v>0</v>
      </c>
      <c r="AC1199">
        <f>IF($Q1199=AC$1,1,0)</f>
        <v>1</v>
      </c>
      <c r="AD1199">
        <f>IF($Q1199=AD$1,1,0)</f>
        <v>0</v>
      </c>
      <c r="AE1199">
        <f>IF($R1199=AE$1,1,0)</f>
        <v>0</v>
      </c>
      <c r="AF1199">
        <f>IF($R1199=AF$1,1,0)</f>
        <v>0</v>
      </c>
      <c r="AG1199">
        <f>IF($R1199=AG$1,1,0)</f>
        <v>0</v>
      </c>
      <c r="AH1199">
        <f>IF($R1199=AH$1,1,0)</f>
        <v>0</v>
      </c>
      <c r="AI1199">
        <f>IF($R1199=AI$1,1,0)</f>
        <v>0</v>
      </c>
      <c r="AJ1199">
        <f>IF($R1199=AJ$1,1,0)</f>
        <v>0</v>
      </c>
      <c r="AK1199">
        <f>IF($R1199=AK$1,1,0)</f>
        <v>1</v>
      </c>
      <c r="AL1199">
        <f>IF($R1199=AL$1,1,0)</f>
        <v>0</v>
      </c>
      <c r="AM1199">
        <f>IF($S1199=AM$1,1,0)</f>
        <v>0</v>
      </c>
      <c r="AN1199">
        <f>IF($S1199=AN$1,1,0)</f>
        <v>0</v>
      </c>
      <c r="AO1199">
        <f>IF($S1199=AO$1,1,0)</f>
        <v>0</v>
      </c>
      <c r="AP1199">
        <f>IF($S1199=AP$1,1,0)</f>
        <v>1</v>
      </c>
      <c r="AQ1199">
        <f>IF($S1199=AQ$1,1,0)</f>
        <v>0</v>
      </c>
      <c r="AR1199">
        <f>IF($S1199=AR$1,1,0)</f>
        <v>0</v>
      </c>
      <c r="AS1199">
        <f>IF($S1199=AS$1,1,0)</f>
        <v>0</v>
      </c>
      <c r="AT1199">
        <f>IF($S1199=AT$1,1,0)</f>
        <v>0</v>
      </c>
      <c r="AU1199">
        <f>IF($S1199=AU$1,1,0)</f>
        <v>0</v>
      </c>
      <c r="AV1199">
        <f>IF($S1199=AV$1,1,0)</f>
        <v>0</v>
      </c>
      <c r="AW1199">
        <f>IF($S1199=AW$1,1,0)</f>
        <v>0</v>
      </c>
      <c r="AX1199">
        <f>IF($S1199=AX$1,1,0)</f>
        <v>0</v>
      </c>
      <c r="AY1199">
        <f>IF($S1199=AY$1,1,0)</f>
        <v>0</v>
      </c>
      <c r="AZ1199">
        <f>IF($S1199=AZ$1,1,0)</f>
        <v>0</v>
      </c>
      <c r="BA1199">
        <f>IF($S1199=BA$1,1,0)</f>
        <v>0</v>
      </c>
      <c r="BB1199">
        <f>IF($S1199=BB$1,1,0)</f>
        <v>0</v>
      </c>
      <c r="BC1199">
        <f>IF($S1199=BC$1,1,0)</f>
        <v>0</v>
      </c>
      <c r="BD1199">
        <f>IF($S1199=BD$1,1,0)</f>
        <v>0</v>
      </c>
      <c r="BE1199">
        <f>IF($S1199=BE$1,1,0)</f>
        <v>0</v>
      </c>
      <c r="BF1199">
        <f>IF($S1199=BF$1,1,0)</f>
        <v>0</v>
      </c>
      <c r="BG1199">
        <f>IF($S1199=BG$1,1,0)</f>
        <v>0</v>
      </c>
      <c r="BH1199">
        <f>IF($S1199=BH$1,1,0)</f>
        <v>0</v>
      </c>
      <c r="BI1199">
        <f>IF($S1199=BI$1,1,0)</f>
        <v>0</v>
      </c>
      <c r="BJ1199">
        <f>IF($S1199=BJ$1,1,0)</f>
        <v>0</v>
      </c>
    </row>
    <row r="1200" spans="1:62" x14ac:dyDescent="0.25">
      <c r="A1200">
        <v>1198</v>
      </c>
      <c r="B1200" t="s">
        <v>1975</v>
      </c>
      <c r="C1200">
        <v>1</v>
      </c>
      <c r="D1200" t="s">
        <v>1601</v>
      </c>
      <c r="E1200" t="s">
        <v>13</v>
      </c>
      <c r="F1200">
        <v>30</v>
      </c>
      <c r="G1200">
        <v>1</v>
      </c>
      <c r="H1200">
        <v>2</v>
      </c>
      <c r="I1200">
        <v>113781</v>
      </c>
      <c r="J1200">
        <v>151.55000000000001</v>
      </c>
      <c r="K1200" t="s">
        <v>449</v>
      </c>
      <c r="L1200" t="s">
        <v>15</v>
      </c>
      <c r="M1200" t="s">
        <v>1751</v>
      </c>
      <c r="N1200" t="str">
        <f>IF(ISNUMBER(I1200),"xxx ",SUBSTITUTE(SUBSTITUTE(I1200,"/",""),".",""))</f>
        <v xml:space="preserve">xxx </v>
      </c>
      <c r="O1200" t="str">
        <f>LEFT(N1200,FIND(" ",N1200))</f>
        <v xml:space="preserve">xxx </v>
      </c>
      <c r="P1200" t="str">
        <f>VLOOKUP(M1200,Extract_Title!$A$2:$B$20,2,0)</f>
        <v>Mr</v>
      </c>
      <c r="Q1200" t="str">
        <f>IF(L1200="","S",L1200)</f>
        <v>S</v>
      </c>
      <c r="R1200" t="str">
        <f>IF(K1200="","M",LEFT(K1200,1))</f>
        <v>C</v>
      </c>
      <c r="S1200" t="str">
        <f>VLOOKUP(O1200,Clean_tckt!$E$3:$F$38,2,0)</f>
        <v xml:space="preserve">xxx </v>
      </c>
      <c r="T1200" s="1">
        <f t="shared" si="58"/>
        <v>151.55000000000001</v>
      </c>
      <c r="U1200">
        <f t="shared" si="59"/>
        <v>30</v>
      </c>
      <c r="V1200">
        <f>SUM(G1200:H1200,1)</f>
        <v>4</v>
      </c>
      <c r="W1200">
        <f t="shared" si="60"/>
        <v>1</v>
      </c>
      <c r="X1200">
        <f>IF(V1200=1,1,0)</f>
        <v>0</v>
      </c>
      <c r="Y1200">
        <f>IF($P1200=Y$1,1,0)</f>
        <v>1</v>
      </c>
      <c r="Z1200">
        <f>IF($P1200=Z$1,1,0)</f>
        <v>0</v>
      </c>
      <c r="AA1200">
        <f>IF($P1200=AA$1,1,0)</f>
        <v>0</v>
      </c>
      <c r="AB1200">
        <f>IF($P1200=AB$1,1,0)</f>
        <v>0</v>
      </c>
      <c r="AC1200">
        <f>IF($Q1200=AC$1,1,0)</f>
        <v>1</v>
      </c>
      <c r="AD1200">
        <f>IF($Q1200=AD$1,1,0)</f>
        <v>0</v>
      </c>
      <c r="AE1200">
        <f>IF($R1200=AE$1,1,0)</f>
        <v>0</v>
      </c>
      <c r="AF1200">
        <f>IF($R1200=AF$1,1,0)</f>
        <v>1</v>
      </c>
      <c r="AG1200">
        <f>IF($R1200=AG$1,1,0)</f>
        <v>0</v>
      </c>
      <c r="AH1200">
        <f>IF($R1200=AH$1,1,0)</f>
        <v>0</v>
      </c>
      <c r="AI1200">
        <f>IF($R1200=AI$1,1,0)</f>
        <v>0</v>
      </c>
      <c r="AJ1200">
        <f>IF($R1200=AJ$1,1,0)</f>
        <v>0</v>
      </c>
      <c r="AK1200">
        <f>IF($R1200=AK$1,1,0)</f>
        <v>0</v>
      </c>
      <c r="AL1200">
        <f>IF($R1200=AL$1,1,0)</f>
        <v>0</v>
      </c>
      <c r="AM1200">
        <f>IF($S1200=AM$1,1,0)</f>
        <v>0</v>
      </c>
      <c r="AN1200">
        <f>IF($S1200=AN$1,1,0)</f>
        <v>0</v>
      </c>
      <c r="AO1200">
        <f>IF($S1200=AO$1,1,0)</f>
        <v>0</v>
      </c>
      <c r="AP1200">
        <f>IF($S1200=AP$1,1,0)</f>
        <v>1</v>
      </c>
      <c r="AQ1200">
        <f>IF($S1200=AQ$1,1,0)</f>
        <v>0</v>
      </c>
      <c r="AR1200">
        <f>IF($S1200=AR$1,1,0)</f>
        <v>0</v>
      </c>
      <c r="AS1200">
        <f>IF($S1200=AS$1,1,0)</f>
        <v>0</v>
      </c>
      <c r="AT1200">
        <f>IF($S1200=AT$1,1,0)</f>
        <v>0</v>
      </c>
      <c r="AU1200">
        <f>IF($S1200=AU$1,1,0)</f>
        <v>0</v>
      </c>
      <c r="AV1200">
        <f>IF($S1200=AV$1,1,0)</f>
        <v>0</v>
      </c>
      <c r="AW1200">
        <f>IF($S1200=AW$1,1,0)</f>
        <v>0</v>
      </c>
      <c r="AX1200">
        <f>IF($S1200=AX$1,1,0)</f>
        <v>0</v>
      </c>
      <c r="AY1200">
        <f>IF($S1200=AY$1,1,0)</f>
        <v>0</v>
      </c>
      <c r="AZ1200">
        <f>IF($S1200=AZ$1,1,0)</f>
        <v>0</v>
      </c>
      <c r="BA1200">
        <f>IF($S1200=BA$1,1,0)</f>
        <v>0</v>
      </c>
      <c r="BB1200">
        <f>IF($S1200=BB$1,1,0)</f>
        <v>0</v>
      </c>
      <c r="BC1200">
        <f>IF($S1200=BC$1,1,0)</f>
        <v>0</v>
      </c>
      <c r="BD1200">
        <f>IF($S1200=BD$1,1,0)</f>
        <v>0</v>
      </c>
      <c r="BE1200">
        <f>IF($S1200=BE$1,1,0)</f>
        <v>0</v>
      </c>
      <c r="BF1200">
        <f>IF($S1200=BF$1,1,0)</f>
        <v>0</v>
      </c>
      <c r="BG1200">
        <f>IF($S1200=BG$1,1,0)</f>
        <v>0</v>
      </c>
      <c r="BH1200">
        <f>IF($S1200=BH$1,1,0)</f>
        <v>0</v>
      </c>
      <c r="BI1200">
        <f>IF($S1200=BI$1,1,0)</f>
        <v>0</v>
      </c>
      <c r="BJ1200">
        <f>IF($S1200=BJ$1,1,0)</f>
        <v>0</v>
      </c>
    </row>
    <row r="1201" spans="1:62" x14ac:dyDescent="0.25">
      <c r="A1201">
        <v>1199</v>
      </c>
      <c r="B1201" t="s">
        <v>1975</v>
      </c>
      <c r="C1201">
        <v>3</v>
      </c>
      <c r="D1201" t="s">
        <v>1602</v>
      </c>
      <c r="E1201" t="s">
        <v>13</v>
      </c>
      <c r="F1201">
        <v>0.83</v>
      </c>
      <c r="G1201">
        <v>0</v>
      </c>
      <c r="H1201">
        <v>1</v>
      </c>
      <c r="I1201">
        <v>392091</v>
      </c>
      <c r="J1201">
        <v>9.35</v>
      </c>
      <c r="L1201" t="s">
        <v>15</v>
      </c>
      <c r="M1201" t="s">
        <v>1754</v>
      </c>
      <c r="N1201" t="str">
        <f>IF(ISNUMBER(I1201),"xxx ",SUBSTITUTE(SUBSTITUTE(I1201,"/",""),".",""))</f>
        <v xml:space="preserve">xxx </v>
      </c>
      <c r="O1201" t="str">
        <f>LEFT(N1201,FIND(" ",N1201))</f>
        <v xml:space="preserve">xxx </v>
      </c>
      <c r="P1201" t="str">
        <f>VLOOKUP(M1201,Extract_Title!$A$2:$B$20,2,0)</f>
        <v>Master</v>
      </c>
      <c r="Q1201" t="str">
        <f>IF(L1201="","S",L1201)</f>
        <v>S</v>
      </c>
      <c r="R1201" t="str">
        <f>IF(K1201="","M",LEFT(K1201,1))</f>
        <v>M</v>
      </c>
      <c r="S1201" t="str">
        <f>VLOOKUP(O1201,Clean_tckt!$E$3:$F$38,2,0)</f>
        <v xml:space="preserve">xxx </v>
      </c>
      <c r="T1201" s="1">
        <f t="shared" si="58"/>
        <v>9.35</v>
      </c>
      <c r="U1201">
        <f t="shared" si="59"/>
        <v>0.83</v>
      </c>
      <c r="V1201">
        <f>SUM(G1201:H1201,1)</f>
        <v>2</v>
      </c>
      <c r="W1201">
        <f t="shared" si="60"/>
        <v>1</v>
      </c>
      <c r="X1201">
        <f>IF(V1201=1,1,0)</f>
        <v>0</v>
      </c>
      <c r="Y1201">
        <f>IF($P1201=Y$1,1,0)</f>
        <v>0</v>
      </c>
      <c r="Z1201">
        <f>IF($P1201=Z$1,1,0)</f>
        <v>0</v>
      </c>
      <c r="AA1201">
        <f>IF($P1201=AA$1,1,0)</f>
        <v>0</v>
      </c>
      <c r="AB1201">
        <f>IF($P1201=AB$1,1,0)</f>
        <v>1</v>
      </c>
      <c r="AC1201">
        <f>IF($Q1201=AC$1,1,0)</f>
        <v>1</v>
      </c>
      <c r="AD1201">
        <f>IF($Q1201=AD$1,1,0)</f>
        <v>0</v>
      </c>
      <c r="AE1201">
        <f>IF($R1201=AE$1,1,0)</f>
        <v>1</v>
      </c>
      <c r="AF1201">
        <f>IF($R1201=AF$1,1,0)</f>
        <v>0</v>
      </c>
      <c r="AG1201">
        <f>IF($R1201=AG$1,1,0)</f>
        <v>0</v>
      </c>
      <c r="AH1201">
        <f>IF($R1201=AH$1,1,0)</f>
        <v>0</v>
      </c>
      <c r="AI1201">
        <f>IF($R1201=AI$1,1,0)</f>
        <v>0</v>
      </c>
      <c r="AJ1201">
        <f>IF($R1201=AJ$1,1,0)</f>
        <v>0</v>
      </c>
      <c r="AK1201">
        <f>IF($R1201=AK$1,1,0)</f>
        <v>0</v>
      </c>
      <c r="AL1201">
        <f>IF($R1201=AL$1,1,0)</f>
        <v>0</v>
      </c>
      <c r="AM1201">
        <f>IF($S1201=AM$1,1,0)</f>
        <v>0</v>
      </c>
      <c r="AN1201">
        <f>IF($S1201=AN$1,1,0)</f>
        <v>0</v>
      </c>
      <c r="AO1201">
        <f>IF($S1201=AO$1,1,0)</f>
        <v>0</v>
      </c>
      <c r="AP1201">
        <f>IF($S1201=AP$1,1,0)</f>
        <v>1</v>
      </c>
      <c r="AQ1201">
        <f>IF($S1201=AQ$1,1,0)</f>
        <v>0</v>
      </c>
      <c r="AR1201">
        <f>IF($S1201=AR$1,1,0)</f>
        <v>0</v>
      </c>
      <c r="AS1201">
        <f>IF($S1201=AS$1,1,0)</f>
        <v>0</v>
      </c>
      <c r="AT1201">
        <f>IF($S1201=AT$1,1,0)</f>
        <v>0</v>
      </c>
      <c r="AU1201">
        <f>IF($S1201=AU$1,1,0)</f>
        <v>0</v>
      </c>
      <c r="AV1201">
        <f>IF($S1201=AV$1,1,0)</f>
        <v>0</v>
      </c>
      <c r="AW1201">
        <f>IF($S1201=AW$1,1,0)</f>
        <v>0</v>
      </c>
      <c r="AX1201">
        <f>IF($S1201=AX$1,1,0)</f>
        <v>0</v>
      </c>
      <c r="AY1201">
        <f>IF($S1201=AY$1,1,0)</f>
        <v>0</v>
      </c>
      <c r="AZ1201">
        <f>IF($S1201=AZ$1,1,0)</f>
        <v>0</v>
      </c>
      <c r="BA1201">
        <f>IF($S1201=BA$1,1,0)</f>
        <v>0</v>
      </c>
      <c r="BB1201">
        <f>IF($S1201=BB$1,1,0)</f>
        <v>0</v>
      </c>
      <c r="BC1201">
        <f>IF($S1201=BC$1,1,0)</f>
        <v>0</v>
      </c>
      <c r="BD1201">
        <f>IF($S1201=BD$1,1,0)</f>
        <v>0</v>
      </c>
      <c r="BE1201">
        <f>IF($S1201=BE$1,1,0)</f>
        <v>0</v>
      </c>
      <c r="BF1201">
        <f>IF($S1201=BF$1,1,0)</f>
        <v>0</v>
      </c>
      <c r="BG1201">
        <f>IF($S1201=BG$1,1,0)</f>
        <v>0</v>
      </c>
      <c r="BH1201">
        <f>IF($S1201=BH$1,1,0)</f>
        <v>0</v>
      </c>
      <c r="BI1201">
        <f>IF($S1201=BI$1,1,0)</f>
        <v>0</v>
      </c>
      <c r="BJ1201">
        <f>IF($S1201=BJ$1,1,0)</f>
        <v>0</v>
      </c>
    </row>
    <row r="1202" spans="1:62" x14ac:dyDescent="0.25">
      <c r="A1202">
        <v>1200</v>
      </c>
      <c r="B1202" t="s">
        <v>1975</v>
      </c>
      <c r="C1202">
        <v>1</v>
      </c>
      <c r="D1202" t="s">
        <v>1603</v>
      </c>
      <c r="E1202" t="s">
        <v>13</v>
      </c>
      <c r="F1202">
        <v>55</v>
      </c>
      <c r="G1202">
        <v>1</v>
      </c>
      <c r="H1202">
        <v>1</v>
      </c>
      <c r="I1202">
        <v>12749</v>
      </c>
      <c r="J1202">
        <v>93.5</v>
      </c>
      <c r="K1202" t="s">
        <v>1135</v>
      </c>
      <c r="L1202" t="s">
        <v>15</v>
      </c>
      <c r="M1202" t="s">
        <v>1751</v>
      </c>
      <c r="N1202" t="str">
        <f>IF(ISNUMBER(I1202),"xxx ",SUBSTITUTE(SUBSTITUTE(I1202,"/",""),".",""))</f>
        <v xml:space="preserve">xxx </v>
      </c>
      <c r="O1202" t="str">
        <f>LEFT(N1202,FIND(" ",N1202))</f>
        <v xml:space="preserve">xxx </v>
      </c>
      <c r="P1202" t="str">
        <f>VLOOKUP(M1202,Extract_Title!$A$2:$B$20,2,0)</f>
        <v>Mr</v>
      </c>
      <c r="Q1202" t="str">
        <f>IF(L1202="","S",L1202)</f>
        <v>S</v>
      </c>
      <c r="R1202" t="str">
        <f>IF(K1202="","M",LEFT(K1202,1))</f>
        <v>B</v>
      </c>
      <c r="S1202" t="str">
        <f>VLOOKUP(O1202,Clean_tckt!$E$3:$F$38,2,0)</f>
        <v xml:space="preserve">xxx </v>
      </c>
      <c r="T1202" s="1">
        <f t="shared" si="58"/>
        <v>93.5</v>
      </c>
      <c r="U1202">
        <f t="shared" si="59"/>
        <v>55</v>
      </c>
      <c r="V1202">
        <f>SUM(G1202:H1202,1)</f>
        <v>3</v>
      </c>
      <c r="W1202">
        <f t="shared" si="60"/>
        <v>1</v>
      </c>
      <c r="X1202">
        <f>IF(V1202=1,1,0)</f>
        <v>0</v>
      </c>
      <c r="Y1202">
        <f>IF($P1202=Y$1,1,0)</f>
        <v>1</v>
      </c>
      <c r="Z1202">
        <f>IF($P1202=Z$1,1,0)</f>
        <v>0</v>
      </c>
      <c r="AA1202">
        <f>IF($P1202=AA$1,1,0)</f>
        <v>0</v>
      </c>
      <c r="AB1202">
        <f>IF($P1202=AB$1,1,0)</f>
        <v>0</v>
      </c>
      <c r="AC1202">
        <f>IF($Q1202=AC$1,1,0)</f>
        <v>1</v>
      </c>
      <c r="AD1202">
        <f>IF($Q1202=AD$1,1,0)</f>
        <v>0</v>
      </c>
      <c r="AE1202">
        <f>IF($R1202=AE$1,1,0)</f>
        <v>0</v>
      </c>
      <c r="AF1202">
        <f>IF($R1202=AF$1,1,0)</f>
        <v>0</v>
      </c>
      <c r="AG1202">
        <f>IF($R1202=AG$1,1,0)</f>
        <v>0</v>
      </c>
      <c r="AH1202">
        <f>IF($R1202=AH$1,1,0)</f>
        <v>0</v>
      </c>
      <c r="AI1202">
        <f>IF($R1202=AI$1,1,0)</f>
        <v>0</v>
      </c>
      <c r="AJ1202">
        <f>IF($R1202=AJ$1,1,0)</f>
        <v>0</v>
      </c>
      <c r="AK1202">
        <f>IF($R1202=AK$1,1,0)</f>
        <v>1</v>
      </c>
      <c r="AL1202">
        <f>IF($R1202=AL$1,1,0)</f>
        <v>0</v>
      </c>
      <c r="AM1202">
        <f>IF($S1202=AM$1,1,0)</f>
        <v>0</v>
      </c>
      <c r="AN1202">
        <f>IF($S1202=AN$1,1,0)</f>
        <v>0</v>
      </c>
      <c r="AO1202">
        <f>IF($S1202=AO$1,1,0)</f>
        <v>0</v>
      </c>
      <c r="AP1202">
        <f>IF($S1202=AP$1,1,0)</f>
        <v>1</v>
      </c>
      <c r="AQ1202">
        <f>IF($S1202=AQ$1,1,0)</f>
        <v>0</v>
      </c>
      <c r="AR1202">
        <f>IF($S1202=AR$1,1,0)</f>
        <v>0</v>
      </c>
      <c r="AS1202">
        <f>IF($S1202=AS$1,1,0)</f>
        <v>0</v>
      </c>
      <c r="AT1202">
        <f>IF($S1202=AT$1,1,0)</f>
        <v>0</v>
      </c>
      <c r="AU1202">
        <f>IF($S1202=AU$1,1,0)</f>
        <v>0</v>
      </c>
      <c r="AV1202">
        <f>IF($S1202=AV$1,1,0)</f>
        <v>0</v>
      </c>
      <c r="AW1202">
        <f>IF($S1202=AW$1,1,0)</f>
        <v>0</v>
      </c>
      <c r="AX1202">
        <f>IF($S1202=AX$1,1,0)</f>
        <v>0</v>
      </c>
      <c r="AY1202">
        <f>IF($S1202=AY$1,1,0)</f>
        <v>0</v>
      </c>
      <c r="AZ1202">
        <f>IF($S1202=AZ$1,1,0)</f>
        <v>0</v>
      </c>
      <c r="BA1202">
        <f>IF($S1202=BA$1,1,0)</f>
        <v>0</v>
      </c>
      <c r="BB1202">
        <f>IF($S1202=BB$1,1,0)</f>
        <v>0</v>
      </c>
      <c r="BC1202">
        <f>IF($S1202=BC$1,1,0)</f>
        <v>0</v>
      </c>
      <c r="BD1202">
        <f>IF($S1202=BD$1,1,0)</f>
        <v>0</v>
      </c>
      <c r="BE1202">
        <f>IF($S1202=BE$1,1,0)</f>
        <v>0</v>
      </c>
      <c r="BF1202">
        <f>IF($S1202=BF$1,1,0)</f>
        <v>0</v>
      </c>
      <c r="BG1202">
        <f>IF($S1202=BG$1,1,0)</f>
        <v>0</v>
      </c>
      <c r="BH1202">
        <f>IF($S1202=BH$1,1,0)</f>
        <v>0</v>
      </c>
      <c r="BI1202">
        <f>IF($S1202=BI$1,1,0)</f>
        <v>0</v>
      </c>
      <c r="BJ1202">
        <f>IF($S1202=BJ$1,1,0)</f>
        <v>0</v>
      </c>
    </row>
    <row r="1203" spans="1:62" x14ac:dyDescent="0.25">
      <c r="A1203">
        <v>1201</v>
      </c>
      <c r="B1203" t="s">
        <v>1975</v>
      </c>
      <c r="C1203">
        <v>3</v>
      </c>
      <c r="D1203" t="s">
        <v>1604</v>
      </c>
      <c r="E1203" t="s">
        <v>17</v>
      </c>
      <c r="F1203">
        <v>45</v>
      </c>
      <c r="G1203">
        <v>1</v>
      </c>
      <c r="H1203">
        <v>0</v>
      </c>
      <c r="I1203">
        <v>350026</v>
      </c>
      <c r="J1203">
        <v>14.1083</v>
      </c>
      <c r="L1203" t="s">
        <v>15</v>
      </c>
      <c r="M1203" t="s">
        <v>1752</v>
      </c>
      <c r="N1203" t="str">
        <f>IF(ISNUMBER(I1203),"xxx ",SUBSTITUTE(SUBSTITUTE(I1203,"/",""),".",""))</f>
        <v xml:space="preserve">xxx </v>
      </c>
      <c r="O1203" t="str">
        <f>LEFT(N1203,FIND(" ",N1203))</f>
        <v xml:space="preserve">xxx </v>
      </c>
      <c r="P1203" t="str">
        <f>VLOOKUP(M1203,Extract_Title!$A$2:$B$20,2,0)</f>
        <v>Mrs</v>
      </c>
      <c r="Q1203" t="str">
        <f>IF(L1203="","S",L1203)</f>
        <v>S</v>
      </c>
      <c r="R1203" t="str">
        <f>IF(K1203="","M",LEFT(K1203,1))</f>
        <v>M</v>
      </c>
      <c r="S1203" t="str">
        <f>VLOOKUP(O1203,Clean_tckt!$E$3:$F$38,2,0)</f>
        <v xml:space="preserve">xxx </v>
      </c>
      <c r="T1203" s="1">
        <f t="shared" si="58"/>
        <v>14.1083</v>
      </c>
      <c r="U1203">
        <f t="shared" si="59"/>
        <v>45</v>
      </c>
      <c r="V1203">
        <f>SUM(G1203:H1203,1)</f>
        <v>2</v>
      </c>
      <c r="W1203">
        <f t="shared" si="60"/>
        <v>0</v>
      </c>
      <c r="X1203">
        <f>IF(V1203=1,1,0)</f>
        <v>0</v>
      </c>
      <c r="Y1203">
        <f>IF($P1203=Y$1,1,0)</f>
        <v>0</v>
      </c>
      <c r="Z1203">
        <f>IF($P1203=Z$1,1,0)</f>
        <v>1</v>
      </c>
      <c r="AA1203">
        <f>IF($P1203=AA$1,1,0)</f>
        <v>0</v>
      </c>
      <c r="AB1203">
        <f>IF($P1203=AB$1,1,0)</f>
        <v>0</v>
      </c>
      <c r="AC1203">
        <f>IF($Q1203=AC$1,1,0)</f>
        <v>1</v>
      </c>
      <c r="AD1203">
        <f>IF($Q1203=AD$1,1,0)</f>
        <v>0</v>
      </c>
      <c r="AE1203">
        <f>IF($R1203=AE$1,1,0)</f>
        <v>1</v>
      </c>
      <c r="AF1203">
        <f>IF($R1203=AF$1,1,0)</f>
        <v>0</v>
      </c>
      <c r="AG1203">
        <f>IF($R1203=AG$1,1,0)</f>
        <v>0</v>
      </c>
      <c r="AH1203">
        <f>IF($R1203=AH$1,1,0)</f>
        <v>0</v>
      </c>
      <c r="AI1203">
        <f>IF($R1203=AI$1,1,0)</f>
        <v>0</v>
      </c>
      <c r="AJ1203">
        <f>IF($R1203=AJ$1,1,0)</f>
        <v>0</v>
      </c>
      <c r="AK1203">
        <f>IF($R1203=AK$1,1,0)</f>
        <v>0</v>
      </c>
      <c r="AL1203">
        <f>IF($R1203=AL$1,1,0)</f>
        <v>0</v>
      </c>
      <c r="AM1203">
        <f>IF($S1203=AM$1,1,0)</f>
        <v>0</v>
      </c>
      <c r="AN1203">
        <f>IF($S1203=AN$1,1,0)</f>
        <v>0</v>
      </c>
      <c r="AO1203">
        <f>IF($S1203=AO$1,1,0)</f>
        <v>0</v>
      </c>
      <c r="AP1203">
        <f>IF($S1203=AP$1,1,0)</f>
        <v>1</v>
      </c>
      <c r="AQ1203">
        <f>IF($S1203=AQ$1,1,0)</f>
        <v>0</v>
      </c>
      <c r="AR1203">
        <f>IF($S1203=AR$1,1,0)</f>
        <v>0</v>
      </c>
      <c r="AS1203">
        <f>IF($S1203=AS$1,1,0)</f>
        <v>0</v>
      </c>
      <c r="AT1203">
        <f>IF($S1203=AT$1,1,0)</f>
        <v>0</v>
      </c>
      <c r="AU1203">
        <f>IF($S1203=AU$1,1,0)</f>
        <v>0</v>
      </c>
      <c r="AV1203">
        <f>IF($S1203=AV$1,1,0)</f>
        <v>0</v>
      </c>
      <c r="AW1203">
        <f>IF($S1203=AW$1,1,0)</f>
        <v>0</v>
      </c>
      <c r="AX1203">
        <f>IF($S1203=AX$1,1,0)</f>
        <v>0</v>
      </c>
      <c r="AY1203">
        <f>IF($S1203=AY$1,1,0)</f>
        <v>0</v>
      </c>
      <c r="AZ1203">
        <f>IF($S1203=AZ$1,1,0)</f>
        <v>0</v>
      </c>
      <c r="BA1203">
        <f>IF($S1203=BA$1,1,0)</f>
        <v>0</v>
      </c>
      <c r="BB1203">
        <f>IF($S1203=BB$1,1,0)</f>
        <v>0</v>
      </c>
      <c r="BC1203">
        <f>IF($S1203=BC$1,1,0)</f>
        <v>0</v>
      </c>
      <c r="BD1203">
        <f>IF($S1203=BD$1,1,0)</f>
        <v>0</v>
      </c>
      <c r="BE1203">
        <f>IF($S1203=BE$1,1,0)</f>
        <v>0</v>
      </c>
      <c r="BF1203">
        <f>IF($S1203=BF$1,1,0)</f>
        <v>0</v>
      </c>
      <c r="BG1203">
        <f>IF($S1203=BG$1,1,0)</f>
        <v>0</v>
      </c>
      <c r="BH1203">
        <f>IF($S1203=BH$1,1,0)</f>
        <v>0</v>
      </c>
      <c r="BI1203">
        <f>IF($S1203=BI$1,1,0)</f>
        <v>0</v>
      </c>
      <c r="BJ1203">
        <f>IF($S1203=BJ$1,1,0)</f>
        <v>0</v>
      </c>
    </row>
    <row r="1204" spans="1:62" x14ac:dyDescent="0.25">
      <c r="A1204">
        <v>1202</v>
      </c>
      <c r="B1204" t="s">
        <v>1975</v>
      </c>
      <c r="C1204">
        <v>3</v>
      </c>
      <c r="D1204" t="s">
        <v>1605</v>
      </c>
      <c r="E1204" t="s">
        <v>13</v>
      </c>
      <c r="F1204">
        <v>18</v>
      </c>
      <c r="G1204">
        <v>0</v>
      </c>
      <c r="H1204">
        <v>0</v>
      </c>
      <c r="I1204">
        <v>315091</v>
      </c>
      <c r="J1204">
        <v>8.6624999999999996</v>
      </c>
      <c r="L1204" t="s">
        <v>15</v>
      </c>
      <c r="M1204" t="s">
        <v>1751</v>
      </c>
      <c r="N1204" t="str">
        <f>IF(ISNUMBER(I1204),"xxx ",SUBSTITUTE(SUBSTITUTE(I1204,"/",""),".",""))</f>
        <v xml:space="preserve">xxx </v>
      </c>
      <c r="O1204" t="str">
        <f>LEFT(N1204,FIND(" ",N1204))</f>
        <v xml:space="preserve">xxx </v>
      </c>
      <c r="P1204" t="str">
        <f>VLOOKUP(M1204,Extract_Title!$A$2:$B$20,2,0)</f>
        <v>Mr</v>
      </c>
      <c r="Q1204" t="str">
        <f>IF(L1204="","S",L1204)</f>
        <v>S</v>
      </c>
      <c r="R1204" t="str">
        <f>IF(K1204="","M",LEFT(K1204,1))</f>
        <v>M</v>
      </c>
      <c r="S1204" t="str">
        <f>VLOOKUP(O1204,Clean_tckt!$E$3:$F$38,2,0)</f>
        <v xml:space="preserve">xxx </v>
      </c>
      <c r="T1204" s="1">
        <f t="shared" si="58"/>
        <v>8.6624999999999996</v>
      </c>
      <c r="U1204">
        <f t="shared" si="59"/>
        <v>18</v>
      </c>
      <c r="V1204">
        <f>SUM(G1204:H1204,1)</f>
        <v>1</v>
      </c>
      <c r="W1204">
        <f t="shared" si="60"/>
        <v>1</v>
      </c>
      <c r="X1204">
        <f>IF(V1204=1,1,0)</f>
        <v>1</v>
      </c>
      <c r="Y1204">
        <f>IF($P1204=Y$1,1,0)</f>
        <v>1</v>
      </c>
      <c r="Z1204">
        <f>IF($P1204=Z$1,1,0)</f>
        <v>0</v>
      </c>
      <c r="AA1204">
        <f>IF($P1204=AA$1,1,0)</f>
        <v>0</v>
      </c>
      <c r="AB1204">
        <f>IF($P1204=AB$1,1,0)</f>
        <v>0</v>
      </c>
      <c r="AC1204">
        <f>IF($Q1204=AC$1,1,0)</f>
        <v>1</v>
      </c>
      <c r="AD1204">
        <f>IF($Q1204=AD$1,1,0)</f>
        <v>0</v>
      </c>
      <c r="AE1204">
        <f>IF($R1204=AE$1,1,0)</f>
        <v>1</v>
      </c>
      <c r="AF1204">
        <f>IF($R1204=AF$1,1,0)</f>
        <v>0</v>
      </c>
      <c r="AG1204">
        <f>IF($R1204=AG$1,1,0)</f>
        <v>0</v>
      </c>
      <c r="AH1204">
        <f>IF($R1204=AH$1,1,0)</f>
        <v>0</v>
      </c>
      <c r="AI1204">
        <f>IF($R1204=AI$1,1,0)</f>
        <v>0</v>
      </c>
      <c r="AJ1204">
        <f>IF($R1204=AJ$1,1,0)</f>
        <v>0</v>
      </c>
      <c r="AK1204">
        <f>IF($R1204=AK$1,1,0)</f>
        <v>0</v>
      </c>
      <c r="AL1204">
        <f>IF($R1204=AL$1,1,0)</f>
        <v>0</v>
      </c>
      <c r="AM1204">
        <f>IF($S1204=AM$1,1,0)</f>
        <v>0</v>
      </c>
      <c r="AN1204">
        <f>IF($S1204=AN$1,1,0)</f>
        <v>0</v>
      </c>
      <c r="AO1204">
        <f>IF($S1204=AO$1,1,0)</f>
        <v>0</v>
      </c>
      <c r="AP1204">
        <f>IF($S1204=AP$1,1,0)</f>
        <v>1</v>
      </c>
      <c r="AQ1204">
        <f>IF($S1204=AQ$1,1,0)</f>
        <v>0</v>
      </c>
      <c r="AR1204">
        <f>IF($S1204=AR$1,1,0)</f>
        <v>0</v>
      </c>
      <c r="AS1204">
        <f>IF($S1204=AS$1,1,0)</f>
        <v>0</v>
      </c>
      <c r="AT1204">
        <f>IF($S1204=AT$1,1,0)</f>
        <v>0</v>
      </c>
      <c r="AU1204">
        <f>IF($S1204=AU$1,1,0)</f>
        <v>0</v>
      </c>
      <c r="AV1204">
        <f>IF($S1204=AV$1,1,0)</f>
        <v>0</v>
      </c>
      <c r="AW1204">
        <f>IF($S1204=AW$1,1,0)</f>
        <v>0</v>
      </c>
      <c r="AX1204">
        <f>IF($S1204=AX$1,1,0)</f>
        <v>0</v>
      </c>
      <c r="AY1204">
        <f>IF($S1204=AY$1,1,0)</f>
        <v>0</v>
      </c>
      <c r="AZ1204">
        <f>IF($S1204=AZ$1,1,0)</f>
        <v>0</v>
      </c>
      <c r="BA1204">
        <f>IF($S1204=BA$1,1,0)</f>
        <v>0</v>
      </c>
      <c r="BB1204">
        <f>IF($S1204=BB$1,1,0)</f>
        <v>0</v>
      </c>
      <c r="BC1204">
        <f>IF($S1204=BC$1,1,0)</f>
        <v>0</v>
      </c>
      <c r="BD1204">
        <f>IF($S1204=BD$1,1,0)</f>
        <v>0</v>
      </c>
      <c r="BE1204">
        <f>IF($S1204=BE$1,1,0)</f>
        <v>0</v>
      </c>
      <c r="BF1204">
        <f>IF($S1204=BF$1,1,0)</f>
        <v>0</v>
      </c>
      <c r="BG1204">
        <f>IF($S1204=BG$1,1,0)</f>
        <v>0</v>
      </c>
      <c r="BH1204">
        <f>IF($S1204=BH$1,1,0)</f>
        <v>0</v>
      </c>
      <c r="BI1204">
        <f>IF($S1204=BI$1,1,0)</f>
        <v>0</v>
      </c>
      <c r="BJ1204">
        <f>IF($S1204=BJ$1,1,0)</f>
        <v>0</v>
      </c>
    </row>
    <row r="1205" spans="1:62" x14ac:dyDescent="0.25">
      <c r="A1205">
        <v>1203</v>
      </c>
      <c r="B1205" t="s">
        <v>1975</v>
      </c>
      <c r="C1205">
        <v>3</v>
      </c>
      <c r="D1205" t="s">
        <v>1606</v>
      </c>
      <c r="E1205" t="s">
        <v>13</v>
      </c>
      <c r="F1205">
        <v>22</v>
      </c>
      <c r="G1205">
        <v>0</v>
      </c>
      <c r="H1205">
        <v>0</v>
      </c>
      <c r="I1205">
        <v>2658</v>
      </c>
      <c r="J1205">
        <v>7.2249999999999996</v>
      </c>
      <c r="L1205" t="s">
        <v>20</v>
      </c>
      <c r="M1205" t="s">
        <v>1751</v>
      </c>
      <c r="N1205" t="str">
        <f>IF(ISNUMBER(I1205),"xxx ",SUBSTITUTE(SUBSTITUTE(I1205,"/",""),".",""))</f>
        <v xml:space="preserve">xxx </v>
      </c>
      <c r="O1205" t="str">
        <f>LEFT(N1205,FIND(" ",N1205))</f>
        <v xml:space="preserve">xxx </v>
      </c>
      <c r="P1205" t="str">
        <f>VLOOKUP(M1205,Extract_Title!$A$2:$B$20,2,0)</f>
        <v>Mr</v>
      </c>
      <c r="Q1205" t="str">
        <f>IF(L1205="","S",L1205)</f>
        <v>C</v>
      </c>
      <c r="R1205" t="str">
        <f>IF(K1205="","M",LEFT(K1205,1))</f>
        <v>M</v>
      </c>
      <c r="S1205" t="str">
        <f>VLOOKUP(O1205,Clean_tckt!$E$3:$F$38,2,0)</f>
        <v xml:space="preserve">xxx </v>
      </c>
      <c r="T1205" s="1">
        <f t="shared" si="58"/>
        <v>7.2249999999999996</v>
      </c>
      <c r="U1205">
        <f t="shared" si="59"/>
        <v>22</v>
      </c>
      <c r="V1205">
        <f>SUM(G1205:H1205,1)</f>
        <v>1</v>
      </c>
      <c r="W1205">
        <f t="shared" si="60"/>
        <v>1</v>
      </c>
      <c r="X1205">
        <f>IF(V1205=1,1,0)</f>
        <v>1</v>
      </c>
      <c r="Y1205">
        <f>IF($P1205=Y$1,1,0)</f>
        <v>1</v>
      </c>
      <c r="Z1205">
        <f>IF($P1205=Z$1,1,0)</f>
        <v>0</v>
      </c>
      <c r="AA1205">
        <f>IF($P1205=AA$1,1,0)</f>
        <v>0</v>
      </c>
      <c r="AB1205">
        <f>IF($P1205=AB$1,1,0)</f>
        <v>0</v>
      </c>
      <c r="AC1205">
        <f>IF($Q1205=AC$1,1,0)</f>
        <v>0</v>
      </c>
      <c r="AD1205">
        <f>IF($Q1205=AD$1,1,0)</f>
        <v>1</v>
      </c>
      <c r="AE1205">
        <f>IF($R1205=AE$1,1,0)</f>
        <v>1</v>
      </c>
      <c r="AF1205">
        <f>IF($R1205=AF$1,1,0)</f>
        <v>0</v>
      </c>
      <c r="AG1205">
        <f>IF($R1205=AG$1,1,0)</f>
        <v>0</v>
      </c>
      <c r="AH1205">
        <f>IF($R1205=AH$1,1,0)</f>
        <v>0</v>
      </c>
      <c r="AI1205">
        <f>IF($R1205=AI$1,1,0)</f>
        <v>0</v>
      </c>
      <c r="AJ1205">
        <f>IF($R1205=AJ$1,1,0)</f>
        <v>0</v>
      </c>
      <c r="AK1205">
        <f>IF($R1205=AK$1,1,0)</f>
        <v>0</v>
      </c>
      <c r="AL1205">
        <f>IF($R1205=AL$1,1,0)</f>
        <v>0</v>
      </c>
      <c r="AM1205">
        <f>IF($S1205=AM$1,1,0)</f>
        <v>0</v>
      </c>
      <c r="AN1205">
        <f>IF($S1205=AN$1,1,0)</f>
        <v>0</v>
      </c>
      <c r="AO1205">
        <f>IF($S1205=AO$1,1,0)</f>
        <v>0</v>
      </c>
      <c r="AP1205">
        <f>IF($S1205=AP$1,1,0)</f>
        <v>1</v>
      </c>
      <c r="AQ1205">
        <f>IF($S1205=AQ$1,1,0)</f>
        <v>0</v>
      </c>
      <c r="AR1205">
        <f>IF($S1205=AR$1,1,0)</f>
        <v>0</v>
      </c>
      <c r="AS1205">
        <f>IF($S1205=AS$1,1,0)</f>
        <v>0</v>
      </c>
      <c r="AT1205">
        <f>IF($S1205=AT$1,1,0)</f>
        <v>0</v>
      </c>
      <c r="AU1205">
        <f>IF($S1205=AU$1,1,0)</f>
        <v>0</v>
      </c>
      <c r="AV1205">
        <f>IF($S1205=AV$1,1,0)</f>
        <v>0</v>
      </c>
      <c r="AW1205">
        <f>IF($S1205=AW$1,1,0)</f>
        <v>0</v>
      </c>
      <c r="AX1205">
        <f>IF($S1205=AX$1,1,0)</f>
        <v>0</v>
      </c>
      <c r="AY1205">
        <f>IF($S1205=AY$1,1,0)</f>
        <v>0</v>
      </c>
      <c r="AZ1205">
        <f>IF($S1205=AZ$1,1,0)</f>
        <v>0</v>
      </c>
      <c r="BA1205">
        <f>IF($S1205=BA$1,1,0)</f>
        <v>0</v>
      </c>
      <c r="BB1205">
        <f>IF($S1205=BB$1,1,0)</f>
        <v>0</v>
      </c>
      <c r="BC1205">
        <f>IF($S1205=BC$1,1,0)</f>
        <v>0</v>
      </c>
      <c r="BD1205">
        <f>IF($S1205=BD$1,1,0)</f>
        <v>0</v>
      </c>
      <c r="BE1205">
        <f>IF($S1205=BE$1,1,0)</f>
        <v>0</v>
      </c>
      <c r="BF1205">
        <f>IF($S1205=BF$1,1,0)</f>
        <v>0</v>
      </c>
      <c r="BG1205">
        <f>IF($S1205=BG$1,1,0)</f>
        <v>0</v>
      </c>
      <c r="BH1205">
        <f>IF($S1205=BH$1,1,0)</f>
        <v>0</v>
      </c>
      <c r="BI1205">
        <f>IF($S1205=BI$1,1,0)</f>
        <v>0</v>
      </c>
      <c r="BJ1205">
        <f>IF($S1205=BJ$1,1,0)</f>
        <v>0</v>
      </c>
    </row>
    <row r="1206" spans="1:62" x14ac:dyDescent="0.25">
      <c r="A1206">
        <v>1204</v>
      </c>
      <c r="B1206" t="s">
        <v>1975</v>
      </c>
      <c r="C1206">
        <v>3</v>
      </c>
      <c r="D1206" t="s">
        <v>1607</v>
      </c>
      <c r="E1206" t="s">
        <v>13</v>
      </c>
      <c r="G1206">
        <v>0</v>
      </c>
      <c r="H1206">
        <v>0</v>
      </c>
      <c r="I1206" t="s">
        <v>1608</v>
      </c>
      <c r="J1206">
        <v>7.5750000000000002</v>
      </c>
      <c r="L1206" t="s">
        <v>15</v>
      </c>
      <c r="M1206" t="s">
        <v>1751</v>
      </c>
      <c r="N1206" t="str">
        <f>IF(ISNUMBER(I1206),"xxx ",SUBSTITUTE(SUBSTITUTE(I1206,"/",""),".",""))</f>
        <v>LP 1588</v>
      </c>
      <c r="O1206" t="str">
        <f>LEFT(N1206,FIND(" ",N1206))</f>
        <v xml:space="preserve">LP </v>
      </c>
      <c r="P1206" t="str">
        <f>VLOOKUP(M1206,Extract_Title!$A$2:$B$20,2,0)</f>
        <v>Mr</v>
      </c>
      <c r="Q1206" t="str">
        <f>IF(L1206="","S",L1206)</f>
        <v>S</v>
      </c>
      <c r="R1206" t="str">
        <f>IF(K1206="","M",LEFT(K1206,1))</f>
        <v>M</v>
      </c>
      <c r="S1206" t="str">
        <f>VLOOKUP(O1206,Clean_tckt!$E$3:$F$38,2,0)</f>
        <v>Single</v>
      </c>
      <c r="T1206" s="1">
        <f t="shared" si="58"/>
        <v>7.5750000000000002</v>
      </c>
      <c r="U1206">
        <f t="shared" si="59"/>
        <v>0</v>
      </c>
      <c r="V1206">
        <f>SUM(G1206:H1206,1)</f>
        <v>1</v>
      </c>
      <c r="W1206">
        <f t="shared" si="60"/>
        <v>1</v>
      </c>
      <c r="X1206">
        <f>IF(V1206=1,1,0)</f>
        <v>1</v>
      </c>
      <c r="Y1206">
        <f>IF($P1206=Y$1,1,0)</f>
        <v>1</v>
      </c>
      <c r="Z1206">
        <f>IF($P1206=Z$1,1,0)</f>
        <v>0</v>
      </c>
      <c r="AA1206">
        <f>IF($P1206=AA$1,1,0)</f>
        <v>0</v>
      </c>
      <c r="AB1206">
        <f>IF($P1206=AB$1,1,0)</f>
        <v>0</v>
      </c>
      <c r="AC1206">
        <f>IF($Q1206=AC$1,1,0)</f>
        <v>1</v>
      </c>
      <c r="AD1206">
        <f>IF($Q1206=AD$1,1,0)</f>
        <v>0</v>
      </c>
      <c r="AE1206">
        <f>IF($R1206=AE$1,1,0)</f>
        <v>1</v>
      </c>
      <c r="AF1206">
        <f>IF($R1206=AF$1,1,0)</f>
        <v>0</v>
      </c>
      <c r="AG1206">
        <f>IF($R1206=AG$1,1,0)</f>
        <v>0</v>
      </c>
      <c r="AH1206">
        <f>IF($R1206=AH$1,1,0)</f>
        <v>0</v>
      </c>
      <c r="AI1206">
        <f>IF($R1206=AI$1,1,0)</f>
        <v>0</v>
      </c>
      <c r="AJ1206">
        <f>IF($R1206=AJ$1,1,0)</f>
        <v>0</v>
      </c>
      <c r="AK1206">
        <f>IF($R1206=AK$1,1,0)</f>
        <v>0</v>
      </c>
      <c r="AL1206">
        <f>IF($R1206=AL$1,1,0)</f>
        <v>0</v>
      </c>
      <c r="AM1206">
        <f>IF($S1206=AM$1,1,0)</f>
        <v>0</v>
      </c>
      <c r="AN1206">
        <f>IF($S1206=AN$1,1,0)</f>
        <v>0</v>
      </c>
      <c r="AO1206">
        <f>IF($S1206=AO$1,1,0)</f>
        <v>0</v>
      </c>
      <c r="AP1206">
        <f>IF($S1206=AP$1,1,0)</f>
        <v>0</v>
      </c>
      <c r="AQ1206">
        <f>IF($S1206=AQ$1,1,0)</f>
        <v>0</v>
      </c>
      <c r="AR1206">
        <f>IF($S1206=AR$1,1,0)</f>
        <v>0</v>
      </c>
      <c r="AS1206">
        <f>IF($S1206=AS$1,1,0)</f>
        <v>0</v>
      </c>
      <c r="AT1206">
        <f>IF($S1206=AT$1,1,0)</f>
        <v>0</v>
      </c>
      <c r="AU1206">
        <f>IF($S1206=AU$1,1,0)</f>
        <v>0</v>
      </c>
      <c r="AV1206">
        <f>IF($S1206=AV$1,1,0)</f>
        <v>0</v>
      </c>
      <c r="AW1206">
        <f>IF($S1206=AW$1,1,0)</f>
        <v>0</v>
      </c>
      <c r="AX1206">
        <f>IF($S1206=AX$1,1,0)</f>
        <v>0</v>
      </c>
      <c r="AY1206">
        <f>IF($S1206=AY$1,1,0)</f>
        <v>0</v>
      </c>
      <c r="AZ1206">
        <f>IF($S1206=AZ$1,1,0)</f>
        <v>0</v>
      </c>
      <c r="BA1206">
        <f>IF($S1206=BA$1,1,0)</f>
        <v>0</v>
      </c>
      <c r="BB1206">
        <f>IF($S1206=BB$1,1,0)</f>
        <v>0</v>
      </c>
      <c r="BC1206">
        <f>IF($S1206=BC$1,1,0)</f>
        <v>0</v>
      </c>
      <c r="BD1206">
        <f>IF($S1206=BD$1,1,0)</f>
        <v>0</v>
      </c>
      <c r="BE1206">
        <f>IF($S1206=BE$1,1,0)</f>
        <v>0</v>
      </c>
      <c r="BF1206">
        <f>IF($S1206=BF$1,1,0)</f>
        <v>0</v>
      </c>
      <c r="BG1206">
        <f>IF($S1206=BG$1,1,0)</f>
        <v>0</v>
      </c>
      <c r="BH1206">
        <f>IF($S1206=BH$1,1,0)</f>
        <v>0</v>
      </c>
      <c r="BI1206">
        <f>IF($S1206=BI$1,1,0)</f>
        <v>0</v>
      </c>
      <c r="BJ1206">
        <f>IF($S1206=BJ$1,1,0)</f>
        <v>0</v>
      </c>
    </row>
    <row r="1207" spans="1:62" x14ac:dyDescent="0.25">
      <c r="A1207">
        <v>1205</v>
      </c>
      <c r="B1207" t="s">
        <v>1975</v>
      </c>
      <c r="C1207">
        <v>3</v>
      </c>
      <c r="D1207" t="s">
        <v>1609</v>
      </c>
      <c r="E1207" t="s">
        <v>17</v>
      </c>
      <c r="F1207">
        <v>37</v>
      </c>
      <c r="G1207">
        <v>0</v>
      </c>
      <c r="H1207">
        <v>0</v>
      </c>
      <c r="I1207">
        <v>368364</v>
      </c>
      <c r="J1207">
        <v>7.75</v>
      </c>
      <c r="L1207" t="s">
        <v>27</v>
      </c>
      <c r="M1207" t="s">
        <v>1753</v>
      </c>
      <c r="N1207" t="str">
        <f>IF(ISNUMBER(I1207),"xxx ",SUBSTITUTE(SUBSTITUTE(I1207,"/",""),".",""))</f>
        <v xml:space="preserve">xxx </v>
      </c>
      <c r="O1207" t="str">
        <f>LEFT(N1207,FIND(" ",N1207))</f>
        <v xml:space="preserve">xxx </v>
      </c>
      <c r="P1207" t="str">
        <f>VLOOKUP(M1207,Extract_Title!$A$2:$B$20,2,0)</f>
        <v>Miss</v>
      </c>
      <c r="Q1207" t="str">
        <f>IF(L1207="","S",L1207)</f>
        <v>Q</v>
      </c>
      <c r="R1207" t="str">
        <f>IF(K1207="","M",LEFT(K1207,1))</f>
        <v>M</v>
      </c>
      <c r="S1207" t="str">
        <f>VLOOKUP(O1207,Clean_tckt!$E$3:$F$38,2,0)</f>
        <v xml:space="preserve">xxx </v>
      </c>
      <c r="T1207" s="1">
        <f t="shared" si="58"/>
        <v>7.75</v>
      </c>
      <c r="U1207">
        <f t="shared" si="59"/>
        <v>37</v>
      </c>
      <c r="V1207">
        <f>SUM(G1207:H1207,1)</f>
        <v>1</v>
      </c>
      <c r="W1207">
        <f t="shared" si="60"/>
        <v>0</v>
      </c>
      <c r="X1207">
        <f>IF(V1207=1,1,0)</f>
        <v>1</v>
      </c>
      <c r="Y1207">
        <f>IF($P1207=Y$1,1,0)</f>
        <v>0</v>
      </c>
      <c r="Z1207">
        <f>IF($P1207=Z$1,1,0)</f>
        <v>0</v>
      </c>
      <c r="AA1207">
        <f>IF($P1207=AA$1,1,0)</f>
        <v>1</v>
      </c>
      <c r="AB1207">
        <f>IF($P1207=AB$1,1,0)</f>
        <v>0</v>
      </c>
      <c r="AC1207">
        <f>IF($Q1207=AC$1,1,0)</f>
        <v>0</v>
      </c>
      <c r="AD1207">
        <f>IF($Q1207=AD$1,1,0)</f>
        <v>0</v>
      </c>
      <c r="AE1207">
        <f>IF($R1207=AE$1,1,0)</f>
        <v>1</v>
      </c>
      <c r="AF1207">
        <f>IF($R1207=AF$1,1,0)</f>
        <v>0</v>
      </c>
      <c r="AG1207">
        <f>IF($R1207=AG$1,1,0)</f>
        <v>0</v>
      </c>
      <c r="AH1207">
        <f>IF($R1207=AH$1,1,0)</f>
        <v>0</v>
      </c>
      <c r="AI1207">
        <f>IF($R1207=AI$1,1,0)</f>
        <v>0</v>
      </c>
      <c r="AJ1207">
        <f>IF($R1207=AJ$1,1,0)</f>
        <v>0</v>
      </c>
      <c r="AK1207">
        <f>IF($R1207=AK$1,1,0)</f>
        <v>0</v>
      </c>
      <c r="AL1207">
        <f>IF($R1207=AL$1,1,0)</f>
        <v>0</v>
      </c>
      <c r="AM1207">
        <f>IF($S1207=AM$1,1,0)</f>
        <v>0</v>
      </c>
      <c r="AN1207">
        <f>IF($S1207=AN$1,1,0)</f>
        <v>0</v>
      </c>
      <c r="AO1207">
        <f>IF($S1207=AO$1,1,0)</f>
        <v>0</v>
      </c>
      <c r="AP1207">
        <f>IF($S1207=AP$1,1,0)</f>
        <v>1</v>
      </c>
      <c r="AQ1207">
        <f>IF($S1207=AQ$1,1,0)</f>
        <v>0</v>
      </c>
      <c r="AR1207">
        <f>IF($S1207=AR$1,1,0)</f>
        <v>0</v>
      </c>
      <c r="AS1207">
        <f>IF($S1207=AS$1,1,0)</f>
        <v>0</v>
      </c>
      <c r="AT1207">
        <f>IF($S1207=AT$1,1,0)</f>
        <v>0</v>
      </c>
      <c r="AU1207">
        <f>IF($S1207=AU$1,1,0)</f>
        <v>0</v>
      </c>
      <c r="AV1207">
        <f>IF($S1207=AV$1,1,0)</f>
        <v>0</v>
      </c>
      <c r="AW1207">
        <f>IF($S1207=AW$1,1,0)</f>
        <v>0</v>
      </c>
      <c r="AX1207">
        <f>IF($S1207=AX$1,1,0)</f>
        <v>0</v>
      </c>
      <c r="AY1207">
        <f>IF($S1207=AY$1,1,0)</f>
        <v>0</v>
      </c>
      <c r="AZ1207">
        <f>IF($S1207=AZ$1,1,0)</f>
        <v>0</v>
      </c>
      <c r="BA1207">
        <f>IF($S1207=BA$1,1,0)</f>
        <v>0</v>
      </c>
      <c r="BB1207">
        <f>IF($S1207=BB$1,1,0)</f>
        <v>0</v>
      </c>
      <c r="BC1207">
        <f>IF($S1207=BC$1,1,0)</f>
        <v>0</v>
      </c>
      <c r="BD1207">
        <f>IF($S1207=BD$1,1,0)</f>
        <v>0</v>
      </c>
      <c r="BE1207">
        <f>IF($S1207=BE$1,1,0)</f>
        <v>0</v>
      </c>
      <c r="BF1207">
        <f>IF($S1207=BF$1,1,0)</f>
        <v>0</v>
      </c>
      <c r="BG1207">
        <f>IF($S1207=BG$1,1,0)</f>
        <v>0</v>
      </c>
      <c r="BH1207">
        <f>IF($S1207=BH$1,1,0)</f>
        <v>0</v>
      </c>
      <c r="BI1207">
        <f>IF($S1207=BI$1,1,0)</f>
        <v>0</v>
      </c>
      <c r="BJ1207">
        <f>IF($S1207=BJ$1,1,0)</f>
        <v>0</v>
      </c>
    </row>
    <row r="1208" spans="1:62" x14ac:dyDescent="0.25">
      <c r="A1208">
        <v>1206</v>
      </c>
      <c r="B1208" t="s">
        <v>1975</v>
      </c>
      <c r="C1208">
        <v>1</v>
      </c>
      <c r="D1208" t="s">
        <v>1610</v>
      </c>
      <c r="E1208" t="s">
        <v>17</v>
      </c>
      <c r="F1208">
        <v>55</v>
      </c>
      <c r="G1208">
        <v>0</v>
      </c>
      <c r="H1208">
        <v>0</v>
      </c>
      <c r="I1208" t="s">
        <v>409</v>
      </c>
      <c r="J1208">
        <v>135.63329999999999</v>
      </c>
      <c r="K1208" t="s">
        <v>492</v>
      </c>
      <c r="L1208" t="s">
        <v>20</v>
      </c>
      <c r="M1208" t="s">
        <v>1752</v>
      </c>
      <c r="N1208" t="str">
        <f>IF(ISNUMBER(I1208),"xxx ",SUBSTITUTE(SUBSTITUTE(I1208,"/",""),".",""))</f>
        <v>PC 17760</v>
      </c>
      <c r="O1208" t="str">
        <f>LEFT(N1208,FIND(" ",N1208))</f>
        <v xml:space="preserve">PC </v>
      </c>
      <c r="P1208" t="str">
        <f>VLOOKUP(M1208,Extract_Title!$A$2:$B$20,2,0)</f>
        <v>Mrs</v>
      </c>
      <c r="Q1208" t="str">
        <f>IF(L1208="","S",L1208)</f>
        <v>C</v>
      </c>
      <c r="R1208" t="str">
        <f>IF(K1208="","M",LEFT(K1208,1))</f>
        <v>C</v>
      </c>
      <c r="S1208" t="str">
        <f>VLOOKUP(O1208,Clean_tckt!$E$3:$F$38,2,0)</f>
        <v xml:space="preserve">PC </v>
      </c>
      <c r="T1208" s="1">
        <f t="shared" si="58"/>
        <v>135.63329999999999</v>
      </c>
      <c r="U1208">
        <f t="shared" si="59"/>
        <v>55</v>
      </c>
      <c r="V1208">
        <f>SUM(G1208:H1208,1)</f>
        <v>1</v>
      </c>
      <c r="W1208">
        <f t="shared" si="60"/>
        <v>0</v>
      </c>
      <c r="X1208">
        <f>IF(V1208=1,1,0)</f>
        <v>1</v>
      </c>
      <c r="Y1208">
        <f>IF($P1208=Y$1,1,0)</f>
        <v>0</v>
      </c>
      <c r="Z1208">
        <f>IF($P1208=Z$1,1,0)</f>
        <v>1</v>
      </c>
      <c r="AA1208">
        <f>IF($P1208=AA$1,1,0)</f>
        <v>0</v>
      </c>
      <c r="AB1208">
        <f>IF($P1208=AB$1,1,0)</f>
        <v>0</v>
      </c>
      <c r="AC1208">
        <f>IF($Q1208=AC$1,1,0)</f>
        <v>0</v>
      </c>
      <c r="AD1208">
        <f>IF($Q1208=AD$1,1,0)</f>
        <v>1</v>
      </c>
      <c r="AE1208">
        <f>IF($R1208=AE$1,1,0)</f>
        <v>0</v>
      </c>
      <c r="AF1208">
        <f>IF($R1208=AF$1,1,0)</f>
        <v>1</v>
      </c>
      <c r="AG1208">
        <f>IF($R1208=AG$1,1,0)</f>
        <v>0</v>
      </c>
      <c r="AH1208">
        <f>IF($R1208=AH$1,1,0)</f>
        <v>0</v>
      </c>
      <c r="AI1208">
        <f>IF($R1208=AI$1,1,0)</f>
        <v>0</v>
      </c>
      <c r="AJ1208">
        <f>IF($R1208=AJ$1,1,0)</f>
        <v>0</v>
      </c>
      <c r="AK1208">
        <f>IF($R1208=AK$1,1,0)</f>
        <v>0</v>
      </c>
      <c r="AL1208">
        <f>IF($R1208=AL$1,1,0)</f>
        <v>0</v>
      </c>
      <c r="AM1208">
        <f>IF($S1208=AM$1,1,0)</f>
        <v>0</v>
      </c>
      <c r="AN1208">
        <f>IF($S1208=AN$1,1,0)</f>
        <v>1</v>
      </c>
      <c r="AO1208">
        <f>IF($S1208=AO$1,1,0)</f>
        <v>0</v>
      </c>
      <c r="AP1208">
        <f>IF($S1208=AP$1,1,0)</f>
        <v>0</v>
      </c>
      <c r="AQ1208">
        <f>IF($S1208=AQ$1,1,0)</f>
        <v>0</v>
      </c>
      <c r="AR1208">
        <f>IF($S1208=AR$1,1,0)</f>
        <v>0</v>
      </c>
      <c r="AS1208">
        <f>IF($S1208=AS$1,1,0)</f>
        <v>0</v>
      </c>
      <c r="AT1208">
        <f>IF($S1208=AT$1,1,0)</f>
        <v>0</v>
      </c>
      <c r="AU1208">
        <f>IF($S1208=AU$1,1,0)</f>
        <v>0</v>
      </c>
      <c r="AV1208">
        <f>IF($S1208=AV$1,1,0)</f>
        <v>0</v>
      </c>
      <c r="AW1208">
        <f>IF($S1208=AW$1,1,0)</f>
        <v>0</v>
      </c>
      <c r="AX1208">
        <f>IF($S1208=AX$1,1,0)</f>
        <v>0</v>
      </c>
      <c r="AY1208">
        <f>IF($S1208=AY$1,1,0)</f>
        <v>0</v>
      </c>
      <c r="AZ1208">
        <f>IF($S1208=AZ$1,1,0)</f>
        <v>0</v>
      </c>
      <c r="BA1208">
        <f>IF($S1208=BA$1,1,0)</f>
        <v>0</v>
      </c>
      <c r="BB1208">
        <f>IF($S1208=BB$1,1,0)</f>
        <v>0</v>
      </c>
      <c r="BC1208">
        <f>IF($S1208=BC$1,1,0)</f>
        <v>0</v>
      </c>
      <c r="BD1208">
        <f>IF($S1208=BD$1,1,0)</f>
        <v>0</v>
      </c>
      <c r="BE1208">
        <f>IF($S1208=BE$1,1,0)</f>
        <v>0</v>
      </c>
      <c r="BF1208">
        <f>IF($S1208=BF$1,1,0)</f>
        <v>0</v>
      </c>
      <c r="BG1208">
        <f>IF($S1208=BG$1,1,0)</f>
        <v>0</v>
      </c>
      <c r="BH1208">
        <f>IF($S1208=BH$1,1,0)</f>
        <v>0</v>
      </c>
      <c r="BI1208">
        <f>IF($S1208=BI$1,1,0)</f>
        <v>0</v>
      </c>
      <c r="BJ1208">
        <f>IF($S1208=BJ$1,1,0)</f>
        <v>0</v>
      </c>
    </row>
    <row r="1209" spans="1:62" x14ac:dyDescent="0.25">
      <c r="A1209">
        <v>1207</v>
      </c>
      <c r="B1209" t="s">
        <v>1975</v>
      </c>
      <c r="C1209">
        <v>3</v>
      </c>
      <c r="D1209" t="s">
        <v>1611</v>
      </c>
      <c r="E1209" t="s">
        <v>17</v>
      </c>
      <c r="F1209">
        <v>17</v>
      </c>
      <c r="G1209">
        <v>0</v>
      </c>
      <c r="H1209">
        <v>0</v>
      </c>
      <c r="I1209" t="s">
        <v>1612</v>
      </c>
      <c r="J1209">
        <v>7.7332999999999998</v>
      </c>
      <c r="L1209" t="s">
        <v>27</v>
      </c>
      <c r="M1209" t="s">
        <v>1753</v>
      </c>
      <c r="N1209" t="str">
        <f>IF(ISNUMBER(I1209),"xxx ",SUBSTITUTE(SUBSTITUTE(I1209,"/",""),".",""))</f>
        <v>AQ3 30631</v>
      </c>
      <c r="O1209" t="str">
        <f>LEFT(N1209,FIND(" ",N1209))</f>
        <v xml:space="preserve">AQ3 </v>
      </c>
      <c r="P1209" t="str">
        <f>VLOOKUP(M1209,Extract_Title!$A$2:$B$20,2,0)</f>
        <v>Miss</v>
      </c>
      <c r="Q1209" t="str">
        <f>IF(L1209="","S",L1209)</f>
        <v>Q</v>
      </c>
      <c r="R1209" t="str">
        <f>IF(K1209="","M",LEFT(K1209,1))</f>
        <v>M</v>
      </c>
      <c r="S1209" t="str">
        <f>VLOOKUP(O1209,Clean_tckt!$E$3:$F$38,2,0)</f>
        <v>Single</v>
      </c>
      <c r="T1209" s="1">
        <f t="shared" si="58"/>
        <v>7.7332999999999998</v>
      </c>
      <c r="U1209">
        <f t="shared" si="59"/>
        <v>17</v>
      </c>
      <c r="V1209">
        <f>SUM(G1209:H1209,1)</f>
        <v>1</v>
      </c>
      <c r="W1209">
        <f t="shared" si="60"/>
        <v>0</v>
      </c>
      <c r="X1209">
        <f>IF(V1209=1,1,0)</f>
        <v>1</v>
      </c>
      <c r="Y1209">
        <f>IF($P1209=Y$1,1,0)</f>
        <v>0</v>
      </c>
      <c r="Z1209">
        <f>IF($P1209=Z$1,1,0)</f>
        <v>0</v>
      </c>
      <c r="AA1209">
        <f>IF($P1209=AA$1,1,0)</f>
        <v>1</v>
      </c>
      <c r="AB1209">
        <f>IF($P1209=AB$1,1,0)</f>
        <v>0</v>
      </c>
      <c r="AC1209">
        <f>IF($Q1209=AC$1,1,0)</f>
        <v>0</v>
      </c>
      <c r="AD1209">
        <f>IF($Q1209=AD$1,1,0)</f>
        <v>0</v>
      </c>
      <c r="AE1209">
        <f>IF($R1209=AE$1,1,0)</f>
        <v>1</v>
      </c>
      <c r="AF1209">
        <f>IF($R1209=AF$1,1,0)</f>
        <v>0</v>
      </c>
      <c r="AG1209">
        <f>IF($R1209=AG$1,1,0)</f>
        <v>0</v>
      </c>
      <c r="AH1209">
        <f>IF($R1209=AH$1,1,0)</f>
        <v>0</v>
      </c>
      <c r="AI1209">
        <f>IF($R1209=AI$1,1,0)</f>
        <v>0</v>
      </c>
      <c r="AJ1209">
        <f>IF($R1209=AJ$1,1,0)</f>
        <v>0</v>
      </c>
      <c r="AK1209">
        <f>IF($R1209=AK$1,1,0)</f>
        <v>0</v>
      </c>
      <c r="AL1209">
        <f>IF($R1209=AL$1,1,0)</f>
        <v>0</v>
      </c>
      <c r="AM1209">
        <f>IF($S1209=AM$1,1,0)</f>
        <v>0</v>
      </c>
      <c r="AN1209">
        <f>IF($S1209=AN$1,1,0)</f>
        <v>0</v>
      </c>
      <c r="AO1209">
        <f>IF($S1209=AO$1,1,0)</f>
        <v>0</v>
      </c>
      <c r="AP1209">
        <f>IF($S1209=AP$1,1,0)</f>
        <v>0</v>
      </c>
      <c r="AQ1209">
        <f>IF($S1209=AQ$1,1,0)</f>
        <v>0</v>
      </c>
      <c r="AR1209">
        <f>IF($S1209=AR$1,1,0)</f>
        <v>0</v>
      </c>
      <c r="AS1209">
        <f>IF($S1209=AS$1,1,0)</f>
        <v>0</v>
      </c>
      <c r="AT1209">
        <f>IF($S1209=AT$1,1,0)</f>
        <v>0</v>
      </c>
      <c r="AU1209">
        <f>IF($S1209=AU$1,1,0)</f>
        <v>0</v>
      </c>
      <c r="AV1209">
        <f>IF($S1209=AV$1,1,0)</f>
        <v>0</v>
      </c>
      <c r="AW1209">
        <f>IF($S1209=AW$1,1,0)</f>
        <v>0</v>
      </c>
      <c r="AX1209">
        <f>IF($S1209=AX$1,1,0)</f>
        <v>0</v>
      </c>
      <c r="AY1209">
        <f>IF($S1209=AY$1,1,0)</f>
        <v>0</v>
      </c>
      <c r="AZ1209">
        <f>IF($S1209=AZ$1,1,0)</f>
        <v>0</v>
      </c>
      <c r="BA1209">
        <f>IF($S1209=BA$1,1,0)</f>
        <v>0</v>
      </c>
      <c r="BB1209">
        <f>IF($S1209=BB$1,1,0)</f>
        <v>0</v>
      </c>
      <c r="BC1209">
        <f>IF($S1209=BC$1,1,0)</f>
        <v>0</v>
      </c>
      <c r="BD1209">
        <f>IF($S1209=BD$1,1,0)</f>
        <v>0</v>
      </c>
      <c r="BE1209">
        <f>IF($S1209=BE$1,1,0)</f>
        <v>0</v>
      </c>
      <c r="BF1209">
        <f>IF($S1209=BF$1,1,0)</f>
        <v>0</v>
      </c>
      <c r="BG1209">
        <f>IF($S1209=BG$1,1,0)</f>
        <v>0</v>
      </c>
      <c r="BH1209">
        <f>IF($S1209=BH$1,1,0)</f>
        <v>0</v>
      </c>
      <c r="BI1209">
        <f>IF($S1209=BI$1,1,0)</f>
        <v>0</v>
      </c>
      <c r="BJ1209">
        <f>IF($S1209=BJ$1,1,0)</f>
        <v>0</v>
      </c>
    </row>
    <row r="1210" spans="1:62" x14ac:dyDescent="0.25">
      <c r="A1210">
        <v>1208</v>
      </c>
      <c r="B1210" t="s">
        <v>1975</v>
      </c>
      <c r="C1210">
        <v>1</v>
      </c>
      <c r="D1210" t="s">
        <v>1613</v>
      </c>
      <c r="E1210" t="s">
        <v>13</v>
      </c>
      <c r="F1210">
        <v>57</v>
      </c>
      <c r="G1210">
        <v>1</v>
      </c>
      <c r="H1210">
        <v>0</v>
      </c>
      <c r="I1210" t="s">
        <v>63</v>
      </c>
      <c r="J1210">
        <v>146.52080000000001</v>
      </c>
      <c r="K1210" t="s">
        <v>64</v>
      </c>
      <c r="L1210" t="s">
        <v>20</v>
      </c>
      <c r="M1210" t="s">
        <v>1751</v>
      </c>
      <c r="N1210" t="str">
        <f>IF(ISNUMBER(I1210),"xxx ",SUBSTITUTE(SUBSTITUTE(I1210,"/",""),".",""))</f>
        <v>PC 17569</v>
      </c>
      <c r="O1210" t="str">
        <f>LEFT(N1210,FIND(" ",N1210))</f>
        <v xml:space="preserve">PC </v>
      </c>
      <c r="P1210" t="str">
        <f>VLOOKUP(M1210,Extract_Title!$A$2:$B$20,2,0)</f>
        <v>Mr</v>
      </c>
      <c r="Q1210" t="str">
        <f>IF(L1210="","S",L1210)</f>
        <v>C</v>
      </c>
      <c r="R1210" t="str">
        <f>IF(K1210="","M",LEFT(K1210,1))</f>
        <v>B</v>
      </c>
      <c r="S1210" t="str">
        <f>VLOOKUP(O1210,Clean_tckt!$E$3:$F$38,2,0)</f>
        <v xml:space="preserve">PC </v>
      </c>
      <c r="T1210" s="1">
        <f t="shared" si="58"/>
        <v>146.52080000000001</v>
      </c>
      <c r="U1210">
        <f t="shared" si="59"/>
        <v>57</v>
      </c>
      <c r="V1210">
        <f>SUM(G1210:H1210,1)</f>
        <v>2</v>
      </c>
      <c r="W1210">
        <f t="shared" si="60"/>
        <v>1</v>
      </c>
      <c r="X1210">
        <f>IF(V1210=1,1,0)</f>
        <v>0</v>
      </c>
      <c r="Y1210">
        <f>IF($P1210=Y$1,1,0)</f>
        <v>1</v>
      </c>
      <c r="Z1210">
        <f>IF($P1210=Z$1,1,0)</f>
        <v>0</v>
      </c>
      <c r="AA1210">
        <f>IF($P1210=AA$1,1,0)</f>
        <v>0</v>
      </c>
      <c r="AB1210">
        <f>IF($P1210=AB$1,1,0)</f>
        <v>0</v>
      </c>
      <c r="AC1210">
        <f>IF($Q1210=AC$1,1,0)</f>
        <v>0</v>
      </c>
      <c r="AD1210">
        <f>IF($Q1210=AD$1,1,0)</f>
        <v>1</v>
      </c>
      <c r="AE1210">
        <f>IF($R1210=AE$1,1,0)</f>
        <v>0</v>
      </c>
      <c r="AF1210">
        <f>IF($R1210=AF$1,1,0)</f>
        <v>0</v>
      </c>
      <c r="AG1210">
        <f>IF($R1210=AG$1,1,0)</f>
        <v>0</v>
      </c>
      <c r="AH1210">
        <f>IF($R1210=AH$1,1,0)</f>
        <v>0</v>
      </c>
      <c r="AI1210">
        <f>IF($R1210=AI$1,1,0)</f>
        <v>0</v>
      </c>
      <c r="AJ1210">
        <f>IF($R1210=AJ$1,1,0)</f>
        <v>0</v>
      </c>
      <c r="AK1210">
        <f>IF($R1210=AK$1,1,0)</f>
        <v>1</v>
      </c>
      <c r="AL1210">
        <f>IF($R1210=AL$1,1,0)</f>
        <v>0</v>
      </c>
      <c r="AM1210">
        <f>IF($S1210=AM$1,1,0)</f>
        <v>0</v>
      </c>
      <c r="AN1210">
        <f>IF($S1210=AN$1,1,0)</f>
        <v>1</v>
      </c>
      <c r="AO1210">
        <f>IF($S1210=AO$1,1,0)</f>
        <v>0</v>
      </c>
      <c r="AP1210">
        <f>IF($S1210=AP$1,1,0)</f>
        <v>0</v>
      </c>
      <c r="AQ1210">
        <f>IF($S1210=AQ$1,1,0)</f>
        <v>0</v>
      </c>
      <c r="AR1210">
        <f>IF($S1210=AR$1,1,0)</f>
        <v>0</v>
      </c>
      <c r="AS1210">
        <f>IF($S1210=AS$1,1,0)</f>
        <v>0</v>
      </c>
      <c r="AT1210">
        <f>IF($S1210=AT$1,1,0)</f>
        <v>0</v>
      </c>
      <c r="AU1210">
        <f>IF($S1210=AU$1,1,0)</f>
        <v>0</v>
      </c>
      <c r="AV1210">
        <f>IF($S1210=AV$1,1,0)</f>
        <v>0</v>
      </c>
      <c r="AW1210">
        <f>IF($S1210=AW$1,1,0)</f>
        <v>0</v>
      </c>
      <c r="AX1210">
        <f>IF($S1210=AX$1,1,0)</f>
        <v>0</v>
      </c>
      <c r="AY1210">
        <f>IF($S1210=AY$1,1,0)</f>
        <v>0</v>
      </c>
      <c r="AZ1210">
        <f>IF($S1210=AZ$1,1,0)</f>
        <v>0</v>
      </c>
      <c r="BA1210">
        <f>IF($S1210=BA$1,1,0)</f>
        <v>0</v>
      </c>
      <c r="BB1210">
        <f>IF($S1210=BB$1,1,0)</f>
        <v>0</v>
      </c>
      <c r="BC1210">
        <f>IF($S1210=BC$1,1,0)</f>
        <v>0</v>
      </c>
      <c r="BD1210">
        <f>IF($S1210=BD$1,1,0)</f>
        <v>0</v>
      </c>
      <c r="BE1210">
        <f>IF($S1210=BE$1,1,0)</f>
        <v>0</v>
      </c>
      <c r="BF1210">
        <f>IF($S1210=BF$1,1,0)</f>
        <v>0</v>
      </c>
      <c r="BG1210">
        <f>IF($S1210=BG$1,1,0)</f>
        <v>0</v>
      </c>
      <c r="BH1210">
        <f>IF($S1210=BH$1,1,0)</f>
        <v>0</v>
      </c>
      <c r="BI1210">
        <f>IF($S1210=BI$1,1,0)</f>
        <v>0</v>
      </c>
      <c r="BJ1210">
        <f>IF($S1210=BJ$1,1,0)</f>
        <v>0</v>
      </c>
    </row>
    <row r="1211" spans="1:62" x14ac:dyDescent="0.25">
      <c r="A1211">
        <v>1209</v>
      </c>
      <c r="B1211" t="s">
        <v>1975</v>
      </c>
      <c r="C1211">
        <v>2</v>
      </c>
      <c r="D1211" t="s">
        <v>1614</v>
      </c>
      <c r="E1211" t="s">
        <v>13</v>
      </c>
      <c r="F1211">
        <v>19</v>
      </c>
      <c r="G1211">
        <v>0</v>
      </c>
      <c r="H1211">
        <v>0</v>
      </c>
      <c r="I1211">
        <v>28004</v>
      </c>
      <c r="J1211">
        <v>10.5</v>
      </c>
      <c r="L1211" t="s">
        <v>15</v>
      </c>
      <c r="M1211" t="s">
        <v>1751</v>
      </c>
      <c r="N1211" t="str">
        <f>IF(ISNUMBER(I1211),"xxx ",SUBSTITUTE(SUBSTITUTE(I1211,"/",""),".",""))</f>
        <v xml:space="preserve">xxx </v>
      </c>
      <c r="O1211" t="str">
        <f>LEFT(N1211,FIND(" ",N1211))</f>
        <v xml:space="preserve">xxx </v>
      </c>
      <c r="P1211" t="str">
        <f>VLOOKUP(M1211,Extract_Title!$A$2:$B$20,2,0)</f>
        <v>Mr</v>
      </c>
      <c r="Q1211" t="str">
        <f>IF(L1211="","S",L1211)</f>
        <v>S</v>
      </c>
      <c r="R1211" t="str">
        <f>IF(K1211="","M",LEFT(K1211,1))</f>
        <v>M</v>
      </c>
      <c r="S1211" t="str">
        <f>VLOOKUP(O1211,Clean_tckt!$E$3:$F$38,2,0)</f>
        <v xml:space="preserve">xxx </v>
      </c>
      <c r="T1211" s="1">
        <f t="shared" si="58"/>
        <v>10.5</v>
      </c>
      <c r="U1211">
        <f t="shared" si="59"/>
        <v>19</v>
      </c>
      <c r="V1211">
        <f>SUM(G1211:H1211,1)</f>
        <v>1</v>
      </c>
      <c r="W1211">
        <f t="shared" si="60"/>
        <v>1</v>
      </c>
      <c r="X1211">
        <f>IF(V1211=1,1,0)</f>
        <v>1</v>
      </c>
      <c r="Y1211">
        <f>IF($P1211=Y$1,1,0)</f>
        <v>1</v>
      </c>
      <c r="Z1211">
        <f>IF($P1211=Z$1,1,0)</f>
        <v>0</v>
      </c>
      <c r="AA1211">
        <f>IF($P1211=AA$1,1,0)</f>
        <v>0</v>
      </c>
      <c r="AB1211">
        <f>IF($P1211=AB$1,1,0)</f>
        <v>0</v>
      </c>
      <c r="AC1211">
        <f>IF($Q1211=AC$1,1,0)</f>
        <v>1</v>
      </c>
      <c r="AD1211">
        <f>IF($Q1211=AD$1,1,0)</f>
        <v>0</v>
      </c>
      <c r="AE1211">
        <f>IF($R1211=AE$1,1,0)</f>
        <v>1</v>
      </c>
      <c r="AF1211">
        <f>IF($R1211=AF$1,1,0)</f>
        <v>0</v>
      </c>
      <c r="AG1211">
        <f>IF($R1211=AG$1,1,0)</f>
        <v>0</v>
      </c>
      <c r="AH1211">
        <f>IF($R1211=AH$1,1,0)</f>
        <v>0</v>
      </c>
      <c r="AI1211">
        <f>IF($R1211=AI$1,1,0)</f>
        <v>0</v>
      </c>
      <c r="AJ1211">
        <f>IF($R1211=AJ$1,1,0)</f>
        <v>0</v>
      </c>
      <c r="AK1211">
        <f>IF($R1211=AK$1,1,0)</f>
        <v>0</v>
      </c>
      <c r="AL1211">
        <f>IF($R1211=AL$1,1,0)</f>
        <v>0</v>
      </c>
      <c r="AM1211">
        <f>IF($S1211=AM$1,1,0)</f>
        <v>0</v>
      </c>
      <c r="AN1211">
        <f>IF($S1211=AN$1,1,0)</f>
        <v>0</v>
      </c>
      <c r="AO1211">
        <f>IF($S1211=AO$1,1,0)</f>
        <v>0</v>
      </c>
      <c r="AP1211">
        <f>IF($S1211=AP$1,1,0)</f>
        <v>1</v>
      </c>
      <c r="AQ1211">
        <f>IF($S1211=AQ$1,1,0)</f>
        <v>0</v>
      </c>
      <c r="AR1211">
        <f>IF($S1211=AR$1,1,0)</f>
        <v>0</v>
      </c>
      <c r="AS1211">
        <f>IF($S1211=AS$1,1,0)</f>
        <v>0</v>
      </c>
      <c r="AT1211">
        <f>IF($S1211=AT$1,1,0)</f>
        <v>0</v>
      </c>
      <c r="AU1211">
        <f>IF($S1211=AU$1,1,0)</f>
        <v>0</v>
      </c>
      <c r="AV1211">
        <f>IF($S1211=AV$1,1,0)</f>
        <v>0</v>
      </c>
      <c r="AW1211">
        <f>IF($S1211=AW$1,1,0)</f>
        <v>0</v>
      </c>
      <c r="AX1211">
        <f>IF($S1211=AX$1,1,0)</f>
        <v>0</v>
      </c>
      <c r="AY1211">
        <f>IF($S1211=AY$1,1,0)</f>
        <v>0</v>
      </c>
      <c r="AZ1211">
        <f>IF($S1211=AZ$1,1,0)</f>
        <v>0</v>
      </c>
      <c r="BA1211">
        <f>IF($S1211=BA$1,1,0)</f>
        <v>0</v>
      </c>
      <c r="BB1211">
        <f>IF($S1211=BB$1,1,0)</f>
        <v>0</v>
      </c>
      <c r="BC1211">
        <f>IF($S1211=BC$1,1,0)</f>
        <v>0</v>
      </c>
      <c r="BD1211">
        <f>IF($S1211=BD$1,1,0)</f>
        <v>0</v>
      </c>
      <c r="BE1211">
        <f>IF($S1211=BE$1,1,0)</f>
        <v>0</v>
      </c>
      <c r="BF1211">
        <f>IF($S1211=BF$1,1,0)</f>
        <v>0</v>
      </c>
      <c r="BG1211">
        <f>IF($S1211=BG$1,1,0)</f>
        <v>0</v>
      </c>
      <c r="BH1211">
        <f>IF($S1211=BH$1,1,0)</f>
        <v>0</v>
      </c>
      <c r="BI1211">
        <f>IF($S1211=BI$1,1,0)</f>
        <v>0</v>
      </c>
      <c r="BJ1211">
        <f>IF($S1211=BJ$1,1,0)</f>
        <v>0</v>
      </c>
    </row>
    <row r="1212" spans="1:62" x14ac:dyDescent="0.25">
      <c r="A1212">
        <v>1210</v>
      </c>
      <c r="B1212" t="s">
        <v>1975</v>
      </c>
      <c r="C1212">
        <v>3</v>
      </c>
      <c r="D1212" t="s">
        <v>1615</v>
      </c>
      <c r="E1212" t="s">
        <v>13</v>
      </c>
      <c r="F1212">
        <v>27</v>
      </c>
      <c r="G1212">
        <v>0</v>
      </c>
      <c r="H1212">
        <v>0</v>
      </c>
      <c r="I1212">
        <v>350408</v>
      </c>
      <c r="J1212">
        <v>7.8541999999999996</v>
      </c>
      <c r="L1212" t="s">
        <v>15</v>
      </c>
      <c r="M1212" t="s">
        <v>1751</v>
      </c>
      <c r="N1212" t="str">
        <f>IF(ISNUMBER(I1212),"xxx ",SUBSTITUTE(SUBSTITUTE(I1212,"/",""),".",""))</f>
        <v xml:space="preserve">xxx </v>
      </c>
      <c r="O1212" t="str">
        <f>LEFT(N1212,FIND(" ",N1212))</f>
        <v xml:space="preserve">xxx </v>
      </c>
      <c r="P1212" t="str">
        <f>VLOOKUP(M1212,Extract_Title!$A$2:$B$20,2,0)</f>
        <v>Mr</v>
      </c>
      <c r="Q1212" t="str">
        <f>IF(L1212="","S",L1212)</f>
        <v>S</v>
      </c>
      <c r="R1212" t="str">
        <f>IF(K1212="","M",LEFT(K1212,1))</f>
        <v>M</v>
      </c>
      <c r="S1212" t="str">
        <f>VLOOKUP(O1212,Clean_tckt!$E$3:$F$38,2,0)</f>
        <v xml:space="preserve">xxx </v>
      </c>
      <c r="T1212" s="1">
        <f t="shared" si="58"/>
        <v>7.8541999999999996</v>
      </c>
      <c r="U1212">
        <f t="shared" si="59"/>
        <v>27</v>
      </c>
      <c r="V1212">
        <f>SUM(G1212:H1212,1)</f>
        <v>1</v>
      </c>
      <c r="W1212">
        <f t="shared" si="60"/>
        <v>1</v>
      </c>
      <c r="X1212">
        <f>IF(V1212=1,1,0)</f>
        <v>1</v>
      </c>
      <c r="Y1212">
        <f>IF($P1212=Y$1,1,0)</f>
        <v>1</v>
      </c>
      <c r="Z1212">
        <f>IF($P1212=Z$1,1,0)</f>
        <v>0</v>
      </c>
      <c r="AA1212">
        <f>IF($P1212=AA$1,1,0)</f>
        <v>0</v>
      </c>
      <c r="AB1212">
        <f>IF($P1212=AB$1,1,0)</f>
        <v>0</v>
      </c>
      <c r="AC1212">
        <f>IF($Q1212=AC$1,1,0)</f>
        <v>1</v>
      </c>
      <c r="AD1212">
        <f>IF($Q1212=AD$1,1,0)</f>
        <v>0</v>
      </c>
      <c r="AE1212">
        <f>IF($R1212=AE$1,1,0)</f>
        <v>1</v>
      </c>
      <c r="AF1212">
        <f>IF($R1212=AF$1,1,0)</f>
        <v>0</v>
      </c>
      <c r="AG1212">
        <f>IF($R1212=AG$1,1,0)</f>
        <v>0</v>
      </c>
      <c r="AH1212">
        <f>IF($R1212=AH$1,1,0)</f>
        <v>0</v>
      </c>
      <c r="AI1212">
        <f>IF($R1212=AI$1,1,0)</f>
        <v>0</v>
      </c>
      <c r="AJ1212">
        <f>IF($R1212=AJ$1,1,0)</f>
        <v>0</v>
      </c>
      <c r="AK1212">
        <f>IF($R1212=AK$1,1,0)</f>
        <v>0</v>
      </c>
      <c r="AL1212">
        <f>IF($R1212=AL$1,1,0)</f>
        <v>0</v>
      </c>
      <c r="AM1212">
        <f>IF($S1212=AM$1,1,0)</f>
        <v>0</v>
      </c>
      <c r="AN1212">
        <f>IF($S1212=AN$1,1,0)</f>
        <v>0</v>
      </c>
      <c r="AO1212">
        <f>IF($S1212=AO$1,1,0)</f>
        <v>0</v>
      </c>
      <c r="AP1212">
        <f>IF($S1212=AP$1,1,0)</f>
        <v>1</v>
      </c>
      <c r="AQ1212">
        <f>IF($S1212=AQ$1,1,0)</f>
        <v>0</v>
      </c>
      <c r="AR1212">
        <f>IF($S1212=AR$1,1,0)</f>
        <v>0</v>
      </c>
      <c r="AS1212">
        <f>IF($S1212=AS$1,1,0)</f>
        <v>0</v>
      </c>
      <c r="AT1212">
        <f>IF($S1212=AT$1,1,0)</f>
        <v>0</v>
      </c>
      <c r="AU1212">
        <f>IF($S1212=AU$1,1,0)</f>
        <v>0</v>
      </c>
      <c r="AV1212">
        <f>IF($S1212=AV$1,1,0)</f>
        <v>0</v>
      </c>
      <c r="AW1212">
        <f>IF($S1212=AW$1,1,0)</f>
        <v>0</v>
      </c>
      <c r="AX1212">
        <f>IF($S1212=AX$1,1,0)</f>
        <v>0</v>
      </c>
      <c r="AY1212">
        <f>IF($S1212=AY$1,1,0)</f>
        <v>0</v>
      </c>
      <c r="AZ1212">
        <f>IF($S1212=AZ$1,1,0)</f>
        <v>0</v>
      </c>
      <c r="BA1212">
        <f>IF($S1212=BA$1,1,0)</f>
        <v>0</v>
      </c>
      <c r="BB1212">
        <f>IF($S1212=BB$1,1,0)</f>
        <v>0</v>
      </c>
      <c r="BC1212">
        <f>IF($S1212=BC$1,1,0)</f>
        <v>0</v>
      </c>
      <c r="BD1212">
        <f>IF($S1212=BD$1,1,0)</f>
        <v>0</v>
      </c>
      <c r="BE1212">
        <f>IF($S1212=BE$1,1,0)</f>
        <v>0</v>
      </c>
      <c r="BF1212">
        <f>IF($S1212=BF$1,1,0)</f>
        <v>0</v>
      </c>
      <c r="BG1212">
        <f>IF($S1212=BG$1,1,0)</f>
        <v>0</v>
      </c>
      <c r="BH1212">
        <f>IF($S1212=BH$1,1,0)</f>
        <v>0</v>
      </c>
      <c r="BI1212">
        <f>IF($S1212=BI$1,1,0)</f>
        <v>0</v>
      </c>
      <c r="BJ1212">
        <f>IF($S1212=BJ$1,1,0)</f>
        <v>0</v>
      </c>
    </row>
    <row r="1213" spans="1:62" x14ac:dyDescent="0.25">
      <c r="A1213">
        <v>1211</v>
      </c>
      <c r="B1213" t="s">
        <v>1975</v>
      </c>
      <c r="C1213">
        <v>2</v>
      </c>
      <c r="D1213" t="s">
        <v>1616</v>
      </c>
      <c r="E1213" t="s">
        <v>13</v>
      </c>
      <c r="F1213">
        <v>22</v>
      </c>
      <c r="G1213">
        <v>2</v>
      </c>
      <c r="H1213">
        <v>0</v>
      </c>
      <c r="I1213" t="s">
        <v>1259</v>
      </c>
      <c r="J1213">
        <v>31.5</v>
      </c>
      <c r="L1213" t="s">
        <v>15</v>
      </c>
      <c r="M1213" t="s">
        <v>1751</v>
      </c>
      <c r="N1213" t="str">
        <f>IF(ISNUMBER(I1213),"xxx ",SUBSTITUTE(SUBSTITUTE(I1213,"/",""),".",""))</f>
        <v>CA 31029</v>
      </c>
      <c r="O1213" t="str">
        <f>LEFT(N1213,FIND(" ",N1213))</f>
        <v xml:space="preserve">CA </v>
      </c>
      <c r="P1213" t="str">
        <f>VLOOKUP(M1213,Extract_Title!$A$2:$B$20,2,0)</f>
        <v>Mr</v>
      </c>
      <c r="Q1213" t="str">
        <f>IF(L1213="","S",L1213)</f>
        <v>S</v>
      </c>
      <c r="R1213" t="str">
        <f>IF(K1213="","M",LEFT(K1213,1))</f>
        <v>M</v>
      </c>
      <c r="S1213" t="str">
        <f>VLOOKUP(O1213,Clean_tckt!$E$3:$F$38,2,0)</f>
        <v xml:space="preserve">CA </v>
      </c>
      <c r="T1213" s="1">
        <f t="shared" si="58"/>
        <v>31.5</v>
      </c>
      <c r="U1213">
        <f t="shared" si="59"/>
        <v>22</v>
      </c>
      <c r="V1213">
        <f>SUM(G1213:H1213,1)</f>
        <v>3</v>
      </c>
      <c r="W1213">
        <f t="shared" si="60"/>
        <v>1</v>
      </c>
      <c r="X1213">
        <f>IF(V1213=1,1,0)</f>
        <v>0</v>
      </c>
      <c r="Y1213">
        <f>IF($P1213=Y$1,1,0)</f>
        <v>1</v>
      </c>
      <c r="Z1213">
        <f>IF($P1213=Z$1,1,0)</f>
        <v>0</v>
      </c>
      <c r="AA1213">
        <f>IF($P1213=AA$1,1,0)</f>
        <v>0</v>
      </c>
      <c r="AB1213">
        <f>IF($P1213=AB$1,1,0)</f>
        <v>0</v>
      </c>
      <c r="AC1213">
        <f>IF($Q1213=AC$1,1,0)</f>
        <v>1</v>
      </c>
      <c r="AD1213">
        <f>IF($Q1213=AD$1,1,0)</f>
        <v>0</v>
      </c>
      <c r="AE1213">
        <f>IF($R1213=AE$1,1,0)</f>
        <v>1</v>
      </c>
      <c r="AF1213">
        <f>IF($R1213=AF$1,1,0)</f>
        <v>0</v>
      </c>
      <c r="AG1213">
        <f>IF($R1213=AG$1,1,0)</f>
        <v>0</v>
      </c>
      <c r="AH1213">
        <f>IF($R1213=AH$1,1,0)</f>
        <v>0</v>
      </c>
      <c r="AI1213">
        <f>IF($R1213=AI$1,1,0)</f>
        <v>0</v>
      </c>
      <c r="AJ1213">
        <f>IF($R1213=AJ$1,1,0)</f>
        <v>0</v>
      </c>
      <c r="AK1213">
        <f>IF($R1213=AK$1,1,0)</f>
        <v>0</v>
      </c>
      <c r="AL1213">
        <f>IF($R1213=AL$1,1,0)</f>
        <v>0</v>
      </c>
      <c r="AM1213">
        <f>IF($S1213=AM$1,1,0)</f>
        <v>0</v>
      </c>
      <c r="AN1213">
        <f>IF($S1213=AN$1,1,0)</f>
        <v>0</v>
      </c>
      <c r="AO1213">
        <f>IF($S1213=AO$1,1,0)</f>
        <v>0</v>
      </c>
      <c r="AP1213">
        <f>IF($S1213=AP$1,1,0)</f>
        <v>0</v>
      </c>
      <c r="AQ1213">
        <f>IF($S1213=AQ$1,1,0)</f>
        <v>0</v>
      </c>
      <c r="AR1213">
        <f>IF($S1213=AR$1,1,0)</f>
        <v>1</v>
      </c>
      <c r="AS1213">
        <f>IF($S1213=AS$1,1,0)</f>
        <v>0</v>
      </c>
      <c r="AT1213">
        <f>IF($S1213=AT$1,1,0)</f>
        <v>0</v>
      </c>
      <c r="AU1213">
        <f>IF($S1213=AU$1,1,0)</f>
        <v>0</v>
      </c>
      <c r="AV1213">
        <f>IF($S1213=AV$1,1,0)</f>
        <v>0</v>
      </c>
      <c r="AW1213">
        <f>IF($S1213=AW$1,1,0)</f>
        <v>0</v>
      </c>
      <c r="AX1213">
        <f>IF($S1213=AX$1,1,0)</f>
        <v>0</v>
      </c>
      <c r="AY1213">
        <f>IF($S1213=AY$1,1,0)</f>
        <v>0</v>
      </c>
      <c r="AZ1213">
        <f>IF($S1213=AZ$1,1,0)</f>
        <v>0</v>
      </c>
      <c r="BA1213">
        <f>IF($S1213=BA$1,1,0)</f>
        <v>0</v>
      </c>
      <c r="BB1213">
        <f>IF($S1213=BB$1,1,0)</f>
        <v>0</v>
      </c>
      <c r="BC1213">
        <f>IF($S1213=BC$1,1,0)</f>
        <v>0</v>
      </c>
      <c r="BD1213">
        <f>IF($S1213=BD$1,1,0)</f>
        <v>0</v>
      </c>
      <c r="BE1213">
        <f>IF($S1213=BE$1,1,0)</f>
        <v>0</v>
      </c>
      <c r="BF1213">
        <f>IF($S1213=BF$1,1,0)</f>
        <v>0</v>
      </c>
      <c r="BG1213">
        <f>IF($S1213=BG$1,1,0)</f>
        <v>0</v>
      </c>
      <c r="BH1213">
        <f>IF($S1213=BH$1,1,0)</f>
        <v>0</v>
      </c>
      <c r="BI1213">
        <f>IF($S1213=BI$1,1,0)</f>
        <v>0</v>
      </c>
      <c r="BJ1213">
        <f>IF($S1213=BJ$1,1,0)</f>
        <v>0</v>
      </c>
    </row>
    <row r="1214" spans="1:62" x14ac:dyDescent="0.25">
      <c r="A1214">
        <v>1212</v>
      </c>
      <c r="B1214" t="s">
        <v>1975</v>
      </c>
      <c r="C1214">
        <v>3</v>
      </c>
      <c r="D1214" t="s">
        <v>1617</v>
      </c>
      <c r="E1214" t="s">
        <v>13</v>
      </c>
      <c r="F1214">
        <v>26</v>
      </c>
      <c r="G1214">
        <v>0</v>
      </c>
      <c r="H1214">
        <v>0</v>
      </c>
      <c r="I1214">
        <v>347075</v>
      </c>
      <c r="J1214">
        <v>7.7750000000000004</v>
      </c>
      <c r="L1214" t="s">
        <v>15</v>
      </c>
      <c r="M1214" t="s">
        <v>1751</v>
      </c>
      <c r="N1214" t="str">
        <f>IF(ISNUMBER(I1214),"xxx ",SUBSTITUTE(SUBSTITUTE(I1214,"/",""),".",""))</f>
        <v xml:space="preserve">xxx </v>
      </c>
      <c r="O1214" t="str">
        <f>LEFT(N1214,FIND(" ",N1214))</f>
        <v xml:space="preserve">xxx </v>
      </c>
      <c r="P1214" t="str">
        <f>VLOOKUP(M1214,Extract_Title!$A$2:$B$20,2,0)</f>
        <v>Mr</v>
      </c>
      <c r="Q1214" t="str">
        <f>IF(L1214="","S",L1214)</f>
        <v>S</v>
      </c>
      <c r="R1214" t="str">
        <f>IF(K1214="","M",LEFT(K1214,1))</f>
        <v>M</v>
      </c>
      <c r="S1214" t="str">
        <f>VLOOKUP(O1214,Clean_tckt!$E$3:$F$38,2,0)</f>
        <v xml:space="preserve">xxx </v>
      </c>
      <c r="T1214" s="1">
        <f t="shared" si="58"/>
        <v>7.7750000000000004</v>
      </c>
      <c r="U1214">
        <f t="shared" si="59"/>
        <v>26</v>
      </c>
      <c r="V1214">
        <f>SUM(G1214:H1214,1)</f>
        <v>1</v>
      </c>
      <c r="W1214">
        <f t="shared" si="60"/>
        <v>1</v>
      </c>
      <c r="X1214">
        <f>IF(V1214=1,1,0)</f>
        <v>1</v>
      </c>
      <c r="Y1214">
        <f>IF($P1214=Y$1,1,0)</f>
        <v>1</v>
      </c>
      <c r="Z1214">
        <f>IF($P1214=Z$1,1,0)</f>
        <v>0</v>
      </c>
      <c r="AA1214">
        <f>IF($P1214=AA$1,1,0)</f>
        <v>0</v>
      </c>
      <c r="AB1214">
        <f>IF($P1214=AB$1,1,0)</f>
        <v>0</v>
      </c>
      <c r="AC1214">
        <f>IF($Q1214=AC$1,1,0)</f>
        <v>1</v>
      </c>
      <c r="AD1214">
        <f>IF($Q1214=AD$1,1,0)</f>
        <v>0</v>
      </c>
      <c r="AE1214">
        <f>IF($R1214=AE$1,1,0)</f>
        <v>1</v>
      </c>
      <c r="AF1214">
        <f>IF($R1214=AF$1,1,0)</f>
        <v>0</v>
      </c>
      <c r="AG1214">
        <f>IF($R1214=AG$1,1,0)</f>
        <v>0</v>
      </c>
      <c r="AH1214">
        <f>IF($R1214=AH$1,1,0)</f>
        <v>0</v>
      </c>
      <c r="AI1214">
        <f>IF($R1214=AI$1,1,0)</f>
        <v>0</v>
      </c>
      <c r="AJ1214">
        <f>IF($R1214=AJ$1,1,0)</f>
        <v>0</v>
      </c>
      <c r="AK1214">
        <f>IF($R1214=AK$1,1,0)</f>
        <v>0</v>
      </c>
      <c r="AL1214">
        <f>IF($R1214=AL$1,1,0)</f>
        <v>0</v>
      </c>
      <c r="AM1214">
        <f>IF($S1214=AM$1,1,0)</f>
        <v>0</v>
      </c>
      <c r="AN1214">
        <f>IF($S1214=AN$1,1,0)</f>
        <v>0</v>
      </c>
      <c r="AO1214">
        <f>IF($S1214=AO$1,1,0)</f>
        <v>0</v>
      </c>
      <c r="AP1214">
        <f>IF($S1214=AP$1,1,0)</f>
        <v>1</v>
      </c>
      <c r="AQ1214">
        <f>IF($S1214=AQ$1,1,0)</f>
        <v>0</v>
      </c>
      <c r="AR1214">
        <f>IF($S1214=AR$1,1,0)</f>
        <v>0</v>
      </c>
      <c r="AS1214">
        <f>IF($S1214=AS$1,1,0)</f>
        <v>0</v>
      </c>
      <c r="AT1214">
        <f>IF($S1214=AT$1,1,0)</f>
        <v>0</v>
      </c>
      <c r="AU1214">
        <f>IF($S1214=AU$1,1,0)</f>
        <v>0</v>
      </c>
      <c r="AV1214">
        <f>IF($S1214=AV$1,1,0)</f>
        <v>0</v>
      </c>
      <c r="AW1214">
        <f>IF($S1214=AW$1,1,0)</f>
        <v>0</v>
      </c>
      <c r="AX1214">
        <f>IF($S1214=AX$1,1,0)</f>
        <v>0</v>
      </c>
      <c r="AY1214">
        <f>IF($S1214=AY$1,1,0)</f>
        <v>0</v>
      </c>
      <c r="AZ1214">
        <f>IF($S1214=AZ$1,1,0)</f>
        <v>0</v>
      </c>
      <c r="BA1214">
        <f>IF($S1214=BA$1,1,0)</f>
        <v>0</v>
      </c>
      <c r="BB1214">
        <f>IF($S1214=BB$1,1,0)</f>
        <v>0</v>
      </c>
      <c r="BC1214">
        <f>IF($S1214=BC$1,1,0)</f>
        <v>0</v>
      </c>
      <c r="BD1214">
        <f>IF($S1214=BD$1,1,0)</f>
        <v>0</v>
      </c>
      <c r="BE1214">
        <f>IF($S1214=BE$1,1,0)</f>
        <v>0</v>
      </c>
      <c r="BF1214">
        <f>IF($S1214=BF$1,1,0)</f>
        <v>0</v>
      </c>
      <c r="BG1214">
        <f>IF($S1214=BG$1,1,0)</f>
        <v>0</v>
      </c>
      <c r="BH1214">
        <f>IF($S1214=BH$1,1,0)</f>
        <v>0</v>
      </c>
      <c r="BI1214">
        <f>IF($S1214=BI$1,1,0)</f>
        <v>0</v>
      </c>
      <c r="BJ1214">
        <f>IF($S1214=BJ$1,1,0)</f>
        <v>0</v>
      </c>
    </row>
    <row r="1215" spans="1:62" x14ac:dyDescent="0.25">
      <c r="A1215">
        <v>1213</v>
      </c>
      <c r="B1215" t="s">
        <v>1975</v>
      </c>
      <c r="C1215">
        <v>3</v>
      </c>
      <c r="D1215" t="s">
        <v>1618</v>
      </c>
      <c r="E1215" t="s">
        <v>13</v>
      </c>
      <c r="F1215">
        <v>25</v>
      </c>
      <c r="G1215">
        <v>0</v>
      </c>
      <c r="H1215">
        <v>0</v>
      </c>
      <c r="I1215">
        <v>2654</v>
      </c>
      <c r="J1215">
        <v>7.2291999999999996</v>
      </c>
      <c r="K1215" t="s">
        <v>1619</v>
      </c>
      <c r="L1215" t="s">
        <v>20</v>
      </c>
      <c r="M1215" t="s">
        <v>1751</v>
      </c>
      <c r="N1215" t="str">
        <f>IF(ISNUMBER(I1215),"xxx ",SUBSTITUTE(SUBSTITUTE(I1215,"/",""),".",""))</f>
        <v xml:space="preserve">xxx </v>
      </c>
      <c r="O1215" t="str">
        <f>LEFT(N1215,FIND(" ",N1215))</f>
        <v xml:space="preserve">xxx </v>
      </c>
      <c r="P1215" t="str">
        <f>VLOOKUP(M1215,Extract_Title!$A$2:$B$20,2,0)</f>
        <v>Mr</v>
      </c>
      <c r="Q1215" t="str">
        <f>IF(L1215="","S",L1215)</f>
        <v>C</v>
      </c>
      <c r="R1215" t="str">
        <f>IF(K1215="","M",LEFT(K1215,1))</f>
        <v>F</v>
      </c>
      <c r="S1215" t="str">
        <f>VLOOKUP(O1215,Clean_tckt!$E$3:$F$38,2,0)</f>
        <v xml:space="preserve">xxx </v>
      </c>
      <c r="T1215" s="1">
        <f t="shared" si="58"/>
        <v>7.2291999999999996</v>
      </c>
      <c r="U1215">
        <f t="shared" si="59"/>
        <v>25</v>
      </c>
      <c r="V1215">
        <f>SUM(G1215:H1215,1)</f>
        <v>1</v>
      </c>
      <c r="W1215">
        <f t="shared" si="60"/>
        <v>1</v>
      </c>
      <c r="X1215">
        <f>IF(V1215=1,1,0)</f>
        <v>1</v>
      </c>
      <c r="Y1215">
        <f>IF($P1215=Y$1,1,0)</f>
        <v>1</v>
      </c>
      <c r="Z1215">
        <f>IF($P1215=Z$1,1,0)</f>
        <v>0</v>
      </c>
      <c r="AA1215">
        <f>IF($P1215=AA$1,1,0)</f>
        <v>0</v>
      </c>
      <c r="AB1215">
        <f>IF($P1215=AB$1,1,0)</f>
        <v>0</v>
      </c>
      <c r="AC1215">
        <f>IF($Q1215=AC$1,1,0)</f>
        <v>0</v>
      </c>
      <c r="AD1215">
        <f>IF($Q1215=AD$1,1,0)</f>
        <v>1</v>
      </c>
      <c r="AE1215">
        <f>IF($R1215=AE$1,1,0)</f>
        <v>0</v>
      </c>
      <c r="AF1215">
        <f>IF($R1215=AF$1,1,0)</f>
        <v>0</v>
      </c>
      <c r="AG1215">
        <f>IF($R1215=AG$1,1,0)</f>
        <v>0</v>
      </c>
      <c r="AH1215">
        <f>IF($R1215=AH$1,1,0)</f>
        <v>0</v>
      </c>
      <c r="AI1215">
        <f>IF($R1215=AI$1,1,0)</f>
        <v>0</v>
      </c>
      <c r="AJ1215">
        <f>IF($R1215=AJ$1,1,0)</f>
        <v>0</v>
      </c>
      <c r="AK1215">
        <f>IF($R1215=AK$1,1,0)</f>
        <v>0</v>
      </c>
      <c r="AL1215">
        <f>IF($R1215=AL$1,1,0)</f>
        <v>1</v>
      </c>
      <c r="AM1215">
        <f>IF($S1215=AM$1,1,0)</f>
        <v>0</v>
      </c>
      <c r="AN1215">
        <f>IF($S1215=AN$1,1,0)</f>
        <v>0</v>
      </c>
      <c r="AO1215">
        <f>IF($S1215=AO$1,1,0)</f>
        <v>0</v>
      </c>
      <c r="AP1215">
        <f>IF($S1215=AP$1,1,0)</f>
        <v>1</v>
      </c>
      <c r="AQ1215">
        <f>IF($S1215=AQ$1,1,0)</f>
        <v>0</v>
      </c>
      <c r="AR1215">
        <f>IF($S1215=AR$1,1,0)</f>
        <v>0</v>
      </c>
      <c r="AS1215">
        <f>IF($S1215=AS$1,1,0)</f>
        <v>0</v>
      </c>
      <c r="AT1215">
        <f>IF($S1215=AT$1,1,0)</f>
        <v>0</v>
      </c>
      <c r="AU1215">
        <f>IF($S1215=AU$1,1,0)</f>
        <v>0</v>
      </c>
      <c r="AV1215">
        <f>IF($S1215=AV$1,1,0)</f>
        <v>0</v>
      </c>
      <c r="AW1215">
        <f>IF($S1215=AW$1,1,0)</f>
        <v>0</v>
      </c>
      <c r="AX1215">
        <f>IF($S1215=AX$1,1,0)</f>
        <v>0</v>
      </c>
      <c r="AY1215">
        <f>IF($S1215=AY$1,1,0)</f>
        <v>0</v>
      </c>
      <c r="AZ1215">
        <f>IF($S1215=AZ$1,1,0)</f>
        <v>0</v>
      </c>
      <c r="BA1215">
        <f>IF($S1215=BA$1,1,0)</f>
        <v>0</v>
      </c>
      <c r="BB1215">
        <f>IF($S1215=BB$1,1,0)</f>
        <v>0</v>
      </c>
      <c r="BC1215">
        <f>IF($S1215=BC$1,1,0)</f>
        <v>0</v>
      </c>
      <c r="BD1215">
        <f>IF($S1215=BD$1,1,0)</f>
        <v>0</v>
      </c>
      <c r="BE1215">
        <f>IF($S1215=BE$1,1,0)</f>
        <v>0</v>
      </c>
      <c r="BF1215">
        <f>IF($S1215=BF$1,1,0)</f>
        <v>0</v>
      </c>
      <c r="BG1215">
        <f>IF($S1215=BG$1,1,0)</f>
        <v>0</v>
      </c>
      <c r="BH1215">
        <f>IF($S1215=BH$1,1,0)</f>
        <v>0</v>
      </c>
      <c r="BI1215">
        <f>IF($S1215=BI$1,1,0)</f>
        <v>0</v>
      </c>
      <c r="BJ1215">
        <f>IF($S1215=BJ$1,1,0)</f>
        <v>0</v>
      </c>
    </row>
    <row r="1216" spans="1:62" x14ac:dyDescent="0.25">
      <c r="A1216">
        <v>1214</v>
      </c>
      <c r="B1216" t="s">
        <v>1975</v>
      </c>
      <c r="C1216">
        <v>2</v>
      </c>
      <c r="D1216" t="s">
        <v>1620</v>
      </c>
      <c r="E1216" t="s">
        <v>13</v>
      </c>
      <c r="F1216">
        <v>26</v>
      </c>
      <c r="G1216">
        <v>0</v>
      </c>
      <c r="H1216">
        <v>0</v>
      </c>
      <c r="I1216">
        <v>244368</v>
      </c>
      <c r="J1216">
        <v>13</v>
      </c>
      <c r="K1216" t="s">
        <v>232</v>
      </c>
      <c r="L1216" t="s">
        <v>15</v>
      </c>
      <c r="M1216" t="s">
        <v>1751</v>
      </c>
      <c r="N1216" t="str">
        <f>IF(ISNUMBER(I1216),"xxx ",SUBSTITUTE(SUBSTITUTE(I1216,"/",""),".",""))</f>
        <v xml:space="preserve">xxx </v>
      </c>
      <c r="O1216" t="str">
        <f>LEFT(N1216,FIND(" ",N1216))</f>
        <v xml:space="preserve">xxx </v>
      </c>
      <c r="P1216" t="str">
        <f>VLOOKUP(M1216,Extract_Title!$A$2:$B$20,2,0)</f>
        <v>Mr</v>
      </c>
      <c r="Q1216" t="str">
        <f>IF(L1216="","S",L1216)</f>
        <v>S</v>
      </c>
      <c r="R1216" t="str">
        <f>IF(K1216="","M",LEFT(K1216,1))</f>
        <v>F</v>
      </c>
      <c r="S1216" t="str">
        <f>VLOOKUP(O1216,Clean_tckt!$E$3:$F$38,2,0)</f>
        <v xml:space="preserve">xxx </v>
      </c>
      <c r="T1216" s="1">
        <f t="shared" si="58"/>
        <v>13</v>
      </c>
      <c r="U1216">
        <f t="shared" si="59"/>
        <v>26</v>
      </c>
      <c r="V1216">
        <f>SUM(G1216:H1216,1)</f>
        <v>1</v>
      </c>
      <c r="W1216">
        <f t="shared" si="60"/>
        <v>1</v>
      </c>
      <c r="X1216">
        <f>IF(V1216=1,1,0)</f>
        <v>1</v>
      </c>
      <c r="Y1216">
        <f>IF($P1216=Y$1,1,0)</f>
        <v>1</v>
      </c>
      <c r="Z1216">
        <f>IF($P1216=Z$1,1,0)</f>
        <v>0</v>
      </c>
      <c r="AA1216">
        <f>IF($P1216=AA$1,1,0)</f>
        <v>0</v>
      </c>
      <c r="AB1216">
        <f>IF($P1216=AB$1,1,0)</f>
        <v>0</v>
      </c>
      <c r="AC1216">
        <f>IF($Q1216=AC$1,1,0)</f>
        <v>1</v>
      </c>
      <c r="AD1216">
        <f>IF($Q1216=AD$1,1,0)</f>
        <v>0</v>
      </c>
      <c r="AE1216">
        <f>IF($R1216=AE$1,1,0)</f>
        <v>0</v>
      </c>
      <c r="AF1216">
        <f>IF($R1216=AF$1,1,0)</f>
        <v>0</v>
      </c>
      <c r="AG1216">
        <f>IF($R1216=AG$1,1,0)</f>
        <v>0</v>
      </c>
      <c r="AH1216">
        <f>IF($R1216=AH$1,1,0)</f>
        <v>0</v>
      </c>
      <c r="AI1216">
        <f>IF($R1216=AI$1,1,0)</f>
        <v>0</v>
      </c>
      <c r="AJ1216">
        <f>IF($R1216=AJ$1,1,0)</f>
        <v>0</v>
      </c>
      <c r="AK1216">
        <f>IF($R1216=AK$1,1,0)</f>
        <v>0</v>
      </c>
      <c r="AL1216">
        <f>IF($R1216=AL$1,1,0)</f>
        <v>1</v>
      </c>
      <c r="AM1216">
        <f>IF($S1216=AM$1,1,0)</f>
        <v>0</v>
      </c>
      <c r="AN1216">
        <f>IF($S1216=AN$1,1,0)</f>
        <v>0</v>
      </c>
      <c r="AO1216">
        <f>IF($S1216=AO$1,1,0)</f>
        <v>0</v>
      </c>
      <c r="AP1216">
        <f>IF($S1216=AP$1,1,0)</f>
        <v>1</v>
      </c>
      <c r="AQ1216">
        <f>IF($S1216=AQ$1,1,0)</f>
        <v>0</v>
      </c>
      <c r="AR1216">
        <f>IF($S1216=AR$1,1,0)</f>
        <v>0</v>
      </c>
      <c r="AS1216">
        <f>IF($S1216=AS$1,1,0)</f>
        <v>0</v>
      </c>
      <c r="AT1216">
        <f>IF($S1216=AT$1,1,0)</f>
        <v>0</v>
      </c>
      <c r="AU1216">
        <f>IF($S1216=AU$1,1,0)</f>
        <v>0</v>
      </c>
      <c r="AV1216">
        <f>IF($S1216=AV$1,1,0)</f>
        <v>0</v>
      </c>
      <c r="AW1216">
        <f>IF($S1216=AW$1,1,0)</f>
        <v>0</v>
      </c>
      <c r="AX1216">
        <f>IF($S1216=AX$1,1,0)</f>
        <v>0</v>
      </c>
      <c r="AY1216">
        <f>IF($S1216=AY$1,1,0)</f>
        <v>0</v>
      </c>
      <c r="AZ1216">
        <f>IF($S1216=AZ$1,1,0)</f>
        <v>0</v>
      </c>
      <c r="BA1216">
        <f>IF($S1216=BA$1,1,0)</f>
        <v>0</v>
      </c>
      <c r="BB1216">
        <f>IF($S1216=BB$1,1,0)</f>
        <v>0</v>
      </c>
      <c r="BC1216">
        <f>IF($S1216=BC$1,1,0)</f>
        <v>0</v>
      </c>
      <c r="BD1216">
        <f>IF($S1216=BD$1,1,0)</f>
        <v>0</v>
      </c>
      <c r="BE1216">
        <f>IF($S1216=BE$1,1,0)</f>
        <v>0</v>
      </c>
      <c r="BF1216">
        <f>IF($S1216=BF$1,1,0)</f>
        <v>0</v>
      </c>
      <c r="BG1216">
        <f>IF($S1216=BG$1,1,0)</f>
        <v>0</v>
      </c>
      <c r="BH1216">
        <f>IF($S1216=BH$1,1,0)</f>
        <v>0</v>
      </c>
      <c r="BI1216">
        <f>IF($S1216=BI$1,1,0)</f>
        <v>0</v>
      </c>
      <c r="BJ1216">
        <f>IF($S1216=BJ$1,1,0)</f>
        <v>0</v>
      </c>
    </row>
    <row r="1217" spans="1:62" x14ac:dyDescent="0.25">
      <c r="A1217">
        <v>1215</v>
      </c>
      <c r="B1217" t="s">
        <v>1975</v>
      </c>
      <c r="C1217">
        <v>1</v>
      </c>
      <c r="D1217" t="s">
        <v>1621</v>
      </c>
      <c r="E1217" t="s">
        <v>13</v>
      </c>
      <c r="F1217">
        <v>33</v>
      </c>
      <c r="G1217">
        <v>0</v>
      </c>
      <c r="H1217">
        <v>0</v>
      </c>
      <c r="I1217">
        <v>113790</v>
      </c>
      <c r="J1217">
        <v>26.55</v>
      </c>
      <c r="L1217" t="s">
        <v>15</v>
      </c>
      <c r="M1217" t="s">
        <v>1751</v>
      </c>
      <c r="N1217" t="str">
        <f>IF(ISNUMBER(I1217),"xxx ",SUBSTITUTE(SUBSTITUTE(I1217,"/",""),".",""))</f>
        <v xml:space="preserve">xxx </v>
      </c>
      <c r="O1217" t="str">
        <f>LEFT(N1217,FIND(" ",N1217))</f>
        <v xml:space="preserve">xxx </v>
      </c>
      <c r="P1217" t="str">
        <f>VLOOKUP(M1217,Extract_Title!$A$2:$B$20,2,0)</f>
        <v>Mr</v>
      </c>
      <c r="Q1217" t="str">
        <f>IF(L1217="","S",L1217)</f>
        <v>S</v>
      </c>
      <c r="R1217" t="str">
        <f>IF(K1217="","M",LEFT(K1217,1))</f>
        <v>M</v>
      </c>
      <c r="S1217" t="str">
        <f>VLOOKUP(O1217,Clean_tckt!$E$3:$F$38,2,0)</f>
        <v xml:space="preserve">xxx </v>
      </c>
      <c r="T1217" s="1">
        <f t="shared" si="58"/>
        <v>26.55</v>
      </c>
      <c r="U1217">
        <f t="shared" si="59"/>
        <v>33</v>
      </c>
      <c r="V1217">
        <f>SUM(G1217:H1217,1)</f>
        <v>1</v>
      </c>
      <c r="W1217">
        <f t="shared" si="60"/>
        <v>1</v>
      </c>
      <c r="X1217">
        <f>IF(V1217=1,1,0)</f>
        <v>1</v>
      </c>
      <c r="Y1217">
        <f>IF($P1217=Y$1,1,0)</f>
        <v>1</v>
      </c>
      <c r="Z1217">
        <f>IF($P1217=Z$1,1,0)</f>
        <v>0</v>
      </c>
      <c r="AA1217">
        <f>IF($P1217=AA$1,1,0)</f>
        <v>0</v>
      </c>
      <c r="AB1217">
        <f>IF($P1217=AB$1,1,0)</f>
        <v>0</v>
      </c>
      <c r="AC1217">
        <f>IF($Q1217=AC$1,1,0)</f>
        <v>1</v>
      </c>
      <c r="AD1217">
        <f>IF($Q1217=AD$1,1,0)</f>
        <v>0</v>
      </c>
      <c r="AE1217">
        <f>IF($R1217=AE$1,1,0)</f>
        <v>1</v>
      </c>
      <c r="AF1217">
        <f>IF($R1217=AF$1,1,0)</f>
        <v>0</v>
      </c>
      <c r="AG1217">
        <f>IF($R1217=AG$1,1,0)</f>
        <v>0</v>
      </c>
      <c r="AH1217">
        <f>IF($R1217=AH$1,1,0)</f>
        <v>0</v>
      </c>
      <c r="AI1217">
        <f>IF($R1217=AI$1,1,0)</f>
        <v>0</v>
      </c>
      <c r="AJ1217">
        <f>IF($R1217=AJ$1,1,0)</f>
        <v>0</v>
      </c>
      <c r="AK1217">
        <f>IF($R1217=AK$1,1,0)</f>
        <v>0</v>
      </c>
      <c r="AL1217">
        <f>IF($R1217=AL$1,1,0)</f>
        <v>0</v>
      </c>
      <c r="AM1217">
        <f>IF($S1217=AM$1,1,0)</f>
        <v>0</v>
      </c>
      <c r="AN1217">
        <f>IF($S1217=AN$1,1,0)</f>
        <v>0</v>
      </c>
      <c r="AO1217">
        <f>IF($S1217=AO$1,1,0)</f>
        <v>0</v>
      </c>
      <c r="AP1217">
        <f>IF($S1217=AP$1,1,0)</f>
        <v>1</v>
      </c>
      <c r="AQ1217">
        <f>IF($S1217=AQ$1,1,0)</f>
        <v>0</v>
      </c>
      <c r="AR1217">
        <f>IF($S1217=AR$1,1,0)</f>
        <v>0</v>
      </c>
      <c r="AS1217">
        <f>IF($S1217=AS$1,1,0)</f>
        <v>0</v>
      </c>
      <c r="AT1217">
        <f>IF($S1217=AT$1,1,0)</f>
        <v>0</v>
      </c>
      <c r="AU1217">
        <f>IF($S1217=AU$1,1,0)</f>
        <v>0</v>
      </c>
      <c r="AV1217">
        <f>IF($S1217=AV$1,1,0)</f>
        <v>0</v>
      </c>
      <c r="AW1217">
        <f>IF($S1217=AW$1,1,0)</f>
        <v>0</v>
      </c>
      <c r="AX1217">
        <f>IF($S1217=AX$1,1,0)</f>
        <v>0</v>
      </c>
      <c r="AY1217">
        <f>IF($S1217=AY$1,1,0)</f>
        <v>0</v>
      </c>
      <c r="AZ1217">
        <f>IF($S1217=AZ$1,1,0)</f>
        <v>0</v>
      </c>
      <c r="BA1217">
        <f>IF($S1217=BA$1,1,0)</f>
        <v>0</v>
      </c>
      <c r="BB1217">
        <f>IF($S1217=BB$1,1,0)</f>
        <v>0</v>
      </c>
      <c r="BC1217">
        <f>IF($S1217=BC$1,1,0)</f>
        <v>0</v>
      </c>
      <c r="BD1217">
        <f>IF($S1217=BD$1,1,0)</f>
        <v>0</v>
      </c>
      <c r="BE1217">
        <f>IF($S1217=BE$1,1,0)</f>
        <v>0</v>
      </c>
      <c r="BF1217">
        <f>IF($S1217=BF$1,1,0)</f>
        <v>0</v>
      </c>
      <c r="BG1217">
        <f>IF($S1217=BG$1,1,0)</f>
        <v>0</v>
      </c>
      <c r="BH1217">
        <f>IF($S1217=BH$1,1,0)</f>
        <v>0</v>
      </c>
      <c r="BI1217">
        <f>IF($S1217=BI$1,1,0)</f>
        <v>0</v>
      </c>
      <c r="BJ1217">
        <f>IF($S1217=BJ$1,1,0)</f>
        <v>0</v>
      </c>
    </row>
    <row r="1218" spans="1:62" x14ac:dyDescent="0.25">
      <c r="A1218">
        <v>1216</v>
      </c>
      <c r="B1218" t="s">
        <v>1975</v>
      </c>
      <c r="C1218">
        <v>1</v>
      </c>
      <c r="D1218" t="s">
        <v>1622</v>
      </c>
      <c r="E1218" t="s">
        <v>17</v>
      </c>
      <c r="F1218">
        <v>39</v>
      </c>
      <c r="G1218">
        <v>0</v>
      </c>
      <c r="H1218">
        <v>0</v>
      </c>
      <c r="I1218">
        <v>24160</v>
      </c>
      <c r="J1218">
        <v>211.33750000000001</v>
      </c>
      <c r="L1218" t="s">
        <v>15</v>
      </c>
      <c r="M1218" t="s">
        <v>1753</v>
      </c>
      <c r="N1218" t="str">
        <f>IF(ISNUMBER(I1218),"xxx ",SUBSTITUTE(SUBSTITUTE(I1218,"/",""),".",""))</f>
        <v xml:space="preserve">xxx </v>
      </c>
      <c r="O1218" t="str">
        <f>LEFT(N1218,FIND(" ",N1218))</f>
        <v xml:space="preserve">xxx </v>
      </c>
      <c r="P1218" t="str">
        <f>VLOOKUP(M1218,Extract_Title!$A$2:$B$20,2,0)</f>
        <v>Miss</v>
      </c>
      <c r="Q1218" t="str">
        <f>IF(L1218="","S",L1218)</f>
        <v>S</v>
      </c>
      <c r="R1218" t="str">
        <f>IF(K1218="","M",LEFT(K1218,1))</f>
        <v>M</v>
      </c>
      <c r="S1218" t="str">
        <f>VLOOKUP(O1218,Clean_tckt!$E$3:$F$38,2,0)</f>
        <v xml:space="preserve">xxx </v>
      </c>
      <c r="T1218" s="1">
        <f t="shared" si="58"/>
        <v>211.33750000000001</v>
      </c>
      <c r="U1218">
        <f t="shared" si="59"/>
        <v>39</v>
      </c>
      <c r="V1218">
        <f>SUM(G1218:H1218,1)</f>
        <v>1</v>
      </c>
      <c r="W1218">
        <f t="shared" si="60"/>
        <v>0</v>
      </c>
      <c r="X1218">
        <f>IF(V1218=1,1,0)</f>
        <v>1</v>
      </c>
      <c r="Y1218">
        <f>IF($P1218=Y$1,1,0)</f>
        <v>0</v>
      </c>
      <c r="Z1218">
        <f>IF($P1218=Z$1,1,0)</f>
        <v>0</v>
      </c>
      <c r="AA1218">
        <f>IF($P1218=AA$1,1,0)</f>
        <v>1</v>
      </c>
      <c r="AB1218">
        <f>IF($P1218=AB$1,1,0)</f>
        <v>0</v>
      </c>
      <c r="AC1218">
        <f>IF($Q1218=AC$1,1,0)</f>
        <v>1</v>
      </c>
      <c r="AD1218">
        <f>IF($Q1218=AD$1,1,0)</f>
        <v>0</v>
      </c>
      <c r="AE1218">
        <f>IF($R1218=AE$1,1,0)</f>
        <v>1</v>
      </c>
      <c r="AF1218">
        <f>IF($R1218=AF$1,1,0)</f>
        <v>0</v>
      </c>
      <c r="AG1218">
        <f>IF($R1218=AG$1,1,0)</f>
        <v>0</v>
      </c>
      <c r="AH1218">
        <f>IF($R1218=AH$1,1,0)</f>
        <v>0</v>
      </c>
      <c r="AI1218">
        <f>IF($R1218=AI$1,1,0)</f>
        <v>0</v>
      </c>
      <c r="AJ1218">
        <f>IF($R1218=AJ$1,1,0)</f>
        <v>0</v>
      </c>
      <c r="AK1218">
        <f>IF($R1218=AK$1,1,0)</f>
        <v>0</v>
      </c>
      <c r="AL1218">
        <f>IF($R1218=AL$1,1,0)</f>
        <v>0</v>
      </c>
      <c r="AM1218">
        <f>IF($S1218=AM$1,1,0)</f>
        <v>0</v>
      </c>
      <c r="AN1218">
        <f>IF($S1218=AN$1,1,0)</f>
        <v>0</v>
      </c>
      <c r="AO1218">
        <f>IF($S1218=AO$1,1,0)</f>
        <v>0</v>
      </c>
      <c r="AP1218">
        <f>IF($S1218=AP$1,1,0)</f>
        <v>1</v>
      </c>
      <c r="AQ1218">
        <f>IF($S1218=AQ$1,1,0)</f>
        <v>0</v>
      </c>
      <c r="AR1218">
        <f>IF($S1218=AR$1,1,0)</f>
        <v>0</v>
      </c>
      <c r="AS1218">
        <f>IF($S1218=AS$1,1,0)</f>
        <v>0</v>
      </c>
      <c r="AT1218">
        <f>IF($S1218=AT$1,1,0)</f>
        <v>0</v>
      </c>
      <c r="AU1218">
        <f>IF($S1218=AU$1,1,0)</f>
        <v>0</v>
      </c>
      <c r="AV1218">
        <f>IF($S1218=AV$1,1,0)</f>
        <v>0</v>
      </c>
      <c r="AW1218">
        <f>IF($S1218=AW$1,1,0)</f>
        <v>0</v>
      </c>
      <c r="AX1218">
        <f>IF($S1218=AX$1,1,0)</f>
        <v>0</v>
      </c>
      <c r="AY1218">
        <f>IF($S1218=AY$1,1,0)</f>
        <v>0</v>
      </c>
      <c r="AZ1218">
        <f>IF($S1218=AZ$1,1,0)</f>
        <v>0</v>
      </c>
      <c r="BA1218">
        <f>IF($S1218=BA$1,1,0)</f>
        <v>0</v>
      </c>
      <c r="BB1218">
        <f>IF($S1218=BB$1,1,0)</f>
        <v>0</v>
      </c>
      <c r="BC1218">
        <f>IF($S1218=BC$1,1,0)</f>
        <v>0</v>
      </c>
      <c r="BD1218">
        <f>IF($S1218=BD$1,1,0)</f>
        <v>0</v>
      </c>
      <c r="BE1218">
        <f>IF($S1218=BE$1,1,0)</f>
        <v>0</v>
      </c>
      <c r="BF1218">
        <f>IF($S1218=BF$1,1,0)</f>
        <v>0</v>
      </c>
      <c r="BG1218">
        <f>IF($S1218=BG$1,1,0)</f>
        <v>0</v>
      </c>
      <c r="BH1218">
        <f>IF($S1218=BH$1,1,0)</f>
        <v>0</v>
      </c>
      <c r="BI1218">
        <f>IF($S1218=BI$1,1,0)</f>
        <v>0</v>
      </c>
      <c r="BJ1218">
        <f>IF($S1218=BJ$1,1,0)</f>
        <v>0</v>
      </c>
    </row>
    <row r="1219" spans="1:62" x14ac:dyDescent="0.25">
      <c r="A1219">
        <v>1217</v>
      </c>
      <c r="B1219" t="s">
        <v>1975</v>
      </c>
      <c r="C1219">
        <v>3</v>
      </c>
      <c r="D1219" t="s">
        <v>1623</v>
      </c>
      <c r="E1219" t="s">
        <v>13</v>
      </c>
      <c r="F1219">
        <v>23</v>
      </c>
      <c r="G1219">
        <v>0</v>
      </c>
      <c r="H1219">
        <v>0</v>
      </c>
      <c r="I1219" t="s">
        <v>1624</v>
      </c>
      <c r="J1219">
        <v>7.05</v>
      </c>
      <c r="L1219" t="s">
        <v>15</v>
      </c>
      <c r="M1219" t="s">
        <v>1751</v>
      </c>
      <c r="N1219" t="str">
        <f>IF(ISNUMBER(I1219),"xxx ",SUBSTITUTE(SUBSTITUTE(I1219,"/",""),".",""))</f>
        <v>SOTONOQ 3101309</v>
      </c>
      <c r="O1219" t="str">
        <f>LEFT(N1219,FIND(" ",N1219))</f>
        <v xml:space="preserve">SOTONOQ </v>
      </c>
      <c r="P1219" t="str">
        <f>VLOOKUP(M1219,Extract_Title!$A$2:$B$20,2,0)</f>
        <v>Mr</v>
      </c>
      <c r="Q1219" t="str">
        <f>IF(L1219="","S",L1219)</f>
        <v>S</v>
      </c>
      <c r="R1219" t="str">
        <f>IF(K1219="","M",LEFT(K1219,1))</f>
        <v>M</v>
      </c>
      <c r="S1219" t="str">
        <f>VLOOKUP(O1219,Clean_tckt!$E$3:$F$38,2,0)</f>
        <v xml:space="preserve">SOTONOQ </v>
      </c>
      <c r="T1219" s="1">
        <f t="shared" ref="T1219:T1282" si="61">IF(J1219="",MEDIAN(Fare),J1219)</f>
        <v>7.05</v>
      </c>
      <c r="U1219">
        <f t="shared" ref="U1219:U1282" si="62">IF(F1219="",SUMIFS(Avg_age,Pclass_Age,A1224,Sex_Age,B1224),F1219)</f>
        <v>23</v>
      </c>
      <c r="V1219">
        <f>SUM(G1219:H1219,1)</f>
        <v>1</v>
      </c>
      <c r="W1219">
        <f t="shared" si="60"/>
        <v>1</v>
      </c>
      <c r="X1219">
        <f>IF(V1219=1,1,0)</f>
        <v>1</v>
      </c>
      <c r="Y1219">
        <f>IF($P1219=Y$1,1,0)</f>
        <v>1</v>
      </c>
      <c r="Z1219">
        <f>IF($P1219=Z$1,1,0)</f>
        <v>0</v>
      </c>
      <c r="AA1219">
        <f>IF($P1219=AA$1,1,0)</f>
        <v>0</v>
      </c>
      <c r="AB1219">
        <f>IF($P1219=AB$1,1,0)</f>
        <v>0</v>
      </c>
      <c r="AC1219">
        <f>IF($Q1219=AC$1,1,0)</f>
        <v>1</v>
      </c>
      <c r="AD1219">
        <f>IF($Q1219=AD$1,1,0)</f>
        <v>0</v>
      </c>
      <c r="AE1219">
        <f>IF($R1219=AE$1,1,0)</f>
        <v>1</v>
      </c>
      <c r="AF1219">
        <f>IF($R1219=AF$1,1,0)</f>
        <v>0</v>
      </c>
      <c r="AG1219">
        <f>IF($R1219=AG$1,1,0)</f>
        <v>0</v>
      </c>
      <c r="AH1219">
        <f>IF($R1219=AH$1,1,0)</f>
        <v>0</v>
      </c>
      <c r="AI1219">
        <f>IF($R1219=AI$1,1,0)</f>
        <v>0</v>
      </c>
      <c r="AJ1219">
        <f>IF($R1219=AJ$1,1,0)</f>
        <v>0</v>
      </c>
      <c r="AK1219">
        <f>IF($R1219=AK$1,1,0)</f>
        <v>0</v>
      </c>
      <c r="AL1219">
        <f>IF($R1219=AL$1,1,0)</f>
        <v>0</v>
      </c>
      <c r="AM1219">
        <f>IF($S1219=AM$1,1,0)</f>
        <v>0</v>
      </c>
      <c r="AN1219">
        <f>IF($S1219=AN$1,1,0)</f>
        <v>0</v>
      </c>
      <c r="AO1219">
        <f>IF($S1219=AO$1,1,0)</f>
        <v>0</v>
      </c>
      <c r="AP1219">
        <f>IF($S1219=AP$1,1,0)</f>
        <v>0</v>
      </c>
      <c r="AQ1219">
        <f>IF($S1219=AQ$1,1,0)</f>
        <v>0</v>
      </c>
      <c r="AR1219">
        <f>IF($S1219=AR$1,1,0)</f>
        <v>0</v>
      </c>
      <c r="AS1219">
        <f>IF($S1219=AS$1,1,0)</f>
        <v>0</v>
      </c>
      <c r="AT1219">
        <f>IF($S1219=AT$1,1,0)</f>
        <v>0</v>
      </c>
      <c r="AU1219">
        <f>IF($S1219=AU$1,1,0)</f>
        <v>0</v>
      </c>
      <c r="AV1219">
        <f>IF($S1219=AV$1,1,0)</f>
        <v>0</v>
      </c>
      <c r="AW1219">
        <f>IF($S1219=AW$1,1,0)</f>
        <v>0</v>
      </c>
      <c r="AX1219">
        <f>IF($S1219=AX$1,1,0)</f>
        <v>1</v>
      </c>
      <c r="AY1219">
        <f>IF($S1219=AY$1,1,0)</f>
        <v>0</v>
      </c>
      <c r="AZ1219">
        <f>IF($S1219=AZ$1,1,0)</f>
        <v>0</v>
      </c>
      <c r="BA1219">
        <f>IF($S1219=BA$1,1,0)</f>
        <v>0</v>
      </c>
      <c r="BB1219">
        <f>IF($S1219=BB$1,1,0)</f>
        <v>0</v>
      </c>
      <c r="BC1219">
        <f>IF($S1219=BC$1,1,0)</f>
        <v>0</v>
      </c>
      <c r="BD1219">
        <f>IF($S1219=BD$1,1,0)</f>
        <v>0</v>
      </c>
      <c r="BE1219">
        <f>IF($S1219=BE$1,1,0)</f>
        <v>0</v>
      </c>
      <c r="BF1219">
        <f>IF($S1219=BF$1,1,0)</f>
        <v>0</v>
      </c>
      <c r="BG1219">
        <f>IF($S1219=BG$1,1,0)</f>
        <v>0</v>
      </c>
      <c r="BH1219">
        <f>IF($S1219=BH$1,1,0)</f>
        <v>0</v>
      </c>
      <c r="BI1219">
        <f>IF($S1219=BI$1,1,0)</f>
        <v>0</v>
      </c>
      <c r="BJ1219">
        <f>IF($S1219=BJ$1,1,0)</f>
        <v>0</v>
      </c>
    </row>
    <row r="1220" spans="1:62" x14ac:dyDescent="0.25">
      <c r="A1220">
        <v>1218</v>
      </c>
      <c r="B1220" t="s">
        <v>1975</v>
      </c>
      <c r="C1220">
        <v>2</v>
      </c>
      <c r="D1220" t="s">
        <v>1625</v>
      </c>
      <c r="E1220" t="s">
        <v>17</v>
      </c>
      <c r="F1220">
        <v>12</v>
      </c>
      <c r="G1220">
        <v>2</v>
      </c>
      <c r="H1220">
        <v>1</v>
      </c>
      <c r="I1220">
        <v>230136</v>
      </c>
      <c r="J1220">
        <v>39</v>
      </c>
      <c r="K1220" t="s">
        <v>286</v>
      </c>
      <c r="L1220" t="s">
        <v>15</v>
      </c>
      <c r="M1220" t="s">
        <v>1753</v>
      </c>
      <c r="N1220" t="str">
        <f>IF(ISNUMBER(I1220),"xxx ",SUBSTITUTE(SUBSTITUTE(I1220,"/",""),".",""))</f>
        <v xml:space="preserve">xxx </v>
      </c>
      <c r="O1220" t="str">
        <f>LEFT(N1220,FIND(" ",N1220))</f>
        <v xml:space="preserve">xxx </v>
      </c>
      <c r="P1220" t="str">
        <f>VLOOKUP(M1220,Extract_Title!$A$2:$B$20,2,0)</f>
        <v>Miss</v>
      </c>
      <c r="Q1220" t="str">
        <f>IF(L1220="","S",L1220)</f>
        <v>S</v>
      </c>
      <c r="R1220" t="str">
        <f>IF(K1220="","M",LEFT(K1220,1))</f>
        <v>F</v>
      </c>
      <c r="S1220" t="str">
        <f>VLOOKUP(O1220,Clean_tckt!$E$3:$F$38,2,0)</f>
        <v xml:space="preserve">xxx </v>
      </c>
      <c r="T1220" s="1">
        <f t="shared" si="61"/>
        <v>39</v>
      </c>
      <c r="U1220">
        <f t="shared" si="62"/>
        <v>12</v>
      </c>
      <c r="V1220">
        <f>SUM(G1220:H1220,1)</f>
        <v>4</v>
      </c>
      <c r="W1220">
        <f t="shared" ref="W1220:W1283" si="63">IF(E1220="male",1,0)</f>
        <v>0</v>
      </c>
      <c r="X1220">
        <f>IF(V1220=1,1,0)</f>
        <v>0</v>
      </c>
      <c r="Y1220">
        <f>IF($P1220=Y$1,1,0)</f>
        <v>0</v>
      </c>
      <c r="Z1220">
        <f>IF($P1220=Z$1,1,0)</f>
        <v>0</v>
      </c>
      <c r="AA1220">
        <f>IF($P1220=AA$1,1,0)</f>
        <v>1</v>
      </c>
      <c r="AB1220">
        <f>IF($P1220=AB$1,1,0)</f>
        <v>0</v>
      </c>
      <c r="AC1220">
        <f>IF($Q1220=AC$1,1,0)</f>
        <v>1</v>
      </c>
      <c r="AD1220">
        <f>IF($Q1220=AD$1,1,0)</f>
        <v>0</v>
      </c>
      <c r="AE1220">
        <f>IF($R1220=AE$1,1,0)</f>
        <v>0</v>
      </c>
      <c r="AF1220">
        <f>IF($R1220=AF$1,1,0)</f>
        <v>0</v>
      </c>
      <c r="AG1220">
        <f>IF($R1220=AG$1,1,0)</f>
        <v>0</v>
      </c>
      <c r="AH1220">
        <f>IF($R1220=AH$1,1,0)</f>
        <v>0</v>
      </c>
      <c r="AI1220">
        <f>IF($R1220=AI$1,1,0)</f>
        <v>0</v>
      </c>
      <c r="AJ1220">
        <f>IF($R1220=AJ$1,1,0)</f>
        <v>0</v>
      </c>
      <c r="AK1220">
        <f>IF($R1220=AK$1,1,0)</f>
        <v>0</v>
      </c>
      <c r="AL1220">
        <f>IF($R1220=AL$1,1,0)</f>
        <v>1</v>
      </c>
      <c r="AM1220">
        <f>IF($S1220=AM$1,1,0)</f>
        <v>0</v>
      </c>
      <c r="AN1220">
        <f>IF($S1220=AN$1,1,0)</f>
        <v>0</v>
      </c>
      <c r="AO1220">
        <f>IF($S1220=AO$1,1,0)</f>
        <v>0</v>
      </c>
      <c r="AP1220">
        <f>IF($S1220=AP$1,1,0)</f>
        <v>1</v>
      </c>
      <c r="AQ1220">
        <f>IF($S1220=AQ$1,1,0)</f>
        <v>0</v>
      </c>
      <c r="AR1220">
        <f>IF($S1220=AR$1,1,0)</f>
        <v>0</v>
      </c>
      <c r="AS1220">
        <f>IF($S1220=AS$1,1,0)</f>
        <v>0</v>
      </c>
      <c r="AT1220">
        <f>IF($S1220=AT$1,1,0)</f>
        <v>0</v>
      </c>
      <c r="AU1220">
        <f>IF($S1220=AU$1,1,0)</f>
        <v>0</v>
      </c>
      <c r="AV1220">
        <f>IF($S1220=AV$1,1,0)</f>
        <v>0</v>
      </c>
      <c r="AW1220">
        <f>IF($S1220=AW$1,1,0)</f>
        <v>0</v>
      </c>
      <c r="AX1220">
        <f>IF($S1220=AX$1,1,0)</f>
        <v>0</v>
      </c>
      <c r="AY1220">
        <f>IF($S1220=AY$1,1,0)</f>
        <v>0</v>
      </c>
      <c r="AZ1220">
        <f>IF($S1220=AZ$1,1,0)</f>
        <v>0</v>
      </c>
      <c r="BA1220">
        <f>IF($S1220=BA$1,1,0)</f>
        <v>0</v>
      </c>
      <c r="BB1220">
        <f>IF($S1220=BB$1,1,0)</f>
        <v>0</v>
      </c>
      <c r="BC1220">
        <f>IF($S1220=BC$1,1,0)</f>
        <v>0</v>
      </c>
      <c r="BD1220">
        <f>IF($S1220=BD$1,1,0)</f>
        <v>0</v>
      </c>
      <c r="BE1220">
        <f>IF($S1220=BE$1,1,0)</f>
        <v>0</v>
      </c>
      <c r="BF1220">
        <f>IF($S1220=BF$1,1,0)</f>
        <v>0</v>
      </c>
      <c r="BG1220">
        <f>IF($S1220=BG$1,1,0)</f>
        <v>0</v>
      </c>
      <c r="BH1220">
        <f>IF($S1220=BH$1,1,0)</f>
        <v>0</v>
      </c>
      <c r="BI1220">
        <f>IF($S1220=BI$1,1,0)</f>
        <v>0</v>
      </c>
      <c r="BJ1220">
        <f>IF($S1220=BJ$1,1,0)</f>
        <v>0</v>
      </c>
    </row>
    <row r="1221" spans="1:62" x14ac:dyDescent="0.25">
      <c r="A1221">
        <v>1219</v>
      </c>
      <c r="B1221" t="s">
        <v>1975</v>
      </c>
      <c r="C1221">
        <v>1</v>
      </c>
      <c r="D1221" t="s">
        <v>1626</v>
      </c>
      <c r="E1221" t="s">
        <v>13</v>
      </c>
      <c r="F1221">
        <v>46</v>
      </c>
      <c r="G1221">
        <v>0</v>
      </c>
      <c r="H1221">
        <v>0</v>
      </c>
      <c r="I1221" t="s">
        <v>388</v>
      </c>
      <c r="J1221">
        <v>79.2</v>
      </c>
      <c r="L1221" t="s">
        <v>20</v>
      </c>
      <c r="M1221" t="s">
        <v>1751</v>
      </c>
      <c r="N1221" t="str">
        <f>IF(ISNUMBER(I1221),"xxx ",SUBSTITUTE(SUBSTITUTE(I1221,"/",""),".",""))</f>
        <v>PC 17585</v>
      </c>
      <c r="O1221" t="str">
        <f>LEFT(N1221,FIND(" ",N1221))</f>
        <v xml:space="preserve">PC </v>
      </c>
      <c r="P1221" t="str">
        <f>VLOOKUP(M1221,Extract_Title!$A$2:$B$20,2,0)</f>
        <v>Mr</v>
      </c>
      <c r="Q1221" t="str">
        <f>IF(L1221="","S",L1221)</f>
        <v>C</v>
      </c>
      <c r="R1221" t="str">
        <f>IF(K1221="","M",LEFT(K1221,1))</f>
        <v>M</v>
      </c>
      <c r="S1221" t="str">
        <f>VLOOKUP(O1221,Clean_tckt!$E$3:$F$38,2,0)</f>
        <v xml:space="preserve">PC </v>
      </c>
      <c r="T1221" s="1">
        <f t="shared" si="61"/>
        <v>79.2</v>
      </c>
      <c r="U1221">
        <f t="shared" si="62"/>
        <v>46</v>
      </c>
      <c r="V1221">
        <f>SUM(G1221:H1221,1)</f>
        <v>1</v>
      </c>
      <c r="W1221">
        <f t="shared" si="63"/>
        <v>1</v>
      </c>
      <c r="X1221">
        <f>IF(V1221=1,1,0)</f>
        <v>1</v>
      </c>
      <c r="Y1221">
        <f>IF($P1221=Y$1,1,0)</f>
        <v>1</v>
      </c>
      <c r="Z1221">
        <f>IF($P1221=Z$1,1,0)</f>
        <v>0</v>
      </c>
      <c r="AA1221">
        <f>IF($P1221=AA$1,1,0)</f>
        <v>0</v>
      </c>
      <c r="AB1221">
        <f>IF($P1221=AB$1,1,0)</f>
        <v>0</v>
      </c>
      <c r="AC1221">
        <f>IF($Q1221=AC$1,1,0)</f>
        <v>0</v>
      </c>
      <c r="AD1221">
        <f>IF($Q1221=AD$1,1,0)</f>
        <v>1</v>
      </c>
      <c r="AE1221">
        <f>IF($R1221=AE$1,1,0)</f>
        <v>1</v>
      </c>
      <c r="AF1221">
        <f>IF($R1221=AF$1,1,0)</f>
        <v>0</v>
      </c>
      <c r="AG1221">
        <f>IF($R1221=AG$1,1,0)</f>
        <v>0</v>
      </c>
      <c r="AH1221">
        <f>IF($R1221=AH$1,1,0)</f>
        <v>0</v>
      </c>
      <c r="AI1221">
        <f>IF($R1221=AI$1,1,0)</f>
        <v>0</v>
      </c>
      <c r="AJ1221">
        <f>IF($R1221=AJ$1,1,0)</f>
        <v>0</v>
      </c>
      <c r="AK1221">
        <f>IF($R1221=AK$1,1,0)</f>
        <v>0</v>
      </c>
      <c r="AL1221">
        <f>IF($R1221=AL$1,1,0)</f>
        <v>0</v>
      </c>
      <c r="AM1221">
        <f>IF($S1221=AM$1,1,0)</f>
        <v>0</v>
      </c>
      <c r="AN1221">
        <f>IF($S1221=AN$1,1,0)</f>
        <v>1</v>
      </c>
      <c r="AO1221">
        <f>IF($S1221=AO$1,1,0)</f>
        <v>0</v>
      </c>
      <c r="AP1221">
        <f>IF($S1221=AP$1,1,0)</f>
        <v>0</v>
      </c>
      <c r="AQ1221">
        <f>IF($S1221=AQ$1,1,0)</f>
        <v>0</v>
      </c>
      <c r="AR1221">
        <f>IF($S1221=AR$1,1,0)</f>
        <v>0</v>
      </c>
      <c r="AS1221">
        <f>IF($S1221=AS$1,1,0)</f>
        <v>0</v>
      </c>
      <c r="AT1221">
        <f>IF($S1221=AT$1,1,0)</f>
        <v>0</v>
      </c>
      <c r="AU1221">
        <f>IF($S1221=AU$1,1,0)</f>
        <v>0</v>
      </c>
      <c r="AV1221">
        <f>IF($S1221=AV$1,1,0)</f>
        <v>0</v>
      </c>
      <c r="AW1221">
        <f>IF($S1221=AW$1,1,0)</f>
        <v>0</v>
      </c>
      <c r="AX1221">
        <f>IF($S1221=AX$1,1,0)</f>
        <v>0</v>
      </c>
      <c r="AY1221">
        <f>IF($S1221=AY$1,1,0)</f>
        <v>0</v>
      </c>
      <c r="AZ1221">
        <f>IF($S1221=AZ$1,1,0)</f>
        <v>0</v>
      </c>
      <c r="BA1221">
        <f>IF($S1221=BA$1,1,0)</f>
        <v>0</v>
      </c>
      <c r="BB1221">
        <f>IF($S1221=BB$1,1,0)</f>
        <v>0</v>
      </c>
      <c r="BC1221">
        <f>IF($S1221=BC$1,1,0)</f>
        <v>0</v>
      </c>
      <c r="BD1221">
        <f>IF($S1221=BD$1,1,0)</f>
        <v>0</v>
      </c>
      <c r="BE1221">
        <f>IF($S1221=BE$1,1,0)</f>
        <v>0</v>
      </c>
      <c r="BF1221">
        <f>IF($S1221=BF$1,1,0)</f>
        <v>0</v>
      </c>
      <c r="BG1221">
        <f>IF($S1221=BG$1,1,0)</f>
        <v>0</v>
      </c>
      <c r="BH1221">
        <f>IF($S1221=BH$1,1,0)</f>
        <v>0</v>
      </c>
      <c r="BI1221">
        <f>IF($S1221=BI$1,1,0)</f>
        <v>0</v>
      </c>
      <c r="BJ1221">
        <f>IF($S1221=BJ$1,1,0)</f>
        <v>0</v>
      </c>
    </row>
    <row r="1222" spans="1:62" x14ac:dyDescent="0.25">
      <c r="A1222">
        <v>1220</v>
      </c>
      <c r="B1222" t="s">
        <v>1975</v>
      </c>
      <c r="C1222">
        <v>2</v>
      </c>
      <c r="D1222" t="s">
        <v>1627</v>
      </c>
      <c r="E1222" t="s">
        <v>13</v>
      </c>
      <c r="F1222">
        <v>29</v>
      </c>
      <c r="G1222">
        <v>1</v>
      </c>
      <c r="H1222">
        <v>0</v>
      </c>
      <c r="I1222">
        <v>2003</v>
      </c>
      <c r="J1222">
        <v>26</v>
      </c>
      <c r="L1222" t="s">
        <v>15</v>
      </c>
      <c r="M1222" t="s">
        <v>1751</v>
      </c>
      <c r="N1222" t="str">
        <f>IF(ISNUMBER(I1222),"xxx ",SUBSTITUTE(SUBSTITUTE(I1222,"/",""),".",""))</f>
        <v xml:space="preserve">xxx </v>
      </c>
      <c r="O1222" t="str">
        <f>LEFT(N1222,FIND(" ",N1222))</f>
        <v xml:space="preserve">xxx </v>
      </c>
      <c r="P1222" t="str">
        <f>VLOOKUP(M1222,Extract_Title!$A$2:$B$20,2,0)</f>
        <v>Mr</v>
      </c>
      <c r="Q1222" t="str">
        <f>IF(L1222="","S",L1222)</f>
        <v>S</v>
      </c>
      <c r="R1222" t="str">
        <f>IF(K1222="","M",LEFT(K1222,1))</f>
        <v>M</v>
      </c>
      <c r="S1222" t="str">
        <f>VLOOKUP(O1222,Clean_tckt!$E$3:$F$38,2,0)</f>
        <v xml:space="preserve">xxx </v>
      </c>
      <c r="T1222" s="1">
        <f t="shared" si="61"/>
        <v>26</v>
      </c>
      <c r="U1222">
        <f t="shared" si="62"/>
        <v>29</v>
      </c>
      <c r="V1222">
        <f>SUM(G1222:H1222,1)</f>
        <v>2</v>
      </c>
      <c r="W1222">
        <f t="shared" si="63"/>
        <v>1</v>
      </c>
      <c r="X1222">
        <f>IF(V1222=1,1,0)</f>
        <v>0</v>
      </c>
      <c r="Y1222">
        <f>IF($P1222=Y$1,1,0)</f>
        <v>1</v>
      </c>
      <c r="Z1222">
        <f>IF($P1222=Z$1,1,0)</f>
        <v>0</v>
      </c>
      <c r="AA1222">
        <f>IF($P1222=AA$1,1,0)</f>
        <v>0</v>
      </c>
      <c r="AB1222">
        <f>IF($P1222=AB$1,1,0)</f>
        <v>0</v>
      </c>
      <c r="AC1222">
        <f>IF($Q1222=AC$1,1,0)</f>
        <v>1</v>
      </c>
      <c r="AD1222">
        <f>IF($Q1222=AD$1,1,0)</f>
        <v>0</v>
      </c>
      <c r="AE1222">
        <f>IF($R1222=AE$1,1,0)</f>
        <v>1</v>
      </c>
      <c r="AF1222">
        <f>IF($R1222=AF$1,1,0)</f>
        <v>0</v>
      </c>
      <c r="AG1222">
        <f>IF($R1222=AG$1,1,0)</f>
        <v>0</v>
      </c>
      <c r="AH1222">
        <f>IF($R1222=AH$1,1,0)</f>
        <v>0</v>
      </c>
      <c r="AI1222">
        <f>IF($R1222=AI$1,1,0)</f>
        <v>0</v>
      </c>
      <c r="AJ1222">
        <f>IF($R1222=AJ$1,1,0)</f>
        <v>0</v>
      </c>
      <c r="AK1222">
        <f>IF($R1222=AK$1,1,0)</f>
        <v>0</v>
      </c>
      <c r="AL1222">
        <f>IF($R1222=AL$1,1,0)</f>
        <v>0</v>
      </c>
      <c r="AM1222">
        <f>IF($S1222=AM$1,1,0)</f>
        <v>0</v>
      </c>
      <c r="AN1222">
        <f>IF($S1222=AN$1,1,0)</f>
        <v>0</v>
      </c>
      <c r="AO1222">
        <f>IF($S1222=AO$1,1,0)</f>
        <v>0</v>
      </c>
      <c r="AP1222">
        <f>IF($S1222=AP$1,1,0)</f>
        <v>1</v>
      </c>
      <c r="AQ1222">
        <f>IF($S1222=AQ$1,1,0)</f>
        <v>0</v>
      </c>
      <c r="AR1222">
        <f>IF($S1222=AR$1,1,0)</f>
        <v>0</v>
      </c>
      <c r="AS1222">
        <f>IF($S1222=AS$1,1,0)</f>
        <v>0</v>
      </c>
      <c r="AT1222">
        <f>IF($S1222=AT$1,1,0)</f>
        <v>0</v>
      </c>
      <c r="AU1222">
        <f>IF($S1222=AU$1,1,0)</f>
        <v>0</v>
      </c>
      <c r="AV1222">
        <f>IF($S1222=AV$1,1,0)</f>
        <v>0</v>
      </c>
      <c r="AW1222">
        <f>IF($S1222=AW$1,1,0)</f>
        <v>0</v>
      </c>
      <c r="AX1222">
        <f>IF($S1222=AX$1,1,0)</f>
        <v>0</v>
      </c>
      <c r="AY1222">
        <f>IF($S1222=AY$1,1,0)</f>
        <v>0</v>
      </c>
      <c r="AZ1222">
        <f>IF($S1222=AZ$1,1,0)</f>
        <v>0</v>
      </c>
      <c r="BA1222">
        <f>IF($S1222=BA$1,1,0)</f>
        <v>0</v>
      </c>
      <c r="BB1222">
        <f>IF($S1222=BB$1,1,0)</f>
        <v>0</v>
      </c>
      <c r="BC1222">
        <f>IF($S1222=BC$1,1,0)</f>
        <v>0</v>
      </c>
      <c r="BD1222">
        <f>IF($S1222=BD$1,1,0)</f>
        <v>0</v>
      </c>
      <c r="BE1222">
        <f>IF($S1222=BE$1,1,0)</f>
        <v>0</v>
      </c>
      <c r="BF1222">
        <f>IF($S1222=BF$1,1,0)</f>
        <v>0</v>
      </c>
      <c r="BG1222">
        <f>IF($S1222=BG$1,1,0)</f>
        <v>0</v>
      </c>
      <c r="BH1222">
        <f>IF($S1222=BH$1,1,0)</f>
        <v>0</v>
      </c>
      <c r="BI1222">
        <f>IF($S1222=BI$1,1,0)</f>
        <v>0</v>
      </c>
      <c r="BJ1222">
        <f>IF($S1222=BJ$1,1,0)</f>
        <v>0</v>
      </c>
    </row>
    <row r="1223" spans="1:62" x14ac:dyDescent="0.25">
      <c r="A1223">
        <v>1221</v>
      </c>
      <c r="B1223" t="s">
        <v>1975</v>
      </c>
      <c r="C1223">
        <v>2</v>
      </c>
      <c r="D1223" t="s">
        <v>1628</v>
      </c>
      <c r="E1223" t="s">
        <v>13</v>
      </c>
      <c r="F1223">
        <v>21</v>
      </c>
      <c r="G1223">
        <v>0</v>
      </c>
      <c r="H1223">
        <v>0</v>
      </c>
      <c r="I1223">
        <v>236854</v>
      </c>
      <c r="J1223">
        <v>13</v>
      </c>
      <c r="L1223" t="s">
        <v>15</v>
      </c>
      <c r="M1223" t="s">
        <v>1751</v>
      </c>
      <c r="N1223" t="str">
        <f>IF(ISNUMBER(I1223),"xxx ",SUBSTITUTE(SUBSTITUTE(I1223,"/",""),".",""))</f>
        <v xml:space="preserve">xxx </v>
      </c>
      <c r="O1223" t="str">
        <f>LEFT(N1223,FIND(" ",N1223))</f>
        <v xml:space="preserve">xxx </v>
      </c>
      <c r="P1223" t="str">
        <f>VLOOKUP(M1223,Extract_Title!$A$2:$B$20,2,0)</f>
        <v>Mr</v>
      </c>
      <c r="Q1223" t="str">
        <f>IF(L1223="","S",L1223)</f>
        <v>S</v>
      </c>
      <c r="R1223" t="str">
        <f>IF(K1223="","M",LEFT(K1223,1))</f>
        <v>M</v>
      </c>
      <c r="S1223" t="str">
        <f>VLOOKUP(O1223,Clean_tckt!$E$3:$F$38,2,0)</f>
        <v xml:space="preserve">xxx </v>
      </c>
      <c r="T1223" s="1">
        <f t="shared" si="61"/>
        <v>13</v>
      </c>
      <c r="U1223">
        <f t="shared" si="62"/>
        <v>21</v>
      </c>
      <c r="V1223">
        <f>SUM(G1223:H1223,1)</f>
        <v>1</v>
      </c>
      <c r="W1223">
        <f t="shared" si="63"/>
        <v>1</v>
      </c>
      <c r="X1223">
        <f>IF(V1223=1,1,0)</f>
        <v>1</v>
      </c>
      <c r="Y1223">
        <f>IF($P1223=Y$1,1,0)</f>
        <v>1</v>
      </c>
      <c r="Z1223">
        <f>IF($P1223=Z$1,1,0)</f>
        <v>0</v>
      </c>
      <c r="AA1223">
        <f>IF($P1223=AA$1,1,0)</f>
        <v>0</v>
      </c>
      <c r="AB1223">
        <f>IF($P1223=AB$1,1,0)</f>
        <v>0</v>
      </c>
      <c r="AC1223">
        <f>IF($Q1223=AC$1,1,0)</f>
        <v>1</v>
      </c>
      <c r="AD1223">
        <f>IF($Q1223=AD$1,1,0)</f>
        <v>0</v>
      </c>
      <c r="AE1223">
        <f>IF($R1223=AE$1,1,0)</f>
        <v>1</v>
      </c>
      <c r="AF1223">
        <f>IF($R1223=AF$1,1,0)</f>
        <v>0</v>
      </c>
      <c r="AG1223">
        <f>IF($R1223=AG$1,1,0)</f>
        <v>0</v>
      </c>
      <c r="AH1223">
        <f>IF($R1223=AH$1,1,0)</f>
        <v>0</v>
      </c>
      <c r="AI1223">
        <f>IF($R1223=AI$1,1,0)</f>
        <v>0</v>
      </c>
      <c r="AJ1223">
        <f>IF($R1223=AJ$1,1,0)</f>
        <v>0</v>
      </c>
      <c r="AK1223">
        <f>IF($R1223=AK$1,1,0)</f>
        <v>0</v>
      </c>
      <c r="AL1223">
        <f>IF($R1223=AL$1,1,0)</f>
        <v>0</v>
      </c>
      <c r="AM1223">
        <f>IF($S1223=AM$1,1,0)</f>
        <v>0</v>
      </c>
      <c r="AN1223">
        <f>IF($S1223=AN$1,1,0)</f>
        <v>0</v>
      </c>
      <c r="AO1223">
        <f>IF($S1223=AO$1,1,0)</f>
        <v>0</v>
      </c>
      <c r="AP1223">
        <f>IF($S1223=AP$1,1,0)</f>
        <v>1</v>
      </c>
      <c r="AQ1223">
        <f>IF($S1223=AQ$1,1,0)</f>
        <v>0</v>
      </c>
      <c r="AR1223">
        <f>IF($S1223=AR$1,1,0)</f>
        <v>0</v>
      </c>
      <c r="AS1223">
        <f>IF($S1223=AS$1,1,0)</f>
        <v>0</v>
      </c>
      <c r="AT1223">
        <f>IF($S1223=AT$1,1,0)</f>
        <v>0</v>
      </c>
      <c r="AU1223">
        <f>IF($S1223=AU$1,1,0)</f>
        <v>0</v>
      </c>
      <c r="AV1223">
        <f>IF($S1223=AV$1,1,0)</f>
        <v>0</v>
      </c>
      <c r="AW1223">
        <f>IF($S1223=AW$1,1,0)</f>
        <v>0</v>
      </c>
      <c r="AX1223">
        <f>IF($S1223=AX$1,1,0)</f>
        <v>0</v>
      </c>
      <c r="AY1223">
        <f>IF($S1223=AY$1,1,0)</f>
        <v>0</v>
      </c>
      <c r="AZ1223">
        <f>IF($S1223=AZ$1,1,0)</f>
        <v>0</v>
      </c>
      <c r="BA1223">
        <f>IF($S1223=BA$1,1,0)</f>
        <v>0</v>
      </c>
      <c r="BB1223">
        <f>IF($S1223=BB$1,1,0)</f>
        <v>0</v>
      </c>
      <c r="BC1223">
        <f>IF($S1223=BC$1,1,0)</f>
        <v>0</v>
      </c>
      <c r="BD1223">
        <f>IF($S1223=BD$1,1,0)</f>
        <v>0</v>
      </c>
      <c r="BE1223">
        <f>IF($S1223=BE$1,1,0)</f>
        <v>0</v>
      </c>
      <c r="BF1223">
        <f>IF($S1223=BF$1,1,0)</f>
        <v>0</v>
      </c>
      <c r="BG1223">
        <f>IF($S1223=BG$1,1,0)</f>
        <v>0</v>
      </c>
      <c r="BH1223">
        <f>IF($S1223=BH$1,1,0)</f>
        <v>0</v>
      </c>
      <c r="BI1223">
        <f>IF($S1223=BI$1,1,0)</f>
        <v>0</v>
      </c>
      <c r="BJ1223">
        <f>IF($S1223=BJ$1,1,0)</f>
        <v>0</v>
      </c>
    </row>
    <row r="1224" spans="1:62" x14ac:dyDescent="0.25">
      <c r="A1224">
        <v>1222</v>
      </c>
      <c r="B1224" t="s">
        <v>1975</v>
      </c>
      <c r="C1224">
        <v>2</v>
      </c>
      <c r="D1224" t="s">
        <v>1629</v>
      </c>
      <c r="E1224" t="s">
        <v>17</v>
      </c>
      <c r="F1224">
        <v>48</v>
      </c>
      <c r="G1224">
        <v>0</v>
      </c>
      <c r="H1224">
        <v>2</v>
      </c>
      <c r="I1224" t="s">
        <v>228</v>
      </c>
      <c r="J1224">
        <v>36.75</v>
      </c>
      <c r="L1224" t="s">
        <v>15</v>
      </c>
      <c r="M1224" t="s">
        <v>1752</v>
      </c>
      <c r="N1224" t="str">
        <f>IF(ISNUMBER(I1224),"xxx ",SUBSTITUTE(SUBSTITUTE(I1224,"/",""),".",""))</f>
        <v>CA 33112</v>
      </c>
      <c r="O1224" t="str">
        <f>LEFT(N1224,FIND(" ",N1224))</f>
        <v xml:space="preserve">CA </v>
      </c>
      <c r="P1224" t="str">
        <f>VLOOKUP(M1224,Extract_Title!$A$2:$B$20,2,0)</f>
        <v>Mrs</v>
      </c>
      <c r="Q1224" t="str">
        <f>IF(L1224="","S",L1224)</f>
        <v>S</v>
      </c>
      <c r="R1224" t="str">
        <f>IF(K1224="","M",LEFT(K1224,1))</f>
        <v>M</v>
      </c>
      <c r="S1224" t="str">
        <f>VLOOKUP(O1224,Clean_tckt!$E$3:$F$38,2,0)</f>
        <v xml:space="preserve">CA </v>
      </c>
      <c r="T1224" s="1">
        <f t="shared" si="61"/>
        <v>36.75</v>
      </c>
      <c r="U1224">
        <f t="shared" si="62"/>
        <v>48</v>
      </c>
      <c r="V1224">
        <f>SUM(G1224:H1224,1)</f>
        <v>3</v>
      </c>
      <c r="W1224">
        <f t="shared" si="63"/>
        <v>0</v>
      </c>
      <c r="X1224">
        <f>IF(V1224=1,1,0)</f>
        <v>0</v>
      </c>
      <c r="Y1224">
        <f>IF($P1224=Y$1,1,0)</f>
        <v>0</v>
      </c>
      <c r="Z1224">
        <f>IF($P1224=Z$1,1,0)</f>
        <v>1</v>
      </c>
      <c r="AA1224">
        <f>IF($P1224=AA$1,1,0)</f>
        <v>0</v>
      </c>
      <c r="AB1224">
        <f>IF($P1224=AB$1,1,0)</f>
        <v>0</v>
      </c>
      <c r="AC1224">
        <f>IF($Q1224=AC$1,1,0)</f>
        <v>1</v>
      </c>
      <c r="AD1224">
        <f>IF($Q1224=AD$1,1,0)</f>
        <v>0</v>
      </c>
      <c r="AE1224">
        <f>IF($R1224=AE$1,1,0)</f>
        <v>1</v>
      </c>
      <c r="AF1224">
        <f>IF($R1224=AF$1,1,0)</f>
        <v>0</v>
      </c>
      <c r="AG1224">
        <f>IF($R1224=AG$1,1,0)</f>
        <v>0</v>
      </c>
      <c r="AH1224">
        <f>IF($R1224=AH$1,1,0)</f>
        <v>0</v>
      </c>
      <c r="AI1224">
        <f>IF($R1224=AI$1,1,0)</f>
        <v>0</v>
      </c>
      <c r="AJ1224">
        <f>IF($R1224=AJ$1,1,0)</f>
        <v>0</v>
      </c>
      <c r="AK1224">
        <f>IF($R1224=AK$1,1,0)</f>
        <v>0</v>
      </c>
      <c r="AL1224">
        <f>IF($R1224=AL$1,1,0)</f>
        <v>0</v>
      </c>
      <c r="AM1224">
        <f>IF($S1224=AM$1,1,0)</f>
        <v>0</v>
      </c>
      <c r="AN1224">
        <f>IF($S1224=AN$1,1,0)</f>
        <v>0</v>
      </c>
      <c r="AO1224">
        <f>IF($S1224=AO$1,1,0)</f>
        <v>0</v>
      </c>
      <c r="AP1224">
        <f>IF($S1224=AP$1,1,0)</f>
        <v>0</v>
      </c>
      <c r="AQ1224">
        <f>IF($S1224=AQ$1,1,0)</f>
        <v>0</v>
      </c>
      <c r="AR1224">
        <f>IF($S1224=AR$1,1,0)</f>
        <v>1</v>
      </c>
      <c r="AS1224">
        <f>IF($S1224=AS$1,1,0)</f>
        <v>0</v>
      </c>
      <c r="AT1224">
        <f>IF($S1224=AT$1,1,0)</f>
        <v>0</v>
      </c>
      <c r="AU1224">
        <f>IF($S1224=AU$1,1,0)</f>
        <v>0</v>
      </c>
      <c r="AV1224">
        <f>IF($S1224=AV$1,1,0)</f>
        <v>0</v>
      </c>
      <c r="AW1224">
        <f>IF($S1224=AW$1,1,0)</f>
        <v>0</v>
      </c>
      <c r="AX1224">
        <f>IF($S1224=AX$1,1,0)</f>
        <v>0</v>
      </c>
      <c r="AY1224">
        <f>IF($S1224=AY$1,1,0)</f>
        <v>0</v>
      </c>
      <c r="AZ1224">
        <f>IF($S1224=AZ$1,1,0)</f>
        <v>0</v>
      </c>
      <c r="BA1224">
        <f>IF($S1224=BA$1,1,0)</f>
        <v>0</v>
      </c>
      <c r="BB1224">
        <f>IF($S1224=BB$1,1,0)</f>
        <v>0</v>
      </c>
      <c r="BC1224">
        <f>IF($S1224=BC$1,1,0)</f>
        <v>0</v>
      </c>
      <c r="BD1224">
        <f>IF($S1224=BD$1,1,0)</f>
        <v>0</v>
      </c>
      <c r="BE1224">
        <f>IF($S1224=BE$1,1,0)</f>
        <v>0</v>
      </c>
      <c r="BF1224">
        <f>IF($S1224=BF$1,1,0)</f>
        <v>0</v>
      </c>
      <c r="BG1224">
        <f>IF($S1224=BG$1,1,0)</f>
        <v>0</v>
      </c>
      <c r="BH1224">
        <f>IF($S1224=BH$1,1,0)</f>
        <v>0</v>
      </c>
      <c r="BI1224">
        <f>IF($S1224=BI$1,1,0)</f>
        <v>0</v>
      </c>
      <c r="BJ1224">
        <f>IF($S1224=BJ$1,1,0)</f>
        <v>0</v>
      </c>
    </row>
    <row r="1225" spans="1:62" x14ac:dyDescent="0.25">
      <c r="A1225">
        <v>1223</v>
      </c>
      <c r="B1225" t="s">
        <v>1975</v>
      </c>
      <c r="C1225">
        <v>1</v>
      </c>
      <c r="D1225" t="s">
        <v>1630</v>
      </c>
      <c r="E1225" t="s">
        <v>13</v>
      </c>
      <c r="F1225">
        <v>39</v>
      </c>
      <c r="G1225">
        <v>0</v>
      </c>
      <c r="H1225">
        <v>0</v>
      </c>
      <c r="I1225" t="s">
        <v>1631</v>
      </c>
      <c r="J1225">
        <v>29.7</v>
      </c>
      <c r="K1225" t="s">
        <v>1632</v>
      </c>
      <c r="L1225" t="s">
        <v>20</v>
      </c>
      <c r="M1225" t="s">
        <v>1751</v>
      </c>
      <c r="N1225" t="str">
        <f>IF(ISNUMBER(I1225),"xxx ",SUBSTITUTE(SUBSTITUTE(I1225,"/",""),".",""))</f>
        <v>PC 17580</v>
      </c>
      <c r="O1225" t="str">
        <f>LEFT(N1225,FIND(" ",N1225))</f>
        <v xml:space="preserve">PC </v>
      </c>
      <c r="P1225" t="str">
        <f>VLOOKUP(M1225,Extract_Title!$A$2:$B$20,2,0)</f>
        <v>Mr</v>
      </c>
      <c r="Q1225" t="str">
        <f>IF(L1225="","S",L1225)</f>
        <v>C</v>
      </c>
      <c r="R1225" t="str">
        <f>IF(K1225="","M",LEFT(K1225,1))</f>
        <v>A</v>
      </c>
      <c r="S1225" t="str">
        <f>VLOOKUP(O1225,Clean_tckt!$E$3:$F$38,2,0)</f>
        <v xml:space="preserve">PC </v>
      </c>
      <c r="T1225" s="1">
        <f t="shared" si="61"/>
        <v>29.7</v>
      </c>
      <c r="U1225">
        <f t="shared" si="62"/>
        <v>39</v>
      </c>
      <c r="V1225">
        <f>SUM(G1225:H1225,1)</f>
        <v>1</v>
      </c>
      <c r="W1225">
        <f t="shared" si="63"/>
        <v>1</v>
      </c>
      <c r="X1225">
        <f>IF(V1225=1,1,0)</f>
        <v>1</v>
      </c>
      <c r="Y1225">
        <f>IF($P1225=Y$1,1,0)</f>
        <v>1</v>
      </c>
      <c r="Z1225">
        <f>IF($P1225=Z$1,1,0)</f>
        <v>0</v>
      </c>
      <c r="AA1225">
        <f>IF($P1225=AA$1,1,0)</f>
        <v>0</v>
      </c>
      <c r="AB1225">
        <f>IF($P1225=AB$1,1,0)</f>
        <v>0</v>
      </c>
      <c r="AC1225">
        <f>IF($Q1225=AC$1,1,0)</f>
        <v>0</v>
      </c>
      <c r="AD1225">
        <f>IF($Q1225=AD$1,1,0)</f>
        <v>1</v>
      </c>
      <c r="AE1225">
        <f>IF($R1225=AE$1,1,0)</f>
        <v>0</v>
      </c>
      <c r="AF1225">
        <f>IF($R1225=AF$1,1,0)</f>
        <v>0</v>
      </c>
      <c r="AG1225">
        <f>IF($R1225=AG$1,1,0)</f>
        <v>0</v>
      </c>
      <c r="AH1225">
        <f>IF($R1225=AH$1,1,0)</f>
        <v>0</v>
      </c>
      <c r="AI1225">
        <f>IF($R1225=AI$1,1,0)</f>
        <v>0</v>
      </c>
      <c r="AJ1225">
        <f>IF($R1225=AJ$1,1,0)</f>
        <v>1</v>
      </c>
      <c r="AK1225">
        <f>IF($R1225=AK$1,1,0)</f>
        <v>0</v>
      </c>
      <c r="AL1225">
        <f>IF($R1225=AL$1,1,0)</f>
        <v>0</v>
      </c>
      <c r="AM1225">
        <f>IF($S1225=AM$1,1,0)</f>
        <v>0</v>
      </c>
      <c r="AN1225">
        <f>IF($S1225=AN$1,1,0)</f>
        <v>1</v>
      </c>
      <c r="AO1225">
        <f>IF($S1225=AO$1,1,0)</f>
        <v>0</v>
      </c>
      <c r="AP1225">
        <f>IF($S1225=AP$1,1,0)</f>
        <v>0</v>
      </c>
      <c r="AQ1225">
        <f>IF($S1225=AQ$1,1,0)</f>
        <v>0</v>
      </c>
      <c r="AR1225">
        <f>IF($S1225=AR$1,1,0)</f>
        <v>0</v>
      </c>
      <c r="AS1225">
        <f>IF($S1225=AS$1,1,0)</f>
        <v>0</v>
      </c>
      <c r="AT1225">
        <f>IF($S1225=AT$1,1,0)</f>
        <v>0</v>
      </c>
      <c r="AU1225">
        <f>IF($S1225=AU$1,1,0)</f>
        <v>0</v>
      </c>
      <c r="AV1225">
        <f>IF($S1225=AV$1,1,0)</f>
        <v>0</v>
      </c>
      <c r="AW1225">
        <f>IF($S1225=AW$1,1,0)</f>
        <v>0</v>
      </c>
      <c r="AX1225">
        <f>IF($S1225=AX$1,1,0)</f>
        <v>0</v>
      </c>
      <c r="AY1225">
        <f>IF($S1225=AY$1,1,0)</f>
        <v>0</v>
      </c>
      <c r="AZ1225">
        <f>IF($S1225=AZ$1,1,0)</f>
        <v>0</v>
      </c>
      <c r="BA1225">
        <f>IF($S1225=BA$1,1,0)</f>
        <v>0</v>
      </c>
      <c r="BB1225">
        <f>IF($S1225=BB$1,1,0)</f>
        <v>0</v>
      </c>
      <c r="BC1225">
        <f>IF($S1225=BC$1,1,0)</f>
        <v>0</v>
      </c>
      <c r="BD1225">
        <f>IF($S1225=BD$1,1,0)</f>
        <v>0</v>
      </c>
      <c r="BE1225">
        <f>IF($S1225=BE$1,1,0)</f>
        <v>0</v>
      </c>
      <c r="BF1225">
        <f>IF($S1225=BF$1,1,0)</f>
        <v>0</v>
      </c>
      <c r="BG1225">
        <f>IF($S1225=BG$1,1,0)</f>
        <v>0</v>
      </c>
      <c r="BH1225">
        <f>IF($S1225=BH$1,1,0)</f>
        <v>0</v>
      </c>
      <c r="BI1225">
        <f>IF($S1225=BI$1,1,0)</f>
        <v>0</v>
      </c>
      <c r="BJ1225">
        <f>IF($S1225=BJ$1,1,0)</f>
        <v>0</v>
      </c>
    </row>
    <row r="1226" spans="1:62" x14ac:dyDescent="0.25">
      <c r="A1226">
        <v>1224</v>
      </c>
      <c r="B1226" t="s">
        <v>1975</v>
      </c>
      <c r="C1226">
        <v>3</v>
      </c>
      <c r="D1226" t="s">
        <v>1633</v>
      </c>
      <c r="E1226" t="s">
        <v>13</v>
      </c>
      <c r="G1226">
        <v>0</v>
      </c>
      <c r="H1226">
        <v>0</v>
      </c>
      <c r="I1226">
        <v>2684</v>
      </c>
      <c r="J1226">
        <v>7.2249999999999996</v>
      </c>
      <c r="L1226" t="s">
        <v>20</v>
      </c>
      <c r="M1226" t="s">
        <v>1751</v>
      </c>
      <c r="N1226" t="str">
        <f>IF(ISNUMBER(I1226),"xxx ",SUBSTITUTE(SUBSTITUTE(I1226,"/",""),".",""))</f>
        <v xml:space="preserve">xxx </v>
      </c>
      <c r="O1226" t="str">
        <f>LEFT(N1226,FIND(" ",N1226))</f>
        <v xml:space="preserve">xxx </v>
      </c>
      <c r="P1226" t="str">
        <f>VLOOKUP(M1226,Extract_Title!$A$2:$B$20,2,0)</f>
        <v>Mr</v>
      </c>
      <c r="Q1226" t="str">
        <f>IF(L1226="","S",L1226)</f>
        <v>C</v>
      </c>
      <c r="R1226" t="str">
        <f>IF(K1226="","M",LEFT(K1226,1))</f>
        <v>M</v>
      </c>
      <c r="S1226" t="str">
        <f>VLOOKUP(O1226,Clean_tckt!$E$3:$F$38,2,0)</f>
        <v xml:space="preserve">xxx </v>
      </c>
      <c r="T1226" s="1">
        <f t="shared" si="61"/>
        <v>7.2249999999999996</v>
      </c>
      <c r="U1226">
        <f t="shared" si="62"/>
        <v>0</v>
      </c>
      <c r="V1226">
        <f>SUM(G1226:H1226,1)</f>
        <v>1</v>
      </c>
      <c r="W1226">
        <f t="shared" si="63"/>
        <v>1</v>
      </c>
      <c r="X1226">
        <f>IF(V1226=1,1,0)</f>
        <v>1</v>
      </c>
      <c r="Y1226">
        <f>IF($P1226=Y$1,1,0)</f>
        <v>1</v>
      </c>
      <c r="Z1226">
        <f>IF($P1226=Z$1,1,0)</f>
        <v>0</v>
      </c>
      <c r="AA1226">
        <f>IF($P1226=AA$1,1,0)</f>
        <v>0</v>
      </c>
      <c r="AB1226">
        <f>IF($P1226=AB$1,1,0)</f>
        <v>0</v>
      </c>
      <c r="AC1226">
        <f>IF($Q1226=AC$1,1,0)</f>
        <v>0</v>
      </c>
      <c r="AD1226">
        <f>IF($Q1226=AD$1,1,0)</f>
        <v>1</v>
      </c>
      <c r="AE1226">
        <f>IF($R1226=AE$1,1,0)</f>
        <v>1</v>
      </c>
      <c r="AF1226">
        <f>IF($R1226=AF$1,1,0)</f>
        <v>0</v>
      </c>
      <c r="AG1226">
        <f>IF($R1226=AG$1,1,0)</f>
        <v>0</v>
      </c>
      <c r="AH1226">
        <f>IF($R1226=AH$1,1,0)</f>
        <v>0</v>
      </c>
      <c r="AI1226">
        <f>IF($R1226=AI$1,1,0)</f>
        <v>0</v>
      </c>
      <c r="AJ1226">
        <f>IF($R1226=AJ$1,1,0)</f>
        <v>0</v>
      </c>
      <c r="AK1226">
        <f>IF($R1226=AK$1,1,0)</f>
        <v>0</v>
      </c>
      <c r="AL1226">
        <f>IF($R1226=AL$1,1,0)</f>
        <v>0</v>
      </c>
      <c r="AM1226">
        <f>IF($S1226=AM$1,1,0)</f>
        <v>0</v>
      </c>
      <c r="AN1226">
        <f>IF($S1226=AN$1,1,0)</f>
        <v>0</v>
      </c>
      <c r="AO1226">
        <f>IF($S1226=AO$1,1,0)</f>
        <v>0</v>
      </c>
      <c r="AP1226">
        <f>IF($S1226=AP$1,1,0)</f>
        <v>1</v>
      </c>
      <c r="AQ1226">
        <f>IF($S1226=AQ$1,1,0)</f>
        <v>0</v>
      </c>
      <c r="AR1226">
        <f>IF($S1226=AR$1,1,0)</f>
        <v>0</v>
      </c>
      <c r="AS1226">
        <f>IF($S1226=AS$1,1,0)</f>
        <v>0</v>
      </c>
      <c r="AT1226">
        <f>IF($S1226=AT$1,1,0)</f>
        <v>0</v>
      </c>
      <c r="AU1226">
        <f>IF($S1226=AU$1,1,0)</f>
        <v>0</v>
      </c>
      <c r="AV1226">
        <f>IF($S1226=AV$1,1,0)</f>
        <v>0</v>
      </c>
      <c r="AW1226">
        <f>IF($S1226=AW$1,1,0)</f>
        <v>0</v>
      </c>
      <c r="AX1226">
        <f>IF($S1226=AX$1,1,0)</f>
        <v>0</v>
      </c>
      <c r="AY1226">
        <f>IF($S1226=AY$1,1,0)</f>
        <v>0</v>
      </c>
      <c r="AZ1226">
        <f>IF($S1226=AZ$1,1,0)</f>
        <v>0</v>
      </c>
      <c r="BA1226">
        <f>IF($S1226=BA$1,1,0)</f>
        <v>0</v>
      </c>
      <c r="BB1226">
        <f>IF($S1226=BB$1,1,0)</f>
        <v>0</v>
      </c>
      <c r="BC1226">
        <f>IF($S1226=BC$1,1,0)</f>
        <v>0</v>
      </c>
      <c r="BD1226">
        <f>IF($S1226=BD$1,1,0)</f>
        <v>0</v>
      </c>
      <c r="BE1226">
        <f>IF($S1226=BE$1,1,0)</f>
        <v>0</v>
      </c>
      <c r="BF1226">
        <f>IF($S1226=BF$1,1,0)</f>
        <v>0</v>
      </c>
      <c r="BG1226">
        <f>IF($S1226=BG$1,1,0)</f>
        <v>0</v>
      </c>
      <c r="BH1226">
        <f>IF($S1226=BH$1,1,0)</f>
        <v>0</v>
      </c>
      <c r="BI1226">
        <f>IF($S1226=BI$1,1,0)</f>
        <v>0</v>
      </c>
      <c r="BJ1226">
        <f>IF($S1226=BJ$1,1,0)</f>
        <v>0</v>
      </c>
    </row>
    <row r="1227" spans="1:62" x14ac:dyDescent="0.25">
      <c r="A1227">
        <v>1225</v>
      </c>
      <c r="B1227" t="s">
        <v>1975</v>
      </c>
      <c r="C1227">
        <v>3</v>
      </c>
      <c r="D1227" t="s">
        <v>1634</v>
      </c>
      <c r="E1227" t="s">
        <v>17</v>
      </c>
      <c r="F1227">
        <v>19</v>
      </c>
      <c r="G1227">
        <v>1</v>
      </c>
      <c r="H1227">
        <v>1</v>
      </c>
      <c r="I1227">
        <v>2653</v>
      </c>
      <c r="J1227">
        <v>15.7417</v>
      </c>
      <c r="L1227" t="s">
        <v>20</v>
      </c>
      <c r="M1227" t="s">
        <v>1752</v>
      </c>
      <c r="N1227" t="str">
        <f>IF(ISNUMBER(I1227),"xxx ",SUBSTITUTE(SUBSTITUTE(I1227,"/",""),".",""))</f>
        <v xml:space="preserve">xxx </v>
      </c>
      <c r="O1227" t="str">
        <f>LEFT(N1227,FIND(" ",N1227))</f>
        <v xml:space="preserve">xxx </v>
      </c>
      <c r="P1227" t="str">
        <f>VLOOKUP(M1227,Extract_Title!$A$2:$B$20,2,0)</f>
        <v>Mrs</v>
      </c>
      <c r="Q1227" t="str">
        <f>IF(L1227="","S",L1227)</f>
        <v>C</v>
      </c>
      <c r="R1227" t="str">
        <f>IF(K1227="","M",LEFT(K1227,1))</f>
        <v>M</v>
      </c>
      <c r="S1227" t="str">
        <f>VLOOKUP(O1227,Clean_tckt!$E$3:$F$38,2,0)</f>
        <v xml:space="preserve">xxx </v>
      </c>
      <c r="T1227" s="1">
        <f t="shared" si="61"/>
        <v>15.7417</v>
      </c>
      <c r="U1227">
        <f t="shared" si="62"/>
        <v>19</v>
      </c>
      <c r="V1227">
        <f>SUM(G1227:H1227,1)</f>
        <v>3</v>
      </c>
      <c r="W1227">
        <f t="shared" si="63"/>
        <v>0</v>
      </c>
      <c r="X1227">
        <f>IF(V1227=1,1,0)</f>
        <v>0</v>
      </c>
      <c r="Y1227">
        <f>IF($P1227=Y$1,1,0)</f>
        <v>0</v>
      </c>
      <c r="Z1227">
        <f>IF($P1227=Z$1,1,0)</f>
        <v>1</v>
      </c>
      <c r="AA1227">
        <f>IF($P1227=AA$1,1,0)</f>
        <v>0</v>
      </c>
      <c r="AB1227">
        <f>IF($P1227=AB$1,1,0)</f>
        <v>0</v>
      </c>
      <c r="AC1227">
        <f>IF($Q1227=AC$1,1,0)</f>
        <v>0</v>
      </c>
      <c r="AD1227">
        <f>IF($Q1227=AD$1,1,0)</f>
        <v>1</v>
      </c>
      <c r="AE1227">
        <f>IF($R1227=AE$1,1,0)</f>
        <v>1</v>
      </c>
      <c r="AF1227">
        <f>IF($R1227=AF$1,1,0)</f>
        <v>0</v>
      </c>
      <c r="AG1227">
        <f>IF($R1227=AG$1,1,0)</f>
        <v>0</v>
      </c>
      <c r="AH1227">
        <f>IF($R1227=AH$1,1,0)</f>
        <v>0</v>
      </c>
      <c r="AI1227">
        <f>IF($R1227=AI$1,1,0)</f>
        <v>0</v>
      </c>
      <c r="AJ1227">
        <f>IF($R1227=AJ$1,1,0)</f>
        <v>0</v>
      </c>
      <c r="AK1227">
        <f>IF($R1227=AK$1,1,0)</f>
        <v>0</v>
      </c>
      <c r="AL1227">
        <f>IF($R1227=AL$1,1,0)</f>
        <v>0</v>
      </c>
      <c r="AM1227">
        <f>IF($S1227=AM$1,1,0)</f>
        <v>0</v>
      </c>
      <c r="AN1227">
        <f>IF($S1227=AN$1,1,0)</f>
        <v>0</v>
      </c>
      <c r="AO1227">
        <f>IF($S1227=AO$1,1,0)</f>
        <v>0</v>
      </c>
      <c r="AP1227">
        <f>IF($S1227=AP$1,1,0)</f>
        <v>1</v>
      </c>
      <c r="AQ1227">
        <f>IF($S1227=AQ$1,1,0)</f>
        <v>0</v>
      </c>
      <c r="AR1227">
        <f>IF($S1227=AR$1,1,0)</f>
        <v>0</v>
      </c>
      <c r="AS1227">
        <f>IF($S1227=AS$1,1,0)</f>
        <v>0</v>
      </c>
      <c r="AT1227">
        <f>IF($S1227=AT$1,1,0)</f>
        <v>0</v>
      </c>
      <c r="AU1227">
        <f>IF($S1227=AU$1,1,0)</f>
        <v>0</v>
      </c>
      <c r="AV1227">
        <f>IF($S1227=AV$1,1,0)</f>
        <v>0</v>
      </c>
      <c r="AW1227">
        <f>IF($S1227=AW$1,1,0)</f>
        <v>0</v>
      </c>
      <c r="AX1227">
        <f>IF($S1227=AX$1,1,0)</f>
        <v>0</v>
      </c>
      <c r="AY1227">
        <f>IF($S1227=AY$1,1,0)</f>
        <v>0</v>
      </c>
      <c r="AZ1227">
        <f>IF($S1227=AZ$1,1,0)</f>
        <v>0</v>
      </c>
      <c r="BA1227">
        <f>IF($S1227=BA$1,1,0)</f>
        <v>0</v>
      </c>
      <c r="BB1227">
        <f>IF($S1227=BB$1,1,0)</f>
        <v>0</v>
      </c>
      <c r="BC1227">
        <f>IF($S1227=BC$1,1,0)</f>
        <v>0</v>
      </c>
      <c r="BD1227">
        <f>IF($S1227=BD$1,1,0)</f>
        <v>0</v>
      </c>
      <c r="BE1227">
        <f>IF($S1227=BE$1,1,0)</f>
        <v>0</v>
      </c>
      <c r="BF1227">
        <f>IF($S1227=BF$1,1,0)</f>
        <v>0</v>
      </c>
      <c r="BG1227">
        <f>IF($S1227=BG$1,1,0)</f>
        <v>0</v>
      </c>
      <c r="BH1227">
        <f>IF($S1227=BH$1,1,0)</f>
        <v>0</v>
      </c>
      <c r="BI1227">
        <f>IF($S1227=BI$1,1,0)</f>
        <v>0</v>
      </c>
      <c r="BJ1227">
        <f>IF($S1227=BJ$1,1,0)</f>
        <v>0</v>
      </c>
    </row>
    <row r="1228" spans="1:62" x14ac:dyDescent="0.25">
      <c r="A1228">
        <v>1226</v>
      </c>
      <c r="B1228" t="s">
        <v>1975</v>
      </c>
      <c r="C1228">
        <v>3</v>
      </c>
      <c r="D1228" t="s">
        <v>1635</v>
      </c>
      <c r="E1228" t="s">
        <v>13</v>
      </c>
      <c r="F1228">
        <v>27</v>
      </c>
      <c r="G1228">
        <v>0</v>
      </c>
      <c r="H1228">
        <v>0</v>
      </c>
      <c r="I1228">
        <v>349229</v>
      </c>
      <c r="J1228">
        <v>7.8958000000000004</v>
      </c>
      <c r="L1228" t="s">
        <v>15</v>
      </c>
      <c r="M1228" t="s">
        <v>1751</v>
      </c>
      <c r="N1228" t="str">
        <f>IF(ISNUMBER(I1228),"xxx ",SUBSTITUTE(SUBSTITUTE(I1228,"/",""),".",""))</f>
        <v xml:space="preserve">xxx </v>
      </c>
      <c r="O1228" t="str">
        <f>LEFT(N1228,FIND(" ",N1228))</f>
        <v xml:space="preserve">xxx </v>
      </c>
      <c r="P1228" t="str">
        <f>VLOOKUP(M1228,Extract_Title!$A$2:$B$20,2,0)</f>
        <v>Mr</v>
      </c>
      <c r="Q1228" t="str">
        <f>IF(L1228="","S",L1228)</f>
        <v>S</v>
      </c>
      <c r="R1228" t="str">
        <f>IF(K1228="","M",LEFT(K1228,1))</f>
        <v>M</v>
      </c>
      <c r="S1228" t="str">
        <f>VLOOKUP(O1228,Clean_tckt!$E$3:$F$38,2,0)</f>
        <v xml:space="preserve">xxx </v>
      </c>
      <c r="T1228" s="1">
        <f t="shared" si="61"/>
        <v>7.8958000000000004</v>
      </c>
      <c r="U1228">
        <f t="shared" si="62"/>
        <v>27</v>
      </c>
      <c r="V1228">
        <f>SUM(G1228:H1228,1)</f>
        <v>1</v>
      </c>
      <c r="W1228">
        <f t="shared" si="63"/>
        <v>1</v>
      </c>
      <c r="X1228">
        <f>IF(V1228=1,1,0)</f>
        <v>1</v>
      </c>
      <c r="Y1228">
        <f>IF($P1228=Y$1,1,0)</f>
        <v>1</v>
      </c>
      <c r="Z1228">
        <f>IF($P1228=Z$1,1,0)</f>
        <v>0</v>
      </c>
      <c r="AA1228">
        <f>IF($P1228=AA$1,1,0)</f>
        <v>0</v>
      </c>
      <c r="AB1228">
        <f>IF($P1228=AB$1,1,0)</f>
        <v>0</v>
      </c>
      <c r="AC1228">
        <f>IF($Q1228=AC$1,1,0)</f>
        <v>1</v>
      </c>
      <c r="AD1228">
        <f>IF($Q1228=AD$1,1,0)</f>
        <v>0</v>
      </c>
      <c r="AE1228">
        <f>IF($R1228=AE$1,1,0)</f>
        <v>1</v>
      </c>
      <c r="AF1228">
        <f>IF($R1228=AF$1,1,0)</f>
        <v>0</v>
      </c>
      <c r="AG1228">
        <f>IF($R1228=AG$1,1,0)</f>
        <v>0</v>
      </c>
      <c r="AH1228">
        <f>IF($R1228=AH$1,1,0)</f>
        <v>0</v>
      </c>
      <c r="AI1228">
        <f>IF($R1228=AI$1,1,0)</f>
        <v>0</v>
      </c>
      <c r="AJ1228">
        <f>IF($R1228=AJ$1,1,0)</f>
        <v>0</v>
      </c>
      <c r="AK1228">
        <f>IF($R1228=AK$1,1,0)</f>
        <v>0</v>
      </c>
      <c r="AL1228">
        <f>IF($R1228=AL$1,1,0)</f>
        <v>0</v>
      </c>
      <c r="AM1228">
        <f>IF($S1228=AM$1,1,0)</f>
        <v>0</v>
      </c>
      <c r="AN1228">
        <f>IF($S1228=AN$1,1,0)</f>
        <v>0</v>
      </c>
      <c r="AO1228">
        <f>IF($S1228=AO$1,1,0)</f>
        <v>0</v>
      </c>
      <c r="AP1228">
        <f>IF($S1228=AP$1,1,0)</f>
        <v>1</v>
      </c>
      <c r="AQ1228">
        <f>IF($S1228=AQ$1,1,0)</f>
        <v>0</v>
      </c>
      <c r="AR1228">
        <f>IF($S1228=AR$1,1,0)</f>
        <v>0</v>
      </c>
      <c r="AS1228">
        <f>IF($S1228=AS$1,1,0)</f>
        <v>0</v>
      </c>
      <c r="AT1228">
        <f>IF($S1228=AT$1,1,0)</f>
        <v>0</v>
      </c>
      <c r="AU1228">
        <f>IF($S1228=AU$1,1,0)</f>
        <v>0</v>
      </c>
      <c r="AV1228">
        <f>IF($S1228=AV$1,1,0)</f>
        <v>0</v>
      </c>
      <c r="AW1228">
        <f>IF($S1228=AW$1,1,0)</f>
        <v>0</v>
      </c>
      <c r="AX1228">
        <f>IF($S1228=AX$1,1,0)</f>
        <v>0</v>
      </c>
      <c r="AY1228">
        <f>IF($S1228=AY$1,1,0)</f>
        <v>0</v>
      </c>
      <c r="AZ1228">
        <f>IF($S1228=AZ$1,1,0)</f>
        <v>0</v>
      </c>
      <c r="BA1228">
        <f>IF($S1228=BA$1,1,0)</f>
        <v>0</v>
      </c>
      <c r="BB1228">
        <f>IF($S1228=BB$1,1,0)</f>
        <v>0</v>
      </c>
      <c r="BC1228">
        <f>IF($S1228=BC$1,1,0)</f>
        <v>0</v>
      </c>
      <c r="BD1228">
        <f>IF($S1228=BD$1,1,0)</f>
        <v>0</v>
      </c>
      <c r="BE1228">
        <f>IF($S1228=BE$1,1,0)</f>
        <v>0</v>
      </c>
      <c r="BF1228">
        <f>IF($S1228=BF$1,1,0)</f>
        <v>0</v>
      </c>
      <c r="BG1228">
        <f>IF($S1228=BG$1,1,0)</f>
        <v>0</v>
      </c>
      <c r="BH1228">
        <f>IF($S1228=BH$1,1,0)</f>
        <v>0</v>
      </c>
      <c r="BI1228">
        <f>IF($S1228=BI$1,1,0)</f>
        <v>0</v>
      </c>
      <c r="BJ1228">
        <f>IF($S1228=BJ$1,1,0)</f>
        <v>0</v>
      </c>
    </row>
    <row r="1229" spans="1:62" x14ac:dyDescent="0.25">
      <c r="A1229">
        <v>1227</v>
      </c>
      <c r="B1229" t="s">
        <v>1975</v>
      </c>
      <c r="C1229">
        <v>1</v>
      </c>
      <c r="D1229" t="s">
        <v>1636</v>
      </c>
      <c r="E1229" t="s">
        <v>13</v>
      </c>
      <c r="F1229">
        <v>30</v>
      </c>
      <c r="G1229">
        <v>0</v>
      </c>
      <c r="H1229">
        <v>0</v>
      </c>
      <c r="I1229">
        <v>110469</v>
      </c>
      <c r="J1229">
        <v>26</v>
      </c>
      <c r="K1229" t="s">
        <v>451</v>
      </c>
      <c r="L1229" t="s">
        <v>15</v>
      </c>
      <c r="M1229" t="s">
        <v>1751</v>
      </c>
      <c r="N1229" t="str">
        <f>IF(ISNUMBER(I1229),"xxx ",SUBSTITUTE(SUBSTITUTE(I1229,"/",""),".",""))</f>
        <v xml:space="preserve">xxx </v>
      </c>
      <c r="O1229" t="str">
        <f>LEFT(N1229,FIND(" ",N1229))</f>
        <v xml:space="preserve">xxx </v>
      </c>
      <c r="P1229" t="str">
        <f>VLOOKUP(M1229,Extract_Title!$A$2:$B$20,2,0)</f>
        <v>Mr</v>
      </c>
      <c r="Q1229" t="str">
        <f>IF(L1229="","S",L1229)</f>
        <v>S</v>
      </c>
      <c r="R1229" t="str">
        <f>IF(K1229="","M",LEFT(K1229,1))</f>
        <v>C</v>
      </c>
      <c r="S1229" t="str">
        <f>VLOOKUP(O1229,Clean_tckt!$E$3:$F$38,2,0)</f>
        <v xml:space="preserve">xxx </v>
      </c>
      <c r="T1229" s="1">
        <f t="shared" si="61"/>
        <v>26</v>
      </c>
      <c r="U1229">
        <f t="shared" si="62"/>
        <v>30</v>
      </c>
      <c r="V1229">
        <f>SUM(G1229:H1229,1)</f>
        <v>1</v>
      </c>
      <c r="W1229">
        <f t="shared" si="63"/>
        <v>1</v>
      </c>
      <c r="X1229">
        <f>IF(V1229=1,1,0)</f>
        <v>1</v>
      </c>
      <c r="Y1229">
        <f>IF($P1229=Y$1,1,0)</f>
        <v>1</v>
      </c>
      <c r="Z1229">
        <f>IF($P1229=Z$1,1,0)</f>
        <v>0</v>
      </c>
      <c r="AA1229">
        <f>IF($P1229=AA$1,1,0)</f>
        <v>0</v>
      </c>
      <c r="AB1229">
        <f>IF($P1229=AB$1,1,0)</f>
        <v>0</v>
      </c>
      <c r="AC1229">
        <f>IF($Q1229=AC$1,1,0)</f>
        <v>1</v>
      </c>
      <c r="AD1229">
        <f>IF($Q1229=AD$1,1,0)</f>
        <v>0</v>
      </c>
      <c r="AE1229">
        <f>IF($R1229=AE$1,1,0)</f>
        <v>0</v>
      </c>
      <c r="AF1229">
        <f>IF($R1229=AF$1,1,0)</f>
        <v>1</v>
      </c>
      <c r="AG1229">
        <f>IF($R1229=AG$1,1,0)</f>
        <v>0</v>
      </c>
      <c r="AH1229">
        <f>IF($R1229=AH$1,1,0)</f>
        <v>0</v>
      </c>
      <c r="AI1229">
        <f>IF($R1229=AI$1,1,0)</f>
        <v>0</v>
      </c>
      <c r="AJ1229">
        <f>IF($R1229=AJ$1,1,0)</f>
        <v>0</v>
      </c>
      <c r="AK1229">
        <f>IF($R1229=AK$1,1,0)</f>
        <v>0</v>
      </c>
      <c r="AL1229">
        <f>IF($R1229=AL$1,1,0)</f>
        <v>0</v>
      </c>
      <c r="AM1229">
        <f>IF($S1229=AM$1,1,0)</f>
        <v>0</v>
      </c>
      <c r="AN1229">
        <f>IF($S1229=AN$1,1,0)</f>
        <v>0</v>
      </c>
      <c r="AO1229">
        <f>IF($S1229=AO$1,1,0)</f>
        <v>0</v>
      </c>
      <c r="AP1229">
        <f>IF($S1229=AP$1,1,0)</f>
        <v>1</v>
      </c>
      <c r="AQ1229">
        <f>IF($S1229=AQ$1,1,0)</f>
        <v>0</v>
      </c>
      <c r="AR1229">
        <f>IF($S1229=AR$1,1,0)</f>
        <v>0</v>
      </c>
      <c r="AS1229">
        <f>IF($S1229=AS$1,1,0)</f>
        <v>0</v>
      </c>
      <c r="AT1229">
        <f>IF($S1229=AT$1,1,0)</f>
        <v>0</v>
      </c>
      <c r="AU1229">
        <f>IF($S1229=AU$1,1,0)</f>
        <v>0</v>
      </c>
      <c r="AV1229">
        <f>IF($S1229=AV$1,1,0)</f>
        <v>0</v>
      </c>
      <c r="AW1229">
        <f>IF($S1229=AW$1,1,0)</f>
        <v>0</v>
      </c>
      <c r="AX1229">
        <f>IF($S1229=AX$1,1,0)</f>
        <v>0</v>
      </c>
      <c r="AY1229">
        <f>IF($S1229=AY$1,1,0)</f>
        <v>0</v>
      </c>
      <c r="AZ1229">
        <f>IF($S1229=AZ$1,1,0)</f>
        <v>0</v>
      </c>
      <c r="BA1229">
        <f>IF($S1229=BA$1,1,0)</f>
        <v>0</v>
      </c>
      <c r="BB1229">
        <f>IF($S1229=BB$1,1,0)</f>
        <v>0</v>
      </c>
      <c r="BC1229">
        <f>IF($S1229=BC$1,1,0)</f>
        <v>0</v>
      </c>
      <c r="BD1229">
        <f>IF($S1229=BD$1,1,0)</f>
        <v>0</v>
      </c>
      <c r="BE1229">
        <f>IF($S1229=BE$1,1,0)</f>
        <v>0</v>
      </c>
      <c r="BF1229">
        <f>IF($S1229=BF$1,1,0)</f>
        <v>0</v>
      </c>
      <c r="BG1229">
        <f>IF($S1229=BG$1,1,0)</f>
        <v>0</v>
      </c>
      <c r="BH1229">
        <f>IF($S1229=BH$1,1,0)</f>
        <v>0</v>
      </c>
      <c r="BI1229">
        <f>IF($S1229=BI$1,1,0)</f>
        <v>0</v>
      </c>
      <c r="BJ1229">
        <f>IF($S1229=BJ$1,1,0)</f>
        <v>0</v>
      </c>
    </row>
    <row r="1230" spans="1:62" x14ac:dyDescent="0.25">
      <c r="A1230">
        <v>1228</v>
      </c>
      <c r="B1230" t="s">
        <v>1975</v>
      </c>
      <c r="C1230">
        <v>2</v>
      </c>
      <c r="D1230" t="s">
        <v>1637</v>
      </c>
      <c r="E1230" t="s">
        <v>13</v>
      </c>
      <c r="F1230">
        <v>32</v>
      </c>
      <c r="G1230">
        <v>0</v>
      </c>
      <c r="H1230">
        <v>0</v>
      </c>
      <c r="I1230">
        <v>244360</v>
      </c>
      <c r="J1230">
        <v>13</v>
      </c>
      <c r="L1230" t="s">
        <v>15</v>
      </c>
      <c r="M1230" t="s">
        <v>1751</v>
      </c>
      <c r="N1230" t="str">
        <f>IF(ISNUMBER(I1230),"xxx ",SUBSTITUTE(SUBSTITUTE(I1230,"/",""),".",""))</f>
        <v xml:space="preserve">xxx </v>
      </c>
      <c r="O1230" t="str">
        <f>LEFT(N1230,FIND(" ",N1230))</f>
        <v xml:space="preserve">xxx </v>
      </c>
      <c r="P1230" t="str">
        <f>VLOOKUP(M1230,Extract_Title!$A$2:$B$20,2,0)</f>
        <v>Mr</v>
      </c>
      <c r="Q1230" t="str">
        <f>IF(L1230="","S",L1230)</f>
        <v>S</v>
      </c>
      <c r="R1230" t="str">
        <f>IF(K1230="","M",LEFT(K1230,1))</f>
        <v>M</v>
      </c>
      <c r="S1230" t="str">
        <f>VLOOKUP(O1230,Clean_tckt!$E$3:$F$38,2,0)</f>
        <v xml:space="preserve">xxx </v>
      </c>
      <c r="T1230" s="1">
        <f t="shared" si="61"/>
        <v>13</v>
      </c>
      <c r="U1230">
        <f t="shared" si="62"/>
        <v>32</v>
      </c>
      <c r="V1230">
        <f>SUM(G1230:H1230,1)</f>
        <v>1</v>
      </c>
      <c r="W1230">
        <f t="shared" si="63"/>
        <v>1</v>
      </c>
      <c r="X1230">
        <f>IF(V1230=1,1,0)</f>
        <v>1</v>
      </c>
      <c r="Y1230">
        <f>IF($P1230=Y$1,1,0)</f>
        <v>1</v>
      </c>
      <c r="Z1230">
        <f>IF($P1230=Z$1,1,0)</f>
        <v>0</v>
      </c>
      <c r="AA1230">
        <f>IF($P1230=AA$1,1,0)</f>
        <v>0</v>
      </c>
      <c r="AB1230">
        <f>IF($P1230=AB$1,1,0)</f>
        <v>0</v>
      </c>
      <c r="AC1230">
        <f>IF($Q1230=AC$1,1,0)</f>
        <v>1</v>
      </c>
      <c r="AD1230">
        <f>IF($Q1230=AD$1,1,0)</f>
        <v>0</v>
      </c>
      <c r="AE1230">
        <f>IF($R1230=AE$1,1,0)</f>
        <v>1</v>
      </c>
      <c r="AF1230">
        <f>IF($R1230=AF$1,1,0)</f>
        <v>0</v>
      </c>
      <c r="AG1230">
        <f>IF($R1230=AG$1,1,0)</f>
        <v>0</v>
      </c>
      <c r="AH1230">
        <f>IF($R1230=AH$1,1,0)</f>
        <v>0</v>
      </c>
      <c r="AI1230">
        <f>IF($R1230=AI$1,1,0)</f>
        <v>0</v>
      </c>
      <c r="AJ1230">
        <f>IF($R1230=AJ$1,1,0)</f>
        <v>0</v>
      </c>
      <c r="AK1230">
        <f>IF($R1230=AK$1,1,0)</f>
        <v>0</v>
      </c>
      <c r="AL1230">
        <f>IF($R1230=AL$1,1,0)</f>
        <v>0</v>
      </c>
      <c r="AM1230">
        <f>IF($S1230=AM$1,1,0)</f>
        <v>0</v>
      </c>
      <c r="AN1230">
        <f>IF($S1230=AN$1,1,0)</f>
        <v>0</v>
      </c>
      <c r="AO1230">
        <f>IF($S1230=AO$1,1,0)</f>
        <v>0</v>
      </c>
      <c r="AP1230">
        <f>IF($S1230=AP$1,1,0)</f>
        <v>1</v>
      </c>
      <c r="AQ1230">
        <f>IF($S1230=AQ$1,1,0)</f>
        <v>0</v>
      </c>
      <c r="AR1230">
        <f>IF($S1230=AR$1,1,0)</f>
        <v>0</v>
      </c>
      <c r="AS1230">
        <f>IF($S1230=AS$1,1,0)</f>
        <v>0</v>
      </c>
      <c r="AT1230">
        <f>IF($S1230=AT$1,1,0)</f>
        <v>0</v>
      </c>
      <c r="AU1230">
        <f>IF($S1230=AU$1,1,0)</f>
        <v>0</v>
      </c>
      <c r="AV1230">
        <f>IF($S1230=AV$1,1,0)</f>
        <v>0</v>
      </c>
      <c r="AW1230">
        <f>IF($S1230=AW$1,1,0)</f>
        <v>0</v>
      </c>
      <c r="AX1230">
        <f>IF($S1230=AX$1,1,0)</f>
        <v>0</v>
      </c>
      <c r="AY1230">
        <f>IF($S1230=AY$1,1,0)</f>
        <v>0</v>
      </c>
      <c r="AZ1230">
        <f>IF($S1230=AZ$1,1,0)</f>
        <v>0</v>
      </c>
      <c r="BA1230">
        <f>IF($S1230=BA$1,1,0)</f>
        <v>0</v>
      </c>
      <c r="BB1230">
        <f>IF($S1230=BB$1,1,0)</f>
        <v>0</v>
      </c>
      <c r="BC1230">
        <f>IF($S1230=BC$1,1,0)</f>
        <v>0</v>
      </c>
      <c r="BD1230">
        <f>IF($S1230=BD$1,1,0)</f>
        <v>0</v>
      </c>
      <c r="BE1230">
        <f>IF($S1230=BE$1,1,0)</f>
        <v>0</v>
      </c>
      <c r="BF1230">
        <f>IF($S1230=BF$1,1,0)</f>
        <v>0</v>
      </c>
      <c r="BG1230">
        <f>IF($S1230=BG$1,1,0)</f>
        <v>0</v>
      </c>
      <c r="BH1230">
        <f>IF($S1230=BH$1,1,0)</f>
        <v>0</v>
      </c>
      <c r="BI1230">
        <f>IF($S1230=BI$1,1,0)</f>
        <v>0</v>
      </c>
      <c r="BJ1230">
        <f>IF($S1230=BJ$1,1,0)</f>
        <v>0</v>
      </c>
    </row>
    <row r="1231" spans="1:62" x14ac:dyDescent="0.25">
      <c r="A1231">
        <v>1229</v>
      </c>
      <c r="B1231" t="s">
        <v>1975</v>
      </c>
      <c r="C1231">
        <v>3</v>
      </c>
      <c r="D1231" t="s">
        <v>1638</v>
      </c>
      <c r="E1231" t="s">
        <v>13</v>
      </c>
      <c r="F1231">
        <v>39</v>
      </c>
      <c r="G1231">
        <v>0</v>
      </c>
      <c r="H1231">
        <v>2</v>
      </c>
      <c r="I1231">
        <v>2675</v>
      </c>
      <c r="J1231">
        <v>7.2291999999999996</v>
      </c>
      <c r="L1231" t="s">
        <v>20</v>
      </c>
      <c r="M1231" t="s">
        <v>1751</v>
      </c>
      <c r="N1231" t="str">
        <f>IF(ISNUMBER(I1231),"xxx ",SUBSTITUTE(SUBSTITUTE(I1231,"/",""),".",""))</f>
        <v xml:space="preserve">xxx </v>
      </c>
      <c r="O1231" t="str">
        <f>LEFT(N1231,FIND(" ",N1231))</f>
        <v xml:space="preserve">xxx </v>
      </c>
      <c r="P1231" t="str">
        <f>VLOOKUP(M1231,Extract_Title!$A$2:$B$20,2,0)</f>
        <v>Mr</v>
      </c>
      <c r="Q1231" t="str">
        <f>IF(L1231="","S",L1231)</f>
        <v>C</v>
      </c>
      <c r="R1231" t="str">
        <f>IF(K1231="","M",LEFT(K1231,1))</f>
        <v>M</v>
      </c>
      <c r="S1231" t="str">
        <f>VLOOKUP(O1231,Clean_tckt!$E$3:$F$38,2,0)</f>
        <v xml:space="preserve">xxx </v>
      </c>
      <c r="T1231" s="1">
        <f t="shared" si="61"/>
        <v>7.2291999999999996</v>
      </c>
      <c r="U1231">
        <f t="shared" si="62"/>
        <v>39</v>
      </c>
      <c r="V1231">
        <f>SUM(G1231:H1231,1)</f>
        <v>3</v>
      </c>
      <c r="W1231">
        <f t="shared" si="63"/>
        <v>1</v>
      </c>
      <c r="X1231">
        <f>IF(V1231=1,1,0)</f>
        <v>0</v>
      </c>
      <c r="Y1231">
        <f>IF($P1231=Y$1,1,0)</f>
        <v>1</v>
      </c>
      <c r="Z1231">
        <f>IF($P1231=Z$1,1,0)</f>
        <v>0</v>
      </c>
      <c r="AA1231">
        <f>IF($P1231=AA$1,1,0)</f>
        <v>0</v>
      </c>
      <c r="AB1231">
        <f>IF($P1231=AB$1,1,0)</f>
        <v>0</v>
      </c>
      <c r="AC1231">
        <f>IF($Q1231=AC$1,1,0)</f>
        <v>0</v>
      </c>
      <c r="AD1231">
        <f>IF($Q1231=AD$1,1,0)</f>
        <v>1</v>
      </c>
      <c r="AE1231">
        <f>IF($R1231=AE$1,1,0)</f>
        <v>1</v>
      </c>
      <c r="AF1231">
        <f>IF($R1231=AF$1,1,0)</f>
        <v>0</v>
      </c>
      <c r="AG1231">
        <f>IF($R1231=AG$1,1,0)</f>
        <v>0</v>
      </c>
      <c r="AH1231">
        <f>IF($R1231=AH$1,1,0)</f>
        <v>0</v>
      </c>
      <c r="AI1231">
        <f>IF($R1231=AI$1,1,0)</f>
        <v>0</v>
      </c>
      <c r="AJ1231">
        <f>IF($R1231=AJ$1,1,0)</f>
        <v>0</v>
      </c>
      <c r="AK1231">
        <f>IF($R1231=AK$1,1,0)</f>
        <v>0</v>
      </c>
      <c r="AL1231">
        <f>IF($R1231=AL$1,1,0)</f>
        <v>0</v>
      </c>
      <c r="AM1231">
        <f>IF($S1231=AM$1,1,0)</f>
        <v>0</v>
      </c>
      <c r="AN1231">
        <f>IF($S1231=AN$1,1,0)</f>
        <v>0</v>
      </c>
      <c r="AO1231">
        <f>IF($S1231=AO$1,1,0)</f>
        <v>0</v>
      </c>
      <c r="AP1231">
        <f>IF($S1231=AP$1,1,0)</f>
        <v>1</v>
      </c>
      <c r="AQ1231">
        <f>IF($S1231=AQ$1,1,0)</f>
        <v>0</v>
      </c>
      <c r="AR1231">
        <f>IF($S1231=AR$1,1,0)</f>
        <v>0</v>
      </c>
      <c r="AS1231">
        <f>IF($S1231=AS$1,1,0)</f>
        <v>0</v>
      </c>
      <c r="AT1231">
        <f>IF($S1231=AT$1,1,0)</f>
        <v>0</v>
      </c>
      <c r="AU1231">
        <f>IF($S1231=AU$1,1,0)</f>
        <v>0</v>
      </c>
      <c r="AV1231">
        <f>IF($S1231=AV$1,1,0)</f>
        <v>0</v>
      </c>
      <c r="AW1231">
        <f>IF($S1231=AW$1,1,0)</f>
        <v>0</v>
      </c>
      <c r="AX1231">
        <f>IF($S1231=AX$1,1,0)</f>
        <v>0</v>
      </c>
      <c r="AY1231">
        <f>IF($S1231=AY$1,1,0)</f>
        <v>0</v>
      </c>
      <c r="AZ1231">
        <f>IF($S1231=AZ$1,1,0)</f>
        <v>0</v>
      </c>
      <c r="BA1231">
        <f>IF($S1231=BA$1,1,0)</f>
        <v>0</v>
      </c>
      <c r="BB1231">
        <f>IF($S1231=BB$1,1,0)</f>
        <v>0</v>
      </c>
      <c r="BC1231">
        <f>IF($S1231=BC$1,1,0)</f>
        <v>0</v>
      </c>
      <c r="BD1231">
        <f>IF($S1231=BD$1,1,0)</f>
        <v>0</v>
      </c>
      <c r="BE1231">
        <f>IF($S1231=BE$1,1,0)</f>
        <v>0</v>
      </c>
      <c r="BF1231">
        <f>IF($S1231=BF$1,1,0)</f>
        <v>0</v>
      </c>
      <c r="BG1231">
        <f>IF($S1231=BG$1,1,0)</f>
        <v>0</v>
      </c>
      <c r="BH1231">
        <f>IF($S1231=BH$1,1,0)</f>
        <v>0</v>
      </c>
      <c r="BI1231">
        <f>IF($S1231=BI$1,1,0)</f>
        <v>0</v>
      </c>
      <c r="BJ1231">
        <f>IF($S1231=BJ$1,1,0)</f>
        <v>0</v>
      </c>
    </row>
    <row r="1232" spans="1:62" x14ac:dyDescent="0.25">
      <c r="A1232">
        <v>1230</v>
      </c>
      <c r="B1232" t="s">
        <v>1975</v>
      </c>
      <c r="C1232">
        <v>2</v>
      </c>
      <c r="D1232" t="s">
        <v>1639</v>
      </c>
      <c r="E1232" t="s">
        <v>13</v>
      </c>
      <c r="F1232">
        <v>25</v>
      </c>
      <c r="G1232">
        <v>0</v>
      </c>
      <c r="H1232">
        <v>0</v>
      </c>
      <c r="I1232" t="s">
        <v>1259</v>
      </c>
      <c r="J1232">
        <v>31.5</v>
      </c>
      <c r="L1232" t="s">
        <v>15</v>
      </c>
      <c r="M1232" t="s">
        <v>1751</v>
      </c>
      <c r="N1232" t="str">
        <f>IF(ISNUMBER(I1232),"xxx ",SUBSTITUTE(SUBSTITUTE(I1232,"/",""),".",""))</f>
        <v>CA 31029</v>
      </c>
      <c r="O1232" t="str">
        <f>LEFT(N1232,FIND(" ",N1232))</f>
        <v xml:space="preserve">CA </v>
      </c>
      <c r="P1232" t="str">
        <f>VLOOKUP(M1232,Extract_Title!$A$2:$B$20,2,0)</f>
        <v>Mr</v>
      </c>
      <c r="Q1232" t="str">
        <f>IF(L1232="","S",L1232)</f>
        <v>S</v>
      </c>
      <c r="R1232" t="str">
        <f>IF(K1232="","M",LEFT(K1232,1))</f>
        <v>M</v>
      </c>
      <c r="S1232" t="str">
        <f>VLOOKUP(O1232,Clean_tckt!$E$3:$F$38,2,0)</f>
        <v xml:space="preserve">CA </v>
      </c>
      <c r="T1232" s="1">
        <f t="shared" si="61"/>
        <v>31.5</v>
      </c>
      <c r="U1232">
        <f t="shared" si="62"/>
        <v>25</v>
      </c>
      <c r="V1232">
        <f>SUM(G1232:H1232,1)</f>
        <v>1</v>
      </c>
      <c r="W1232">
        <f t="shared" si="63"/>
        <v>1</v>
      </c>
      <c r="X1232">
        <f>IF(V1232=1,1,0)</f>
        <v>1</v>
      </c>
      <c r="Y1232">
        <f>IF($P1232=Y$1,1,0)</f>
        <v>1</v>
      </c>
      <c r="Z1232">
        <f>IF($P1232=Z$1,1,0)</f>
        <v>0</v>
      </c>
      <c r="AA1232">
        <f>IF($P1232=AA$1,1,0)</f>
        <v>0</v>
      </c>
      <c r="AB1232">
        <f>IF($P1232=AB$1,1,0)</f>
        <v>0</v>
      </c>
      <c r="AC1232">
        <f>IF($Q1232=AC$1,1,0)</f>
        <v>1</v>
      </c>
      <c r="AD1232">
        <f>IF($Q1232=AD$1,1,0)</f>
        <v>0</v>
      </c>
      <c r="AE1232">
        <f>IF($R1232=AE$1,1,0)</f>
        <v>1</v>
      </c>
      <c r="AF1232">
        <f>IF($R1232=AF$1,1,0)</f>
        <v>0</v>
      </c>
      <c r="AG1232">
        <f>IF($R1232=AG$1,1,0)</f>
        <v>0</v>
      </c>
      <c r="AH1232">
        <f>IF($R1232=AH$1,1,0)</f>
        <v>0</v>
      </c>
      <c r="AI1232">
        <f>IF($R1232=AI$1,1,0)</f>
        <v>0</v>
      </c>
      <c r="AJ1232">
        <f>IF($R1232=AJ$1,1,0)</f>
        <v>0</v>
      </c>
      <c r="AK1232">
        <f>IF($R1232=AK$1,1,0)</f>
        <v>0</v>
      </c>
      <c r="AL1232">
        <f>IF($R1232=AL$1,1,0)</f>
        <v>0</v>
      </c>
      <c r="AM1232">
        <f>IF($S1232=AM$1,1,0)</f>
        <v>0</v>
      </c>
      <c r="AN1232">
        <f>IF($S1232=AN$1,1,0)</f>
        <v>0</v>
      </c>
      <c r="AO1232">
        <f>IF($S1232=AO$1,1,0)</f>
        <v>0</v>
      </c>
      <c r="AP1232">
        <f>IF($S1232=AP$1,1,0)</f>
        <v>0</v>
      </c>
      <c r="AQ1232">
        <f>IF($S1232=AQ$1,1,0)</f>
        <v>0</v>
      </c>
      <c r="AR1232">
        <f>IF($S1232=AR$1,1,0)</f>
        <v>1</v>
      </c>
      <c r="AS1232">
        <f>IF($S1232=AS$1,1,0)</f>
        <v>0</v>
      </c>
      <c r="AT1232">
        <f>IF($S1232=AT$1,1,0)</f>
        <v>0</v>
      </c>
      <c r="AU1232">
        <f>IF($S1232=AU$1,1,0)</f>
        <v>0</v>
      </c>
      <c r="AV1232">
        <f>IF($S1232=AV$1,1,0)</f>
        <v>0</v>
      </c>
      <c r="AW1232">
        <f>IF($S1232=AW$1,1,0)</f>
        <v>0</v>
      </c>
      <c r="AX1232">
        <f>IF($S1232=AX$1,1,0)</f>
        <v>0</v>
      </c>
      <c r="AY1232">
        <f>IF($S1232=AY$1,1,0)</f>
        <v>0</v>
      </c>
      <c r="AZ1232">
        <f>IF($S1232=AZ$1,1,0)</f>
        <v>0</v>
      </c>
      <c r="BA1232">
        <f>IF($S1232=BA$1,1,0)</f>
        <v>0</v>
      </c>
      <c r="BB1232">
        <f>IF($S1232=BB$1,1,0)</f>
        <v>0</v>
      </c>
      <c r="BC1232">
        <f>IF($S1232=BC$1,1,0)</f>
        <v>0</v>
      </c>
      <c r="BD1232">
        <f>IF($S1232=BD$1,1,0)</f>
        <v>0</v>
      </c>
      <c r="BE1232">
        <f>IF($S1232=BE$1,1,0)</f>
        <v>0</v>
      </c>
      <c r="BF1232">
        <f>IF($S1232=BF$1,1,0)</f>
        <v>0</v>
      </c>
      <c r="BG1232">
        <f>IF($S1232=BG$1,1,0)</f>
        <v>0</v>
      </c>
      <c r="BH1232">
        <f>IF($S1232=BH$1,1,0)</f>
        <v>0</v>
      </c>
      <c r="BI1232">
        <f>IF($S1232=BI$1,1,0)</f>
        <v>0</v>
      </c>
      <c r="BJ1232">
        <f>IF($S1232=BJ$1,1,0)</f>
        <v>0</v>
      </c>
    </row>
    <row r="1233" spans="1:62" x14ac:dyDescent="0.25">
      <c r="A1233">
        <v>1231</v>
      </c>
      <c r="B1233" t="s">
        <v>1975</v>
      </c>
      <c r="C1233">
        <v>3</v>
      </c>
      <c r="D1233" t="s">
        <v>1640</v>
      </c>
      <c r="E1233" t="s">
        <v>13</v>
      </c>
      <c r="G1233">
        <v>0</v>
      </c>
      <c r="H1233">
        <v>0</v>
      </c>
      <c r="I1233">
        <v>2622</v>
      </c>
      <c r="J1233">
        <v>7.2291999999999996</v>
      </c>
      <c r="L1233" t="s">
        <v>20</v>
      </c>
      <c r="M1233" t="s">
        <v>1754</v>
      </c>
      <c r="N1233" t="str">
        <f>IF(ISNUMBER(I1233),"xxx ",SUBSTITUTE(SUBSTITUTE(I1233,"/",""),".",""))</f>
        <v xml:space="preserve">xxx </v>
      </c>
      <c r="O1233" t="str">
        <f>LEFT(N1233,FIND(" ",N1233))</f>
        <v xml:space="preserve">xxx </v>
      </c>
      <c r="P1233" t="str">
        <f>VLOOKUP(M1233,Extract_Title!$A$2:$B$20,2,0)</f>
        <v>Master</v>
      </c>
      <c r="Q1233" t="str">
        <f>IF(L1233="","S",L1233)</f>
        <v>C</v>
      </c>
      <c r="R1233" t="str">
        <f>IF(K1233="","M",LEFT(K1233,1))</f>
        <v>M</v>
      </c>
      <c r="S1233" t="str">
        <f>VLOOKUP(O1233,Clean_tckt!$E$3:$F$38,2,0)</f>
        <v xml:space="preserve">xxx </v>
      </c>
      <c r="T1233" s="1">
        <f t="shared" si="61"/>
        <v>7.2291999999999996</v>
      </c>
      <c r="U1233">
        <f t="shared" si="62"/>
        <v>0</v>
      </c>
      <c r="V1233">
        <f>SUM(G1233:H1233,1)</f>
        <v>1</v>
      </c>
      <c r="W1233">
        <f t="shared" si="63"/>
        <v>1</v>
      </c>
      <c r="X1233">
        <f>IF(V1233=1,1,0)</f>
        <v>1</v>
      </c>
      <c r="Y1233">
        <f>IF($P1233=Y$1,1,0)</f>
        <v>0</v>
      </c>
      <c r="Z1233">
        <f>IF($P1233=Z$1,1,0)</f>
        <v>0</v>
      </c>
      <c r="AA1233">
        <f>IF($P1233=AA$1,1,0)</f>
        <v>0</v>
      </c>
      <c r="AB1233">
        <f>IF($P1233=AB$1,1,0)</f>
        <v>1</v>
      </c>
      <c r="AC1233">
        <f>IF($Q1233=AC$1,1,0)</f>
        <v>0</v>
      </c>
      <c r="AD1233">
        <f>IF($Q1233=AD$1,1,0)</f>
        <v>1</v>
      </c>
      <c r="AE1233">
        <f>IF($R1233=AE$1,1,0)</f>
        <v>1</v>
      </c>
      <c r="AF1233">
        <f>IF($R1233=AF$1,1,0)</f>
        <v>0</v>
      </c>
      <c r="AG1233">
        <f>IF($R1233=AG$1,1,0)</f>
        <v>0</v>
      </c>
      <c r="AH1233">
        <f>IF($R1233=AH$1,1,0)</f>
        <v>0</v>
      </c>
      <c r="AI1233">
        <f>IF($R1233=AI$1,1,0)</f>
        <v>0</v>
      </c>
      <c r="AJ1233">
        <f>IF($R1233=AJ$1,1,0)</f>
        <v>0</v>
      </c>
      <c r="AK1233">
        <f>IF($R1233=AK$1,1,0)</f>
        <v>0</v>
      </c>
      <c r="AL1233">
        <f>IF($R1233=AL$1,1,0)</f>
        <v>0</v>
      </c>
      <c r="AM1233">
        <f>IF($S1233=AM$1,1,0)</f>
        <v>0</v>
      </c>
      <c r="AN1233">
        <f>IF($S1233=AN$1,1,0)</f>
        <v>0</v>
      </c>
      <c r="AO1233">
        <f>IF($S1233=AO$1,1,0)</f>
        <v>0</v>
      </c>
      <c r="AP1233">
        <f>IF($S1233=AP$1,1,0)</f>
        <v>1</v>
      </c>
      <c r="AQ1233">
        <f>IF($S1233=AQ$1,1,0)</f>
        <v>0</v>
      </c>
      <c r="AR1233">
        <f>IF($S1233=AR$1,1,0)</f>
        <v>0</v>
      </c>
      <c r="AS1233">
        <f>IF($S1233=AS$1,1,0)</f>
        <v>0</v>
      </c>
      <c r="AT1233">
        <f>IF($S1233=AT$1,1,0)</f>
        <v>0</v>
      </c>
      <c r="AU1233">
        <f>IF($S1233=AU$1,1,0)</f>
        <v>0</v>
      </c>
      <c r="AV1233">
        <f>IF($S1233=AV$1,1,0)</f>
        <v>0</v>
      </c>
      <c r="AW1233">
        <f>IF($S1233=AW$1,1,0)</f>
        <v>0</v>
      </c>
      <c r="AX1233">
        <f>IF($S1233=AX$1,1,0)</f>
        <v>0</v>
      </c>
      <c r="AY1233">
        <f>IF($S1233=AY$1,1,0)</f>
        <v>0</v>
      </c>
      <c r="AZ1233">
        <f>IF($S1233=AZ$1,1,0)</f>
        <v>0</v>
      </c>
      <c r="BA1233">
        <f>IF($S1233=BA$1,1,0)</f>
        <v>0</v>
      </c>
      <c r="BB1233">
        <f>IF($S1233=BB$1,1,0)</f>
        <v>0</v>
      </c>
      <c r="BC1233">
        <f>IF($S1233=BC$1,1,0)</f>
        <v>0</v>
      </c>
      <c r="BD1233">
        <f>IF($S1233=BD$1,1,0)</f>
        <v>0</v>
      </c>
      <c r="BE1233">
        <f>IF($S1233=BE$1,1,0)</f>
        <v>0</v>
      </c>
      <c r="BF1233">
        <f>IF($S1233=BF$1,1,0)</f>
        <v>0</v>
      </c>
      <c r="BG1233">
        <f>IF($S1233=BG$1,1,0)</f>
        <v>0</v>
      </c>
      <c r="BH1233">
        <f>IF($S1233=BH$1,1,0)</f>
        <v>0</v>
      </c>
      <c r="BI1233">
        <f>IF($S1233=BI$1,1,0)</f>
        <v>0</v>
      </c>
      <c r="BJ1233">
        <f>IF($S1233=BJ$1,1,0)</f>
        <v>0</v>
      </c>
    </row>
    <row r="1234" spans="1:62" x14ac:dyDescent="0.25">
      <c r="A1234">
        <v>1232</v>
      </c>
      <c r="B1234" t="s">
        <v>1975</v>
      </c>
      <c r="C1234">
        <v>2</v>
      </c>
      <c r="D1234" t="s">
        <v>1641</v>
      </c>
      <c r="E1234" t="s">
        <v>13</v>
      </c>
      <c r="F1234">
        <v>18</v>
      </c>
      <c r="G1234">
        <v>0</v>
      </c>
      <c r="H1234">
        <v>0</v>
      </c>
      <c r="I1234" t="s">
        <v>1642</v>
      </c>
      <c r="J1234">
        <v>10.5</v>
      </c>
      <c r="L1234" t="s">
        <v>15</v>
      </c>
      <c r="M1234" t="s">
        <v>1751</v>
      </c>
      <c r="N1234" t="str">
        <f>IF(ISNUMBER(I1234),"xxx ",SUBSTITUTE(SUBSTITUTE(I1234,"/",""),".",""))</f>
        <v>CA 15185</v>
      </c>
      <c r="O1234" t="str">
        <f>LEFT(N1234,FIND(" ",N1234))</f>
        <v xml:space="preserve">CA </v>
      </c>
      <c r="P1234" t="str">
        <f>VLOOKUP(M1234,Extract_Title!$A$2:$B$20,2,0)</f>
        <v>Mr</v>
      </c>
      <c r="Q1234" t="str">
        <f>IF(L1234="","S",L1234)</f>
        <v>S</v>
      </c>
      <c r="R1234" t="str">
        <f>IF(K1234="","M",LEFT(K1234,1))</f>
        <v>M</v>
      </c>
      <c r="S1234" t="str">
        <f>VLOOKUP(O1234,Clean_tckt!$E$3:$F$38,2,0)</f>
        <v xml:space="preserve">CA </v>
      </c>
      <c r="T1234" s="1">
        <f t="shared" si="61"/>
        <v>10.5</v>
      </c>
      <c r="U1234">
        <f t="shared" si="62"/>
        <v>18</v>
      </c>
      <c r="V1234">
        <f>SUM(G1234:H1234,1)</f>
        <v>1</v>
      </c>
      <c r="W1234">
        <f t="shared" si="63"/>
        <v>1</v>
      </c>
      <c r="X1234">
        <f>IF(V1234=1,1,0)</f>
        <v>1</v>
      </c>
      <c r="Y1234">
        <f>IF($P1234=Y$1,1,0)</f>
        <v>1</v>
      </c>
      <c r="Z1234">
        <f>IF($P1234=Z$1,1,0)</f>
        <v>0</v>
      </c>
      <c r="AA1234">
        <f>IF($P1234=AA$1,1,0)</f>
        <v>0</v>
      </c>
      <c r="AB1234">
        <f>IF($P1234=AB$1,1,0)</f>
        <v>0</v>
      </c>
      <c r="AC1234">
        <f>IF($Q1234=AC$1,1,0)</f>
        <v>1</v>
      </c>
      <c r="AD1234">
        <f>IF($Q1234=AD$1,1,0)</f>
        <v>0</v>
      </c>
      <c r="AE1234">
        <f>IF($R1234=AE$1,1,0)</f>
        <v>1</v>
      </c>
      <c r="AF1234">
        <f>IF($R1234=AF$1,1,0)</f>
        <v>0</v>
      </c>
      <c r="AG1234">
        <f>IF($R1234=AG$1,1,0)</f>
        <v>0</v>
      </c>
      <c r="AH1234">
        <f>IF($R1234=AH$1,1,0)</f>
        <v>0</v>
      </c>
      <c r="AI1234">
        <f>IF($R1234=AI$1,1,0)</f>
        <v>0</v>
      </c>
      <c r="AJ1234">
        <f>IF($R1234=AJ$1,1,0)</f>
        <v>0</v>
      </c>
      <c r="AK1234">
        <f>IF($R1234=AK$1,1,0)</f>
        <v>0</v>
      </c>
      <c r="AL1234">
        <f>IF($R1234=AL$1,1,0)</f>
        <v>0</v>
      </c>
      <c r="AM1234">
        <f>IF($S1234=AM$1,1,0)</f>
        <v>0</v>
      </c>
      <c r="AN1234">
        <f>IF($S1234=AN$1,1,0)</f>
        <v>0</v>
      </c>
      <c r="AO1234">
        <f>IF($S1234=AO$1,1,0)</f>
        <v>0</v>
      </c>
      <c r="AP1234">
        <f>IF($S1234=AP$1,1,0)</f>
        <v>0</v>
      </c>
      <c r="AQ1234">
        <f>IF($S1234=AQ$1,1,0)</f>
        <v>0</v>
      </c>
      <c r="AR1234">
        <f>IF($S1234=AR$1,1,0)</f>
        <v>1</v>
      </c>
      <c r="AS1234">
        <f>IF($S1234=AS$1,1,0)</f>
        <v>0</v>
      </c>
      <c r="AT1234">
        <f>IF($S1234=AT$1,1,0)</f>
        <v>0</v>
      </c>
      <c r="AU1234">
        <f>IF($S1234=AU$1,1,0)</f>
        <v>0</v>
      </c>
      <c r="AV1234">
        <f>IF($S1234=AV$1,1,0)</f>
        <v>0</v>
      </c>
      <c r="AW1234">
        <f>IF($S1234=AW$1,1,0)</f>
        <v>0</v>
      </c>
      <c r="AX1234">
        <f>IF($S1234=AX$1,1,0)</f>
        <v>0</v>
      </c>
      <c r="AY1234">
        <f>IF($S1234=AY$1,1,0)</f>
        <v>0</v>
      </c>
      <c r="AZ1234">
        <f>IF($S1234=AZ$1,1,0)</f>
        <v>0</v>
      </c>
      <c r="BA1234">
        <f>IF($S1234=BA$1,1,0)</f>
        <v>0</v>
      </c>
      <c r="BB1234">
        <f>IF($S1234=BB$1,1,0)</f>
        <v>0</v>
      </c>
      <c r="BC1234">
        <f>IF($S1234=BC$1,1,0)</f>
        <v>0</v>
      </c>
      <c r="BD1234">
        <f>IF($S1234=BD$1,1,0)</f>
        <v>0</v>
      </c>
      <c r="BE1234">
        <f>IF($S1234=BE$1,1,0)</f>
        <v>0</v>
      </c>
      <c r="BF1234">
        <f>IF($S1234=BF$1,1,0)</f>
        <v>0</v>
      </c>
      <c r="BG1234">
        <f>IF($S1234=BG$1,1,0)</f>
        <v>0</v>
      </c>
      <c r="BH1234">
        <f>IF($S1234=BH$1,1,0)</f>
        <v>0</v>
      </c>
      <c r="BI1234">
        <f>IF($S1234=BI$1,1,0)</f>
        <v>0</v>
      </c>
      <c r="BJ1234">
        <f>IF($S1234=BJ$1,1,0)</f>
        <v>0</v>
      </c>
    </row>
    <row r="1235" spans="1:62" x14ac:dyDescent="0.25">
      <c r="A1235">
        <v>1233</v>
      </c>
      <c r="B1235" t="s">
        <v>1975</v>
      </c>
      <c r="C1235">
        <v>3</v>
      </c>
      <c r="D1235" t="s">
        <v>1643</v>
      </c>
      <c r="E1235" t="s">
        <v>13</v>
      </c>
      <c r="F1235">
        <v>32</v>
      </c>
      <c r="G1235">
        <v>0</v>
      </c>
      <c r="H1235">
        <v>0</v>
      </c>
      <c r="I1235">
        <v>350403</v>
      </c>
      <c r="J1235">
        <v>7.5792000000000002</v>
      </c>
      <c r="L1235" t="s">
        <v>15</v>
      </c>
      <c r="M1235" t="s">
        <v>1751</v>
      </c>
      <c r="N1235" t="str">
        <f>IF(ISNUMBER(I1235),"xxx ",SUBSTITUTE(SUBSTITUTE(I1235,"/",""),".",""))</f>
        <v xml:space="preserve">xxx </v>
      </c>
      <c r="O1235" t="str">
        <f>LEFT(N1235,FIND(" ",N1235))</f>
        <v xml:space="preserve">xxx </v>
      </c>
      <c r="P1235" t="str">
        <f>VLOOKUP(M1235,Extract_Title!$A$2:$B$20,2,0)</f>
        <v>Mr</v>
      </c>
      <c r="Q1235" t="str">
        <f>IF(L1235="","S",L1235)</f>
        <v>S</v>
      </c>
      <c r="R1235" t="str">
        <f>IF(K1235="","M",LEFT(K1235,1))</f>
        <v>M</v>
      </c>
      <c r="S1235" t="str">
        <f>VLOOKUP(O1235,Clean_tckt!$E$3:$F$38,2,0)</f>
        <v xml:space="preserve">xxx </v>
      </c>
      <c r="T1235" s="1">
        <f t="shared" si="61"/>
        <v>7.5792000000000002</v>
      </c>
      <c r="U1235">
        <f t="shared" si="62"/>
        <v>32</v>
      </c>
      <c r="V1235">
        <f>SUM(G1235:H1235,1)</f>
        <v>1</v>
      </c>
      <c r="W1235">
        <f t="shared" si="63"/>
        <v>1</v>
      </c>
      <c r="X1235">
        <f>IF(V1235=1,1,0)</f>
        <v>1</v>
      </c>
      <c r="Y1235">
        <f>IF($P1235=Y$1,1,0)</f>
        <v>1</v>
      </c>
      <c r="Z1235">
        <f>IF($P1235=Z$1,1,0)</f>
        <v>0</v>
      </c>
      <c r="AA1235">
        <f>IF($P1235=AA$1,1,0)</f>
        <v>0</v>
      </c>
      <c r="AB1235">
        <f>IF($P1235=AB$1,1,0)</f>
        <v>0</v>
      </c>
      <c r="AC1235">
        <f>IF($Q1235=AC$1,1,0)</f>
        <v>1</v>
      </c>
      <c r="AD1235">
        <f>IF($Q1235=AD$1,1,0)</f>
        <v>0</v>
      </c>
      <c r="AE1235">
        <f>IF($R1235=AE$1,1,0)</f>
        <v>1</v>
      </c>
      <c r="AF1235">
        <f>IF($R1235=AF$1,1,0)</f>
        <v>0</v>
      </c>
      <c r="AG1235">
        <f>IF($R1235=AG$1,1,0)</f>
        <v>0</v>
      </c>
      <c r="AH1235">
        <f>IF($R1235=AH$1,1,0)</f>
        <v>0</v>
      </c>
      <c r="AI1235">
        <f>IF($R1235=AI$1,1,0)</f>
        <v>0</v>
      </c>
      <c r="AJ1235">
        <f>IF($R1235=AJ$1,1,0)</f>
        <v>0</v>
      </c>
      <c r="AK1235">
        <f>IF($R1235=AK$1,1,0)</f>
        <v>0</v>
      </c>
      <c r="AL1235">
        <f>IF($R1235=AL$1,1,0)</f>
        <v>0</v>
      </c>
      <c r="AM1235">
        <f>IF($S1235=AM$1,1,0)</f>
        <v>0</v>
      </c>
      <c r="AN1235">
        <f>IF($S1235=AN$1,1,0)</f>
        <v>0</v>
      </c>
      <c r="AO1235">
        <f>IF($S1235=AO$1,1,0)</f>
        <v>0</v>
      </c>
      <c r="AP1235">
        <f>IF($S1235=AP$1,1,0)</f>
        <v>1</v>
      </c>
      <c r="AQ1235">
        <f>IF($S1235=AQ$1,1,0)</f>
        <v>0</v>
      </c>
      <c r="AR1235">
        <f>IF($S1235=AR$1,1,0)</f>
        <v>0</v>
      </c>
      <c r="AS1235">
        <f>IF($S1235=AS$1,1,0)</f>
        <v>0</v>
      </c>
      <c r="AT1235">
        <f>IF($S1235=AT$1,1,0)</f>
        <v>0</v>
      </c>
      <c r="AU1235">
        <f>IF($S1235=AU$1,1,0)</f>
        <v>0</v>
      </c>
      <c r="AV1235">
        <f>IF($S1235=AV$1,1,0)</f>
        <v>0</v>
      </c>
      <c r="AW1235">
        <f>IF($S1235=AW$1,1,0)</f>
        <v>0</v>
      </c>
      <c r="AX1235">
        <f>IF($S1235=AX$1,1,0)</f>
        <v>0</v>
      </c>
      <c r="AY1235">
        <f>IF($S1235=AY$1,1,0)</f>
        <v>0</v>
      </c>
      <c r="AZ1235">
        <f>IF($S1235=AZ$1,1,0)</f>
        <v>0</v>
      </c>
      <c r="BA1235">
        <f>IF($S1235=BA$1,1,0)</f>
        <v>0</v>
      </c>
      <c r="BB1235">
        <f>IF($S1235=BB$1,1,0)</f>
        <v>0</v>
      </c>
      <c r="BC1235">
        <f>IF($S1235=BC$1,1,0)</f>
        <v>0</v>
      </c>
      <c r="BD1235">
        <f>IF($S1235=BD$1,1,0)</f>
        <v>0</v>
      </c>
      <c r="BE1235">
        <f>IF($S1235=BE$1,1,0)</f>
        <v>0</v>
      </c>
      <c r="BF1235">
        <f>IF($S1235=BF$1,1,0)</f>
        <v>0</v>
      </c>
      <c r="BG1235">
        <f>IF($S1235=BG$1,1,0)</f>
        <v>0</v>
      </c>
      <c r="BH1235">
        <f>IF($S1235=BH$1,1,0)</f>
        <v>0</v>
      </c>
      <c r="BI1235">
        <f>IF($S1235=BI$1,1,0)</f>
        <v>0</v>
      </c>
      <c r="BJ1235">
        <f>IF($S1235=BJ$1,1,0)</f>
        <v>0</v>
      </c>
    </row>
    <row r="1236" spans="1:62" x14ac:dyDescent="0.25">
      <c r="A1236">
        <v>1234</v>
      </c>
      <c r="B1236" t="s">
        <v>1975</v>
      </c>
      <c r="C1236">
        <v>3</v>
      </c>
      <c r="D1236" t="s">
        <v>1644</v>
      </c>
      <c r="E1236" t="s">
        <v>13</v>
      </c>
      <c r="G1236">
        <v>1</v>
      </c>
      <c r="H1236">
        <v>9</v>
      </c>
      <c r="I1236" t="s">
        <v>251</v>
      </c>
      <c r="J1236">
        <v>69.55</v>
      </c>
      <c r="L1236" t="s">
        <v>15</v>
      </c>
      <c r="M1236" t="s">
        <v>1751</v>
      </c>
      <c r="N1236" t="str">
        <f>IF(ISNUMBER(I1236),"xxx ",SUBSTITUTE(SUBSTITUTE(I1236,"/",""),".",""))</f>
        <v>CA 2343</v>
      </c>
      <c r="O1236" t="str">
        <f>LEFT(N1236,FIND(" ",N1236))</f>
        <v xml:space="preserve">CA </v>
      </c>
      <c r="P1236" t="str">
        <f>VLOOKUP(M1236,Extract_Title!$A$2:$B$20,2,0)</f>
        <v>Mr</v>
      </c>
      <c r="Q1236" t="str">
        <f>IF(L1236="","S",L1236)</f>
        <v>S</v>
      </c>
      <c r="R1236" t="str">
        <f>IF(K1236="","M",LEFT(K1236,1))</f>
        <v>M</v>
      </c>
      <c r="S1236" t="str">
        <f>VLOOKUP(O1236,Clean_tckt!$E$3:$F$38,2,0)</f>
        <v xml:space="preserve">CA </v>
      </c>
      <c r="T1236" s="1">
        <f t="shared" si="61"/>
        <v>69.55</v>
      </c>
      <c r="U1236">
        <f t="shared" si="62"/>
        <v>0</v>
      </c>
      <c r="V1236">
        <f>SUM(G1236:H1236,1)</f>
        <v>11</v>
      </c>
      <c r="W1236">
        <f t="shared" si="63"/>
        <v>1</v>
      </c>
      <c r="X1236">
        <f>IF(V1236=1,1,0)</f>
        <v>0</v>
      </c>
      <c r="Y1236">
        <f>IF($P1236=Y$1,1,0)</f>
        <v>1</v>
      </c>
      <c r="Z1236">
        <f>IF($P1236=Z$1,1,0)</f>
        <v>0</v>
      </c>
      <c r="AA1236">
        <f>IF($P1236=AA$1,1,0)</f>
        <v>0</v>
      </c>
      <c r="AB1236">
        <f>IF($P1236=AB$1,1,0)</f>
        <v>0</v>
      </c>
      <c r="AC1236">
        <f>IF($Q1236=AC$1,1,0)</f>
        <v>1</v>
      </c>
      <c r="AD1236">
        <f>IF($Q1236=AD$1,1,0)</f>
        <v>0</v>
      </c>
      <c r="AE1236">
        <f>IF($R1236=AE$1,1,0)</f>
        <v>1</v>
      </c>
      <c r="AF1236">
        <f>IF($R1236=AF$1,1,0)</f>
        <v>0</v>
      </c>
      <c r="AG1236">
        <f>IF($R1236=AG$1,1,0)</f>
        <v>0</v>
      </c>
      <c r="AH1236">
        <f>IF($R1236=AH$1,1,0)</f>
        <v>0</v>
      </c>
      <c r="AI1236">
        <f>IF($R1236=AI$1,1,0)</f>
        <v>0</v>
      </c>
      <c r="AJ1236">
        <f>IF($R1236=AJ$1,1,0)</f>
        <v>0</v>
      </c>
      <c r="AK1236">
        <f>IF($R1236=AK$1,1,0)</f>
        <v>0</v>
      </c>
      <c r="AL1236">
        <f>IF($R1236=AL$1,1,0)</f>
        <v>0</v>
      </c>
      <c r="AM1236">
        <f>IF($S1236=AM$1,1,0)</f>
        <v>0</v>
      </c>
      <c r="AN1236">
        <f>IF($S1236=AN$1,1,0)</f>
        <v>0</v>
      </c>
      <c r="AO1236">
        <f>IF($S1236=AO$1,1,0)</f>
        <v>0</v>
      </c>
      <c r="AP1236">
        <f>IF($S1236=AP$1,1,0)</f>
        <v>0</v>
      </c>
      <c r="AQ1236">
        <f>IF($S1236=AQ$1,1,0)</f>
        <v>0</v>
      </c>
      <c r="AR1236">
        <f>IF($S1236=AR$1,1,0)</f>
        <v>1</v>
      </c>
      <c r="AS1236">
        <f>IF($S1236=AS$1,1,0)</f>
        <v>0</v>
      </c>
      <c r="AT1236">
        <f>IF($S1236=AT$1,1,0)</f>
        <v>0</v>
      </c>
      <c r="AU1236">
        <f>IF($S1236=AU$1,1,0)</f>
        <v>0</v>
      </c>
      <c r="AV1236">
        <f>IF($S1236=AV$1,1,0)</f>
        <v>0</v>
      </c>
      <c r="AW1236">
        <f>IF($S1236=AW$1,1,0)</f>
        <v>0</v>
      </c>
      <c r="AX1236">
        <f>IF($S1236=AX$1,1,0)</f>
        <v>0</v>
      </c>
      <c r="AY1236">
        <f>IF($S1236=AY$1,1,0)</f>
        <v>0</v>
      </c>
      <c r="AZ1236">
        <f>IF($S1236=AZ$1,1,0)</f>
        <v>0</v>
      </c>
      <c r="BA1236">
        <f>IF($S1236=BA$1,1,0)</f>
        <v>0</v>
      </c>
      <c r="BB1236">
        <f>IF($S1236=BB$1,1,0)</f>
        <v>0</v>
      </c>
      <c r="BC1236">
        <f>IF($S1236=BC$1,1,0)</f>
        <v>0</v>
      </c>
      <c r="BD1236">
        <f>IF($S1236=BD$1,1,0)</f>
        <v>0</v>
      </c>
      <c r="BE1236">
        <f>IF($S1236=BE$1,1,0)</f>
        <v>0</v>
      </c>
      <c r="BF1236">
        <f>IF($S1236=BF$1,1,0)</f>
        <v>0</v>
      </c>
      <c r="BG1236">
        <f>IF($S1236=BG$1,1,0)</f>
        <v>0</v>
      </c>
      <c r="BH1236">
        <f>IF($S1236=BH$1,1,0)</f>
        <v>0</v>
      </c>
      <c r="BI1236">
        <f>IF($S1236=BI$1,1,0)</f>
        <v>0</v>
      </c>
      <c r="BJ1236">
        <f>IF($S1236=BJ$1,1,0)</f>
        <v>0</v>
      </c>
    </row>
    <row r="1237" spans="1:62" x14ac:dyDescent="0.25">
      <c r="A1237">
        <v>1235</v>
      </c>
      <c r="B1237" t="s">
        <v>1975</v>
      </c>
      <c r="C1237">
        <v>1</v>
      </c>
      <c r="D1237" t="s">
        <v>1645</v>
      </c>
      <c r="E1237" t="s">
        <v>17</v>
      </c>
      <c r="F1237">
        <v>58</v>
      </c>
      <c r="G1237">
        <v>0</v>
      </c>
      <c r="H1237">
        <v>1</v>
      </c>
      <c r="I1237" t="s">
        <v>392</v>
      </c>
      <c r="J1237">
        <v>512.32920000000001</v>
      </c>
      <c r="K1237" t="s">
        <v>957</v>
      </c>
      <c r="L1237" t="s">
        <v>20</v>
      </c>
      <c r="M1237" t="s">
        <v>1752</v>
      </c>
      <c r="N1237" t="str">
        <f>IF(ISNUMBER(I1237),"xxx ",SUBSTITUTE(SUBSTITUTE(I1237,"/",""),".",""))</f>
        <v>PC 17755</v>
      </c>
      <c r="O1237" t="str">
        <f>LEFT(N1237,FIND(" ",N1237))</f>
        <v xml:space="preserve">PC </v>
      </c>
      <c r="P1237" t="str">
        <f>VLOOKUP(M1237,Extract_Title!$A$2:$B$20,2,0)</f>
        <v>Mrs</v>
      </c>
      <c r="Q1237" t="str">
        <f>IF(L1237="","S",L1237)</f>
        <v>C</v>
      </c>
      <c r="R1237" t="str">
        <f>IF(K1237="","M",LEFT(K1237,1))</f>
        <v>B</v>
      </c>
      <c r="S1237" t="str">
        <f>VLOOKUP(O1237,Clean_tckt!$E$3:$F$38,2,0)</f>
        <v xml:space="preserve">PC </v>
      </c>
      <c r="T1237" s="1">
        <f t="shared" si="61"/>
        <v>512.32920000000001</v>
      </c>
      <c r="U1237">
        <f t="shared" si="62"/>
        <v>58</v>
      </c>
      <c r="V1237">
        <f>SUM(G1237:H1237,1)</f>
        <v>2</v>
      </c>
      <c r="W1237">
        <f t="shared" si="63"/>
        <v>0</v>
      </c>
      <c r="X1237">
        <f>IF(V1237=1,1,0)</f>
        <v>0</v>
      </c>
      <c r="Y1237">
        <f>IF($P1237=Y$1,1,0)</f>
        <v>0</v>
      </c>
      <c r="Z1237">
        <f>IF($P1237=Z$1,1,0)</f>
        <v>1</v>
      </c>
      <c r="AA1237">
        <f>IF($P1237=AA$1,1,0)</f>
        <v>0</v>
      </c>
      <c r="AB1237">
        <f>IF($P1237=AB$1,1,0)</f>
        <v>0</v>
      </c>
      <c r="AC1237">
        <f>IF($Q1237=AC$1,1,0)</f>
        <v>0</v>
      </c>
      <c r="AD1237">
        <f>IF($Q1237=AD$1,1,0)</f>
        <v>1</v>
      </c>
      <c r="AE1237">
        <f>IF($R1237=AE$1,1,0)</f>
        <v>0</v>
      </c>
      <c r="AF1237">
        <f>IF($R1237=AF$1,1,0)</f>
        <v>0</v>
      </c>
      <c r="AG1237">
        <f>IF($R1237=AG$1,1,0)</f>
        <v>0</v>
      </c>
      <c r="AH1237">
        <f>IF($R1237=AH$1,1,0)</f>
        <v>0</v>
      </c>
      <c r="AI1237">
        <f>IF($R1237=AI$1,1,0)</f>
        <v>0</v>
      </c>
      <c r="AJ1237">
        <f>IF($R1237=AJ$1,1,0)</f>
        <v>0</v>
      </c>
      <c r="AK1237">
        <f>IF($R1237=AK$1,1,0)</f>
        <v>1</v>
      </c>
      <c r="AL1237">
        <f>IF($R1237=AL$1,1,0)</f>
        <v>0</v>
      </c>
      <c r="AM1237">
        <f>IF($S1237=AM$1,1,0)</f>
        <v>0</v>
      </c>
      <c r="AN1237">
        <f>IF($S1237=AN$1,1,0)</f>
        <v>1</v>
      </c>
      <c r="AO1237">
        <f>IF($S1237=AO$1,1,0)</f>
        <v>0</v>
      </c>
      <c r="AP1237">
        <f>IF($S1237=AP$1,1,0)</f>
        <v>0</v>
      </c>
      <c r="AQ1237">
        <f>IF($S1237=AQ$1,1,0)</f>
        <v>0</v>
      </c>
      <c r="AR1237">
        <f>IF($S1237=AR$1,1,0)</f>
        <v>0</v>
      </c>
      <c r="AS1237">
        <f>IF($S1237=AS$1,1,0)</f>
        <v>0</v>
      </c>
      <c r="AT1237">
        <f>IF($S1237=AT$1,1,0)</f>
        <v>0</v>
      </c>
      <c r="AU1237">
        <f>IF($S1237=AU$1,1,0)</f>
        <v>0</v>
      </c>
      <c r="AV1237">
        <f>IF($S1237=AV$1,1,0)</f>
        <v>0</v>
      </c>
      <c r="AW1237">
        <f>IF($S1237=AW$1,1,0)</f>
        <v>0</v>
      </c>
      <c r="AX1237">
        <f>IF($S1237=AX$1,1,0)</f>
        <v>0</v>
      </c>
      <c r="AY1237">
        <f>IF($S1237=AY$1,1,0)</f>
        <v>0</v>
      </c>
      <c r="AZ1237">
        <f>IF($S1237=AZ$1,1,0)</f>
        <v>0</v>
      </c>
      <c r="BA1237">
        <f>IF($S1237=BA$1,1,0)</f>
        <v>0</v>
      </c>
      <c r="BB1237">
        <f>IF($S1237=BB$1,1,0)</f>
        <v>0</v>
      </c>
      <c r="BC1237">
        <f>IF($S1237=BC$1,1,0)</f>
        <v>0</v>
      </c>
      <c r="BD1237">
        <f>IF($S1237=BD$1,1,0)</f>
        <v>0</v>
      </c>
      <c r="BE1237">
        <f>IF($S1237=BE$1,1,0)</f>
        <v>0</v>
      </c>
      <c r="BF1237">
        <f>IF($S1237=BF$1,1,0)</f>
        <v>0</v>
      </c>
      <c r="BG1237">
        <f>IF($S1237=BG$1,1,0)</f>
        <v>0</v>
      </c>
      <c r="BH1237">
        <f>IF($S1237=BH$1,1,0)</f>
        <v>0</v>
      </c>
      <c r="BI1237">
        <f>IF($S1237=BI$1,1,0)</f>
        <v>0</v>
      </c>
      <c r="BJ1237">
        <f>IF($S1237=BJ$1,1,0)</f>
        <v>0</v>
      </c>
    </row>
    <row r="1238" spans="1:62" x14ac:dyDescent="0.25">
      <c r="A1238">
        <v>1236</v>
      </c>
      <c r="B1238" t="s">
        <v>1975</v>
      </c>
      <c r="C1238">
        <v>3</v>
      </c>
      <c r="D1238" t="s">
        <v>1646</v>
      </c>
      <c r="E1238" t="s">
        <v>13</v>
      </c>
      <c r="G1238">
        <v>1</v>
      </c>
      <c r="H1238">
        <v>1</v>
      </c>
      <c r="I1238" t="s">
        <v>241</v>
      </c>
      <c r="J1238">
        <v>14.5</v>
      </c>
      <c r="L1238" t="s">
        <v>15</v>
      </c>
      <c r="M1238" t="s">
        <v>1754</v>
      </c>
      <c r="N1238" t="str">
        <f>IF(ISNUMBER(I1238),"xxx ",SUBSTITUTE(SUBSTITUTE(I1238,"/",""),".",""))</f>
        <v>A5 851</v>
      </c>
      <c r="O1238" t="str">
        <f>LEFT(N1238,FIND(" ",N1238))</f>
        <v xml:space="preserve">A5 </v>
      </c>
      <c r="P1238" t="str">
        <f>VLOOKUP(M1238,Extract_Title!$A$2:$B$20,2,0)</f>
        <v>Master</v>
      </c>
      <c r="Q1238" t="str">
        <f>IF(L1238="","S",L1238)</f>
        <v>S</v>
      </c>
      <c r="R1238" t="str">
        <f>IF(K1238="","M",LEFT(K1238,1))</f>
        <v>M</v>
      </c>
      <c r="S1238" t="str">
        <f>VLOOKUP(O1238,Clean_tckt!$E$3:$F$38,2,0)</f>
        <v xml:space="preserve">A5 </v>
      </c>
      <c r="T1238" s="1">
        <f t="shared" si="61"/>
        <v>14.5</v>
      </c>
      <c r="U1238">
        <f t="shared" si="62"/>
        <v>0</v>
      </c>
      <c r="V1238">
        <f>SUM(G1238:H1238,1)</f>
        <v>3</v>
      </c>
      <c r="W1238">
        <f t="shared" si="63"/>
        <v>1</v>
      </c>
      <c r="X1238">
        <f>IF(V1238=1,1,0)</f>
        <v>0</v>
      </c>
      <c r="Y1238">
        <f>IF($P1238=Y$1,1,0)</f>
        <v>0</v>
      </c>
      <c r="Z1238">
        <f>IF($P1238=Z$1,1,0)</f>
        <v>0</v>
      </c>
      <c r="AA1238">
        <f>IF($P1238=AA$1,1,0)</f>
        <v>0</v>
      </c>
      <c r="AB1238">
        <f>IF($P1238=AB$1,1,0)</f>
        <v>1</v>
      </c>
      <c r="AC1238">
        <f>IF($Q1238=AC$1,1,0)</f>
        <v>1</v>
      </c>
      <c r="AD1238">
        <f>IF($Q1238=AD$1,1,0)</f>
        <v>0</v>
      </c>
      <c r="AE1238">
        <f>IF($R1238=AE$1,1,0)</f>
        <v>1</v>
      </c>
      <c r="AF1238">
        <f>IF($R1238=AF$1,1,0)</f>
        <v>0</v>
      </c>
      <c r="AG1238">
        <f>IF($R1238=AG$1,1,0)</f>
        <v>0</v>
      </c>
      <c r="AH1238">
        <f>IF($R1238=AH$1,1,0)</f>
        <v>0</v>
      </c>
      <c r="AI1238">
        <f>IF($R1238=AI$1,1,0)</f>
        <v>0</v>
      </c>
      <c r="AJ1238">
        <f>IF($R1238=AJ$1,1,0)</f>
        <v>0</v>
      </c>
      <c r="AK1238">
        <f>IF($R1238=AK$1,1,0)</f>
        <v>0</v>
      </c>
      <c r="AL1238">
        <f>IF($R1238=AL$1,1,0)</f>
        <v>0</v>
      </c>
      <c r="AM1238">
        <f>IF($S1238=AM$1,1,0)</f>
        <v>1</v>
      </c>
      <c r="AN1238">
        <f>IF($S1238=AN$1,1,0)</f>
        <v>0</v>
      </c>
      <c r="AO1238">
        <f>IF($S1238=AO$1,1,0)</f>
        <v>0</v>
      </c>
      <c r="AP1238">
        <f>IF($S1238=AP$1,1,0)</f>
        <v>0</v>
      </c>
      <c r="AQ1238">
        <f>IF($S1238=AQ$1,1,0)</f>
        <v>0</v>
      </c>
      <c r="AR1238">
        <f>IF($S1238=AR$1,1,0)</f>
        <v>0</v>
      </c>
      <c r="AS1238">
        <f>IF($S1238=AS$1,1,0)</f>
        <v>0</v>
      </c>
      <c r="AT1238">
        <f>IF($S1238=AT$1,1,0)</f>
        <v>0</v>
      </c>
      <c r="AU1238">
        <f>IF($S1238=AU$1,1,0)</f>
        <v>0</v>
      </c>
      <c r="AV1238">
        <f>IF($S1238=AV$1,1,0)</f>
        <v>0</v>
      </c>
      <c r="AW1238">
        <f>IF($S1238=AW$1,1,0)</f>
        <v>0</v>
      </c>
      <c r="AX1238">
        <f>IF($S1238=AX$1,1,0)</f>
        <v>0</v>
      </c>
      <c r="AY1238">
        <f>IF($S1238=AY$1,1,0)</f>
        <v>0</v>
      </c>
      <c r="AZ1238">
        <f>IF($S1238=AZ$1,1,0)</f>
        <v>0</v>
      </c>
      <c r="BA1238">
        <f>IF($S1238=BA$1,1,0)</f>
        <v>0</v>
      </c>
      <c r="BB1238">
        <f>IF($S1238=BB$1,1,0)</f>
        <v>0</v>
      </c>
      <c r="BC1238">
        <f>IF($S1238=BC$1,1,0)</f>
        <v>0</v>
      </c>
      <c r="BD1238">
        <f>IF($S1238=BD$1,1,0)</f>
        <v>0</v>
      </c>
      <c r="BE1238">
        <f>IF($S1238=BE$1,1,0)</f>
        <v>0</v>
      </c>
      <c r="BF1238">
        <f>IF($S1238=BF$1,1,0)</f>
        <v>0</v>
      </c>
      <c r="BG1238">
        <f>IF($S1238=BG$1,1,0)</f>
        <v>0</v>
      </c>
      <c r="BH1238">
        <f>IF($S1238=BH$1,1,0)</f>
        <v>0</v>
      </c>
      <c r="BI1238">
        <f>IF($S1238=BI$1,1,0)</f>
        <v>0</v>
      </c>
      <c r="BJ1238">
        <f>IF($S1238=BJ$1,1,0)</f>
        <v>0</v>
      </c>
    </row>
    <row r="1239" spans="1:62" x14ac:dyDescent="0.25">
      <c r="A1239">
        <v>1237</v>
      </c>
      <c r="B1239" t="s">
        <v>1975</v>
      </c>
      <c r="C1239">
        <v>3</v>
      </c>
      <c r="D1239" t="s">
        <v>1647</v>
      </c>
      <c r="E1239" t="s">
        <v>17</v>
      </c>
      <c r="F1239">
        <v>16</v>
      </c>
      <c r="G1239">
        <v>0</v>
      </c>
      <c r="H1239">
        <v>0</v>
      </c>
      <c r="I1239">
        <v>348125</v>
      </c>
      <c r="J1239">
        <v>7.65</v>
      </c>
      <c r="L1239" t="s">
        <v>15</v>
      </c>
      <c r="M1239" t="s">
        <v>1753</v>
      </c>
      <c r="N1239" t="str">
        <f>IF(ISNUMBER(I1239),"xxx ",SUBSTITUTE(SUBSTITUTE(I1239,"/",""),".",""))</f>
        <v xml:space="preserve">xxx </v>
      </c>
      <c r="O1239" t="str">
        <f>LEFT(N1239,FIND(" ",N1239))</f>
        <v xml:space="preserve">xxx </v>
      </c>
      <c r="P1239" t="str">
        <f>VLOOKUP(M1239,Extract_Title!$A$2:$B$20,2,0)</f>
        <v>Miss</v>
      </c>
      <c r="Q1239" t="str">
        <f>IF(L1239="","S",L1239)</f>
        <v>S</v>
      </c>
      <c r="R1239" t="str">
        <f>IF(K1239="","M",LEFT(K1239,1))</f>
        <v>M</v>
      </c>
      <c r="S1239" t="str">
        <f>VLOOKUP(O1239,Clean_tckt!$E$3:$F$38,2,0)</f>
        <v xml:space="preserve">xxx </v>
      </c>
      <c r="T1239" s="1">
        <f t="shared" si="61"/>
        <v>7.65</v>
      </c>
      <c r="U1239">
        <f t="shared" si="62"/>
        <v>16</v>
      </c>
      <c r="V1239">
        <f>SUM(G1239:H1239,1)</f>
        <v>1</v>
      </c>
      <c r="W1239">
        <f t="shared" si="63"/>
        <v>0</v>
      </c>
      <c r="X1239">
        <f>IF(V1239=1,1,0)</f>
        <v>1</v>
      </c>
      <c r="Y1239">
        <f>IF($P1239=Y$1,1,0)</f>
        <v>0</v>
      </c>
      <c r="Z1239">
        <f>IF($P1239=Z$1,1,0)</f>
        <v>0</v>
      </c>
      <c r="AA1239">
        <f>IF($P1239=AA$1,1,0)</f>
        <v>1</v>
      </c>
      <c r="AB1239">
        <f>IF($P1239=AB$1,1,0)</f>
        <v>0</v>
      </c>
      <c r="AC1239">
        <f>IF($Q1239=AC$1,1,0)</f>
        <v>1</v>
      </c>
      <c r="AD1239">
        <f>IF($Q1239=AD$1,1,0)</f>
        <v>0</v>
      </c>
      <c r="AE1239">
        <f>IF($R1239=AE$1,1,0)</f>
        <v>1</v>
      </c>
      <c r="AF1239">
        <f>IF($R1239=AF$1,1,0)</f>
        <v>0</v>
      </c>
      <c r="AG1239">
        <f>IF($R1239=AG$1,1,0)</f>
        <v>0</v>
      </c>
      <c r="AH1239">
        <f>IF($R1239=AH$1,1,0)</f>
        <v>0</v>
      </c>
      <c r="AI1239">
        <f>IF($R1239=AI$1,1,0)</f>
        <v>0</v>
      </c>
      <c r="AJ1239">
        <f>IF($R1239=AJ$1,1,0)</f>
        <v>0</v>
      </c>
      <c r="AK1239">
        <f>IF($R1239=AK$1,1,0)</f>
        <v>0</v>
      </c>
      <c r="AL1239">
        <f>IF($R1239=AL$1,1,0)</f>
        <v>0</v>
      </c>
      <c r="AM1239">
        <f>IF($S1239=AM$1,1,0)</f>
        <v>0</v>
      </c>
      <c r="AN1239">
        <f>IF($S1239=AN$1,1,0)</f>
        <v>0</v>
      </c>
      <c r="AO1239">
        <f>IF($S1239=AO$1,1,0)</f>
        <v>0</v>
      </c>
      <c r="AP1239">
        <f>IF($S1239=AP$1,1,0)</f>
        <v>1</v>
      </c>
      <c r="AQ1239">
        <f>IF($S1239=AQ$1,1,0)</f>
        <v>0</v>
      </c>
      <c r="AR1239">
        <f>IF($S1239=AR$1,1,0)</f>
        <v>0</v>
      </c>
      <c r="AS1239">
        <f>IF($S1239=AS$1,1,0)</f>
        <v>0</v>
      </c>
      <c r="AT1239">
        <f>IF($S1239=AT$1,1,0)</f>
        <v>0</v>
      </c>
      <c r="AU1239">
        <f>IF($S1239=AU$1,1,0)</f>
        <v>0</v>
      </c>
      <c r="AV1239">
        <f>IF($S1239=AV$1,1,0)</f>
        <v>0</v>
      </c>
      <c r="AW1239">
        <f>IF($S1239=AW$1,1,0)</f>
        <v>0</v>
      </c>
      <c r="AX1239">
        <f>IF($S1239=AX$1,1,0)</f>
        <v>0</v>
      </c>
      <c r="AY1239">
        <f>IF($S1239=AY$1,1,0)</f>
        <v>0</v>
      </c>
      <c r="AZ1239">
        <f>IF($S1239=AZ$1,1,0)</f>
        <v>0</v>
      </c>
      <c r="BA1239">
        <f>IF($S1239=BA$1,1,0)</f>
        <v>0</v>
      </c>
      <c r="BB1239">
        <f>IF($S1239=BB$1,1,0)</f>
        <v>0</v>
      </c>
      <c r="BC1239">
        <f>IF($S1239=BC$1,1,0)</f>
        <v>0</v>
      </c>
      <c r="BD1239">
        <f>IF($S1239=BD$1,1,0)</f>
        <v>0</v>
      </c>
      <c r="BE1239">
        <f>IF($S1239=BE$1,1,0)</f>
        <v>0</v>
      </c>
      <c r="BF1239">
        <f>IF($S1239=BF$1,1,0)</f>
        <v>0</v>
      </c>
      <c r="BG1239">
        <f>IF($S1239=BG$1,1,0)</f>
        <v>0</v>
      </c>
      <c r="BH1239">
        <f>IF($S1239=BH$1,1,0)</f>
        <v>0</v>
      </c>
      <c r="BI1239">
        <f>IF($S1239=BI$1,1,0)</f>
        <v>0</v>
      </c>
      <c r="BJ1239">
        <f>IF($S1239=BJ$1,1,0)</f>
        <v>0</v>
      </c>
    </row>
    <row r="1240" spans="1:62" x14ac:dyDescent="0.25">
      <c r="A1240">
        <v>1238</v>
      </c>
      <c r="B1240" t="s">
        <v>1975</v>
      </c>
      <c r="C1240">
        <v>2</v>
      </c>
      <c r="D1240" t="s">
        <v>1648</v>
      </c>
      <c r="E1240" t="s">
        <v>13</v>
      </c>
      <c r="F1240">
        <v>26</v>
      </c>
      <c r="G1240">
        <v>0</v>
      </c>
      <c r="H1240">
        <v>0</v>
      </c>
      <c r="I1240">
        <v>237670</v>
      </c>
      <c r="J1240">
        <v>13</v>
      </c>
      <c r="L1240" t="s">
        <v>15</v>
      </c>
      <c r="M1240" t="s">
        <v>1751</v>
      </c>
      <c r="N1240" t="str">
        <f>IF(ISNUMBER(I1240),"xxx ",SUBSTITUTE(SUBSTITUTE(I1240,"/",""),".",""))</f>
        <v xml:space="preserve">xxx </v>
      </c>
      <c r="O1240" t="str">
        <f>LEFT(N1240,FIND(" ",N1240))</f>
        <v xml:space="preserve">xxx </v>
      </c>
      <c r="P1240" t="str">
        <f>VLOOKUP(M1240,Extract_Title!$A$2:$B$20,2,0)</f>
        <v>Mr</v>
      </c>
      <c r="Q1240" t="str">
        <f>IF(L1240="","S",L1240)</f>
        <v>S</v>
      </c>
      <c r="R1240" t="str">
        <f>IF(K1240="","M",LEFT(K1240,1))</f>
        <v>M</v>
      </c>
      <c r="S1240" t="str">
        <f>VLOOKUP(O1240,Clean_tckt!$E$3:$F$38,2,0)</f>
        <v xml:space="preserve">xxx </v>
      </c>
      <c r="T1240" s="1">
        <f t="shared" si="61"/>
        <v>13</v>
      </c>
      <c r="U1240">
        <f t="shared" si="62"/>
        <v>26</v>
      </c>
      <c r="V1240">
        <f>SUM(G1240:H1240,1)</f>
        <v>1</v>
      </c>
      <c r="W1240">
        <f t="shared" si="63"/>
        <v>1</v>
      </c>
      <c r="X1240">
        <f>IF(V1240=1,1,0)</f>
        <v>1</v>
      </c>
      <c r="Y1240">
        <f>IF($P1240=Y$1,1,0)</f>
        <v>1</v>
      </c>
      <c r="Z1240">
        <f>IF($P1240=Z$1,1,0)</f>
        <v>0</v>
      </c>
      <c r="AA1240">
        <f>IF($P1240=AA$1,1,0)</f>
        <v>0</v>
      </c>
      <c r="AB1240">
        <f>IF($P1240=AB$1,1,0)</f>
        <v>0</v>
      </c>
      <c r="AC1240">
        <f>IF($Q1240=AC$1,1,0)</f>
        <v>1</v>
      </c>
      <c r="AD1240">
        <f>IF($Q1240=AD$1,1,0)</f>
        <v>0</v>
      </c>
      <c r="AE1240">
        <f>IF($R1240=AE$1,1,0)</f>
        <v>1</v>
      </c>
      <c r="AF1240">
        <f>IF($R1240=AF$1,1,0)</f>
        <v>0</v>
      </c>
      <c r="AG1240">
        <f>IF($R1240=AG$1,1,0)</f>
        <v>0</v>
      </c>
      <c r="AH1240">
        <f>IF($R1240=AH$1,1,0)</f>
        <v>0</v>
      </c>
      <c r="AI1240">
        <f>IF($R1240=AI$1,1,0)</f>
        <v>0</v>
      </c>
      <c r="AJ1240">
        <f>IF($R1240=AJ$1,1,0)</f>
        <v>0</v>
      </c>
      <c r="AK1240">
        <f>IF($R1240=AK$1,1,0)</f>
        <v>0</v>
      </c>
      <c r="AL1240">
        <f>IF($R1240=AL$1,1,0)</f>
        <v>0</v>
      </c>
      <c r="AM1240">
        <f>IF($S1240=AM$1,1,0)</f>
        <v>0</v>
      </c>
      <c r="AN1240">
        <f>IF($S1240=AN$1,1,0)</f>
        <v>0</v>
      </c>
      <c r="AO1240">
        <f>IF($S1240=AO$1,1,0)</f>
        <v>0</v>
      </c>
      <c r="AP1240">
        <f>IF($S1240=AP$1,1,0)</f>
        <v>1</v>
      </c>
      <c r="AQ1240">
        <f>IF($S1240=AQ$1,1,0)</f>
        <v>0</v>
      </c>
      <c r="AR1240">
        <f>IF($S1240=AR$1,1,0)</f>
        <v>0</v>
      </c>
      <c r="AS1240">
        <f>IF($S1240=AS$1,1,0)</f>
        <v>0</v>
      </c>
      <c r="AT1240">
        <f>IF($S1240=AT$1,1,0)</f>
        <v>0</v>
      </c>
      <c r="AU1240">
        <f>IF($S1240=AU$1,1,0)</f>
        <v>0</v>
      </c>
      <c r="AV1240">
        <f>IF($S1240=AV$1,1,0)</f>
        <v>0</v>
      </c>
      <c r="AW1240">
        <f>IF($S1240=AW$1,1,0)</f>
        <v>0</v>
      </c>
      <c r="AX1240">
        <f>IF($S1240=AX$1,1,0)</f>
        <v>0</v>
      </c>
      <c r="AY1240">
        <f>IF($S1240=AY$1,1,0)</f>
        <v>0</v>
      </c>
      <c r="AZ1240">
        <f>IF($S1240=AZ$1,1,0)</f>
        <v>0</v>
      </c>
      <c r="BA1240">
        <f>IF($S1240=BA$1,1,0)</f>
        <v>0</v>
      </c>
      <c r="BB1240">
        <f>IF($S1240=BB$1,1,0)</f>
        <v>0</v>
      </c>
      <c r="BC1240">
        <f>IF($S1240=BC$1,1,0)</f>
        <v>0</v>
      </c>
      <c r="BD1240">
        <f>IF($S1240=BD$1,1,0)</f>
        <v>0</v>
      </c>
      <c r="BE1240">
        <f>IF($S1240=BE$1,1,0)</f>
        <v>0</v>
      </c>
      <c r="BF1240">
        <f>IF($S1240=BF$1,1,0)</f>
        <v>0</v>
      </c>
      <c r="BG1240">
        <f>IF($S1240=BG$1,1,0)</f>
        <v>0</v>
      </c>
      <c r="BH1240">
        <f>IF($S1240=BH$1,1,0)</f>
        <v>0</v>
      </c>
      <c r="BI1240">
        <f>IF($S1240=BI$1,1,0)</f>
        <v>0</v>
      </c>
      <c r="BJ1240">
        <f>IF($S1240=BJ$1,1,0)</f>
        <v>0</v>
      </c>
    </row>
    <row r="1241" spans="1:62" x14ac:dyDescent="0.25">
      <c r="A1241">
        <v>1239</v>
      </c>
      <c r="B1241" t="s">
        <v>1975</v>
      </c>
      <c r="C1241">
        <v>3</v>
      </c>
      <c r="D1241" t="s">
        <v>1649</v>
      </c>
      <c r="E1241" t="s">
        <v>17</v>
      </c>
      <c r="F1241">
        <v>38</v>
      </c>
      <c r="G1241">
        <v>0</v>
      </c>
      <c r="H1241">
        <v>0</v>
      </c>
      <c r="I1241">
        <v>2688</v>
      </c>
      <c r="J1241">
        <v>7.2291999999999996</v>
      </c>
      <c r="L1241" t="s">
        <v>20</v>
      </c>
      <c r="M1241" t="s">
        <v>1752</v>
      </c>
      <c r="N1241" t="str">
        <f>IF(ISNUMBER(I1241),"xxx ",SUBSTITUTE(SUBSTITUTE(I1241,"/",""),".",""))</f>
        <v xml:space="preserve">xxx </v>
      </c>
      <c r="O1241" t="str">
        <f>LEFT(N1241,FIND(" ",N1241))</f>
        <v xml:space="preserve">xxx </v>
      </c>
      <c r="P1241" t="str">
        <f>VLOOKUP(M1241,Extract_Title!$A$2:$B$20,2,0)</f>
        <v>Mrs</v>
      </c>
      <c r="Q1241" t="str">
        <f>IF(L1241="","S",L1241)</f>
        <v>C</v>
      </c>
      <c r="R1241" t="str">
        <f>IF(K1241="","M",LEFT(K1241,1))</f>
        <v>M</v>
      </c>
      <c r="S1241" t="str">
        <f>VLOOKUP(O1241,Clean_tckt!$E$3:$F$38,2,0)</f>
        <v xml:space="preserve">xxx </v>
      </c>
      <c r="T1241" s="1">
        <f t="shared" si="61"/>
        <v>7.2291999999999996</v>
      </c>
      <c r="U1241">
        <f t="shared" si="62"/>
        <v>38</v>
      </c>
      <c r="V1241">
        <f>SUM(G1241:H1241,1)</f>
        <v>1</v>
      </c>
      <c r="W1241">
        <f t="shared" si="63"/>
        <v>0</v>
      </c>
      <c r="X1241">
        <f>IF(V1241=1,1,0)</f>
        <v>1</v>
      </c>
      <c r="Y1241">
        <f>IF($P1241=Y$1,1,0)</f>
        <v>0</v>
      </c>
      <c r="Z1241">
        <f>IF($P1241=Z$1,1,0)</f>
        <v>1</v>
      </c>
      <c r="AA1241">
        <f>IF($P1241=AA$1,1,0)</f>
        <v>0</v>
      </c>
      <c r="AB1241">
        <f>IF($P1241=AB$1,1,0)</f>
        <v>0</v>
      </c>
      <c r="AC1241">
        <f>IF($Q1241=AC$1,1,0)</f>
        <v>0</v>
      </c>
      <c r="AD1241">
        <f>IF($Q1241=AD$1,1,0)</f>
        <v>1</v>
      </c>
      <c r="AE1241">
        <f>IF($R1241=AE$1,1,0)</f>
        <v>1</v>
      </c>
      <c r="AF1241">
        <f>IF($R1241=AF$1,1,0)</f>
        <v>0</v>
      </c>
      <c r="AG1241">
        <f>IF($R1241=AG$1,1,0)</f>
        <v>0</v>
      </c>
      <c r="AH1241">
        <f>IF($R1241=AH$1,1,0)</f>
        <v>0</v>
      </c>
      <c r="AI1241">
        <f>IF($R1241=AI$1,1,0)</f>
        <v>0</v>
      </c>
      <c r="AJ1241">
        <f>IF($R1241=AJ$1,1,0)</f>
        <v>0</v>
      </c>
      <c r="AK1241">
        <f>IF($R1241=AK$1,1,0)</f>
        <v>0</v>
      </c>
      <c r="AL1241">
        <f>IF($R1241=AL$1,1,0)</f>
        <v>0</v>
      </c>
      <c r="AM1241">
        <f>IF($S1241=AM$1,1,0)</f>
        <v>0</v>
      </c>
      <c r="AN1241">
        <f>IF($S1241=AN$1,1,0)</f>
        <v>0</v>
      </c>
      <c r="AO1241">
        <f>IF($S1241=AO$1,1,0)</f>
        <v>0</v>
      </c>
      <c r="AP1241">
        <f>IF($S1241=AP$1,1,0)</f>
        <v>1</v>
      </c>
      <c r="AQ1241">
        <f>IF($S1241=AQ$1,1,0)</f>
        <v>0</v>
      </c>
      <c r="AR1241">
        <f>IF($S1241=AR$1,1,0)</f>
        <v>0</v>
      </c>
      <c r="AS1241">
        <f>IF($S1241=AS$1,1,0)</f>
        <v>0</v>
      </c>
      <c r="AT1241">
        <f>IF($S1241=AT$1,1,0)</f>
        <v>0</v>
      </c>
      <c r="AU1241">
        <f>IF($S1241=AU$1,1,0)</f>
        <v>0</v>
      </c>
      <c r="AV1241">
        <f>IF($S1241=AV$1,1,0)</f>
        <v>0</v>
      </c>
      <c r="AW1241">
        <f>IF($S1241=AW$1,1,0)</f>
        <v>0</v>
      </c>
      <c r="AX1241">
        <f>IF($S1241=AX$1,1,0)</f>
        <v>0</v>
      </c>
      <c r="AY1241">
        <f>IF($S1241=AY$1,1,0)</f>
        <v>0</v>
      </c>
      <c r="AZ1241">
        <f>IF($S1241=AZ$1,1,0)</f>
        <v>0</v>
      </c>
      <c r="BA1241">
        <f>IF($S1241=BA$1,1,0)</f>
        <v>0</v>
      </c>
      <c r="BB1241">
        <f>IF($S1241=BB$1,1,0)</f>
        <v>0</v>
      </c>
      <c r="BC1241">
        <f>IF($S1241=BC$1,1,0)</f>
        <v>0</v>
      </c>
      <c r="BD1241">
        <f>IF($S1241=BD$1,1,0)</f>
        <v>0</v>
      </c>
      <c r="BE1241">
        <f>IF($S1241=BE$1,1,0)</f>
        <v>0</v>
      </c>
      <c r="BF1241">
        <f>IF($S1241=BF$1,1,0)</f>
        <v>0</v>
      </c>
      <c r="BG1241">
        <f>IF($S1241=BG$1,1,0)</f>
        <v>0</v>
      </c>
      <c r="BH1241">
        <f>IF($S1241=BH$1,1,0)</f>
        <v>0</v>
      </c>
      <c r="BI1241">
        <f>IF($S1241=BI$1,1,0)</f>
        <v>0</v>
      </c>
      <c r="BJ1241">
        <f>IF($S1241=BJ$1,1,0)</f>
        <v>0</v>
      </c>
    </row>
    <row r="1242" spans="1:62" x14ac:dyDescent="0.25">
      <c r="A1242">
        <v>1240</v>
      </c>
      <c r="B1242" t="s">
        <v>1975</v>
      </c>
      <c r="C1242">
        <v>2</v>
      </c>
      <c r="D1242" t="s">
        <v>1650</v>
      </c>
      <c r="E1242" t="s">
        <v>13</v>
      </c>
      <c r="F1242">
        <v>24</v>
      </c>
      <c r="G1242">
        <v>0</v>
      </c>
      <c r="H1242">
        <v>0</v>
      </c>
      <c r="I1242">
        <v>248726</v>
      </c>
      <c r="J1242">
        <v>13.5</v>
      </c>
      <c r="L1242" t="s">
        <v>15</v>
      </c>
      <c r="M1242" t="s">
        <v>1751</v>
      </c>
      <c r="N1242" t="str">
        <f>IF(ISNUMBER(I1242),"xxx ",SUBSTITUTE(SUBSTITUTE(I1242,"/",""),".",""))</f>
        <v xml:space="preserve">xxx </v>
      </c>
      <c r="O1242" t="str">
        <f>LEFT(N1242,FIND(" ",N1242))</f>
        <v xml:space="preserve">xxx </v>
      </c>
      <c r="P1242" t="str">
        <f>VLOOKUP(M1242,Extract_Title!$A$2:$B$20,2,0)</f>
        <v>Mr</v>
      </c>
      <c r="Q1242" t="str">
        <f>IF(L1242="","S",L1242)</f>
        <v>S</v>
      </c>
      <c r="R1242" t="str">
        <f>IF(K1242="","M",LEFT(K1242,1))</f>
        <v>M</v>
      </c>
      <c r="S1242" t="str">
        <f>VLOOKUP(O1242,Clean_tckt!$E$3:$F$38,2,0)</f>
        <v xml:space="preserve">xxx </v>
      </c>
      <c r="T1242" s="1">
        <f t="shared" si="61"/>
        <v>13.5</v>
      </c>
      <c r="U1242">
        <f t="shared" si="62"/>
        <v>24</v>
      </c>
      <c r="V1242">
        <f>SUM(G1242:H1242,1)</f>
        <v>1</v>
      </c>
      <c r="W1242">
        <f t="shared" si="63"/>
        <v>1</v>
      </c>
      <c r="X1242">
        <f>IF(V1242=1,1,0)</f>
        <v>1</v>
      </c>
      <c r="Y1242">
        <f>IF($P1242=Y$1,1,0)</f>
        <v>1</v>
      </c>
      <c r="Z1242">
        <f>IF($P1242=Z$1,1,0)</f>
        <v>0</v>
      </c>
      <c r="AA1242">
        <f>IF($P1242=AA$1,1,0)</f>
        <v>0</v>
      </c>
      <c r="AB1242">
        <f>IF($P1242=AB$1,1,0)</f>
        <v>0</v>
      </c>
      <c r="AC1242">
        <f>IF($Q1242=AC$1,1,0)</f>
        <v>1</v>
      </c>
      <c r="AD1242">
        <f>IF($Q1242=AD$1,1,0)</f>
        <v>0</v>
      </c>
      <c r="AE1242">
        <f>IF($R1242=AE$1,1,0)</f>
        <v>1</v>
      </c>
      <c r="AF1242">
        <f>IF($R1242=AF$1,1,0)</f>
        <v>0</v>
      </c>
      <c r="AG1242">
        <f>IF($R1242=AG$1,1,0)</f>
        <v>0</v>
      </c>
      <c r="AH1242">
        <f>IF($R1242=AH$1,1,0)</f>
        <v>0</v>
      </c>
      <c r="AI1242">
        <f>IF($R1242=AI$1,1,0)</f>
        <v>0</v>
      </c>
      <c r="AJ1242">
        <f>IF($R1242=AJ$1,1,0)</f>
        <v>0</v>
      </c>
      <c r="AK1242">
        <f>IF($R1242=AK$1,1,0)</f>
        <v>0</v>
      </c>
      <c r="AL1242">
        <f>IF($R1242=AL$1,1,0)</f>
        <v>0</v>
      </c>
      <c r="AM1242">
        <f>IF($S1242=AM$1,1,0)</f>
        <v>0</v>
      </c>
      <c r="AN1242">
        <f>IF($S1242=AN$1,1,0)</f>
        <v>0</v>
      </c>
      <c r="AO1242">
        <f>IF($S1242=AO$1,1,0)</f>
        <v>0</v>
      </c>
      <c r="AP1242">
        <f>IF($S1242=AP$1,1,0)</f>
        <v>1</v>
      </c>
      <c r="AQ1242">
        <f>IF($S1242=AQ$1,1,0)</f>
        <v>0</v>
      </c>
      <c r="AR1242">
        <f>IF($S1242=AR$1,1,0)</f>
        <v>0</v>
      </c>
      <c r="AS1242">
        <f>IF($S1242=AS$1,1,0)</f>
        <v>0</v>
      </c>
      <c r="AT1242">
        <f>IF($S1242=AT$1,1,0)</f>
        <v>0</v>
      </c>
      <c r="AU1242">
        <f>IF($S1242=AU$1,1,0)</f>
        <v>0</v>
      </c>
      <c r="AV1242">
        <f>IF($S1242=AV$1,1,0)</f>
        <v>0</v>
      </c>
      <c r="AW1242">
        <f>IF($S1242=AW$1,1,0)</f>
        <v>0</v>
      </c>
      <c r="AX1242">
        <f>IF($S1242=AX$1,1,0)</f>
        <v>0</v>
      </c>
      <c r="AY1242">
        <f>IF($S1242=AY$1,1,0)</f>
        <v>0</v>
      </c>
      <c r="AZ1242">
        <f>IF($S1242=AZ$1,1,0)</f>
        <v>0</v>
      </c>
      <c r="BA1242">
        <f>IF($S1242=BA$1,1,0)</f>
        <v>0</v>
      </c>
      <c r="BB1242">
        <f>IF($S1242=BB$1,1,0)</f>
        <v>0</v>
      </c>
      <c r="BC1242">
        <f>IF($S1242=BC$1,1,0)</f>
        <v>0</v>
      </c>
      <c r="BD1242">
        <f>IF($S1242=BD$1,1,0)</f>
        <v>0</v>
      </c>
      <c r="BE1242">
        <f>IF($S1242=BE$1,1,0)</f>
        <v>0</v>
      </c>
      <c r="BF1242">
        <f>IF($S1242=BF$1,1,0)</f>
        <v>0</v>
      </c>
      <c r="BG1242">
        <f>IF($S1242=BG$1,1,0)</f>
        <v>0</v>
      </c>
      <c r="BH1242">
        <f>IF($S1242=BH$1,1,0)</f>
        <v>0</v>
      </c>
      <c r="BI1242">
        <f>IF($S1242=BI$1,1,0)</f>
        <v>0</v>
      </c>
      <c r="BJ1242">
        <f>IF($S1242=BJ$1,1,0)</f>
        <v>0</v>
      </c>
    </row>
    <row r="1243" spans="1:62" x14ac:dyDescent="0.25">
      <c r="A1243">
        <v>1241</v>
      </c>
      <c r="B1243" t="s">
        <v>1975</v>
      </c>
      <c r="C1243">
        <v>2</v>
      </c>
      <c r="D1243" t="s">
        <v>1651</v>
      </c>
      <c r="E1243" t="s">
        <v>17</v>
      </c>
      <c r="F1243">
        <v>31</v>
      </c>
      <c r="G1243">
        <v>0</v>
      </c>
      <c r="H1243">
        <v>0</v>
      </c>
      <c r="I1243" t="s">
        <v>322</v>
      </c>
      <c r="J1243">
        <v>21</v>
      </c>
      <c r="L1243" t="s">
        <v>15</v>
      </c>
      <c r="M1243" t="s">
        <v>1753</v>
      </c>
      <c r="N1243" t="str">
        <f>IF(ISNUMBER(I1243),"xxx ",SUBSTITUTE(SUBSTITUTE(I1243,"/",""),".",""))</f>
        <v>FCC 13528</v>
      </c>
      <c r="O1243" t="str">
        <f>LEFT(N1243,FIND(" ",N1243))</f>
        <v xml:space="preserve">FCC </v>
      </c>
      <c r="P1243" t="str">
        <f>VLOOKUP(M1243,Extract_Title!$A$2:$B$20,2,0)</f>
        <v>Miss</v>
      </c>
      <c r="Q1243" t="str">
        <f>IF(L1243="","S",L1243)</f>
        <v>S</v>
      </c>
      <c r="R1243" t="str">
        <f>IF(K1243="","M",LEFT(K1243,1))</f>
        <v>M</v>
      </c>
      <c r="S1243" t="str">
        <f>VLOOKUP(O1243,Clean_tckt!$E$3:$F$38,2,0)</f>
        <v xml:space="preserve">FCC </v>
      </c>
      <c r="T1243" s="1">
        <f t="shared" si="61"/>
        <v>21</v>
      </c>
      <c r="U1243">
        <f t="shared" si="62"/>
        <v>31</v>
      </c>
      <c r="V1243">
        <f>SUM(G1243:H1243,1)</f>
        <v>1</v>
      </c>
      <c r="W1243">
        <f t="shared" si="63"/>
        <v>0</v>
      </c>
      <c r="X1243">
        <f>IF(V1243=1,1,0)</f>
        <v>1</v>
      </c>
      <c r="Y1243">
        <f>IF($P1243=Y$1,1,0)</f>
        <v>0</v>
      </c>
      <c r="Z1243">
        <f>IF($P1243=Z$1,1,0)</f>
        <v>0</v>
      </c>
      <c r="AA1243">
        <f>IF($P1243=AA$1,1,0)</f>
        <v>1</v>
      </c>
      <c r="AB1243">
        <f>IF($P1243=AB$1,1,0)</f>
        <v>0</v>
      </c>
      <c r="AC1243">
        <f>IF($Q1243=AC$1,1,0)</f>
        <v>1</v>
      </c>
      <c r="AD1243">
        <f>IF($Q1243=AD$1,1,0)</f>
        <v>0</v>
      </c>
      <c r="AE1243">
        <f>IF($R1243=AE$1,1,0)</f>
        <v>1</v>
      </c>
      <c r="AF1243">
        <f>IF($R1243=AF$1,1,0)</f>
        <v>0</v>
      </c>
      <c r="AG1243">
        <f>IF($R1243=AG$1,1,0)</f>
        <v>0</v>
      </c>
      <c r="AH1243">
        <f>IF($R1243=AH$1,1,0)</f>
        <v>0</v>
      </c>
      <c r="AI1243">
        <f>IF($R1243=AI$1,1,0)</f>
        <v>0</v>
      </c>
      <c r="AJ1243">
        <f>IF($R1243=AJ$1,1,0)</f>
        <v>0</v>
      </c>
      <c r="AK1243">
        <f>IF($R1243=AK$1,1,0)</f>
        <v>0</v>
      </c>
      <c r="AL1243">
        <f>IF($R1243=AL$1,1,0)</f>
        <v>0</v>
      </c>
      <c r="AM1243">
        <f>IF($S1243=AM$1,1,0)</f>
        <v>0</v>
      </c>
      <c r="AN1243">
        <f>IF($S1243=AN$1,1,0)</f>
        <v>0</v>
      </c>
      <c r="AO1243">
        <f>IF($S1243=AO$1,1,0)</f>
        <v>0</v>
      </c>
      <c r="AP1243">
        <f>IF($S1243=AP$1,1,0)</f>
        <v>0</v>
      </c>
      <c r="AQ1243">
        <f>IF($S1243=AQ$1,1,0)</f>
        <v>0</v>
      </c>
      <c r="AR1243">
        <f>IF($S1243=AR$1,1,0)</f>
        <v>0</v>
      </c>
      <c r="AS1243">
        <f>IF($S1243=AS$1,1,0)</f>
        <v>0</v>
      </c>
      <c r="AT1243">
        <f>IF($S1243=AT$1,1,0)</f>
        <v>0</v>
      </c>
      <c r="AU1243">
        <f>IF($S1243=AU$1,1,0)</f>
        <v>0</v>
      </c>
      <c r="AV1243">
        <f>IF($S1243=AV$1,1,0)</f>
        <v>0</v>
      </c>
      <c r="AW1243">
        <f>IF($S1243=AW$1,1,0)</f>
        <v>0</v>
      </c>
      <c r="AX1243">
        <f>IF($S1243=AX$1,1,0)</f>
        <v>0</v>
      </c>
      <c r="AY1243">
        <f>IF($S1243=AY$1,1,0)</f>
        <v>0</v>
      </c>
      <c r="AZ1243">
        <f>IF($S1243=AZ$1,1,0)</f>
        <v>0</v>
      </c>
      <c r="BA1243">
        <f>IF($S1243=BA$1,1,0)</f>
        <v>0</v>
      </c>
      <c r="BB1243">
        <f>IF($S1243=BB$1,1,0)</f>
        <v>0</v>
      </c>
      <c r="BC1243">
        <f>IF($S1243=BC$1,1,0)</f>
        <v>1</v>
      </c>
      <c r="BD1243">
        <f>IF($S1243=BD$1,1,0)</f>
        <v>0</v>
      </c>
      <c r="BE1243">
        <f>IF($S1243=BE$1,1,0)</f>
        <v>0</v>
      </c>
      <c r="BF1243">
        <f>IF($S1243=BF$1,1,0)</f>
        <v>0</v>
      </c>
      <c r="BG1243">
        <f>IF($S1243=BG$1,1,0)</f>
        <v>0</v>
      </c>
      <c r="BH1243">
        <f>IF($S1243=BH$1,1,0)</f>
        <v>0</v>
      </c>
      <c r="BI1243">
        <f>IF($S1243=BI$1,1,0)</f>
        <v>0</v>
      </c>
      <c r="BJ1243">
        <f>IF($S1243=BJ$1,1,0)</f>
        <v>0</v>
      </c>
    </row>
    <row r="1244" spans="1:62" x14ac:dyDescent="0.25">
      <c r="A1244">
        <v>1242</v>
      </c>
      <c r="B1244" t="s">
        <v>1975</v>
      </c>
      <c r="C1244">
        <v>1</v>
      </c>
      <c r="D1244" t="s">
        <v>1652</v>
      </c>
      <c r="E1244" t="s">
        <v>17</v>
      </c>
      <c r="F1244">
        <v>45</v>
      </c>
      <c r="G1244">
        <v>0</v>
      </c>
      <c r="H1244">
        <v>1</v>
      </c>
      <c r="I1244" t="s">
        <v>161</v>
      </c>
      <c r="J1244">
        <v>63.3583</v>
      </c>
      <c r="K1244" t="s">
        <v>162</v>
      </c>
      <c r="L1244" t="s">
        <v>20</v>
      </c>
      <c r="M1244" t="s">
        <v>1752</v>
      </c>
      <c r="N1244" t="str">
        <f>IF(ISNUMBER(I1244),"xxx ",SUBSTITUTE(SUBSTITUTE(I1244,"/",""),".",""))</f>
        <v>PC 17759</v>
      </c>
      <c r="O1244" t="str">
        <f>LEFT(N1244,FIND(" ",N1244))</f>
        <v xml:space="preserve">PC </v>
      </c>
      <c r="P1244" t="str">
        <f>VLOOKUP(M1244,Extract_Title!$A$2:$B$20,2,0)</f>
        <v>Mrs</v>
      </c>
      <c r="Q1244" t="str">
        <f>IF(L1244="","S",L1244)</f>
        <v>C</v>
      </c>
      <c r="R1244" t="str">
        <f>IF(K1244="","M",LEFT(K1244,1))</f>
        <v>D</v>
      </c>
      <c r="S1244" t="str">
        <f>VLOOKUP(O1244,Clean_tckt!$E$3:$F$38,2,0)</f>
        <v xml:space="preserve">PC </v>
      </c>
      <c r="T1244" s="1">
        <f t="shared" si="61"/>
        <v>63.3583</v>
      </c>
      <c r="U1244">
        <f t="shared" si="62"/>
        <v>45</v>
      </c>
      <c r="V1244">
        <f>SUM(G1244:H1244,1)</f>
        <v>2</v>
      </c>
      <c r="W1244">
        <f t="shared" si="63"/>
        <v>0</v>
      </c>
      <c r="X1244">
        <f>IF(V1244=1,1,0)</f>
        <v>0</v>
      </c>
      <c r="Y1244">
        <f>IF($P1244=Y$1,1,0)</f>
        <v>0</v>
      </c>
      <c r="Z1244">
        <f>IF($P1244=Z$1,1,0)</f>
        <v>1</v>
      </c>
      <c r="AA1244">
        <f>IF($P1244=AA$1,1,0)</f>
        <v>0</v>
      </c>
      <c r="AB1244">
        <f>IF($P1244=AB$1,1,0)</f>
        <v>0</v>
      </c>
      <c r="AC1244">
        <f>IF($Q1244=AC$1,1,0)</f>
        <v>0</v>
      </c>
      <c r="AD1244">
        <f>IF($Q1244=AD$1,1,0)</f>
        <v>1</v>
      </c>
      <c r="AE1244">
        <f>IF($R1244=AE$1,1,0)</f>
        <v>0</v>
      </c>
      <c r="AF1244">
        <f>IF($R1244=AF$1,1,0)</f>
        <v>0</v>
      </c>
      <c r="AG1244">
        <f>IF($R1244=AG$1,1,0)</f>
        <v>0</v>
      </c>
      <c r="AH1244">
        <f>IF($R1244=AH$1,1,0)</f>
        <v>0</v>
      </c>
      <c r="AI1244">
        <f>IF($R1244=AI$1,1,0)</f>
        <v>1</v>
      </c>
      <c r="AJ1244">
        <f>IF($R1244=AJ$1,1,0)</f>
        <v>0</v>
      </c>
      <c r="AK1244">
        <f>IF($R1244=AK$1,1,0)</f>
        <v>0</v>
      </c>
      <c r="AL1244">
        <f>IF($R1244=AL$1,1,0)</f>
        <v>0</v>
      </c>
      <c r="AM1244">
        <f>IF($S1244=AM$1,1,0)</f>
        <v>0</v>
      </c>
      <c r="AN1244">
        <f>IF($S1244=AN$1,1,0)</f>
        <v>1</v>
      </c>
      <c r="AO1244">
        <f>IF($S1244=AO$1,1,0)</f>
        <v>0</v>
      </c>
      <c r="AP1244">
        <f>IF($S1244=AP$1,1,0)</f>
        <v>0</v>
      </c>
      <c r="AQ1244">
        <f>IF($S1244=AQ$1,1,0)</f>
        <v>0</v>
      </c>
      <c r="AR1244">
        <f>IF($S1244=AR$1,1,0)</f>
        <v>0</v>
      </c>
      <c r="AS1244">
        <f>IF($S1244=AS$1,1,0)</f>
        <v>0</v>
      </c>
      <c r="AT1244">
        <f>IF($S1244=AT$1,1,0)</f>
        <v>0</v>
      </c>
      <c r="AU1244">
        <f>IF($S1244=AU$1,1,0)</f>
        <v>0</v>
      </c>
      <c r="AV1244">
        <f>IF($S1244=AV$1,1,0)</f>
        <v>0</v>
      </c>
      <c r="AW1244">
        <f>IF($S1244=AW$1,1,0)</f>
        <v>0</v>
      </c>
      <c r="AX1244">
        <f>IF($S1244=AX$1,1,0)</f>
        <v>0</v>
      </c>
      <c r="AY1244">
        <f>IF($S1244=AY$1,1,0)</f>
        <v>0</v>
      </c>
      <c r="AZ1244">
        <f>IF($S1244=AZ$1,1,0)</f>
        <v>0</v>
      </c>
      <c r="BA1244">
        <f>IF($S1244=BA$1,1,0)</f>
        <v>0</v>
      </c>
      <c r="BB1244">
        <f>IF($S1244=BB$1,1,0)</f>
        <v>0</v>
      </c>
      <c r="BC1244">
        <f>IF($S1244=BC$1,1,0)</f>
        <v>0</v>
      </c>
      <c r="BD1244">
        <f>IF($S1244=BD$1,1,0)</f>
        <v>0</v>
      </c>
      <c r="BE1244">
        <f>IF($S1244=BE$1,1,0)</f>
        <v>0</v>
      </c>
      <c r="BF1244">
        <f>IF($S1244=BF$1,1,0)</f>
        <v>0</v>
      </c>
      <c r="BG1244">
        <f>IF($S1244=BG$1,1,0)</f>
        <v>0</v>
      </c>
      <c r="BH1244">
        <f>IF($S1244=BH$1,1,0)</f>
        <v>0</v>
      </c>
      <c r="BI1244">
        <f>IF($S1244=BI$1,1,0)</f>
        <v>0</v>
      </c>
      <c r="BJ1244">
        <f>IF($S1244=BJ$1,1,0)</f>
        <v>0</v>
      </c>
    </row>
    <row r="1245" spans="1:62" x14ac:dyDescent="0.25">
      <c r="A1245">
        <v>1243</v>
      </c>
      <c r="B1245" t="s">
        <v>1975</v>
      </c>
      <c r="C1245">
        <v>2</v>
      </c>
      <c r="D1245" t="s">
        <v>1653</v>
      </c>
      <c r="E1245" t="s">
        <v>13</v>
      </c>
      <c r="F1245">
        <v>25</v>
      </c>
      <c r="G1245">
        <v>0</v>
      </c>
      <c r="H1245">
        <v>0</v>
      </c>
      <c r="I1245" t="s">
        <v>1654</v>
      </c>
      <c r="J1245">
        <v>10.5</v>
      </c>
      <c r="L1245" t="s">
        <v>15</v>
      </c>
      <c r="M1245" t="s">
        <v>1751</v>
      </c>
      <c r="N1245" t="str">
        <f>IF(ISNUMBER(I1245),"xxx ",SUBSTITUTE(SUBSTITUTE(I1245,"/",""),".",""))</f>
        <v>FCC 13540</v>
      </c>
      <c r="O1245" t="str">
        <f>LEFT(N1245,FIND(" ",N1245))</f>
        <v xml:space="preserve">FCC </v>
      </c>
      <c r="P1245" t="str">
        <f>VLOOKUP(M1245,Extract_Title!$A$2:$B$20,2,0)</f>
        <v>Mr</v>
      </c>
      <c r="Q1245" t="str">
        <f>IF(L1245="","S",L1245)</f>
        <v>S</v>
      </c>
      <c r="R1245" t="str">
        <f>IF(K1245="","M",LEFT(K1245,1))</f>
        <v>M</v>
      </c>
      <c r="S1245" t="str">
        <f>VLOOKUP(O1245,Clean_tckt!$E$3:$F$38,2,0)</f>
        <v xml:space="preserve">FCC </v>
      </c>
      <c r="T1245" s="1">
        <f t="shared" si="61"/>
        <v>10.5</v>
      </c>
      <c r="U1245">
        <f t="shared" si="62"/>
        <v>25</v>
      </c>
      <c r="V1245">
        <f>SUM(G1245:H1245,1)</f>
        <v>1</v>
      </c>
      <c r="W1245">
        <f t="shared" si="63"/>
        <v>1</v>
      </c>
      <c r="X1245">
        <f>IF(V1245=1,1,0)</f>
        <v>1</v>
      </c>
      <c r="Y1245">
        <f>IF($P1245=Y$1,1,0)</f>
        <v>1</v>
      </c>
      <c r="Z1245">
        <f>IF($P1245=Z$1,1,0)</f>
        <v>0</v>
      </c>
      <c r="AA1245">
        <f>IF($P1245=AA$1,1,0)</f>
        <v>0</v>
      </c>
      <c r="AB1245">
        <f>IF($P1245=AB$1,1,0)</f>
        <v>0</v>
      </c>
      <c r="AC1245">
        <f>IF($Q1245=AC$1,1,0)</f>
        <v>1</v>
      </c>
      <c r="AD1245">
        <f>IF($Q1245=AD$1,1,0)</f>
        <v>0</v>
      </c>
      <c r="AE1245">
        <f>IF($R1245=AE$1,1,0)</f>
        <v>1</v>
      </c>
      <c r="AF1245">
        <f>IF($R1245=AF$1,1,0)</f>
        <v>0</v>
      </c>
      <c r="AG1245">
        <f>IF($R1245=AG$1,1,0)</f>
        <v>0</v>
      </c>
      <c r="AH1245">
        <f>IF($R1245=AH$1,1,0)</f>
        <v>0</v>
      </c>
      <c r="AI1245">
        <f>IF($R1245=AI$1,1,0)</f>
        <v>0</v>
      </c>
      <c r="AJ1245">
        <f>IF($R1245=AJ$1,1,0)</f>
        <v>0</v>
      </c>
      <c r="AK1245">
        <f>IF($R1245=AK$1,1,0)</f>
        <v>0</v>
      </c>
      <c r="AL1245">
        <f>IF($R1245=AL$1,1,0)</f>
        <v>0</v>
      </c>
      <c r="AM1245">
        <f>IF($S1245=AM$1,1,0)</f>
        <v>0</v>
      </c>
      <c r="AN1245">
        <f>IF($S1245=AN$1,1,0)</f>
        <v>0</v>
      </c>
      <c r="AO1245">
        <f>IF($S1245=AO$1,1,0)</f>
        <v>0</v>
      </c>
      <c r="AP1245">
        <f>IF($S1245=AP$1,1,0)</f>
        <v>0</v>
      </c>
      <c r="AQ1245">
        <f>IF($S1245=AQ$1,1,0)</f>
        <v>0</v>
      </c>
      <c r="AR1245">
        <f>IF($S1245=AR$1,1,0)</f>
        <v>0</v>
      </c>
      <c r="AS1245">
        <f>IF($S1245=AS$1,1,0)</f>
        <v>0</v>
      </c>
      <c r="AT1245">
        <f>IF($S1245=AT$1,1,0)</f>
        <v>0</v>
      </c>
      <c r="AU1245">
        <f>IF($S1245=AU$1,1,0)</f>
        <v>0</v>
      </c>
      <c r="AV1245">
        <f>IF($S1245=AV$1,1,0)</f>
        <v>0</v>
      </c>
      <c r="AW1245">
        <f>IF($S1245=AW$1,1,0)</f>
        <v>0</v>
      </c>
      <c r="AX1245">
        <f>IF($S1245=AX$1,1,0)</f>
        <v>0</v>
      </c>
      <c r="AY1245">
        <f>IF($S1245=AY$1,1,0)</f>
        <v>0</v>
      </c>
      <c r="AZ1245">
        <f>IF($S1245=AZ$1,1,0)</f>
        <v>0</v>
      </c>
      <c r="BA1245">
        <f>IF($S1245=BA$1,1,0)</f>
        <v>0</v>
      </c>
      <c r="BB1245">
        <f>IF($S1245=BB$1,1,0)</f>
        <v>0</v>
      </c>
      <c r="BC1245">
        <f>IF($S1245=BC$1,1,0)</f>
        <v>1</v>
      </c>
      <c r="BD1245">
        <f>IF($S1245=BD$1,1,0)</f>
        <v>0</v>
      </c>
      <c r="BE1245">
        <f>IF($S1245=BE$1,1,0)</f>
        <v>0</v>
      </c>
      <c r="BF1245">
        <f>IF($S1245=BF$1,1,0)</f>
        <v>0</v>
      </c>
      <c r="BG1245">
        <f>IF($S1245=BG$1,1,0)</f>
        <v>0</v>
      </c>
      <c r="BH1245">
        <f>IF($S1245=BH$1,1,0)</f>
        <v>0</v>
      </c>
      <c r="BI1245">
        <f>IF($S1245=BI$1,1,0)</f>
        <v>0</v>
      </c>
      <c r="BJ1245">
        <f>IF($S1245=BJ$1,1,0)</f>
        <v>0</v>
      </c>
    </row>
    <row r="1246" spans="1:62" x14ac:dyDescent="0.25">
      <c r="A1246">
        <v>1244</v>
      </c>
      <c r="B1246" t="s">
        <v>1975</v>
      </c>
      <c r="C1246">
        <v>2</v>
      </c>
      <c r="D1246" t="s">
        <v>1655</v>
      </c>
      <c r="E1246" t="s">
        <v>13</v>
      </c>
      <c r="F1246">
        <v>18</v>
      </c>
      <c r="G1246">
        <v>0</v>
      </c>
      <c r="H1246">
        <v>0</v>
      </c>
      <c r="I1246" t="s">
        <v>126</v>
      </c>
      <c r="J1246">
        <v>73.5</v>
      </c>
      <c r="L1246" t="s">
        <v>15</v>
      </c>
      <c r="M1246" t="s">
        <v>1751</v>
      </c>
      <c r="N1246" t="str">
        <f>IF(ISNUMBER(I1246),"xxx ",SUBSTITUTE(SUBSTITUTE(I1246,"/",""),".",""))</f>
        <v>SOC 14879</v>
      </c>
      <c r="O1246" t="str">
        <f>LEFT(N1246,FIND(" ",N1246))</f>
        <v xml:space="preserve">SOC </v>
      </c>
      <c r="P1246" t="str">
        <f>VLOOKUP(M1246,Extract_Title!$A$2:$B$20,2,0)</f>
        <v>Mr</v>
      </c>
      <c r="Q1246" t="str">
        <f>IF(L1246="","S",L1246)</f>
        <v>S</v>
      </c>
      <c r="R1246" t="str">
        <f>IF(K1246="","M",LEFT(K1246,1))</f>
        <v>M</v>
      </c>
      <c r="S1246" t="str">
        <f>VLOOKUP(O1246,Clean_tckt!$E$3:$F$38,2,0)</f>
        <v xml:space="preserve">SOC </v>
      </c>
      <c r="T1246" s="1">
        <f t="shared" si="61"/>
        <v>73.5</v>
      </c>
      <c r="U1246">
        <f t="shared" si="62"/>
        <v>18</v>
      </c>
      <c r="V1246">
        <f>SUM(G1246:H1246,1)</f>
        <v>1</v>
      </c>
      <c r="W1246">
        <f t="shared" si="63"/>
        <v>1</v>
      </c>
      <c r="X1246">
        <f>IF(V1246=1,1,0)</f>
        <v>1</v>
      </c>
      <c r="Y1246">
        <f>IF($P1246=Y$1,1,0)</f>
        <v>1</v>
      </c>
      <c r="Z1246">
        <f>IF($P1246=Z$1,1,0)</f>
        <v>0</v>
      </c>
      <c r="AA1246">
        <f>IF($P1246=AA$1,1,0)</f>
        <v>0</v>
      </c>
      <c r="AB1246">
        <f>IF($P1246=AB$1,1,0)</f>
        <v>0</v>
      </c>
      <c r="AC1246">
        <f>IF($Q1246=AC$1,1,0)</f>
        <v>1</v>
      </c>
      <c r="AD1246">
        <f>IF($Q1246=AD$1,1,0)</f>
        <v>0</v>
      </c>
      <c r="AE1246">
        <f>IF($R1246=AE$1,1,0)</f>
        <v>1</v>
      </c>
      <c r="AF1246">
        <f>IF($R1246=AF$1,1,0)</f>
        <v>0</v>
      </c>
      <c r="AG1246">
        <f>IF($R1246=AG$1,1,0)</f>
        <v>0</v>
      </c>
      <c r="AH1246">
        <f>IF($R1246=AH$1,1,0)</f>
        <v>0</v>
      </c>
      <c r="AI1246">
        <f>IF($R1246=AI$1,1,0)</f>
        <v>0</v>
      </c>
      <c r="AJ1246">
        <f>IF($R1246=AJ$1,1,0)</f>
        <v>0</v>
      </c>
      <c r="AK1246">
        <f>IF($R1246=AK$1,1,0)</f>
        <v>0</v>
      </c>
      <c r="AL1246">
        <f>IF($R1246=AL$1,1,0)</f>
        <v>0</v>
      </c>
      <c r="AM1246">
        <f>IF($S1246=AM$1,1,0)</f>
        <v>0</v>
      </c>
      <c r="AN1246">
        <f>IF($S1246=AN$1,1,0)</f>
        <v>0</v>
      </c>
      <c r="AO1246">
        <f>IF($S1246=AO$1,1,0)</f>
        <v>0</v>
      </c>
      <c r="AP1246">
        <f>IF($S1246=AP$1,1,0)</f>
        <v>0</v>
      </c>
      <c r="AQ1246">
        <f>IF($S1246=AQ$1,1,0)</f>
        <v>0</v>
      </c>
      <c r="AR1246">
        <f>IF($S1246=AR$1,1,0)</f>
        <v>0</v>
      </c>
      <c r="AS1246">
        <f>IF($S1246=AS$1,1,0)</f>
        <v>0</v>
      </c>
      <c r="AT1246">
        <f>IF($S1246=AT$1,1,0)</f>
        <v>0</v>
      </c>
      <c r="AU1246">
        <f>IF($S1246=AU$1,1,0)</f>
        <v>0</v>
      </c>
      <c r="AV1246">
        <f>IF($S1246=AV$1,1,0)</f>
        <v>1</v>
      </c>
      <c r="AW1246">
        <f>IF($S1246=AW$1,1,0)</f>
        <v>0</v>
      </c>
      <c r="AX1246">
        <f>IF($S1246=AX$1,1,0)</f>
        <v>0</v>
      </c>
      <c r="AY1246">
        <f>IF($S1246=AY$1,1,0)</f>
        <v>0</v>
      </c>
      <c r="AZ1246">
        <f>IF($S1246=AZ$1,1,0)</f>
        <v>0</v>
      </c>
      <c r="BA1246">
        <f>IF($S1246=BA$1,1,0)</f>
        <v>0</v>
      </c>
      <c r="BB1246">
        <f>IF($S1246=BB$1,1,0)</f>
        <v>0</v>
      </c>
      <c r="BC1246">
        <f>IF($S1246=BC$1,1,0)</f>
        <v>0</v>
      </c>
      <c r="BD1246">
        <f>IF($S1246=BD$1,1,0)</f>
        <v>0</v>
      </c>
      <c r="BE1246">
        <f>IF($S1246=BE$1,1,0)</f>
        <v>0</v>
      </c>
      <c r="BF1246">
        <f>IF($S1246=BF$1,1,0)</f>
        <v>0</v>
      </c>
      <c r="BG1246">
        <f>IF($S1246=BG$1,1,0)</f>
        <v>0</v>
      </c>
      <c r="BH1246">
        <f>IF($S1246=BH$1,1,0)</f>
        <v>0</v>
      </c>
      <c r="BI1246">
        <f>IF($S1246=BI$1,1,0)</f>
        <v>0</v>
      </c>
      <c r="BJ1246">
        <f>IF($S1246=BJ$1,1,0)</f>
        <v>0</v>
      </c>
    </row>
    <row r="1247" spans="1:62" x14ac:dyDescent="0.25">
      <c r="A1247">
        <v>1245</v>
      </c>
      <c r="B1247" t="s">
        <v>1975</v>
      </c>
      <c r="C1247">
        <v>2</v>
      </c>
      <c r="D1247" t="s">
        <v>1656</v>
      </c>
      <c r="E1247" t="s">
        <v>13</v>
      </c>
      <c r="F1247">
        <v>49</v>
      </c>
      <c r="G1247">
        <v>1</v>
      </c>
      <c r="H1247">
        <v>2</v>
      </c>
      <c r="I1247">
        <v>220845</v>
      </c>
      <c r="J1247">
        <v>65</v>
      </c>
      <c r="L1247" t="s">
        <v>15</v>
      </c>
      <c r="M1247" t="s">
        <v>1751</v>
      </c>
      <c r="N1247" t="str">
        <f>IF(ISNUMBER(I1247),"xxx ",SUBSTITUTE(SUBSTITUTE(I1247,"/",""),".",""))</f>
        <v xml:space="preserve">xxx </v>
      </c>
      <c r="O1247" t="str">
        <f>LEFT(N1247,FIND(" ",N1247))</f>
        <v xml:space="preserve">xxx </v>
      </c>
      <c r="P1247" t="str">
        <f>VLOOKUP(M1247,Extract_Title!$A$2:$B$20,2,0)</f>
        <v>Mr</v>
      </c>
      <c r="Q1247" t="str">
        <f>IF(L1247="","S",L1247)</f>
        <v>S</v>
      </c>
      <c r="R1247" t="str">
        <f>IF(K1247="","M",LEFT(K1247,1))</f>
        <v>M</v>
      </c>
      <c r="S1247" t="str">
        <f>VLOOKUP(O1247,Clean_tckt!$E$3:$F$38,2,0)</f>
        <v xml:space="preserve">xxx </v>
      </c>
      <c r="T1247" s="1">
        <f t="shared" si="61"/>
        <v>65</v>
      </c>
      <c r="U1247">
        <f t="shared" si="62"/>
        <v>49</v>
      </c>
      <c r="V1247">
        <f>SUM(G1247:H1247,1)</f>
        <v>4</v>
      </c>
      <c r="W1247">
        <f t="shared" si="63"/>
        <v>1</v>
      </c>
      <c r="X1247">
        <f>IF(V1247=1,1,0)</f>
        <v>0</v>
      </c>
      <c r="Y1247">
        <f>IF($P1247=Y$1,1,0)</f>
        <v>1</v>
      </c>
      <c r="Z1247">
        <f>IF($P1247=Z$1,1,0)</f>
        <v>0</v>
      </c>
      <c r="AA1247">
        <f>IF($P1247=AA$1,1,0)</f>
        <v>0</v>
      </c>
      <c r="AB1247">
        <f>IF($P1247=AB$1,1,0)</f>
        <v>0</v>
      </c>
      <c r="AC1247">
        <f>IF($Q1247=AC$1,1,0)</f>
        <v>1</v>
      </c>
      <c r="AD1247">
        <f>IF($Q1247=AD$1,1,0)</f>
        <v>0</v>
      </c>
      <c r="AE1247">
        <f>IF($R1247=AE$1,1,0)</f>
        <v>1</v>
      </c>
      <c r="AF1247">
        <f>IF($R1247=AF$1,1,0)</f>
        <v>0</v>
      </c>
      <c r="AG1247">
        <f>IF($R1247=AG$1,1,0)</f>
        <v>0</v>
      </c>
      <c r="AH1247">
        <f>IF($R1247=AH$1,1,0)</f>
        <v>0</v>
      </c>
      <c r="AI1247">
        <f>IF($R1247=AI$1,1,0)</f>
        <v>0</v>
      </c>
      <c r="AJ1247">
        <f>IF($R1247=AJ$1,1,0)</f>
        <v>0</v>
      </c>
      <c r="AK1247">
        <f>IF($R1247=AK$1,1,0)</f>
        <v>0</v>
      </c>
      <c r="AL1247">
        <f>IF($R1247=AL$1,1,0)</f>
        <v>0</v>
      </c>
      <c r="AM1247">
        <f>IF($S1247=AM$1,1,0)</f>
        <v>0</v>
      </c>
      <c r="AN1247">
        <f>IF($S1247=AN$1,1,0)</f>
        <v>0</v>
      </c>
      <c r="AO1247">
        <f>IF($S1247=AO$1,1,0)</f>
        <v>0</v>
      </c>
      <c r="AP1247">
        <f>IF($S1247=AP$1,1,0)</f>
        <v>1</v>
      </c>
      <c r="AQ1247">
        <f>IF($S1247=AQ$1,1,0)</f>
        <v>0</v>
      </c>
      <c r="AR1247">
        <f>IF($S1247=AR$1,1,0)</f>
        <v>0</v>
      </c>
      <c r="AS1247">
        <f>IF($S1247=AS$1,1,0)</f>
        <v>0</v>
      </c>
      <c r="AT1247">
        <f>IF($S1247=AT$1,1,0)</f>
        <v>0</v>
      </c>
      <c r="AU1247">
        <f>IF($S1247=AU$1,1,0)</f>
        <v>0</v>
      </c>
      <c r="AV1247">
        <f>IF($S1247=AV$1,1,0)</f>
        <v>0</v>
      </c>
      <c r="AW1247">
        <f>IF($S1247=AW$1,1,0)</f>
        <v>0</v>
      </c>
      <c r="AX1247">
        <f>IF($S1247=AX$1,1,0)</f>
        <v>0</v>
      </c>
      <c r="AY1247">
        <f>IF($S1247=AY$1,1,0)</f>
        <v>0</v>
      </c>
      <c r="AZ1247">
        <f>IF($S1247=AZ$1,1,0)</f>
        <v>0</v>
      </c>
      <c r="BA1247">
        <f>IF($S1247=BA$1,1,0)</f>
        <v>0</v>
      </c>
      <c r="BB1247">
        <f>IF($S1247=BB$1,1,0)</f>
        <v>0</v>
      </c>
      <c r="BC1247">
        <f>IF($S1247=BC$1,1,0)</f>
        <v>0</v>
      </c>
      <c r="BD1247">
        <f>IF($S1247=BD$1,1,0)</f>
        <v>0</v>
      </c>
      <c r="BE1247">
        <f>IF($S1247=BE$1,1,0)</f>
        <v>0</v>
      </c>
      <c r="BF1247">
        <f>IF($S1247=BF$1,1,0)</f>
        <v>0</v>
      </c>
      <c r="BG1247">
        <f>IF($S1247=BG$1,1,0)</f>
        <v>0</v>
      </c>
      <c r="BH1247">
        <f>IF($S1247=BH$1,1,0)</f>
        <v>0</v>
      </c>
      <c r="BI1247">
        <f>IF($S1247=BI$1,1,0)</f>
        <v>0</v>
      </c>
      <c r="BJ1247">
        <f>IF($S1247=BJ$1,1,0)</f>
        <v>0</v>
      </c>
    </row>
    <row r="1248" spans="1:62" x14ac:dyDescent="0.25">
      <c r="A1248">
        <v>1246</v>
      </c>
      <c r="B1248" t="s">
        <v>1975</v>
      </c>
      <c r="C1248">
        <v>3</v>
      </c>
      <c r="D1248" t="s">
        <v>1657</v>
      </c>
      <c r="E1248" t="s">
        <v>17</v>
      </c>
      <c r="F1248">
        <v>0.17</v>
      </c>
      <c r="G1248">
        <v>1</v>
      </c>
      <c r="H1248">
        <v>2</v>
      </c>
      <c r="I1248" t="s">
        <v>154</v>
      </c>
      <c r="J1248">
        <v>20.574999999999999</v>
      </c>
      <c r="L1248" t="s">
        <v>15</v>
      </c>
      <c r="M1248" t="s">
        <v>1753</v>
      </c>
      <c r="N1248" t="str">
        <f>IF(ISNUMBER(I1248),"xxx ",SUBSTITUTE(SUBSTITUTE(I1248,"/",""),".",""))</f>
        <v>CA 2315</v>
      </c>
      <c r="O1248" t="str">
        <f>LEFT(N1248,FIND(" ",N1248))</f>
        <v xml:space="preserve">CA </v>
      </c>
      <c r="P1248" t="str">
        <f>VLOOKUP(M1248,Extract_Title!$A$2:$B$20,2,0)</f>
        <v>Miss</v>
      </c>
      <c r="Q1248" t="str">
        <f>IF(L1248="","S",L1248)</f>
        <v>S</v>
      </c>
      <c r="R1248" t="str">
        <f>IF(K1248="","M",LEFT(K1248,1))</f>
        <v>M</v>
      </c>
      <c r="S1248" t="str">
        <f>VLOOKUP(O1248,Clean_tckt!$E$3:$F$38,2,0)</f>
        <v xml:space="preserve">CA </v>
      </c>
      <c r="T1248" s="1">
        <f t="shared" si="61"/>
        <v>20.574999999999999</v>
      </c>
      <c r="U1248">
        <f t="shared" si="62"/>
        <v>0.17</v>
      </c>
      <c r="V1248">
        <f>SUM(G1248:H1248,1)</f>
        <v>4</v>
      </c>
      <c r="W1248">
        <f t="shared" si="63"/>
        <v>0</v>
      </c>
      <c r="X1248">
        <f>IF(V1248=1,1,0)</f>
        <v>0</v>
      </c>
      <c r="Y1248">
        <f>IF($P1248=Y$1,1,0)</f>
        <v>0</v>
      </c>
      <c r="Z1248">
        <f>IF($P1248=Z$1,1,0)</f>
        <v>0</v>
      </c>
      <c r="AA1248">
        <f>IF($P1248=AA$1,1,0)</f>
        <v>1</v>
      </c>
      <c r="AB1248">
        <f>IF($P1248=AB$1,1,0)</f>
        <v>0</v>
      </c>
      <c r="AC1248">
        <f>IF($Q1248=AC$1,1,0)</f>
        <v>1</v>
      </c>
      <c r="AD1248">
        <f>IF($Q1248=AD$1,1,0)</f>
        <v>0</v>
      </c>
      <c r="AE1248">
        <f>IF($R1248=AE$1,1,0)</f>
        <v>1</v>
      </c>
      <c r="AF1248">
        <f>IF($R1248=AF$1,1,0)</f>
        <v>0</v>
      </c>
      <c r="AG1248">
        <f>IF($R1248=AG$1,1,0)</f>
        <v>0</v>
      </c>
      <c r="AH1248">
        <f>IF($R1248=AH$1,1,0)</f>
        <v>0</v>
      </c>
      <c r="AI1248">
        <f>IF($R1248=AI$1,1,0)</f>
        <v>0</v>
      </c>
      <c r="AJ1248">
        <f>IF($R1248=AJ$1,1,0)</f>
        <v>0</v>
      </c>
      <c r="AK1248">
        <f>IF($R1248=AK$1,1,0)</f>
        <v>0</v>
      </c>
      <c r="AL1248">
        <f>IF($R1248=AL$1,1,0)</f>
        <v>0</v>
      </c>
      <c r="AM1248">
        <f>IF($S1248=AM$1,1,0)</f>
        <v>0</v>
      </c>
      <c r="AN1248">
        <f>IF($S1248=AN$1,1,0)</f>
        <v>0</v>
      </c>
      <c r="AO1248">
        <f>IF($S1248=AO$1,1,0)</f>
        <v>0</v>
      </c>
      <c r="AP1248">
        <f>IF($S1248=AP$1,1,0)</f>
        <v>0</v>
      </c>
      <c r="AQ1248">
        <f>IF($S1248=AQ$1,1,0)</f>
        <v>0</v>
      </c>
      <c r="AR1248">
        <f>IF($S1248=AR$1,1,0)</f>
        <v>1</v>
      </c>
      <c r="AS1248">
        <f>IF($S1248=AS$1,1,0)</f>
        <v>0</v>
      </c>
      <c r="AT1248">
        <f>IF($S1248=AT$1,1,0)</f>
        <v>0</v>
      </c>
      <c r="AU1248">
        <f>IF($S1248=AU$1,1,0)</f>
        <v>0</v>
      </c>
      <c r="AV1248">
        <f>IF($S1248=AV$1,1,0)</f>
        <v>0</v>
      </c>
      <c r="AW1248">
        <f>IF($S1248=AW$1,1,0)</f>
        <v>0</v>
      </c>
      <c r="AX1248">
        <f>IF($S1248=AX$1,1,0)</f>
        <v>0</v>
      </c>
      <c r="AY1248">
        <f>IF($S1248=AY$1,1,0)</f>
        <v>0</v>
      </c>
      <c r="AZ1248">
        <f>IF($S1248=AZ$1,1,0)</f>
        <v>0</v>
      </c>
      <c r="BA1248">
        <f>IF($S1248=BA$1,1,0)</f>
        <v>0</v>
      </c>
      <c r="BB1248">
        <f>IF($S1248=BB$1,1,0)</f>
        <v>0</v>
      </c>
      <c r="BC1248">
        <f>IF($S1248=BC$1,1,0)</f>
        <v>0</v>
      </c>
      <c r="BD1248">
        <f>IF($S1248=BD$1,1,0)</f>
        <v>0</v>
      </c>
      <c r="BE1248">
        <f>IF($S1248=BE$1,1,0)</f>
        <v>0</v>
      </c>
      <c r="BF1248">
        <f>IF($S1248=BF$1,1,0)</f>
        <v>0</v>
      </c>
      <c r="BG1248">
        <f>IF($S1248=BG$1,1,0)</f>
        <v>0</v>
      </c>
      <c r="BH1248">
        <f>IF($S1248=BH$1,1,0)</f>
        <v>0</v>
      </c>
      <c r="BI1248">
        <f>IF($S1248=BI$1,1,0)</f>
        <v>0</v>
      </c>
      <c r="BJ1248">
        <f>IF($S1248=BJ$1,1,0)</f>
        <v>0</v>
      </c>
    </row>
    <row r="1249" spans="1:62" x14ac:dyDescent="0.25">
      <c r="A1249">
        <v>1247</v>
      </c>
      <c r="B1249" t="s">
        <v>1975</v>
      </c>
      <c r="C1249">
        <v>1</v>
      </c>
      <c r="D1249" t="s">
        <v>1658</v>
      </c>
      <c r="E1249" t="s">
        <v>13</v>
      </c>
      <c r="F1249">
        <v>50</v>
      </c>
      <c r="G1249">
        <v>0</v>
      </c>
      <c r="H1249">
        <v>0</v>
      </c>
      <c r="I1249">
        <v>113044</v>
      </c>
      <c r="J1249">
        <v>26</v>
      </c>
      <c r="K1249" t="s">
        <v>1659</v>
      </c>
      <c r="L1249" t="s">
        <v>15</v>
      </c>
      <c r="M1249" t="s">
        <v>1751</v>
      </c>
      <c r="N1249" t="str">
        <f>IF(ISNUMBER(I1249),"xxx ",SUBSTITUTE(SUBSTITUTE(I1249,"/",""),".",""))</f>
        <v xml:space="preserve">xxx </v>
      </c>
      <c r="O1249" t="str">
        <f>LEFT(N1249,FIND(" ",N1249))</f>
        <v xml:space="preserve">xxx </v>
      </c>
      <c r="P1249" t="str">
        <f>VLOOKUP(M1249,Extract_Title!$A$2:$B$20,2,0)</f>
        <v>Mr</v>
      </c>
      <c r="Q1249" t="str">
        <f>IF(L1249="","S",L1249)</f>
        <v>S</v>
      </c>
      <c r="R1249" t="str">
        <f>IF(K1249="","M",LEFT(K1249,1))</f>
        <v>E</v>
      </c>
      <c r="S1249" t="str">
        <f>VLOOKUP(O1249,Clean_tckt!$E$3:$F$38,2,0)</f>
        <v xml:space="preserve">xxx </v>
      </c>
      <c r="T1249" s="1">
        <f t="shared" si="61"/>
        <v>26</v>
      </c>
      <c r="U1249">
        <f t="shared" si="62"/>
        <v>50</v>
      </c>
      <c r="V1249">
        <f>SUM(G1249:H1249,1)</f>
        <v>1</v>
      </c>
      <c r="W1249">
        <f t="shared" si="63"/>
        <v>1</v>
      </c>
      <c r="X1249">
        <f>IF(V1249=1,1,0)</f>
        <v>1</v>
      </c>
      <c r="Y1249">
        <f>IF($P1249=Y$1,1,0)</f>
        <v>1</v>
      </c>
      <c r="Z1249">
        <f>IF($P1249=Z$1,1,0)</f>
        <v>0</v>
      </c>
      <c r="AA1249">
        <f>IF($P1249=AA$1,1,0)</f>
        <v>0</v>
      </c>
      <c r="AB1249">
        <f>IF($P1249=AB$1,1,0)</f>
        <v>0</v>
      </c>
      <c r="AC1249">
        <f>IF($Q1249=AC$1,1,0)</f>
        <v>1</v>
      </c>
      <c r="AD1249">
        <f>IF($Q1249=AD$1,1,0)</f>
        <v>0</v>
      </c>
      <c r="AE1249">
        <f>IF($R1249=AE$1,1,0)</f>
        <v>0</v>
      </c>
      <c r="AF1249">
        <f>IF($R1249=AF$1,1,0)</f>
        <v>0</v>
      </c>
      <c r="AG1249">
        <f>IF($R1249=AG$1,1,0)</f>
        <v>1</v>
      </c>
      <c r="AH1249">
        <f>IF($R1249=AH$1,1,0)</f>
        <v>0</v>
      </c>
      <c r="AI1249">
        <f>IF($R1249=AI$1,1,0)</f>
        <v>0</v>
      </c>
      <c r="AJ1249">
        <f>IF($R1249=AJ$1,1,0)</f>
        <v>0</v>
      </c>
      <c r="AK1249">
        <f>IF($R1249=AK$1,1,0)</f>
        <v>0</v>
      </c>
      <c r="AL1249">
        <f>IF($R1249=AL$1,1,0)</f>
        <v>0</v>
      </c>
      <c r="AM1249">
        <f>IF($S1249=AM$1,1,0)</f>
        <v>0</v>
      </c>
      <c r="AN1249">
        <f>IF($S1249=AN$1,1,0)</f>
        <v>0</v>
      </c>
      <c r="AO1249">
        <f>IF($S1249=AO$1,1,0)</f>
        <v>0</v>
      </c>
      <c r="AP1249">
        <f>IF($S1249=AP$1,1,0)</f>
        <v>1</v>
      </c>
      <c r="AQ1249">
        <f>IF($S1249=AQ$1,1,0)</f>
        <v>0</v>
      </c>
      <c r="AR1249">
        <f>IF($S1249=AR$1,1,0)</f>
        <v>0</v>
      </c>
      <c r="AS1249">
        <f>IF($S1249=AS$1,1,0)</f>
        <v>0</v>
      </c>
      <c r="AT1249">
        <f>IF($S1249=AT$1,1,0)</f>
        <v>0</v>
      </c>
      <c r="AU1249">
        <f>IF($S1249=AU$1,1,0)</f>
        <v>0</v>
      </c>
      <c r="AV1249">
        <f>IF($S1249=AV$1,1,0)</f>
        <v>0</v>
      </c>
      <c r="AW1249">
        <f>IF($S1249=AW$1,1,0)</f>
        <v>0</v>
      </c>
      <c r="AX1249">
        <f>IF($S1249=AX$1,1,0)</f>
        <v>0</v>
      </c>
      <c r="AY1249">
        <f>IF($S1249=AY$1,1,0)</f>
        <v>0</v>
      </c>
      <c r="AZ1249">
        <f>IF($S1249=AZ$1,1,0)</f>
        <v>0</v>
      </c>
      <c r="BA1249">
        <f>IF($S1249=BA$1,1,0)</f>
        <v>0</v>
      </c>
      <c r="BB1249">
        <f>IF($S1249=BB$1,1,0)</f>
        <v>0</v>
      </c>
      <c r="BC1249">
        <f>IF($S1249=BC$1,1,0)</f>
        <v>0</v>
      </c>
      <c r="BD1249">
        <f>IF($S1249=BD$1,1,0)</f>
        <v>0</v>
      </c>
      <c r="BE1249">
        <f>IF($S1249=BE$1,1,0)</f>
        <v>0</v>
      </c>
      <c r="BF1249">
        <f>IF($S1249=BF$1,1,0)</f>
        <v>0</v>
      </c>
      <c r="BG1249">
        <f>IF($S1249=BG$1,1,0)</f>
        <v>0</v>
      </c>
      <c r="BH1249">
        <f>IF($S1249=BH$1,1,0)</f>
        <v>0</v>
      </c>
      <c r="BI1249">
        <f>IF($S1249=BI$1,1,0)</f>
        <v>0</v>
      </c>
      <c r="BJ1249">
        <f>IF($S1249=BJ$1,1,0)</f>
        <v>0</v>
      </c>
    </row>
    <row r="1250" spans="1:62" x14ac:dyDescent="0.25">
      <c r="A1250">
        <v>1248</v>
      </c>
      <c r="B1250" t="s">
        <v>1975</v>
      </c>
      <c r="C1250">
        <v>1</v>
      </c>
      <c r="D1250" t="s">
        <v>1660</v>
      </c>
      <c r="E1250" t="s">
        <v>17</v>
      </c>
      <c r="F1250">
        <v>59</v>
      </c>
      <c r="G1250">
        <v>2</v>
      </c>
      <c r="H1250">
        <v>0</v>
      </c>
      <c r="I1250">
        <v>11769</v>
      </c>
      <c r="J1250">
        <v>51.479199999999999</v>
      </c>
      <c r="K1250" t="s">
        <v>818</v>
      </c>
      <c r="L1250" t="s">
        <v>15</v>
      </c>
      <c r="M1250" t="s">
        <v>1752</v>
      </c>
      <c r="N1250" t="str">
        <f>IF(ISNUMBER(I1250),"xxx ",SUBSTITUTE(SUBSTITUTE(I1250,"/",""),".",""))</f>
        <v xml:space="preserve">xxx </v>
      </c>
      <c r="O1250" t="str">
        <f>LEFT(N1250,FIND(" ",N1250))</f>
        <v xml:space="preserve">xxx </v>
      </c>
      <c r="P1250" t="str">
        <f>VLOOKUP(M1250,Extract_Title!$A$2:$B$20,2,0)</f>
        <v>Mrs</v>
      </c>
      <c r="Q1250" t="str">
        <f>IF(L1250="","S",L1250)</f>
        <v>S</v>
      </c>
      <c r="R1250" t="str">
        <f>IF(K1250="","M",LEFT(K1250,1))</f>
        <v>C</v>
      </c>
      <c r="S1250" t="str">
        <f>VLOOKUP(O1250,Clean_tckt!$E$3:$F$38,2,0)</f>
        <v xml:space="preserve">xxx </v>
      </c>
      <c r="T1250" s="1">
        <f t="shared" si="61"/>
        <v>51.479199999999999</v>
      </c>
      <c r="U1250">
        <f t="shared" si="62"/>
        <v>59</v>
      </c>
      <c r="V1250">
        <f>SUM(G1250:H1250,1)</f>
        <v>3</v>
      </c>
      <c r="W1250">
        <f t="shared" si="63"/>
        <v>0</v>
      </c>
      <c r="X1250">
        <f>IF(V1250=1,1,0)</f>
        <v>0</v>
      </c>
      <c r="Y1250">
        <f>IF($P1250=Y$1,1,0)</f>
        <v>0</v>
      </c>
      <c r="Z1250">
        <f>IF($P1250=Z$1,1,0)</f>
        <v>1</v>
      </c>
      <c r="AA1250">
        <f>IF($P1250=AA$1,1,0)</f>
        <v>0</v>
      </c>
      <c r="AB1250">
        <f>IF($P1250=AB$1,1,0)</f>
        <v>0</v>
      </c>
      <c r="AC1250">
        <f>IF($Q1250=AC$1,1,0)</f>
        <v>1</v>
      </c>
      <c r="AD1250">
        <f>IF($Q1250=AD$1,1,0)</f>
        <v>0</v>
      </c>
      <c r="AE1250">
        <f>IF($R1250=AE$1,1,0)</f>
        <v>0</v>
      </c>
      <c r="AF1250">
        <f>IF($R1250=AF$1,1,0)</f>
        <v>1</v>
      </c>
      <c r="AG1250">
        <f>IF($R1250=AG$1,1,0)</f>
        <v>0</v>
      </c>
      <c r="AH1250">
        <f>IF($R1250=AH$1,1,0)</f>
        <v>0</v>
      </c>
      <c r="AI1250">
        <f>IF($R1250=AI$1,1,0)</f>
        <v>0</v>
      </c>
      <c r="AJ1250">
        <f>IF($R1250=AJ$1,1,0)</f>
        <v>0</v>
      </c>
      <c r="AK1250">
        <f>IF($R1250=AK$1,1,0)</f>
        <v>0</v>
      </c>
      <c r="AL1250">
        <f>IF($R1250=AL$1,1,0)</f>
        <v>0</v>
      </c>
      <c r="AM1250">
        <f>IF($S1250=AM$1,1,0)</f>
        <v>0</v>
      </c>
      <c r="AN1250">
        <f>IF($S1250=AN$1,1,0)</f>
        <v>0</v>
      </c>
      <c r="AO1250">
        <f>IF($S1250=AO$1,1,0)</f>
        <v>0</v>
      </c>
      <c r="AP1250">
        <f>IF($S1250=AP$1,1,0)</f>
        <v>1</v>
      </c>
      <c r="AQ1250">
        <f>IF($S1250=AQ$1,1,0)</f>
        <v>0</v>
      </c>
      <c r="AR1250">
        <f>IF($S1250=AR$1,1,0)</f>
        <v>0</v>
      </c>
      <c r="AS1250">
        <f>IF($S1250=AS$1,1,0)</f>
        <v>0</v>
      </c>
      <c r="AT1250">
        <f>IF($S1250=AT$1,1,0)</f>
        <v>0</v>
      </c>
      <c r="AU1250">
        <f>IF($S1250=AU$1,1,0)</f>
        <v>0</v>
      </c>
      <c r="AV1250">
        <f>IF($S1250=AV$1,1,0)</f>
        <v>0</v>
      </c>
      <c r="AW1250">
        <f>IF($S1250=AW$1,1,0)</f>
        <v>0</v>
      </c>
      <c r="AX1250">
        <f>IF($S1250=AX$1,1,0)</f>
        <v>0</v>
      </c>
      <c r="AY1250">
        <f>IF($S1250=AY$1,1,0)</f>
        <v>0</v>
      </c>
      <c r="AZ1250">
        <f>IF($S1250=AZ$1,1,0)</f>
        <v>0</v>
      </c>
      <c r="BA1250">
        <f>IF($S1250=BA$1,1,0)</f>
        <v>0</v>
      </c>
      <c r="BB1250">
        <f>IF($S1250=BB$1,1,0)</f>
        <v>0</v>
      </c>
      <c r="BC1250">
        <f>IF($S1250=BC$1,1,0)</f>
        <v>0</v>
      </c>
      <c r="BD1250">
        <f>IF($S1250=BD$1,1,0)</f>
        <v>0</v>
      </c>
      <c r="BE1250">
        <f>IF($S1250=BE$1,1,0)</f>
        <v>0</v>
      </c>
      <c r="BF1250">
        <f>IF($S1250=BF$1,1,0)</f>
        <v>0</v>
      </c>
      <c r="BG1250">
        <f>IF($S1250=BG$1,1,0)</f>
        <v>0</v>
      </c>
      <c r="BH1250">
        <f>IF($S1250=BH$1,1,0)</f>
        <v>0</v>
      </c>
      <c r="BI1250">
        <f>IF($S1250=BI$1,1,0)</f>
        <v>0</v>
      </c>
      <c r="BJ1250">
        <f>IF($S1250=BJ$1,1,0)</f>
        <v>0</v>
      </c>
    </row>
    <row r="1251" spans="1:62" x14ac:dyDescent="0.25">
      <c r="A1251">
        <v>1249</v>
      </c>
      <c r="B1251" t="s">
        <v>1975</v>
      </c>
      <c r="C1251">
        <v>3</v>
      </c>
      <c r="D1251" t="s">
        <v>1661</v>
      </c>
      <c r="E1251" t="s">
        <v>13</v>
      </c>
      <c r="G1251">
        <v>0</v>
      </c>
      <c r="H1251">
        <v>0</v>
      </c>
      <c r="I1251">
        <v>1222</v>
      </c>
      <c r="J1251">
        <v>7.8792</v>
      </c>
      <c r="L1251" t="s">
        <v>15</v>
      </c>
      <c r="M1251" t="s">
        <v>1751</v>
      </c>
      <c r="N1251" t="str">
        <f>IF(ISNUMBER(I1251),"xxx ",SUBSTITUTE(SUBSTITUTE(I1251,"/",""),".",""))</f>
        <v xml:space="preserve">xxx </v>
      </c>
      <c r="O1251" t="str">
        <f>LEFT(N1251,FIND(" ",N1251))</f>
        <v xml:space="preserve">xxx </v>
      </c>
      <c r="P1251" t="str">
        <f>VLOOKUP(M1251,Extract_Title!$A$2:$B$20,2,0)</f>
        <v>Mr</v>
      </c>
      <c r="Q1251" t="str">
        <f>IF(L1251="","S",L1251)</f>
        <v>S</v>
      </c>
      <c r="R1251" t="str">
        <f>IF(K1251="","M",LEFT(K1251,1))</f>
        <v>M</v>
      </c>
      <c r="S1251" t="str">
        <f>VLOOKUP(O1251,Clean_tckt!$E$3:$F$38,2,0)</f>
        <v xml:space="preserve">xxx </v>
      </c>
      <c r="T1251" s="1">
        <f t="shared" si="61"/>
        <v>7.8792</v>
      </c>
      <c r="U1251">
        <f t="shared" si="62"/>
        <v>0</v>
      </c>
      <c r="V1251">
        <f>SUM(G1251:H1251,1)</f>
        <v>1</v>
      </c>
      <c r="W1251">
        <f t="shared" si="63"/>
        <v>1</v>
      </c>
      <c r="X1251">
        <f>IF(V1251=1,1,0)</f>
        <v>1</v>
      </c>
      <c r="Y1251">
        <f>IF($P1251=Y$1,1,0)</f>
        <v>1</v>
      </c>
      <c r="Z1251">
        <f>IF($P1251=Z$1,1,0)</f>
        <v>0</v>
      </c>
      <c r="AA1251">
        <f>IF($P1251=AA$1,1,0)</f>
        <v>0</v>
      </c>
      <c r="AB1251">
        <f>IF($P1251=AB$1,1,0)</f>
        <v>0</v>
      </c>
      <c r="AC1251">
        <f>IF($Q1251=AC$1,1,0)</f>
        <v>1</v>
      </c>
      <c r="AD1251">
        <f>IF($Q1251=AD$1,1,0)</f>
        <v>0</v>
      </c>
      <c r="AE1251">
        <f>IF($R1251=AE$1,1,0)</f>
        <v>1</v>
      </c>
      <c r="AF1251">
        <f>IF($R1251=AF$1,1,0)</f>
        <v>0</v>
      </c>
      <c r="AG1251">
        <f>IF($R1251=AG$1,1,0)</f>
        <v>0</v>
      </c>
      <c r="AH1251">
        <f>IF($R1251=AH$1,1,0)</f>
        <v>0</v>
      </c>
      <c r="AI1251">
        <f>IF($R1251=AI$1,1,0)</f>
        <v>0</v>
      </c>
      <c r="AJ1251">
        <f>IF($R1251=AJ$1,1,0)</f>
        <v>0</v>
      </c>
      <c r="AK1251">
        <f>IF($R1251=AK$1,1,0)</f>
        <v>0</v>
      </c>
      <c r="AL1251">
        <f>IF($R1251=AL$1,1,0)</f>
        <v>0</v>
      </c>
      <c r="AM1251">
        <f>IF($S1251=AM$1,1,0)</f>
        <v>0</v>
      </c>
      <c r="AN1251">
        <f>IF($S1251=AN$1,1,0)</f>
        <v>0</v>
      </c>
      <c r="AO1251">
        <f>IF($S1251=AO$1,1,0)</f>
        <v>0</v>
      </c>
      <c r="AP1251">
        <f>IF($S1251=AP$1,1,0)</f>
        <v>1</v>
      </c>
      <c r="AQ1251">
        <f>IF($S1251=AQ$1,1,0)</f>
        <v>0</v>
      </c>
      <c r="AR1251">
        <f>IF($S1251=AR$1,1,0)</f>
        <v>0</v>
      </c>
      <c r="AS1251">
        <f>IF($S1251=AS$1,1,0)</f>
        <v>0</v>
      </c>
      <c r="AT1251">
        <f>IF($S1251=AT$1,1,0)</f>
        <v>0</v>
      </c>
      <c r="AU1251">
        <f>IF($S1251=AU$1,1,0)</f>
        <v>0</v>
      </c>
      <c r="AV1251">
        <f>IF($S1251=AV$1,1,0)</f>
        <v>0</v>
      </c>
      <c r="AW1251">
        <f>IF($S1251=AW$1,1,0)</f>
        <v>0</v>
      </c>
      <c r="AX1251">
        <f>IF($S1251=AX$1,1,0)</f>
        <v>0</v>
      </c>
      <c r="AY1251">
        <f>IF($S1251=AY$1,1,0)</f>
        <v>0</v>
      </c>
      <c r="AZ1251">
        <f>IF($S1251=AZ$1,1,0)</f>
        <v>0</v>
      </c>
      <c r="BA1251">
        <f>IF($S1251=BA$1,1,0)</f>
        <v>0</v>
      </c>
      <c r="BB1251">
        <f>IF($S1251=BB$1,1,0)</f>
        <v>0</v>
      </c>
      <c r="BC1251">
        <f>IF($S1251=BC$1,1,0)</f>
        <v>0</v>
      </c>
      <c r="BD1251">
        <f>IF($S1251=BD$1,1,0)</f>
        <v>0</v>
      </c>
      <c r="BE1251">
        <f>IF($S1251=BE$1,1,0)</f>
        <v>0</v>
      </c>
      <c r="BF1251">
        <f>IF($S1251=BF$1,1,0)</f>
        <v>0</v>
      </c>
      <c r="BG1251">
        <f>IF($S1251=BG$1,1,0)</f>
        <v>0</v>
      </c>
      <c r="BH1251">
        <f>IF($S1251=BH$1,1,0)</f>
        <v>0</v>
      </c>
      <c r="BI1251">
        <f>IF($S1251=BI$1,1,0)</f>
        <v>0</v>
      </c>
      <c r="BJ1251">
        <f>IF($S1251=BJ$1,1,0)</f>
        <v>0</v>
      </c>
    </row>
    <row r="1252" spans="1:62" x14ac:dyDescent="0.25">
      <c r="A1252">
        <v>1250</v>
      </c>
      <c r="B1252" t="s">
        <v>1975</v>
      </c>
      <c r="C1252">
        <v>3</v>
      </c>
      <c r="D1252" t="s">
        <v>1662</v>
      </c>
      <c r="E1252" t="s">
        <v>13</v>
      </c>
      <c r="G1252">
        <v>0</v>
      </c>
      <c r="H1252">
        <v>0</v>
      </c>
      <c r="I1252">
        <v>368402</v>
      </c>
      <c r="J1252">
        <v>7.75</v>
      </c>
      <c r="L1252" t="s">
        <v>27</v>
      </c>
      <c r="M1252" t="s">
        <v>1751</v>
      </c>
      <c r="N1252" t="str">
        <f>IF(ISNUMBER(I1252),"xxx ",SUBSTITUTE(SUBSTITUTE(I1252,"/",""),".",""))</f>
        <v xml:space="preserve">xxx </v>
      </c>
      <c r="O1252" t="str">
        <f>LEFT(N1252,FIND(" ",N1252))</f>
        <v xml:space="preserve">xxx </v>
      </c>
      <c r="P1252" t="str">
        <f>VLOOKUP(M1252,Extract_Title!$A$2:$B$20,2,0)</f>
        <v>Mr</v>
      </c>
      <c r="Q1252" t="str">
        <f>IF(L1252="","S",L1252)</f>
        <v>Q</v>
      </c>
      <c r="R1252" t="str">
        <f>IF(K1252="","M",LEFT(K1252,1))</f>
        <v>M</v>
      </c>
      <c r="S1252" t="str">
        <f>VLOOKUP(O1252,Clean_tckt!$E$3:$F$38,2,0)</f>
        <v xml:space="preserve">xxx </v>
      </c>
      <c r="T1252" s="1">
        <f t="shared" si="61"/>
        <v>7.75</v>
      </c>
      <c r="U1252">
        <f t="shared" si="62"/>
        <v>0</v>
      </c>
      <c r="V1252">
        <f>SUM(G1252:H1252,1)</f>
        <v>1</v>
      </c>
      <c r="W1252">
        <f t="shared" si="63"/>
        <v>1</v>
      </c>
      <c r="X1252">
        <f>IF(V1252=1,1,0)</f>
        <v>1</v>
      </c>
      <c r="Y1252">
        <f>IF($P1252=Y$1,1,0)</f>
        <v>1</v>
      </c>
      <c r="Z1252">
        <f>IF($P1252=Z$1,1,0)</f>
        <v>0</v>
      </c>
      <c r="AA1252">
        <f>IF($P1252=AA$1,1,0)</f>
        <v>0</v>
      </c>
      <c r="AB1252">
        <f>IF($P1252=AB$1,1,0)</f>
        <v>0</v>
      </c>
      <c r="AC1252">
        <f>IF($Q1252=AC$1,1,0)</f>
        <v>0</v>
      </c>
      <c r="AD1252">
        <f>IF($Q1252=AD$1,1,0)</f>
        <v>0</v>
      </c>
      <c r="AE1252">
        <f>IF($R1252=AE$1,1,0)</f>
        <v>1</v>
      </c>
      <c r="AF1252">
        <f>IF($R1252=AF$1,1,0)</f>
        <v>0</v>
      </c>
      <c r="AG1252">
        <f>IF($R1252=AG$1,1,0)</f>
        <v>0</v>
      </c>
      <c r="AH1252">
        <f>IF($R1252=AH$1,1,0)</f>
        <v>0</v>
      </c>
      <c r="AI1252">
        <f>IF($R1252=AI$1,1,0)</f>
        <v>0</v>
      </c>
      <c r="AJ1252">
        <f>IF($R1252=AJ$1,1,0)</f>
        <v>0</v>
      </c>
      <c r="AK1252">
        <f>IF($R1252=AK$1,1,0)</f>
        <v>0</v>
      </c>
      <c r="AL1252">
        <f>IF($R1252=AL$1,1,0)</f>
        <v>0</v>
      </c>
      <c r="AM1252">
        <f>IF($S1252=AM$1,1,0)</f>
        <v>0</v>
      </c>
      <c r="AN1252">
        <f>IF($S1252=AN$1,1,0)</f>
        <v>0</v>
      </c>
      <c r="AO1252">
        <f>IF($S1252=AO$1,1,0)</f>
        <v>0</v>
      </c>
      <c r="AP1252">
        <f>IF($S1252=AP$1,1,0)</f>
        <v>1</v>
      </c>
      <c r="AQ1252">
        <f>IF($S1252=AQ$1,1,0)</f>
        <v>0</v>
      </c>
      <c r="AR1252">
        <f>IF($S1252=AR$1,1,0)</f>
        <v>0</v>
      </c>
      <c r="AS1252">
        <f>IF($S1252=AS$1,1,0)</f>
        <v>0</v>
      </c>
      <c r="AT1252">
        <f>IF($S1252=AT$1,1,0)</f>
        <v>0</v>
      </c>
      <c r="AU1252">
        <f>IF($S1252=AU$1,1,0)</f>
        <v>0</v>
      </c>
      <c r="AV1252">
        <f>IF($S1252=AV$1,1,0)</f>
        <v>0</v>
      </c>
      <c r="AW1252">
        <f>IF($S1252=AW$1,1,0)</f>
        <v>0</v>
      </c>
      <c r="AX1252">
        <f>IF($S1252=AX$1,1,0)</f>
        <v>0</v>
      </c>
      <c r="AY1252">
        <f>IF($S1252=AY$1,1,0)</f>
        <v>0</v>
      </c>
      <c r="AZ1252">
        <f>IF($S1252=AZ$1,1,0)</f>
        <v>0</v>
      </c>
      <c r="BA1252">
        <f>IF($S1252=BA$1,1,0)</f>
        <v>0</v>
      </c>
      <c r="BB1252">
        <f>IF($S1252=BB$1,1,0)</f>
        <v>0</v>
      </c>
      <c r="BC1252">
        <f>IF($S1252=BC$1,1,0)</f>
        <v>0</v>
      </c>
      <c r="BD1252">
        <f>IF($S1252=BD$1,1,0)</f>
        <v>0</v>
      </c>
      <c r="BE1252">
        <f>IF($S1252=BE$1,1,0)</f>
        <v>0</v>
      </c>
      <c r="BF1252">
        <f>IF($S1252=BF$1,1,0)</f>
        <v>0</v>
      </c>
      <c r="BG1252">
        <f>IF($S1252=BG$1,1,0)</f>
        <v>0</v>
      </c>
      <c r="BH1252">
        <f>IF($S1252=BH$1,1,0)</f>
        <v>0</v>
      </c>
      <c r="BI1252">
        <f>IF($S1252=BI$1,1,0)</f>
        <v>0</v>
      </c>
      <c r="BJ1252">
        <f>IF($S1252=BJ$1,1,0)</f>
        <v>0</v>
      </c>
    </row>
    <row r="1253" spans="1:62" x14ac:dyDescent="0.25">
      <c r="A1253">
        <v>1251</v>
      </c>
      <c r="B1253" t="s">
        <v>1975</v>
      </c>
      <c r="C1253">
        <v>3</v>
      </c>
      <c r="D1253" t="s">
        <v>1663</v>
      </c>
      <c r="E1253" t="s">
        <v>17</v>
      </c>
      <c r="F1253">
        <v>30</v>
      </c>
      <c r="G1253">
        <v>1</v>
      </c>
      <c r="H1253">
        <v>0</v>
      </c>
      <c r="I1253">
        <v>349910</v>
      </c>
      <c r="J1253">
        <v>15.55</v>
      </c>
      <c r="L1253" t="s">
        <v>15</v>
      </c>
      <c r="M1253" t="s">
        <v>1752</v>
      </c>
      <c r="N1253" t="str">
        <f>IF(ISNUMBER(I1253),"xxx ",SUBSTITUTE(SUBSTITUTE(I1253,"/",""),".",""))</f>
        <v xml:space="preserve">xxx </v>
      </c>
      <c r="O1253" t="str">
        <f>LEFT(N1253,FIND(" ",N1253))</f>
        <v xml:space="preserve">xxx </v>
      </c>
      <c r="P1253" t="str">
        <f>VLOOKUP(M1253,Extract_Title!$A$2:$B$20,2,0)</f>
        <v>Mrs</v>
      </c>
      <c r="Q1253" t="str">
        <f>IF(L1253="","S",L1253)</f>
        <v>S</v>
      </c>
      <c r="R1253" t="str">
        <f>IF(K1253="","M",LEFT(K1253,1))</f>
        <v>M</v>
      </c>
      <c r="S1253" t="str">
        <f>VLOOKUP(O1253,Clean_tckt!$E$3:$F$38,2,0)</f>
        <v xml:space="preserve">xxx </v>
      </c>
      <c r="T1253" s="1">
        <f t="shared" si="61"/>
        <v>15.55</v>
      </c>
      <c r="U1253">
        <f t="shared" si="62"/>
        <v>30</v>
      </c>
      <c r="V1253">
        <f>SUM(G1253:H1253,1)</f>
        <v>2</v>
      </c>
      <c r="W1253">
        <f t="shared" si="63"/>
        <v>0</v>
      </c>
      <c r="X1253">
        <f>IF(V1253=1,1,0)</f>
        <v>0</v>
      </c>
      <c r="Y1253">
        <f>IF($P1253=Y$1,1,0)</f>
        <v>0</v>
      </c>
      <c r="Z1253">
        <f>IF($P1253=Z$1,1,0)</f>
        <v>1</v>
      </c>
      <c r="AA1253">
        <f>IF($P1253=AA$1,1,0)</f>
        <v>0</v>
      </c>
      <c r="AB1253">
        <f>IF($P1253=AB$1,1,0)</f>
        <v>0</v>
      </c>
      <c r="AC1253">
        <f>IF($Q1253=AC$1,1,0)</f>
        <v>1</v>
      </c>
      <c r="AD1253">
        <f>IF($Q1253=AD$1,1,0)</f>
        <v>0</v>
      </c>
      <c r="AE1253">
        <f>IF($R1253=AE$1,1,0)</f>
        <v>1</v>
      </c>
      <c r="AF1253">
        <f>IF($R1253=AF$1,1,0)</f>
        <v>0</v>
      </c>
      <c r="AG1253">
        <f>IF($R1253=AG$1,1,0)</f>
        <v>0</v>
      </c>
      <c r="AH1253">
        <f>IF($R1253=AH$1,1,0)</f>
        <v>0</v>
      </c>
      <c r="AI1253">
        <f>IF($R1253=AI$1,1,0)</f>
        <v>0</v>
      </c>
      <c r="AJ1253">
        <f>IF($R1253=AJ$1,1,0)</f>
        <v>0</v>
      </c>
      <c r="AK1253">
        <f>IF($R1253=AK$1,1,0)</f>
        <v>0</v>
      </c>
      <c r="AL1253">
        <f>IF($R1253=AL$1,1,0)</f>
        <v>0</v>
      </c>
      <c r="AM1253">
        <f>IF($S1253=AM$1,1,0)</f>
        <v>0</v>
      </c>
      <c r="AN1253">
        <f>IF($S1253=AN$1,1,0)</f>
        <v>0</v>
      </c>
      <c r="AO1253">
        <f>IF($S1253=AO$1,1,0)</f>
        <v>0</v>
      </c>
      <c r="AP1253">
        <f>IF($S1253=AP$1,1,0)</f>
        <v>1</v>
      </c>
      <c r="AQ1253">
        <f>IF($S1253=AQ$1,1,0)</f>
        <v>0</v>
      </c>
      <c r="AR1253">
        <f>IF($S1253=AR$1,1,0)</f>
        <v>0</v>
      </c>
      <c r="AS1253">
        <f>IF($S1253=AS$1,1,0)</f>
        <v>0</v>
      </c>
      <c r="AT1253">
        <f>IF($S1253=AT$1,1,0)</f>
        <v>0</v>
      </c>
      <c r="AU1253">
        <f>IF($S1253=AU$1,1,0)</f>
        <v>0</v>
      </c>
      <c r="AV1253">
        <f>IF($S1253=AV$1,1,0)</f>
        <v>0</v>
      </c>
      <c r="AW1253">
        <f>IF($S1253=AW$1,1,0)</f>
        <v>0</v>
      </c>
      <c r="AX1253">
        <f>IF($S1253=AX$1,1,0)</f>
        <v>0</v>
      </c>
      <c r="AY1253">
        <f>IF($S1253=AY$1,1,0)</f>
        <v>0</v>
      </c>
      <c r="AZ1253">
        <f>IF($S1253=AZ$1,1,0)</f>
        <v>0</v>
      </c>
      <c r="BA1253">
        <f>IF($S1253=BA$1,1,0)</f>
        <v>0</v>
      </c>
      <c r="BB1253">
        <f>IF($S1253=BB$1,1,0)</f>
        <v>0</v>
      </c>
      <c r="BC1253">
        <f>IF($S1253=BC$1,1,0)</f>
        <v>0</v>
      </c>
      <c r="BD1253">
        <f>IF($S1253=BD$1,1,0)</f>
        <v>0</v>
      </c>
      <c r="BE1253">
        <f>IF($S1253=BE$1,1,0)</f>
        <v>0</v>
      </c>
      <c r="BF1253">
        <f>IF($S1253=BF$1,1,0)</f>
        <v>0</v>
      </c>
      <c r="BG1253">
        <f>IF($S1253=BG$1,1,0)</f>
        <v>0</v>
      </c>
      <c r="BH1253">
        <f>IF($S1253=BH$1,1,0)</f>
        <v>0</v>
      </c>
      <c r="BI1253">
        <f>IF($S1253=BI$1,1,0)</f>
        <v>0</v>
      </c>
      <c r="BJ1253">
        <f>IF($S1253=BJ$1,1,0)</f>
        <v>0</v>
      </c>
    </row>
    <row r="1254" spans="1:62" x14ac:dyDescent="0.25">
      <c r="A1254">
        <v>1252</v>
      </c>
      <c r="B1254" t="s">
        <v>1975</v>
      </c>
      <c r="C1254">
        <v>3</v>
      </c>
      <c r="D1254" t="s">
        <v>1664</v>
      </c>
      <c r="E1254" t="s">
        <v>13</v>
      </c>
      <c r="F1254">
        <v>14.5</v>
      </c>
      <c r="G1254">
        <v>8</v>
      </c>
      <c r="H1254">
        <v>2</v>
      </c>
      <c r="I1254" t="s">
        <v>251</v>
      </c>
      <c r="J1254">
        <v>69.55</v>
      </c>
      <c r="L1254" t="s">
        <v>15</v>
      </c>
      <c r="M1254" t="s">
        <v>1754</v>
      </c>
      <c r="N1254" t="str">
        <f>IF(ISNUMBER(I1254),"xxx ",SUBSTITUTE(SUBSTITUTE(I1254,"/",""),".",""))</f>
        <v>CA 2343</v>
      </c>
      <c r="O1254" t="str">
        <f>LEFT(N1254,FIND(" ",N1254))</f>
        <v xml:space="preserve">CA </v>
      </c>
      <c r="P1254" t="str">
        <f>VLOOKUP(M1254,Extract_Title!$A$2:$B$20,2,0)</f>
        <v>Master</v>
      </c>
      <c r="Q1254" t="str">
        <f>IF(L1254="","S",L1254)</f>
        <v>S</v>
      </c>
      <c r="R1254" t="str">
        <f>IF(K1254="","M",LEFT(K1254,1))</f>
        <v>M</v>
      </c>
      <c r="S1254" t="str">
        <f>VLOOKUP(O1254,Clean_tckt!$E$3:$F$38,2,0)</f>
        <v xml:space="preserve">CA </v>
      </c>
      <c r="T1254" s="1">
        <f t="shared" si="61"/>
        <v>69.55</v>
      </c>
      <c r="U1254">
        <f t="shared" si="62"/>
        <v>14.5</v>
      </c>
      <c r="V1254">
        <f>SUM(G1254:H1254,1)</f>
        <v>11</v>
      </c>
      <c r="W1254">
        <f t="shared" si="63"/>
        <v>1</v>
      </c>
      <c r="X1254">
        <f>IF(V1254=1,1,0)</f>
        <v>0</v>
      </c>
      <c r="Y1254">
        <f>IF($P1254=Y$1,1,0)</f>
        <v>0</v>
      </c>
      <c r="Z1254">
        <f>IF($P1254=Z$1,1,0)</f>
        <v>0</v>
      </c>
      <c r="AA1254">
        <f>IF($P1254=AA$1,1,0)</f>
        <v>0</v>
      </c>
      <c r="AB1254">
        <f>IF($P1254=AB$1,1,0)</f>
        <v>1</v>
      </c>
      <c r="AC1254">
        <f>IF($Q1254=AC$1,1,0)</f>
        <v>1</v>
      </c>
      <c r="AD1254">
        <f>IF($Q1254=AD$1,1,0)</f>
        <v>0</v>
      </c>
      <c r="AE1254">
        <f>IF($R1254=AE$1,1,0)</f>
        <v>1</v>
      </c>
      <c r="AF1254">
        <f>IF($R1254=AF$1,1,0)</f>
        <v>0</v>
      </c>
      <c r="AG1254">
        <f>IF($R1254=AG$1,1,0)</f>
        <v>0</v>
      </c>
      <c r="AH1254">
        <f>IF($R1254=AH$1,1,0)</f>
        <v>0</v>
      </c>
      <c r="AI1254">
        <f>IF($R1254=AI$1,1,0)</f>
        <v>0</v>
      </c>
      <c r="AJ1254">
        <f>IF($R1254=AJ$1,1,0)</f>
        <v>0</v>
      </c>
      <c r="AK1254">
        <f>IF($R1254=AK$1,1,0)</f>
        <v>0</v>
      </c>
      <c r="AL1254">
        <f>IF($R1254=AL$1,1,0)</f>
        <v>0</v>
      </c>
      <c r="AM1254">
        <f>IF($S1254=AM$1,1,0)</f>
        <v>0</v>
      </c>
      <c r="AN1254">
        <f>IF($S1254=AN$1,1,0)</f>
        <v>0</v>
      </c>
      <c r="AO1254">
        <f>IF($S1254=AO$1,1,0)</f>
        <v>0</v>
      </c>
      <c r="AP1254">
        <f>IF($S1254=AP$1,1,0)</f>
        <v>0</v>
      </c>
      <c r="AQ1254">
        <f>IF($S1254=AQ$1,1,0)</f>
        <v>0</v>
      </c>
      <c r="AR1254">
        <f>IF($S1254=AR$1,1,0)</f>
        <v>1</v>
      </c>
      <c r="AS1254">
        <f>IF($S1254=AS$1,1,0)</f>
        <v>0</v>
      </c>
      <c r="AT1254">
        <f>IF($S1254=AT$1,1,0)</f>
        <v>0</v>
      </c>
      <c r="AU1254">
        <f>IF($S1254=AU$1,1,0)</f>
        <v>0</v>
      </c>
      <c r="AV1254">
        <f>IF($S1254=AV$1,1,0)</f>
        <v>0</v>
      </c>
      <c r="AW1254">
        <f>IF($S1254=AW$1,1,0)</f>
        <v>0</v>
      </c>
      <c r="AX1254">
        <f>IF($S1254=AX$1,1,0)</f>
        <v>0</v>
      </c>
      <c r="AY1254">
        <f>IF($S1254=AY$1,1,0)</f>
        <v>0</v>
      </c>
      <c r="AZ1254">
        <f>IF($S1254=AZ$1,1,0)</f>
        <v>0</v>
      </c>
      <c r="BA1254">
        <f>IF($S1254=BA$1,1,0)</f>
        <v>0</v>
      </c>
      <c r="BB1254">
        <f>IF($S1254=BB$1,1,0)</f>
        <v>0</v>
      </c>
      <c r="BC1254">
        <f>IF($S1254=BC$1,1,0)</f>
        <v>0</v>
      </c>
      <c r="BD1254">
        <f>IF($S1254=BD$1,1,0)</f>
        <v>0</v>
      </c>
      <c r="BE1254">
        <f>IF($S1254=BE$1,1,0)</f>
        <v>0</v>
      </c>
      <c r="BF1254">
        <f>IF($S1254=BF$1,1,0)</f>
        <v>0</v>
      </c>
      <c r="BG1254">
        <f>IF($S1254=BG$1,1,0)</f>
        <v>0</v>
      </c>
      <c r="BH1254">
        <f>IF($S1254=BH$1,1,0)</f>
        <v>0</v>
      </c>
      <c r="BI1254">
        <f>IF($S1254=BI$1,1,0)</f>
        <v>0</v>
      </c>
      <c r="BJ1254">
        <f>IF($S1254=BJ$1,1,0)</f>
        <v>0</v>
      </c>
    </row>
    <row r="1255" spans="1:62" x14ac:dyDescent="0.25">
      <c r="A1255">
        <v>1253</v>
      </c>
      <c r="B1255" t="s">
        <v>1975</v>
      </c>
      <c r="C1255">
        <v>2</v>
      </c>
      <c r="D1255" t="s">
        <v>1665</v>
      </c>
      <c r="E1255" t="s">
        <v>17</v>
      </c>
      <c r="F1255">
        <v>24</v>
      </c>
      <c r="G1255">
        <v>1</v>
      </c>
      <c r="H1255">
        <v>1</v>
      </c>
      <c r="I1255" t="s">
        <v>1130</v>
      </c>
      <c r="J1255">
        <v>37.004199999999997</v>
      </c>
      <c r="L1255" t="s">
        <v>20</v>
      </c>
      <c r="M1255" t="s">
        <v>1752</v>
      </c>
      <c r="N1255" t="str">
        <f>IF(ISNUMBER(I1255),"xxx ",SUBSTITUTE(SUBSTITUTE(I1255,"/",""),".",""))</f>
        <v>SCPARIS 2079</v>
      </c>
      <c r="O1255" t="str">
        <f>LEFT(N1255,FIND(" ",N1255))</f>
        <v xml:space="preserve">SCPARIS </v>
      </c>
      <c r="P1255" t="str">
        <f>VLOOKUP(M1255,Extract_Title!$A$2:$B$20,2,0)</f>
        <v>Mrs</v>
      </c>
      <c r="Q1255" t="str">
        <f>IF(L1255="","S",L1255)</f>
        <v>C</v>
      </c>
      <c r="R1255" t="str">
        <f>IF(K1255="","M",LEFT(K1255,1))</f>
        <v>M</v>
      </c>
      <c r="S1255" t="str">
        <f>VLOOKUP(O1255,Clean_tckt!$E$3:$F$38,2,0)</f>
        <v xml:space="preserve">SCParis </v>
      </c>
      <c r="T1255" s="1">
        <f t="shared" si="61"/>
        <v>37.004199999999997</v>
      </c>
      <c r="U1255">
        <f t="shared" si="62"/>
        <v>24</v>
      </c>
      <c r="V1255">
        <f>SUM(G1255:H1255,1)</f>
        <v>3</v>
      </c>
      <c r="W1255">
        <f t="shared" si="63"/>
        <v>0</v>
      </c>
      <c r="X1255">
        <f>IF(V1255=1,1,0)</f>
        <v>0</v>
      </c>
      <c r="Y1255">
        <f>IF($P1255=Y$1,1,0)</f>
        <v>0</v>
      </c>
      <c r="Z1255">
        <f>IF($P1255=Z$1,1,0)</f>
        <v>1</v>
      </c>
      <c r="AA1255">
        <f>IF($P1255=AA$1,1,0)</f>
        <v>0</v>
      </c>
      <c r="AB1255">
        <f>IF($P1255=AB$1,1,0)</f>
        <v>0</v>
      </c>
      <c r="AC1255">
        <f>IF($Q1255=AC$1,1,0)</f>
        <v>0</v>
      </c>
      <c r="AD1255">
        <f>IF($Q1255=AD$1,1,0)</f>
        <v>1</v>
      </c>
      <c r="AE1255">
        <f>IF($R1255=AE$1,1,0)</f>
        <v>1</v>
      </c>
      <c r="AF1255">
        <f>IF($R1255=AF$1,1,0)</f>
        <v>0</v>
      </c>
      <c r="AG1255">
        <f>IF($R1255=AG$1,1,0)</f>
        <v>0</v>
      </c>
      <c r="AH1255">
        <f>IF($R1255=AH$1,1,0)</f>
        <v>0</v>
      </c>
      <c r="AI1255">
        <f>IF($R1255=AI$1,1,0)</f>
        <v>0</v>
      </c>
      <c r="AJ1255">
        <f>IF($R1255=AJ$1,1,0)</f>
        <v>0</v>
      </c>
      <c r="AK1255">
        <f>IF($R1255=AK$1,1,0)</f>
        <v>0</v>
      </c>
      <c r="AL1255">
        <f>IF($R1255=AL$1,1,0)</f>
        <v>0</v>
      </c>
      <c r="AM1255">
        <f>IF($S1255=AM$1,1,0)</f>
        <v>0</v>
      </c>
      <c r="AN1255">
        <f>IF($S1255=AN$1,1,0)</f>
        <v>0</v>
      </c>
      <c r="AO1255">
        <f>IF($S1255=AO$1,1,0)</f>
        <v>0</v>
      </c>
      <c r="AP1255">
        <f>IF($S1255=AP$1,1,0)</f>
        <v>0</v>
      </c>
      <c r="AQ1255">
        <f>IF($S1255=AQ$1,1,0)</f>
        <v>0</v>
      </c>
      <c r="AR1255">
        <f>IF($S1255=AR$1,1,0)</f>
        <v>0</v>
      </c>
      <c r="AS1255">
        <f>IF($S1255=AS$1,1,0)</f>
        <v>1</v>
      </c>
      <c r="AT1255">
        <f>IF($S1255=AT$1,1,0)</f>
        <v>0</v>
      </c>
      <c r="AU1255">
        <f>IF($S1255=AU$1,1,0)</f>
        <v>0</v>
      </c>
      <c r="AV1255">
        <f>IF($S1255=AV$1,1,0)</f>
        <v>0</v>
      </c>
      <c r="AW1255">
        <f>IF($S1255=AW$1,1,0)</f>
        <v>0</v>
      </c>
      <c r="AX1255">
        <f>IF($S1255=AX$1,1,0)</f>
        <v>0</v>
      </c>
      <c r="AY1255">
        <f>IF($S1255=AY$1,1,0)</f>
        <v>0</v>
      </c>
      <c r="AZ1255">
        <f>IF($S1255=AZ$1,1,0)</f>
        <v>0</v>
      </c>
      <c r="BA1255">
        <f>IF($S1255=BA$1,1,0)</f>
        <v>0</v>
      </c>
      <c r="BB1255">
        <f>IF($S1255=BB$1,1,0)</f>
        <v>0</v>
      </c>
      <c r="BC1255">
        <f>IF($S1255=BC$1,1,0)</f>
        <v>0</v>
      </c>
      <c r="BD1255">
        <f>IF($S1255=BD$1,1,0)</f>
        <v>0</v>
      </c>
      <c r="BE1255">
        <f>IF($S1255=BE$1,1,0)</f>
        <v>0</v>
      </c>
      <c r="BF1255">
        <f>IF($S1255=BF$1,1,0)</f>
        <v>0</v>
      </c>
      <c r="BG1255">
        <f>IF($S1255=BG$1,1,0)</f>
        <v>0</v>
      </c>
      <c r="BH1255">
        <f>IF($S1255=BH$1,1,0)</f>
        <v>0</v>
      </c>
      <c r="BI1255">
        <f>IF($S1255=BI$1,1,0)</f>
        <v>0</v>
      </c>
      <c r="BJ1255">
        <f>IF($S1255=BJ$1,1,0)</f>
        <v>0</v>
      </c>
    </row>
    <row r="1256" spans="1:62" x14ac:dyDescent="0.25">
      <c r="A1256">
        <v>1254</v>
      </c>
      <c r="B1256" t="s">
        <v>1975</v>
      </c>
      <c r="C1256">
        <v>2</v>
      </c>
      <c r="D1256" t="s">
        <v>1666</v>
      </c>
      <c r="E1256" t="s">
        <v>17</v>
      </c>
      <c r="F1256">
        <v>31</v>
      </c>
      <c r="G1256">
        <v>0</v>
      </c>
      <c r="H1256">
        <v>0</v>
      </c>
      <c r="I1256" t="s">
        <v>1566</v>
      </c>
      <c r="J1256">
        <v>21</v>
      </c>
      <c r="L1256" t="s">
        <v>15</v>
      </c>
      <c r="M1256" t="s">
        <v>1752</v>
      </c>
      <c r="N1256" t="str">
        <f>IF(ISNUMBER(I1256),"xxx ",SUBSTITUTE(SUBSTITUTE(I1256,"/",""),".",""))</f>
        <v>CA 31352</v>
      </c>
      <c r="O1256" t="str">
        <f>LEFT(N1256,FIND(" ",N1256))</f>
        <v xml:space="preserve">CA </v>
      </c>
      <c r="P1256" t="str">
        <f>VLOOKUP(M1256,Extract_Title!$A$2:$B$20,2,0)</f>
        <v>Mrs</v>
      </c>
      <c r="Q1256" t="str">
        <f>IF(L1256="","S",L1256)</f>
        <v>S</v>
      </c>
      <c r="R1256" t="str">
        <f>IF(K1256="","M",LEFT(K1256,1))</f>
        <v>M</v>
      </c>
      <c r="S1256" t="str">
        <f>VLOOKUP(O1256,Clean_tckt!$E$3:$F$38,2,0)</f>
        <v xml:space="preserve">CA </v>
      </c>
      <c r="T1256" s="1">
        <f t="shared" si="61"/>
        <v>21</v>
      </c>
      <c r="U1256">
        <f t="shared" si="62"/>
        <v>31</v>
      </c>
      <c r="V1256">
        <f>SUM(G1256:H1256,1)</f>
        <v>1</v>
      </c>
      <c r="W1256">
        <f t="shared" si="63"/>
        <v>0</v>
      </c>
      <c r="X1256">
        <f>IF(V1256=1,1,0)</f>
        <v>1</v>
      </c>
      <c r="Y1256">
        <f>IF($P1256=Y$1,1,0)</f>
        <v>0</v>
      </c>
      <c r="Z1256">
        <f>IF($P1256=Z$1,1,0)</f>
        <v>1</v>
      </c>
      <c r="AA1256">
        <f>IF($P1256=AA$1,1,0)</f>
        <v>0</v>
      </c>
      <c r="AB1256">
        <f>IF($P1256=AB$1,1,0)</f>
        <v>0</v>
      </c>
      <c r="AC1256">
        <f>IF($Q1256=AC$1,1,0)</f>
        <v>1</v>
      </c>
      <c r="AD1256">
        <f>IF($Q1256=AD$1,1,0)</f>
        <v>0</v>
      </c>
      <c r="AE1256">
        <f>IF($R1256=AE$1,1,0)</f>
        <v>1</v>
      </c>
      <c r="AF1256">
        <f>IF($R1256=AF$1,1,0)</f>
        <v>0</v>
      </c>
      <c r="AG1256">
        <f>IF($R1256=AG$1,1,0)</f>
        <v>0</v>
      </c>
      <c r="AH1256">
        <f>IF($R1256=AH$1,1,0)</f>
        <v>0</v>
      </c>
      <c r="AI1256">
        <f>IF($R1256=AI$1,1,0)</f>
        <v>0</v>
      </c>
      <c r="AJ1256">
        <f>IF($R1256=AJ$1,1,0)</f>
        <v>0</v>
      </c>
      <c r="AK1256">
        <f>IF($R1256=AK$1,1,0)</f>
        <v>0</v>
      </c>
      <c r="AL1256">
        <f>IF($R1256=AL$1,1,0)</f>
        <v>0</v>
      </c>
      <c r="AM1256">
        <f>IF($S1256=AM$1,1,0)</f>
        <v>0</v>
      </c>
      <c r="AN1256">
        <f>IF($S1256=AN$1,1,0)</f>
        <v>0</v>
      </c>
      <c r="AO1256">
        <f>IF($S1256=AO$1,1,0)</f>
        <v>0</v>
      </c>
      <c r="AP1256">
        <f>IF($S1256=AP$1,1,0)</f>
        <v>0</v>
      </c>
      <c r="AQ1256">
        <f>IF($S1256=AQ$1,1,0)</f>
        <v>0</v>
      </c>
      <c r="AR1256">
        <f>IF($S1256=AR$1,1,0)</f>
        <v>1</v>
      </c>
      <c r="AS1256">
        <f>IF($S1256=AS$1,1,0)</f>
        <v>0</v>
      </c>
      <c r="AT1256">
        <f>IF($S1256=AT$1,1,0)</f>
        <v>0</v>
      </c>
      <c r="AU1256">
        <f>IF($S1256=AU$1,1,0)</f>
        <v>0</v>
      </c>
      <c r="AV1256">
        <f>IF($S1256=AV$1,1,0)</f>
        <v>0</v>
      </c>
      <c r="AW1256">
        <f>IF($S1256=AW$1,1,0)</f>
        <v>0</v>
      </c>
      <c r="AX1256">
        <f>IF($S1256=AX$1,1,0)</f>
        <v>0</v>
      </c>
      <c r="AY1256">
        <f>IF($S1256=AY$1,1,0)</f>
        <v>0</v>
      </c>
      <c r="AZ1256">
        <f>IF($S1256=AZ$1,1,0)</f>
        <v>0</v>
      </c>
      <c r="BA1256">
        <f>IF($S1256=BA$1,1,0)</f>
        <v>0</v>
      </c>
      <c r="BB1256">
        <f>IF($S1256=BB$1,1,0)</f>
        <v>0</v>
      </c>
      <c r="BC1256">
        <f>IF($S1256=BC$1,1,0)</f>
        <v>0</v>
      </c>
      <c r="BD1256">
        <f>IF($S1256=BD$1,1,0)</f>
        <v>0</v>
      </c>
      <c r="BE1256">
        <f>IF($S1256=BE$1,1,0)</f>
        <v>0</v>
      </c>
      <c r="BF1256">
        <f>IF($S1256=BF$1,1,0)</f>
        <v>0</v>
      </c>
      <c r="BG1256">
        <f>IF($S1256=BG$1,1,0)</f>
        <v>0</v>
      </c>
      <c r="BH1256">
        <f>IF($S1256=BH$1,1,0)</f>
        <v>0</v>
      </c>
      <c r="BI1256">
        <f>IF($S1256=BI$1,1,0)</f>
        <v>0</v>
      </c>
      <c r="BJ1256">
        <f>IF($S1256=BJ$1,1,0)</f>
        <v>0</v>
      </c>
    </row>
    <row r="1257" spans="1:62" x14ac:dyDescent="0.25">
      <c r="A1257">
        <v>1255</v>
      </c>
      <c r="B1257" t="s">
        <v>1975</v>
      </c>
      <c r="C1257">
        <v>3</v>
      </c>
      <c r="D1257" t="s">
        <v>1667</v>
      </c>
      <c r="E1257" t="s">
        <v>13</v>
      </c>
      <c r="F1257">
        <v>27</v>
      </c>
      <c r="G1257">
        <v>0</v>
      </c>
      <c r="H1257">
        <v>0</v>
      </c>
      <c r="I1257">
        <v>315083</v>
      </c>
      <c r="J1257">
        <v>8.6624999999999996</v>
      </c>
      <c r="L1257" t="s">
        <v>15</v>
      </c>
      <c r="M1257" t="s">
        <v>1751</v>
      </c>
      <c r="N1257" t="str">
        <f>IF(ISNUMBER(I1257),"xxx ",SUBSTITUTE(SUBSTITUTE(I1257,"/",""),".",""))</f>
        <v xml:space="preserve">xxx </v>
      </c>
      <c r="O1257" t="str">
        <f>LEFT(N1257,FIND(" ",N1257))</f>
        <v xml:space="preserve">xxx </v>
      </c>
      <c r="P1257" t="str">
        <f>VLOOKUP(M1257,Extract_Title!$A$2:$B$20,2,0)</f>
        <v>Mr</v>
      </c>
      <c r="Q1257" t="str">
        <f>IF(L1257="","S",L1257)</f>
        <v>S</v>
      </c>
      <c r="R1257" t="str">
        <f>IF(K1257="","M",LEFT(K1257,1))</f>
        <v>M</v>
      </c>
      <c r="S1257" t="str">
        <f>VLOOKUP(O1257,Clean_tckt!$E$3:$F$38,2,0)</f>
        <v xml:space="preserve">xxx </v>
      </c>
      <c r="T1257" s="1">
        <f t="shared" si="61"/>
        <v>8.6624999999999996</v>
      </c>
      <c r="U1257">
        <f t="shared" si="62"/>
        <v>27</v>
      </c>
      <c r="V1257">
        <f>SUM(G1257:H1257,1)</f>
        <v>1</v>
      </c>
      <c r="W1257">
        <f t="shared" si="63"/>
        <v>1</v>
      </c>
      <c r="X1257">
        <f>IF(V1257=1,1,0)</f>
        <v>1</v>
      </c>
      <c r="Y1257">
        <f>IF($P1257=Y$1,1,0)</f>
        <v>1</v>
      </c>
      <c r="Z1257">
        <f>IF($P1257=Z$1,1,0)</f>
        <v>0</v>
      </c>
      <c r="AA1257">
        <f>IF($P1257=AA$1,1,0)</f>
        <v>0</v>
      </c>
      <c r="AB1257">
        <f>IF($P1257=AB$1,1,0)</f>
        <v>0</v>
      </c>
      <c r="AC1257">
        <f>IF($Q1257=AC$1,1,0)</f>
        <v>1</v>
      </c>
      <c r="AD1257">
        <f>IF($Q1257=AD$1,1,0)</f>
        <v>0</v>
      </c>
      <c r="AE1257">
        <f>IF($R1257=AE$1,1,0)</f>
        <v>1</v>
      </c>
      <c r="AF1257">
        <f>IF($R1257=AF$1,1,0)</f>
        <v>0</v>
      </c>
      <c r="AG1257">
        <f>IF($R1257=AG$1,1,0)</f>
        <v>0</v>
      </c>
      <c r="AH1257">
        <f>IF($R1257=AH$1,1,0)</f>
        <v>0</v>
      </c>
      <c r="AI1257">
        <f>IF($R1257=AI$1,1,0)</f>
        <v>0</v>
      </c>
      <c r="AJ1257">
        <f>IF($R1257=AJ$1,1,0)</f>
        <v>0</v>
      </c>
      <c r="AK1257">
        <f>IF($R1257=AK$1,1,0)</f>
        <v>0</v>
      </c>
      <c r="AL1257">
        <f>IF($R1257=AL$1,1,0)</f>
        <v>0</v>
      </c>
      <c r="AM1257">
        <f>IF($S1257=AM$1,1,0)</f>
        <v>0</v>
      </c>
      <c r="AN1257">
        <f>IF($S1257=AN$1,1,0)</f>
        <v>0</v>
      </c>
      <c r="AO1257">
        <f>IF($S1257=AO$1,1,0)</f>
        <v>0</v>
      </c>
      <c r="AP1257">
        <f>IF($S1257=AP$1,1,0)</f>
        <v>1</v>
      </c>
      <c r="AQ1257">
        <f>IF($S1257=AQ$1,1,0)</f>
        <v>0</v>
      </c>
      <c r="AR1257">
        <f>IF($S1257=AR$1,1,0)</f>
        <v>0</v>
      </c>
      <c r="AS1257">
        <f>IF($S1257=AS$1,1,0)</f>
        <v>0</v>
      </c>
      <c r="AT1257">
        <f>IF($S1257=AT$1,1,0)</f>
        <v>0</v>
      </c>
      <c r="AU1257">
        <f>IF($S1257=AU$1,1,0)</f>
        <v>0</v>
      </c>
      <c r="AV1257">
        <f>IF($S1257=AV$1,1,0)</f>
        <v>0</v>
      </c>
      <c r="AW1257">
        <f>IF($S1257=AW$1,1,0)</f>
        <v>0</v>
      </c>
      <c r="AX1257">
        <f>IF($S1257=AX$1,1,0)</f>
        <v>0</v>
      </c>
      <c r="AY1257">
        <f>IF($S1257=AY$1,1,0)</f>
        <v>0</v>
      </c>
      <c r="AZ1257">
        <f>IF($S1257=AZ$1,1,0)</f>
        <v>0</v>
      </c>
      <c r="BA1257">
        <f>IF($S1257=BA$1,1,0)</f>
        <v>0</v>
      </c>
      <c r="BB1257">
        <f>IF($S1257=BB$1,1,0)</f>
        <v>0</v>
      </c>
      <c r="BC1257">
        <f>IF($S1257=BC$1,1,0)</f>
        <v>0</v>
      </c>
      <c r="BD1257">
        <f>IF($S1257=BD$1,1,0)</f>
        <v>0</v>
      </c>
      <c r="BE1257">
        <f>IF($S1257=BE$1,1,0)</f>
        <v>0</v>
      </c>
      <c r="BF1257">
        <f>IF($S1257=BF$1,1,0)</f>
        <v>0</v>
      </c>
      <c r="BG1257">
        <f>IF($S1257=BG$1,1,0)</f>
        <v>0</v>
      </c>
      <c r="BH1257">
        <f>IF($S1257=BH$1,1,0)</f>
        <v>0</v>
      </c>
      <c r="BI1257">
        <f>IF($S1257=BI$1,1,0)</f>
        <v>0</v>
      </c>
      <c r="BJ1257">
        <f>IF($S1257=BJ$1,1,0)</f>
        <v>0</v>
      </c>
    </row>
    <row r="1258" spans="1:62" x14ac:dyDescent="0.25">
      <c r="A1258">
        <v>1256</v>
      </c>
      <c r="B1258" t="s">
        <v>1975</v>
      </c>
      <c r="C1258">
        <v>1</v>
      </c>
      <c r="D1258" t="s">
        <v>1668</v>
      </c>
      <c r="E1258" t="s">
        <v>17</v>
      </c>
      <c r="F1258">
        <v>25</v>
      </c>
      <c r="G1258">
        <v>1</v>
      </c>
      <c r="H1258">
        <v>0</v>
      </c>
      <c r="I1258">
        <v>11765</v>
      </c>
      <c r="J1258">
        <v>55.441699999999997</v>
      </c>
      <c r="K1258" t="s">
        <v>552</v>
      </c>
      <c r="L1258" t="s">
        <v>20</v>
      </c>
      <c r="M1258" t="s">
        <v>1752</v>
      </c>
      <c r="N1258" t="str">
        <f>IF(ISNUMBER(I1258),"xxx ",SUBSTITUTE(SUBSTITUTE(I1258,"/",""),".",""))</f>
        <v xml:space="preserve">xxx </v>
      </c>
      <c r="O1258" t="str">
        <f>LEFT(N1258,FIND(" ",N1258))</f>
        <v xml:space="preserve">xxx </v>
      </c>
      <c r="P1258" t="str">
        <f>VLOOKUP(M1258,Extract_Title!$A$2:$B$20,2,0)</f>
        <v>Mrs</v>
      </c>
      <c r="Q1258" t="str">
        <f>IF(L1258="","S",L1258)</f>
        <v>C</v>
      </c>
      <c r="R1258" t="str">
        <f>IF(K1258="","M",LEFT(K1258,1))</f>
        <v>E</v>
      </c>
      <c r="S1258" t="str">
        <f>VLOOKUP(O1258,Clean_tckt!$E$3:$F$38,2,0)</f>
        <v xml:space="preserve">xxx </v>
      </c>
      <c r="T1258" s="1">
        <f t="shared" si="61"/>
        <v>55.441699999999997</v>
      </c>
      <c r="U1258">
        <f t="shared" si="62"/>
        <v>25</v>
      </c>
      <c r="V1258">
        <f>SUM(G1258:H1258,1)</f>
        <v>2</v>
      </c>
      <c r="W1258">
        <f t="shared" si="63"/>
        <v>0</v>
      </c>
      <c r="X1258">
        <f>IF(V1258=1,1,0)</f>
        <v>0</v>
      </c>
      <c r="Y1258">
        <f>IF($P1258=Y$1,1,0)</f>
        <v>0</v>
      </c>
      <c r="Z1258">
        <f>IF($P1258=Z$1,1,0)</f>
        <v>1</v>
      </c>
      <c r="AA1258">
        <f>IF($P1258=AA$1,1,0)</f>
        <v>0</v>
      </c>
      <c r="AB1258">
        <f>IF($P1258=AB$1,1,0)</f>
        <v>0</v>
      </c>
      <c r="AC1258">
        <f>IF($Q1258=AC$1,1,0)</f>
        <v>0</v>
      </c>
      <c r="AD1258">
        <f>IF($Q1258=AD$1,1,0)</f>
        <v>1</v>
      </c>
      <c r="AE1258">
        <f>IF($R1258=AE$1,1,0)</f>
        <v>0</v>
      </c>
      <c r="AF1258">
        <f>IF($R1258=AF$1,1,0)</f>
        <v>0</v>
      </c>
      <c r="AG1258">
        <f>IF($R1258=AG$1,1,0)</f>
        <v>1</v>
      </c>
      <c r="AH1258">
        <f>IF($R1258=AH$1,1,0)</f>
        <v>0</v>
      </c>
      <c r="AI1258">
        <f>IF($R1258=AI$1,1,0)</f>
        <v>0</v>
      </c>
      <c r="AJ1258">
        <f>IF($R1258=AJ$1,1,0)</f>
        <v>0</v>
      </c>
      <c r="AK1258">
        <f>IF($R1258=AK$1,1,0)</f>
        <v>0</v>
      </c>
      <c r="AL1258">
        <f>IF($R1258=AL$1,1,0)</f>
        <v>0</v>
      </c>
      <c r="AM1258">
        <f>IF($S1258=AM$1,1,0)</f>
        <v>0</v>
      </c>
      <c r="AN1258">
        <f>IF($S1258=AN$1,1,0)</f>
        <v>0</v>
      </c>
      <c r="AO1258">
        <f>IF($S1258=AO$1,1,0)</f>
        <v>0</v>
      </c>
      <c r="AP1258">
        <f>IF($S1258=AP$1,1,0)</f>
        <v>1</v>
      </c>
      <c r="AQ1258">
        <f>IF($S1258=AQ$1,1,0)</f>
        <v>0</v>
      </c>
      <c r="AR1258">
        <f>IF($S1258=AR$1,1,0)</f>
        <v>0</v>
      </c>
      <c r="AS1258">
        <f>IF($S1258=AS$1,1,0)</f>
        <v>0</v>
      </c>
      <c r="AT1258">
        <f>IF($S1258=AT$1,1,0)</f>
        <v>0</v>
      </c>
      <c r="AU1258">
        <f>IF($S1258=AU$1,1,0)</f>
        <v>0</v>
      </c>
      <c r="AV1258">
        <f>IF($S1258=AV$1,1,0)</f>
        <v>0</v>
      </c>
      <c r="AW1258">
        <f>IF($S1258=AW$1,1,0)</f>
        <v>0</v>
      </c>
      <c r="AX1258">
        <f>IF($S1258=AX$1,1,0)</f>
        <v>0</v>
      </c>
      <c r="AY1258">
        <f>IF($S1258=AY$1,1,0)</f>
        <v>0</v>
      </c>
      <c r="AZ1258">
        <f>IF($S1258=AZ$1,1,0)</f>
        <v>0</v>
      </c>
      <c r="BA1258">
        <f>IF($S1258=BA$1,1,0)</f>
        <v>0</v>
      </c>
      <c r="BB1258">
        <f>IF($S1258=BB$1,1,0)</f>
        <v>0</v>
      </c>
      <c r="BC1258">
        <f>IF($S1258=BC$1,1,0)</f>
        <v>0</v>
      </c>
      <c r="BD1258">
        <f>IF($S1258=BD$1,1,0)</f>
        <v>0</v>
      </c>
      <c r="BE1258">
        <f>IF($S1258=BE$1,1,0)</f>
        <v>0</v>
      </c>
      <c r="BF1258">
        <f>IF($S1258=BF$1,1,0)</f>
        <v>0</v>
      </c>
      <c r="BG1258">
        <f>IF($S1258=BG$1,1,0)</f>
        <v>0</v>
      </c>
      <c r="BH1258">
        <f>IF($S1258=BH$1,1,0)</f>
        <v>0</v>
      </c>
      <c r="BI1258">
        <f>IF($S1258=BI$1,1,0)</f>
        <v>0</v>
      </c>
      <c r="BJ1258">
        <f>IF($S1258=BJ$1,1,0)</f>
        <v>0</v>
      </c>
    </row>
    <row r="1259" spans="1:62" x14ac:dyDescent="0.25">
      <c r="A1259">
        <v>1257</v>
      </c>
      <c r="B1259" t="s">
        <v>1975</v>
      </c>
      <c r="C1259">
        <v>3</v>
      </c>
      <c r="D1259" t="s">
        <v>1669</v>
      </c>
      <c r="E1259" t="s">
        <v>17</v>
      </c>
      <c r="G1259">
        <v>1</v>
      </c>
      <c r="H1259">
        <v>9</v>
      </c>
      <c r="I1259" t="s">
        <v>251</v>
      </c>
      <c r="J1259">
        <v>69.55</v>
      </c>
      <c r="L1259" t="s">
        <v>15</v>
      </c>
      <c r="M1259" t="s">
        <v>1752</v>
      </c>
      <c r="N1259" t="str">
        <f>IF(ISNUMBER(I1259),"xxx ",SUBSTITUTE(SUBSTITUTE(I1259,"/",""),".",""))</f>
        <v>CA 2343</v>
      </c>
      <c r="O1259" t="str">
        <f>LEFT(N1259,FIND(" ",N1259))</f>
        <v xml:space="preserve">CA </v>
      </c>
      <c r="P1259" t="str">
        <f>VLOOKUP(M1259,Extract_Title!$A$2:$B$20,2,0)</f>
        <v>Mrs</v>
      </c>
      <c r="Q1259" t="str">
        <f>IF(L1259="","S",L1259)</f>
        <v>S</v>
      </c>
      <c r="R1259" t="str">
        <f>IF(K1259="","M",LEFT(K1259,1))</f>
        <v>M</v>
      </c>
      <c r="S1259" t="str">
        <f>VLOOKUP(O1259,Clean_tckt!$E$3:$F$38,2,0)</f>
        <v xml:space="preserve">CA </v>
      </c>
      <c r="T1259" s="1">
        <f t="shared" si="61"/>
        <v>69.55</v>
      </c>
      <c r="U1259">
        <f t="shared" si="62"/>
        <v>0</v>
      </c>
      <c r="V1259">
        <f>SUM(G1259:H1259,1)</f>
        <v>11</v>
      </c>
      <c r="W1259">
        <f t="shared" si="63"/>
        <v>0</v>
      </c>
      <c r="X1259">
        <f>IF(V1259=1,1,0)</f>
        <v>0</v>
      </c>
      <c r="Y1259">
        <f>IF($P1259=Y$1,1,0)</f>
        <v>0</v>
      </c>
      <c r="Z1259">
        <f>IF($P1259=Z$1,1,0)</f>
        <v>1</v>
      </c>
      <c r="AA1259">
        <f>IF($P1259=AA$1,1,0)</f>
        <v>0</v>
      </c>
      <c r="AB1259">
        <f>IF($P1259=AB$1,1,0)</f>
        <v>0</v>
      </c>
      <c r="AC1259">
        <f>IF($Q1259=AC$1,1,0)</f>
        <v>1</v>
      </c>
      <c r="AD1259">
        <f>IF($Q1259=AD$1,1,0)</f>
        <v>0</v>
      </c>
      <c r="AE1259">
        <f>IF($R1259=AE$1,1,0)</f>
        <v>1</v>
      </c>
      <c r="AF1259">
        <f>IF($R1259=AF$1,1,0)</f>
        <v>0</v>
      </c>
      <c r="AG1259">
        <f>IF($R1259=AG$1,1,0)</f>
        <v>0</v>
      </c>
      <c r="AH1259">
        <f>IF($R1259=AH$1,1,0)</f>
        <v>0</v>
      </c>
      <c r="AI1259">
        <f>IF($R1259=AI$1,1,0)</f>
        <v>0</v>
      </c>
      <c r="AJ1259">
        <f>IF($R1259=AJ$1,1,0)</f>
        <v>0</v>
      </c>
      <c r="AK1259">
        <f>IF($R1259=AK$1,1,0)</f>
        <v>0</v>
      </c>
      <c r="AL1259">
        <f>IF($R1259=AL$1,1,0)</f>
        <v>0</v>
      </c>
      <c r="AM1259">
        <f>IF($S1259=AM$1,1,0)</f>
        <v>0</v>
      </c>
      <c r="AN1259">
        <f>IF($S1259=AN$1,1,0)</f>
        <v>0</v>
      </c>
      <c r="AO1259">
        <f>IF($S1259=AO$1,1,0)</f>
        <v>0</v>
      </c>
      <c r="AP1259">
        <f>IF($S1259=AP$1,1,0)</f>
        <v>0</v>
      </c>
      <c r="AQ1259">
        <f>IF($S1259=AQ$1,1,0)</f>
        <v>0</v>
      </c>
      <c r="AR1259">
        <f>IF($S1259=AR$1,1,0)</f>
        <v>1</v>
      </c>
      <c r="AS1259">
        <f>IF($S1259=AS$1,1,0)</f>
        <v>0</v>
      </c>
      <c r="AT1259">
        <f>IF($S1259=AT$1,1,0)</f>
        <v>0</v>
      </c>
      <c r="AU1259">
        <f>IF($S1259=AU$1,1,0)</f>
        <v>0</v>
      </c>
      <c r="AV1259">
        <f>IF($S1259=AV$1,1,0)</f>
        <v>0</v>
      </c>
      <c r="AW1259">
        <f>IF($S1259=AW$1,1,0)</f>
        <v>0</v>
      </c>
      <c r="AX1259">
        <f>IF($S1259=AX$1,1,0)</f>
        <v>0</v>
      </c>
      <c r="AY1259">
        <f>IF($S1259=AY$1,1,0)</f>
        <v>0</v>
      </c>
      <c r="AZ1259">
        <f>IF($S1259=AZ$1,1,0)</f>
        <v>0</v>
      </c>
      <c r="BA1259">
        <f>IF($S1259=BA$1,1,0)</f>
        <v>0</v>
      </c>
      <c r="BB1259">
        <f>IF($S1259=BB$1,1,0)</f>
        <v>0</v>
      </c>
      <c r="BC1259">
        <f>IF($S1259=BC$1,1,0)</f>
        <v>0</v>
      </c>
      <c r="BD1259">
        <f>IF($S1259=BD$1,1,0)</f>
        <v>0</v>
      </c>
      <c r="BE1259">
        <f>IF($S1259=BE$1,1,0)</f>
        <v>0</v>
      </c>
      <c r="BF1259">
        <f>IF($S1259=BF$1,1,0)</f>
        <v>0</v>
      </c>
      <c r="BG1259">
        <f>IF($S1259=BG$1,1,0)</f>
        <v>0</v>
      </c>
      <c r="BH1259">
        <f>IF($S1259=BH$1,1,0)</f>
        <v>0</v>
      </c>
      <c r="BI1259">
        <f>IF($S1259=BI$1,1,0)</f>
        <v>0</v>
      </c>
      <c r="BJ1259">
        <f>IF($S1259=BJ$1,1,0)</f>
        <v>0</v>
      </c>
    </row>
    <row r="1260" spans="1:62" x14ac:dyDescent="0.25">
      <c r="A1260">
        <v>1258</v>
      </c>
      <c r="B1260" t="s">
        <v>1975</v>
      </c>
      <c r="C1260">
        <v>3</v>
      </c>
      <c r="D1260" t="s">
        <v>1670</v>
      </c>
      <c r="E1260" t="s">
        <v>13</v>
      </c>
      <c r="G1260">
        <v>1</v>
      </c>
      <c r="H1260">
        <v>0</v>
      </c>
      <c r="I1260">
        <v>2689</v>
      </c>
      <c r="J1260">
        <v>14.458299999999999</v>
      </c>
      <c r="L1260" t="s">
        <v>20</v>
      </c>
      <c r="M1260" t="s">
        <v>1751</v>
      </c>
      <c r="N1260" t="str">
        <f>IF(ISNUMBER(I1260),"xxx ",SUBSTITUTE(SUBSTITUTE(I1260,"/",""),".",""))</f>
        <v xml:space="preserve">xxx </v>
      </c>
      <c r="O1260" t="str">
        <f>LEFT(N1260,FIND(" ",N1260))</f>
        <v xml:space="preserve">xxx </v>
      </c>
      <c r="P1260" t="str">
        <f>VLOOKUP(M1260,Extract_Title!$A$2:$B$20,2,0)</f>
        <v>Mr</v>
      </c>
      <c r="Q1260" t="str">
        <f>IF(L1260="","S",L1260)</f>
        <v>C</v>
      </c>
      <c r="R1260" t="str">
        <f>IF(K1260="","M",LEFT(K1260,1))</f>
        <v>M</v>
      </c>
      <c r="S1260" t="str">
        <f>VLOOKUP(O1260,Clean_tckt!$E$3:$F$38,2,0)</f>
        <v xml:space="preserve">xxx </v>
      </c>
      <c r="T1260" s="1">
        <f t="shared" si="61"/>
        <v>14.458299999999999</v>
      </c>
      <c r="U1260">
        <f t="shared" si="62"/>
        <v>0</v>
      </c>
      <c r="V1260">
        <f>SUM(G1260:H1260,1)</f>
        <v>2</v>
      </c>
      <c r="W1260">
        <f t="shared" si="63"/>
        <v>1</v>
      </c>
      <c r="X1260">
        <f>IF(V1260=1,1,0)</f>
        <v>0</v>
      </c>
      <c r="Y1260">
        <f>IF($P1260=Y$1,1,0)</f>
        <v>1</v>
      </c>
      <c r="Z1260">
        <f>IF($P1260=Z$1,1,0)</f>
        <v>0</v>
      </c>
      <c r="AA1260">
        <f>IF($P1260=AA$1,1,0)</f>
        <v>0</v>
      </c>
      <c r="AB1260">
        <f>IF($P1260=AB$1,1,0)</f>
        <v>0</v>
      </c>
      <c r="AC1260">
        <f>IF($Q1260=AC$1,1,0)</f>
        <v>0</v>
      </c>
      <c r="AD1260">
        <f>IF($Q1260=AD$1,1,0)</f>
        <v>1</v>
      </c>
      <c r="AE1260">
        <f>IF($R1260=AE$1,1,0)</f>
        <v>1</v>
      </c>
      <c r="AF1260">
        <f>IF($R1260=AF$1,1,0)</f>
        <v>0</v>
      </c>
      <c r="AG1260">
        <f>IF($R1260=AG$1,1,0)</f>
        <v>0</v>
      </c>
      <c r="AH1260">
        <f>IF($R1260=AH$1,1,0)</f>
        <v>0</v>
      </c>
      <c r="AI1260">
        <f>IF($R1260=AI$1,1,0)</f>
        <v>0</v>
      </c>
      <c r="AJ1260">
        <f>IF($R1260=AJ$1,1,0)</f>
        <v>0</v>
      </c>
      <c r="AK1260">
        <f>IF($R1260=AK$1,1,0)</f>
        <v>0</v>
      </c>
      <c r="AL1260">
        <f>IF($R1260=AL$1,1,0)</f>
        <v>0</v>
      </c>
      <c r="AM1260">
        <f>IF($S1260=AM$1,1,0)</f>
        <v>0</v>
      </c>
      <c r="AN1260">
        <f>IF($S1260=AN$1,1,0)</f>
        <v>0</v>
      </c>
      <c r="AO1260">
        <f>IF($S1260=AO$1,1,0)</f>
        <v>0</v>
      </c>
      <c r="AP1260">
        <f>IF($S1260=AP$1,1,0)</f>
        <v>1</v>
      </c>
      <c r="AQ1260">
        <f>IF($S1260=AQ$1,1,0)</f>
        <v>0</v>
      </c>
      <c r="AR1260">
        <f>IF($S1260=AR$1,1,0)</f>
        <v>0</v>
      </c>
      <c r="AS1260">
        <f>IF($S1260=AS$1,1,0)</f>
        <v>0</v>
      </c>
      <c r="AT1260">
        <f>IF($S1260=AT$1,1,0)</f>
        <v>0</v>
      </c>
      <c r="AU1260">
        <f>IF($S1260=AU$1,1,0)</f>
        <v>0</v>
      </c>
      <c r="AV1260">
        <f>IF($S1260=AV$1,1,0)</f>
        <v>0</v>
      </c>
      <c r="AW1260">
        <f>IF($S1260=AW$1,1,0)</f>
        <v>0</v>
      </c>
      <c r="AX1260">
        <f>IF($S1260=AX$1,1,0)</f>
        <v>0</v>
      </c>
      <c r="AY1260">
        <f>IF($S1260=AY$1,1,0)</f>
        <v>0</v>
      </c>
      <c r="AZ1260">
        <f>IF($S1260=AZ$1,1,0)</f>
        <v>0</v>
      </c>
      <c r="BA1260">
        <f>IF($S1260=BA$1,1,0)</f>
        <v>0</v>
      </c>
      <c r="BB1260">
        <f>IF($S1260=BB$1,1,0)</f>
        <v>0</v>
      </c>
      <c r="BC1260">
        <f>IF($S1260=BC$1,1,0)</f>
        <v>0</v>
      </c>
      <c r="BD1260">
        <f>IF($S1260=BD$1,1,0)</f>
        <v>0</v>
      </c>
      <c r="BE1260">
        <f>IF($S1260=BE$1,1,0)</f>
        <v>0</v>
      </c>
      <c r="BF1260">
        <f>IF($S1260=BF$1,1,0)</f>
        <v>0</v>
      </c>
      <c r="BG1260">
        <f>IF($S1260=BG$1,1,0)</f>
        <v>0</v>
      </c>
      <c r="BH1260">
        <f>IF($S1260=BH$1,1,0)</f>
        <v>0</v>
      </c>
      <c r="BI1260">
        <f>IF($S1260=BI$1,1,0)</f>
        <v>0</v>
      </c>
      <c r="BJ1260">
        <f>IF($S1260=BJ$1,1,0)</f>
        <v>0</v>
      </c>
    </row>
    <row r="1261" spans="1:62" x14ac:dyDescent="0.25">
      <c r="A1261">
        <v>1259</v>
      </c>
      <c r="B1261" t="s">
        <v>1975</v>
      </c>
      <c r="C1261">
        <v>3</v>
      </c>
      <c r="D1261" t="s">
        <v>1671</v>
      </c>
      <c r="E1261" t="s">
        <v>17</v>
      </c>
      <c r="F1261">
        <v>22</v>
      </c>
      <c r="G1261">
        <v>0</v>
      </c>
      <c r="H1261">
        <v>0</v>
      </c>
      <c r="I1261">
        <v>3101295</v>
      </c>
      <c r="J1261">
        <v>39.6875</v>
      </c>
      <c r="L1261" t="s">
        <v>15</v>
      </c>
      <c r="M1261" t="s">
        <v>1753</v>
      </c>
      <c r="N1261" t="str">
        <f>IF(ISNUMBER(I1261),"xxx ",SUBSTITUTE(SUBSTITUTE(I1261,"/",""),".",""))</f>
        <v xml:space="preserve">xxx </v>
      </c>
      <c r="O1261" t="str">
        <f>LEFT(N1261,FIND(" ",N1261))</f>
        <v xml:space="preserve">xxx </v>
      </c>
      <c r="P1261" t="str">
        <f>VLOOKUP(M1261,Extract_Title!$A$2:$B$20,2,0)</f>
        <v>Miss</v>
      </c>
      <c r="Q1261" t="str">
        <f>IF(L1261="","S",L1261)</f>
        <v>S</v>
      </c>
      <c r="R1261" t="str">
        <f>IF(K1261="","M",LEFT(K1261,1))</f>
        <v>M</v>
      </c>
      <c r="S1261" t="str">
        <f>VLOOKUP(O1261,Clean_tckt!$E$3:$F$38,2,0)</f>
        <v xml:space="preserve">xxx </v>
      </c>
      <c r="T1261" s="1">
        <f t="shared" si="61"/>
        <v>39.6875</v>
      </c>
      <c r="U1261">
        <f t="shared" si="62"/>
        <v>22</v>
      </c>
      <c r="V1261">
        <f>SUM(G1261:H1261,1)</f>
        <v>1</v>
      </c>
      <c r="W1261">
        <f t="shared" si="63"/>
        <v>0</v>
      </c>
      <c r="X1261">
        <f>IF(V1261=1,1,0)</f>
        <v>1</v>
      </c>
      <c r="Y1261">
        <f>IF($P1261=Y$1,1,0)</f>
        <v>0</v>
      </c>
      <c r="Z1261">
        <f>IF($P1261=Z$1,1,0)</f>
        <v>0</v>
      </c>
      <c r="AA1261">
        <f>IF($P1261=AA$1,1,0)</f>
        <v>1</v>
      </c>
      <c r="AB1261">
        <f>IF($P1261=AB$1,1,0)</f>
        <v>0</v>
      </c>
      <c r="AC1261">
        <f>IF($Q1261=AC$1,1,0)</f>
        <v>1</v>
      </c>
      <c r="AD1261">
        <f>IF($Q1261=AD$1,1,0)</f>
        <v>0</v>
      </c>
      <c r="AE1261">
        <f>IF($R1261=AE$1,1,0)</f>
        <v>1</v>
      </c>
      <c r="AF1261">
        <f>IF($R1261=AF$1,1,0)</f>
        <v>0</v>
      </c>
      <c r="AG1261">
        <f>IF($R1261=AG$1,1,0)</f>
        <v>0</v>
      </c>
      <c r="AH1261">
        <f>IF($R1261=AH$1,1,0)</f>
        <v>0</v>
      </c>
      <c r="AI1261">
        <f>IF($R1261=AI$1,1,0)</f>
        <v>0</v>
      </c>
      <c r="AJ1261">
        <f>IF($R1261=AJ$1,1,0)</f>
        <v>0</v>
      </c>
      <c r="AK1261">
        <f>IF($R1261=AK$1,1,0)</f>
        <v>0</v>
      </c>
      <c r="AL1261">
        <f>IF($R1261=AL$1,1,0)</f>
        <v>0</v>
      </c>
      <c r="AM1261">
        <f>IF($S1261=AM$1,1,0)</f>
        <v>0</v>
      </c>
      <c r="AN1261">
        <f>IF($S1261=AN$1,1,0)</f>
        <v>0</v>
      </c>
      <c r="AO1261">
        <f>IF($S1261=AO$1,1,0)</f>
        <v>0</v>
      </c>
      <c r="AP1261">
        <f>IF($S1261=AP$1,1,0)</f>
        <v>1</v>
      </c>
      <c r="AQ1261">
        <f>IF($S1261=AQ$1,1,0)</f>
        <v>0</v>
      </c>
      <c r="AR1261">
        <f>IF($S1261=AR$1,1,0)</f>
        <v>0</v>
      </c>
      <c r="AS1261">
        <f>IF($S1261=AS$1,1,0)</f>
        <v>0</v>
      </c>
      <c r="AT1261">
        <f>IF($S1261=AT$1,1,0)</f>
        <v>0</v>
      </c>
      <c r="AU1261">
        <f>IF($S1261=AU$1,1,0)</f>
        <v>0</v>
      </c>
      <c r="AV1261">
        <f>IF($S1261=AV$1,1,0)</f>
        <v>0</v>
      </c>
      <c r="AW1261">
        <f>IF($S1261=AW$1,1,0)</f>
        <v>0</v>
      </c>
      <c r="AX1261">
        <f>IF($S1261=AX$1,1,0)</f>
        <v>0</v>
      </c>
      <c r="AY1261">
        <f>IF($S1261=AY$1,1,0)</f>
        <v>0</v>
      </c>
      <c r="AZ1261">
        <f>IF($S1261=AZ$1,1,0)</f>
        <v>0</v>
      </c>
      <c r="BA1261">
        <f>IF($S1261=BA$1,1,0)</f>
        <v>0</v>
      </c>
      <c r="BB1261">
        <f>IF($S1261=BB$1,1,0)</f>
        <v>0</v>
      </c>
      <c r="BC1261">
        <f>IF($S1261=BC$1,1,0)</f>
        <v>0</v>
      </c>
      <c r="BD1261">
        <f>IF($S1261=BD$1,1,0)</f>
        <v>0</v>
      </c>
      <c r="BE1261">
        <f>IF($S1261=BE$1,1,0)</f>
        <v>0</v>
      </c>
      <c r="BF1261">
        <f>IF($S1261=BF$1,1,0)</f>
        <v>0</v>
      </c>
      <c r="BG1261">
        <f>IF($S1261=BG$1,1,0)</f>
        <v>0</v>
      </c>
      <c r="BH1261">
        <f>IF($S1261=BH$1,1,0)</f>
        <v>0</v>
      </c>
      <c r="BI1261">
        <f>IF($S1261=BI$1,1,0)</f>
        <v>0</v>
      </c>
      <c r="BJ1261">
        <f>IF($S1261=BJ$1,1,0)</f>
        <v>0</v>
      </c>
    </row>
    <row r="1262" spans="1:62" x14ac:dyDescent="0.25">
      <c r="A1262">
        <v>1260</v>
      </c>
      <c r="B1262" t="s">
        <v>1975</v>
      </c>
      <c r="C1262">
        <v>1</v>
      </c>
      <c r="D1262" t="s">
        <v>1672</v>
      </c>
      <c r="E1262" t="s">
        <v>17</v>
      </c>
      <c r="F1262">
        <v>45</v>
      </c>
      <c r="G1262">
        <v>0</v>
      </c>
      <c r="H1262">
        <v>1</v>
      </c>
      <c r="I1262">
        <v>112378</v>
      </c>
      <c r="J1262">
        <v>59.4</v>
      </c>
      <c r="L1262" t="s">
        <v>20</v>
      </c>
      <c r="M1262" t="s">
        <v>1752</v>
      </c>
      <c r="N1262" t="str">
        <f>IF(ISNUMBER(I1262),"xxx ",SUBSTITUTE(SUBSTITUTE(I1262,"/",""),".",""))</f>
        <v xml:space="preserve">xxx </v>
      </c>
      <c r="O1262" t="str">
        <f>LEFT(N1262,FIND(" ",N1262))</f>
        <v xml:space="preserve">xxx </v>
      </c>
      <c r="P1262" t="str">
        <f>VLOOKUP(M1262,Extract_Title!$A$2:$B$20,2,0)</f>
        <v>Mrs</v>
      </c>
      <c r="Q1262" t="str">
        <f>IF(L1262="","S",L1262)</f>
        <v>C</v>
      </c>
      <c r="R1262" t="str">
        <f>IF(K1262="","M",LEFT(K1262,1))</f>
        <v>M</v>
      </c>
      <c r="S1262" t="str">
        <f>VLOOKUP(O1262,Clean_tckt!$E$3:$F$38,2,0)</f>
        <v xml:space="preserve">xxx </v>
      </c>
      <c r="T1262" s="1">
        <f t="shared" si="61"/>
        <v>59.4</v>
      </c>
      <c r="U1262">
        <f t="shared" si="62"/>
        <v>45</v>
      </c>
      <c r="V1262">
        <f>SUM(G1262:H1262,1)</f>
        <v>2</v>
      </c>
      <c r="W1262">
        <f t="shared" si="63"/>
        <v>0</v>
      </c>
      <c r="X1262">
        <f>IF(V1262=1,1,0)</f>
        <v>0</v>
      </c>
      <c r="Y1262">
        <f>IF($P1262=Y$1,1,0)</f>
        <v>0</v>
      </c>
      <c r="Z1262">
        <f>IF($P1262=Z$1,1,0)</f>
        <v>1</v>
      </c>
      <c r="AA1262">
        <f>IF($P1262=AA$1,1,0)</f>
        <v>0</v>
      </c>
      <c r="AB1262">
        <f>IF($P1262=AB$1,1,0)</f>
        <v>0</v>
      </c>
      <c r="AC1262">
        <f>IF($Q1262=AC$1,1,0)</f>
        <v>0</v>
      </c>
      <c r="AD1262">
        <f>IF($Q1262=AD$1,1,0)</f>
        <v>1</v>
      </c>
      <c r="AE1262">
        <f>IF($R1262=AE$1,1,0)</f>
        <v>1</v>
      </c>
      <c r="AF1262">
        <f>IF($R1262=AF$1,1,0)</f>
        <v>0</v>
      </c>
      <c r="AG1262">
        <f>IF($R1262=AG$1,1,0)</f>
        <v>0</v>
      </c>
      <c r="AH1262">
        <f>IF($R1262=AH$1,1,0)</f>
        <v>0</v>
      </c>
      <c r="AI1262">
        <f>IF($R1262=AI$1,1,0)</f>
        <v>0</v>
      </c>
      <c r="AJ1262">
        <f>IF($R1262=AJ$1,1,0)</f>
        <v>0</v>
      </c>
      <c r="AK1262">
        <f>IF($R1262=AK$1,1,0)</f>
        <v>0</v>
      </c>
      <c r="AL1262">
        <f>IF($R1262=AL$1,1,0)</f>
        <v>0</v>
      </c>
      <c r="AM1262">
        <f>IF($S1262=AM$1,1,0)</f>
        <v>0</v>
      </c>
      <c r="AN1262">
        <f>IF($S1262=AN$1,1,0)</f>
        <v>0</v>
      </c>
      <c r="AO1262">
        <f>IF($S1262=AO$1,1,0)</f>
        <v>0</v>
      </c>
      <c r="AP1262">
        <f>IF($S1262=AP$1,1,0)</f>
        <v>1</v>
      </c>
      <c r="AQ1262">
        <f>IF($S1262=AQ$1,1,0)</f>
        <v>0</v>
      </c>
      <c r="AR1262">
        <f>IF($S1262=AR$1,1,0)</f>
        <v>0</v>
      </c>
      <c r="AS1262">
        <f>IF($S1262=AS$1,1,0)</f>
        <v>0</v>
      </c>
      <c r="AT1262">
        <f>IF($S1262=AT$1,1,0)</f>
        <v>0</v>
      </c>
      <c r="AU1262">
        <f>IF($S1262=AU$1,1,0)</f>
        <v>0</v>
      </c>
      <c r="AV1262">
        <f>IF($S1262=AV$1,1,0)</f>
        <v>0</v>
      </c>
      <c r="AW1262">
        <f>IF($S1262=AW$1,1,0)</f>
        <v>0</v>
      </c>
      <c r="AX1262">
        <f>IF($S1262=AX$1,1,0)</f>
        <v>0</v>
      </c>
      <c r="AY1262">
        <f>IF($S1262=AY$1,1,0)</f>
        <v>0</v>
      </c>
      <c r="AZ1262">
        <f>IF($S1262=AZ$1,1,0)</f>
        <v>0</v>
      </c>
      <c r="BA1262">
        <f>IF($S1262=BA$1,1,0)</f>
        <v>0</v>
      </c>
      <c r="BB1262">
        <f>IF($S1262=BB$1,1,0)</f>
        <v>0</v>
      </c>
      <c r="BC1262">
        <f>IF($S1262=BC$1,1,0)</f>
        <v>0</v>
      </c>
      <c r="BD1262">
        <f>IF($S1262=BD$1,1,0)</f>
        <v>0</v>
      </c>
      <c r="BE1262">
        <f>IF($S1262=BE$1,1,0)</f>
        <v>0</v>
      </c>
      <c r="BF1262">
        <f>IF($S1262=BF$1,1,0)</f>
        <v>0</v>
      </c>
      <c r="BG1262">
        <f>IF($S1262=BG$1,1,0)</f>
        <v>0</v>
      </c>
      <c r="BH1262">
        <f>IF($S1262=BH$1,1,0)</f>
        <v>0</v>
      </c>
      <c r="BI1262">
        <f>IF($S1262=BI$1,1,0)</f>
        <v>0</v>
      </c>
      <c r="BJ1262">
        <f>IF($S1262=BJ$1,1,0)</f>
        <v>0</v>
      </c>
    </row>
    <row r="1263" spans="1:62" x14ac:dyDescent="0.25">
      <c r="A1263">
        <v>1261</v>
      </c>
      <c r="B1263" t="s">
        <v>1975</v>
      </c>
      <c r="C1263">
        <v>2</v>
      </c>
      <c r="D1263" t="s">
        <v>1673</v>
      </c>
      <c r="E1263" t="s">
        <v>13</v>
      </c>
      <c r="F1263">
        <v>29</v>
      </c>
      <c r="G1263">
        <v>0</v>
      </c>
      <c r="H1263">
        <v>0</v>
      </c>
      <c r="I1263" t="s">
        <v>1674</v>
      </c>
      <c r="J1263">
        <v>13.8583</v>
      </c>
      <c r="L1263" t="s">
        <v>20</v>
      </c>
      <c r="M1263" t="s">
        <v>1751</v>
      </c>
      <c r="N1263" t="str">
        <f>IF(ISNUMBER(I1263),"xxx ",SUBSTITUTE(SUBSTITUTE(I1263,"/",""),".",""))</f>
        <v>SCPARIS 2147</v>
      </c>
      <c r="O1263" t="str">
        <f>LEFT(N1263,FIND(" ",N1263))</f>
        <v xml:space="preserve">SCPARIS </v>
      </c>
      <c r="P1263" t="str">
        <f>VLOOKUP(M1263,Extract_Title!$A$2:$B$20,2,0)</f>
        <v>Mr</v>
      </c>
      <c r="Q1263" t="str">
        <f>IF(L1263="","S",L1263)</f>
        <v>C</v>
      </c>
      <c r="R1263" t="str">
        <f>IF(K1263="","M",LEFT(K1263,1))</f>
        <v>M</v>
      </c>
      <c r="S1263" t="str">
        <f>VLOOKUP(O1263,Clean_tckt!$E$3:$F$38,2,0)</f>
        <v xml:space="preserve">SCParis </v>
      </c>
      <c r="T1263" s="1">
        <f t="shared" si="61"/>
        <v>13.8583</v>
      </c>
      <c r="U1263">
        <f t="shared" si="62"/>
        <v>29</v>
      </c>
      <c r="V1263">
        <f>SUM(G1263:H1263,1)</f>
        <v>1</v>
      </c>
      <c r="W1263">
        <f t="shared" si="63"/>
        <v>1</v>
      </c>
      <c r="X1263">
        <f>IF(V1263=1,1,0)</f>
        <v>1</v>
      </c>
      <c r="Y1263">
        <f>IF($P1263=Y$1,1,0)</f>
        <v>1</v>
      </c>
      <c r="Z1263">
        <f>IF($P1263=Z$1,1,0)</f>
        <v>0</v>
      </c>
      <c r="AA1263">
        <f>IF($P1263=AA$1,1,0)</f>
        <v>0</v>
      </c>
      <c r="AB1263">
        <f>IF($P1263=AB$1,1,0)</f>
        <v>0</v>
      </c>
      <c r="AC1263">
        <f>IF($Q1263=AC$1,1,0)</f>
        <v>0</v>
      </c>
      <c r="AD1263">
        <f>IF($Q1263=AD$1,1,0)</f>
        <v>1</v>
      </c>
      <c r="AE1263">
        <f>IF($R1263=AE$1,1,0)</f>
        <v>1</v>
      </c>
      <c r="AF1263">
        <f>IF($R1263=AF$1,1,0)</f>
        <v>0</v>
      </c>
      <c r="AG1263">
        <f>IF($R1263=AG$1,1,0)</f>
        <v>0</v>
      </c>
      <c r="AH1263">
        <f>IF($R1263=AH$1,1,0)</f>
        <v>0</v>
      </c>
      <c r="AI1263">
        <f>IF($R1263=AI$1,1,0)</f>
        <v>0</v>
      </c>
      <c r="AJ1263">
        <f>IF($R1263=AJ$1,1,0)</f>
        <v>0</v>
      </c>
      <c r="AK1263">
        <f>IF($R1263=AK$1,1,0)</f>
        <v>0</v>
      </c>
      <c r="AL1263">
        <f>IF($R1263=AL$1,1,0)</f>
        <v>0</v>
      </c>
      <c r="AM1263">
        <f>IF($S1263=AM$1,1,0)</f>
        <v>0</v>
      </c>
      <c r="AN1263">
        <f>IF($S1263=AN$1,1,0)</f>
        <v>0</v>
      </c>
      <c r="AO1263">
        <f>IF($S1263=AO$1,1,0)</f>
        <v>0</v>
      </c>
      <c r="AP1263">
        <f>IF($S1263=AP$1,1,0)</f>
        <v>0</v>
      </c>
      <c r="AQ1263">
        <f>IF($S1263=AQ$1,1,0)</f>
        <v>0</v>
      </c>
      <c r="AR1263">
        <f>IF($S1263=AR$1,1,0)</f>
        <v>0</v>
      </c>
      <c r="AS1263">
        <f>IF($S1263=AS$1,1,0)</f>
        <v>1</v>
      </c>
      <c r="AT1263">
        <f>IF($S1263=AT$1,1,0)</f>
        <v>0</v>
      </c>
      <c r="AU1263">
        <f>IF($S1263=AU$1,1,0)</f>
        <v>0</v>
      </c>
      <c r="AV1263">
        <f>IF($S1263=AV$1,1,0)</f>
        <v>0</v>
      </c>
      <c r="AW1263">
        <f>IF($S1263=AW$1,1,0)</f>
        <v>0</v>
      </c>
      <c r="AX1263">
        <f>IF($S1263=AX$1,1,0)</f>
        <v>0</v>
      </c>
      <c r="AY1263">
        <f>IF($S1263=AY$1,1,0)</f>
        <v>0</v>
      </c>
      <c r="AZ1263">
        <f>IF($S1263=AZ$1,1,0)</f>
        <v>0</v>
      </c>
      <c r="BA1263">
        <f>IF($S1263=BA$1,1,0)</f>
        <v>0</v>
      </c>
      <c r="BB1263">
        <f>IF($S1263=BB$1,1,0)</f>
        <v>0</v>
      </c>
      <c r="BC1263">
        <f>IF($S1263=BC$1,1,0)</f>
        <v>0</v>
      </c>
      <c r="BD1263">
        <f>IF($S1263=BD$1,1,0)</f>
        <v>0</v>
      </c>
      <c r="BE1263">
        <f>IF($S1263=BE$1,1,0)</f>
        <v>0</v>
      </c>
      <c r="BF1263">
        <f>IF($S1263=BF$1,1,0)</f>
        <v>0</v>
      </c>
      <c r="BG1263">
        <f>IF($S1263=BG$1,1,0)</f>
        <v>0</v>
      </c>
      <c r="BH1263">
        <f>IF($S1263=BH$1,1,0)</f>
        <v>0</v>
      </c>
      <c r="BI1263">
        <f>IF($S1263=BI$1,1,0)</f>
        <v>0</v>
      </c>
      <c r="BJ1263">
        <f>IF($S1263=BJ$1,1,0)</f>
        <v>0</v>
      </c>
    </row>
    <row r="1264" spans="1:62" x14ac:dyDescent="0.25">
      <c r="A1264">
        <v>1262</v>
      </c>
      <c r="B1264" t="s">
        <v>1975</v>
      </c>
      <c r="C1264">
        <v>2</v>
      </c>
      <c r="D1264" t="s">
        <v>1675</v>
      </c>
      <c r="E1264" t="s">
        <v>13</v>
      </c>
      <c r="F1264">
        <v>21</v>
      </c>
      <c r="G1264">
        <v>1</v>
      </c>
      <c r="H1264">
        <v>0</v>
      </c>
      <c r="I1264">
        <v>28133</v>
      </c>
      <c r="J1264">
        <v>11.5</v>
      </c>
      <c r="L1264" t="s">
        <v>15</v>
      </c>
      <c r="M1264" t="s">
        <v>1751</v>
      </c>
      <c r="N1264" t="str">
        <f>IF(ISNUMBER(I1264),"xxx ",SUBSTITUTE(SUBSTITUTE(I1264,"/",""),".",""))</f>
        <v xml:space="preserve">xxx </v>
      </c>
      <c r="O1264" t="str">
        <f>LEFT(N1264,FIND(" ",N1264))</f>
        <v xml:space="preserve">xxx </v>
      </c>
      <c r="P1264" t="str">
        <f>VLOOKUP(M1264,Extract_Title!$A$2:$B$20,2,0)</f>
        <v>Mr</v>
      </c>
      <c r="Q1264" t="str">
        <f>IF(L1264="","S",L1264)</f>
        <v>S</v>
      </c>
      <c r="R1264" t="str">
        <f>IF(K1264="","M",LEFT(K1264,1))</f>
        <v>M</v>
      </c>
      <c r="S1264" t="str">
        <f>VLOOKUP(O1264,Clean_tckt!$E$3:$F$38,2,0)</f>
        <v xml:space="preserve">xxx </v>
      </c>
      <c r="T1264" s="1">
        <f t="shared" si="61"/>
        <v>11.5</v>
      </c>
      <c r="U1264">
        <f t="shared" si="62"/>
        <v>21</v>
      </c>
      <c r="V1264">
        <f>SUM(G1264:H1264,1)</f>
        <v>2</v>
      </c>
      <c r="W1264">
        <f t="shared" si="63"/>
        <v>1</v>
      </c>
      <c r="X1264">
        <f>IF(V1264=1,1,0)</f>
        <v>0</v>
      </c>
      <c r="Y1264">
        <f>IF($P1264=Y$1,1,0)</f>
        <v>1</v>
      </c>
      <c r="Z1264">
        <f>IF($P1264=Z$1,1,0)</f>
        <v>0</v>
      </c>
      <c r="AA1264">
        <f>IF($P1264=AA$1,1,0)</f>
        <v>0</v>
      </c>
      <c r="AB1264">
        <f>IF($P1264=AB$1,1,0)</f>
        <v>0</v>
      </c>
      <c r="AC1264">
        <f>IF($Q1264=AC$1,1,0)</f>
        <v>1</v>
      </c>
      <c r="AD1264">
        <f>IF($Q1264=AD$1,1,0)</f>
        <v>0</v>
      </c>
      <c r="AE1264">
        <f>IF($R1264=AE$1,1,0)</f>
        <v>1</v>
      </c>
      <c r="AF1264">
        <f>IF($R1264=AF$1,1,0)</f>
        <v>0</v>
      </c>
      <c r="AG1264">
        <f>IF($R1264=AG$1,1,0)</f>
        <v>0</v>
      </c>
      <c r="AH1264">
        <f>IF($R1264=AH$1,1,0)</f>
        <v>0</v>
      </c>
      <c r="AI1264">
        <f>IF($R1264=AI$1,1,0)</f>
        <v>0</v>
      </c>
      <c r="AJ1264">
        <f>IF($R1264=AJ$1,1,0)</f>
        <v>0</v>
      </c>
      <c r="AK1264">
        <f>IF($R1264=AK$1,1,0)</f>
        <v>0</v>
      </c>
      <c r="AL1264">
        <f>IF($R1264=AL$1,1,0)</f>
        <v>0</v>
      </c>
      <c r="AM1264">
        <f>IF($S1264=AM$1,1,0)</f>
        <v>0</v>
      </c>
      <c r="AN1264">
        <f>IF($S1264=AN$1,1,0)</f>
        <v>0</v>
      </c>
      <c r="AO1264">
        <f>IF($S1264=AO$1,1,0)</f>
        <v>0</v>
      </c>
      <c r="AP1264">
        <f>IF($S1264=AP$1,1,0)</f>
        <v>1</v>
      </c>
      <c r="AQ1264">
        <f>IF($S1264=AQ$1,1,0)</f>
        <v>0</v>
      </c>
      <c r="AR1264">
        <f>IF($S1264=AR$1,1,0)</f>
        <v>0</v>
      </c>
      <c r="AS1264">
        <f>IF($S1264=AS$1,1,0)</f>
        <v>0</v>
      </c>
      <c r="AT1264">
        <f>IF($S1264=AT$1,1,0)</f>
        <v>0</v>
      </c>
      <c r="AU1264">
        <f>IF($S1264=AU$1,1,0)</f>
        <v>0</v>
      </c>
      <c r="AV1264">
        <f>IF($S1264=AV$1,1,0)</f>
        <v>0</v>
      </c>
      <c r="AW1264">
        <f>IF($S1264=AW$1,1,0)</f>
        <v>0</v>
      </c>
      <c r="AX1264">
        <f>IF($S1264=AX$1,1,0)</f>
        <v>0</v>
      </c>
      <c r="AY1264">
        <f>IF($S1264=AY$1,1,0)</f>
        <v>0</v>
      </c>
      <c r="AZ1264">
        <f>IF($S1264=AZ$1,1,0)</f>
        <v>0</v>
      </c>
      <c r="BA1264">
        <f>IF($S1264=BA$1,1,0)</f>
        <v>0</v>
      </c>
      <c r="BB1264">
        <f>IF($S1264=BB$1,1,0)</f>
        <v>0</v>
      </c>
      <c r="BC1264">
        <f>IF($S1264=BC$1,1,0)</f>
        <v>0</v>
      </c>
      <c r="BD1264">
        <f>IF($S1264=BD$1,1,0)</f>
        <v>0</v>
      </c>
      <c r="BE1264">
        <f>IF($S1264=BE$1,1,0)</f>
        <v>0</v>
      </c>
      <c r="BF1264">
        <f>IF($S1264=BF$1,1,0)</f>
        <v>0</v>
      </c>
      <c r="BG1264">
        <f>IF($S1264=BG$1,1,0)</f>
        <v>0</v>
      </c>
      <c r="BH1264">
        <f>IF($S1264=BH$1,1,0)</f>
        <v>0</v>
      </c>
      <c r="BI1264">
        <f>IF($S1264=BI$1,1,0)</f>
        <v>0</v>
      </c>
      <c r="BJ1264">
        <f>IF($S1264=BJ$1,1,0)</f>
        <v>0</v>
      </c>
    </row>
    <row r="1265" spans="1:62" x14ac:dyDescent="0.25">
      <c r="A1265">
        <v>1263</v>
      </c>
      <c r="B1265" t="s">
        <v>1975</v>
      </c>
      <c r="C1265">
        <v>1</v>
      </c>
      <c r="D1265" t="s">
        <v>1676</v>
      </c>
      <c r="E1265" t="s">
        <v>17</v>
      </c>
      <c r="F1265">
        <v>31</v>
      </c>
      <c r="G1265">
        <v>0</v>
      </c>
      <c r="H1265">
        <v>0</v>
      </c>
      <c r="I1265">
        <v>16966</v>
      </c>
      <c r="J1265">
        <v>134.5</v>
      </c>
      <c r="K1265" t="s">
        <v>1677</v>
      </c>
      <c r="L1265" t="s">
        <v>20</v>
      </c>
      <c r="M1265" t="s">
        <v>1753</v>
      </c>
      <c r="N1265" t="str">
        <f>IF(ISNUMBER(I1265),"xxx ",SUBSTITUTE(SUBSTITUTE(I1265,"/",""),".",""))</f>
        <v xml:space="preserve">xxx </v>
      </c>
      <c r="O1265" t="str">
        <f>LEFT(N1265,FIND(" ",N1265))</f>
        <v xml:space="preserve">xxx </v>
      </c>
      <c r="P1265" t="str">
        <f>VLOOKUP(M1265,Extract_Title!$A$2:$B$20,2,0)</f>
        <v>Miss</v>
      </c>
      <c r="Q1265" t="str">
        <f>IF(L1265="","S",L1265)</f>
        <v>C</v>
      </c>
      <c r="R1265" t="str">
        <f>IF(K1265="","M",LEFT(K1265,1))</f>
        <v>E</v>
      </c>
      <c r="S1265" t="str">
        <f>VLOOKUP(O1265,Clean_tckt!$E$3:$F$38,2,0)</f>
        <v xml:space="preserve">xxx </v>
      </c>
      <c r="T1265" s="1">
        <f t="shared" si="61"/>
        <v>134.5</v>
      </c>
      <c r="U1265">
        <f t="shared" si="62"/>
        <v>31</v>
      </c>
      <c r="V1265">
        <f>SUM(G1265:H1265,1)</f>
        <v>1</v>
      </c>
      <c r="W1265">
        <f t="shared" si="63"/>
        <v>0</v>
      </c>
      <c r="X1265">
        <f>IF(V1265=1,1,0)</f>
        <v>1</v>
      </c>
      <c r="Y1265">
        <f>IF($P1265=Y$1,1,0)</f>
        <v>0</v>
      </c>
      <c r="Z1265">
        <f>IF($P1265=Z$1,1,0)</f>
        <v>0</v>
      </c>
      <c r="AA1265">
        <f>IF($P1265=AA$1,1,0)</f>
        <v>1</v>
      </c>
      <c r="AB1265">
        <f>IF($P1265=AB$1,1,0)</f>
        <v>0</v>
      </c>
      <c r="AC1265">
        <f>IF($Q1265=AC$1,1,0)</f>
        <v>0</v>
      </c>
      <c r="AD1265">
        <f>IF($Q1265=AD$1,1,0)</f>
        <v>1</v>
      </c>
      <c r="AE1265">
        <f>IF($R1265=AE$1,1,0)</f>
        <v>0</v>
      </c>
      <c r="AF1265">
        <f>IF($R1265=AF$1,1,0)</f>
        <v>0</v>
      </c>
      <c r="AG1265">
        <f>IF($R1265=AG$1,1,0)</f>
        <v>1</v>
      </c>
      <c r="AH1265">
        <f>IF($R1265=AH$1,1,0)</f>
        <v>0</v>
      </c>
      <c r="AI1265">
        <f>IF($R1265=AI$1,1,0)</f>
        <v>0</v>
      </c>
      <c r="AJ1265">
        <f>IF($R1265=AJ$1,1,0)</f>
        <v>0</v>
      </c>
      <c r="AK1265">
        <f>IF($R1265=AK$1,1,0)</f>
        <v>0</v>
      </c>
      <c r="AL1265">
        <f>IF($R1265=AL$1,1,0)</f>
        <v>0</v>
      </c>
      <c r="AM1265">
        <f>IF($S1265=AM$1,1,0)</f>
        <v>0</v>
      </c>
      <c r="AN1265">
        <f>IF($S1265=AN$1,1,0)</f>
        <v>0</v>
      </c>
      <c r="AO1265">
        <f>IF($S1265=AO$1,1,0)</f>
        <v>0</v>
      </c>
      <c r="AP1265">
        <f>IF($S1265=AP$1,1,0)</f>
        <v>1</v>
      </c>
      <c r="AQ1265">
        <f>IF($S1265=AQ$1,1,0)</f>
        <v>0</v>
      </c>
      <c r="AR1265">
        <f>IF($S1265=AR$1,1,0)</f>
        <v>0</v>
      </c>
      <c r="AS1265">
        <f>IF($S1265=AS$1,1,0)</f>
        <v>0</v>
      </c>
      <c r="AT1265">
        <f>IF($S1265=AT$1,1,0)</f>
        <v>0</v>
      </c>
      <c r="AU1265">
        <f>IF($S1265=AU$1,1,0)</f>
        <v>0</v>
      </c>
      <c r="AV1265">
        <f>IF($S1265=AV$1,1,0)</f>
        <v>0</v>
      </c>
      <c r="AW1265">
        <f>IF($S1265=AW$1,1,0)</f>
        <v>0</v>
      </c>
      <c r="AX1265">
        <f>IF($S1265=AX$1,1,0)</f>
        <v>0</v>
      </c>
      <c r="AY1265">
        <f>IF($S1265=AY$1,1,0)</f>
        <v>0</v>
      </c>
      <c r="AZ1265">
        <f>IF($S1265=AZ$1,1,0)</f>
        <v>0</v>
      </c>
      <c r="BA1265">
        <f>IF($S1265=BA$1,1,0)</f>
        <v>0</v>
      </c>
      <c r="BB1265">
        <f>IF($S1265=BB$1,1,0)</f>
        <v>0</v>
      </c>
      <c r="BC1265">
        <f>IF($S1265=BC$1,1,0)</f>
        <v>0</v>
      </c>
      <c r="BD1265">
        <f>IF($S1265=BD$1,1,0)</f>
        <v>0</v>
      </c>
      <c r="BE1265">
        <f>IF($S1265=BE$1,1,0)</f>
        <v>0</v>
      </c>
      <c r="BF1265">
        <f>IF($S1265=BF$1,1,0)</f>
        <v>0</v>
      </c>
      <c r="BG1265">
        <f>IF($S1265=BG$1,1,0)</f>
        <v>0</v>
      </c>
      <c r="BH1265">
        <f>IF($S1265=BH$1,1,0)</f>
        <v>0</v>
      </c>
      <c r="BI1265">
        <f>IF($S1265=BI$1,1,0)</f>
        <v>0</v>
      </c>
      <c r="BJ1265">
        <f>IF($S1265=BJ$1,1,0)</f>
        <v>0</v>
      </c>
    </row>
    <row r="1266" spans="1:62" x14ac:dyDescent="0.25">
      <c r="A1266">
        <v>1264</v>
      </c>
      <c r="B1266" t="s">
        <v>1975</v>
      </c>
      <c r="C1266">
        <v>1</v>
      </c>
      <c r="D1266" t="s">
        <v>1678</v>
      </c>
      <c r="E1266" t="s">
        <v>13</v>
      </c>
      <c r="F1266">
        <v>49</v>
      </c>
      <c r="G1266">
        <v>0</v>
      </c>
      <c r="H1266">
        <v>0</v>
      </c>
      <c r="I1266">
        <v>112058</v>
      </c>
      <c r="J1266">
        <v>0</v>
      </c>
      <c r="K1266" t="s">
        <v>1679</v>
      </c>
      <c r="L1266" t="s">
        <v>15</v>
      </c>
      <c r="M1266" t="s">
        <v>1751</v>
      </c>
      <c r="N1266" t="str">
        <f>IF(ISNUMBER(I1266),"xxx ",SUBSTITUTE(SUBSTITUTE(I1266,"/",""),".",""))</f>
        <v xml:space="preserve">xxx </v>
      </c>
      <c r="O1266" t="str">
        <f>LEFT(N1266,FIND(" ",N1266))</f>
        <v xml:space="preserve">xxx </v>
      </c>
      <c r="P1266" t="str">
        <f>VLOOKUP(M1266,Extract_Title!$A$2:$B$20,2,0)</f>
        <v>Mr</v>
      </c>
      <c r="Q1266" t="str">
        <f>IF(L1266="","S",L1266)</f>
        <v>S</v>
      </c>
      <c r="R1266" t="str">
        <f>IF(K1266="","M",LEFT(K1266,1))</f>
        <v>B</v>
      </c>
      <c r="S1266" t="str">
        <f>VLOOKUP(O1266,Clean_tckt!$E$3:$F$38,2,0)</f>
        <v xml:space="preserve">xxx </v>
      </c>
      <c r="T1266" s="1">
        <f t="shared" si="61"/>
        <v>0</v>
      </c>
      <c r="U1266">
        <f t="shared" si="62"/>
        <v>49</v>
      </c>
      <c r="V1266">
        <f>SUM(G1266:H1266,1)</f>
        <v>1</v>
      </c>
      <c r="W1266">
        <f t="shared" si="63"/>
        <v>1</v>
      </c>
      <c r="X1266">
        <f>IF(V1266=1,1,0)</f>
        <v>1</v>
      </c>
      <c r="Y1266">
        <f>IF($P1266=Y$1,1,0)</f>
        <v>1</v>
      </c>
      <c r="Z1266">
        <f>IF($P1266=Z$1,1,0)</f>
        <v>0</v>
      </c>
      <c r="AA1266">
        <f>IF($P1266=AA$1,1,0)</f>
        <v>0</v>
      </c>
      <c r="AB1266">
        <f>IF($P1266=AB$1,1,0)</f>
        <v>0</v>
      </c>
      <c r="AC1266">
        <f>IF($Q1266=AC$1,1,0)</f>
        <v>1</v>
      </c>
      <c r="AD1266">
        <f>IF($Q1266=AD$1,1,0)</f>
        <v>0</v>
      </c>
      <c r="AE1266">
        <f>IF($R1266=AE$1,1,0)</f>
        <v>0</v>
      </c>
      <c r="AF1266">
        <f>IF($R1266=AF$1,1,0)</f>
        <v>0</v>
      </c>
      <c r="AG1266">
        <f>IF($R1266=AG$1,1,0)</f>
        <v>0</v>
      </c>
      <c r="AH1266">
        <f>IF($R1266=AH$1,1,0)</f>
        <v>0</v>
      </c>
      <c r="AI1266">
        <f>IF($R1266=AI$1,1,0)</f>
        <v>0</v>
      </c>
      <c r="AJ1266">
        <f>IF($R1266=AJ$1,1,0)</f>
        <v>0</v>
      </c>
      <c r="AK1266">
        <f>IF($R1266=AK$1,1,0)</f>
        <v>1</v>
      </c>
      <c r="AL1266">
        <f>IF($R1266=AL$1,1,0)</f>
        <v>0</v>
      </c>
      <c r="AM1266">
        <f>IF($S1266=AM$1,1,0)</f>
        <v>0</v>
      </c>
      <c r="AN1266">
        <f>IF($S1266=AN$1,1,0)</f>
        <v>0</v>
      </c>
      <c r="AO1266">
        <f>IF($S1266=AO$1,1,0)</f>
        <v>0</v>
      </c>
      <c r="AP1266">
        <f>IF($S1266=AP$1,1,0)</f>
        <v>1</v>
      </c>
      <c r="AQ1266">
        <f>IF($S1266=AQ$1,1,0)</f>
        <v>0</v>
      </c>
      <c r="AR1266">
        <f>IF($S1266=AR$1,1,0)</f>
        <v>0</v>
      </c>
      <c r="AS1266">
        <f>IF($S1266=AS$1,1,0)</f>
        <v>0</v>
      </c>
      <c r="AT1266">
        <f>IF($S1266=AT$1,1,0)</f>
        <v>0</v>
      </c>
      <c r="AU1266">
        <f>IF($S1266=AU$1,1,0)</f>
        <v>0</v>
      </c>
      <c r="AV1266">
        <f>IF($S1266=AV$1,1,0)</f>
        <v>0</v>
      </c>
      <c r="AW1266">
        <f>IF($S1266=AW$1,1,0)</f>
        <v>0</v>
      </c>
      <c r="AX1266">
        <f>IF($S1266=AX$1,1,0)</f>
        <v>0</v>
      </c>
      <c r="AY1266">
        <f>IF($S1266=AY$1,1,0)</f>
        <v>0</v>
      </c>
      <c r="AZ1266">
        <f>IF($S1266=AZ$1,1,0)</f>
        <v>0</v>
      </c>
      <c r="BA1266">
        <f>IF($S1266=BA$1,1,0)</f>
        <v>0</v>
      </c>
      <c r="BB1266">
        <f>IF($S1266=BB$1,1,0)</f>
        <v>0</v>
      </c>
      <c r="BC1266">
        <f>IF($S1266=BC$1,1,0)</f>
        <v>0</v>
      </c>
      <c r="BD1266">
        <f>IF($S1266=BD$1,1,0)</f>
        <v>0</v>
      </c>
      <c r="BE1266">
        <f>IF($S1266=BE$1,1,0)</f>
        <v>0</v>
      </c>
      <c r="BF1266">
        <f>IF($S1266=BF$1,1,0)</f>
        <v>0</v>
      </c>
      <c r="BG1266">
        <f>IF($S1266=BG$1,1,0)</f>
        <v>0</v>
      </c>
      <c r="BH1266">
        <f>IF($S1266=BH$1,1,0)</f>
        <v>0</v>
      </c>
      <c r="BI1266">
        <f>IF($S1266=BI$1,1,0)</f>
        <v>0</v>
      </c>
      <c r="BJ1266">
        <f>IF($S1266=BJ$1,1,0)</f>
        <v>0</v>
      </c>
    </row>
    <row r="1267" spans="1:62" x14ac:dyDescent="0.25">
      <c r="A1267">
        <v>1265</v>
      </c>
      <c r="B1267" t="s">
        <v>1975</v>
      </c>
      <c r="C1267">
        <v>2</v>
      </c>
      <c r="D1267" t="s">
        <v>1680</v>
      </c>
      <c r="E1267" t="s">
        <v>13</v>
      </c>
      <c r="F1267">
        <v>44</v>
      </c>
      <c r="G1267">
        <v>0</v>
      </c>
      <c r="H1267">
        <v>0</v>
      </c>
      <c r="I1267">
        <v>248746</v>
      </c>
      <c r="J1267">
        <v>13</v>
      </c>
      <c r="L1267" t="s">
        <v>15</v>
      </c>
      <c r="M1267" t="s">
        <v>1751</v>
      </c>
      <c r="N1267" t="str">
        <f>IF(ISNUMBER(I1267),"xxx ",SUBSTITUTE(SUBSTITUTE(I1267,"/",""),".",""))</f>
        <v xml:space="preserve">xxx </v>
      </c>
      <c r="O1267" t="str">
        <f>LEFT(N1267,FIND(" ",N1267))</f>
        <v xml:space="preserve">xxx </v>
      </c>
      <c r="P1267" t="str">
        <f>VLOOKUP(M1267,Extract_Title!$A$2:$B$20,2,0)</f>
        <v>Mr</v>
      </c>
      <c r="Q1267" t="str">
        <f>IF(L1267="","S",L1267)</f>
        <v>S</v>
      </c>
      <c r="R1267" t="str">
        <f>IF(K1267="","M",LEFT(K1267,1))</f>
        <v>M</v>
      </c>
      <c r="S1267" t="str">
        <f>VLOOKUP(O1267,Clean_tckt!$E$3:$F$38,2,0)</f>
        <v xml:space="preserve">xxx </v>
      </c>
      <c r="T1267" s="1">
        <f t="shared" si="61"/>
        <v>13</v>
      </c>
      <c r="U1267">
        <f t="shared" si="62"/>
        <v>44</v>
      </c>
      <c r="V1267">
        <f>SUM(G1267:H1267,1)</f>
        <v>1</v>
      </c>
      <c r="W1267">
        <f t="shared" si="63"/>
        <v>1</v>
      </c>
      <c r="X1267">
        <f>IF(V1267=1,1,0)</f>
        <v>1</v>
      </c>
      <c r="Y1267">
        <f>IF($P1267=Y$1,1,0)</f>
        <v>1</v>
      </c>
      <c r="Z1267">
        <f>IF($P1267=Z$1,1,0)</f>
        <v>0</v>
      </c>
      <c r="AA1267">
        <f>IF($P1267=AA$1,1,0)</f>
        <v>0</v>
      </c>
      <c r="AB1267">
        <f>IF($P1267=AB$1,1,0)</f>
        <v>0</v>
      </c>
      <c r="AC1267">
        <f>IF($Q1267=AC$1,1,0)</f>
        <v>1</v>
      </c>
      <c r="AD1267">
        <f>IF($Q1267=AD$1,1,0)</f>
        <v>0</v>
      </c>
      <c r="AE1267">
        <f>IF($R1267=AE$1,1,0)</f>
        <v>1</v>
      </c>
      <c r="AF1267">
        <f>IF($R1267=AF$1,1,0)</f>
        <v>0</v>
      </c>
      <c r="AG1267">
        <f>IF($R1267=AG$1,1,0)</f>
        <v>0</v>
      </c>
      <c r="AH1267">
        <f>IF($R1267=AH$1,1,0)</f>
        <v>0</v>
      </c>
      <c r="AI1267">
        <f>IF($R1267=AI$1,1,0)</f>
        <v>0</v>
      </c>
      <c r="AJ1267">
        <f>IF($R1267=AJ$1,1,0)</f>
        <v>0</v>
      </c>
      <c r="AK1267">
        <f>IF($R1267=AK$1,1,0)</f>
        <v>0</v>
      </c>
      <c r="AL1267">
        <f>IF($R1267=AL$1,1,0)</f>
        <v>0</v>
      </c>
      <c r="AM1267">
        <f>IF($S1267=AM$1,1,0)</f>
        <v>0</v>
      </c>
      <c r="AN1267">
        <f>IF($S1267=AN$1,1,0)</f>
        <v>0</v>
      </c>
      <c r="AO1267">
        <f>IF($S1267=AO$1,1,0)</f>
        <v>0</v>
      </c>
      <c r="AP1267">
        <f>IF($S1267=AP$1,1,0)</f>
        <v>1</v>
      </c>
      <c r="AQ1267">
        <f>IF($S1267=AQ$1,1,0)</f>
        <v>0</v>
      </c>
      <c r="AR1267">
        <f>IF($S1267=AR$1,1,0)</f>
        <v>0</v>
      </c>
      <c r="AS1267">
        <f>IF($S1267=AS$1,1,0)</f>
        <v>0</v>
      </c>
      <c r="AT1267">
        <f>IF($S1267=AT$1,1,0)</f>
        <v>0</v>
      </c>
      <c r="AU1267">
        <f>IF($S1267=AU$1,1,0)</f>
        <v>0</v>
      </c>
      <c r="AV1267">
        <f>IF($S1267=AV$1,1,0)</f>
        <v>0</v>
      </c>
      <c r="AW1267">
        <f>IF($S1267=AW$1,1,0)</f>
        <v>0</v>
      </c>
      <c r="AX1267">
        <f>IF($S1267=AX$1,1,0)</f>
        <v>0</v>
      </c>
      <c r="AY1267">
        <f>IF($S1267=AY$1,1,0)</f>
        <v>0</v>
      </c>
      <c r="AZ1267">
        <f>IF($S1267=AZ$1,1,0)</f>
        <v>0</v>
      </c>
      <c r="BA1267">
        <f>IF($S1267=BA$1,1,0)</f>
        <v>0</v>
      </c>
      <c r="BB1267">
        <f>IF($S1267=BB$1,1,0)</f>
        <v>0</v>
      </c>
      <c r="BC1267">
        <f>IF($S1267=BC$1,1,0)</f>
        <v>0</v>
      </c>
      <c r="BD1267">
        <f>IF($S1267=BD$1,1,0)</f>
        <v>0</v>
      </c>
      <c r="BE1267">
        <f>IF($S1267=BE$1,1,0)</f>
        <v>0</v>
      </c>
      <c r="BF1267">
        <f>IF($S1267=BF$1,1,0)</f>
        <v>0</v>
      </c>
      <c r="BG1267">
        <f>IF($S1267=BG$1,1,0)</f>
        <v>0</v>
      </c>
      <c r="BH1267">
        <f>IF($S1267=BH$1,1,0)</f>
        <v>0</v>
      </c>
      <c r="BI1267">
        <f>IF($S1267=BI$1,1,0)</f>
        <v>0</v>
      </c>
      <c r="BJ1267">
        <f>IF($S1267=BJ$1,1,0)</f>
        <v>0</v>
      </c>
    </row>
    <row r="1268" spans="1:62" x14ac:dyDescent="0.25">
      <c r="A1268">
        <v>1266</v>
      </c>
      <c r="B1268" t="s">
        <v>1975</v>
      </c>
      <c r="C1268">
        <v>1</v>
      </c>
      <c r="D1268" t="s">
        <v>1681</v>
      </c>
      <c r="E1268" t="s">
        <v>17</v>
      </c>
      <c r="F1268">
        <v>54</v>
      </c>
      <c r="G1268">
        <v>1</v>
      </c>
      <c r="H1268">
        <v>1</v>
      </c>
      <c r="I1268">
        <v>33638</v>
      </c>
      <c r="J1268">
        <v>81.8583</v>
      </c>
      <c r="K1268" t="s">
        <v>644</v>
      </c>
      <c r="L1268" t="s">
        <v>15</v>
      </c>
      <c r="M1268" t="s">
        <v>1752</v>
      </c>
      <c r="N1268" t="str">
        <f>IF(ISNUMBER(I1268),"xxx ",SUBSTITUTE(SUBSTITUTE(I1268,"/",""),".",""))</f>
        <v xml:space="preserve">xxx </v>
      </c>
      <c r="O1268" t="str">
        <f>LEFT(N1268,FIND(" ",N1268))</f>
        <v xml:space="preserve">xxx </v>
      </c>
      <c r="P1268" t="str">
        <f>VLOOKUP(M1268,Extract_Title!$A$2:$B$20,2,0)</f>
        <v>Mrs</v>
      </c>
      <c r="Q1268" t="str">
        <f>IF(L1268="","S",L1268)</f>
        <v>S</v>
      </c>
      <c r="R1268" t="str">
        <f>IF(K1268="","M",LEFT(K1268,1))</f>
        <v>A</v>
      </c>
      <c r="S1268" t="str">
        <f>VLOOKUP(O1268,Clean_tckt!$E$3:$F$38,2,0)</f>
        <v xml:space="preserve">xxx </v>
      </c>
      <c r="T1268" s="1">
        <f t="shared" si="61"/>
        <v>81.8583</v>
      </c>
      <c r="U1268">
        <f t="shared" si="62"/>
        <v>54</v>
      </c>
      <c r="V1268">
        <f>SUM(G1268:H1268,1)</f>
        <v>3</v>
      </c>
      <c r="W1268">
        <f t="shared" si="63"/>
        <v>0</v>
      </c>
      <c r="X1268">
        <f>IF(V1268=1,1,0)</f>
        <v>0</v>
      </c>
      <c r="Y1268">
        <f>IF($P1268=Y$1,1,0)</f>
        <v>0</v>
      </c>
      <c r="Z1268">
        <f>IF($P1268=Z$1,1,0)</f>
        <v>1</v>
      </c>
      <c r="AA1268">
        <f>IF($P1268=AA$1,1,0)</f>
        <v>0</v>
      </c>
      <c r="AB1268">
        <f>IF($P1268=AB$1,1,0)</f>
        <v>0</v>
      </c>
      <c r="AC1268">
        <f>IF($Q1268=AC$1,1,0)</f>
        <v>1</v>
      </c>
      <c r="AD1268">
        <f>IF($Q1268=AD$1,1,0)</f>
        <v>0</v>
      </c>
      <c r="AE1268">
        <f>IF($R1268=AE$1,1,0)</f>
        <v>0</v>
      </c>
      <c r="AF1268">
        <f>IF($R1268=AF$1,1,0)</f>
        <v>0</v>
      </c>
      <c r="AG1268">
        <f>IF($R1268=AG$1,1,0)</f>
        <v>0</v>
      </c>
      <c r="AH1268">
        <f>IF($R1268=AH$1,1,0)</f>
        <v>0</v>
      </c>
      <c r="AI1268">
        <f>IF($R1268=AI$1,1,0)</f>
        <v>0</v>
      </c>
      <c r="AJ1268">
        <f>IF($R1268=AJ$1,1,0)</f>
        <v>1</v>
      </c>
      <c r="AK1268">
        <f>IF($R1268=AK$1,1,0)</f>
        <v>0</v>
      </c>
      <c r="AL1268">
        <f>IF($R1268=AL$1,1,0)</f>
        <v>0</v>
      </c>
      <c r="AM1268">
        <f>IF($S1268=AM$1,1,0)</f>
        <v>0</v>
      </c>
      <c r="AN1268">
        <f>IF($S1268=AN$1,1,0)</f>
        <v>0</v>
      </c>
      <c r="AO1268">
        <f>IF($S1268=AO$1,1,0)</f>
        <v>0</v>
      </c>
      <c r="AP1268">
        <f>IF($S1268=AP$1,1,0)</f>
        <v>1</v>
      </c>
      <c r="AQ1268">
        <f>IF($S1268=AQ$1,1,0)</f>
        <v>0</v>
      </c>
      <c r="AR1268">
        <f>IF($S1268=AR$1,1,0)</f>
        <v>0</v>
      </c>
      <c r="AS1268">
        <f>IF($S1268=AS$1,1,0)</f>
        <v>0</v>
      </c>
      <c r="AT1268">
        <f>IF($S1268=AT$1,1,0)</f>
        <v>0</v>
      </c>
      <c r="AU1268">
        <f>IF($S1268=AU$1,1,0)</f>
        <v>0</v>
      </c>
      <c r="AV1268">
        <f>IF($S1268=AV$1,1,0)</f>
        <v>0</v>
      </c>
      <c r="AW1268">
        <f>IF($S1268=AW$1,1,0)</f>
        <v>0</v>
      </c>
      <c r="AX1268">
        <f>IF($S1268=AX$1,1,0)</f>
        <v>0</v>
      </c>
      <c r="AY1268">
        <f>IF($S1268=AY$1,1,0)</f>
        <v>0</v>
      </c>
      <c r="AZ1268">
        <f>IF($S1268=AZ$1,1,0)</f>
        <v>0</v>
      </c>
      <c r="BA1268">
        <f>IF($S1268=BA$1,1,0)</f>
        <v>0</v>
      </c>
      <c r="BB1268">
        <f>IF($S1268=BB$1,1,0)</f>
        <v>0</v>
      </c>
      <c r="BC1268">
        <f>IF($S1268=BC$1,1,0)</f>
        <v>0</v>
      </c>
      <c r="BD1268">
        <f>IF($S1268=BD$1,1,0)</f>
        <v>0</v>
      </c>
      <c r="BE1268">
        <f>IF($S1268=BE$1,1,0)</f>
        <v>0</v>
      </c>
      <c r="BF1268">
        <f>IF($S1268=BF$1,1,0)</f>
        <v>0</v>
      </c>
      <c r="BG1268">
        <f>IF($S1268=BG$1,1,0)</f>
        <v>0</v>
      </c>
      <c r="BH1268">
        <f>IF($S1268=BH$1,1,0)</f>
        <v>0</v>
      </c>
      <c r="BI1268">
        <f>IF($S1268=BI$1,1,0)</f>
        <v>0</v>
      </c>
      <c r="BJ1268">
        <f>IF($S1268=BJ$1,1,0)</f>
        <v>0</v>
      </c>
    </row>
    <row r="1269" spans="1:62" x14ac:dyDescent="0.25">
      <c r="A1269">
        <v>1267</v>
      </c>
      <c r="B1269" t="s">
        <v>1975</v>
      </c>
      <c r="C1269">
        <v>1</v>
      </c>
      <c r="D1269" t="s">
        <v>1682</v>
      </c>
      <c r="E1269" t="s">
        <v>17</v>
      </c>
      <c r="F1269">
        <v>45</v>
      </c>
      <c r="G1269">
        <v>0</v>
      </c>
      <c r="H1269">
        <v>0</v>
      </c>
      <c r="I1269" t="s">
        <v>472</v>
      </c>
      <c r="J1269">
        <v>262.375</v>
      </c>
      <c r="L1269" t="s">
        <v>20</v>
      </c>
      <c r="M1269" t="s">
        <v>1753</v>
      </c>
      <c r="N1269" t="str">
        <f>IF(ISNUMBER(I1269),"xxx ",SUBSTITUTE(SUBSTITUTE(I1269,"/",""),".",""))</f>
        <v>PC 17608</v>
      </c>
      <c r="O1269" t="str">
        <f>LEFT(N1269,FIND(" ",N1269))</f>
        <v xml:space="preserve">PC </v>
      </c>
      <c r="P1269" t="str">
        <f>VLOOKUP(M1269,Extract_Title!$A$2:$B$20,2,0)</f>
        <v>Miss</v>
      </c>
      <c r="Q1269" t="str">
        <f>IF(L1269="","S",L1269)</f>
        <v>C</v>
      </c>
      <c r="R1269" t="str">
        <f>IF(K1269="","M",LEFT(K1269,1))</f>
        <v>M</v>
      </c>
      <c r="S1269" t="str">
        <f>VLOOKUP(O1269,Clean_tckt!$E$3:$F$38,2,0)</f>
        <v xml:space="preserve">PC </v>
      </c>
      <c r="T1269" s="1">
        <f t="shared" si="61"/>
        <v>262.375</v>
      </c>
      <c r="U1269">
        <f t="shared" si="62"/>
        <v>45</v>
      </c>
      <c r="V1269">
        <f>SUM(G1269:H1269,1)</f>
        <v>1</v>
      </c>
      <c r="W1269">
        <f t="shared" si="63"/>
        <v>0</v>
      </c>
      <c r="X1269">
        <f>IF(V1269=1,1,0)</f>
        <v>1</v>
      </c>
      <c r="Y1269">
        <f>IF($P1269=Y$1,1,0)</f>
        <v>0</v>
      </c>
      <c r="Z1269">
        <f>IF($P1269=Z$1,1,0)</f>
        <v>0</v>
      </c>
      <c r="AA1269">
        <f>IF($P1269=AA$1,1,0)</f>
        <v>1</v>
      </c>
      <c r="AB1269">
        <f>IF($P1269=AB$1,1,0)</f>
        <v>0</v>
      </c>
      <c r="AC1269">
        <f>IF($Q1269=AC$1,1,0)</f>
        <v>0</v>
      </c>
      <c r="AD1269">
        <f>IF($Q1269=AD$1,1,0)</f>
        <v>1</v>
      </c>
      <c r="AE1269">
        <f>IF($R1269=AE$1,1,0)</f>
        <v>1</v>
      </c>
      <c r="AF1269">
        <f>IF($R1269=AF$1,1,0)</f>
        <v>0</v>
      </c>
      <c r="AG1269">
        <f>IF($R1269=AG$1,1,0)</f>
        <v>0</v>
      </c>
      <c r="AH1269">
        <f>IF($R1269=AH$1,1,0)</f>
        <v>0</v>
      </c>
      <c r="AI1269">
        <f>IF($R1269=AI$1,1,0)</f>
        <v>0</v>
      </c>
      <c r="AJ1269">
        <f>IF($R1269=AJ$1,1,0)</f>
        <v>0</v>
      </c>
      <c r="AK1269">
        <f>IF($R1269=AK$1,1,0)</f>
        <v>0</v>
      </c>
      <c r="AL1269">
        <f>IF($R1269=AL$1,1,0)</f>
        <v>0</v>
      </c>
      <c r="AM1269">
        <f>IF($S1269=AM$1,1,0)</f>
        <v>0</v>
      </c>
      <c r="AN1269">
        <f>IF($S1269=AN$1,1,0)</f>
        <v>1</v>
      </c>
      <c r="AO1269">
        <f>IF($S1269=AO$1,1,0)</f>
        <v>0</v>
      </c>
      <c r="AP1269">
        <f>IF($S1269=AP$1,1,0)</f>
        <v>0</v>
      </c>
      <c r="AQ1269">
        <f>IF($S1269=AQ$1,1,0)</f>
        <v>0</v>
      </c>
      <c r="AR1269">
        <f>IF($S1269=AR$1,1,0)</f>
        <v>0</v>
      </c>
      <c r="AS1269">
        <f>IF($S1269=AS$1,1,0)</f>
        <v>0</v>
      </c>
      <c r="AT1269">
        <f>IF($S1269=AT$1,1,0)</f>
        <v>0</v>
      </c>
      <c r="AU1269">
        <f>IF($S1269=AU$1,1,0)</f>
        <v>0</v>
      </c>
      <c r="AV1269">
        <f>IF($S1269=AV$1,1,0)</f>
        <v>0</v>
      </c>
      <c r="AW1269">
        <f>IF($S1269=AW$1,1,0)</f>
        <v>0</v>
      </c>
      <c r="AX1269">
        <f>IF($S1269=AX$1,1,0)</f>
        <v>0</v>
      </c>
      <c r="AY1269">
        <f>IF($S1269=AY$1,1,0)</f>
        <v>0</v>
      </c>
      <c r="AZ1269">
        <f>IF($S1269=AZ$1,1,0)</f>
        <v>0</v>
      </c>
      <c r="BA1269">
        <f>IF($S1269=BA$1,1,0)</f>
        <v>0</v>
      </c>
      <c r="BB1269">
        <f>IF($S1269=BB$1,1,0)</f>
        <v>0</v>
      </c>
      <c r="BC1269">
        <f>IF($S1269=BC$1,1,0)</f>
        <v>0</v>
      </c>
      <c r="BD1269">
        <f>IF($S1269=BD$1,1,0)</f>
        <v>0</v>
      </c>
      <c r="BE1269">
        <f>IF($S1269=BE$1,1,0)</f>
        <v>0</v>
      </c>
      <c r="BF1269">
        <f>IF($S1269=BF$1,1,0)</f>
        <v>0</v>
      </c>
      <c r="BG1269">
        <f>IF($S1269=BG$1,1,0)</f>
        <v>0</v>
      </c>
      <c r="BH1269">
        <f>IF($S1269=BH$1,1,0)</f>
        <v>0</v>
      </c>
      <c r="BI1269">
        <f>IF($S1269=BI$1,1,0)</f>
        <v>0</v>
      </c>
      <c r="BJ1269">
        <f>IF($S1269=BJ$1,1,0)</f>
        <v>0</v>
      </c>
    </row>
    <row r="1270" spans="1:62" x14ac:dyDescent="0.25">
      <c r="A1270">
        <v>1268</v>
      </c>
      <c r="B1270" t="s">
        <v>1975</v>
      </c>
      <c r="C1270">
        <v>3</v>
      </c>
      <c r="D1270" t="s">
        <v>1683</v>
      </c>
      <c r="E1270" t="s">
        <v>17</v>
      </c>
      <c r="F1270">
        <v>22</v>
      </c>
      <c r="G1270">
        <v>2</v>
      </c>
      <c r="H1270">
        <v>0</v>
      </c>
      <c r="I1270">
        <v>315152</v>
      </c>
      <c r="J1270">
        <v>8.6624999999999996</v>
      </c>
      <c r="L1270" t="s">
        <v>15</v>
      </c>
      <c r="M1270" t="s">
        <v>1753</v>
      </c>
      <c r="N1270" t="str">
        <f>IF(ISNUMBER(I1270),"xxx ",SUBSTITUTE(SUBSTITUTE(I1270,"/",""),".",""))</f>
        <v xml:space="preserve">xxx </v>
      </c>
      <c r="O1270" t="str">
        <f>LEFT(N1270,FIND(" ",N1270))</f>
        <v xml:space="preserve">xxx </v>
      </c>
      <c r="P1270" t="str">
        <f>VLOOKUP(M1270,Extract_Title!$A$2:$B$20,2,0)</f>
        <v>Miss</v>
      </c>
      <c r="Q1270" t="str">
        <f>IF(L1270="","S",L1270)</f>
        <v>S</v>
      </c>
      <c r="R1270" t="str">
        <f>IF(K1270="","M",LEFT(K1270,1))</f>
        <v>M</v>
      </c>
      <c r="S1270" t="str">
        <f>VLOOKUP(O1270,Clean_tckt!$E$3:$F$38,2,0)</f>
        <v xml:space="preserve">xxx </v>
      </c>
      <c r="T1270" s="1">
        <f t="shared" si="61"/>
        <v>8.6624999999999996</v>
      </c>
      <c r="U1270">
        <f t="shared" si="62"/>
        <v>22</v>
      </c>
      <c r="V1270">
        <f>SUM(G1270:H1270,1)</f>
        <v>3</v>
      </c>
      <c r="W1270">
        <f t="shared" si="63"/>
        <v>0</v>
      </c>
      <c r="X1270">
        <f>IF(V1270=1,1,0)</f>
        <v>0</v>
      </c>
      <c r="Y1270">
        <f>IF($P1270=Y$1,1,0)</f>
        <v>0</v>
      </c>
      <c r="Z1270">
        <f>IF($P1270=Z$1,1,0)</f>
        <v>0</v>
      </c>
      <c r="AA1270">
        <f>IF($P1270=AA$1,1,0)</f>
        <v>1</v>
      </c>
      <c r="AB1270">
        <f>IF($P1270=AB$1,1,0)</f>
        <v>0</v>
      </c>
      <c r="AC1270">
        <f>IF($Q1270=AC$1,1,0)</f>
        <v>1</v>
      </c>
      <c r="AD1270">
        <f>IF($Q1270=AD$1,1,0)</f>
        <v>0</v>
      </c>
      <c r="AE1270">
        <f>IF($R1270=AE$1,1,0)</f>
        <v>1</v>
      </c>
      <c r="AF1270">
        <f>IF($R1270=AF$1,1,0)</f>
        <v>0</v>
      </c>
      <c r="AG1270">
        <f>IF($R1270=AG$1,1,0)</f>
        <v>0</v>
      </c>
      <c r="AH1270">
        <f>IF($R1270=AH$1,1,0)</f>
        <v>0</v>
      </c>
      <c r="AI1270">
        <f>IF($R1270=AI$1,1,0)</f>
        <v>0</v>
      </c>
      <c r="AJ1270">
        <f>IF($R1270=AJ$1,1,0)</f>
        <v>0</v>
      </c>
      <c r="AK1270">
        <f>IF($R1270=AK$1,1,0)</f>
        <v>0</v>
      </c>
      <c r="AL1270">
        <f>IF($R1270=AL$1,1,0)</f>
        <v>0</v>
      </c>
      <c r="AM1270">
        <f>IF($S1270=AM$1,1,0)</f>
        <v>0</v>
      </c>
      <c r="AN1270">
        <f>IF($S1270=AN$1,1,0)</f>
        <v>0</v>
      </c>
      <c r="AO1270">
        <f>IF($S1270=AO$1,1,0)</f>
        <v>0</v>
      </c>
      <c r="AP1270">
        <f>IF($S1270=AP$1,1,0)</f>
        <v>1</v>
      </c>
      <c r="AQ1270">
        <f>IF($S1270=AQ$1,1,0)</f>
        <v>0</v>
      </c>
      <c r="AR1270">
        <f>IF($S1270=AR$1,1,0)</f>
        <v>0</v>
      </c>
      <c r="AS1270">
        <f>IF($S1270=AS$1,1,0)</f>
        <v>0</v>
      </c>
      <c r="AT1270">
        <f>IF($S1270=AT$1,1,0)</f>
        <v>0</v>
      </c>
      <c r="AU1270">
        <f>IF($S1270=AU$1,1,0)</f>
        <v>0</v>
      </c>
      <c r="AV1270">
        <f>IF($S1270=AV$1,1,0)</f>
        <v>0</v>
      </c>
      <c r="AW1270">
        <f>IF($S1270=AW$1,1,0)</f>
        <v>0</v>
      </c>
      <c r="AX1270">
        <f>IF($S1270=AX$1,1,0)</f>
        <v>0</v>
      </c>
      <c r="AY1270">
        <f>IF($S1270=AY$1,1,0)</f>
        <v>0</v>
      </c>
      <c r="AZ1270">
        <f>IF($S1270=AZ$1,1,0)</f>
        <v>0</v>
      </c>
      <c r="BA1270">
        <f>IF($S1270=BA$1,1,0)</f>
        <v>0</v>
      </c>
      <c r="BB1270">
        <f>IF($S1270=BB$1,1,0)</f>
        <v>0</v>
      </c>
      <c r="BC1270">
        <f>IF($S1270=BC$1,1,0)</f>
        <v>0</v>
      </c>
      <c r="BD1270">
        <f>IF($S1270=BD$1,1,0)</f>
        <v>0</v>
      </c>
      <c r="BE1270">
        <f>IF($S1270=BE$1,1,0)</f>
        <v>0</v>
      </c>
      <c r="BF1270">
        <f>IF($S1270=BF$1,1,0)</f>
        <v>0</v>
      </c>
      <c r="BG1270">
        <f>IF($S1270=BG$1,1,0)</f>
        <v>0</v>
      </c>
      <c r="BH1270">
        <f>IF($S1270=BH$1,1,0)</f>
        <v>0</v>
      </c>
      <c r="BI1270">
        <f>IF($S1270=BI$1,1,0)</f>
        <v>0</v>
      </c>
      <c r="BJ1270">
        <f>IF($S1270=BJ$1,1,0)</f>
        <v>0</v>
      </c>
    </row>
    <row r="1271" spans="1:62" x14ac:dyDescent="0.25">
      <c r="A1271">
        <v>1269</v>
      </c>
      <c r="B1271" t="s">
        <v>1975</v>
      </c>
      <c r="C1271">
        <v>2</v>
      </c>
      <c r="D1271" t="s">
        <v>1684</v>
      </c>
      <c r="E1271" t="s">
        <v>13</v>
      </c>
      <c r="F1271">
        <v>21</v>
      </c>
      <c r="G1271">
        <v>0</v>
      </c>
      <c r="H1271">
        <v>0</v>
      </c>
      <c r="I1271">
        <v>29107</v>
      </c>
      <c r="J1271">
        <v>11.5</v>
      </c>
      <c r="L1271" t="s">
        <v>15</v>
      </c>
      <c r="M1271" t="s">
        <v>1751</v>
      </c>
      <c r="N1271" t="str">
        <f>IF(ISNUMBER(I1271),"xxx ",SUBSTITUTE(SUBSTITUTE(I1271,"/",""),".",""))</f>
        <v xml:space="preserve">xxx </v>
      </c>
      <c r="O1271" t="str">
        <f>LEFT(N1271,FIND(" ",N1271))</f>
        <v xml:space="preserve">xxx </v>
      </c>
      <c r="P1271" t="str">
        <f>VLOOKUP(M1271,Extract_Title!$A$2:$B$20,2,0)</f>
        <v>Mr</v>
      </c>
      <c r="Q1271" t="str">
        <f>IF(L1271="","S",L1271)</f>
        <v>S</v>
      </c>
      <c r="R1271" t="str">
        <f>IF(K1271="","M",LEFT(K1271,1))</f>
        <v>M</v>
      </c>
      <c r="S1271" t="str">
        <f>VLOOKUP(O1271,Clean_tckt!$E$3:$F$38,2,0)</f>
        <v xml:space="preserve">xxx </v>
      </c>
      <c r="T1271" s="1">
        <f t="shared" si="61"/>
        <v>11.5</v>
      </c>
      <c r="U1271">
        <f t="shared" si="62"/>
        <v>21</v>
      </c>
      <c r="V1271">
        <f>SUM(G1271:H1271,1)</f>
        <v>1</v>
      </c>
      <c r="W1271">
        <f t="shared" si="63"/>
        <v>1</v>
      </c>
      <c r="X1271">
        <f>IF(V1271=1,1,0)</f>
        <v>1</v>
      </c>
      <c r="Y1271">
        <f>IF($P1271=Y$1,1,0)</f>
        <v>1</v>
      </c>
      <c r="Z1271">
        <f>IF($P1271=Z$1,1,0)</f>
        <v>0</v>
      </c>
      <c r="AA1271">
        <f>IF($P1271=AA$1,1,0)</f>
        <v>0</v>
      </c>
      <c r="AB1271">
        <f>IF($P1271=AB$1,1,0)</f>
        <v>0</v>
      </c>
      <c r="AC1271">
        <f>IF($Q1271=AC$1,1,0)</f>
        <v>1</v>
      </c>
      <c r="AD1271">
        <f>IF($Q1271=AD$1,1,0)</f>
        <v>0</v>
      </c>
      <c r="AE1271">
        <f>IF($R1271=AE$1,1,0)</f>
        <v>1</v>
      </c>
      <c r="AF1271">
        <f>IF($R1271=AF$1,1,0)</f>
        <v>0</v>
      </c>
      <c r="AG1271">
        <f>IF($R1271=AG$1,1,0)</f>
        <v>0</v>
      </c>
      <c r="AH1271">
        <f>IF($R1271=AH$1,1,0)</f>
        <v>0</v>
      </c>
      <c r="AI1271">
        <f>IF($R1271=AI$1,1,0)</f>
        <v>0</v>
      </c>
      <c r="AJ1271">
        <f>IF($R1271=AJ$1,1,0)</f>
        <v>0</v>
      </c>
      <c r="AK1271">
        <f>IF($R1271=AK$1,1,0)</f>
        <v>0</v>
      </c>
      <c r="AL1271">
        <f>IF($R1271=AL$1,1,0)</f>
        <v>0</v>
      </c>
      <c r="AM1271">
        <f>IF($S1271=AM$1,1,0)</f>
        <v>0</v>
      </c>
      <c r="AN1271">
        <f>IF($S1271=AN$1,1,0)</f>
        <v>0</v>
      </c>
      <c r="AO1271">
        <f>IF($S1271=AO$1,1,0)</f>
        <v>0</v>
      </c>
      <c r="AP1271">
        <f>IF($S1271=AP$1,1,0)</f>
        <v>1</v>
      </c>
      <c r="AQ1271">
        <f>IF($S1271=AQ$1,1,0)</f>
        <v>0</v>
      </c>
      <c r="AR1271">
        <f>IF($S1271=AR$1,1,0)</f>
        <v>0</v>
      </c>
      <c r="AS1271">
        <f>IF($S1271=AS$1,1,0)</f>
        <v>0</v>
      </c>
      <c r="AT1271">
        <f>IF($S1271=AT$1,1,0)</f>
        <v>0</v>
      </c>
      <c r="AU1271">
        <f>IF($S1271=AU$1,1,0)</f>
        <v>0</v>
      </c>
      <c r="AV1271">
        <f>IF($S1271=AV$1,1,0)</f>
        <v>0</v>
      </c>
      <c r="AW1271">
        <f>IF($S1271=AW$1,1,0)</f>
        <v>0</v>
      </c>
      <c r="AX1271">
        <f>IF($S1271=AX$1,1,0)</f>
        <v>0</v>
      </c>
      <c r="AY1271">
        <f>IF($S1271=AY$1,1,0)</f>
        <v>0</v>
      </c>
      <c r="AZ1271">
        <f>IF($S1271=AZ$1,1,0)</f>
        <v>0</v>
      </c>
      <c r="BA1271">
        <f>IF($S1271=BA$1,1,0)</f>
        <v>0</v>
      </c>
      <c r="BB1271">
        <f>IF($S1271=BB$1,1,0)</f>
        <v>0</v>
      </c>
      <c r="BC1271">
        <f>IF($S1271=BC$1,1,0)</f>
        <v>0</v>
      </c>
      <c r="BD1271">
        <f>IF($S1271=BD$1,1,0)</f>
        <v>0</v>
      </c>
      <c r="BE1271">
        <f>IF($S1271=BE$1,1,0)</f>
        <v>0</v>
      </c>
      <c r="BF1271">
        <f>IF($S1271=BF$1,1,0)</f>
        <v>0</v>
      </c>
      <c r="BG1271">
        <f>IF($S1271=BG$1,1,0)</f>
        <v>0</v>
      </c>
      <c r="BH1271">
        <f>IF($S1271=BH$1,1,0)</f>
        <v>0</v>
      </c>
      <c r="BI1271">
        <f>IF($S1271=BI$1,1,0)</f>
        <v>0</v>
      </c>
      <c r="BJ1271">
        <f>IF($S1271=BJ$1,1,0)</f>
        <v>0</v>
      </c>
    </row>
    <row r="1272" spans="1:62" x14ac:dyDescent="0.25">
      <c r="A1272">
        <v>1270</v>
      </c>
      <c r="B1272" t="s">
        <v>1975</v>
      </c>
      <c r="C1272">
        <v>1</v>
      </c>
      <c r="D1272" t="s">
        <v>1685</v>
      </c>
      <c r="E1272" t="s">
        <v>13</v>
      </c>
      <c r="F1272">
        <v>55</v>
      </c>
      <c r="G1272">
        <v>0</v>
      </c>
      <c r="H1272">
        <v>0</v>
      </c>
      <c r="I1272">
        <v>680</v>
      </c>
      <c r="J1272">
        <v>50</v>
      </c>
      <c r="K1272" t="s">
        <v>1686</v>
      </c>
      <c r="L1272" t="s">
        <v>15</v>
      </c>
      <c r="M1272" t="s">
        <v>1751</v>
      </c>
      <c r="N1272" t="str">
        <f>IF(ISNUMBER(I1272),"xxx ",SUBSTITUTE(SUBSTITUTE(I1272,"/",""),".",""))</f>
        <v xml:space="preserve">xxx </v>
      </c>
      <c r="O1272" t="str">
        <f>LEFT(N1272,FIND(" ",N1272))</f>
        <v xml:space="preserve">xxx </v>
      </c>
      <c r="P1272" t="str">
        <f>VLOOKUP(M1272,Extract_Title!$A$2:$B$20,2,0)</f>
        <v>Mr</v>
      </c>
      <c r="Q1272" t="str">
        <f>IF(L1272="","S",L1272)</f>
        <v>S</v>
      </c>
      <c r="R1272" t="str">
        <f>IF(K1272="","M",LEFT(K1272,1))</f>
        <v>C</v>
      </c>
      <c r="S1272" t="str">
        <f>VLOOKUP(O1272,Clean_tckt!$E$3:$F$38,2,0)</f>
        <v xml:space="preserve">xxx </v>
      </c>
      <c r="T1272" s="1">
        <f t="shared" si="61"/>
        <v>50</v>
      </c>
      <c r="U1272">
        <f t="shared" si="62"/>
        <v>55</v>
      </c>
      <c r="V1272">
        <f>SUM(G1272:H1272,1)</f>
        <v>1</v>
      </c>
      <c r="W1272">
        <f t="shared" si="63"/>
        <v>1</v>
      </c>
      <c r="X1272">
        <f>IF(V1272=1,1,0)</f>
        <v>1</v>
      </c>
      <c r="Y1272">
        <f>IF($P1272=Y$1,1,0)</f>
        <v>1</v>
      </c>
      <c r="Z1272">
        <f>IF($P1272=Z$1,1,0)</f>
        <v>0</v>
      </c>
      <c r="AA1272">
        <f>IF($P1272=AA$1,1,0)</f>
        <v>0</v>
      </c>
      <c r="AB1272">
        <f>IF($P1272=AB$1,1,0)</f>
        <v>0</v>
      </c>
      <c r="AC1272">
        <f>IF($Q1272=AC$1,1,0)</f>
        <v>1</v>
      </c>
      <c r="AD1272">
        <f>IF($Q1272=AD$1,1,0)</f>
        <v>0</v>
      </c>
      <c r="AE1272">
        <f>IF($R1272=AE$1,1,0)</f>
        <v>0</v>
      </c>
      <c r="AF1272">
        <f>IF($R1272=AF$1,1,0)</f>
        <v>1</v>
      </c>
      <c r="AG1272">
        <f>IF($R1272=AG$1,1,0)</f>
        <v>0</v>
      </c>
      <c r="AH1272">
        <f>IF($R1272=AH$1,1,0)</f>
        <v>0</v>
      </c>
      <c r="AI1272">
        <f>IF($R1272=AI$1,1,0)</f>
        <v>0</v>
      </c>
      <c r="AJ1272">
        <f>IF($R1272=AJ$1,1,0)</f>
        <v>0</v>
      </c>
      <c r="AK1272">
        <f>IF($R1272=AK$1,1,0)</f>
        <v>0</v>
      </c>
      <c r="AL1272">
        <f>IF($R1272=AL$1,1,0)</f>
        <v>0</v>
      </c>
      <c r="AM1272">
        <f>IF($S1272=AM$1,1,0)</f>
        <v>0</v>
      </c>
      <c r="AN1272">
        <f>IF($S1272=AN$1,1,0)</f>
        <v>0</v>
      </c>
      <c r="AO1272">
        <f>IF($S1272=AO$1,1,0)</f>
        <v>0</v>
      </c>
      <c r="AP1272">
        <f>IF($S1272=AP$1,1,0)</f>
        <v>1</v>
      </c>
      <c r="AQ1272">
        <f>IF($S1272=AQ$1,1,0)</f>
        <v>0</v>
      </c>
      <c r="AR1272">
        <f>IF($S1272=AR$1,1,0)</f>
        <v>0</v>
      </c>
      <c r="AS1272">
        <f>IF($S1272=AS$1,1,0)</f>
        <v>0</v>
      </c>
      <c r="AT1272">
        <f>IF($S1272=AT$1,1,0)</f>
        <v>0</v>
      </c>
      <c r="AU1272">
        <f>IF($S1272=AU$1,1,0)</f>
        <v>0</v>
      </c>
      <c r="AV1272">
        <f>IF($S1272=AV$1,1,0)</f>
        <v>0</v>
      </c>
      <c r="AW1272">
        <f>IF($S1272=AW$1,1,0)</f>
        <v>0</v>
      </c>
      <c r="AX1272">
        <f>IF($S1272=AX$1,1,0)</f>
        <v>0</v>
      </c>
      <c r="AY1272">
        <f>IF($S1272=AY$1,1,0)</f>
        <v>0</v>
      </c>
      <c r="AZ1272">
        <f>IF($S1272=AZ$1,1,0)</f>
        <v>0</v>
      </c>
      <c r="BA1272">
        <f>IF($S1272=BA$1,1,0)</f>
        <v>0</v>
      </c>
      <c r="BB1272">
        <f>IF($S1272=BB$1,1,0)</f>
        <v>0</v>
      </c>
      <c r="BC1272">
        <f>IF($S1272=BC$1,1,0)</f>
        <v>0</v>
      </c>
      <c r="BD1272">
        <f>IF($S1272=BD$1,1,0)</f>
        <v>0</v>
      </c>
      <c r="BE1272">
        <f>IF($S1272=BE$1,1,0)</f>
        <v>0</v>
      </c>
      <c r="BF1272">
        <f>IF($S1272=BF$1,1,0)</f>
        <v>0</v>
      </c>
      <c r="BG1272">
        <f>IF($S1272=BG$1,1,0)</f>
        <v>0</v>
      </c>
      <c r="BH1272">
        <f>IF($S1272=BH$1,1,0)</f>
        <v>0</v>
      </c>
      <c r="BI1272">
        <f>IF($S1272=BI$1,1,0)</f>
        <v>0</v>
      </c>
      <c r="BJ1272">
        <f>IF($S1272=BJ$1,1,0)</f>
        <v>0</v>
      </c>
    </row>
    <row r="1273" spans="1:62" x14ac:dyDescent="0.25">
      <c r="A1273">
        <v>1271</v>
      </c>
      <c r="B1273" t="s">
        <v>1975</v>
      </c>
      <c r="C1273">
        <v>3</v>
      </c>
      <c r="D1273" t="s">
        <v>1687</v>
      </c>
      <c r="E1273" t="s">
        <v>13</v>
      </c>
      <c r="F1273">
        <v>5</v>
      </c>
      <c r="G1273">
        <v>4</v>
      </c>
      <c r="H1273">
        <v>2</v>
      </c>
      <c r="I1273">
        <v>347077</v>
      </c>
      <c r="J1273">
        <v>31.387499999999999</v>
      </c>
      <c r="L1273" t="s">
        <v>15</v>
      </c>
      <c r="M1273" t="s">
        <v>1754</v>
      </c>
      <c r="N1273" t="str">
        <f>IF(ISNUMBER(I1273),"xxx ",SUBSTITUTE(SUBSTITUTE(I1273,"/",""),".",""))</f>
        <v xml:space="preserve">xxx </v>
      </c>
      <c r="O1273" t="str">
        <f>LEFT(N1273,FIND(" ",N1273))</f>
        <v xml:space="preserve">xxx </v>
      </c>
      <c r="P1273" t="str">
        <f>VLOOKUP(M1273,Extract_Title!$A$2:$B$20,2,0)</f>
        <v>Master</v>
      </c>
      <c r="Q1273" t="str">
        <f>IF(L1273="","S",L1273)</f>
        <v>S</v>
      </c>
      <c r="R1273" t="str">
        <f>IF(K1273="","M",LEFT(K1273,1))</f>
        <v>M</v>
      </c>
      <c r="S1273" t="str">
        <f>VLOOKUP(O1273,Clean_tckt!$E$3:$F$38,2,0)</f>
        <v xml:space="preserve">xxx </v>
      </c>
      <c r="T1273" s="1">
        <f t="shared" si="61"/>
        <v>31.387499999999999</v>
      </c>
      <c r="U1273">
        <f t="shared" si="62"/>
        <v>5</v>
      </c>
      <c r="V1273">
        <f>SUM(G1273:H1273,1)</f>
        <v>7</v>
      </c>
      <c r="W1273">
        <f t="shared" si="63"/>
        <v>1</v>
      </c>
      <c r="X1273">
        <f>IF(V1273=1,1,0)</f>
        <v>0</v>
      </c>
      <c r="Y1273">
        <f>IF($P1273=Y$1,1,0)</f>
        <v>0</v>
      </c>
      <c r="Z1273">
        <f>IF($P1273=Z$1,1,0)</f>
        <v>0</v>
      </c>
      <c r="AA1273">
        <f>IF($P1273=AA$1,1,0)</f>
        <v>0</v>
      </c>
      <c r="AB1273">
        <f>IF($P1273=AB$1,1,0)</f>
        <v>1</v>
      </c>
      <c r="AC1273">
        <f>IF($Q1273=AC$1,1,0)</f>
        <v>1</v>
      </c>
      <c r="AD1273">
        <f>IF($Q1273=AD$1,1,0)</f>
        <v>0</v>
      </c>
      <c r="AE1273">
        <f>IF($R1273=AE$1,1,0)</f>
        <v>1</v>
      </c>
      <c r="AF1273">
        <f>IF($R1273=AF$1,1,0)</f>
        <v>0</v>
      </c>
      <c r="AG1273">
        <f>IF($R1273=AG$1,1,0)</f>
        <v>0</v>
      </c>
      <c r="AH1273">
        <f>IF($R1273=AH$1,1,0)</f>
        <v>0</v>
      </c>
      <c r="AI1273">
        <f>IF($R1273=AI$1,1,0)</f>
        <v>0</v>
      </c>
      <c r="AJ1273">
        <f>IF($R1273=AJ$1,1,0)</f>
        <v>0</v>
      </c>
      <c r="AK1273">
        <f>IF($R1273=AK$1,1,0)</f>
        <v>0</v>
      </c>
      <c r="AL1273">
        <f>IF($R1273=AL$1,1,0)</f>
        <v>0</v>
      </c>
      <c r="AM1273">
        <f>IF($S1273=AM$1,1,0)</f>
        <v>0</v>
      </c>
      <c r="AN1273">
        <f>IF($S1273=AN$1,1,0)</f>
        <v>0</v>
      </c>
      <c r="AO1273">
        <f>IF($S1273=AO$1,1,0)</f>
        <v>0</v>
      </c>
      <c r="AP1273">
        <f>IF($S1273=AP$1,1,0)</f>
        <v>1</v>
      </c>
      <c r="AQ1273">
        <f>IF($S1273=AQ$1,1,0)</f>
        <v>0</v>
      </c>
      <c r="AR1273">
        <f>IF($S1273=AR$1,1,0)</f>
        <v>0</v>
      </c>
      <c r="AS1273">
        <f>IF($S1273=AS$1,1,0)</f>
        <v>0</v>
      </c>
      <c r="AT1273">
        <f>IF($S1273=AT$1,1,0)</f>
        <v>0</v>
      </c>
      <c r="AU1273">
        <f>IF($S1273=AU$1,1,0)</f>
        <v>0</v>
      </c>
      <c r="AV1273">
        <f>IF($S1273=AV$1,1,0)</f>
        <v>0</v>
      </c>
      <c r="AW1273">
        <f>IF($S1273=AW$1,1,0)</f>
        <v>0</v>
      </c>
      <c r="AX1273">
        <f>IF($S1273=AX$1,1,0)</f>
        <v>0</v>
      </c>
      <c r="AY1273">
        <f>IF($S1273=AY$1,1,0)</f>
        <v>0</v>
      </c>
      <c r="AZ1273">
        <f>IF($S1273=AZ$1,1,0)</f>
        <v>0</v>
      </c>
      <c r="BA1273">
        <f>IF($S1273=BA$1,1,0)</f>
        <v>0</v>
      </c>
      <c r="BB1273">
        <f>IF($S1273=BB$1,1,0)</f>
        <v>0</v>
      </c>
      <c r="BC1273">
        <f>IF($S1273=BC$1,1,0)</f>
        <v>0</v>
      </c>
      <c r="BD1273">
        <f>IF($S1273=BD$1,1,0)</f>
        <v>0</v>
      </c>
      <c r="BE1273">
        <f>IF($S1273=BE$1,1,0)</f>
        <v>0</v>
      </c>
      <c r="BF1273">
        <f>IF($S1273=BF$1,1,0)</f>
        <v>0</v>
      </c>
      <c r="BG1273">
        <f>IF($S1273=BG$1,1,0)</f>
        <v>0</v>
      </c>
      <c r="BH1273">
        <f>IF($S1273=BH$1,1,0)</f>
        <v>0</v>
      </c>
      <c r="BI1273">
        <f>IF($S1273=BI$1,1,0)</f>
        <v>0</v>
      </c>
      <c r="BJ1273">
        <f>IF($S1273=BJ$1,1,0)</f>
        <v>0</v>
      </c>
    </row>
    <row r="1274" spans="1:62" x14ac:dyDescent="0.25">
      <c r="A1274">
        <v>1272</v>
      </c>
      <c r="B1274" t="s">
        <v>1975</v>
      </c>
      <c r="C1274">
        <v>3</v>
      </c>
      <c r="D1274" t="s">
        <v>1688</v>
      </c>
      <c r="E1274" t="s">
        <v>13</v>
      </c>
      <c r="G1274">
        <v>0</v>
      </c>
      <c r="H1274">
        <v>0</v>
      </c>
      <c r="I1274">
        <v>366713</v>
      </c>
      <c r="J1274">
        <v>7.75</v>
      </c>
      <c r="L1274" t="s">
        <v>27</v>
      </c>
      <c r="M1274" t="s">
        <v>1751</v>
      </c>
      <c r="N1274" t="str">
        <f>IF(ISNUMBER(I1274),"xxx ",SUBSTITUTE(SUBSTITUTE(I1274,"/",""),".",""))</f>
        <v xml:space="preserve">xxx </v>
      </c>
      <c r="O1274" t="str">
        <f>LEFT(N1274,FIND(" ",N1274))</f>
        <v xml:space="preserve">xxx </v>
      </c>
      <c r="P1274" t="str">
        <f>VLOOKUP(M1274,Extract_Title!$A$2:$B$20,2,0)</f>
        <v>Mr</v>
      </c>
      <c r="Q1274" t="str">
        <f>IF(L1274="","S",L1274)</f>
        <v>Q</v>
      </c>
      <c r="R1274" t="str">
        <f>IF(K1274="","M",LEFT(K1274,1))</f>
        <v>M</v>
      </c>
      <c r="S1274" t="str">
        <f>VLOOKUP(O1274,Clean_tckt!$E$3:$F$38,2,0)</f>
        <v xml:space="preserve">xxx </v>
      </c>
      <c r="T1274" s="1">
        <f t="shared" si="61"/>
        <v>7.75</v>
      </c>
      <c r="U1274">
        <f t="shared" si="62"/>
        <v>0</v>
      </c>
      <c r="V1274">
        <f>SUM(G1274:H1274,1)</f>
        <v>1</v>
      </c>
      <c r="W1274">
        <f t="shared" si="63"/>
        <v>1</v>
      </c>
      <c r="X1274">
        <f>IF(V1274=1,1,0)</f>
        <v>1</v>
      </c>
      <c r="Y1274">
        <f>IF($P1274=Y$1,1,0)</f>
        <v>1</v>
      </c>
      <c r="Z1274">
        <f>IF($P1274=Z$1,1,0)</f>
        <v>0</v>
      </c>
      <c r="AA1274">
        <f>IF($P1274=AA$1,1,0)</f>
        <v>0</v>
      </c>
      <c r="AB1274">
        <f>IF($P1274=AB$1,1,0)</f>
        <v>0</v>
      </c>
      <c r="AC1274">
        <f>IF($Q1274=AC$1,1,0)</f>
        <v>0</v>
      </c>
      <c r="AD1274">
        <f>IF($Q1274=AD$1,1,0)</f>
        <v>0</v>
      </c>
      <c r="AE1274">
        <f>IF($R1274=AE$1,1,0)</f>
        <v>1</v>
      </c>
      <c r="AF1274">
        <f>IF($R1274=AF$1,1,0)</f>
        <v>0</v>
      </c>
      <c r="AG1274">
        <f>IF($R1274=AG$1,1,0)</f>
        <v>0</v>
      </c>
      <c r="AH1274">
        <f>IF($R1274=AH$1,1,0)</f>
        <v>0</v>
      </c>
      <c r="AI1274">
        <f>IF($R1274=AI$1,1,0)</f>
        <v>0</v>
      </c>
      <c r="AJ1274">
        <f>IF($R1274=AJ$1,1,0)</f>
        <v>0</v>
      </c>
      <c r="AK1274">
        <f>IF($R1274=AK$1,1,0)</f>
        <v>0</v>
      </c>
      <c r="AL1274">
        <f>IF($R1274=AL$1,1,0)</f>
        <v>0</v>
      </c>
      <c r="AM1274">
        <f>IF($S1274=AM$1,1,0)</f>
        <v>0</v>
      </c>
      <c r="AN1274">
        <f>IF($S1274=AN$1,1,0)</f>
        <v>0</v>
      </c>
      <c r="AO1274">
        <f>IF($S1274=AO$1,1,0)</f>
        <v>0</v>
      </c>
      <c r="AP1274">
        <f>IF($S1274=AP$1,1,0)</f>
        <v>1</v>
      </c>
      <c r="AQ1274">
        <f>IF($S1274=AQ$1,1,0)</f>
        <v>0</v>
      </c>
      <c r="AR1274">
        <f>IF($S1274=AR$1,1,0)</f>
        <v>0</v>
      </c>
      <c r="AS1274">
        <f>IF($S1274=AS$1,1,0)</f>
        <v>0</v>
      </c>
      <c r="AT1274">
        <f>IF($S1274=AT$1,1,0)</f>
        <v>0</v>
      </c>
      <c r="AU1274">
        <f>IF($S1274=AU$1,1,0)</f>
        <v>0</v>
      </c>
      <c r="AV1274">
        <f>IF($S1274=AV$1,1,0)</f>
        <v>0</v>
      </c>
      <c r="AW1274">
        <f>IF($S1274=AW$1,1,0)</f>
        <v>0</v>
      </c>
      <c r="AX1274">
        <f>IF($S1274=AX$1,1,0)</f>
        <v>0</v>
      </c>
      <c r="AY1274">
        <f>IF($S1274=AY$1,1,0)</f>
        <v>0</v>
      </c>
      <c r="AZ1274">
        <f>IF($S1274=AZ$1,1,0)</f>
        <v>0</v>
      </c>
      <c r="BA1274">
        <f>IF($S1274=BA$1,1,0)</f>
        <v>0</v>
      </c>
      <c r="BB1274">
        <f>IF($S1274=BB$1,1,0)</f>
        <v>0</v>
      </c>
      <c r="BC1274">
        <f>IF($S1274=BC$1,1,0)</f>
        <v>0</v>
      </c>
      <c r="BD1274">
        <f>IF($S1274=BD$1,1,0)</f>
        <v>0</v>
      </c>
      <c r="BE1274">
        <f>IF($S1274=BE$1,1,0)</f>
        <v>0</v>
      </c>
      <c r="BF1274">
        <f>IF($S1274=BF$1,1,0)</f>
        <v>0</v>
      </c>
      <c r="BG1274">
        <f>IF($S1274=BG$1,1,0)</f>
        <v>0</v>
      </c>
      <c r="BH1274">
        <f>IF($S1274=BH$1,1,0)</f>
        <v>0</v>
      </c>
      <c r="BI1274">
        <f>IF($S1274=BI$1,1,0)</f>
        <v>0</v>
      </c>
      <c r="BJ1274">
        <f>IF($S1274=BJ$1,1,0)</f>
        <v>0</v>
      </c>
    </row>
    <row r="1275" spans="1:62" x14ac:dyDescent="0.25">
      <c r="A1275">
        <v>1273</v>
      </c>
      <c r="B1275" t="s">
        <v>1975</v>
      </c>
      <c r="C1275">
        <v>3</v>
      </c>
      <c r="D1275" t="s">
        <v>1689</v>
      </c>
      <c r="E1275" t="s">
        <v>13</v>
      </c>
      <c r="F1275">
        <v>26</v>
      </c>
      <c r="G1275">
        <v>0</v>
      </c>
      <c r="H1275">
        <v>0</v>
      </c>
      <c r="I1275">
        <v>330910</v>
      </c>
      <c r="J1275">
        <v>7.8792</v>
      </c>
      <c r="L1275" t="s">
        <v>27</v>
      </c>
      <c r="M1275" t="s">
        <v>1751</v>
      </c>
      <c r="N1275" t="str">
        <f>IF(ISNUMBER(I1275),"xxx ",SUBSTITUTE(SUBSTITUTE(I1275,"/",""),".",""))</f>
        <v xml:space="preserve">xxx </v>
      </c>
      <c r="O1275" t="str">
        <f>LEFT(N1275,FIND(" ",N1275))</f>
        <v xml:space="preserve">xxx </v>
      </c>
      <c r="P1275" t="str">
        <f>VLOOKUP(M1275,Extract_Title!$A$2:$B$20,2,0)</f>
        <v>Mr</v>
      </c>
      <c r="Q1275" t="str">
        <f>IF(L1275="","S",L1275)</f>
        <v>Q</v>
      </c>
      <c r="R1275" t="str">
        <f>IF(K1275="","M",LEFT(K1275,1))</f>
        <v>M</v>
      </c>
      <c r="S1275" t="str">
        <f>VLOOKUP(O1275,Clean_tckt!$E$3:$F$38,2,0)</f>
        <v xml:space="preserve">xxx </v>
      </c>
      <c r="T1275" s="1">
        <f t="shared" si="61"/>
        <v>7.8792</v>
      </c>
      <c r="U1275">
        <f t="shared" si="62"/>
        <v>26</v>
      </c>
      <c r="V1275">
        <f>SUM(G1275:H1275,1)</f>
        <v>1</v>
      </c>
      <c r="W1275">
        <f t="shared" si="63"/>
        <v>1</v>
      </c>
      <c r="X1275">
        <f>IF(V1275=1,1,0)</f>
        <v>1</v>
      </c>
      <c r="Y1275">
        <f>IF($P1275=Y$1,1,0)</f>
        <v>1</v>
      </c>
      <c r="Z1275">
        <f>IF($P1275=Z$1,1,0)</f>
        <v>0</v>
      </c>
      <c r="AA1275">
        <f>IF($P1275=AA$1,1,0)</f>
        <v>0</v>
      </c>
      <c r="AB1275">
        <f>IF($P1275=AB$1,1,0)</f>
        <v>0</v>
      </c>
      <c r="AC1275">
        <f>IF($Q1275=AC$1,1,0)</f>
        <v>0</v>
      </c>
      <c r="AD1275">
        <f>IF($Q1275=AD$1,1,0)</f>
        <v>0</v>
      </c>
      <c r="AE1275">
        <f>IF($R1275=AE$1,1,0)</f>
        <v>1</v>
      </c>
      <c r="AF1275">
        <f>IF($R1275=AF$1,1,0)</f>
        <v>0</v>
      </c>
      <c r="AG1275">
        <f>IF($R1275=AG$1,1,0)</f>
        <v>0</v>
      </c>
      <c r="AH1275">
        <f>IF($R1275=AH$1,1,0)</f>
        <v>0</v>
      </c>
      <c r="AI1275">
        <f>IF($R1275=AI$1,1,0)</f>
        <v>0</v>
      </c>
      <c r="AJ1275">
        <f>IF($R1275=AJ$1,1,0)</f>
        <v>0</v>
      </c>
      <c r="AK1275">
        <f>IF($R1275=AK$1,1,0)</f>
        <v>0</v>
      </c>
      <c r="AL1275">
        <f>IF($R1275=AL$1,1,0)</f>
        <v>0</v>
      </c>
      <c r="AM1275">
        <f>IF($S1275=AM$1,1,0)</f>
        <v>0</v>
      </c>
      <c r="AN1275">
        <f>IF($S1275=AN$1,1,0)</f>
        <v>0</v>
      </c>
      <c r="AO1275">
        <f>IF($S1275=AO$1,1,0)</f>
        <v>0</v>
      </c>
      <c r="AP1275">
        <f>IF($S1275=AP$1,1,0)</f>
        <v>1</v>
      </c>
      <c r="AQ1275">
        <f>IF($S1275=AQ$1,1,0)</f>
        <v>0</v>
      </c>
      <c r="AR1275">
        <f>IF($S1275=AR$1,1,0)</f>
        <v>0</v>
      </c>
      <c r="AS1275">
        <f>IF($S1275=AS$1,1,0)</f>
        <v>0</v>
      </c>
      <c r="AT1275">
        <f>IF($S1275=AT$1,1,0)</f>
        <v>0</v>
      </c>
      <c r="AU1275">
        <f>IF($S1275=AU$1,1,0)</f>
        <v>0</v>
      </c>
      <c r="AV1275">
        <f>IF($S1275=AV$1,1,0)</f>
        <v>0</v>
      </c>
      <c r="AW1275">
        <f>IF($S1275=AW$1,1,0)</f>
        <v>0</v>
      </c>
      <c r="AX1275">
        <f>IF($S1275=AX$1,1,0)</f>
        <v>0</v>
      </c>
      <c r="AY1275">
        <f>IF($S1275=AY$1,1,0)</f>
        <v>0</v>
      </c>
      <c r="AZ1275">
        <f>IF($S1275=AZ$1,1,0)</f>
        <v>0</v>
      </c>
      <c r="BA1275">
        <f>IF($S1275=BA$1,1,0)</f>
        <v>0</v>
      </c>
      <c r="BB1275">
        <f>IF($S1275=BB$1,1,0)</f>
        <v>0</v>
      </c>
      <c r="BC1275">
        <f>IF($S1275=BC$1,1,0)</f>
        <v>0</v>
      </c>
      <c r="BD1275">
        <f>IF($S1275=BD$1,1,0)</f>
        <v>0</v>
      </c>
      <c r="BE1275">
        <f>IF($S1275=BE$1,1,0)</f>
        <v>0</v>
      </c>
      <c r="BF1275">
        <f>IF($S1275=BF$1,1,0)</f>
        <v>0</v>
      </c>
      <c r="BG1275">
        <f>IF($S1275=BG$1,1,0)</f>
        <v>0</v>
      </c>
      <c r="BH1275">
        <f>IF($S1275=BH$1,1,0)</f>
        <v>0</v>
      </c>
      <c r="BI1275">
        <f>IF($S1275=BI$1,1,0)</f>
        <v>0</v>
      </c>
      <c r="BJ1275">
        <f>IF($S1275=BJ$1,1,0)</f>
        <v>0</v>
      </c>
    </row>
    <row r="1276" spans="1:62" x14ac:dyDescent="0.25">
      <c r="A1276">
        <v>1274</v>
      </c>
      <c r="B1276" t="s">
        <v>1975</v>
      </c>
      <c r="C1276">
        <v>3</v>
      </c>
      <c r="D1276" t="s">
        <v>1690</v>
      </c>
      <c r="E1276" t="s">
        <v>17</v>
      </c>
      <c r="G1276">
        <v>0</v>
      </c>
      <c r="H1276">
        <v>0</v>
      </c>
      <c r="I1276">
        <v>364498</v>
      </c>
      <c r="J1276">
        <v>14.5</v>
      </c>
      <c r="L1276" t="s">
        <v>15</v>
      </c>
      <c r="M1276" t="s">
        <v>1752</v>
      </c>
      <c r="N1276" t="str">
        <f>IF(ISNUMBER(I1276),"xxx ",SUBSTITUTE(SUBSTITUTE(I1276,"/",""),".",""))</f>
        <v xml:space="preserve">xxx </v>
      </c>
      <c r="O1276" t="str">
        <f>LEFT(N1276,FIND(" ",N1276))</f>
        <v xml:space="preserve">xxx </v>
      </c>
      <c r="P1276" t="str">
        <f>VLOOKUP(M1276,Extract_Title!$A$2:$B$20,2,0)</f>
        <v>Mrs</v>
      </c>
      <c r="Q1276" t="str">
        <f>IF(L1276="","S",L1276)</f>
        <v>S</v>
      </c>
      <c r="R1276" t="str">
        <f>IF(K1276="","M",LEFT(K1276,1))</f>
        <v>M</v>
      </c>
      <c r="S1276" t="str">
        <f>VLOOKUP(O1276,Clean_tckt!$E$3:$F$38,2,0)</f>
        <v xml:space="preserve">xxx </v>
      </c>
      <c r="T1276" s="1">
        <f t="shared" si="61"/>
        <v>14.5</v>
      </c>
      <c r="U1276">
        <f t="shared" si="62"/>
        <v>0</v>
      </c>
      <c r="V1276">
        <f>SUM(G1276:H1276,1)</f>
        <v>1</v>
      </c>
      <c r="W1276">
        <f t="shared" si="63"/>
        <v>0</v>
      </c>
      <c r="X1276">
        <f>IF(V1276=1,1,0)</f>
        <v>1</v>
      </c>
      <c r="Y1276">
        <f>IF($P1276=Y$1,1,0)</f>
        <v>0</v>
      </c>
      <c r="Z1276">
        <f>IF($P1276=Z$1,1,0)</f>
        <v>1</v>
      </c>
      <c r="AA1276">
        <f>IF($P1276=AA$1,1,0)</f>
        <v>0</v>
      </c>
      <c r="AB1276">
        <f>IF($P1276=AB$1,1,0)</f>
        <v>0</v>
      </c>
      <c r="AC1276">
        <f>IF($Q1276=AC$1,1,0)</f>
        <v>1</v>
      </c>
      <c r="AD1276">
        <f>IF($Q1276=AD$1,1,0)</f>
        <v>0</v>
      </c>
      <c r="AE1276">
        <f>IF($R1276=AE$1,1,0)</f>
        <v>1</v>
      </c>
      <c r="AF1276">
        <f>IF($R1276=AF$1,1,0)</f>
        <v>0</v>
      </c>
      <c r="AG1276">
        <f>IF($R1276=AG$1,1,0)</f>
        <v>0</v>
      </c>
      <c r="AH1276">
        <f>IF($R1276=AH$1,1,0)</f>
        <v>0</v>
      </c>
      <c r="AI1276">
        <f>IF($R1276=AI$1,1,0)</f>
        <v>0</v>
      </c>
      <c r="AJ1276">
        <f>IF($R1276=AJ$1,1,0)</f>
        <v>0</v>
      </c>
      <c r="AK1276">
        <f>IF($R1276=AK$1,1,0)</f>
        <v>0</v>
      </c>
      <c r="AL1276">
        <f>IF($R1276=AL$1,1,0)</f>
        <v>0</v>
      </c>
      <c r="AM1276">
        <f>IF($S1276=AM$1,1,0)</f>
        <v>0</v>
      </c>
      <c r="AN1276">
        <f>IF($S1276=AN$1,1,0)</f>
        <v>0</v>
      </c>
      <c r="AO1276">
        <f>IF($S1276=AO$1,1,0)</f>
        <v>0</v>
      </c>
      <c r="AP1276">
        <f>IF($S1276=AP$1,1,0)</f>
        <v>1</v>
      </c>
      <c r="AQ1276">
        <f>IF($S1276=AQ$1,1,0)</f>
        <v>0</v>
      </c>
      <c r="AR1276">
        <f>IF($S1276=AR$1,1,0)</f>
        <v>0</v>
      </c>
      <c r="AS1276">
        <f>IF($S1276=AS$1,1,0)</f>
        <v>0</v>
      </c>
      <c r="AT1276">
        <f>IF($S1276=AT$1,1,0)</f>
        <v>0</v>
      </c>
      <c r="AU1276">
        <f>IF($S1276=AU$1,1,0)</f>
        <v>0</v>
      </c>
      <c r="AV1276">
        <f>IF($S1276=AV$1,1,0)</f>
        <v>0</v>
      </c>
      <c r="AW1276">
        <f>IF($S1276=AW$1,1,0)</f>
        <v>0</v>
      </c>
      <c r="AX1276">
        <f>IF($S1276=AX$1,1,0)</f>
        <v>0</v>
      </c>
      <c r="AY1276">
        <f>IF($S1276=AY$1,1,0)</f>
        <v>0</v>
      </c>
      <c r="AZ1276">
        <f>IF($S1276=AZ$1,1,0)</f>
        <v>0</v>
      </c>
      <c r="BA1276">
        <f>IF($S1276=BA$1,1,0)</f>
        <v>0</v>
      </c>
      <c r="BB1276">
        <f>IF($S1276=BB$1,1,0)</f>
        <v>0</v>
      </c>
      <c r="BC1276">
        <f>IF($S1276=BC$1,1,0)</f>
        <v>0</v>
      </c>
      <c r="BD1276">
        <f>IF($S1276=BD$1,1,0)</f>
        <v>0</v>
      </c>
      <c r="BE1276">
        <f>IF($S1276=BE$1,1,0)</f>
        <v>0</v>
      </c>
      <c r="BF1276">
        <f>IF($S1276=BF$1,1,0)</f>
        <v>0</v>
      </c>
      <c r="BG1276">
        <f>IF($S1276=BG$1,1,0)</f>
        <v>0</v>
      </c>
      <c r="BH1276">
        <f>IF($S1276=BH$1,1,0)</f>
        <v>0</v>
      </c>
      <c r="BI1276">
        <f>IF($S1276=BI$1,1,0)</f>
        <v>0</v>
      </c>
      <c r="BJ1276">
        <f>IF($S1276=BJ$1,1,0)</f>
        <v>0</v>
      </c>
    </row>
    <row r="1277" spans="1:62" x14ac:dyDescent="0.25">
      <c r="A1277">
        <v>1275</v>
      </c>
      <c r="B1277" t="s">
        <v>1975</v>
      </c>
      <c r="C1277">
        <v>3</v>
      </c>
      <c r="D1277" t="s">
        <v>1691</v>
      </c>
      <c r="E1277" t="s">
        <v>17</v>
      </c>
      <c r="F1277">
        <v>19</v>
      </c>
      <c r="G1277">
        <v>1</v>
      </c>
      <c r="H1277">
        <v>0</v>
      </c>
      <c r="I1277">
        <v>376566</v>
      </c>
      <c r="J1277">
        <v>16.100000000000001</v>
      </c>
      <c r="L1277" t="s">
        <v>15</v>
      </c>
      <c r="M1277" t="s">
        <v>1752</v>
      </c>
      <c r="N1277" t="str">
        <f>IF(ISNUMBER(I1277),"xxx ",SUBSTITUTE(SUBSTITUTE(I1277,"/",""),".",""))</f>
        <v xml:space="preserve">xxx </v>
      </c>
      <c r="O1277" t="str">
        <f>LEFT(N1277,FIND(" ",N1277))</f>
        <v xml:space="preserve">xxx </v>
      </c>
      <c r="P1277" t="str">
        <f>VLOOKUP(M1277,Extract_Title!$A$2:$B$20,2,0)</f>
        <v>Mrs</v>
      </c>
      <c r="Q1277" t="str">
        <f>IF(L1277="","S",L1277)</f>
        <v>S</v>
      </c>
      <c r="R1277" t="str">
        <f>IF(K1277="","M",LEFT(K1277,1))</f>
        <v>M</v>
      </c>
      <c r="S1277" t="str">
        <f>VLOOKUP(O1277,Clean_tckt!$E$3:$F$38,2,0)</f>
        <v xml:space="preserve">xxx </v>
      </c>
      <c r="T1277" s="1">
        <f t="shared" si="61"/>
        <v>16.100000000000001</v>
      </c>
      <c r="U1277">
        <f t="shared" si="62"/>
        <v>19</v>
      </c>
      <c r="V1277">
        <f>SUM(G1277:H1277,1)</f>
        <v>2</v>
      </c>
      <c r="W1277">
        <f t="shared" si="63"/>
        <v>0</v>
      </c>
      <c r="X1277">
        <f>IF(V1277=1,1,0)</f>
        <v>0</v>
      </c>
      <c r="Y1277">
        <f>IF($P1277=Y$1,1,0)</f>
        <v>0</v>
      </c>
      <c r="Z1277">
        <f>IF($P1277=Z$1,1,0)</f>
        <v>1</v>
      </c>
      <c r="AA1277">
        <f>IF($P1277=AA$1,1,0)</f>
        <v>0</v>
      </c>
      <c r="AB1277">
        <f>IF($P1277=AB$1,1,0)</f>
        <v>0</v>
      </c>
      <c r="AC1277">
        <f>IF($Q1277=AC$1,1,0)</f>
        <v>1</v>
      </c>
      <c r="AD1277">
        <f>IF($Q1277=AD$1,1,0)</f>
        <v>0</v>
      </c>
      <c r="AE1277">
        <f>IF($R1277=AE$1,1,0)</f>
        <v>1</v>
      </c>
      <c r="AF1277">
        <f>IF($R1277=AF$1,1,0)</f>
        <v>0</v>
      </c>
      <c r="AG1277">
        <f>IF($R1277=AG$1,1,0)</f>
        <v>0</v>
      </c>
      <c r="AH1277">
        <f>IF($R1277=AH$1,1,0)</f>
        <v>0</v>
      </c>
      <c r="AI1277">
        <f>IF($R1277=AI$1,1,0)</f>
        <v>0</v>
      </c>
      <c r="AJ1277">
        <f>IF($R1277=AJ$1,1,0)</f>
        <v>0</v>
      </c>
      <c r="AK1277">
        <f>IF($R1277=AK$1,1,0)</f>
        <v>0</v>
      </c>
      <c r="AL1277">
        <f>IF($R1277=AL$1,1,0)</f>
        <v>0</v>
      </c>
      <c r="AM1277">
        <f>IF($S1277=AM$1,1,0)</f>
        <v>0</v>
      </c>
      <c r="AN1277">
        <f>IF($S1277=AN$1,1,0)</f>
        <v>0</v>
      </c>
      <c r="AO1277">
        <f>IF($S1277=AO$1,1,0)</f>
        <v>0</v>
      </c>
      <c r="AP1277">
        <f>IF($S1277=AP$1,1,0)</f>
        <v>1</v>
      </c>
      <c r="AQ1277">
        <f>IF($S1277=AQ$1,1,0)</f>
        <v>0</v>
      </c>
      <c r="AR1277">
        <f>IF($S1277=AR$1,1,0)</f>
        <v>0</v>
      </c>
      <c r="AS1277">
        <f>IF($S1277=AS$1,1,0)</f>
        <v>0</v>
      </c>
      <c r="AT1277">
        <f>IF($S1277=AT$1,1,0)</f>
        <v>0</v>
      </c>
      <c r="AU1277">
        <f>IF($S1277=AU$1,1,0)</f>
        <v>0</v>
      </c>
      <c r="AV1277">
        <f>IF($S1277=AV$1,1,0)</f>
        <v>0</v>
      </c>
      <c r="AW1277">
        <f>IF($S1277=AW$1,1,0)</f>
        <v>0</v>
      </c>
      <c r="AX1277">
        <f>IF($S1277=AX$1,1,0)</f>
        <v>0</v>
      </c>
      <c r="AY1277">
        <f>IF($S1277=AY$1,1,0)</f>
        <v>0</v>
      </c>
      <c r="AZ1277">
        <f>IF($S1277=AZ$1,1,0)</f>
        <v>0</v>
      </c>
      <c r="BA1277">
        <f>IF($S1277=BA$1,1,0)</f>
        <v>0</v>
      </c>
      <c r="BB1277">
        <f>IF($S1277=BB$1,1,0)</f>
        <v>0</v>
      </c>
      <c r="BC1277">
        <f>IF($S1277=BC$1,1,0)</f>
        <v>0</v>
      </c>
      <c r="BD1277">
        <f>IF($S1277=BD$1,1,0)</f>
        <v>0</v>
      </c>
      <c r="BE1277">
        <f>IF($S1277=BE$1,1,0)</f>
        <v>0</v>
      </c>
      <c r="BF1277">
        <f>IF($S1277=BF$1,1,0)</f>
        <v>0</v>
      </c>
      <c r="BG1277">
        <f>IF($S1277=BG$1,1,0)</f>
        <v>0</v>
      </c>
      <c r="BH1277">
        <f>IF($S1277=BH$1,1,0)</f>
        <v>0</v>
      </c>
      <c r="BI1277">
        <f>IF($S1277=BI$1,1,0)</f>
        <v>0</v>
      </c>
      <c r="BJ1277">
        <f>IF($S1277=BJ$1,1,0)</f>
        <v>0</v>
      </c>
    </row>
    <row r="1278" spans="1:62" x14ac:dyDescent="0.25">
      <c r="A1278">
        <v>1276</v>
      </c>
      <c r="B1278" t="s">
        <v>1975</v>
      </c>
      <c r="C1278">
        <v>2</v>
      </c>
      <c r="D1278" t="s">
        <v>1692</v>
      </c>
      <c r="E1278" t="s">
        <v>13</v>
      </c>
      <c r="G1278">
        <v>0</v>
      </c>
      <c r="H1278">
        <v>0</v>
      </c>
      <c r="I1278" t="s">
        <v>1693</v>
      </c>
      <c r="J1278">
        <v>12.875</v>
      </c>
      <c r="L1278" t="s">
        <v>15</v>
      </c>
      <c r="M1278" t="s">
        <v>1751</v>
      </c>
      <c r="N1278" t="str">
        <f>IF(ISNUMBER(I1278),"xxx ",SUBSTITUTE(SUBSTITUTE(I1278,"/",""),".",""))</f>
        <v>SCPARIS 2159</v>
      </c>
      <c r="O1278" t="str">
        <f>LEFT(N1278,FIND(" ",N1278))</f>
        <v xml:space="preserve">SCPARIS </v>
      </c>
      <c r="P1278" t="str">
        <f>VLOOKUP(M1278,Extract_Title!$A$2:$B$20,2,0)</f>
        <v>Mr</v>
      </c>
      <c r="Q1278" t="str">
        <f>IF(L1278="","S",L1278)</f>
        <v>S</v>
      </c>
      <c r="R1278" t="str">
        <f>IF(K1278="","M",LEFT(K1278,1))</f>
        <v>M</v>
      </c>
      <c r="S1278" t="str">
        <f>VLOOKUP(O1278,Clean_tckt!$E$3:$F$38,2,0)</f>
        <v xml:space="preserve">SCParis </v>
      </c>
      <c r="T1278" s="1">
        <f t="shared" si="61"/>
        <v>12.875</v>
      </c>
      <c r="U1278">
        <f t="shared" si="62"/>
        <v>0</v>
      </c>
      <c r="V1278">
        <f>SUM(G1278:H1278,1)</f>
        <v>1</v>
      </c>
      <c r="W1278">
        <f t="shared" si="63"/>
        <v>1</v>
      </c>
      <c r="X1278">
        <f>IF(V1278=1,1,0)</f>
        <v>1</v>
      </c>
      <c r="Y1278">
        <f>IF($P1278=Y$1,1,0)</f>
        <v>1</v>
      </c>
      <c r="Z1278">
        <f>IF($P1278=Z$1,1,0)</f>
        <v>0</v>
      </c>
      <c r="AA1278">
        <f>IF($P1278=AA$1,1,0)</f>
        <v>0</v>
      </c>
      <c r="AB1278">
        <f>IF($P1278=AB$1,1,0)</f>
        <v>0</v>
      </c>
      <c r="AC1278">
        <f>IF($Q1278=AC$1,1,0)</f>
        <v>1</v>
      </c>
      <c r="AD1278">
        <f>IF($Q1278=AD$1,1,0)</f>
        <v>0</v>
      </c>
      <c r="AE1278">
        <f>IF($R1278=AE$1,1,0)</f>
        <v>1</v>
      </c>
      <c r="AF1278">
        <f>IF($R1278=AF$1,1,0)</f>
        <v>0</v>
      </c>
      <c r="AG1278">
        <f>IF($R1278=AG$1,1,0)</f>
        <v>0</v>
      </c>
      <c r="AH1278">
        <f>IF($R1278=AH$1,1,0)</f>
        <v>0</v>
      </c>
      <c r="AI1278">
        <f>IF($R1278=AI$1,1,0)</f>
        <v>0</v>
      </c>
      <c r="AJ1278">
        <f>IF($R1278=AJ$1,1,0)</f>
        <v>0</v>
      </c>
      <c r="AK1278">
        <f>IF($R1278=AK$1,1,0)</f>
        <v>0</v>
      </c>
      <c r="AL1278">
        <f>IF($R1278=AL$1,1,0)</f>
        <v>0</v>
      </c>
      <c r="AM1278">
        <f>IF($S1278=AM$1,1,0)</f>
        <v>0</v>
      </c>
      <c r="AN1278">
        <f>IF($S1278=AN$1,1,0)</f>
        <v>0</v>
      </c>
      <c r="AO1278">
        <f>IF($S1278=AO$1,1,0)</f>
        <v>0</v>
      </c>
      <c r="AP1278">
        <f>IF($S1278=AP$1,1,0)</f>
        <v>0</v>
      </c>
      <c r="AQ1278">
        <f>IF($S1278=AQ$1,1,0)</f>
        <v>0</v>
      </c>
      <c r="AR1278">
        <f>IF($S1278=AR$1,1,0)</f>
        <v>0</v>
      </c>
      <c r="AS1278">
        <f>IF($S1278=AS$1,1,0)</f>
        <v>1</v>
      </c>
      <c r="AT1278">
        <f>IF($S1278=AT$1,1,0)</f>
        <v>0</v>
      </c>
      <c r="AU1278">
        <f>IF($S1278=AU$1,1,0)</f>
        <v>0</v>
      </c>
      <c r="AV1278">
        <f>IF($S1278=AV$1,1,0)</f>
        <v>0</v>
      </c>
      <c r="AW1278">
        <f>IF($S1278=AW$1,1,0)</f>
        <v>0</v>
      </c>
      <c r="AX1278">
        <f>IF($S1278=AX$1,1,0)</f>
        <v>0</v>
      </c>
      <c r="AY1278">
        <f>IF($S1278=AY$1,1,0)</f>
        <v>0</v>
      </c>
      <c r="AZ1278">
        <f>IF($S1278=AZ$1,1,0)</f>
        <v>0</v>
      </c>
      <c r="BA1278">
        <f>IF($S1278=BA$1,1,0)</f>
        <v>0</v>
      </c>
      <c r="BB1278">
        <f>IF($S1278=BB$1,1,0)</f>
        <v>0</v>
      </c>
      <c r="BC1278">
        <f>IF($S1278=BC$1,1,0)</f>
        <v>0</v>
      </c>
      <c r="BD1278">
        <f>IF($S1278=BD$1,1,0)</f>
        <v>0</v>
      </c>
      <c r="BE1278">
        <f>IF($S1278=BE$1,1,0)</f>
        <v>0</v>
      </c>
      <c r="BF1278">
        <f>IF($S1278=BF$1,1,0)</f>
        <v>0</v>
      </c>
      <c r="BG1278">
        <f>IF($S1278=BG$1,1,0)</f>
        <v>0</v>
      </c>
      <c r="BH1278">
        <f>IF($S1278=BH$1,1,0)</f>
        <v>0</v>
      </c>
      <c r="BI1278">
        <f>IF($S1278=BI$1,1,0)</f>
        <v>0</v>
      </c>
      <c r="BJ1278">
        <f>IF($S1278=BJ$1,1,0)</f>
        <v>0</v>
      </c>
    </row>
    <row r="1279" spans="1:62" x14ac:dyDescent="0.25">
      <c r="A1279">
        <v>1277</v>
      </c>
      <c r="B1279" t="s">
        <v>1975</v>
      </c>
      <c r="C1279">
        <v>2</v>
      </c>
      <c r="D1279" t="s">
        <v>1694</v>
      </c>
      <c r="E1279" t="s">
        <v>17</v>
      </c>
      <c r="F1279">
        <v>24</v>
      </c>
      <c r="G1279">
        <v>1</v>
      </c>
      <c r="H1279">
        <v>2</v>
      </c>
      <c r="I1279">
        <v>220845</v>
      </c>
      <c r="J1279">
        <v>65</v>
      </c>
      <c r="L1279" t="s">
        <v>15</v>
      </c>
      <c r="M1279" t="s">
        <v>1753</v>
      </c>
      <c r="N1279" t="str">
        <f>IF(ISNUMBER(I1279),"xxx ",SUBSTITUTE(SUBSTITUTE(I1279,"/",""),".",""))</f>
        <v xml:space="preserve">xxx </v>
      </c>
      <c r="O1279" t="str">
        <f>LEFT(N1279,FIND(" ",N1279))</f>
        <v xml:space="preserve">xxx </v>
      </c>
      <c r="P1279" t="str">
        <f>VLOOKUP(M1279,Extract_Title!$A$2:$B$20,2,0)</f>
        <v>Miss</v>
      </c>
      <c r="Q1279" t="str">
        <f>IF(L1279="","S",L1279)</f>
        <v>S</v>
      </c>
      <c r="R1279" t="str">
        <f>IF(K1279="","M",LEFT(K1279,1))</f>
        <v>M</v>
      </c>
      <c r="S1279" t="str">
        <f>VLOOKUP(O1279,Clean_tckt!$E$3:$F$38,2,0)</f>
        <v xml:space="preserve">xxx </v>
      </c>
      <c r="T1279" s="1">
        <f t="shared" si="61"/>
        <v>65</v>
      </c>
      <c r="U1279">
        <f t="shared" si="62"/>
        <v>24</v>
      </c>
      <c r="V1279">
        <f>SUM(G1279:H1279,1)</f>
        <v>4</v>
      </c>
      <c r="W1279">
        <f t="shared" si="63"/>
        <v>0</v>
      </c>
      <c r="X1279">
        <f>IF(V1279=1,1,0)</f>
        <v>0</v>
      </c>
      <c r="Y1279">
        <f>IF($P1279=Y$1,1,0)</f>
        <v>0</v>
      </c>
      <c r="Z1279">
        <f>IF($P1279=Z$1,1,0)</f>
        <v>0</v>
      </c>
      <c r="AA1279">
        <f>IF($P1279=AA$1,1,0)</f>
        <v>1</v>
      </c>
      <c r="AB1279">
        <f>IF($P1279=AB$1,1,0)</f>
        <v>0</v>
      </c>
      <c r="AC1279">
        <f>IF($Q1279=AC$1,1,0)</f>
        <v>1</v>
      </c>
      <c r="AD1279">
        <f>IF($Q1279=AD$1,1,0)</f>
        <v>0</v>
      </c>
      <c r="AE1279">
        <f>IF($R1279=AE$1,1,0)</f>
        <v>1</v>
      </c>
      <c r="AF1279">
        <f>IF($R1279=AF$1,1,0)</f>
        <v>0</v>
      </c>
      <c r="AG1279">
        <f>IF($R1279=AG$1,1,0)</f>
        <v>0</v>
      </c>
      <c r="AH1279">
        <f>IF($R1279=AH$1,1,0)</f>
        <v>0</v>
      </c>
      <c r="AI1279">
        <f>IF($R1279=AI$1,1,0)</f>
        <v>0</v>
      </c>
      <c r="AJ1279">
        <f>IF($R1279=AJ$1,1,0)</f>
        <v>0</v>
      </c>
      <c r="AK1279">
        <f>IF($R1279=AK$1,1,0)</f>
        <v>0</v>
      </c>
      <c r="AL1279">
        <f>IF($R1279=AL$1,1,0)</f>
        <v>0</v>
      </c>
      <c r="AM1279">
        <f>IF($S1279=AM$1,1,0)</f>
        <v>0</v>
      </c>
      <c r="AN1279">
        <f>IF($S1279=AN$1,1,0)</f>
        <v>0</v>
      </c>
      <c r="AO1279">
        <f>IF($S1279=AO$1,1,0)</f>
        <v>0</v>
      </c>
      <c r="AP1279">
        <f>IF($S1279=AP$1,1,0)</f>
        <v>1</v>
      </c>
      <c r="AQ1279">
        <f>IF($S1279=AQ$1,1,0)</f>
        <v>0</v>
      </c>
      <c r="AR1279">
        <f>IF($S1279=AR$1,1,0)</f>
        <v>0</v>
      </c>
      <c r="AS1279">
        <f>IF($S1279=AS$1,1,0)</f>
        <v>0</v>
      </c>
      <c r="AT1279">
        <f>IF($S1279=AT$1,1,0)</f>
        <v>0</v>
      </c>
      <c r="AU1279">
        <f>IF($S1279=AU$1,1,0)</f>
        <v>0</v>
      </c>
      <c r="AV1279">
        <f>IF($S1279=AV$1,1,0)</f>
        <v>0</v>
      </c>
      <c r="AW1279">
        <f>IF($S1279=AW$1,1,0)</f>
        <v>0</v>
      </c>
      <c r="AX1279">
        <f>IF($S1279=AX$1,1,0)</f>
        <v>0</v>
      </c>
      <c r="AY1279">
        <f>IF($S1279=AY$1,1,0)</f>
        <v>0</v>
      </c>
      <c r="AZ1279">
        <f>IF($S1279=AZ$1,1,0)</f>
        <v>0</v>
      </c>
      <c r="BA1279">
        <f>IF($S1279=BA$1,1,0)</f>
        <v>0</v>
      </c>
      <c r="BB1279">
        <f>IF($S1279=BB$1,1,0)</f>
        <v>0</v>
      </c>
      <c r="BC1279">
        <f>IF($S1279=BC$1,1,0)</f>
        <v>0</v>
      </c>
      <c r="BD1279">
        <f>IF($S1279=BD$1,1,0)</f>
        <v>0</v>
      </c>
      <c r="BE1279">
        <f>IF($S1279=BE$1,1,0)</f>
        <v>0</v>
      </c>
      <c r="BF1279">
        <f>IF($S1279=BF$1,1,0)</f>
        <v>0</v>
      </c>
      <c r="BG1279">
        <f>IF($S1279=BG$1,1,0)</f>
        <v>0</v>
      </c>
      <c r="BH1279">
        <f>IF($S1279=BH$1,1,0)</f>
        <v>0</v>
      </c>
      <c r="BI1279">
        <f>IF($S1279=BI$1,1,0)</f>
        <v>0</v>
      </c>
      <c r="BJ1279">
        <f>IF($S1279=BJ$1,1,0)</f>
        <v>0</v>
      </c>
    </row>
    <row r="1280" spans="1:62" x14ac:dyDescent="0.25">
      <c r="A1280">
        <v>1278</v>
      </c>
      <c r="B1280" t="s">
        <v>1975</v>
      </c>
      <c r="C1280">
        <v>3</v>
      </c>
      <c r="D1280" t="s">
        <v>1695</v>
      </c>
      <c r="E1280" t="s">
        <v>13</v>
      </c>
      <c r="F1280">
        <v>24</v>
      </c>
      <c r="G1280">
        <v>0</v>
      </c>
      <c r="H1280">
        <v>0</v>
      </c>
      <c r="I1280">
        <v>349911</v>
      </c>
      <c r="J1280">
        <v>7.7750000000000004</v>
      </c>
      <c r="L1280" t="s">
        <v>15</v>
      </c>
      <c r="M1280" t="s">
        <v>1751</v>
      </c>
      <c r="N1280" t="str">
        <f>IF(ISNUMBER(I1280),"xxx ",SUBSTITUTE(SUBSTITUTE(I1280,"/",""),".",""))</f>
        <v xml:space="preserve">xxx </v>
      </c>
      <c r="O1280" t="str">
        <f>LEFT(N1280,FIND(" ",N1280))</f>
        <v xml:space="preserve">xxx </v>
      </c>
      <c r="P1280" t="str">
        <f>VLOOKUP(M1280,Extract_Title!$A$2:$B$20,2,0)</f>
        <v>Mr</v>
      </c>
      <c r="Q1280" t="str">
        <f>IF(L1280="","S",L1280)</f>
        <v>S</v>
      </c>
      <c r="R1280" t="str">
        <f>IF(K1280="","M",LEFT(K1280,1))</f>
        <v>M</v>
      </c>
      <c r="S1280" t="str">
        <f>VLOOKUP(O1280,Clean_tckt!$E$3:$F$38,2,0)</f>
        <v xml:space="preserve">xxx </v>
      </c>
      <c r="T1280" s="1">
        <f t="shared" si="61"/>
        <v>7.7750000000000004</v>
      </c>
      <c r="U1280">
        <f t="shared" si="62"/>
        <v>24</v>
      </c>
      <c r="V1280">
        <f>SUM(G1280:H1280,1)</f>
        <v>1</v>
      </c>
      <c r="W1280">
        <f t="shared" si="63"/>
        <v>1</v>
      </c>
      <c r="X1280">
        <f>IF(V1280=1,1,0)</f>
        <v>1</v>
      </c>
      <c r="Y1280">
        <f>IF($P1280=Y$1,1,0)</f>
        <v>1</v>
      </c>
      <c r="Z1280">
        <f>IF($P1280=Z$1,1,0)</f>
        <v>0</v>
      </c>
      <c r="AA1280">
        <f>IF($P1280=AA$1,1,0)</f>
        <v>0</v>
      </c>
      <c r="AB1280">
        <f>IF($P1280=AB$1,1,0)</f>
        <v>0</v>
      </c>
      <c r="AC1280">
        <f>IF($Q1280=AC$1,1,0)</f>
        <v>1</v>
      </c>
      <c r="AD1280">
        <f>IF($Q1280=AD$1,1,0)</f>
        <v>0</v>
      </c>
      <c r="AE1280">
        <f>IF($R1280=AE$1,1,0)</f>
        <v>1</v>
      </c>
      <c r="AF1280">
        <f>IF($R1280=AF$1,1,0)</f>
        <v>0</v>
      </c>
      <c r="AG1280">
        <f>IF($R1280=AG$1,1,0)</f>
        <v>0</v>
      </c>
      <c r="AH1280">
        <f>IF($R1280=AH$1,1,0)</f>
        <v>0</v>
      </c>
      <c r="AI1280">
        <f>IF($R1280=AI$1,1,0)</f>
        <v>0</v>
      </c>
      <c r="AJ1280">
        <f>IF($R1280=AJ$1,1,0)</f>
        <v>0</v>
      </c>
      <c r="AK1280">
        <f>IF($R1280=AK$1,1,0)</f>
        <v>0</v>
      </c>
      <c r="AL1280">
        <f>IF($R1280=AL$1,1,0)</f>
        <v>0</v>
      </c>
      <c r="AM1280">
        <f>IF($S1280=AM$1,1,0)</f>
        <v>0</v>
      </c>
      <c r="AN1280">
        <f>IF($S1280=AN$1,1,0)</f>
        <v>0</v>
      </c>
      <c r="AO1280">
        <f>IF($S1280=AO$1,1,0)</f>
        <v>0</v>
      </c>
      <c r="AP1280">
        <f>IF($S1280=AP$1,1,0)</f>
        <v>1</v>
      </c>
      <c r="AQ1280">
        <f>IF($S1280=AQ$1,1,0)</f>
        <v>0</v>
      </c>
      <c r="AR1280">
        <f>IF($S1280=AR$1,1,0)</f>
        <v>0</v>
      </c>
      <c r="AS1280">
        <f>IF($S1280=AS$1,1,0)</f>
        <v>0</v>
      </c>
      <c r="AT1280">
        <f>IF($S1280=AT$1,1,0)</f>
        <v>0</v>
      </c>
      <c r="AU1280">
        <f>IF($S1280=AU$1,1,0)</f>
        <v>0</v>
      </c>
      <c r="AV1280">
        <f>IF($S1280=AV$1,1,0)</f>
        <v>0</v>
      </c>
      <c r="AW1280">
        <f>IF($S1280=AW$1,1,0)</f>
        <v>0</v>
      </c>
      <c r="AX1280">
        <f>IF($S1280=AX$1,1,0)</f>
        <v>0</v>
      </c>
      <c r="AY1280">
        <f>IF($S1280=AY$1,1,0)</f>
        <v>0</v>
      </c>
      <c r="AZ1280">
        <f>IF($S1280=AZ$1,1,0)</f>
        <v>0</v>
      </c>
      <c r="BA1280">
        <f>IF($S1280=BA$1,1,0)</f>
        <v>0</v>
      </c>
      <c r="BB1280">
        <f>IF($S1280=BB$1,1,0)</f>
        <v>0</v>
      </c>
      <c r="BC1280">
        <f>IF($S1280=BC$1,1,0)</f>
        <v>0</v>
      </c>
      <c r="BD1280">
        <f>IF($S1280=BD$1,1,0)</f>
        <v>0</v>
      </c>
      <c r="BE1280">
        <f>IF($S1280=BE$1,1,0)</f>
        <v>0</v>
      </c>
      <c r="BF1280">
        <f>IF($S1280=BF$1,1,0)</f>
        <v>0</v>
      </c>
      <c r="BG1280">
        <f>IF($S1280=BG$1,1,0)</f>
        <v>0</v>
      </c>
      <c r="BH1280">
        <f>IF($S1280=BH$1,1,0)</f>
        <v>0</v>
      </c>
      <c r="BI1280">
        <f>IF($S1280=BI$1,1,0)</f>
        <v>0</v>
      </c>
      <c r="BJ1280">
        <f>IF($S1280=BJ$1,1,0)</f>
        <v>0</v>
      </c>
    </row>
    <row r="1281" spans="1:62" x14ac:dyDescent="0.25">
      <c r="A1281">
        <v>1279</v>
      </c>
      <c r="B1281" t="s">
        <v>1975</v>
      </c>
      <c r="C1281">
        <v>2</v>
      </c>
      <c r="D1281" t="s">
        <v>1696</v>
      </c>
      <c r="E1281" t="s">
        <v>13</v>
      </c>
      <c r="F1281">
        <v>57</v>
      </c>
      <c r="G1281">
        <v>0</v>
      </c>
      <c r="H1281">
        <v>0</v>
      </c>
      <c r="I1281">
        <v>244346</v>
      </c>
      <c r="J1281">
        <v>13</v>
      </c>
      <c r="L1281" t="s">
        <v>15</v>
      </c>
      <c r="M1281" t="s">
        <v>1751</v>
      </c>
      <c r="N1281" t="str">
        <f>IF(ISNUMBER(I1281),"xxx ",SUBSTITUTE(SUBSTITUTE(I1281,"/",""),".",""))</f>
        <v xml:space="preserve">xxx </v>
      </c>
      <c r="O1281" t="str">
        <f>LEFT(N1281,FIND(" ",N1281))</f>
        <v xml:space="preserve">xxx </v>
      </c>
      <c r="P1281" t="str">
        <f>VLOOKUP(M1281,Extract_Title!$A$2:$B$20,2,0)</f>
        <v>Mr</v>
      </c>
      <c r="Q1281" t="str">
        <f>IF(L1281="","S",L1281)</f>
        <v>S</v>
      </c>
      <c r="R1281" t="str">
        <f>IF(K1281="","M",LEFT(K1281,1))</f>
        <v>M</v>
      </c>
      <c r="S1281" t="str">
        <f>VLOOKUP(O1281,Clean_tckt!$E$3:$F$38,2,0)</f>
        <v xml:space="preserve">xxx </v>
      </c>
      <c r="T1281" s="1">
        <f t="shared" si="61"/>
        <v>13</v>
      </c>
      <c r="U1281">
        <f t="shared" si="62"/>
        <v>57</v>
      </c>
      <c r="V1281">
        <f>SUM(G1281:H1281,1)</f>
        <v>1</v>
      </c>
      <c r="W1281">
        <f t="shared" si="63"/>
        <v>1</v>
      </c>
      <c r="X1281">
        <f>IF(V1281=1,1,0)</f>
        <v>1</v>
      </c>
      <c r="Y1281">
        <f>IF($P1281=Y$1,1,0)</f>
        <v>1</v>
      </c>
      <c r="Z1281">
        <f>IF($P1281=Z$1,1,0)</f>
        <v>0</v>
      </c>
      <c r="AA1281">
        <f>IF($P1281=AA$1,1,0)</f>
        <v>0</v>
      </c>
      <c r="AB1281">
        <f>IF($P1281=AB$1,1,0)</f>
        <v>0</v>
      </c>
      <c r="AC1281">
        <f>IF($Q1281=AC$1,1,0)</f>
        <v>1</v>
      </c>
      <c r="AD1281">
        <f>IF($Q1281=AD$1,1,0)</f>
        <v>0</v>
      </c>
      <c r="AE1281">
        <f>IF($R1281=AE$1,1,0)</f>
        <v>1</v>
      </c>
      <c r="AF1281">
        <f>IF($R1281=AF$1,1,0)</f>
        <v>0</v>
      </c>
      <c r="AG1281">
        <f>IF($R1281=AG$1,1,0)</f>
        <v>0</v>
      </c>
      <c r="AH1281">
        <f>IF($R1281=AH$1,1,0)</f>
        <v>0</v>
      </c>
      <c r="AI1281">
        <f>IF($R1281=AI$1,1,0)</f>
        <v>0</v>
      </c>
      <c r="AJ1281">
        <f>IF($R1281=AJ$1,1,0)</f>
        <v>0</v>
      </c>
      <c r="AK1281">
        <f>IF($R1281=AK$1,1,0)</f>
        <v>0</v>
      </c>
      <c r="AL1281">
        <f>IF($R1281=AL$1,1,0)</f>
        <v>0</v>
      </c>
      <c r="AM1281">
        <f>IF($S1281=AM$1,1,0)</f>
        <v>0</v>
      </c>
      <c r="AN1281">
        <f>IF($S1281=AN$1,1,0)</f>
        <v>0</v>
      </c>
      <c r="AO1281">
        <f>IF($S1281=AO$1,1,0)</f>
        <v>0</v>
      </c>
      <c r="AP1281">
        <f>IF($S1281=AP$1,1,0)</f>
        <v>1</v>
      </c>
      <c r="AQ1281">
        <f>IF($S1281=AQ$1,1,0)</f>
        <v>0</v>
      </c>
      <c r="AR1281">
        <f>IF($S1281=AR$1,1,0)</f>
        <v>0</v>
      </c>
      <c r="AS1281">
        <f>IF($S1281=AS$1,1,0)</f>
        <v>0</v>
      </c>
      <c r="AT1281">
        <f>IF($S1281=AT$1,1,0)</f>
        <v>0</v>
      </c>
      <c r="AU1281">
        <f>IF($S1281=AU$1,1,0)</f>
        <v>0</v>
      </c>
      <c r="AV1281">
        <f>IF($S1281=AV$1,1,0)</f>
        <v>0</v>
      </c>
      <c r="AW1281">
        <f>IF($S1281=AW$1,1,0)</f>
        <v>0</v>
      </c>
      <c r="AX1281">
        <f>IF($S1281=AX$1,1,0)</f>
        <v>0</v>
      </c>
      <c r="AY1281">
        <f>IF($S1281=AY$1,1,0)</f>
        <v>0</v>
      </c>
      <c r="AZ1281">
        <f>IF($S1281=AZ$1,1,0)</f>
        <v>0</v>
      </c>
      <c r="BA1281">
        <f>IF($S1281=BA$1,1,0)</f>
        <v>0</v>
      </c>
      <c r="BB1281">
        <f>IF($S1281=BB$1,1,0)</f>
        <v>0</v>
      </c>
      <c r="BC1281">
        <f>IF($S1281=BC$1,1,0)</f>
        <v>0</v>
      </c>
      <c r="BD1281">
        <f>IF($S1281=BD$1,1,0)</f>
        <v>0</v>
      </c>
      <c r="BE1281">
        <f>IF($S1281=BE$1,1,0)</f>
        <v>0</v>
      </c>
      <c r="BF1281">
        <f>IF($S1281=BF$1,1,0)</f>
        <v>0</v>
      </c>
      <c r="BG1281">
        <f>IF($S1281=BG$1,1,0)</f>
        <v>0</v>
      </c>
      <c r="BH1281">
        <f>IF($S1281=BH$1,1,0)</f>
        <v>0</v>
      </c>
      <c r="BI1281">
        <f>IF($S1281=BI$1,1,0)</f>
        <v>0</v>
      </c>
      <c r="BJ1281">
        <f>IF($S1281=BJ$1,1,0)</f>
        <v>0</v>
      </c>
    </row>
    <row r="1282" spans="1:62" x14ac:dyDescent="0.25">
      <c r="A1282">
        <v>1280</v>
      </c>
      <c r="B1282" t="s">
        <v>1975</v>
      </c>
      <c r="C1282">
        <v>3</v>
      </c>
      <c r="D1282" t="s">
        <v>1697</v>
      </c>
      <c r="E1282" t="s">
        <v>13</v>
      </c>
      <c r="F1282">
        <v>21</v>
      </c>
      <c r="G1282">
        <v>0</v>
      </c>
      <c r="H1282">
        <v>0</v>
      </c>
      <c r="I1282">
        <v>364858</v>
      </c>
      <c r="J1282">
        <v>7.75</v>
      </c>
      <c r="L1282" t="s">
        <v>27</v>
      </c>
      <c r="M1282" t="s">
        <v>1751</v>
      </c>
      <c r="N1282" t="str">
        <f>IF(ISNUMBER(I1282),"xxx ",SUBSTITUTE(SUBSTITUTE(I1282,"/",""),".",""))</f>
        <v xml:space="preserve">xxx </v>
      </c>
      <c r="O1282" t="str">
        <f>LEFT(N1282,FIND(" ",N1282))</f>
        <v xml:space="preserve">xxx </v>
      </c>
      <c r="P1282" t="str">
        <f>VLOOKUP(M1282,Extract_Title!$A$2:$B$20,2,0)</f>
        <v>Mr</v>
      </c>
      <c r="Q1282" t="str">
        <f>IF(L1282="","S",L1282)</f>
        <v>Q</v>
      </c>
      <c r="R1282" t="str">
        <f>IF(K1282="","M",LEFT(K1282,1))</f>
        <v>M</v>
      </c>
      <c r="S1282" t="str">
        <f>VLOOKUP(O1282,Clean_tckt!$E$3:$F$38,2,0)</f>
        <v xml:space="preserve">xxx </v>
      </c>
      <c r="T1282" s="1">
        <f t="shared" si="61"/>
        <v>7.75</v>
      </c>
      <c r="U1282">
        <f t="shared" si="62"/>
        <v>21</v>
      </c>
      <c r="V1282">
        <f>SUM(G1282:H1282,1)</f>
        <v>1</v>
      </c>
      <c r="W1282">
        <f t="shared" si="63"/>
        <v>1</v>
      </c>
      <c r="X1282">
        <f>IF(V1282=1,1,0)</f>
        <v>1</v>
      </c>
      <c r="Y1282">
        <f>IF($P1282=Y$1,1,0)</f>
        <v>1</v>
      </c>
      <c r="Z1282">
        <f>IF($P1282=Z$1,1,0)</f>
        <v>0</v>
      </c>
      <c r="AA1282">
        <f>IF($P1282=AA$1,1,0)</f>
        <v>0</v>
      </c>
      <c r="AB1282">
        <f>IF($P1282=AB$1,1,0)</f>
        <v>0</v>
      </c>
      <c r="AC1282">
        <f>IF($Q1282=AC$1,1,0)</f>
        <v>0</v>
      </c>
      <c r="AD1282">
        <f>IF($Q1282=AD$1,1,0)</f>
        <v>0</v>
      </c>
      <c r="AE1282">
        <f>IF($R1282=AE$1,1,0)</f>
        <v>1</v>
      </c>
      <c r="AF1282">
        <f>IF($R1282=AF$1,1,0)</f>
        <v>0</v>
      </c>
      <c r="AG1282">
        <f>IF($R1282=AG$1,1,0)</f>
        <v>0</v>
      </c>
      <c r="AH1282">
        <f>IF($R1282=AH$1,1,0)</f>
        <v>0</v>
      </c>
      <c r="AI1282">
        <f>IF($R1282=AI$1,1,0)</f>
        <v>0</v>
      </c>
      <c r="AJ1282">
        <f>IF($R1282=AJ$1,1,0)</f>
        <v>0</v>
      </c>
      <c r="AK1282">
        <f>IF($R1282=AK$1,1,0)</f>
        <v>0</v>
      </c>
      <c r="AL1282">
        <f>IF($R1282=AL$1,1,0)</f>
        <v>0</v>
      </c>
      <c r="AM1282">
        <f>IF($S1282=AM$1,1,0)</f>
        <v>0</v>
      </c>
      <c r="AN1282">
        <f>IF($S1282=AN$1,1,0)</f>
        <v>0</v>
      </c>
      <c r="AO1282">
        <f>IF($S1282=AO$1,1,0)</f>
        <v>0</v>
      </c>
      <c r="AP1282">
        <f>IF($S1282=AP$1,1,0)</f>
        <v>1</v>
      </c>
      <c r="AQ1282">
        <f>IF($S1282=AQ$1,1,0)</f>
        <v>0</v>
      </c>
      <c r="AR1282">
        <f>IF($S1282=AR$1,1,0)</f>
        <v>0</v>
      </c>
      <c r="AS1282">
        <f>IF($S1282=AS$1,1,0)</f>
        <v>0</v>
      </c>
      <c r="AT1282">
        <f>IF($S1282=AT$1,1,0)</f>
        <v>0</v>
      </c>
      <c r="AU1282">
        <f>IF($S1282=AU$1,1,0)</f>
        <v>0</v>
      </c>
      <c r="AV1282">
        <f>IF($S1282=AV$1,1,0)</f>
        <v>0</v>
      </c>
      <c r="AW1282">
        <f>IF($S1282=AW$1,1,0)</f>
        <v>0</v>
      </c>
      <c r="AX1282">
        <f>IF($S1282=AX$1,1,0)</f>
        <v>0</v>
      </c>
      <c r="AY1282">
        <f>IF($S1282=AY$1,1,0)</f>
        <v>0</v>
      </c>
      <c r="AZ1282">
        <f>IF($S1282=AZ$1,1,0)</f>
        <v>0</v>
      </c>
      <c r="BA1282">
        <f>IF($S1282=BA$1,1,0)</f>
        <v>0</v>
      </c>
      <c r="BB1282">
        <f>IF($S1282=BB$1,1,0)</f>
        <v>0</v>
      </c>
      <c r="BC1282">
        <f>IF($S1282=BC$1,1,0)</f>
        <v>0</v>
      </c>
      <c r="BD1282">
        <f>IF($S1282=BD$1,1,0)</f>
        <v>0</v>
      </c>
      <c r="BE1282">
        <f>IF($S1282=BE$1,1,0)</f>
        <v>0</v>
      </c>
      <c r="BF1282">
        <f>IF($S1282=BF$1,1,0)</f>
        <v>0</v>
      </c>
      <c r="BG1282">
        <f>IF($S1282=BG$1,1,0)</f>
        <v>0</v>
      </c>
      <c r="BH1282">
        <f>IF($S1282=BH$1,1,0)</f>
        <v>0</v>
      </c>
      <c r="BI1282">
        <f>IF($S1282=BI$1,1,0)</f>
        <v>0</v>
      </c>
      <c r="BJ1282">
        <f>IF($S1282=BJ$1,1,0)</f>
        <v>0</v>
      </c>
    </row>
    <row r="1283" spans="1:62" x14ac:dyDescent="0.25">
      <c r="A1283">
        <v>1281</v>
      </c>
      <c r="B1283" t="s">
        <v>1975</v>
      </c>
      <c r="C1283">
        <v>3</v>
      </c>
      <c r="D1283" t="s">
        <v>1698</v>
      </c>
      <c r="E1283" t="s">
        <v>13</v>
      </c>
      <c r="F1283">
        <v>6</v>
      </c>
      <c r="G1283">
        <v>3</v>
      </c>
      <c r="H1283">
        <v>1</v>
      </c>
      <c r="I1283">
        <v>349909</v>
      </c>
      <c r="J1283">
        <v>21.074999999999999</v>
      </c>
      <c r="L1283" t="s">
        <v>15</v>
      </c>
      <c r="M1283" t="s">
        <v>1754</v>
      </c>
      <c r="N1283" t="str">
        <f>IF(ISNUMBER(I1283),"xxx ",SUBSTITUTE(SUBSTITUTE(I1283,"/",""),".",""))</f>
        <v xml:space="preserve">xxx </v>
      </c>
      <c r="O1283" t="str">
        <f>LEFT(N1283,FIND(" ",N1283))</f>
        <v xml:space="preserve">xxx </v>
      </c>
      <c r="P1283" t="str">
        <f>VLOOKUP(M1283,Extract_Title!$A$2:$B$20,2,0)</f>
        <v>Master</v>
      </c>
      <c r="Q1283" t="str">
        <f>IF(L1283="","S",L1283)</f>
        <v>S</v>
      </c>
      <c r="R1283" t="str">
        <f>IF(K1283="","M",LEFT(K1283,1))</f>
        <v>M</v>
      </c>
      <c r="S1283" t="str">
        <f>VLOOKUP(O1283,Clean_tckt!$E$3:$F$38,2,0)</f>
        <v xml:space="preserve">xxx </v>
      </c>
      <c r="T1283" s="1">
        <f t="shared" ref="T1283:T1311" si="64">IF(J1283="",MEDIAN(Fare),J1283)</f>
        <v>21.074999999999999</v>
      </c>
      <c r="U1283">
        <f t="shared" ref="U1283:U1311" si="65">IF(F1283="",SUMIFS(Avg_age,Pclass_Age,A1288,Sex_Age,B1288),F1283)</f>
        <v>6</v>
      </c>
      <c r="V1283">
        <f>SUM(G1283:H1283,1)</f>
        <v>5</v>
      </c>
      <c r="W1283">
        <f t="shared" si="63"/>
        <v>1</v>
      </c>
      <c r="X1283">
        <f>IF(V1283=1,1,0)</f>
        <v>0</v>
      </c>
      <c r="Y1283">
        <f>IF($P1283=Y$1,1,0)</f>
        <v>0</v>
      </c>
      <c r="Z1283">
        <f>IF($P1283=Z$1,1,0)</f>
        <v>0</v>
      </c>
      <c r="AA1283">
        <f>IF($P1283=AA$1,1,0)</f>
        <v>0</v>
      </c>
      <c r="AB1283">
        <f>IF($P1283=AB$1,1,0)</f>
        <v>1</v>
      </c>
      <c r="AC1283">
        <f>IF($Q1283=AC$1,1,0)</f>
        <v>1</v>
      </c>
      <c r="AD1283">
        <f>IF($Q1283=AD$1,1,0)</f>
        <v>0</v>
      </c>
      <c r="AE1283">
        <f>IF($R1283=AE$1,1,0)</f>
        <v>1</v>
      </c>
      <c r="AF1283">
        <f>IF($R1283=AF$1,1,0)</f>
        <v>0</v>
      </c>
      <c r="AG1283">
        <f>IF($R1283=AG$1,1,0)</f>
        <v>0</v>
      </c>
      <c r="AH1283">
        <f>IF($R1283=AH$1,1,0)</f>
        <v>0</v>
      </c>
      <c r="AI1283">
        <f>IF($R1283=AI$1,1,0)</f>
        <v>0</v>
      </c>
      <c r="AJ1283">
        <f>IF($R1283=AJ$1,1,0)</f>
        <v>0</v>
      </c>
      <c r="AK1283">
        <f>IF($R1283=AK$1,1,0)</f>
        <v>0</v>
      </c>
      <c r="AL1283">
        <f>IF($R1283=AL$1,1,0)</f>
        <v>0</v>
      </c>
      <c r="AM1283">
        <f>IF($S1283=AM$1,1,0)</f>
        <v>0</v>
      </c>
      <c r="AN1283">
        <f>IF($S1283=AN$1,1,0)</f>
        <v>0</v>
      </c>
      <c r="AO1283">
        <f>IF($S1283=AO$1,1,0)</f>
        <v>0</v>
      </c>
      <c r="AP1283">
        <f>IF($S1283=AP$1,1,0)</f>
        <v>1</v>
      </c>
      <c r="AQ1283">
        <f>IF($S1283=AQ$1,1,0)</f>
        <v>0</v>
      </c>
      <c r="AR1283">
        <f>IF($S1283=AR$1,1,0)</f>
        <v>0</v>
      </c>
      <c r="AS1283">
        <f>IF($S1283=AS$1,1,0)</f>
        <v>0</v>
      </c>
      <c r="AT1283">
        <f>IF($S1283=AT$1,1,0)</f>
        <v>0</v>
      </c>
      <c r="AU1283">
        <f>IF($S1283=AU$1,1,0)</f>
        <v>0</v>
      </c>
      <c r="AV1283">
        <f>IF($S1283=AV$1,1,0)</f>
        <v>0</v>
      </c>
      <c r="AW1283">
        <f>IF($S1283=AW$1,1,0)</f>
        <v>0</v>
      </c>
      <c r="AX1283">
        <f>IF($S1283=AX$1,1,0)</f>
        <v>0</v>
      </c>
      <c r="AY1283">
        <f>IF($S1283=AY$1,1,0)</f>
        <v>0</v>
      </c>
      <c r="AZ1283">
        <f>IF($S1283=AZ$1,1,0)</f>
        <v>0</v>
      </c>
      <c r="BA1283">
        <f>IF($S1283=BA$1,1,0)</f>
        <v>0</v>
      </c>
      <c r="BB1283">
        <f>IF($S1283=BB$1,1,0)</f>
        <v>0</v>
      </c>
      <c r="BC1283">
        <f>IF($S1283=BC$1,1,0)</f>
        <v>0</v>
      </c>
      <c r="BD1283">
        <f>IF($S1283=BD$1,1,0)</f>
        <v>0</v>
      </c>
      <c r="BE1283">
        <f>IF($S1283=BE$1,1,0)</f>
        <v>0</v>
      </c>
      <c r="BF1283">
        <f>IF($S1283=BF$1,1,0)</f>
        <v>0</v>
      </c>
      <c r="BG1283">
        <f>IF($S1283=BG$1,1,0)</f>
        <v>0</v>
      </c>
      <c r="BH1283">
        <f>IF($S1283=BH$1,1,0)</f>
        <v>0</v>
      </c>
      <c r="BI1283">
        <f>IF($S1283=BI$1,1,0)</f>
        <v>0</v>
      </c>
      <c r="BJ1283">
        <f>IF($S1283=BJ$1,1,0)</f>
        <v>0</v>
      </c>
    </row>
    <row r="1284" spans="1:62" x14ac:dyDescent="0.25">
      <c r="A1284">
        <v>1282</v>
      </c>
      <c r="B1284" t="s">
        <v>1975</v>
      </c>
      <c r="C1284">
        <v>1</v>
      </c>
      <c r="D1284" t="s">
        <v>1699</v>
      </c>
      <c r="E1284" t="s">
        <v>13</v>
      </c>
      <c r="F1284">
        <v>23</v>
      </c>
      <c r="G1284">
        <v>0</v>
      </c>
      <c r="H1284">
        <v>0</v>
      </c>
      <c r="I1284">
        <v>12749</v>
      </c>
      <c r="J1284">
        <v>93.5</v>
      </c>
      <c r="K1284" t="s">
        <v>1700</v>
      </c>
      <c r="L1284" t="s">
        <v>15</v>
      </c>
      <c r="M1284" t="s">
        <v>1751</v>
      </c>
      <c r="N1284" t="str">
        <f>IF(ISNUMBER(I1284),"xxx ",SUBSTITUTE(SUBSTITUTE(I1284,"/",""),".",""))</f>
        <v xml:space="preserve">xxx </v>
      </c>
      <c r="O1284" t="str">
        <f>LEFT(N1284,FIND(" ",N1284))</f>
        <v xml:space="preserve">xxx </v>
      </c>
      <c r="P1284" t="str">
        <f>VLOOKUP(M1284,Extract_Title!$A$2:$B$20,2,0)</f>
        <v>Mr</v>
      </c>
      <c r="Q1284" t="str">
        <f>IF(L1284="","S",L1284)</f>
        <v>S</v>
      </c>
      <c r="R1284" t="str">
        <f>IF(K1284="","M",LEFT(K1284,1))</f>
        <v>B</v>
      </c>
      <c r="S1284" t="str">
        <f>VLOOKUP(O1284,Clean_tckt!$E$3:$F$38,2,0)</f>
        <v xml:space="preserve">xxx </v>
      </c>
      <c r="T1284" s="1">
        <f t="shared" si="64"/>
        <v>93.5</v>
      </c>
      <c r="U1284">
        <f t="shared" si="65"/>
        <v>23</v>
      </c>
      <c r="V1284">
        <f>SUM(G1284:H1284,1)</f>
        <v>1</v>
      </c>
      <c r="W1284">
        <f t="shared" ref="W1284:W1311" si="66">IF(E1284="male",1,0)</f>
        <v>1</v>
      </c>
      <c r="X1284">
        <f>IF(V1284=1,1,0)</f>
        <v>1</v>
      </c>
      <c r="Y1284">
        <f>IF($P1284=Y$1,1,0)</f>
        <v>1</v>
      </c>
      <c r="Z1284">
        <f>IF($P1284=Z$1,1,0)</f>
        <v>0</v>
      </c>
      <c r="AA1284">
        <f>IF($P1284=AA$1,1,0)</f>
        <v>0</v>
      </c>
      <c r="AB1284">
        <f>IF($P1284=AB$1,1,0)</f>
        <v>0</v>
      </c>
      <c r="AC1284">
        <f>IF($Q1284=AC$1,1,0)</f>
        <v>1</v>
      </c>
      <c r="AD1284">
        <f>IF($Q1284=AD$1,1,0)</f>
        <v>0</v>
      </c>
      <c r="AE1284">
        <f>IF($R1284=AE$1,1,0)</f>
        <v>0</v>
      </c>
      <c r="AF1284">
        <f>IF($R1284=AF$1,1,0)</f>
        <v>0</v>
      </c>
      <c r="AG1284">
        <f>IF($R1284=AG$1,1,0)</f>
        <v>0</v>
      </c>
      <c r="AH1284">
        <f>IF($R1284=AH$1,1,0)</f>
        <v>0</v>
      </c>
      <c r="AI1284">
        <f>IF($R1284=AI$1,1,0)</f>
        <v>0</v>
      </c>
      <c r="AJ1284">
        <f>IF($R1284=AJ$1,1,0)</f>
        <v>0</v>
      </c>
      <c r="AK1284">
        <f>IF($R1284=AK$1,1,0)</f>
        <v>1</v>
      </c>
      <c r="AL1284">
        <f>IF($R1284=AL$1,1,0)</f>
        <v>0</v>
      </c>
      <c r="AM1284">
        <f>IF($S1284=AM$1,1,0)</f>
        <v>0</v>
      </c>
      <c r="AN1284">
        <f>IF($S1284=AN$1,1,0)</f>
        <v>0</v>
      </c>
      <c r="AO1284">
        <f>IF($S1284=AO$1,1,0)</f>
        <v>0</v>
      </c>
      <c r="AP1284">
        <f>IF($S1284=AP$1,1,0)</f>
        <v>1</v>
      </c>
      <c r="AQ1284">
        <f>IF($S1284=AQ$1,1,0)</f>
        <v>0</v>
      </c>
      <c r="AR1284">
        <f>IF($S1284=AR$1,1,0)</f>
        <v>0</v>
      </c>
      <c r="AS1284">
        <f>IF($S1284=AS$1,1,0)</f>
        <v>0</v>
      </c>
      <c r="AT1284">
        <f>IF($S1284=AT$1,1,0)</f>
        <v>0</v>
      </c>
      <c r="AU1284">
        <f>IF($S1284=AU$1,1,0)</f>
        <v>0</v>
      </c>
      <c r="AV1284">
        <f>IF($S1284=AV$1,1,0)</f>
        <v>0</v>
      </c>
      <c r="AW1284">
        <f>IF($S1284=AW$1,1,0)</f>
        <v>0</v>
      </c>
      <c r="AX1284">
        <f>IF($S1284=AX$1,1,0)</f>
        <v>0</v>
      </c>
      <c r="AY1284">
        <f>IF($S1284=AY$1,1,0)</f>
        <v>0</v>
      </c>
      <c r="AZ1284">
        <f>IF($S1284=AZ$1,1,0)</f>
        <v>0</v>
      </c>
      <c r="BA1284">
        <f>IF($S1284=BA$1,1,0)</f>
        <v>0</v>
      </c>
      <c r="BB1284">
        <f>IF($S1284=BB$1,1,0)</f>
        <v>0</v>
      </c>
      <c r="BC1284">
        <f>IF($S1284=BC$1,1,0)</f>
        <v>0</v>
      </c>
      <c r="BD1284">
        <f>IF($S1284=BD$1,1,0)</f>
        <v>0</v>
      </c>
      <c r="BE1284">
        <f>IF($S1284=BE$1,1,0)</f>
        <v>0</v>
      </c>
      <c r="BF1284">
        <f>IF($S1284=BF$1,1,0)</f>
        <v>0</v>
      </c>
      <c r="BG1284">
        <f>IF($S1284=BG$1,1,0)</f>
        <v>0</v>
      </c>
      <c r="BH1284">
        <f>IF($S1284=BH$1,1,0)</f>
        <v>0</v>
      </c>
      <c r="BI1284">
        <f>IF($S1284=BI$1,1,0)</f>
        <v>0</v>
      </c>
      <c r="BJ1284">
        <f>IF($S1284=BJ$1,1,0)</f>
        <v>0</v>
      </c>
    </row>
    <row r="1285" spans="1:62" x14ac:dyDescent="0.25">
      <c r="A1285">
        <v>1283</v>
      </c>
      <c r="B1285" t="s">
        <v>1975</v>
      </c>
      <c r="C1285">
        <v>1</v>
      </c>
      <c r="D1285" t="s">
        <v>1701</v>
      </c>
      <c r="E1285" t="s">
        <v>17</v>
      </c>
      <c r="F1285">
        <v>51</v>
      </c>
      <c r="G1285">
        <v>0</v>
      </c>
      <c r="H1285">
        <v>1</v>
      </c>
      <c r="I1285" t="s">
        <v>1174</v>
      </c>
      <c r="J1285">
        <v>39.4</v>
      </c>
      <c r="K1285" t="s">
        <v>1175</v>
      </c>
      <c r="L1285" t="s">
        <v>15</v>
      </c>
      <c r="M1285" t="s">
        <v>1752</v>
      </c>
      <c r="N1285" t="str">
        <f>IF(ISNUMBER(I1285),"xxx ",SUBSTITUTE(SUBSTITUTE(I1285,"/",""),".",""))</f>
        <v>PC 17592</v>
      </c>
      <c r="O1285" t="str">
        <f>LEFT(N1285,FIND(" ",N1285))</f>
        <v xml:space="preserve">PC </v>
      </c>
      <c r="P1285" t="str">
        <f>VLOOKUP(M1285,Extract_Title!$A$2:$B$20,2,0)</f>
        <v>Mrs</v>
      </c>
      <c r="Q1285" t="str">
        <f>IF(L1285="","S",L1285)</f>
        <v>S</v>
      </c>
      <c r="R1285" t="str">
        <f>IF(K1285="","M",LEFT(K1285,1))</f>
        <v>D</v>
      </c>
      <c r="S1285" t="str">
        <f>VLOOKUP(O1285,Clean_tckt!$E$3:$F$38,2,0)</f>
        <v xml:space="preserve">PC </v>
      </c>
      <c r="T1285" s="1">
        <f t="shared" si="64"/>
        <v>39.4</v>
      </c>
      <c r="U1285">
        <f t="shared" si="65"/>
        <v>51</v>
      </c>
      <c r="V1285">
        <f>SUM(G1285:H1285,1)</f>
        <v>2</v>
      </c>
      <c r="W1285">
        <f t="shared" si="66"/>
        <v>0</v>
      </c>
      <c r="X1285">
        <f>IF(V1285=1,1,0)</f>
        <v>0</v>
      </c>
      <c r="Y1285">
        <f>IF($P1285=Y$1,1,0)</f>
        <v>0</v>
      </c>
      <c r="Z1285">
        <f>IF($P1285=Z$1,1,0)</f>
        <v>1</v>
      </c>
      <c r="AA1285">
        <f>IF($P1285=AA$1,1,0)</f>
        <v>0</v>
      </c>
      <c r="AB1285">
        <f>IF($P1285=AB$1,1,0)</f>
        <v>0</v>
      </c>
      <c r="AC1285">
        <f>IF($Q1285=AC$1,1,0)</f>
        <v>1</v>
      </c>
      <c r="AD1285">
        <f>IF($Q1285=AD$1,1,0)</f>
        <v>0</v>
      </c>
      <c r="AE1285">
        <f>IF($R1285=AE$1,1,0)</f>
        <v>0</v>
      </c>
      <c r="AF1285">
        <f>IF($R1285=AF$1,1,0)</f>
        <v>0</v>
      </c>
      <c r="AG1285">
        <f>IF($R1285=AG$1,1,0)</f>
        <v>0</v>
      </c>
      <c r="AH1285">
        <f>IF($R1285=AH$1,1,0)</f>
        <v>0</v>
      </c>
      <c r="AI1285">
        <f>IF($R1285=AI$1,1,0)</f>
        <v>1</v>
      </c>
      <c r="AJ1285">
        <f>IF($R1285=AJ$1,1,0)</f>
        <v>0</v>
      </c>
      <c r="AK1285">
        <f>IF($R1285=AK$1,1,0)</f>
        <v>0</v>
      </c>
      <c r="AL1285">
        <f>IF($R1285=AL$1,1,0)</f>
        <v>0</v>
      </c>
      <c r="AM1285">
        <f>IF($S1285=AM$1,1,0)</f>
        <v>0</v>
      </c>
      <c r="AN1285">
        <f>IF($S1285=AN$1,1,0)</f>
        <v>1</v>
      </c>
      <c r="AO1285">
        <f>IF($S1285=AO$1,1,0)</f>
        <v>0</v>
      </c>
      <c r="AP1285">
        <f>IF($S1285=AP$1,1,0)</f>
        <v>0</v>
      </c>
      <c r="AQ1285">
        <f>IF($S1285=AQ$1,1,0)</f>
        <v>0</v>
      </c>
      <c r="AR1285">
        <f>IF($S1285=AR$1,1,0)</f>
        <v>0</v>
      </c>
      <c r="AS1285">
        <f>IF($S1285=AS$1,1,0)</f>
        <v>0</v>
      </c>
      <c r="AT1285">
        <f>IF($S1285=AT$1,1,0)</f>
        <v>0</v>
      </c>
      <c r="AU1285">
        <f>IF($S1285=AU$1,1,0)</f>
        <v>0</v>
      </c>
      <c r="AV1285">
        <f>IF($S1285=AV$1,1,0)</f>
        <v>0</v>
      </c>
      <c r="AW1285">
        <f>IF($S1285=AW$1,1,0)</f>
        <v>0</v>
      </c>
      <c r="AX1285">
        <f>IF($S1285=AX$1,1,0)</f>
        <v>0</v>
      </c>
      <c r="AY1285">
        <f>IF($S1285=AY$1,1,0)</f>
        <v>0</v>
      </c>
      <c r="AZ1285">
        <f>IF($S1285=AZ$1,1,0)</f>
        <v>0</v>
      </c>
      <c r="BA1285">
        <f>IF($S1285=BA$1,1,0)</f>
        <v>0</v>
      </c>
      <c r="BB1285">
        <f>IF($S1285=BB$1,1,0)</f>
        <v>0</v>
      </c>
      <c r="BC1285">
        <f>IF($S1285=BC$1,1,0)</f>
        <v>0</v>
      </c>
      <c r="BD1285">
        <f>IF($S1285=BD$1,1,0)</f>
        <v>0</v>
      </c>
      <c r="BE1285">
        <f>IF($S1285=BE$1,1,0)</f>
        <v>0</v>
      </c>
      <c r="BF1285">
        <f>IF($S1285=BF$1,1,0)</f>
        <v>0</v>
      </c>
      <c r="BG1285">
        <f>IF($S1285=BG$1,1,0)</f>
        <v>0</v>
      </c>
      <c r="BH1285">
        <f>IF($S1285=BH$1,1,0)</f>
        <v>0</v>
      </c>
      <c r="BI1285">
        <f>IF($S1285=BI$1,1,0)</f>
        <v>0</v>
      </c>
      <c r="BJ1285">
        <f>IF($S1285=BJ$1,1,0)</f>
        <v>0</v>
      </c>
    </row>
    <row r="1286" spans="1:62" x14ac:dyDescent="0.25">
      <c r="A1286">
        <v>1284</v>
      </c>
      <c r="B1286" t="s">
        <v>1975</v>
      </c>
      <c r="C1286">
        <v>3</v>
      </c>
      <c r="D1286" t="s">
        <v>1702</v>
      </c>
      <c r="E1286" t="s">
        <v>13</v>
      </c>
      <c r="F1286">
        <v>13</v>
      </c>
      <c r="G1286">
        <v>0</v>
      </c>
      <c r="H1286">
        <v>2</v>
      </c>
      <c r="I1286" t="s">
        <v>424</v>
      </c>
      <c r="J1286">
        <v>20.25</v>
      </c>
      <c r="L1286" t="s">
        <v>15</v>
      </c>
      <c r="M1286" t="s">
        <v>1754</v>
      </c>
      <c r="N1286" t="str">
        <f>IF(ISNUMBER(I1286),"xxx ",SUBSTITUTE(SUBSTITUTE(I1286,"/",""),".",""))</f>
        <v>CA 2673</v>
      </c>
      <c r="O1286" t="str">
        <f>LEFT(N1286,FIND(" ",N1286))</f>
        <v xml:space="preserve">CA </v>
      </c>
      <c r="P1286" t="str">
        <f>VLOOKUP(M1286,Extract_Title!$A$2:$B$20,2,0)</f>
        <v>Master</v>
      </c>
      <c r="Q1286" t="str">
        <f>IF(L1286="","S",L1286)</f>
        <v>S</v>
      </c>
      <c r="R1286" t="str">
        <f>IF(K1286="","M",LEFT(K1286,1))</f>
        <v>M</v>
      </c>
      <c r="S1286" t="str">
        <f>VLOOKUP(O1286,Clean_tckt!$E$3:$F$38,2,0)</f>
        <v xml:space="preserve">CA </v>
      </c>
      <c r="T1286" s="1">
        <f t="shared" si="64"/>
        <v>20.25</v>
      </c>
      <c r="U1286">
        <f t="shared" si="65"/>
        <v>13</v>
      </c>
      <c r="V1286">
        <f>SUM(G1286:H1286,1)</f>
        <v>3</v>
      </c>
      <c r="W1286">
        <f t="shared" si="66"/>
        <v>1</v>
      </c>
      <c r="X1286">
        <f>IF(V1286=1,1,0)</f>
        <v>0</v>
      </c>
      <c r="Y1286">
        <f>IF($P1286=Y$1,1,0)</f>
        <v>0</v>
      </c>
      <c r="Z1286">
        <f>IF($P1286=Z$1,1,0)</f>
        <v>0</v>
      </c>
      <c r="AA1286">
        <f>IF($P1286=AA$1,1,0)</f>
        <v>0</v>
      </c>
      <c r="AB1286">
        <f>IF($P1286=AB$1,1,0)</f>
        <v>1</v>
      </c>
      <c r="AC1286">
        <f>IF($Q1286=AC$1,1,0)</f>
        <v>1</v>
      </c>
      <c r="AD1286">
        <f>IF($Q1286=AD$1,1,0)</f>
        <v>0</v>
      </c>
      <c r="AE1286">
        <f>IF($R1286=AE$1,1,0)</f>
        <v>1</v>
      </c>
      <c r="AF1286">
        <f>IF($R1286=AF$1,1,0)</f>
        <v>0</v>
      </c>
      <c r="AG1286">
        <f>IF($R1286=AG$1,1,0)</f>
        <v>0</v>
      </c>
      <c r="AH1286">
        <f>IF($R1286=AH$1,1,0)</f>
        <v>0</v>
      </c>
      <c r="AI1286">
        <f>IF($R1286=AI$1,1,0)</f>
        <v>0</v>
      </c>
      <c r="AJ1286">
        <f>IF($R1286=AJ$1,1,0)</f>
        <v>0</v>
      </c>
      <c r="AK1286">
        <f>IF($R1286=AK$1,1,0)</f>
        <v>0</v>
      </c>
      <c r="AL1286">
        <f>IF($R1286=AL$1,1,0)</f>
        <v>0</v>
      </c>
      <c r="AM1286">
        <f>IF($S1286=AM$1,1,0)</f>
        <v>0</v>
      </c>
      <c r="AN1286">
        <f>IF($S1286=AN$1,1,0)</f>
        <v>0</v>
      </c>
      <c r="AO1286">
        <f>IF($S1286=AO$1,1,0)</f>
        <v>0</v>
      </c>
      <c r="AP1286">
        <f>IF($S1286=AP$1,1,0)</f>
        <v>0</v>
      </c>
      <c r="AQ1286">
        <f>IF($S1286=AQ$1,1,0)</f>
        <v>0</v>
      </c>
      <c r="AR1286">
        <f>IF($S1286=AR$1,1,0)</f>
        <v>1</v>
      </c>
      <c r="AS1286">
        <f>IF($S1286=AS$1,1,0)</f>
        <v>0</v>
      </c>
      <c r="AT1286">
        <f>IF($S1286=AT$1,1,0)</f>
        <v>0</v>
      </c>
      <c r="AU1286">
        <f>IF($S1286=AU$1,1,0)</f>
        <v>0</v>
      </c>
      <c r="AV1286">
        <f>IF($S1286=AV$1,1,0)</f>
        <v>0</v>
      </c>
      <c r="AW1286">
        <f>IF($S1286=AW$1,1,0)</f>
        <v>0</v>
      </c>
      <c r="AX1286">
        <f>IF($S1286=AX$1,1,0)</f>
        <v>0</v>
      </c>
      <c r="AY1286">
        <f>IF($S1286=AY$1,1,0)</f>
        <v>0</v>
      </c>
      <c r="AZ1286">
        <f>IF($S1286=AZ$1,1,0)</f>
        <v>0</v>
      </c>
      <c r="BA1286">
        <f>IF($S1286=BA$1,1,0)</f>
        <v>0</v>
      </c>
      <c r="BB1286">
        <f>IF($S1286=BB$1,1,0)</f>
        <v>0</v>
      </c>
      <c r="BC1286">
        <f>IF($S1286=BC$1,1,0)</f>
        <v>0</v>
      </c>
      <c r="BD1286">
        <f>IF($S1286=BD$1,1,0)</f>
        <v>0</v>
      </c>
      <c r="BE1286">
        <f>IF($S1286=BE$1,1,0)</f>
        <v>0</v>
      </c>
      <c r="BF1286">
        <f>IF($S1286=BF$1,1,0)</f>
        <v>0</v>
      </c>
      <c r="BG1286">
        <f>IF($S1286=BG$1,1,0)</f>
        <v>0</v>
      </c>
      <c r="BH1286">
        <f>IF($S1286=BH$1,1,0)</f>
        <v>0</v>
      </c>
      <c r="BI1286">
        <f>IF($S1286=BI$1,1,0)</f>
        <v>0</v>
      </c>
      <c r="BJ1286">
        <f>IF($S1286=BJ$1,1,0)</f>
        <v>0</v>
      </c>
    </row>
    <row r="1287" spans="1:62" x14ac:dyDescent="0.25">
      <c r="A1287">
        <v>1285</v>
      </c>
      <c r="B1287" t="s">
        <v>1975</v>
      </c>
      <c r="C1287">
        <v>2</v>
      </c>
      <c r="D1287" t="s">
        <v>1703</v>
      </c>
      <c r="E1287" t="s">
        <v>13</v>
      </c>
      <c r="F1287">
        <v>47</v>
      </c>
      <c r="G1287">
        <v>0</v>
      </c>
      <c r="H1287">
        <v>0</v>
      </c>
      <c r="I1287" t="s">
        <v>1704</v>
      </c>
      <c r="J1287">
        <v>10.5</v>
      </c>
      <c r="L1287" t="s">
        <v>15</v>
      </c>
      <c r="M1287" t="s">
        <v>1751</v>
      </c>
      <c r="N1287" t="str">
        <f>IF(ISNUMBER(I1287),"xxx ",SUBSTITUTE(SUBSTITUTE(I1287,"/",""),".",""))</f>
        <v>CA 30769</v>
      </c>
      <c r="O1287" t="str">
        <f>LEFT(N1287,FIND(" ",N1287))</f>
        <v xml:space="preserve">CA </v>
      </c>
      <c r="P1287" t="str">
        <f>VLOOKUP(M1287,Extract_Title!$A$2:$B$20,2,0)</f>
        <v>Mr</v>
      </c>
      <c r="Q1287" t="str">
        <f>IF(L1287="","S",L1287)</f>
        <v>S</v>
      </c>
      <c r="R1287" t="str">
        <f>IF(K1287="","M",LEFT(K1287,1))</f>
        <v>M</v>
      </c>
      <c r="S1287" t="str">
        <f>VLOOKUP(O1287,Clean_tckt!$E$3:$F$38,2,0)</f>
        <v xml:space="preserve">CA </v>
      </c>
      <c r="T1287" s="1">
        <f t="shared" si="64"/>
        <v>10.5</v>
      </c>
      <c r="U1287">
        <f t="shared" si="65"/>
        <v>47</v>
      </c>
      <c r="V1287">
        <f>SUM(G1287:H1287,1)</f>
        <v>1</v>
      </c>
      <c r="W1287">
        <f t="shared" si="66"/>
        <v>1</v>
      </c>
      <c r="X1287">
        <f>IF(V1287=1,1,0)</f>
        <v>1</v>
      </c>
      <c r="Y1287">
        <f>IF($P1287=Y$1,1,0)</f>
        <v>1</v>
      </c>
      <c r="Z1287">
        <f>IF($P1287=Z$1,1,0)</f>
        <v>0</v>
      </c>
      <c r="AA1287">
        <f>IF($P1287=AA$1,1,0)</f>
        <v>0</v>
      </c>
      <c r="AB1287">
        <f>IF($P1287=AB$1,1,0)</f>
        <v>0</v>
      </c>
      <c r="AC1287">
        <f>IF($Q1287=AC$1,1,0)</f>
        <v>1</v>
      </c>
      <c r="AD1287">
        <f>IF($Q1287=AD$1,1,0)</f>
        <v>0</v>
      </c>
      <c r="AE1287">
        <f>IF($R1287=AE$1,1,0)</f>
        <v>1</v>
      </c>
      <c r="AF1287">
        <f>IF($R1287=AF$1,1,0)</f>
        <v>0</v>
      </c>
      <c r="AG1287">
        <f>IF($R1287=AG$1,1,0)</f>
        <v>0</v>
      </c>
      <c r="AH1287">
        <f>IF($R1287=AH$1,1,0)</f>
        <v>0</v>
      </c>
      <c r="AI1287">
        <f>IF($R1287=AI$1,1,0)</f>
        <v>0</v>
      </c>
      <c r="AJ1287">
        <f>IF($R1287=AJ$1,1,0)</f>
        <v>0</v>
      </c>
      <c r="AK1287">
        <f>IF($R1287=AK$1,1,0)</f>
        <v>0</v>
      </c>
      <c r="AL1287">
        <f>IF($R1287=AL$1,1,0)</f>
        <v>0</v>
      </c>
      <c r="AM1287">
        <f>IF($S1287=AM$1,1,0)</f>
        <v>0</v>
      </c>
      <c r="AN1287">
        <f>IF($S1287=AN$1,1,0)</f>
        <v>0</v>
      </c>
      <c r="AO1287">
        <f>IF($S1287=AO$1,1,0)</f>
        <v>0</v>
      </c>
      <c r="AP1287">
        <f>IF($S1287=AP$1,1,0)</f>
        <v>0</v>
      </c>
      <c r="AQ1287">
        <f>IF($S1287=AQ$1,1,0)</f>
        <v>0</v>
      </c>
      <c r="AR1287">
        <f>IF($S1287=AR$1,1,0)</f>
        <v>1</v>
      </c>
      <c r="AS1287">
        <f>IF($S1287=AS$1,1,0)</f>
        <v>0</v>
      </c>
      <c r="AT1287">
        <f>IF($S1287=AT$1,1,0)</f>
        <v>0</v>
      </c>
      <c r="AU1287">
        <f>IF($S1287=AU$1,1,0)</f>
        <v>0</v>
      </c>
      <c r="AV1287">
        <f>IF($S1287=AV$1,1,0)</f>
        <v>0</v>
      </c>
      <c r="AW1287">
        <f>IF($S1287=AW$1,1,0)</f>
        <v>0</v>
      </c>
      <c r="AX1287">
        <f>IF($S1287=AX$1,1,0)</f>
        <v>0</v>
      </c>
      <c r="AY1287">
        <f>IF($S1287=AY$1,1,0)</f>
        <v>0</v>
      </c>
      <c r="AZ1287">
        <f>IF($S1287=AZ$1,1,0)</f>
        <v>0</v>
      </c>
      <c r="BA1287">
        <f>IF($S1287=BA$1,1,0)</f>
        <v>0</v>
      </c>
      <c r="BB1287">
        <f>IF($S1287=BB$1,1,0)</f>
        <v>0</v>
      </c>
      <c r="BC1287">
        <f>IF($S1287=BC$1,1,0)</f>
        <v>0</v>
      </c>
      <c r="BD1287">
        <f>IF($S1287=BD$1,1,0)</f>
        <v>0</v>
      </c>
      <c r="BE1287">
        <f>IF($S1287=BE$1,1,0)</f>
        <v>0</v>
      </c>
      <c r="BF1287">
        <f>IF($S1287=BF$1,1,0)</f>
        <v>0</v>
      </c>
      <c r="BG1287">
        <f>IF($S1287=BG$1,1,0)</f>
        <v>0</v>
      </c>
      <c r="BH1287">
        <f>IF($S1287=BH$1,1,0)</f>
        <v>0</v>
      </c>
      <c r="BI1287">
        <f>IF($S1287=BI$1,1,0)</f>
        <v>0</v>
      </c>
      <c r="BJ1287">
        <f>IF($S1287=BJ$1,1,0)</f>
        <v>0</v>
      </c>
    </row>
    <row r="1288" spans="1:62" x14ac:dyDescent="0.25">
      <c r="A1288">
        <v>1286</v>
      </c>
      <c r="B1288" t="s">
        <v>1975</v>
      </c>
      <c r="C1288">
        <v>3</v>
      </c>
      <c r="D1288" t="s">
        <v>1705</v>
      </c>
      <c r="E1288" t="s">
        <v>13</v>
      </c>
      <c r="F1288">
        <v>29</v>
      </c>
      <c r="G1288">
        <v>3</v>
      </c>
      <c r="H1288">
        <v>1</v>
      </c>
      <c r="I1288">
        <v>315153</v>
      </c>
      <c r="J1288">
        <v>22.024999999999999</v>
      </c>
      <c r="L1288" t="s">
        <v>15</v>
      </c>
      <c r="M1288" t="s">
        <v>1751</v>
      </c>
      <c r="N1288" t="str">
        <f>IF(ISNUMBER(I1288),"xxx ",SUBSTITUTE(SUBSTITUTE(I1288,"/",""),".",""))</f>
        <v xml:space="preserve">xxx </v>
      </c>
      <c r="O1288" t="str">
        <f>LEFT(N1288,FIND(" ",N1288))</f>
        <v xml:space="preserve">xxx </v>
      </c>
      <c r="P1288" t="str">
        <f>VLOOKUP(M1288,Extract_Title!$A$2:$B$20,2,0)</f>
        <v>Mr</v>
      </c>
      <c r="Q1288" t="str">
        <f>IF(L1288="","S",L1288)</f>
        <v>S</v>
      </c>
      <c r="R1288" t="str">
        <f>IF(K1288="","M",LEFT(K1288,1))</f>
        <v>M</v>
      </c>
      <c r="S1288" t="str">
        <f>VLOOKUP(O1288,Clean_tckt!$E$3:$F$38,2,0)</f>
        <v xml:space="preserve">xxx </v>
      </c>
      <c r="T1288" s="1">
        <f t="shared" si="64"/>
        <v>22.024999999999999</v>
      </c>
      <c r="U1288">
        <f t="shared" si="65"/>
        <v>29</v>
      </c>
      <c r="V1288">
        <f>SUM(G1288:H1288,1)</f>
        <v>5</v>
      </c>
      <c r="W1288">
        <f t="shared" si="66"/>
        <v>1</v>
      </c>
      <c r="X1288">
        <f>IF(V1288=1,1,0)</f>
        <v>0</v>
      </c>
      <c r="Y1288">
        <f>IF($P1288=Y$1,1,0)</f>
        <v>1</v>
      </c>
      <c r="Z1288">
        <f>IF($P1288=Z$1,1,0)</f>
        <v>0</v>
      </c>
      <c r="AA1288">
        <f>IF($P1288=AA$1,1,0)</f>
        <v>0</v>
      </c>
      <c r="AB1288">
        <f>IF($P1288=AB$1,1,0)</f>
        <v>0</v>
      </c>
      <c r="AC1288">
        <f>IF($Q1288=AC$1,1,0)</f>
        <v>1</v>
      </c>
      <c r="AD1288">
        <f>IF($Q1288=AD$1,1,0)</f>
        <v>0</v>
      </c>
      <c r="AE1288">
        <f>IF($R1288=AE$1,1,0)</f>
        <v>1</v>
      </c>
      <c r="AF1288">
        <f>IF($R1288=AF$1,1,0)</f>
        <v>0</v>
      </c>
      <c r="AG1288">
        <f>IF($R1288=AG$1,1,0)</f>
        <v>0</v>
      </c>
      <c r="AH1288">
        <f>IF($R1288=AH$1,1,0)</f>
        <v>0</v>
      </c>
      <c r="AI1288">
        <f>IF($R1288=AI$1,1,0)</f>
        <v>0</v>
      </c>
      <c r="AJ1288">
        <f>IF($R1288=AJ$1,1,0)</f>
        <v>0</v>
      </c>
      <c r="AK1288">
        <f>IF($R1288=AK$1,1,0)</f>
        <v>0</v>
      </c>
      <c r="AL1288">
        <f>IF($R1288=AL$1,1,0)</f>
        <v>0</v>
      </c>
      <c r="AM1288">
        <f>IF($S1288=AM$1,1,0)</f>
        <v>0</v>
      </c>
      <c r="AN1288">
        <f>IF($S1288=AN$1,1,0)</f>
        <v>0</v>
      </c>
      <c r="AO1288">
        <f>IF($S1288=AO$1,1,0)</f>
        <v>0</v>
      </c>
      <c r="AP1288">
        <f>IF($S1288=AP$1,1,0)</f>
        <v>1</v>
      </c>
      <c r="AQ1288">
        <f>IF($S1288=AQ$1,1,0)</f>
        <v>0</v>
      </c>
      <c r="AR1288">
        <f>IF($S1288=AR$1,1,0)</f>
        <v>0</v>
      </c>
      <c r="AS1288">
        <f>IF($S1288=AS$1,1,0)</f>
        <v>0</v>
      </c>
      <c r="AT1288">
        <f>IF($S1288=AT$1,1,0)</f>
        <v>0</v>
      </c>
      <c r="AU1288">
        <f>IF($S1288=AU$1,1,0)</f>
        <v>0</v>
      </c>
      <c r="AV1288">
        <f>IF($S1288=AV$1,1,0)</f>
        <v>0</v>
      </c>
      <c r="AW1288">
        <f>IF($S1288=AW$1,1,0)</f>
        <v>0</v>
      </c>
      <c r="AX1288">
        <f>IF($S1288=AX$1,1,0)</f>
        <v>0</v>
      </c>
      <c r="AY1288">
        <f>IF($S1288=AY$1,1,0)</f>
        <v>0</v>
      </c>
      <c r="AZ1288">
        <f>IF($S1288=AZ$1,1,0)</f>
        <v>0</v>
      </c>
      <c r="BA1288">
        <f>IF($S1288=BA$1,1,0)</f>
        <v>0</v>
      </c>
      <c r="BB1288">
        <f>IF($S1288=BB$1,1,0)</f>
        <v>0</v>
      </c>
      <c r="BC1288">
        <f>IF($S1288=BC$1,1,0)</f>
        <v>0</v>
      </c>
      <c r="BD1288">
        <f>IF($S1288=BD$1,1,0)</f>
        <v>0</v>
      </c>
      <c r="BE1288">
        <f>IF($S1288=BE$1,1,0)</f>
        <v>0</v>
      </c>
      <c r="BF1288">
        <f>IF($S1288=BF$1,1,0)</f>
        <v>0</v>
      </c>
      <c r="BG1288">
        <f>IF($S1288=BG$1,1,0)</f>
        <v>0</v>
      </c>
      <c r="BH1288">
        <f>IF($S1288=BH$1,1,0)</f>
        <v>0</v>
      </c>
      <c r="BI1288">
        <f>IF($S1288=BI$1,1,0)</f>
        <v>0</v>
      </c>
      <c r="BJ1288">
        <f>IF($S1288=BJ$1,1,0)</f>
        <v>0</v>
      </c>
    </row>
    <row r="1289" spans="1:62" x14ac:dyDescent="0.25">
      <c r="A1289">
        <v>1287</v>
      </c>
      <c r="B1289" t="s">
        <v>1975</v>
      </c>
      <c r="C1289">
        <v>1</v>
      </c>
      <c r="D1289" t="s">
        <v>1706</v>
      </c>
      <c r="E1289" t="s">
        <v>17</v>
      </c>
      <c r="F1289">
        <v>18</v>
      </c>
      <c r="G1289">
        <v>1</v>
      </c>
      <c r="H1289">
        <v>0</v>
      </c>
      <c r="I1289">
        <v>13695</v>
      </c>
      <c r="J1289">
        <v>60</v>
      </c>
      <c r="K1289" t="s">
        <v>1284</v>
      </c>
      <c r="L1289" t="s">
        <v>15</v>
      </c>
      <c r="M1289" t="s">
        <v>1752</v>
      </c>
      <c r="N1289" t="str">
        <f>IF(ISNUMBER(I1289),"xxx ",SUBSTITUTE(SUBSTITUTE(I1289,"/",""),".",""))</f>
        <v xml:space="preserve">xxx </v>
      </c>
      <c r="O1289" t="str">
        <f>LEFT(N1289,FIND(" ",N1289))</f>
        <v xml:space="preserve">xxx </v>
      </c>
      <c r="P1289" t="str">
        <f>VLOOKUP(M1289,Extract_Title!$A$2:$B$20,2,0)</f>
        <v>Mrs</v>
      </c>
      <c r="Q1289" t="str">
        <f>IF(L1289="","S",L1289)</f>
        <v>S</v>
      </c>
      <c r="R1289" t="str">
        <f>IF(K1289="","M",LEFT(K1289,1))</f>
        <v>C</v>
      </c>
      <c r="S1289" t="str">
        <f>VLOOKUP(O1289,Clean_tckt!$E$3:$F$38,2,0)</f>
        <v xml:space="preserve">xxx </v>
      </c>
      <c r="T1289" s="1">
        <f t="shared" si="64"/>
        <v>60</v>
      </c>
      <c r="U1289">
        <f t="shared" si="65"/>
        <v>18</v>
      </c>
      <c r="V1289">
        <f>SUM(G1289:H1289,1)</f>
        <v>2</v>
      </c>
      <c r="W1289">
        <f t="shared" si="66"/>
        <v>0</v>
      </c>
      <c r="X1289">
        <f>IF(V1289=1,1,0)</f>
        <v>0</v>
      </c>
      <c r="Y1289">
        <f>IF($P1289=Y$1,1,0)</f>
        <v>0</v>
      </c>
      <c r="Z1289">
        <f>IF($P1289=Z$1,1,0)</f>
        <v>1</v>
      </c>
      <c r="AA1289">
        <f>IF($P1289=AA$1,1,0)</f>
        <v>0</v>
      </c>
      <c r="AB1289">
        <f>IF($P1289=AB$1,1,0)</f>
        <v>0</v>
      </c>
      <c r="AC1289">
        <f>IF($Q1289=AC$1,1,0)</f>
        <v>1</v>
      </c>
      <c r="AD1289">
        <f>IF($Q1289=AD$1,1,0)</f>
        <v>0</v>
      </c>
      <c r="AE1289">
        <f>IF($R1289=AE$1,1,0)</f>
        <v>0</v>
      </c>
      <c r="AF1289">
        <f>IF($R1289=AF$1,1,0)</f>
        <v>1</v>
      </c>
      <c r="AG1289">
        <f>IF($R1289=AG$1,1,0)</f>
        <v>0</v>
      </c>
      <c r="AH1289">
        <f>IF($R1289=AH$1,1,0)</f>
        <v>0</v>
      </c>
      <c r="AI1289">
        <f>IF($R1289=AI$1,1,0)</f>
        <v>0</v>
      </c>
      <c r="AJ1289">
        <f>IF($R1289=AJ$1,1,0)</f>
        <v>0</v>
      </c>
      <c r="AK1289">
        <f>IF($R1289=AK$1,1,0)</f>
        <v>0</v>
      </c>
      <c r="AL1289">
        <f>IF($R1289=AL$1,1,0)</f>
        <v>0</v>
      </c>
      <c r="AM1289">
        <f>IF($S1289=AM$1,1,0)</f>
        <v>0</v>
      </c>
      <c r="AN1289">
        <f>IF($S1289=AN$1,1,0)</f>
        <v>0</v>
      </c>
      <c r="AO1289">
        <f>IF($S1289=AO$1,1,0)</f>
        <v>0</v>
      </c>
      <c r="AP1289">
        <f>IF($S1289=AP$1,1,0)</f>
        <v>1</v>
      </c>
      <c r="AQ1289">
        <f>IF($S1289=AQ$1,1,0)</f>
        <v>0</v>
      </c>
      <c r="AR1289">
        <f>IF($S1289=AR$1,1,0)</f>
        <v>0</v>
      </c>
      <c r="AS1289">
        <f>IF($S1289=AS$1,1,0)</f>
        <v>0</v>
      </c>
      <c r="AT1289">
        <f>IF($S1289=AT$1,1,0)</f>
        <v>0</v>
      </c>
      <c r="AU1289">
        <f>IF($S1289=AU$1,1,0)</f>
        <v>0</v>
      </c>
      <c r="AV1289">
        <f>IF($S1289=AV$1,1,0)</f>
        <v>0</v>
      </c>
      <c r="AW1289">
        <f>IF($S1289=AW$1,1,0)</f>
        <v>0</v>
      </c>
      <c r="AX1289">
        <f>IF($S1289=AX$1,1,0)</f>
        <v>0</v>
      </c>
      <c r="AY1289">
        <f>IF($S1289=AY$1,1,0)</f>
        <v>0</v>
      </c>
      <c r="AZ1289">
        <f>IF($S1289=AZ$1,1,0)</f>
        <v>0</v>
      </c>
      <c r="BA1289">
        <f>IF($S1289=BA$1,1,0)</f>
        <v>0</v>
      </c>
      <c r="BB1289">
        <f>IF($S1289=BB$1,1,0)</f>
        <v>0</v>
      </c>
      <c r="BC1289">
        <f>IF($S1289=BC$1,1,0)</f>
        <v>0</v>
      </c>
      <c r="BD1289">
        <f>IF($S1289=BD$1,1,0)</f>
        <v>0</v>
      </c>
      <c r="BE1289">
        <f>IF($S1289=BE$1,1,0)</f>
        <v>0</v>
      </c>
      <c r="BF1289">
        <f>IF($S1289=BF$1,1,0)</f>
        <v>0</v>
      </c>
      <c r="BG1289">
        <f>IF($S1289=BG$1,1,0)</f>
        <v>0</v>
      </c>
      <c r="BH1289">
        <f>IF($S1289=BH$1,1,0)</f>
        <v>0</v>
      </c>
      <c r="BI1289">
        <f>IF($S1289=BI$1,1,0)</f>
        <v>0</v>
      </c>
      <c r="BJ1289">
        <f>IF($S1289=BJ$1,1,0)</f>
        <v>0</v>
      </c>
    </row>
    <row r="1290" spans="1:62" x14ac:dyDescent="0.25">
      <c r="A1290">
        <v>1288</v>
      </c>
      <c r="B1290" t="s">
        <v>1975</v>
      </c>
      <c r="C1290">
        <v>3</v>
      </c>
      <c r="D1290" t="s">
        <v>1707</v>
      </c>
      <c r="E1290" t="s">
        <v>13</v>
      </c>
      <c r="F1290">
        <v>24</v>
      </c>
      <c r="G1290">
        <v>0</v>
      </c>
      <c r="H1290">
        <v>0</v>
      </c>
      <c r="I1290">
        <v>371109</v>
      </c>
      <c r="J1290">
        <v>7.25</v>
      </c>
      <c r="L1290" t="s">
        <v>27</v>
      </c>
      <c r="M1290" t="s">
        <v>1751</v>
      </c>
      <c r="N1290" t="str">
        <f>IF(ISNUMBER(I1290),"xxx ",SUBSTITUTE(SUBSTITUTE(I1290,"/",""),".",""))</f>
        <v xml:space="preserve">xxx </v>
      </c>
      <c r="O1290" t="str">
        <f>LEFT(N1290,FIND(" ",N1290))</f>
        <v xml:space="preserve">xxx </v>
      </c>
      <c r="P1290" t="str">
        <f>VLOOKUP(M1290,Extract_Title!$A$2:$B$20,2,0)</f>
        <v>Mr</v>
      </c>
      <c r="Q1290" t="str">
        <f>IF(L1290="","S",L1290)</f>
        <v>Q</v>
      </c>
      <c r="R1290" t="str">
        <f>IF(K1290="","M",LEFT(K1290,1))</f>
        <v>M</v>
      </c>
      <c r="S1290" t="str">
        <f>VLOOKUP(O1290,Clean_tckt!$E$3:$F$38,2,0)</f>
        <v xml:space="preserve">xxx </v>
      </c>
      <c r="T1290" s="1">
        <f t="shared" si="64"/>
        <v>7.25</v>
      </c>
      <c r="U1290">
        <f t="shared" si="65"/>
        <v>24</v>
      </c>
      <c r="V1290">
        <f>SUM(G1290:H1290,1)</f>
        <v>1</v>
      </c>
      <c r="W1290">
        <f t="shared" si="66"/>
        <v>1</v>
      </c>
      <c r="X1290">
        <f>IF(V1290=1,1,0)</f>
        <v>1</v>
      </c>
      <c r="Y1290">
        <f>IF($P1290=Y$1,1,0)</f>
        <v>1</v>
      </c>
      <c r="Z1290">
        <f>IF($P1290=Z$1,1,0)</f>
        <v>0</v>
      </c>
      <c r="AA1290">
        <f>IF($P1290=AA$1,1,0)</f>
        <v>0</v>
      </c>
      <c r="AB1290">
        <f>IF($P1290=AB$1,1,0)</f>
        <v>0</v>
      </c>
      <c r="AC1290">
        <f>IF($Q1290=AC$1,1,0)</f>
        <v>0</v>
      </c>
      <c r="AD1290">
        <f>IF($Q1290=AD$1,1,0)</f>
        <v>0</v>
      </c>
      <c r="AE1290">
        <f>IF($R1290=AE$1,1,0)</f>
        <v>1</v>
      </c>
      <c r="AF1290">
        <f>IF($R1290=AF$1,1,0)</f>
        <v>0</v>
      </c>
      <c r="AG1290">
        <f>IF($R1290=AG$1,1,0)</f>
        <v>0</v>
      </c>
      <c r="AH1290">
        <f>IF($R1290=AH$1,1,0)</f>
        <v>0</v>
      </c>
      <c r="AI1290">
        <f>IF($R1290=AI$1,1,0)</f>
        <v>0</v>
      </c>
      <c r="AJ1290">
        <f>IF($R1290=AJ$1,1,0)</f>
        <v>0</v>
      </c>
      <c r="AK1290">
        <f>IF($R1290=AK$1,1,0)</f>
        <v>0</v>
      </c>
      <c r="AL1290">
        <f>IF($R1290=AL$1,1,0)</f>
        <v>0</v>
      </c>
      <c r="AM1290">
        <f>IF($S1290=AM$1,1,0)</f>
        <v>0</v>
      </c>
      <c r="AN1290">
        <f>IF($S1290=AN$1,1,0)</f>
        <v>0</v>
      </c>
      <c r="AO1290">
        <f>IF($S1290=AO$1,1,0)</f>
        <v>0</v>
      </c>
      <c r="AP1290">
        <f>IF($S1290=AP$1,1,0)</f>
        <v>1</v>
      </c>
      <c r="AQ1290">
        <f>IF($S1290=AQ$1,1,0)</f>
        <v>0</v>
      </c>
      <c r="AR1290">
        <f>IF($S1290=AR$1,1,0)</f>
        <v>0</v>
      </c>
      <c r="AS1290">
        <f>IF($S1290=AS$1,1,0)</f>
        <v>0</v>
      </c>
      <c r="AT1290">
        <f>IF($S1290=AT$1,1,0)</f>
        <v>0</v>
      </c>
      <c r="AU1290">
        <f>IF($S1290=AU$1,1,0)</f>
        <v>0</v>
      </c>
      <c r="AV1290">
        <f>IF($S1290=AV$1,1,0)</f>
        <v>0</v>
      </c>
      <c r="AW1290">
        <f>IF($S1290=AW$1,1,0)</f>
        <v>0</v>
      </c>
      <c r="AX1290">
        <f>IF($S1290=AX$1,1,0)</f>
        <v>0</v>
      </c>
      <c r="AY1290">
        <f>IF($S1290=AY$1,1,0)</f>
        <v>0</v>
      </c>
      <c r="AZ1290">
        <f>IF($S1290=AZ$1,1,0)</f>
        <v>0</v>
      </c>
      <c r="BA1290">
        <f>IF($S1290=BA$1,1,0)</f>
        <v>0</v>
      </c>
      <c r="BB1290">
        <f>IF($S1290=BB$1,1,0)</f>
        <v>0</v>
      </c>
      <c r="BC1290">
        <f>IF($S1290=BC$1,1,0)</f>
        <v>0</v>
      </c>
      <c r="BD1290">
        <f>IF($S1290=BD$1,1,0)</f>
        <v>0</v>
      </c>
      <c r="BE1290">
        <f>IF($S1290=BE$1,1,0)</f>
        <v>0</v>
      </c>
      <c r="BF1290">
        <f>IF($S1290=BF$1,1,0)</f>
        <v>0</v>
      </c>
      <c r="BG1290">
        <f>IF($S1290=BG$1,1,0)</f>
        <v>0</v>
      </c>
      <c r="BH1290">
        <f>IF($S1290=BH$1,1,0)</f>
        <v>0</v>
      </c>
      <c r="BI1290">
        <f>IF($S1290=BI$1,1,0)</f>
        <v>0</v>
      </c>
      <c r="BJ1290">
        <f>IF($S1290=BJ$1,1,0)</f>
        <v>0</v>
      </c>
    </row>
    <row r="1291" spans="1:62" x14ac:dyDescent="0.25">
      <c r="A1291">
        <v>1289</v>
      </c>
      <c r="B1291" t="s">
        <v>1975</v>
      </c>
      <c r="C1291">
        <v>1</v>
      </c>
      <c r="D1291" t="s">
        <v>1708</v>
      </c>
      <c r="E1291" t="s">
        <v>17</v>
      </c>
      <c r="F1291">
        <v>48</v>
      </c>
      <c r="G1291">
        <v>1</v>
      </c>
      <c r="H1291">
        <v>1</v>
      </c>
      <c r="I1291">
        <v>13567</v>
      </c>
      <c r="J1291">
        <v>79.2</v>
      </c>
      <c r="K1291" t="s">
        <v>841</v>
      </c>
      <c r="L1291" t="s">
        <v>20</v>
      </c>
      <c r="M1291" t="s">
        <v>1752</v>
      </c>
      <c r="N1291" t="str">
        <f>IF(ISNUMBER(I1291),"xxx ",SUBSTITUTE(SUBSTITUTE(I1291,"/",""),".",""))</f>
        <v xml:space="preserve">xxx </v>
      </c>
      <c r="O1291" t="str">
        <f>LEFT(N1291,FIND(" ",N1291))</f>
        <v xml:space="preserve">xxx </v>
      </c>
      <c r="P1291" t="str">
        <f>VLOOKUP(M1291,Extract_Title!$A$2:$B$20,2,0)</f>
        <v>Mrs</v>
      </c>
      <c r="Q1291" t="str">
        <f>IF(L1291="","S",L1291)</f>
        <v>C</v>
      </c>
      <c r="R1291" t="str">
        <f>IF(K1291="","M",LEFT(K1291,1))</f>
        <v>B</v>
      </c>
      <c r="S1291" t="str">
        <f>VLOOKUP(O1291,Clean_tckt!$E$3:$F$38,2,0)</f>
        <v xml:space="preserve">xxx </v>
      </c>
      <c r="T1291" s="1">
        <f t="shared" si="64"/>
        <v>79.2</v>
      </c>
      <c r="U1291">
        <f t="shared" si="65"/>
        <v>48</v>
      </c>
      <c r="V1291">
        <f>SUM(G1291:H1291,1)</f>
        <v>3</v>
      </c>
      <c r="W1291">
        <f t="shared" si="66"/>
        <v>0</v>
      </c>
      <c r="X1291">
        <f>IF(V1291=1,1,0)</f>
        <v>0</v>
      </c>
      <c r="Y1291">
        <f>IF($P1291=Y$1,1,0)</f>
        <v>0</v>
      </c>
      <c r="Z1291">
        <f>IF($P1291=Z$1,1,0)</f>
        <v>1</v>
      </c>
      <c r="AA1291">
        <f>IF($P1291=AA$1,1,0)</f>
        <v>0</v>
      </c>
      <c r="AB1291">
        <f>IF($P1291=AB$1,1,0)</f>
        <v>0</v>
      </c>
      <c r="AC1291">
        <f>IF($Q1291=AC$1,1,0)</f>
        <v>0</v>
      </c>
      <c r="AD1291">
        <f>IF($Q1291=AD$1,1,0)</f>
        <v>1</v>
      </c>
      <c r="AE1291">
        <f>IF($R1291=AE$1,1,0)</f>
        <v>0</v>
      </c>
      <c r="AF1291">
        <f>IF($R1291=AF$1,1,0)</f>
        <v>0</v>
      </c>
      <c r="AG1291">
        <f>IF($R1291=AG$1,1,0)</f>
        <v>0</v>
      </c>
      <c r="AH1291">
        <f>IF($R1291=AH$1,1,0)</f>
        <v>0</v>
      </c>
      <c r="AI1291">
        <f>IF($R1291=AI$1,1,0)</f>
        <v>0</v>
      </c>
      <c r="AJ1291">
        <f>IF($R1291=AJ$1,1,0)</f>
        <v>0</v>
      </c>
      <c r="AK1291">
        <f>IF($R1291=AK$1,1,0)</f>
        <v>1</v>
      </c>
      <c r="AL1291">
        <f>IF($R1291=AL$1,1,0)</f>
        <v>0</v>
      </c>
      <c r="AM1291">
        <f>IF($S1291=AM$1,1,0)</f>
        <v>0</v>
      </c>
      <c r="AN1291">
        <f>IF($S1291=AN$1,1,0)</f>
        <v>0</v>
      </c>
      <c r="AO1291">
        <f>IF($S1291=AO$1,1,0)</f>
        <v>0</v>
      </c>
      <c r="AP1291">
        <f>IF($S1291=AP$1,1,0)</f>
        <v>1</v>
      </c>
      <c r="AQ1291">
        <f>IF($S1291=AQ$1,1,0)</f>
        <v>0</v>
      </c>
      <c r="AR1291">
        <f>IF($S1291=AR$1,1,0)</f>
        <v>0</v>
      </c>
      <c r="AS1291">
        <f>IF($S1291=AS$1,1,0)</f>
        <v>0</v>
      </c>
      <c r="AT1291">
        <f>IF($S1291=AT$1,1,0)</f>
        <v>0</v>
      </c>
      <c r="AU1291">
        <f>IF($S1291=AU$1,1,0)</f>
        <v>0</v>
      </c>
      <c r="AV1291">
        <f>IF($S1291=AV$1,1,0)</f>
        <v>0</v>
      </c>
      <c r="AW1291">
        <f>IF($S1291=AW$1,1,0)</f>
        <v>0</v>
      </c>
      <c r="AX1291">
        <f>IF($S1291=AX$1,1,0)</f>
        <v>0</v>
      </c>
      <c r="AY1291">
        <f>IF($S1291=AY$1,1,0)</f>
        <v>0</v>
      </c>
      <c r="AZ1291">
        <f>IF($S1291=AZ$1,1,0)</f>
        <v>0</v>
      </c>
      <c r="BA1291">
        <f>IF($S1291=BA$1,1,0)</f>
        <v>0</v>
      </c>
      <c r="BB1291">
        <f>IF($S1291=BB$1,1,0)</f>
        <v>0</v>
      </c>
      <c r="BC1291">
        <f>IF($S1291=BC$1,1,0)</f>
        <v>0</v>
      </c>
      <c r="BD1291">
        <f>IF($S1291=BD$1,1,0)</f>
        <v>0</v>
      </c>
      <c r="BE1291">
        <f>IF($S1291=BE$1,1,0)</f>
        <v>0</v>
      </c>
      <c r="BF1291">
        <f>IF($S1291=BF$1,1,0)</f>
        <v>0</v>
      </c>
      <c r="BG1291">
        <f>IF($S1291=BG$1,1,0)</f>
        <v>0</v>
      </c>
      <c r="BH1291">
        <f>IF($S1291=BH$1,1,0)</f>
        <v>0</v>
      </c>
      <c r="BI1291">
        <f>IF($S1291=BI$1,1,0)</f>
        <v>0</v>
      </c>
      <c r="BJ1291">
        <f>IF($S1291=BJ$1,1,0)</f>
        <v>0</v>
      </c>
    </row>
    <row r="1292" spans="1:62" x14ac:dyDescent="0.25">
      <c r="A1292">
        <v>1290</v>
      </c>
      <c r="B1292" t="s">
        <v>1975</v>
      </c>
      <c r="C1292">
        <v>3</v>
      </c>
      <c r="D1292" t="s">
        <v>1709</v>
      </c>
      <c r="E1292" t="s">
        <v>13</v>
      </c>
      <c r="F1292">
        <v>22</v>
      </c>
      <c r="G1292">
        <v>0</v>
      </c>
      <c r="H1292">
        <v>0</v>
      </c>
      <c r="I1292">
        <v>347065</v>
      </c>
      <c r="J1292">
        <v>7.7750000000000004</v>
      </c>
      <c r="L1292" t="s">
        <v>15</v>
      </c>
      <c r="M1292" t="s">
        <v>1751</v>
      </c>
      <c r="N1292" t="str">
        <f>IF(ISNUMBER(I1292),"xxx ",SUBSTITUTE(SUBSTITUTE(I1292,"/",""),".",""))</f>
        <v xml:space="preserve">xxx </v>
      </c>
      <c r="O1292" t="str">
        <f>LEFT(N1292,FIND(" ",N1292))</f>
        <v xml:space="preserve">xxx </v>
      </c>
      <c r="P1292" t="str">
        <f>VLOOKUP(M1292,Extract_Title!$A$2:$B$20,2,0)</f>
        <v>Mr</v>
      </c>
      <c r="Q1292" t="str">
        <f>IF(L1292="","S",L1292)</f>
        <v>S</v>
      </c>
      <c r="R1292" t="str">
        <f>IF(K1292="","M",LEFT(K1292,1))</f>
        <v>M</v>
      </c>
      <c r="S1292" t="str">
        <f>VLOOKUP(O1292,Clean_tckt!$E$3:$F$38,2,0)</f>
        <v xml:space="preserve">xxx </v>
      </c>
      <c r="T1292" s="1">
        <f t="shared" si="64"/>
        <v>7.7750000000000004</v>
      </c>
      <c r="U1292">
        <f t="shared" si="65"/>
        <v>22</v>
      </c>
      <c r="V1292">
        <f>SUM(G1292:H1292,1)</f>
        <v>1</v>
      </c>
      <c r="W1292">
        <f t="shared" si="66"/>
        <v>1</v>
      </c>
      <c r="X1292">
        <f>IF(V1292=1,1,0)</f>
        <v>1</v>
      </c>
      <c r="Y1292">
        <f>IF($P1292=Y$1,1,0)</f>
        <v>1</v>
      </c>
      <c r="Z1292">
        <f>IF($P1292=Z$1,1,0)</f>
        <v>0</v>
      </c>
      <c r="AA1292">
        <f>IF($P1292=AA$1,1,0)</f>
        <v>0</v>
      </c>
      <c r="AB1292">
        <f>IF($P1292=AB$1,1,0)</f>
        <v>0</v>
      </c>
      <c r="AC1292">
        <f>IF($Q1292=AC$1,1,0)</f>
        <v>1</v>
      </c>
      <c r="AD1292">
        <f>IF($Q1292=AD$1,1,0)</f>
        <v>0</v>
      </c>
      <c r="AE1292">
        <f>IF($R1292=AE$1,1,0)</f>
        <v>1</v>
      </c>
      <c r="AF1292">
        <f>IF($R1292=AF$1,1,0)</f>
        <v>0</v>
      </c>
      <c r="AG1292">
        <f>IF($R1292=AG$1,1,0)</f>
        <v>0</v>
      </c>
      <c r="AH1292">
        <f>IF($R1292=AH$1,1,0)</f>
        <v>0</v>
      </c>
      <c r="AI1292">
        <f>IF($R1292=AI$1,1,0)</f>
        <v>0</v>
      </c>
      <c r="AJ1292">
        <f>IF($R1292=AJ$1,1,0)</f>
        <v>0</v>
      </c>
      <c r="AK1292">
        <f>IF($R1292=AK$1,1,0)</f>
        <v>0</v>
      </c>
      <c r="AL1292">
        <f>IF($R1292=AL$1,1,0)</f>
        <v>0</v>
      </c>
      <c r="AM1292">
        <f>IF($S1292=AM$1,1,0)</f>
        <v>0</v>
      </c>
      <c r="AN1292">
        <f>IF($S1292=AN$1,1,0)</f>
        <v>0</v>
      </c>
      <c r="AO1292">
        <f>IF($S1292=AO$1,1,0)</f>
        <v>0</v>
      </c>
      <c r="AP1292">
        <f>IF($S1292=AP$1,1,0)</f>
        <v>1</v>
      </c>
      <c r="AQ1292">
        <f>IF($S1292=AQ$1,1,0)</f>
        <v>0</v>
      </c>
      <c r="AR1292">
        <f>IF($S1292=AR$1,1,0)</f>
        <v>0</v>
      </c>
      <c r="AS1292">
        <f>IF($S1292=AS$1,1,0)</f>
        <v>0</v>
      </c>
      <c r="AT1292">
        <f>IF($S1292=AT$1,1,0)</f>
        <v>0</v>
      </c>
      <c r="AU1292">
        <f>IF($S1292=AU$1,1,0)</f>
        <v>0</v>
      </c>
      <c r="AV1292">
        <f>IF($S1292=AV$1,1,0)</f>
        <v>0</v>
      </c>
      <c r="AW1292">
        <f>IF($S1292=AW$1,1,0)</f>
        <v>0</v>
      </c>
      <c r="AX1292">
        <f>IF($S1292=AX$1,1,0)</f>
        <v>0</v>
      </c>
      <c r="AY1292">
        <f>IF($S1292=AY$1,1,0)</f>
        <v>0</v>
      </c>
      <c r="AZ1292">
        <f>IF($S1292=AZ$1,1,0)</f>
        <v>0</v>
      </c>
      <c r="BA1292">
        <f>IF($S1292=BA$1,1,0)</f>
        <v>0</v>
      </c>
      <c r="BB1292">
        <f>IF($S1292=BB$1,1,0)</f>
        <v>0</v>
      </c>
      <c r="BC1292">
        <f>IF($S1292=BC$1,1,0)</f>
        <v>0</v>
      </c>
      <c r="BD1292">
        <f>IF($S1292=BD$1,1,0)</f>
        <v>0</v>
      </c>
      <c r="BE1292">
        <f>IF($S1292=BE$1,1,0)</f>
        <v>0</v>
      </c>
      <c r="BF1292">
        <f>IF($S1292=BF$1,1,0)</f>
        <v>0</v>
      </c>
      <c r="BG1292">
        <f>IF($S1292=BG$1,1,0)</f>
        <v>0</v>
      </c>
      <c r="BH1292">
        <f>IF($S1292=BH$1,1,0)</f>
        <v>0</v>
      </c>
      <c r="BI1292">
        <f>IF($S1292=BI$1,1,0)</f>
        <v>0</v>
      </c>
      <c r="BJ1292">
        <f>IF($S1292=BJ$1,1,0)</f>
        <v>0</v>
      </c>
    </row>
    <row r="1293" spans="1:62" x14ac:dyDescent="0.25">
      <c r="A1293">
        <v>1291</v>
      </c>
      <c r="B1293" t="s">
        <v>1975</v>
      </c>
      <c r="C1293">
        <v>3</v>
      </c>
      <c r="D1293" t="s">
        <v>1710</v>
      </c>
      <c r="E1293" t="s">
        <v>13</v>
      </c>
      <c r="F1293">
        <v>31</v>
      </c>
      <c r="G1293">
        <v>0</v>
      </c>
      <c r="H1293">
        <v>0</v>
      </c>
      <c r="I1293">
        <v>21332</v>
      </c>
      <c r="J1293">
        <v>7.7332999999999998</v>
      </c>
      <c r="L1293" t="s">
        <v>27</v>
      </c>
      <c r="M1293" t="s">
        <v>1751</v>
      </c>
      <c r="N1293" t="str">
        <f>IF(ISNUMBER(I1293),"xxx ",SUBSTITUTE(SUBSTITUTE(I1293,"/",""),".",""))</f>
        <v xml:space="preserve">xxx </v>
      </c>
      <c r="O1293" t="str">
        <f>LEFT(N1293,FIND(" ",N1293))</f>
        <v xml:space="preserve">xxx </v>
      </c>
      <c r="P1293" t="str">
        <f>VLOOKUP(M1293,Extract_Title!$A$2:$B$20,2,0)</f>
        <v>Mr</v>
      </c>
      <c r="Q1293" t="str">
        <f>IF(L1293="","S",L1293)</f>
        <v>Q</v>
      </c>
      <c r="R1293" t="str">
        <f>IF(K1293="","M",LEFT(K1293,1))</f>
        <v>M</v>
      </c>
      <c r="S1293" t="str">
        <f>VLOOKUP(O1293,Clean_tckt!$E$3:$F$38,2,0)</f>
        <v xml:space="preserve">xxx </v>
      </c>
      <c r="T1293" s="1">
        <f t="shared" si="64"/>
        <v>7.7332999999999998</v>
      </c>
      <c r="U1293">
        <f t="shared" si="65"/>
        <v>31</v>
      </c>
      <c r="V1293">
        <f>SUM(G1293:H1293,1)</f>
        <v>1</v>
      </c>
      <c r="W1293">
        <f t="shared" si="66"/>
        <v>1</v>
      </c>
      <c r="X1293">
        <f>IF(V1293=1,1,0)</f>
        <v>1</v>
      </c>
      <c r="Y1293">
        <f>IF($P1293=Y$1,1,0)</f>
        <v>1</v>
      </c>
      <c r="Z1293">
        <f>IF($P1293=Z$1,1,0)</f>
        <v>0</v>
      </c>
      <c r="AA1293">
        <f>IF($P1293=AA$1,1,0)</f>
        <v>0</v>
      </c>
      <c r="AB1293">
        <f>IF($P1293=AB$1,1,0)</f>
        <v>0</v>
      </c>
      <c r="AC1293">
        <f>IF($Q1293=AC$1,1,0)</f>
        <v>0</v>
      </c>
      <c r="AD1293">
        <f>IF($Q1293=AD$1,1,0)</f>
        <v>0</v>
      </c>
      <c r="AE1293">
        <f>IF($R1293=AE$1,1,0)</f>
        <v>1</v>
      </c>
      <c r="AF1293">
        <f>IF($R1293=AF$1,1,0)</f>
        <v>0</v>
      </c>
      <c r="AG1293">
        <f>IF($R1293=AG$1,1,0)</f>
        <v>0</v>
      </c>
      <c r="AH1293">
        <f>IF($R1293=AH$1,1,0)</f>
        <v>0</v>
      </c>
      <c r="AI1293">
        <f>IF($R1293=AI$1,1,0)</f>
        <v>0</v>
      </c>
      <c r="AJ1293">
        <f>IF($R1293=AJ$1,1,0)</f>
        <v>0</v>
      </c>
      <c r="AK1293">
        <f>IF($R1293=AK$1,1,0)</f>
        <v>0</v>
      </c>
      <c r="AL1293">
        <f>IF($R1293=AL$1,1,0)</f>
        <v>0</v>
      </c>
      <c r="AM1293">
        <f>IF($S1293=AM$1,1,0)</f>
        <v>0</v>
      </c>
      <c r="AN1293">
        <f>IF($S1293=AN$1,1,0)</f>
        <v>0</v>
      </c>
      <c r="AO1293">
        <f>IF($S1293=AO$1,1,0)</f>
        <v>0</v>
      </c>
      <c r="AP1293">
        <f>IF($S1293=AP$1,1,0)</f>
        <v>1</v>
      </c>
      <c r="AQ1293">
        <f>IF($S1293=AQ$1,1,0)</f>
        <v>0</v>
      </c>
      <c r="AR1293">
        <f>IF($S1293=AR$1,1,0)</f>
        <v>0</v>
      </c>
      <c r="AS1293">
        <f>IF($S1293=AS$1,1,0)</f>
        <v>0</v>
      </c>
      <c r="AT1293">
        <f>IF($S1293=AT$1,1,0)</f>
        <v>0</v>
      </c>
      <c r="AU1293">
        <f>IF($S1293=AU$1,1,0)</f>
        <v>0</v>
      </c>
      <c r="AV1293">
        <f>IF($S1293=AV$1,1,0)</f>
        <v>0</v>
      </c>
      <c r="AW1293">
        <f>IF($S1293=AW$1,1,0)</f>
        <v>0</v>
      </c>
      <c r="AX1293">
        <f>IF($S1293=AX$1,1,0)</f>
        <v>0</v>
      </c>
      <c r="AY1293">
        <f>IF($S1293=AY$1,1,0)</f>
        <v>0</v>
      </c>
      <c r="AZ1293">
        <f>IF($S1293=AZ$1,1,0)</f>
        <v>0</v>
      </c>
      <c r="BA1293">
        <f>IF($S1293=BA$1,1,0)</f>
        <v>0</v>
      </c>
      <c r="BB1293">
        <f>IF($S1293=BB$1,1,0)</f>
        <v>0</v>
      </c>
      <c r="BC1293">
        <f>IF($S1293=BC$1,1,0)</f>
        <v>0</v>
      </c>
      <c r="BD1293">
        <f>IF($S1293=BD$1,1,0)</f>
        <v>0</v>
      </c>
      <c r="BE1293">
        <f>IF($S1293=BE$1,1,0)</f>
        <v>0</v>
      </c>
      <c r="BF1293">
        <f>IF($S1293=BF$1,1,0)</f>
        <v>0</v>
      </c>
      <c r="BG1293">
        <f>IF($S1293=BG$1,1,0)</f>
        <v>0</v>
      </c>
      <c r="BH1293">
        <f>IF($S1293=BH$1,1,0)</f>
        <v>0</v>
      </c>
      <c r="BI1293">
        <f>IF($S1293=BI$1,1,0)</f>
        <v>0</v>
      </c>
      <c r="BJ1293">
        <f>IF($S1293=BJ$1,1,0)</f>
        <v>0</v>
      </c>
    </row>
    <row r="1294" spans="1:62" x14ac:dyDescent="0.25">
      <c r="A1294">
        <v>1292</v>
      </c>
      <c r="B1294" t="s">
        <v>1975</v>
      </c>
      <c r="C1294">
        <v>1</v>
      </c>
      <c r="D1294" t="s">
        <v>1711</v>
      </c>
      <c r="E1294" t="s">
        <v>17</v>
      </c>
      <c r="F1294">
        <v>30</v>
      </c>
      <c r="G1294">
        <v>0</v>
      </c>
      <c r="H1294">
        <v>0</v>
      </c>
      <c r="I1294">
        <v>36928</v>
      </c>
      <c r="J1294">
        <v>164.86670000000001</v>
      </c>
      <c r="K1294" t="s">
        <v>482</v>
      </c>
      <c r="L1294" t="s">
        <v>15</v>
      </c>
      <c r="M1294" t="s">
        <v>1753</v>
      </c>
      <c r="N1294" t="str">
        <f>IF(ISNUMBER(I1294),"xxx ",SUBSTITUTE(SUBSTITUTE(I1294,"/",""),".",""))</f>
        <v xml:space="preserve">xxx </v>
      </c>
      <c r="O1294" t="str">
        <f>LEFT(N1294,FIND(" ",N1294))</f>
        <v xml:space="preserve">xxx </v>
      </c>
      <c r="P1294" t="str">
        <f>VLOOKUP(M1294,Extract_Title!$A$2:$B$20,2,0)</f>
        <v>Miss</v>
      </c>
      <c r="Q1294" t="str">
        <f>IF(L1294="","S",L1294)</f>
        <v>S</v>
      </c>
      <c r="R1294" t="str">
        <f>IF(K1294="","M",LEFT(K1294,1))</f>
        <v>C</v>
      </c>
      <c r="S1294" t="str">
        <f>VLOOKUP(O1294,Clean_tckt!$E$3:$F$38,2,0)</f>
        <v xml:space="preserve">xxx </v>
      </c>
      <c r="T1294" s="1">
        <f t="shared" si="64"/>
        <v>164.86670000000001</v>
      </c>
      <c r="U1294">
        <f t="shared" si="65"/>
        <v>30</v>
      </c>
      <c r="V1294">
        <f>SUM(G1294:H1294,1)</f>
        <v>1</v>
      </c>
      <c r="W1294">
        <f t="shared" si="66"/>
        <v>0</v>
      </c>
      <c r="X1294">
        <f>IF(V1294=1,1,0)</f>
        <v>1</v>
      </c>
      <c r="Y1294">
        <f>IF($P1294=Y$1,1,0)</f>
        <v>0</v>
      </c>
      <c r="Z1294">
        <f>IF($P1294=Z$1,1,0)</f>
        <v>0</v>
      </c>
      <c r="AA1294">
        <f>IF($P1294=AA$1,1,0)</f>
        <v>1</v>
      </c>
      <c r="AB1294">
        <f>IF($P1294=AB$1,1,0)</f>
        <v>0</v>
      </c>
      <c r="AC1294">
        <f>IF($Q1294=AC$1,1,0)</f>
        <v>1</v>
      </c>
      <c r="AD1294">
        <f>IF($Q1294=AD$1,1,0)</f>
        <v>0</v>
      </c>
      <c r="AE1294">
        <f>IF($R1294=AE$1,1,0)</f>
        <v>0</v>
      </c>
      <c r="AF1294">
        <f>IF($R1294=AF$1,1,0)</f>
        <v>1</v>
      </c>
      <c r="AG1294">
        <f>IF($R1294=AG$1,1,0)</f>
        <v>0</v>
      </c>
      <c r="AH1294">
        <f>IF($R1294=AH$1,1,0)</f>
        <v>0</v>
      </c>
      <c r="AI1294">
        <f>IF($R1294=AI$1,1,0)</f>
        <v>0</v>
      </c>
      <c r="AJ1294">
        <f>IF($R1294=AJ$1,1,0)</f>
        <v>0</v>
      </c>
      <c r="AK1294">
        <f>IF($R1294=AK$1,1,0)</f>
        <v>0</v>
      </c>
      <c r="AL1294">
        <f>IF($R1294=AL$1,1,0)</f>
        <v>0</v>
      </c>
      <c r="AM1294">
        <f>IF($S1294=AM$1,1,0)</f>
        <v>0</v>
      </c>
      <c r="AN1294">
        <f>IF($S1294=AN$1,1,0)</f>
        <v>0</v>
      </c>
      <c r="AO1294">
        <f>IF($S1294=AO$1,1,0)</f>
        <v>0</v>
      </c>
      <c r="AP1294">
        <f>IF($S1294=AP$1,1,0)</f>
        <v>1</v>
      </c>
      <c r="AQ1294">
        <f>IF($S1294=AQ$1,1,0)</f>
        <v>0</v>
      </c>
      <c r="AR1294">
        <f>IF($S1294=AR$1,1,0)</f>
        <v>0</v>
      </c>
      <c r="AS1294">
        <f>IF($S1294=AS$1,1,0)</f>
        <v>0</v>
      </c>
      <c r="AT1294">
        <f>IF($S1294=AT$1,1,0)</f>
        <v>0</v>
      </c>
      <c r="AU1294">
        <f>IF($S1294=AU$1,1,0)</f>
        <v>0</v>
      </c>
      <c r="AV1294">
        <f>IF($S1294=AV$1,1,0)</f>
        <v>0</v>
      </c>
      <c r="AW1294">
        <f>IF($S1294=AW$1,1,0)</f>
        <v>0</v>
      </c>
      <c r="AX1294">
        <f>IF($S1294=AX$1,1,0)</f>
        <v>0</v>
      </c>
      <c r="AY1294">
        <f>IF($S1294=AY$1,1,0)</f>
        <v>0</v>
      </c>
      <c r="AZ1294">
        <f>IF($S1294=AZ$1,1,0)</f>
        <v>0</v>
      </c>
      <c r="BA1294">
        <f>IF($S1294=BA$1,1,0)</f>
        <v>0</v>
      </c>
      <c r="BB1294">
        <f>IF($S1294=BB$1,1,0)</f>
        <v>0</v>
      </c>
      <c r="BC1294">
        <f>IF($S1294=BC$1,1,0)</f>
        <v>0</v>
      </c>
      <c r="BD1294">
        <f>IF($S1294=BD$1,1,0)</f>
        <v>0</v>
      </c>
      <c r="BE1294">
        <f>IF($S1294=BE$1,1,0)</f>
        <v>0</v>
      </c>
      <c r="BF1294">
        <f>IF($S1294=BF$1,1,0)</f>
        <v>0</v>
      </c>
      <c r="BG1294">
        <f>IF($S1294=BG$1,1,0)</f>
        <v>0</v>
      </c>
      <c r="BH1294">
        <f>IF($S1294=BH$1,1,0)</f>
        <v>0</v>
      </c>
      <c r="BI1294">
        <f>IF($S1294=BI$1,1,0)</f>
        <v>0</v>
      </c>
      <c r="BJ1294">
        <f>IF($S1294=BJ$1,1,0)</f>
        <v>0</v>
      </c>
    </row>
    <row r="1295" spans="1:62" x14ac:dyDescent="0.25">
      <c r="A1295">
        <v>1293</v>
      </c>
      <c r="B1295" t="s">
        <v>1975</v>
      </c>
      <c r="C1295">
        <v>2</v>
      </c>
      <c r="D1295" t="s">
        <v>1712</v>
      </c>
      <c r="E1295" t="s">
        <v>13</v>
      </c>
      <c r="F1295">
        <v>38</v>
      </c>
      <c r="G1295">
        <v>1</v>
      </c>
      <c r="H1295">
        <v>0</v>
      </c>
      <c r="I1295">
        <v>28664</v>
      </c>
      <c r="J1295">
        <v>21</v>
      </c>
      <c r="L1295" t="s">
        <v>15</v>
      </c>
      <c r="M1295" t="s">
        <v>1751</v>
      </c>
      <c r="N1295" t="str">
        <f>IF(ISNUMBER(I1295),"xxx ",SUBSTITUTE(SUBSTITUTE(I1295,"/",""),".",""))</f>
        <v xml:space="preserve">xxx </v>
      </c>
      <c r="O1295" t="str">
        <f>LEFT(N1295,FIND(" ",N1295))</f>
        <v xml:space="preserve">xxx </v>
      </c>
      <c r="P1295" t="str">
        <f>VLOOKUP(M1295,Extract_Title!$A$2:$B$20,2,0)</f>
        <v>Mr</v>
      </c>
      <c r="Q1295" t="str">
        <f>IF(L1295="","S",L1295)</f>
        <v>S</v>
      </c>
      <c r="R1295" t="str">
        <f>IF(K1295="","M",LEFT(K1295,1))</f>
        <v>M</v>
      </c>
      <c r="S1295" t="str">
        <f>VLOOKUP(O1295,Clean_tckt!$E$3:$F$38,2,0)</f>
        <v xml:space="preserve">xxx </v>
      </c>
      <c r="T1295" s="1">
        <f t="shared" si="64"/>
        <v>21</v>
      </c>
      <c r="U1295">
        <f t="shared" si="65"/>
        <v>38</v>
      </c>
      <c r="V1295">
        <f>SUM(G1295:H1295,1)</f>
        <v>2</v>
      </c>
      <c r="W1295">
        <f t="shared" si="66"/>
        <v>1</v>
      </c>
      <c r="X1295">
        <f>IF(V1295=1,1,0)</f>
        <v>0</v>
      </c>
      <c r="Y1295">
        <f>IF($P1295=Y$1,1,0)</f>
        <v>1</v>
      </c>
      <c r="Z1295">
        <f>IF($P1295=Z$1,1,0)</f>
        <v>0</v>
      </c>
      <c r="AA1295">
        <f>IF($P1295=AA$1,1,0)</f>
        <v>0</v>
      </c>
      <c r="AB1295">
        <f>IF($P1295=AB$1,1,0)</f>
        <v>0</v>
      </c>
      <c r="AC1295">
        <f>IF($Q1295=AC$1,1,0)</f>
        <v>1</v>
      </c>
      <c r="AD1295">
        <f>IF($Q1295=AD$1,1,0)</f>
        <v>0</v>
      </c>
      <c r="AE1295">
        <f>IF($R1295=AE$1,1,0)</f>
        <v>1</v>
      </c>
      <c r="AF1295">
        <f>IF($R1295=AF$1,1,0)</f>
        <v>0</v>
      </c>
      <c r="AG1295">
        <f>IF($R1295=AG$1,1,0)</f>
        <v>0</v>
      </c>
      <c r="AH1295">
        <f>IF($R1295=AH$1,1,0)</f>
        <v>0</v>
      </c>
      <c r="AI1295">
        <f>IF($R1295=AI$1,1,0)</f>
        <v>0</v>
      </c>
      <c r="AJ1295">
        <f>IF($R1295=AJ$1,1,0)</f>
        <v>0</v>
      </c>
      <c r="AK1295">
        <f>IF($R1295=AK$1,1,0)</f>
        <v>0</v>
      </c>
      <c r="AL1295">
        <f>IF($R1295=AL$1,1,0)</f>
        <v>0</v>
      </c>
      <c r="AM1295">
        <f>IF($S1295=AM$1,1,0)</f>
        <v>0</v>
      </c>
      <c r="AN1295">
        <f>IF($S1295=AN$1,1,0)</f>
        <v>0</v>
      </c>
      <c r="AO1295">
        <f>IF($S1295=AO$1,1,0)</f>
        <v>0</v>
      </c>
      <c r="AP1295">
        <f>IF($S1295=AP$1,1,0)</f>
        <v>1</v>
      </c>
      <c r="AQ1295">
        <f>IF($S1295=AQ$1,1,0)</f>
        <v>0</v>
      </c>
      <c r="AR1295">
        <f>IF($S1295=AR$1,1,0)</f>
        <v>0</v>
      </c>
      <c r="AS1295">
        <f>IF($S1295=AS$1,1,0)</f>
        <v>0</v>
      </c>
      <c r="AT1295">
        <f>IF($S1295=AT$1,1,0)</f>
        <v>0</v>
      </c>
      <c r="AU1295">
        <f>IF($S1295=AU$1,1,0)</f>
        <v>0</v>
      </c>
      <c r="AV1295">
        <f>IF($S1295=AV$1,1,0)</f>
        <v>0</v>
      </c>
      <c r="AW1295">
        <f>IF($S1295=AW$1,1,0)</f>
        <v>0</v>
      </c>
      <c r="AX1295">
        <f>IF($S1295=AX$1,1,0)</f>
        <v>0</v>
      </c>
      <c r="AY1295">
        <f>IF($S1295=AY$1,1,0)</f>
        <v>0</v>
      </c>
      <c r="AZ1295">
        <f>IF($S1295=AZ$1,1,0)</f>
        <v>0</v>
      </c>
      <c r="BA1295">
        <f>IF($S1295=BA$1,1,0)</f>
        <v>0</v>
      </c>
      <c r="BB1295">
        <f>IF($S1295=BB$1,1,0)</f>
        <v>0</v>
      </c>
      <c r="BC1295">
        <f>IF($S1295=BC$1,1,0)</f>
        <v>0</v>
      </c>
      <c r="BD1295">
        <f>IF($S1295=BD$1,1,0)</f>
        <v>0</v>
      </c>
      <c r="BE1295">
        <f>IF($S1295=BE$1,1,0)</f>
        <v>0</v>
      </c>
      <c r="BF1295">
        <f>IF($S1295=BF$1,1,0)</f>
        <v>0</v>
      </c>
      <c r="BG1295">
        <f>IF($S1295=BG$1,1,0)</f>
        <v>0</v>
      </c>
      <c r="BH1295">
        <f>IF($S1295=BH$1,1,0)</f>
        <v>0</v>
      </c>
      <c r="BI1295">
        <f>IF($S1295=BI$1,1,0)</f>
        <v>0</v>
      </c>
      <c r="BJ1295">
        <f>IF($S1295=BJ$1,1,0)</f>
        <v>0</v>
      </c>
    </row>
    <row r="1296" spans="1:62" x14ac:dyDescent="0.25">
      <c r="A1296">
        <v>1294</v>
      </c>
      <c r="B1296" t="s">
        <v>1975</v>
      </c>
      <c r="C1296">
        <v>1</v>
      </c>
      <c r="D1296" t="s">
        <v>1713</v>
      </c>
      <c r="E1296" t="s">
        <v>17</v>
      </c>
      <c r="F1296">
        <v>22</v>
      </c>
      <c r="G1296">
        <v>0</v>
      </c>
      <c r="H1296">
        <v>1</v>
      </c>
      <c r="I1296">
        <v>112378</v>
      </c>
      <c r="J1296">
        <v>59.4</v>
      </c>
      <c r="L1296" t="s">
        <v>20</v>
      </c>
      <c r="M1296" t="s">
        <v>1753</v>
      </c>
      <c r="N1296" t="str">
        <f>IF(ISNUMBER(I1296),"xxx ",SUBSTITUTE(SUBSTITUTE(I1296,"/",""),".",""))</f>
        <v xml:space="preserve">xxx </v>
      </c>
      <c r="O1296" t="str">
        <f>LEFT(N1296,FIND(" ",N1296))</f>
        <v xml:space="preserve">xxx </v>
      </c>
      <c r="P1296" t="str">
        <f>VLOOKUP(M1296,Extract_Title!$A$2:$B$20,2,0)</f>
        <v>Miss</v>
      </c>
      <c r="Q1296" t="str">
        <f>IF(L1296="","S",L1296)</f>
        <v>C</v>
      </c>
      <c r="R1296" t="str">
        <f>IF(K1296="","M",LEFT(K1296,1))</f>
        <v>M</v>
      </c>
      <c r="S1296" t="str">
        <f>VLOOKUP(O1296,Clean_tckt!$E$3:$F$38,2,0)</f>
        <v xml:space="preserve">xxx </v>
      </c>
      <c r="T1296" s="1">
        <f t="shared" si="64"/>
        <v>59.4</v>
      </c>
      <c r="U1296">
        <f t="shared" si="65"/>
        <v>22</v>
      </c>
      <c r="V1296">
        <f>SUM(G1296:H1296,1)</f>
        <v>2</v>
      </c>
      <c r="W1296">
        <f t="shared" si="66"/>
        <v>0</v>
      </c>
      <c r="X1296">
        <f>IF(V1296=1,1,0)</f>
        <v>0</v>
      </c>
      <c r="Y1296">
        <f>IF($P1296=Y$1,1,0)</f>
        <v>0</v>
      </c>
      <c r="Z1296">
        <f>IF($P1296=Z$1,1,0)</f>
        <v>0</v>
      </c>
      <c r="AA1296">
        <f>IF($P1296=AA$1,1,0)</f>
        <v>1</v>
      </c>
      <c r="AB1296">
        <f>IF($P1296=AB$1,1,0)</f>
        <v>0</v>
      </c>
      <c r="AC1296">
        <f>IF($Q1296=AC$1,1,0)</f>
        <v>0</v>
      </c>
      <c r="AD1296">
        <f>IF($Q1296=AD$1,1,0)</f>
        <v>1</v>
      </c>
      <c r="AE1296">
        <f>IF($R1296=AE$1,1,0)</f>
        <v>1</v>
      </c>
      <c r="AF1296">
        <f>IF($R1296=AF$1,1,0)</f>
        <v>0</v>
      </c>
      <c r="AG1296">
        <f>IF($R1296=AG$1,1,0)</f>
        <v>0</v>
      </c>
      <c r="AH1296">
        <f>IF($R1296=AH$1,1,0)</f>
        <v>0</v>
      </c>
      <c r="AI1296">
        <f>IF($R1296=AI$1,1,0)</f>
        <v>0</v>
      </c>
      <c r="AJ1296">
        <f>IF($R1296=AJ$1,1,0)</f>
        <v>0</v>
      </c>
      <c r="AK1296">
        <f>IF($R1296=AK$1,1,0)</f>
        <v>0</v>
      </c>
      <c r="AL1296">
        <f>IF($R1296=AL$1,1,0)</f>
        <v>0</v>
      </c>
      <c r="AM1296">
        <f>IF($S1296=AM$1,1,0)</f>
        <v>0</v>
      </c>
      <c r="AN1296">
        <f>IF($S1296=AN$1,1,0)</f>
        <v>0</v>
      </c>
      <c r="AO1296">
        <f>IF($S1296=AO$1,1,0)</f>
        <v>0</v>
      </c>
      <c r="AP1296">
        <f>IF($S1296=AP$1,1,0)</f>
        <v>1</v>
      </c>
      <c r="AQ1296">
        <f>IF($S1296=AQ$1,1,0)</f>
        <v>0</v>
      </c>
      <c r="AR1296">
        <f>IF($S1296=AR$1,1,0)</f>
        <v>0</v>
      </c>
      <c r="AS1296">
        <f>IF($S1296=AS$1,1,0)</f>
        <v>0</v>
      </c>
      <c r="AT1296">
        <f>IF($S1296=AT$1,1,0)</f>
        <v>0</v>
      </c>
      <c r="AU1296">
        <f>IF($S1296=AU$1,1,0)</f>
        <v>0</v>
      </c>
      <c r="AV1296">
        <f>IF($S1296=AV$1,1,0)</f>
        <v>0</v>
      </c>
      <c r="AW1296">
        <f>IF($S1296=AW$1,1,0)</f>
        <v>0</v>
      </c>
      <c r="AX1296">
        <f>IF($S1296=AX$1,1,0)</f>
        <v>0</v>
      </c>
      <c r="AY1296">
        <f>IF($S1296=AY$1,1,0)</f>
        <v>0</v>
      </c>
      <c r="AZ1296">
        <f>IF($S1296=AZ$1,1,0)</f>
        <v>0</v>
      </c>
      <c r="BA1296">
        <f>IF($S1296=BA$1,1,0)</f>
        <v>0</v>
      </c>
      <c r="BB1296">
        <f>IF($S1296=BB$1,1,0)</f>
        <v>0</v>
      </c>
      <c r="BC1296">
        <f>IF($S1296=BC$1,1,0)</f>
        <v>0</v>
      </c>
      <c r="BD1296">
        <f>IF($S1296=BD$1,1,0)</f>
        <v>0</v>
      </c>
      <c r="BE1296">
        <f>IF($S1296=BE$1,1,0)</f>
        <v>0</v>
      </c>
      <c r="BF1296">
        <f>IF($S1296=BF$1,1,0)</f>
        <v>0</v>
      </c>
      <c r="BG1296">
        <f>IF($S1296=BG$1,1,0)</f>
        <v>0</v>
      </c>
      <c r="BH1296">
        <f>IF($S1296=BH$1,1,0)</f>
        <v>0</v>
      </c>
      <c r="BI1296">
        <f>IF($S1296=BI$1,1,0)</f>
        <v>0</v>
      </c>
      <c r="BJ1296">
        <f>IF($S1296=BJ$1,1,0)</f>
        <v>0</v>
      </c>
    </row>
    <row r="1297" spans="1:62" x14ac:dyDescent="0.25">
      <c r="A1297">
        <v>1295</v>
      </c>
      <c r="B1297" t="s">
        <v>1975</v>
      </c>
      <c r="C1297">
        <v>1</v>
      </c>
      <c r="D1297" t="s">
        <v>1714</v>
      </c>
      <c r="E1297" t="s">
        <v>13</v>
      </c>
      <c r="F1297">
        <v>17</v>
      </c>
      <c r="G1297">
        <v>0</v>
      </c>
      <c r="H1297">
        <v>0</v>
      </c>
      <c r="I1297">
        <v>113059</v>
      </c>
      <c r="J1297">
        <v>47.1</v>
      </c>
      <c r="L1297" t="s">
        <v>15</v>
      </c>
      <c r="M1297" t="s">
        <v>1751</v>
      </c>
      <c r="N1297" t="str">
        <f>IF(ISNUMBER(I1297),"xxx ",SUBSTITUTE(SUBSTITUTE(I1297,"/",""),".",""))</f>
        <v xml:space="preserve">xxx </v>
      </c>
      <c r="O1297" t="str">
        <f>LEFT(N1297,FIND(" ",N1297))</f>
        <v xml:space="preserve">xxx </v>
      </c>
      <c r="P1297" t="str">
        <f>VLOOKUP(M1297,Extract_Title!$A$2:$B$20,2,0)</f>
        <v>Mr</v>
      </c>
      <c r="Q1297" t="str">
        <f>IF(L1297="","S",L1297)</f>
        <v>S</v>
      </c>
      <c r="R1297" t="str">
        <f>IF(K1297="","M",LEFT(K1297,1))</f>
        <v>M</v>
      </c>
      <c r="S1297" t="str">
        <f>VLOOKUP(O1297,Clean_tckt!$E$3:$F$38,2,0)</f>
        <v xml:space="preserve">xxx </v>
      </c>
      <c r="T1297" s="1">
        <f t="shared" si="64"/>
        <v>47.1</v>
      </c>
      <c r="U1297">
        <f t="shared" si="65"/>
        <v>17</v>
      </c>
      <c r="V1297">
        <f>SUM(G1297:H1297,1)</f>
        <v>1</v>
      </c>
      <c r="W1297">
        <f t="shared" si="66"/>
        <v>1</v>
      </c>
      <c r="X1297">
        <f>IF(V1297=1,1,0)</f>
        <v>1</v>
      </c>
      <c r="Y1297">
        <f>IF($P1297=Y$1,1,0)</f>
        <v>1</v>
      </c>
      <c r="Z1297">
        <f>IF($P1297=Z$1,1,0)</f>
        <v>0</v>
      </c>
      <c r="AA1297">
        <f>IF($P1297=AA$1,1,0)</f>
        <v>0</v>
      </c>
      <c r="AB1297">
        <f>IF($P1297=AB$1,1,0)</f>
        <v>0</v>
      </c>
      <c r="AC1297">
        <f>IF($Q1297=AC$1,1,0)</f>
        <v>1</v>
      </c>
      <c r="AD1297">
        <f>IF($Q1297=AD$1,1,0)</f>
        <v>0</v>
      </c>
      <c r="AE1297">
        <f>IF($R1297=AE$1,1,0)</f>
        <v>1</v>
      </c>
      <c r="AF1297">
        <f>IF($R1297=AF$1,1,0)</f>
        <v>0</v>
      </c>
      <c r="AG1297">
        <f>IF($R1297=AG$1,1,0)</f>
        <v>0</v>
      </c>
      <c r="AH1297">
        <f>IF($R1297=AH$1,1,0)</f>
        <v>0</v>
      </c>
      <c r="AI1297">
        <f>IF($R1297=AI$1,1,0)</f>
        <v>0</v>
      </c>
      <c r="AJ1297">
        <f>IF($R1297=AJ$1,1,0)</f>
        <v>0</v>
      </c>
      <c r="AK1297">
        <f>IF($R1297=AK$1,1,0)</f>
        <v>0</v>
      </c>
      <c r="AL1297">
        <f>IF($R1297=AL$1,1,0)</f>
        <v>0</v>
      </c>
      <c r="AM1297">
        <f>IF($S1297=AM$1,1,0)</f>
        <v>0</v>
      </c>
      <c r="AN1297">
        <f>IF($S1297=AN$1,1,0)</f>
        <v>0</v>
      </c>
      <c r="AO1297">
        <f>IF($S1297=AO$1,1,0)</f>
        <v>0</v>
      </c>
      <c r="AP1297">
        <f>IF($S1297=AP$1,1,0)</f>
        <v>1</v>
      </c>
      <c r="AQ1297">
        <f>IF($S1297=AQ$1,1,0)</f>
        <v>0</v>
      </c>
      <c r="AR1297">
        <f>IF($S1297=AR$1,1,0)</f>
        <v>0</v>
      </c>
      <c r="AS1297">
        <f>IF($S1297=AS$1,1,0)</f>
        <v>0</v>
      </c>
      <c r="AT1297">
        <f>IF($S1297=AT$1,1,0)</f>
        <v>0</v>
      </c>
      <c r="AU1297">
        <f>IF($S1297=AU$1,1,0)</f>
        <v>0</v>
      </c>
      <c r="AV1297">
        <f>IF($S1297=AV$1,1,0)</f>
        <v>0</v>
      </c>
      <c r="AW1297">
        <f>IF($S1297=AW$1,1,0)</f>
        <v>0</v>
      </c>
      <c r="AX1297">
        <f>IF($S1297=AX$1,1,0)</f>
        <v>0</v>
      </c>
      <c r="AY1297">
        <f>IF($S1297=AY$1,1,0)</f>
        <v>0</v>
      </c>
      <c r="AZ1297">
        <f>IF($S1297=AZ$1,1,0)</f>
        <v>0</v>
      </c>
      <c r="BA1297">
        <f>IF($S1297=BA$1,1,0)</f>
        <v>0</v>
      </c>
      <c r="BB1297">
        <f>IF($S1297=BB$1,1,0)</f>
        <v>0</v>
      </c>
      <c r="BC1297">
        <f>IF($S1297=BC$1,1,0)</f>
        <v>0</v>
      </c>
      <c r="BD1297">
        <f>IF($S1297=BD$1,1,0)</f>
        <v>0</v>
      </c>
      <c r="BE1297">
        <f>IF($S1297=BE$1,1,0)</f>
        <v>0</v>
      </c>
      <c r="BF1297">
        <f>IF($S1297=BF$1,1,0)</f>
        <v>0</v>
      </c>
      <c r="BG1297">
        <f>IF($S1297=BG$1,1,0)</f>
        <v>0</v>
      </c>
      <c r="BH1297">
        <f>IF($S1297=BH$1,1,0)</f>
        <v>0</v>
      </c>
      <c r="BI1297">
        <f>IF($S1297=BI$1,1,0)</f>
        <v>0</v>
      </c>
      <c r="BJ1297">
        <f>IF($S1297=BJ$1,1,0)</f>
        <v>0</v>
      </c>
    </row>
    <row r="1298" spans="1:62" x14ac:dyDescent="0.25">
      <c r="A1298">
        <v>1296</v>
      </c>
      <c r="B1298" t="s">
        <v>1975</v>
      </c>
      <c r="C1298">
        <v>1</v>
      </c>
      <c r="D1298" t="s">
        <v>1715</v>
      </c>
      <c r="E1298" t="s">
        <v>13</v>
      </c>
      <c r="F1298">
        <v>43</v>
      </c>
      <c r="G1298">
        <v>1</v>
      </c>
      <c r="H1298">
        <v>0</v>
      </c>
      <c r="I1298">
        <v>17765</v>
      </c>
      <c r="J1298">
        <v>27.720800000000001</v>
      </c>
      <c r="K1298" t="s">
        <v>1716</v>
      </c>
      <c r="L1298" t="s">
        <v>20</v>
      </c>
      <c r="M1298" t="s">
        <v>1751</v>
      </c>
      <c r="N1298" t="str">
        <f>IF(ISNUMBER(I1298),"xxx ",SUBSTITUTE(SUBSTITUTE(I1298,"/",""),".",""))</f>
        <v xml:space="preserve">xxx </v>
      </c>
      <c r="O1298" t="str">
        <f>LEFT(N1298,FIND(" ",N1298))</f>
        <v xml:space="preserve">xxx </v>
      </c>
      <c r="P1298" t="str">
        <f>VLOOKUP(M1298,Extract_Title!$A$2:$B$20,2,0)</f>
        <v>Mr</v>
      </c>
      <c r="Q1298" t="str">
        <f>IF(L1298="","S",L1298)</f>
        <v>C</v>
      </c>
      <c r="R1298" t="str">
        <f>IF(K1298="","M",LEFT(K1298,1))</f>
        <v>D</v>
      </c>
      <c r="S1298" t="str">
        <f>VLOOKUP(O1298,Clean_tckt!$E$3:$F$38,2,0)</f>
        <v xml:space="preserve">xxx </v>
      </c>
      <c r="T1298" s="1">
        <f t="shared" si="64"/>
        <v>27.720800000000001</v>
      </c>
      <c r="U1298">
        <f t="shared" si="65"/>
        <v>43</v>
      </c>
      <c r="V1298">
        <f>SUM(G1298:H1298,1)</f>
        <v>2</v>
      </c>
      <c r="W1298">
        <f t="shared" si="66"/>
        <v>1</v>
      </c>
      <c r="X1298">
        <f>IF(V1298=1,1,0)</f>
        <v>0</v>
      </c>
      <c r="Y1298">
        <f>IF($P1298=Y$1,1,0)</f>
        <v>1</v>
      </c>
      <c r="Z1298">
        <f>IF($P1298=Z$1,1,0)</f>
        <v>0</v>
      </c>
      <c r="AA1298">
        <f>IF($P1298=AA$1,1,0)</f>
        <v>0</v>
      </c>
      <c r="AB1298">
        <f>IF($P1298=AB$1,1,0)</f>
        <v>0</v>
      </c>
      <c r="AC1298">
        <f>IF($Q1298=AC$1,1,0)</f>
        <v>0</v>
      </c>
      <c r="AD1298">
        <f>IF($Q1298=AD$1,1,0)</f>
        <v>1</v>
      </c>
      <c r="AE1298">
        <f>IF($R1298=AE$1,1,0)</f>
        <v>0</v>
      </c>
      <c r="AF1298">
        <f>IF($R1298=AF$1,1,0)</f>
        <v>0</v>
      </c>
      <c r="AG1298">
        <f>IF($R1298=AG$1,1,0)</f>
        <v>0</v>
      </c>
      <c r="AH1298">
        <f>IF($R1298=AH$1,1,0)</f>
        <v>0</v>
      </c>
      <c r="AI1298">
        <f>IF($R1298=AI$1,1,0)</f>
        <v>1</v>
      </c>
      <c r="AJ1298">
        <f>IF($R1298=AJ$1,1,0)</f>
        <v>0</v>
      </c>
      <c r="AK1298">
        <f>IF($R1298=AK$1,1,0)</f>
        <v>0</v>
      </c>
      <c r="AL1298">
        <f>IF($R1298=AL$1,1,0)</f>
        <v>0</v>
      </c>
      <c r="AM1298">
        <f>IF($S1298=AM$1,1,0)</f>
        <v>0</v>
      </c>
      <c r="AN1298">
        <f>IF($S1298=AN$1,1,0)</f>
        <v>0</v>
      </c>
      <c r="AO1298">
        <f>IF($S1298=AO$1,1,0)</f>
        <v>0</v>
      </c>
      <c r="AP1298">
        <f>IF($S1298=AP$1,1,0)</f>
        <v>1</v>
      </c>
      <c r="AQ1298">
        <f>IF($S1298=AQ$1,1,0)</f>
        <v>0</v>
      </c>
      <c r="AR1298">
        <f>IF($S1298=AR$1,1,0)</f>
        <v>0</v>
      </c>
      <c r="AS1298">
        <f>IF($S1298=AS$1,1,0)</f>
        <v>0</v>
      </c>
      <c r="AT1298">
        <f>IF($S1298=AT$1,1,0)</f>
        <v>0</v>
      </c>
      <c r="AU1298">
        <f>IF($S1298=AU$1,1,0)</f>
        <v>0</v>
      </c>
      <c r="AV1298">
        <f>IF($S1298=AV$1,1,0)</f>
        <v>0</v>
      </c>
      <c r="AW1298">
        <f>IF($S1298=AW$1,1,0)</f>
        <v>0</v>
      </c>
      <c r="AX1298">
        <f>IF($S1298=AX$1,1,0)</f>
        <v>0</v>
      </c>
      <c r="AY1298">
        <f>IF($S1298=AY$1,1,0)</f>
        <v>0</v>
      </c>
      <c r="AZ1298">
        <f>IF($S1298=AZ$1,1,0)</f>
        <v>0</v>
      </c>
      <c r="BA1298">
        <f>IF($S1298=BA$1,1,0)</f>
        <v>0</v>
      </c>
      <c r="BB1298">
        <f>IF($S1298=BB$1,1,0)</f>
        <v>0</v>
      </c>
      <c r="BC1298">
        <f>IF($S1298=BC$1,1,0)</f>
        <v>0</v>
      </c>
      <c r="BD1298">
        <f>IF($S1298=BD$1,1,0)</f>
        <v>0</v>
      </c>
      <c r="BE1298">
        <f>IF($S1298=BE$1,1,0)</f>
        <v>0</v>
      </c>
      <c r="BF1298">
        <f>IF($S1298=BF$1,1,0)</f>
        <v>0</v>
      </c>
      <c r="BG1298">
        <f>IF($S1298=BG$1,1,0)</f>
        <v>0</v>
      </c>
      <c r="BH1298">
        <f>IF($S1298=BH$1,1,0)</f>
        <v>0</v>
      </c>
      <c r="BI1298">
        <f>IF($S1298=BI$1,1,0)</f>
        <v>0</v>
      </c>
      <c r="BJ1298">
        <f>IF($S1298=BJ$1,1,0)</f>
        <v>0</v>
      </c>
    </row>
    <row r="1299" spans="1:62" x14ac:dyDescent="0.25">
      <c r="A1299">
        <v>1297</v>
      </c>
      <c r="B1299" t="s">
        <v>1975</v>
      </c>
      <c r="C1299">
        <v>2</v>
      </c>
      <c r="D1299" t="s">
        <v>1717</v>
      </c>
      <c r="E1299" t="s">
        <v>13</v>
      </c>
      <c r="F1299">
        <v>20</v>
      </c>
      <c r="G1299">
        <v>0</v>
      </c>
      <c r="H1299">
        <v>0</v>
      </c>
      <c r="I1299" t="s">
        <v>1718</v>
      </c>
      <c r="J1299">
        <v>13.862500000000001</v>
      </c>
      <c r="K1299" t="s">
        <v>1719</v>
      </c>
      <c r="L1299" t="s">
        <v>20</v>
      </c>
      <c r="M1299" t="s">
        <v>1751</v>
      </c>
      <c r="N1299" t="str">
        <f>IF(ISNUMBER(I1299),"xxx ",SUBSTITUTE(SUBSTITUTE(I1299,"/",""),".",""))</f>
        <v>SCPARIS 2166</v>
      </c>
      <c r="O1299" t="str">
        <f>LEFT(N1299,FIND(" ",N1299))</f>
        <v xml:space="preserve">SCPARIS </v>
      </c>
      <c r="P1299" t="str">
        <f>VLOOKUP(M1299,Extract_Title!$A$2:$B$20,2,0)</f>
        <v>Mr</v>
      </c>
      <c r="Q1299" t="str">
        <f>IF(L1299="","S",L1299)</f>
        <v>C</v>
      </c>
      <c r="R1299" t="str">
        <f>IF(K1299="","M",LEFT(K1299,1))</f>
        <v>D</v>
      </c>
      <c r="S1299" t="str">
        <f>VLOOKUP(O1299,Clean_tckt!$E$3:$F$38,2,0)</f>
        <v xml:space="preserve">SCParis </v>
      </c>
      <c r="T1299" s="1">
        <f t="shared" si="64"/>
        <v>13.862500000000001</v>
      </c>
      <c r="U1299">
        <f t="shared" si="65"/>
        <v>20</v>
      </c>
      <c r="V1299">
        <f>SUM(G1299:H1299,1)</f>
        <v>1</v>
      </c>
      <c r="W1299">
        <f t="shared" si="66"/>
        <v>1</v>
      </c>
      <c r="X1299">
        <f>IF(V1299=1,1,0)</f>
        <v>1</v>
      </c>
      <c r="Y1299">
        <f>IF($P1299=Y$1,1,0)</f>
        <v>1</v>
      </c>
      <c r="Z1299">
        <f>IF($P1299=Z$1,1,0)</f>
        <v>0</v>
      </c>
      <c r="AA1299">
        <f>IF($P1299=AA$1,1,0)</f>
        <v>0</v>
      </c>
      <c r="AB1299">
        <f>IF($P1299=AB$1,1,0)</f>
        <v>0</v>
      </c>
      <c r="AC1299">
        <f>IF($Q1299=AC$1,1,0)</f>
        <v>0</v>
      </c>
      <c r="AD1299">
        <f>IF($Q1299=AD$1,1,0)</f>
        <v>1</v>
      </c>
      <c r="AE1299">
        <f>IF($R1299=AE$1,1,0)</f>
        <v>0</v>
      </c>
      <c r="AF1299">
        <f>IF($R1299=AF$1,1,0)</f>
        <v>0</v>
      </c>
      <c r="AG1299">
        <f>IF($R1299=AG$1,1,0)</f>
        <v>0</v>
      </c>
      <c r="AH1299">
        <f>IF($R1299=AH$1,1,0)</f>
        <v>0</v>
      </c>
      <c r="AI1299">
        <f>IF($R1299=AI$1,1,0)</f>
        <v>1</v>
      </c>
      <c r="AJ1299">
        <f>IF($R1299=AJ$1,1,0)</f>
        <v>0</v>
      </c>
      <c r="AK1299">
        <f>IF($R1299=AK$1,1,0)</f>
        <v>0</v>
      </c>
      <c r="AL1299">
        <f>IF($R1299=AL$1,1,0)</f>
        <v>0</v>
      </c>
      <c r="AM1299">
        <f>IF($S1299=AM$1,1,0)</f>
        <v>0</v>
      </c>
      <c r="AN1299">
        <f>IF($S1299=AN$1,1,0)</f>
        <v>0</v>
      </c>
      <c r="AO1299">
        <f>IF($S1299=AO$1,1,0)</f>
        <v>0</v>
      </c>
      <c r="AP1299">
        <f>IF($S1299=AP$1,1,0)</f>
        <v>0</v>
      </c>
      <c r="AQ1299">
        <f>IF($S1299=AQ$1,1,0)</f>
        <v>0</v>
      </c>
      <c r="AR1299">
        <f>IF($S1299=AR$1,1,0)</f>
        <v>0</v>
      </c>
      <c r="AS1299">
        <f>IF($S1299=AS$1,1,0)</f>
        <v>1</v>
      </c>
      <c r="AT1299">
        <f>IF($S1299=AT$1,1,0)</f>
        <v>0</v>
      </c>
      <c r="AU1299">
        <f>IF($S1299=AU$1,1,0)</f>
        <v>0</v>
      </c>
      <c r="AV1299">
        <f>IF($S1299=AV$1,1,0)</f>
        <v>0</v>
      </c>
      <c r="AW1299">
        <f>IF($S1299=AW$1,1,0)</f>
        <v>0</v>
      </c>
      <c r="AX1299">
        <f>IF($S1299=AX$1,1,0)</f>
        <v>0</v>
      </c>
      <c r="AY1299">
        <f>IF($S1299=AY$1,1,0)</f>
        <v>0</v>
      </c>
      <c r="AZ1299">
        <f>IF($S1299=AZ$1,1,0)</f>
        <v>0</v>
      </c>
      <c r="BA1299">
        <f>IF($S1299=BA$1,1,0)</f>
        <v>0</v>
      </c>
      <c r="BB1299">
        <f>IF($S1299=BB$1,1,0)</f>
        <v>0</v>
      </c>
      <c r="BC1299">
        <f>IF($S1299=BC$1,1,0)</f>
        <v>0</v>
      </c>
      <c r="BD1299">
        <f>IF($S1299=BD$1,1,0)</f>
        <v>0</v>
      </c>
      <c r="BE1299">
        <f>IF($S1299=BE$1,1,0)</f>
        <v>0</v>
      </c>
      <c r="BF1299">
        <f>IF($S1299=BF$1,1,0)</f>
        <v>0</v>
      </c>
      <c r="BG1299">
        <f>IF($S1299=BG$1,1,0)</f>
        <v>0</v>
      </c>
      <c r="BH1299">
        <f>IF($S1299=BH$1,1,0)</f>
        <v>0</v>
      </c>
      <c r="BI1299">
        <f>IF($S1299=BI$1,1,0)</f>
        <v>0</v>
      </c>
      <c r="BJ1299">
        <f>IF($S1299=BJ$1,1,0)</f>
        <v>0</v>
      </c>
    </row>
    <row r="1300" spans="1:62" x14ac:dyDescent="0.25">
      <c r="A1300">
        <v>1298</v>
      </c>
      <c r="B1300" t="s">
        <v>1975</v>
      </c>
      <c r="C1300">
        <v>2</v>
      </c>
      <c r="D1300" t="s">
        <v>1720</v>
      </c>
      <c r="E1300" t="s">
        <v>13</v>
      </c>
      <c r="F1300">
        <v>23</v>
      </c>
      <c r="G1300">
        <v>1</v>
      </c>
      <c r="H1300">
        <v>0</v>
      </c>
      <c r="I1300">
        <v>28666</v>
      </c>
      <c r="J1300">
        <v>10.5</v>
      </c>
      <c r="L1300" t="s">
        <v>15</v>
      </c>
      <c r="M1300" t="s">
        <v>1751</v>
      </c>
      <c r="N1300" t="str">
        <f>IF(ISNUMBER(I1300),"xxx ",SUBSTITUTE(SUBSTITUTE(I1300,"/",""),".",""))</f>
        <v xml:space="preserve">xxx </v>
      </c>
      <c r="O1300" t="str">
        <f>LEFT(N1300,FIND(" ",N1300))</f>
        <v xml:space="preserve">xxx </v>
      </c>
      <c r="P1300" t="str">
        <f>VLOOKUP(M1300,Extract_Title!$A$2:$B$20,2,0)</f>
        <v>Mr</v>
      </c>
      <c r="Q1300" t="str">
        <f>IF(L1300="","S",L1300)</f>
        <v>S</v>
      </c>
      <c r="R1300" t="str">
        <f>IF(K1300="","M",LEFT(K1300,1))</f>
        <v>M</v>
      </c>
      <c r="S1300" t="str">
        <f>VLOOKUP(O1300,Clean_tckt!$E$3:$F$38,2,0)</f>
        <v xml:space="preserve">xxx </v>
      </c>
      <c r="T1300" s="1">
        <f t="shared" si="64"/>
        <v>10.5</v>
      </c>
      <c r="U1300">
        <f t="shared" si="65"/>
        <v>23</v>
      </c>
      <c r="V1300">
        <f>SUM(G1300:H1300,1)</f>
        <v>2</v>
      </c>
      <c r="W1300">
        <f t="shared" si="66"/>
        <v>1</v>
      </c>
      <c r="X1300">
        <f>IF(V1300=1,1,0)</f>
        <v>0</v>
      </c>
      <c r="Y1300">
        <f>IF($P1300=Y$1,1,0)</f>
        <v>1</v>
      </c>
      <c r="Z1300">
        <f>IF($P1300=Z$1,1,0)</f>
        <v>0</v>
      </c>
      <c r="AA1300">
        <f>IF($P1300=AA$1,1,0)</f>
        <v>0</v>
      </c>
      <c r="AB1300">
        <f>IF($P1300=AB$1,1,0)</f>
        <v>0</v>
      </c>
      <c r="AC1300">
        <f>IF($Q1300=AC$1,1,0)</f>
        <v>1</v>
      </c>
      <c r="AD1300">
        <f>IF($Q1300=AD$1,1,0)</f>
        <v>0</v>
      </c>
      <c r="AE1300">
        <f>IF($R1300=AE$1,1,0)</f>
        <v>1</v>
      </c>
      <c r="AF1300">
        <f>IF($R1300=AF$1,1,0)</f>
        <v>0</v>
      </c>
      <c r="AG1300">
        <f>IF($R1300=AG$1,1,0)</f>
        <v>0</v>
      </c>
      <c r="AH1300">
        <f>IF($R1300=AH$1,1,0)</f>
        <v>0</v>
      </c>
      <c r="AI1300">
        <f>IF($R1300=AI$1,1,0)</f>
        <v>0</v>
      </c>
      <c r="AJ1300">
        <f>IF($R1300=AJ$1,1,0)</f>
        <v>0</v>
      </c>
      <c r="AK1300">
        <f>IF($R1300=AK$1,1,0)</f>
        <v>0</v>
      </c>
      <c r="AL1300">
        <f>IF($R1300=AL$1,1,0)</f>
        <v>0</v>
      </c>
      <c r="AM1300">
        <f>IF($S1300=AM$1,1,0)</f>
        <v>0</v>
      </c>
      <c r="AN1300">
        <f>IF($S1300=AN$1,1,0)</f>
        <v>0</v>
      </c>
      <c r="AO1300">
        <f>IF($S1300=AO$1,1,0)</f>
        <v>0</v>
      </c>
      <c r="AP1300">
        <f>IF($S1300=AP$1,1,0)</f>
        <v>1</v>
      </c>
      <c r="AQ1300">
        <f>IF($S1300=AQ$1,1,0)</f>
        <v>0</v>
      </c>
      <c r="AR1300">
        <f>IF($S1300=AR$1,1,0)</f>
        <v>0</v>
      </c>
      <c r="AS1300">
        <f>IF($S1300=AS$1,1,0)</f>
        <v>0</v>
      </c>
      <c r="AT1300">
        <f>IF($S1300=AT$1,1,0)</f>
        <v>0</v>
      </c>
      <c r="AU1300">
        <f>IF($S1300=AU$1,1,0)</f>
        <v>0</v>
      </c>
      <c r="AV1300">
        <f>IF($S1300=AV$1,1,0)</f>
        <v>0</v>
      </c>
      <c r="AW1300">
        <f>IF($S1300=AW$1,1,0)</f>
        <v>0</v>
      </c>
      <c r="AX1300">
        <f>IF($S1300=AX$1,1,0)</f>
        <v>0</v>
      </c>
      <c r="AY1300">
        <f>IF($S1300=AY$1,1,0)</f>
        <v>0</v>
      </c>
      <c r="AZ1300">
        <f>IF($S1300=AZ$1,1,0)</f>
        <v>0</v>
      </c>
      <c r="BA1300">
        <f>IF($S1300=BA$1,1,0)</f>
        <v>0</v>
      </c>
      <c r="BB1300">
        <f>IF($S1300=BB$1,1,0)</f>
        <v>0</v>
      </c>
      <c r="BC1300">
        <f>IF($S1300=BC$1,1,0)</f>
        <v>0</v>
      </c>
      <c r="BD1300">
        <f>IF($S1300=BD$1,1,0)</f>
        <v>0</v>
      </c>
      <c r="BE1300">
        <f>IF($S1300=BE$1,1,0)</f>
        <v>0</v>
      </c>
      <c r="BF1300">
        <f>IF($S1300=BF$1,1,0)</f>
        <v>0</v>
      </c>
      <c r="BG1300">
        <f>IF($S1300=BG$1,1,0)</f>
        <v>0</v>
      </c>
      <c r="BH1300">
        <f>IF($S1300=BH$1,1,0)</f>
        <v>0</v>
      </c>
      <c r="BI1300">
        <f>IF($S1300=BI$1,1,0)</f>
        <v>0</v>
      </c>
      <c r="BJ1300">
        <f>IF($S1300=BJ$1,1,0)</f>
        <v>0</v>
      </c>
    </row>
    <row r="1301" spans="1:62" x14ac:dyDescent="0.25">
      <c r="A1301">
        <v>1299</v>
      </c>
      <c r="B1301" t="s">
        <v>1975</v>
      </c>
      <c r="C1301">
        <v>1</v>
      </c>
      <c r="D1301" t="s">
        <v>1721</v>
      </c>
      <c r="E1301" t="s">
        <v>13</v>
      </c>
      <c r="F1301">
        <v>50</v>
      </c>
      <c r="G1301">
        <v>1</v>
      </c>
      <c r="H1301">
        <v>1</v>
      </c>
      <c r="I1301">
        <v>113503</v>
      </c>
      <c r="J1301">
        <v>211.5</v>
      </c>
      <c r="K1301" t="s">
        <v>1494</v>
      </c>
      <c r="L1301" t="s">
        <v>20</v>
      </c>
      <c r="M1301" t="s">
        <v>1751</v>
      </c>
      <c r="N1301" t="str">
        <f>IF(ISNUMBER(I1301),"xxx ",SUBSTITUTE(SUBSTITUTE(I1301,"/",""),".",""))</f>
        <v xml:space="preserve">xxx </v>
      </c>
      <c r="O1301" t="str">
        <f>LEFT(N1301,FIND(" ",N1301))</f>
        <v xml:space="preserve">xxx </v>
      </c>
      <c r="P1301" t="str">
        <f>VLOOKUP(M1301,Extract_Title!$A$2:$B$20,2,0)</f>
        <v>Mr</v>
      </c>
      <c r="Q1301" t="str">
        <f>IF(L1301="","S",L1301)</f>
        <v>C</v>
      </c>
      <c r="R1301" t="str">
        <f>IF(K1301="","M",LEFT(K1301,1))</f>
        <v>C</v>
      </c>
      <c r="S1301" t="str">
        <f>VLOOKUP(O1301,Clean_tckt!$E$3:$F$38,2,0)</f>
        <v xml:space="preserve">xxx </v>
      </c>
      <c r="T1301" s="1">
        <f t="shared" si="64"/>
        <v>211.5</v>
      </c>
      <c r="U1301">
        <f t="shared" si="65"/>
        <v>50</v>
      </c>
      <c r="V1301">
        <f>SUM(G1301:H1301,1)</f>
        <v>3</v>
      </c>
      <c r="W1301">
        <f t="shared" si="66"/>
        <v>1</v>
      </c>
      <c r="X1301">
        <f>IF(V1301=1,1,0)</f>
        <v>0</v>
      </c>
      <c r="Y1301">
        <f>IF($P1301=Y$1,1,0)</f>
        <v>1</v>
      </c>
      <c r="Z1301">
        <f>IF($P1301=Z$1,1,0)</f>
        <v>0</v>
      </c>
      <c r="AA1301">
        <f>IF($P1301=AA$1,1,0)</f>
        <v>0</v>
      </c>
      <c r="AB1301">
        <f>IF($P1301=AB$1,1,0)</f>
        <v>0</v>
      </c>
      <c r="AC1301">
        <f>IF($Q1301=AC$1,1,0)</f>
        <v>0</v>
      </c>
      <c r="AD1301">
        <f>IF($Q1301=AD$1,1,0)</f>
        <v>1</v>
      </c>
      <c r="AE1301">
        <f>IF($R1301=AE$1,1,0)</f>
        <v>0</v>
      </c>
      <c r="AF1301">
        <f>IF($R1301=AF$1,1,0)</f>
        <v>1</v>
      </c>
      <c r="AG1301">
        <f>IF($R1301=AG$1,1,0)</f>
        <v>0</v>
      </c>
      <c r="AH1301">
        <f>IF($R1301=AH$1,1,0)</f>
        <v>0</v>
      </c>
      <c r="AI1301">
        <f>IF($R1301=AI$1,1,0)</f>
        <v>0</v>
      </c>
      <c r="AJ1301">
        <f>IF($R1301=AJ$1,1,0)</f>
        <v>0</v>
      </c>
      <c r="AK1301">
        <f>IF($R1301=AK$1,1,0)</f>
        <v>0</v>
      </c>
      <c r="AL1301">
        <f>IF($R1301=AL$1,1,0)</f>
        <v>0</v>
      </c>
      <c r="AM1301">
        <f>IF($S1301=AM$1,1,0)</f>
        <v>0</v>
      </c>
      <c r="AN1301">
        <f>IF($S1301=AN$1,1,0)</f>
        <v>0</v>
      </c>
      <c r="AO1301">
        <f>IF($S1301=AO$1,1,0)</f>
        <v>0</v>
      </c>
      <c r="AP1301">
        <f>IF($S1301=AP$1,1,0)</f>
        <v>1</v>
      </c>
      <c r="AQ1301">
        <f>IF($S1301=AQ$1,1,0)</f>
        <v>0</v>
      </c>
      <c r="AR1301">
        <f>IF($S1301=AR$1,1,0)</f>
        <v>0</v>
      </c>
      <c r="AS1301">
        <f>IF($S1301=AS$1,1,0)</f>
        <v>0</v>
      </c>
      <c r="AT1301">
        <f>IF($S1301=AT$1,1,0)</f>
        <v>0</v>
      </c>
      <c r="AU1301">
        <f>IF($S1301=AU$1,1,0)</f>
        <v>0</v>
      </c>
      <c r="AV1301">
        <f>IF($S1301=AV$1,1,0)</f>
        <v>0</v>
      </c>
      <c r="AW1301">
        <f>IF($S1301=AW$1,1,0)</f>
        <v>0</v>
      </c>
      <c r="AX1301">
        <f>IF($S1301=AX$1,1,0)</f>
        <v>0</v>
      </c>
      <c r="AY1301">
        <f>IF($S1301=AY$1,1,0)</f>
        <v>0</v>
      </c>
      <c r="AZ1301">
        <f>IF($S1301=AZ$1,1,0)</f>
        <v>0</v>
      </c>
      <c r="BA1301">
        <f>IF($S1301=BA$1,1,0)</f>
        <v>0</v>
      </c>
      <c r="BB1301">
        <f>IF($S1301=BB$1,1,0)</f>
        <v>0</v>
      </c>
      <c r="BC1301">
        <f>IF($S1301=BC$1,1,0)</f>
        <v>0</v>
      </c>
      <c r="BD1301">
        <f>IF($S1301=BD$1,1,0)</f>
        <v>0</v>
      </c>
      <c r="BE1301">
        <f>IF($S1301=BE$1,1,0)</f>
        <v>0</v>
      </c>
      <c r="BF1301">
        <f>IF($S1301=BF$1,1,0)</f>
        <v>0</v>
      </c>
      <c r="BG1301">
        <f>IF($S1301=BG$1,1,0)</f>
        <v>0</v>
      </c>
      <c r="BH1301">
        <f>IF($S1301=BH$1,1,0)</f>
        <v>0</v>
      </c>
      <c r="BI1301">
        <f>IF($S1301=BI$1,1,0)</f>
        <v>0</v>
      </c>
      <c r="BJ1301">
        <f>IF($S1301=BJ$1,1,0)</f>
        <v>0</v>
      </c>
    </row>
    <row r="1302" spans="1:62" x14ac:dyDescent="0.25">
      <c r="A1302">
        <v>1300</v>
      </c>
      <c r="B1302" t="s">
        <v>1975</v>
      </c>
      <c r="C1302">
        <v>3</v>
      </c>
      <c r="D1302" t="s">
        <v>1722</v>
      </c>
      <c r="E1302" t="s">
        <v>17</v>
      </c>
      <c r="G1302">
        <v>0</v>
      </c>
      <c r="H1302">
        <v>0</v>
      </c>
      <c r="I1302">
        <v>334915</v>
      </c>
      <c r="J1302">
        <v>7.7207999999999997</v>
      </c>
      <c r="L1302" t="s">
        <v>27</v>
      </c>
      <c r="M1302" t="s">
        <v>1753</v>
      </c>
      <c r="N1302" t="str">
        <f>IF(ISNUMBER(I1302),"xxx ",SUBSTITUTE(SUBSTITUTE(I1302,"/",""),".",""))</f>
        <v xml:space="preserve">xxx </v>
      </c>
      <c r="O1302" t="str">
        <f>LEFT(N1302,FIND(" ",N1302))</f>
        <v xml:space="preserve">xxx </v>
      </c>
      <c r="P1302" t="str">
        <f>VLOOKUP(M1302,Extract_Title!$A$2:$B$20,2,0)</f>
        <v>Miss</v>
      </c>
      <c r="Q1302" t="str">
        <f>IF(L1302="","S",L1302)</f>
        <v>Q</v>
      </c>
      <c r="R1302" t="str">
        <f>IF(K1302="","M",LEFT(K1302,1))</f>
        <v>M</v>
      </c>
      <c r="S1302" t="str">
        <f>VLOOKUP(O1302,Clean_tckt!$E$3:$F$38,2,0)</f>
        <v xml:space="preserve">xxx </v>
      </c>
      <c r="T1302" s="1">
        <f t="shared" si="64"/>
        <v>7.7207999999999997</v>
      </c>
      <c r="U1302">
        <f t="shared" si="65"/>
        <v>0</v>
      </c>
      <c r="V1302">
        <f>SUM(G1302:H1302,1)</f>
        <v>1</v>
      </c>
      <c r="W1302">
        <f t="shared" si="66"/>
        <v>0</v>
      </c>
      <c r="X1302">
        <f>IF(V1302=1,1,0)</f>
        <v>1</v>
      </c>
      <c r="Y1302">
        <f>IF($P1302=Y$1,1,0)</f>
        <v>0</v>
      </c>
      <c r="Z1302">
        <f>IF($P1302=Z$1,1,0)</f>
        <v>0</v>
      </c>
      <c r="AA1302">
        <f>IF($P1302=AA$1,1,0)</f>
        <v>1</v>
      </c>
      <c r="AB1302">
        <f>IF($P1302=AB$1,1,0)</f>
        <v>0</v>
      </c>
      <c r="AC1302">
        <f>IF($Q1302=AC$1,1,0)</f>
        <v>0</v>
      </c>
      <c r="AD1302">
        <f>IF($Q1302=AD$1,1,0)</f>
        <v>0</v>
      </c>
      <c r="AE1302">
        <f>IF($R1302=AE$1,1,0)</f>
        <v>1</v>
      </c>
      <c r="AF1302">
        <f>IF($R1302=AF$1,1,0)</f>
        <v>0</v>
      </c>
      <c r="AG1302">
        <f>IF($R1302=AG$1,1,0)</f>
        <v>0</v>
      </c>
      <c r="AH1302">
        <f>IF($R1302=AH$1,1,0)</f>
        <v>0</v>
      </c>
      <c r="AI1302">
        <f>IF($R1302=AI$1,1,0)</f>
        <v>0</v>
      </c>
      <c r="AJ1302">
        <f>IF($R1302=AJ$1,1,0)</f>
        <v>0</v>
      </c>
      <c r="AK1302">
        <f>IF($R1302=AK$1,1,0)</f>
        <v>0</v>
      </c>
      <c r="AL1302">
        <f>IF($R1302=AL$1,1,0)</f>
        <v>0</v>
      </c>
      <c r="AM1302">
        <f>IF($S1302=AM$1,1,0)</f>
        <v>0</v>
      </c>
      <c r="AN1302">
        <f>IF($S1302=AN$1,1,0)</f>
        <v>0</v>
      </c>
      <c r="AO1302">
        <f>IF($S1302=AO$1,1,0)</f>
        <v>0</v>
      </c>
      <c r="AP1302">
        <f>IF($S1302=AP$1,1,0)</f>
        <v>1</v>
      </c>
      <c r="AQ1302">
        <f>IF($S1302=AQ$1,1,0)</f>
        <v>0</v>
      </c>
      <c r="AR1302">
        <f>IF($S1302=AR$1,1,0)</f>
        <v>0</v>
      </c>
      <c r="AS1302">
        <f>IF($S1302=AS$1,1,0)</f>
        <v>0</v>
      </c>
      <c r="AT1302">
        <f>IF($S1302=AT$1,1,0)</f>
        <v>0</v>
      </c>
      <c r="AU1302">
        <f>IF($S1302=AU$1,1,0)</f>
        <v>0</v>
      </c>
      <c r="AV1302">
        <f>IF($S1302=AV$1,1,0)</f>
        <v>0</v>
      </c>
      <c r="AW1302">
        <f>IF($S1302=AW$1,1,0)</f>
        <v>0</v>
      </c>
      <c r="AX1302">
        <f>IF($S1302=AX$1,1,0)</f>
        <v>0</v>
      </c>
      <c r="AY1302">
        <f>IF($S1302=AY$1,1,0)</f>
        <v>0</v>
      </c>
      <c r="AZ1302">
        <f>IF($S1302=AZ$1,1,0)</f>
        <v>0</v>
      </c>
      <c r="BA1302">
        <f>IF($S1302=BA$1,1,0)</f>
        <v>0</v>
      </c>
      <c r="BB1302">
        <f>IF($S1302=BB$1,1,0)</f>
        <v>0</v>
      </c>
      <c r="BC1302">
        <f>IF($S1302=BC$1,1,0)</f>
        <v>0</v>
      </c>
      <c r="BD1302">
        <f>IF($S1302=BD$1,1,0)</f>
        <v>0</v>
      </c>
      <c r="BE1302">
        <f>IF($S1302=BE$1,1,0)</f>
        <v>0</v>
      </c>
      <c r="BF1302">
        <f>IF($S1302=BF$1,1,0)</f>
        <v>0</v>
      </c>
      <c r="BG1302">
        <f>IF($S1302=BG$1,1,0)</f>
        <v>0</v>
      </c>
      <c r="BH1302">
        <f>IF($S1302=BH$1,1,0)</f>
        <v>0</v>
      </c>
      <c r="BI1302">
        <f>IF($S1302=BI$1,1,0)</f>
        <v>0</v>
      </c>
      <c r="BJ1302">
        <f>IF($S1302=BJ$1,1,0)</f>
        <v>0</v>
      </c>
    </row>
    <row r="1303" spans="1:62" x14ac:dyDescent="0.25">
      <c r="A1303">
        <v>1301</v>
      </c>
      <c r="B1303" t="s">
        <v>1975</v>
      </c>
      <c r="C1303">
        <v>3</v>
      </c>
      <c r="D1303" t="s">
        <v>1723</v>
      </c>
      <c r="E1303" t="s">
        <v>17</v>
      </c>
      <c r="F1303">
        <v>3</v>
      </c>
      <c r="G1303">
        <v>1</v>
      </c>
      <c r="H1303">
        <v>1</v>
      </c>
      <c r="I1303" t="s">
        <v>1420</v>
      </c>
      <c r="J1303">
        <v>13.775</v>
      </c>
      <c r="L1303" t="s">
        <v>15</v>
      </c>
      <c r="M1303" t="s">
        <v>1753</v>
      </c>
      <c r="N1303" t="str">
        <f>IF(ISNUMBER(I1303),"xxx ",SUBSTITUTE(SUBSTITUTE(I1303,"/",""),".",""))</f>
        <v>SOTONOQ 3101315</v>
      </c>
      <c r="O1303" t="str">
        <f>LEFT(N1303,FIND(" ",N1303))</f>
        <v xml:space="preserve">SOTONOQ </v>
      </c>
      <c r="P1303" t="str">
        <f>VLOOKUP(M1303,Extract_Title!$A$2:$B$20,2,0)</f>
        <v>Miss</v>
      </c>
      <c r="Q1303" t="str">
        <f>IF(L1303="","S",L1303)</f>
        <v>S</v>
      </c>
      <c r="R1303" t="str">
        <f>IF(K1303="","M",LEFT(K1303,1))</f>
        <v>M</v>
      </c>
      <c r="S1303" t="str">
        <f>VLOOKUP(O1303,Clean_tckt!$E$3:$F$38,2,0)</f>
        <v xml:space="preserve">SOTONOQ </v>
      </c>
      <c r="T1303" s="1">
        <f t="shared" si="64"/>
        <v>13.775</v>
      </c>
      <c r="U1303">
        <f t="shared" si="65"/>
        <v>3</v>
      </c>
      <c r="V1303">
        <f>SUM(G1303:H1303,1)</f>
        <v>3</v>
      </c>
      <c r="W1303">
        <f t="shared" si="66"/>
        <v>0</v>
      </c>
      <c r="X1303">
        <f>IF(V1303=1,1,0)</f>
        <v>0</v>
      </c>
      <c r="Y1303">
        <f>IF($P1303=Y$1,1,0)</f>
        <v>0</v>
      </c>
      <c r="Z1303">
        <f>IF($P1303=Z$1,1,0)</f>
        <v>0</v>
      </c>
      <c r="AA1303">
        <f>IF($P1303=AA$1,1,0)</f>
        <v>1</v>
      </c>
      <c r="AB1303">
        <f>IF($P1303=AB$1,1,0)</f>
        <v>0</v>
      </c>
      <c r="AC1303">
        <f>IF($Q1303=AC$1,1,0)</f>
        <v>1</v>
      </c>
      <c r="AD1303">
        <f>IF($Q1303=AD$1,1,0)</f>
        <v>0</v>
      </c>
      <c r="AE1303">
        <f>IF($R1303=AE$1,1,0)</f>
        <v>1</v>
      </c>
      <c r="AF1303">
        <f>IF($R1303=AF$1,1,0)</f>
        <v>0</v>
      </c>
      <c r="AG1303">
        <f>IF($R1303=AG$1,1,0)</f>
        <v>0</v>
      </c>
      <c r="AH1303">
        <f>IF($R1303=AH$1,1,0)</f>
        <v>0</v>
      </c>
      <c r="AI1303">
        <f>IF($R1303=AI$1,1,0)</f>
        <v>0</v>
      </c>
      <c r="AJ1303">
        <f>IF($R1303=AJ$1,1,0)</f>
        <v>0</v>
      </c>
      <c r="AK1303">
        <f>IF($R1303=AK$1,1,0)</f>
        <v>0</v>
      </c>
      <c r="AL1303">
        <f>IF($R1303=AL$1,1,0)</f>
        <v>0</v>
      </c>
      <c r="AM1303">
        <f>IF($S1303=AM$1,1,0)</f>
        <v>0</v>
      </c>
      <c r="AN1303">
        <f>IF($S1303=AN$1,1,0)</f>
        <v>0</v>
      </c>
      <c r="AO1303">
        <f>IF($S1303=AO$1,1,0)</f>
        <v>0</v>
      </c>
      <c r="AP1303">
        <f>IF($S1303=AP$1,1,0)</f>
        <v>0</v>
      </c>
      <c r="AQ1303">
        <f>IF($S1303=AQ$1,1,0)</f>
        <v>0</v>
      </c>
      <c r="AR1303">
        <f>IF($S1303=AR$1,1,0)</f>
        <v>0</v>
      </c>
      <c r="AS1303">
        <f>IF($S1303=AS$1,1,0)</f>
        <v>0</v>
      </c>
      <c r="AT1303">
        <f>IF($S1303=AT$1,1,0)</f>
        <v>0</v>
      </c>
      <c r="AU1303">
        <f>IF($S1303=AU$1,1,0)</f>
        <v>0</v>
      </c>
      <c r="AV1303">
        <f>IF($S1303=AV$1,1,0)</f>
        <v>0</v>
      </c>
      <c r="AW1303">
        <f>IF($S1303=AW$1,1,0)</f>
        <v>0</v>
      </c>
      <c r="AX1303">
        <f>IF($S1303=AX$1,1,0)</f>
        <v>1</v>
      </c>
      <c r="AY1303">
        <f>IF($S1303=AY$1,1,0)</f>
        <v>0</v>
      </c>
      <c r="AZ1303">
        <f>IF($S1303=AZ$1,1,0)</f>
        <v>0</v>
      </c>
      <c r="BA1303">
        <f>IF($S1303=BA$1,1,0)</f>
        <v>0</v>
      </c>
      <c r="BB1303">
        <f>IF($S1303=BB$1,1,0)</f>
        <v>0</v>
      </c>
      <c r="BC1303">
        <f>IF($S1303=BC$1,1,0)</f>
        <v>0</v>
      </c>
      <c r="BD1303">
        <f>IF($S1303=BD$1,1,0)</f>
        <v>0</v>
      </c>
      <c r="BE1303">
        <f>IF($S1303=BE$1,1,0)</f>
        <v>0</v>
      </c>
      <c r="BF1303">
        <f>IF($S1303=BF$1,1,0)</f>
        <v>0</v>
      </c>
      <c r="BG1303">
        <f>IF($S1303=BG$1,1,0)</f>
        <v>0</v>
      </c>
      <c r="BH1303">
        <f>IF($S1303=BH$1,1,0)</f>
        <v>0</v>
      </c>
      <c r="BI1303">
        <f>IF($S1303=BI$1,1,0)</f>
        <v>0</v>
      </c>
      <c r="BJ1303">
        <f>IF($S1303=BJ$1,1,0)</f>
        <v>0</v>
      </c>
    </row>
    <row r="1304" spans="1:62" x14ac:dyDescent="0.25">
      <c r="A1304">
        <v>1302</v>
      </c>
      <c r="B1304" t="s">
        <v>1975</v>
      </c>
      <c r="C1304">
        <v>3</v>
      </c>
      <c r="D1304" t="s">
        <v>1724</v>
      </c>
      <c r="E1304" t="s">
        <v>17</v>
      </c>
      <c r="G1304">
        <v>0</v>
      </c>
      <c r="H1304">
        <v>0</v>
      </c>
      <c r="I1304">
        <v>365237</v>
      </c>
      <c r="J1304">
        <v>7.75</v>
      </c>
      <c r="L1304" t="s">
        <v>27</v>
      </c>
      <c r="M1304" t="s">
        <v>1753</v>
      </c>
      <c r="N1304" t="str">
        <f>IF(ISNUMBER(I1304),"xxx ",SUBSTITUTE(SUBSTITUTE(I1304,"/",""),".",""))</f>
        <v xml:space="preserve">xxx </v>
      </c>
      <c r="O1304" t="str">
        <f>LEFT(N1304,FIND(" ",N1304))</f>
        <v xml:space="preserve">xxx </v>
      </c>
      <c r="P1304" t="str">
        <f>VLOOKUP(M1304,Extract_Title!$A$2:$B$20,2,0)</f>
        <v>Miss</v>
      </c>
      <c r="Q1304" t="str">
        <f>IF(L1304="","S",L1304)</f>
        <v>Q</v>
      </c>
      <c r="R1304" t="str">
        <f>IF(K1304="","M",LEFT(K1304,1))</f>
        <v>M</v>
      </c>
      <c r="S1304" t="str">
        <f>VLOOKUP(O1304,Clean_tckt!$E$3:$F$38,2,0)</f>
        <v xml:space="preserve">xxx </v>
      </c>
      <c r="T1304" s="1">
        <f t="shared" si="64"/>
        <v>7.75</v>
      </c>
      <c r="U1304">
        <f t="shared" si="65"/>
        <v>0</v>
      </c>
      <c r="V1304">
        <f>SUM(G1304:H1304,1)</f>
        <v>1</v>
      </c>
      <c r="W1304">
        <f t="shared" si="66"/>
        <v>0</v>
      </c>
      <c r="X1304">
        <f>IF(V1304=1,1,0)</f>
        <v>1</v>
      </c>
      <c r="Y1304">
        <f>IF($P1304=Y$1,1,0)</f>
        <v>0</v>
      </c>
      <c r="Z1304">
        <f>IF($P1304=Z$1,1,0)</f>
        <v>0</v>
      </c>
      <c r="AA1304">
        <f>IF($P1304=AA$1,1,0)</f>
        <v>1</v>
      </c>
      <c r="AB1304">
        <f>IF($P1304=AB$1,1,0)</f>
        <v>0</v>
      </c>
      <c r="AC1304">
        <f>IF($Q1304=AC$1,1,0)</f>
        <v>0</v>
      </c>
      <c r="AD1304">
        <f>IF($Q1304=AD$1,1,0)</f>
        <v>0</v>
      </c>
      <c r="AE1304">
        <f>IF($R1304=AE$1,1,0)</f>
        <v>1</v>
      </c>
      <c r="AF1304">
        <f>IF($R1304=AF$1,1,0)</f>
        <v>0</v>
      </c>
      <c r="AG1304">
        <f>IF($R1304=AG$1,1,0)</f>
        <v>0</v>
      </c>
      <c r="AH1304">
        <f>IF($R1304=AH$1,1,0)</f>
        <v>0</v>
      </c>
      <c r="AI1304">
        <f>IF($R1304=AI$1,1,0)</f>
        <v>0</v>
      </c>
      <c r="AJ1304">
        <f>IF($R1304=AJ$1,1,0)</f>
        <v>0</v>
      </c>
      <c r="AK1304">
        <f>IF($R1304=AK$1,1,0)</f>
        <v>0</v>
      </c>
      <c r="AL1304">
        <f>IF($R1304=AL$1,1,0)</f>
        <v>0</v>
      </c>
      <c r="AM1304">
        <f>IF($S1304=AM$1,1,0)</f>
        <v>0</v>
      </c>
      <c r="AN1304">
        <f>IF($S1304=AN$1,1,0)</f>
        <v>0</v>
      </c>
      <c r="AO1304">
        <f>IF($S1304=AO$1,1,0)</f>
        <v>0</v>
      </c>
      <c r="AP1304">
        <f>IF($S1304=AP$1,1,0)</f>
        <v>1</v>
      </c>
      <c r="AQ1304">
        <f>IF($S1304=AQ$1,1,0)</f>
        <v>0</v>
      </c>
      <c r="AR1304">
        <f>IF($S1304=AR$1,1,0)</f>
        <v>0</v>
      </c>
      <c r="AS1304">
        <f>IF($S1304=AS$1,1,0)</f>
        <v>0</v>
      </c>
      <c r="AT1304">
        <f>IF($S1304=AT$1,1,0)</f>
        <v>0</v>
      </c>
      <c r="AU1304">
        <f>IF($S1304=AU$1,1,0)</f>
        <v>0</v>
      </c>
      <c r="AV1304">
        <f>IF($S1304=AV$1,1,0)</f>
        <v>0</v>
      </c>
      <c r="AW1304">
        <f>IF($S1304=AW$1,1,0)</f>
        <v>0</v>
      </c>
      <c r="AX1304">
        <f>IF($S1304=AX$1,1,0)</f>
        <v>0</v>
      </c>
      <c r="AY1304">
        <f>IF($S1304=AY$1,1,0)</f>
        <v>0</v>
      </c>
      <c r="AZ1304">
        <f>IF($S1304=AZ$1,1,0)</f>
        <v>0</v>
      </c>
      <c r="BA1304">
        <f>IF($S1304=BA$1,1,0)</f>
        <v>0</v>
      </c>
      <c r="BB1304">
        <f>IF($S1304=BB$1,1,0)</f>
        <v>0</v>
      </c>
      <c r="BC1304">
        <f>IF($S1304=BC$1,1,0)</f>
        <v>0</v>
      </c>
      <c r="BD1304">
        <f>IF($S1304=BD$1,1,0)</f>
        <v>0</v>
      </c>
      <c r="BE1304">
        <f>IF($S1304=BE$1,1,0)</f>
        <v>0</v>
      </c>
      <c r="BF1304">
        <f>IF($S1304=BF$1,1,0)</f>
        <v>0</v>
      </c>
      <c r="BG1304">
        <f>IF($S1304=BG$1,1,0)</f>
        <v>0</v>
      </c>
      <c r="BH1304">
        <f>IF($S1304=BH$1,1,0)</f>
        <v>0</v>
      </c>
      <c r="BI1304">
        <f>IF($S1304=BI$1,1,0)</f>
        <v>0</v>
      </c>
      <c r="BJ1304">
        <f>IF($S1304=BJ$1,1,0)</f>
        <v>0</v>
      </c>
    </row>
    <row r="1305" spans="1:62" x14ac:dyDescent="0.25">
      <c r="A1305">
        <v>1303</v>
      </c>
      <c r="B1305" t="s">
        <v>1975</v>
      </c>
      <c r="C1305">
        <v>1</v>
      </c>
      <c r="D1305" t="s">
        <v>1725</v>
      </c>
      <c r="E1305" t="s">
        <v>17</v>
      </c>
      <c r="F1305">
        <v>37</v>
      </c>
      <c r="G1305">
        <v>1</v>
      </c>
      <c r="H1305">
        <v>0</v>
      </c>
      <c r="I1305">
        <v>19928</v>
      </c>
      <c r="J1305">
        <v>90</v>
      </c>
      <c r="K1305" t="s">
        <v>373</v>
      </c>
      <c r="L1305" t="s">
        <v>27</v>
      </c>
      <c r="M1305" t="s">
        <v>1752</v>
      </c>
      <c r="N1305" t="str">
        <f>IF(ISNUMBER(I1305),"xxx ",SUBSTITUTE(SUBSTITUTE(I1305,"/",""),".",""))</f>
        <v xml:space="preserve">xxx </v>
      </c>
      <c r="O1305" t="str">
        <f>LEFT(N1305,FIND(" ",N1305))</f>
        <v xml:space="preserve">xxx </v>
      </c>
      <c r="P1305" t="str">
        <f>VLOOKUP(M1305,Extract_Title!$A$2:$B$20,2,0)</f>
        <v>Mrs</v>
      </c>
      <c r="Q1305" t="str">
        <f>IF(L1305="","S",L1305)</f>
        <v>Q</v>
      </c>
      <c r="R1305" t="str">
        <f>IF(K1305="","M",LEFT(K1305,1))</f>
        <v>C</v>
      </c>
      <c r="S1305" t="str">
        <f>VLOOKUP(O1305,Clean_tckt!$E$3:$F$38,2,0)</f>
        <v xml:space="preserve">xxx </v>
      </c>
      <c r="T1305" s="1">
        <f t="shared" si="64"/>
        <v>90</v>
      </c>
      <c r="U1305">
        <f t="shared" si="65"/>
        <v>37</v>
      </c>
      <c r="V1305">
        <f>SUM(G1305:H1305,1)</f>
        <v>2</v>
      </c>
      <c r="W1305">
        <f t="shared" si="66"/>
        <v>0</v>
      </c>
      <c r="X1305">
        <f>IF(V1305=1,1,0)</f>
        <v>0</v>
      </c>
      <c r="Y1305">
        <f>IF($P1305=Y$1,1,0)</f>
        <v>0</v>
      </c>
      <c r="Z1305">
        <f>IF($P1305=Z$1,1,0)</f>
        <v>1</v>
      </c>
      <c r="AA1305">
        <f>IF($P1305=AA$1,1,0)</f>
        <v>0</v>
      </c>
      <c r="AB1305">
        <f>IF($P1305=AB$1,1,0)</f>
        <v>0</v>
      </c>
      <c r="AC1305">
        <f>IF($Q1305=AC$1,1,0)</f>
        <v>0</v>
      </c>
      <c r="AD1305">
        <f>IF($Q1305=AD$1,1,0)</f>
        <v>0</v>
      </c>
      <c r="AE1305">
        <f>IF($R1305=AE$1,1,0)</f>
        <v>0</v>
      </c>
      <c r="AF1305">
        <f>IF($R1305=AF$1,1,0)</f>
        <v>1</v>
      </c>
      <c r="AG1305">
        <f>IF($R1305=AG$1,1,0)</f>
        <v>0</v>
      </c>
      <c r="AH1305">
        <f>IF($R1305=AH$1,1,0)</f>
        <v>0</v>
      </c>
      <c r="AI1305">
        <f>IF($R1305=AI$1,1,0)</f>
        <v>0</v>
      </c>
      <c r="AJ1305">
        <f>IF($R1305=AJ$1,1,0)</f>
        <v>0</v>
      </c>
      <c r="AK1305">
        <f>IF($R1305=AK$1,1,0)</f>
        <v>0</v>
      </c>
      <c r="AL1305">
        <f>IF($R1305=AL$1,1,0)</f>
        <v>0</v>
      </c>
      <c r="AM1305">
        <f>IF($S1305=AM$1,1,0)</f>
        <v>0</v>
      </c>
      <c r="AN1305">
        <f>IF($S1305=AN$1,1,0)</f>
        <v>0</v>
      </c>
      <c r="AO1305">
        <f>IF($S1305=AO$1,1,0)</f>
        <v>0</v>
      </c>
      <c r="AP1305">
        <f>IF($S1305=AP$1,1,0)</f>
        <v>1</v>
      </c>
      <c r="AQ1305">
        <f>IF($S1305=AQ$1,1,0)</f>
        <v>0</v>
      </c>
      <c r="AR1305">
        <f>IF($S1305=AR$1,1,0)</f>
        <v>0</v>
      </c>
      <c r="AS1305">
        <f>IF($S1305=AS$1,1,0)</f>
        <v>0</v>
      </c>
      <c r="AT1305">
        <f>IF($S1305=AT$1,1,0)</f>
        <v>0</v>
      </c>
      <c r="AU1305">
        <f>IF($S1305=AU$1,1,0)</f>
        <v>0</v>
      </c>
      <c r="AV1305">
        <f>IF($S1305=AV$1,1,0)</f>
        <v>0</v>
      </c>
      <c r="AW1305">
        <f>IF($S1305=AW$1,1,0)</f>
        <v>0</v>
      </c>
      <c r="AX1305">
        <f>IF($S1305=AX$1,1,0)</f>
        <v>0</v>
      </c>
      <c r="AY1305">
        <f>IF($S1305=AY$1,1,0)</f>
        <v>0</v>
      </c>
      <c r="AZ1305">
        <f>IF($S1305=AZ$1,1,0)</f>
        <v>0</v>
      </c>
      <c r="BA1305">
        <f>IF($S1305=BA$1,1,0)</f>
        <v>0</v>
      </c>
      <c r="BB1305">
        <f>IF($S1305=BB$1,1,0)</f>
        <v>0</v>
      </c>
      <c r="BC1305">
        <f>IF($S1305=BC$1,1,0)</f>
        <v>0</v>
      </c>
      <c r="BD1305">
        <f>IF($S1305=BD$1,1,0)</f>
        <v>0</v>
      </c>
      <c r="BE1305">
        <f>IF($S1305=BE$1,1,0)</f>
        <v>0</v>
      </c>
      <c r="BF1305">
        <f>IF($S1305=BF$1,1,0)</f>
        <v>0</v>
      </c>
      <c r="BG1305">
        <f>IF($S1305=BG$1,1,0)</f>
        <v>0</v>
      </c>
      <c r="BH1305">
        <f>IF($S1305=BH$1,1,0)</f>
        <v>0</v>
      </c>
      <c r="BI1305">
        <f>IF($S1305=BI$1,1,0)</f>
        <v>0</v>
      </c>
      <c r="BJ1305">
        <f>IF($S1305=BJ$1,1,0)</f>
        <v>0</v>
      </c>
    </row>
    <row r="1306" spans="1:62" x14ac:dyDescent="0.25">
      <c r="A1306">
        <v>1304</v>
      </c>
      <c r="B1306" t="s">
        <v>1975</v>
      </c>
      <c r="C1306">
        <v>3</v>
      </c>
      <c r="D1306" t="s">
        <v>1726</v>
      </c>
      <c r="E1306" t="s">
        <v>17</v>
      </c>
      <c r="F1306">
        <v>28</v>
      </c>
      <c r="G1306">
        <v>0</v>
      </c>
      <c r="H1306">
        <v>0</v>
      </c>
      <c r="I1306">
        <v>347086</v>
      </c>
      <c r="J1306">
        <v>7.7750000000000004</v>
      </c>
      <c r="L1306" t="s">
        <v>15</v>
      </c>
      <c r="M1306" t="s">
        <v>1753</v>
      </c>
      <c r="N1306" t="str">
        <f>IF(ISNUMBER(I1306),"xxx ",SUBSTITUTE(SUBSTITUTE(I1306,"/",""),".",""))</f>
        <v xml:space="preserve">xxx </v>
      </c>
      <c r="O1306" t="str">
        <f>LEFT(N1306,FIND(" ",N1306))</f>
        <v xml:space="preserve">xxx </v>
      </c>
      <c r="P1306" t="str">
        <f>VLOOKUP(M1306,Extract_Title!$A$2:$B$20,2,0)</f>
        <v>Miss</v>
      </c>
      <c r="Q1306" t="str">
        <f>IF(L1306="","S",L1306)</f>
        <v>S</v>
      </c>
      <c r="R1306" t="str">
        <f>IF(K1306="","M",LEFT(K1306,1))</f>
        <v>M</v>
      </c>
      <c r="S1306" t="str">
        <f>VLOOKUP(O1306,Clean_tckt!$E$3:$F$38,2,0)</f>
        <v xml:space="preserve">xxx </v>
      </c>
      <c r="T1306" s="1">
        <f t="shared" si="64"/>
        <v>7.7750000000000004</v>
      </c>
      <c r="U1306">
        <f t="shared" si="65"/>
        <v>28</v>
      </c>
      <c r="V1306">
        <f>SUM(G1306:H1306,1)</f>
        <v>1</v>
      </c>
      <c r="W1306">
        <f t="shared" si="66"/>
        <v>0</v>
      </c>
      <c r="X1306">
        <f>IF(V1306=1,1,0)</f>
        <v>1</v>
      </c>
      <c r="Y1306">
        <f>IF($P1306=Y$1,1,0)</f>
        <v>0</v>
      </c>
      <c r="Z1306">
        <f>IF($P1306=Z$1,1,0)</f>
        <v>0</v>
      </c>
      <c r="AA1306">
        <f>IF($P1306=AA$1,1,0)</f>
        <v>1</v>
      </c>
      <c r="AB1306">
        <f>IF($P1306=AB$1,1,0)</f>
        <v>0</v>
      </c>
      <c r="AC1306">
        <f>IF($Q1306=AC$1,1,0)</f>
        <v>1</v>
      </c>
      <c r="AD1306">
        <f>IF($Q1306=AD$1,1,0)</f>
        <v>0</v>
      </c>
      <c r="AE1306">
        <f>IF($R1306=AE$1,1,0)</f>
        <v>1</v>
      </c>
      <c r="AF1306">
        <f>IF($R1306=AF$1,1,0)</f>
        <v>0</v>
      </c>
      <c r="AG1306">
        <f>IF($R1306=AG$1,1,0)</f>
        <v>0</v>
      </c>
      <c r="AH1306">
        <f>IF($R1306=AH$1,1,0)</f>
        <v>0</v>
      </c>
      <c r="AI1306">
        <f>IF($R1306=AI$1,1,0)</f>
        <v>0</v>
      </c>
      <c r="AJ1306">
        <f>IF($R1306=AJ$1,1,0)</f>
        <v>0</v>
      </c>
      <c r="AK1306">
        <f>IF($R1306=AK$1,1,0)</f>
        <v>0</v>
      </c>
      <c r="AL1306">
        <f>IF($R1306=AL$1,1,0)</f>
        <v>0</v>
      </c>
      <c r="AM1306">
        <f>IF($S1306=AM$1,1,0)</f>
        <v>0</v>
      </c>
      <c r="AN1306">
        <f>IF($S1306=AN$1,1,0)</f>
        <v>0</v>
      </c>
      <c r="AO1306">
        <f>IF($S1306=AO$1,1,0)</f>
        <v>0</v>
      </c>
      <c r="AP1306">
        <f>IF($S1306=AP$1,1,0)</f>
        <v>1</v>
      </c>
      <c r="AQ1306">
        <f>IF($S1306=AQ$1,1,0)</f>
        <v>0</v>
      </c>
      <c r="AR1306">
        <f>IF($S1306=AR$1,1,0)</f>
        <v>0</v>
      </c>
      <c r="AS1306">
        <f>IF($S1306=AS$1,1,0)</f>
        <v>0</v>
      </c>
      <c r="AT1306">
        <f>IF($S1306=AT$1,1,0)</f>
        <v>0</v>
      </c>
      <c r="AU1306">
        <f>IF($S1306=AU$1,1,0)</f>
        <v>0</v>
      </c>
      <c r="AV1306">
        <f>IF($S1306=AV$1,1,0)</f>
        <v>0</v>
      </c>
      <c r="AW1306">
        <f>IF($S1306=AW$1,1,0)</f>
        <v>0</v>
      </c>
      <c r="AX1306">
        <f>IF($S1306=AX$1,1,0)</f>
        <v>0</v>
      </c>
      <c r="AY1306">
        <f>IF($S1306=AY$1,1,0)</f>
        <v>0</v>
      </c>
      <c r="AZ1306">
        <f>IF($S1306=AZ$1,1,0)</f>
        <v>0</v>
      </c>
      <c r="BA1306">
        <f>IF($S1306=BA$1,1,0)</f>
        <v>0</v>
      </c>
      <c r="BB1306">
        <f>IF($S1306=BB$1,1,0)</f>
        <v>0</v>
      </c>
      <c r="BC1306">
        <f>IF($S1306=BC$1,1,0)</f>
        <v>0</v>
      </c>
      <c r="BD1306">
        <f>IF($S1306=BD$1,1,0)</f>
        <v>0</v>
      </c>
      <c r="BE1306">
        <f>IF($S1306=BE$1,1,0)</f>
        <v>0</v>
      </c>
      <c r="BF1306">
        <f>IF($S1306=BF$1,1,0)</f>
        <v>0</v>
      </c>
      <c r="BG1306">
        <f>IF($S1306=BG$1,1,0)</f>
        <v>0</v>
      </c>
      <c r="BH1306">
        <f>IF($S1306=BH$1,1,0)</f>
        <v>0</v>
      </c>
      <c r="BI1306">
        <f>IF($S1306=BI$1,1,0)</f>
        <v>0</v>
      </c>
      <c r="BJ1306">
        <f>IF($S1306=BJ$1,1,0)</f>
        <v>0</v>
      </c>
    </row>
    <row r="1307" spans="1:62" x14ac:dyDescent="0.25">
      <c r="A1307">
        <v>1305</v>
      </c>
      <c r="B1307" t="s">
        <v>1975</v>
      </c>
      <c r="C1307">
        <v>3</v>
      </c>
      <c r="D1307" t="s">
        <v>1727</v>
      </c>
      <c r="E1307" t="s">
        <v>13</v>
      </c>
      <c r="G1307">
        <v>0</v>
      </c>
      <c r="H1307">
        <v>0</v>
      </c>
      <c r="I1307" t="s">
        <v>1728</v>
      </c>
      <c r="J1307">
        <v>8.0500000000000007</v>
      </c>
      <c r="L1307" t="s">
        <v>15</v>
      </c>
      <c r="M1307" t="s">
        <v>1751</v>
      </c>
      <c r="N1307" t="str">
        <f>IF(ISNUMBER(I1307),"xxx ",SUBSTITUTE(SUBSTITUTE(I1307,"/",""),".",""))</f>
        <v>A5 3236</v>
      </c>
      <c r="O1307" t="str">
        <f>LEFT(N1307,FIND(" ",N1307))</f>
        <v xml:space="preserve">A5 </v>
      </c>
      <c r="P1307" t="str">
        <f>VLOOKUP(M1307,Extract_Title!$A$2:$B$20,2,0)</f>
        <v>Mr</v>
      </c>
      <c r="Q1307" t="str">
        <f>IF(L1307="","S",L1307)</f>
        <v>S</v>
      </c>
      <c r="R1307" t="str">
        <f>IF(K1307="","M",LEFT(K1307,1))</f>
        <v>M</v>
      </c>
      <c r="S1307" t="str">
        <f>VLOOKUP(O1307,Clean_tckt!$E$3:$F$38,2,0)</f>
        <v xml:space="preserve">A5 </v>
      </c>
      <c r="T1307" s="1">
        <f t="shared" si="64"/>
        <v>8.0500000000000007</v>
      </c>
      <c r="U1307">
        <f t="shared" si="65"/>
        <v>0</v>
      </c>
      <c r="V1307">
        <f>SUM(G1307:H1307,1)</f>
        <v>1</v>
      </c>
      <c r="W1307">
        <f t="shared" si="66"/>
        <v>1</v>
      </c>
      <c r="X1307">
        <f>IF(V1307=1,1,0)</f>
        <v>1</v>
      </c>
      <c r="Y1307">
        <f>IF($P1307=Y$1,1,0)</f>
        <v>1</v>
      </c>
      <c r="Z1307">
        <f>IF($P1307=Z$1,1,0)</f>
        <v>0</v>
      </c>
      <c r="AA1307">
        <f>IF($P1307=AA$1,1,0)</f>
        <v>0</v>
      </c>
      <c r="AB1307">
        <f>IF($P1307=AB$1,1,0)</f>
        <v>0</v>
      </c>
      <c r="AC1307">
        <f>IF($Q1307=AC$1,1,0)</f>
        <v>1</v>
      </c>
      <c r="AD1307">
        <f>IF($Q1307=AD$1,1,0)</f>
        <v>0</v>
      </c>
      <c r="AE1307">
        <f>IF($R1307=AE$1,1,0)</f>
        <v>1</v>
      </c>
      <c r="AF1307">
        <f>IF($R1307=AF$1,1,0)</f>
        <v>0</v>
      </c>
      <c r="AG1307">
        <f>IF($R1307=AG$1,1,0)</f>
        <v>0</v>
      </c>
      <c r="AH1307">
        <f>IF($R1307=AH$1,1,0)</f>
        <v>0</v>
      </c>
      <c r="AI1307">
        <f>IF($R1307=AI$1,1,0)</f>
        <v>0</v>
      </c>
      <c r="AJ1307">
        <f>IF($R1307=AJ$1,1,0)</f>
        <v>0</v>
      </c>
      <c r="AK1307">
        <f>IF($R1307=AK$1,1,0)</f>
        <v>0</v>
      </c>
      <c r="AL1307">
        <f>IF($R1307=AL$1,1,0)</f>
        <v>0</v>
      </c>
      <c r="AM1307">
        <f>IF($S1307=AM$1,1,0)</f>
        <v>1</v>
      </c>
      <c r="AN1307">
        <f>IF($S1307=AN$1,1,0)</f>
        <v>0</v>
      </c>
      <c r="AO1307">
        <f>IF($S1307=AO$1,1,0)</f>
        <v>0</v>
      </c>
      <c r="AP1307">
        <f>IF($S1307=AP$1,1,0)</f>
        <v>0</v>
      </c>
      <c r="AQ1307">
        <f>IF($S1307=AQ$1,1,0)</f>
        <v>0</v>
      </c>
      <c r="AR1307">
        <f>IF($S1307=AR$1,1,0)</f>
        <v>0</v>
      </c>
      <c r="AS1307">
        <f>IF($S1307=AS$1,1,0)</f>
        <v>0</v>
      </c>
      <c r="AT1307">
        <f>IF($S1307=AT$1,1,0)</f>
        <v>0</v>
      </c>
      <c r="AU1307">
        <f>IF($S1307=AU$1,1,0)</f>
        <v>0</v>
      </c>
      <c r="AV1307">
        <f>IF($S1307=AV$1,1,0)</f>
        <v>0</v>
      </c>
      <c r="AW1307">
        <f>IF($S1307=AW$1,1,0)</f>
        <v>0</v>
      </c>
      <c r="AX1307">
        <f>IF($S1307=AX$1,1,0)</f>
        <v>0</v>
      </c>
      <c r="AY1307">
        <f>IF($S1307=AY$1,1,0)</f>
        <v>0</v>
      </c>
      <c r="AZ1307">
        <f>IF($S1307=AZ$1,1,0)</f>
        <v>0</v>
      </c>
      <c r="BA1307">
        <f>IF($S1307=BA$1,1,0)</f>
        <v>0</v>
      </c>
      <c r="BB1307">
        <f>IF($S1307=BB$1,1,0)</f>
        <v>0</v>
      </c>
      <c r="BC1307">
        <f>IF($S1307=BC$1,1,0)</f>
        <v>0</v>
      </c>
      <c r="BD1307">
        <f>IF($S1307=BD$1,1,0)</f>
        <v>0</v>
      </c>
      <c r="BE1307">
        <f>IF($S1307=BE$1,1,0)</f>
        <v>0</v>
      </c>
      <c r="BF1307">
        <f>IF($S1307=BF$1,1,0)</f>
        <v>0</v>
      </c>
      <c r="BG1307">
        <f>IF($S1307=BG$1,1,0)</f>
        <v>0</v>
      </c>
      <c r="BH1307">
        <f>IF($S1307=BH$1,1,0)</f>
        <v>0</v>
      </c>
      <c r="BI1307">
        <f>IF($S1307=BI$1,1,0)</f>
        <v>0</v>
      </c>
      <c r="BJ1307">
        <f>IF($S1307=BJ$1,1,0)</f>
        <v>0</v>
      </c>
    </row>
    <row r="1308" spans="1:62" x14ac:dyDescent="0.25">
      <c r="A1308">
        <v>1306</v>
      </c>
      <c r="B1308" t="s">
        <v>1975</v>
      </c>
      <c r="C1308">
        <v>1</v>
      </c>
      <c r="D1308" t="s">
        <v>1729</v>
      </c>
      <c r="E1308" t="s">
        <v>17</v>
      </c>
      <c r="F1308">
        <v>39</v>
      </c>
      <c r="G1308">
        <v>0</v>
      </c>
      <c r="H1308">
        <v>0</v>
      </c>
      <c r="I1308" t="s">
        <v>462</v>
      </c>
      <c r="J1308">
        <v>108.9</v>
      </c>
      <c r="K1308" t="s">
        <v>1730</v>
      </c>
      <c r="L1308" t="s">
        <v>20</v>
      </c>
      <c r="M1308" t="s">
        <v>1768</v>
      </c>
      <c r="N1308" t="str">
        <f>IF(ISNUMBER(I1308),"xxx ",SUBSTITUTE(SUBSTITUTE(I1308,"/",""),".",""))</f>
        <v>PC 17758</v>
      </c>
      <c r="O1308" t="str">
        <f>LEFT(N1308,FIND(" ",N1308))</f>
        <v xml:space="preserve">PC </v>
      </c>
      <c r="P1308" t="str">
        <f>VLOOKUP(M1308,Extract_Title!$A$2:$B$20,2,0)</f>
        <v>Royalty</v>
      </c>
      <c r="Q1308" t="str">
        <f>IF(L1308="","S",L1308)</f>
        <v>C</v>
      </c>
      <c r="R1308" t="str">
        <f>IF(K1308="","M",LEFT(K1308,1))</f>
        <v>C</v>
      </c>
      <c r="S1308" t="str">
        <f>VLOOKUP(O1308,Clean_tckt!$E$3:$F$38,2,0)</f>
        <v xml:space="preserve">PC </v>
      </c>
      <c r="T1308" s="1">
        <f t="shared" si="64"/>
        <v>108.9</v>
      </c>
      <c r="U1308">
        <f t="shared" si="65"/>
        <v>39</v>
      </c>
      <c r="V1308">
        <f>SUM(G1308:H1308,1)</f>
        <v>1</v>
      </c>
      <c r="W1308">
        <f t="shared" si="66"/>
        <v>0</v>
      </c>
      <c r="X1308">
        <f>IF(V1308=1,1,0)</f>
        <v>1</v>
      </c>
      <c r="Y1308">
        <f>IF($P1308=Y$1,1,0)</f>
        <v>0</v>
      </c>
      <c r="Z1308">
        <f>IF($P1308=Z$1,1,0)</f>
        <v>0</v>
      </c>
      <c r="AA1308">
        <f>IF($P1308=AA$1,1,0)</f>
        <v>0</v>
      </c>
      <c r="AB1308">
        <f>IF($P1308=AB$1,1,0)</f>
        <v>0</v>
      </c>
      <c r="AC1308">
        <f>IF($Q1308=AC$1,1,0)</f>
        <v>0</v>
      </c>
      <c r="AD1308">
        <f>IF($Q1308=AD$1,1,0)</f>
        <v>1</v>
      </c>
      <c r="AE1308">
        <f>IF($R1308=AE$1,1,0)</f>
        <v>0</v>
      </c>
      <c r="AF1308">
        <f>IF($R1308=AF$1,1,0)</f>
        <v>1</v>
      </c>
      <c r="AG1308">
        <f>IF($R1308=AG$1,1,0)</f>
        <v>0</v>
      </c>
      <c r="AH1308">
        <f>IF($R1308=AH$1,1,0)</f>
        <v>0</v>
      </c>
      <c r="AI1308">
        <f>IF($R1308=AI$1,1,0)</f>
        <v>0</v>
      </c>
      <c r="AJ1308">
        <f>IF($R1308=AJ$1,1,0)</f>
        <v>0</v>
      </c>
      <c r="AK1308">
        <f>IF($R1308=AK$1,1,0)</f>
        <v>0</v>
      </c>
      <c r="AL1308">
        <f>IF($R1308=AL$1,1,0)</f>
        <v>0</v>
      </c>
      <c r="AM1308">
        <f>IF($S1308=AM$1,1,0)</f>
        <v>0</v>
      </c>
      <c r="AN1308">
        <f>IF($S1308=AN$1,1,0)</f>
        <v>1</v>
      </c>
      <c r="AO1308">
        <f>IF($S1308=AO$1,1,0)</f>
        <v>0</v>
      </c>
      <c r="AP1308">
        <f>IF($S1308=AP$1,1,0)</f>
        <v>0</v>
      </c>
      <c r="AQ1308">
        <f>IF($S1308=AQ$1,1,0)</f>
        <v>0</v>
      </c>
      <c r="AR1308">
        <f>IF($S1308=AR$1,1,0)</f>
        <v>0</v>
      </c>
      <c r="AS1308">
        <f>IF($S1308=AS$1,1,0)</f>
        <v>0</v>
      </c>
      <c r="AT1308">
        <f>IF($S1308=AT$1,1,0)</f>
        <v>0</v>
      </c>
      <c r="AU1308">
        <f>IF($S1308=AU$1,1,0)</f>
        <v>0</v>
      </c>
      <c r="AV1308">
        <f>IF($S1308=AV$1,1,0)</f>
        <v>0</v>
      </c>
      <c r="AW1308">
        <f>IF($S1308=AW$1,1,0)</f>
        <v>0</v>
      </c>
      <c r="AX1308">
        <f>IF($S1308=AX$1,1,0)</f>
        <v>0</v>
      </c>
      <c r="AY1308">
        <f>IF($S1308=AY$1,1,0)</f>
        <v>0</v>
      </c>
      <c r="AZ1308">
        <f>IF($S1308=AZ$1,1,0)</f>
        <v>0</v>
      </c>
      <c r="BA1308">
        <f>IF($S1308=BA$1,1,0)</f>
        <v>0</v>
      </c>
      <c r="BB1308">
        <f>IF($S1308=BB$1,1,0)</f>
        <v>0</v>
      </c>
      <c r="BC1308">
        <f>IF($S1308=BC$1,1,0)</f>
        <v>0</v>
      </c>
      <c r="BD1308">
        <f>IF($S1308=BD$1,1,0)</f>
        <v>0</v>
      </c>
      <c r="BE1308">
        <f>IF($S1308=BE$1,1,0)</f>
        <v>0</v>
      </c>
      <c r="BF1308">
        <f>IF($S1308=BF$1,1,0)</f>
        <v>0</v>
      </c>
      <c r="BG1308">
        <f>IF($S1308=BG$1,1,0)</f>
        <v>0</v>
      </c>
      <c r="BH1308">
        <f>IF($S1308=BH$1,1,0)</f>
        <v>0</v>
      </c>
      <c r="BI1308">
        <f>IF($S1308=BI$1,1,0)</f>
        <v>0</v>
      </c>
      <c r="BJ1308">
        <f>IF($S1308=BJ$1,1,0)</f>
        <v>0</v>
      </c>
    </row>
    <row r="1309" spans="1:62" x14ac:dyDescent="0.25">
      <c r="A1309">
        <v>1307</v>
      </c>
      <c r="B1309" t="s">
        <v>1975</v>
      </c>
      <c r="C1309">
        <v>3</v>
      </c>
      <c r="D1309" t="s">
        <v>1731</v>
      </c>
      <c r="E1309" t="s">
        <v>13</v>
      </c>
      <c r="F1309">
        <v>38.5</v>
      </c>
      <c r="G1309">
        <v>0</v>
      </c>
      <c r="H1309">
        <v>0</v>
      </c>
      <c r="I1309" t="s">
        <v>1732</v>
      </c>
      <c r="J1309">
        <v>7.25</v>
      </c>
      <c r="L1309" t="s">
        <v>15</v>
      </c>
      <c r="M1309" t="s">
        <v>1751</v>
      </c>
      <c r="N1309" t="str">
        <f>IF(ISNUMBER(I1309),"xxx ",SUBSTITUTE(SUBSTITUTE(I1309,"/",""),".",""))</f>
        <v>SOTONOQ 3101262</v>
      </c>
      <c r="O1309" t="str">
        <f>LEFT(N1309,FIND(" ",N1309))</f>
        <v xml:space="preserve">SOTONOQ </v>
      </c>
      <c r="P1309" t="str">
        <f>VLOOKUP(M1309,Extract_Title!$A$2:$B$20,2,0)</f>
        <v>Mr</v>
      </c>
      <c r="Q1309" t="str">
        <f>IF(L1309="","S",L1309)</f>
        <v>S</v>
      </c>
      <c r="R1309" t="str">
        <f>IF(K1309="","M",LEFT(K1309,1))</f>
        <v>M</v>
      </c>
      <c r="S1309" t="str">
        <f>VLOOKUP(O1309,Clean_tckt!$E$3:$F$38,2,0)</f>
        <v xml:space="preserve">SOTONOQ </v>
      </c>
      <c r="T1309" s="1">
        <f t="shared" si="64"/>
        <v>7.25</v>
      </c>
      <c r="U1309">
        <f t="shared" si="65"/>
        <v>38.5</v>
      </c>
      <c r="V1309">
        <f>SUM(G1309:H1309,1)</f>
        <v>1</v>
      </c>
      <c r="W1309">
        <f t="shared" si="66"/>
        <v>1</v>
      </c>
      <c r="X1309">
        <f>IF(V1309=1,1,0)</f>
        <v>1</v>
      </c>
      <c r="Y1309">
        <f>IF($P1309=Y$1,1,0)</f>
        <v>1</v>
      </c>
      <c r="Z1309">
        <f>IF($P1309=Z$1,1,0)</f>
        <v>0</v>
      </c>
      <c r="AA1309">
        <f>IF($P1309=AA$1,1,0)</f>
        <v>0</v>
      </c>
      <c r="AB1309">
        <f>IF($P1309=AB$1,1,0)</f>
        <v>0</v>
      </c>
      <c r="AC1309">
        <f>IF($Q1309=AC$1,1,0)</f>
        <v>1</v>
      </c>
      <c r="AD1309">
        <f>IF($Q1309=AD$1,1,0)</f>
        <v>0</v>
      </c>
      <c r="AE1309">
        <f>IF($R1309=AE$1,1,0)</f>
        <v>1</v>
      </c>
      <c r="AF1309">
        <f>IF($R1309=AF$1,1,0)</f>
        <v>0</v>
      </c>
      <c r="AG1309">
        <f>IF($R1309=AG$1,1,0)</f>
        <v>0</v>
      </c>
      <c r="AH1309">
        <f>IF($R1309=AH$1,1,0)</f>
        <v>0</v>
      </c>
      <c r="AI1309">
        <f>IF($R1309=AI$1,1,0)</f>
        <v>0</v>
      </c>
      <c r="AJ1309">
        <f>IF($R1309=AJ$1,1,0)</f>
        <v>0</v>
      </c>
      <c r="AK1309">
        <f>IF($R1309=AK$1,1,0)</f>
        <v>0</v>
      </c>
      <c r="AL1309">
        <f>IF($R1309=AL$1,1,0)</f>
        <v>0</v>
      </c>
      <c r="AM1309">
        <f>IF($S1309=AM$1,1,0)</f>
        <v>0</v>
      </c>
      <c r="AN1309">
        <f>IF($S1309=AN$1,1,0)</f>
        <v>0</v>
      </c>
      <c r="AO1309">
        <f>IF($S1309=AO$1,1,0)</f>
        <v>0</v>
      </c>
      <c r="AP1309">
        <f>IF($S1309=AP$1,1,0)</f>
        <v>0</v>
      </c>
      <c r="AQ1309">
        <f>IF($S1309=AQ$1,1,0)</f>
        <v>0</v>
      </c>
      <c r="AR1309">
        <f>IF($S1309=AR$1,1,0)</f>
        <v>0</v>
      </c>
      <c r="AS1309">
        <f>IF($S1309=AS$1,1,0)</f>
        <v>0</v>
      </c>
      <c r="AT1309">
        <f>IF($S1309=AT$1,1,0)</f>
        <v>0</v>
      </c>
      <c r="AU1309">
        <f>IF($S1309=AU$1,1,0)</f>
        <v>0</v>
      </c>
      <c r="AV1309">
        <f>IF($S1309=AV$1,1,0)</f>
        <v>0</v>
      </c>
      <c r="AW1309">
        <f>IF($S1309=AW$1,1,0)</f>
        <v>0</v>
      </c>
      <c r="AX1309">
        <f>IF($S1309=AX$1,1,0)</f>
        <v>1</v>
      </c>
      <c r="AY1309">
        <f>IF($S1309=AY$1,1,0)</f>
        <v>0</v>
      </c>
      <c r="AZ1309">
        <f>IF($S1309=AZ$1,1,0)</f>
        <v>0</v>
      </c>
      <c r="BA1309">
        <f>IF($S1309=BA$1,1,0)</f>
        <v>0</v>
      </c>
      <c r="BB1309">
        <f>IF($S1309=BB$1,1,0)</f>
        <v>0</v>
      </c>
      <c r="BC1309">
        <f>IF($S1309=BC$1,1,0)</f>
        <v>0</v>
      </c>
      <c r="BD1309">
        <f>IF($S1309=BD$1,1,0)</f>
        <v>0</v>
      </c>
      <c r="BE1309">
        <f>IF($S1309=BE$1,1,0)</f>
        <v>0</v>
      </c>
      <c r="BF1309">
        <f>IF($S1309=BF$1,1,0)</f>
        <v>0</v>
      </c>
      <c r="BG1309">
        <f>IF($S1309=BG$1,1,0)</f>
        <v>0</v>
      </c>
      <c r="BH1309">
        <f>IF($S1309=BH$1,1,0)</f>
        <v>0</v>
      </c>
      <c r="BI1309">
        <f>IF($S1309=BI$1,1,0)</f>
        <v>0</v>
      </c>
      <c r="BJ1309">
        <f>IF($S1309=BJ$1,1,0)</f>
        <v>0</v>
      </c>
    </row>
    <row r="1310" spans="1:62" x14ac:dyDescent="0.25">
      <c r="A1310">
        <v>1308</v>
      </c>
      <c r="B1310" t="s">
        <v>1975</v>
      </c>
      <c r="C1310">
        <v>3</v>
      </c>
      <c r="D1310" t="s">
        <v>1733</v>
      </c>
      <c r="E1310" t="s">
        <v>13</v>
      </c>
      <c r="G1310">
        <v>0</v>
      </c>
      <c r="H1310">
        <v>0</v>
      </c>
      <c r="I1310">
        <v>359309</v>
      </c>
      <c r="J1310">
        <v>8.0500000000000007</v>
      </c>
      <c r="L1310" t="s">
        <v>15</v>
      </c>
      <c r="M1310" t="s">
        <v>1751</v>
      </c>
      <c r="N1310" t="str">
        <f>IF(ISNUMBER(I1310),"xxx ",SUBSTITUTE(SUBSTITUTE(I1310,"/",""),".",""))</f>
        <v xml:space="preserve">xxx </v>
      </c>
      <c r="O1310" t="str">
        <f>LEFT(N1310,FIND(" ",N1310))</f>
        <v xml:space="preserve">xxx </v>
      </c>
      <c r="P1310" t="str">
        <f>VLOOKUP(M1310,Extract_Title!$A$2:$B$20,2,0)</f>
        <v>Mr</v>
      </c>
      <c r="Q1310" t="str">
        <f>IF(L1310="","S",L1310)</f>
        <v>S</v>
      </c>
      <c r="R1310" t="str">
        <f>IF(K1310="","M",LEFT(K1310,1))</f>
        <v>M</v>
      </c>
      <c r="S1310" t="str">
        <f>VLOOKUP(O1310,Clean_tckt!$E$3:$F$38,2,0)</f>
        <v xml:space="preserve">xxx </v>
      </c>
      <c r="T1310" s="1">
        <f t="shared" si="64"/>
        <v>8.0500000000000007</v>
      </c>
      <c r="U1310">
        <f t="shared" si="65"/>
        <v>0</v>
      </c>
      <c r="V1310">
        <f>SUM(G1310:H1310,1)</f>
        <v>1</v>
      </c>
      <c r="W1310">
        <f t="shared" si="66"/>
        <v>1</v>
      </c>
      <c r="X1310">
        <f>IF(V1310=1,1,0)</f>
        <v>1</v>
      </c>
      <c r="Y1310">
        <f>IF($P1310=Y$1,1,0)</f>
        <v>1</v>
      </c>
      <c r="Z1310">
        <f>IF($P1310=Z$1,1,0)</f>
        <v>0</v>
      </c>
      <c r="AA1310">
        <f>IF($P1310=AA$1,1,0)</f>
        <v>0</v>
      </c>
      <c r="AB1310">
        <f>IF($P1310=AB$1,1,0)</f>
        <v>0</v>
      </c>
      <c r="AC1310">
        <f>IF($Q1310=AC$1,1,0)</f>
        <v>1</v>
      </c>
      <c r="AD1310">
        <f>IF($Q1310=AD$1,1,0)</f>
        <v>0</v>
      </c>
      <c r="AE1310">
        <f>IF($R1310=AE$1,1,0)</f>
        <v>1</v>
      </c>
      <c r="AF1310">
        <f>IF($R1310=AF$1,1,0)</f>
        <v>0</v>
      </c>
      <c r="AG1310">
        <f>IF($R1310=AG$1,1,0)</f>
        <v>0</v>
      </c>
      <c r="AH1310">
        <f>IF($R1310=AH$1,1,0)</f>
        <v>0</v>
      </c>
      <c r="AI1310">
        <f>IF($R1310=AI$1,1,0)</f>
        <v>0</v>
      </c>
      <c r="AJ1310">
        <f>IF($R1310=AJ$1,1,0)</f>
        <v>0</v>
      </c>
      <c r="AK1310">
        <f>IF($R1310=AK$1,1,0)</f>
        <v>0</v>
      </c>
      <c r="AL1310">
        <f>IF($R1310=AL$1,1,0)</f>
        <v>0</v>
      </c>
      <c r="AM1310">
        <f>IF($S1310=AM$1,1,0)</f>
        <v>0</v>
      </c>
      <c r="AN1310">
        <f>IF($S1310=AN$1,1,0)</f>
        <v>0</v>
      </c>
      <c r="AO1310">
        <f>IF($S1310=AO$1,1,0)</f>
        <v>0</v>
      </c>
      <c r="AP1310">
        <f>IF($S1310=AP$1,1,0)</f>
        <v>1</v>
      </c>
      <c r="AQ1310">
        <f>IF($S1310=AQ$1,1,0)</f>
        <v>0</v>
      </c>
      <c r="AR1310">
        <f>IF($S1310=AR$1,1,0)</f>
        <v>0</v>
      </c>
      <c r="AS1310">
        <f>IF($S1310=AS$1,1,0)</f>
        <v>0</v>
      </c>
      <c r="AT1310">
        <f>IF($S1310=AT$1,1,0)</f>
        <v>0</v>
      </c>
      <c r="AU1310">
        <f>IF($S1310=AU$1,1,0)</f>
        <v>0</v>
      </c>
      <c r="AV1310">
        <f>IF($S1310=AV$1,1,0)</f>
        <v>0</v>
      </c>
      <c r="AW1310">
        <f>IF($S1310=AW$1,1,0)</f>
        <v>0</v>
      </c>
      <c r="AX1310">
        <f>IF($S1310=AX$1,1,0)</f>
        <v>0</v>
      </c>
      <c r="AY1310">
        <f>IF($S1310=AY$1,1,0)</f>
        <v>0</v>
      </c>
      <c r="AZ1310">
        <f>IF($S1310=AZ$1,1,0)</f>
        <v>0</v>
      </c>
      <c r="BA1310">
        <f>IF($S1310=BA$1,1,0)</f>
        <v>0</v>
      </c>
      <c r="BB1310">
        <f>IF($S1310=BB$1,1,0)</f>
        <v>0</v>
      </c>
      <c r="BC1310">
        <f>IF($S1310=BC$1,1,0)</f>
        <v>0</v>
      </c>
      <c r="BD1310">
        <f>IF($S1310=BD$1,1,0)</f>
        <v>0</v>
      </c>
      <c r="BE1310">
        <f>IF($S1310=BE$1,1,0)</f>
        <v>0</v>
      </c>
      <c r="BF1310">
        <f>IF($S1310=BF$1,1,0)</f>
        <v>0</v>
      </c>
      <c r="BG1310">
        <f>IF($S1310=BG$1,1,0)</f>
        <v>0</v>
      </c>
      <c r="BH1310">
        <f>IF($S1310=BH$1,1,0)</f>
        <v>0</v>
      </c>
      <c r="BI1310">
        <f>IF($S1310=BI$1,1,0)</f>
        <v>0</v>
      </c>
      <c r="BJ1310">
        <f>IF($S1310=BJ$1,1,0)</f>
        <v>0</v>
      </c>
    </row>
    <row r="1311" spans="1:62" x14ac:dyDescent="0.25">
      <c r="A1311">
        <v>1309</v>
      </c>
      <c r="B1311" t="s">
        <v>1975</v>
      </c>
      <c r="C1311">
        <v>3</v>
      </c>
      <c r="D1311" t="s">
        <v>1734</v>
      </c>
      <c r="E1311" t="s">
        <v>13</v>
      </c>
      <c r="G1311">
        <v>1</v>
      </c>
      <c r="H1311">
        <v>1</v>
      </c>
      <c r="I1311">
        <v>2668</v>
      </c>
      <c r="J1311">
        <v>22.3583</v>
      </c>
      <c r="L1311" t="s">
        <v>20</v>
      </c>
      <c r="M1311" t="s">
        <v>1754</v>
      </c>
      <c r="N1311" t="str">
        <f>IF(ISNUMBER(I1311),"xxx ",SUBSTITUTE(SUBSTITUTE(I1311,"/",""),".",""))</f>
        <v xml:space="preserve">xxx </v>
      </c>
      <c r="O1311" t="str">
        <f>LEFT(N1311,FIND(" ",N1311))</f>
        <v xml:space="preserve">xxx </v>
      </c>
      <c r="P1311" t="str">
        <f>VLOOKUP(M1311,Extract_Title!$A$2:$B$20,2,0)</f>
        <v>Master</v>
      </c>
      <c r="Q1311" t="str">
        <f>IF(L1311="","S",L1311)</f>
        <v>C</v>
      </c>
      <c r="R1311" t="str">
        <f>IF(K1311="","M",LEFT(K1311,1))</f>
        <v>M</v>
      </c>
      <c r="S1311" t="str">
        <f>VLOOKUP(O1311,Clean_tckt!$E$3:$F$38,2,0)</f>
        <v xml:space="preserve">xxx </v>
      </c>
      <c r="T1311" s="1">
        <f t="shared" si="64"/>
        <v>22.3583</v>
      </c>
      <c r="U1311">
        <f t="shared" si="65"/>
        <v>0</v>
      </c>
      <c r="V1311">
        <f>SUM(G1311:H1311,1)</f>
        <v>3</v>
      </c>
      <c r="W1311">
        <f t="shared" si="66"/>
        <v>1</v>
      </c>
      <c r="X1311">
        <f>IF(V1311=1,1,0)</f>
        <v>0</v>
      </c>
      <c r="Y1311">
        <f>IF($P1311=Y$1,1,0)</f>
        <v>0</v>
      </c>
      <c r="Z1311">
        <f>IF($P1311=Z$1,1,0)</f>
        <v>0</v>
      </c>
      <c r="AA1311">
        <f>IF($P1311=AA$1,1,0)</f>
        <v>0</v>
      </c>
      <c r="AB1311">
        <f>IF($P1311=AB$1,1,0)</f>
        <v>1</v>
      </c>
      <c r="AC1311">
        <f>IF($Q1311=AC$1,1,0)</f>
        <v>0</v>
      </c>
      <c r="AD1311">
        <f>IF($Q1311=AD$1,1,0)</f>
        <v>1</v>
      </c>
      <c r="AE1311">
        <f>IF($R1311=AE$1,1,0)</f>
        <v>1</v>
      </c>
      <c r="AF1311">
        <f>IF($R1311=AF$1,1,0)</f>
        <v>0</v>
      </c>
      <c r="AG1311">
        <f>IF($R1311=AG$1,1,0)</f>
        <v>0</v>
      </c>
      <c r="AH1311">
        <f>IF($R1311=AH$1,1,0)</f>
        <v>0</v>
      </c>
      <c r="AI1311">
        <f>IF($R1311=AI$1,1,0)</f>
        <v>0</v>
      </c>
      <c r="AJ1311">
        <f>IF($R1311=AJ$1,1,0)</f>
        <v>0</v>
      </c>
      <c r="AK1311">
        <f>IF($R1311=AK$1,1,0)</f>
        <v>0</v>
      </c>
      <c r="AL1311">
        <f>IF($R1311=AL$1,1,0)</f>
        <v>0</v>
      </c>
      <c r="AM1311">
        <f>IF($S1311=AM$1,1,0)</f>
        <v>0</v>
      </c>
      <c r="AN1311">
        <f>IF($S1311=AN$1,1,0)</f>
        <v>0</v>
      </c>
      <c r="AO1311">
        <f>IF($S1311=AO$1,1,0)</f>
        <v>0</v>
      </c>
      <c r="AP1311">
        <f>IF($S1311=AP$1,1,0)</f>
        <v>1</v>
      </c>
      <c r="AQ1311">
        <f>IF($S1311=AQ$1,1,0)</f>
        <v>0</v>
      </c>
      <c r="AR1311">
        <f>IF($S1311=AR$1,1,0)</f>
        <v>0</v>
      </c>
      <c r="AS1311">
        <f>IF($S1311=AS$1,1,0)</f>
        <v>0</v>
      </c>
      <c r="AT1311">
        <f>IF($S1311=AT$1,1,0)</f>
        <v>0</v>
      </c>
      <c r="AU1311">
        <f>IF($S1311=AU$1,1,0)</f>
        <v>0</v>
      </c>
      <c r="AV1311">
        <f>IF($S1311=AV$1,1,0)</f>
        <v>0</v>
      </c>
      <c r="AW1311">
        <f>IF($S1311=AW$1,1,0)</f>
        <v>0</v>
      </c>
      <c r="AX1311">
        <f>IF($S1311=AX$1,1,0)</f>
        <v>0</v>
      </c>
      <c r="AY1311">
        <f>IF($S1311=AY$1,1,0)</f>
        <v>0</v>
      </c>
      <c r="AZ1311">
        <f>IF($S1311=AZ$1,1,0)</f>
        <v>0</v>
      </c>
      <c r="BA1311">
        <f>IF($S1311=BA$1,1,0)</f>
        <v>0</v>
      </c>
      <c r="BB1311">
        <f>IF($S1311=BB$1,1,0)</f>
        <v>0</v>
      </c>
      <c r="BC1311">
        <f>IF($S1311=BC$1,1,0)</f>
        <v>0</v>
      </c>
      <c r="BD1311">
        <f>IF($S1311=BD$1,1,0)</f>
        <v>0</v>
      </c>
      <c r="BE1311">
        <f>IF($S1311=BE$1,1,0)</f>
        <v>0</v>
      </c>
      <c r="BF1311">
        <f>IF($S1311=BF$1,1,0)</f>
        <v>0</v>
      </c>
      <c r="BG1311">
        <f>IF($S1311=BG$1,1,0)</f>
        <v>0</v>
      </c>
      <c r="BH1311">
        <f>IF($S1311=BH$1,1,0)</f>
        <v>0</v>
      </c>
      <c r="BI1311">
        <f>IF($S1311=BI$1,1,0)</f>
        <v>0</v>
      </c>
      <c r="BJ1311">
        <f>IF($S1311=BJ$1,1,0)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1"/>
  <sheetViews>
    <sheetView topLeftCell="A5" workbookViewId="0">
      <selection activeCell="I3" sqref="I3:I27"/>
    </sheetView>
  </sheetViews>
  <sheetFormatPr defaultRowHeight="15" x14ac:dyDescent="0.25"/>
  <cols>
    <col min="1" max="1" width="19.85546875" bestFit="1" customWidth="1"/>
    <col min="3" max="3" width="17.85546875" bestFit="1" customWidth="1"/>
    <col min="4" max="4" width="17.85546875" customWidth="1"/>
    <col min="5" max="5" width="13.7109375" bestFit="1" customWidth="1"/>
    <col min="9" max="9" width="10.5703125" bestFit="1" customWidth="1"/>
  </cols>
  <sheetData>
    <row r="1" spans="1:9" x14ac:dyDescent="0.25">
      <c r="E1">
        <v>1309</v>
      </c>
    </row>
    <row r="2" spans="1:9" x14ac:dyDescent="0.25">
      <c r="A2" t="s">
        <v>8</v>
      </c>
      <c r="C2" t="s">
        <v>1774</v>
      </c>
      <c r="E2" t="s">
        <v>1937</v>
      </c>
      <c r="F2" t="s">
        <v>1973</v>
      </c>
      <c r="G2" t="s">
        <v>1222</v>
      </c>
      <c r="I2" t="s">
        <v>1973</v>
      </c>
    </row>
    <row r="3" spans="1:9" x14ac:dyDescent="0.25">
      <c r="A3" t="s">
        <v>14</v>
      </c>
      <c r="C3" t="s">
        <v>1775</v>
      </c>
      <c r="E3" t="s">
        <v>1938</v>
      </c>
      <c r="F3" t="str">
        <f>IF(G3=1,"Single",E3)</f>
        <v xml:space="preserve">A5 </v>
      </c>
      <c r="G3">
        <f>COUNTIFS(combined.csv!O:O,Clean_tckt!E3)</f>
        <v>28</v>
      </c>
      <c r="I3" t="s">
        <v>1938</v>
      </c>
    </row>
    <row r="4" spans="1:9" x14ac:dyDescent="0.25">
      <c r="A4" t="s">
        <v>18</v>
      </c>
      <c r="C4" t="s">
        <v>18</v>
      </c>
      <c r="E4" t="s">
        <v>1939</v>
      </c>
      <c r="F4" t="str">
        <f t="shared" ref="F4:F38" si="0">IF(G4=1,"Single",E4)</f>
        <v xml:space="preserve">PC </v>
      </c>
      <c r="G4">
        <f>COUNTIFS(combined.csv!O:O,Clean_tckt!E4)</f>
        <v>92</v>
      </c>
      <c r="I4" t="s">
        <v>1939</v>
      </c>
    </row>
    <row r="5" spans="1:9" x14ac:dyDescent="0.25">
      <c r="A5" t="s">
        <v>22</v>
      </c>
      <c r="C5" t="s">
        <v>1776</v>
      </c>
      <c r="E5" t="s">
        <v>1940</v>
      </c>
      <c r="F5" t="str">
        <f t="shared" si="0"/>
        <v xml:space="preserve">STONO2 </v>
      </c>
      <c r="G5">
        <f>COUNTIFS(combined.csv!O:O,Clean_tckt!E5)</f>
        <v>7</v>
      </c>
      <c r="I5" t="s">
        <v>1940</v>
      </c>
    </row>
    <row r="6" spans="1:9" x14ac:dyDescent="0.25">
      <c r="A6">
        <v>113803</v>
      </c>
      <c r="C6" t="s">
        <v>1777</v>
      </c>
      <c r="E6" t="s">
        <v>1941</v>
      </c>
      <c r="F6" t="str">
        <f t="shared" si="0"/>
        <v xml:space="preserve">xxx </v>
      </c>
      <c r="G6">
        <f>COUNTIFS(combined.csv!O:O,Clean_tckt!E6)</f>
        <v>957</v>
      </c>
      <c r="I6" t="s">
        <v>1941</v>
      </c>
    </row>
    <row r="7" spans="1:9" x14ac:dyDescent="0.25">
      <c r="A7">
        <v>373450</v>
      </c>
      <c r="C7" t="s">
        <v>34</v>
      </c>
      <c r="E7" t="s">
        <v>1942</v>
      </c>
      <c r="F7" t="str">
        <f t="shared" si="0"/>
        <v xml:space="preserve">PP </v>
      </c>
      <c r="G7">
        <f>COUNTIFS(combined.csv!O:O,Clean_tckt!E7)</f>
        <v>4</v>
      </c>
      <c r="I7" t="s">
        <v>1942</v>
      </c>
    </row>
    <row r="8" spans="1:9" x14ac:dyDescent="0.25">
      <c r="A8">
        <v>330877</v>
      </c>
      <c r="C8" t="s">
        <v>1778</v>
      </c>
      <c r="E8" t="s">
        <v>1943</v>
      </c>
      <c r="F8" t="str">
        <f t="shared" si="0"/>
        <v xml:space="preserve">CA </v>
      </c>
      <c r="G8">
        <f>COUNTIFS(combined.csv!O:O,Clean_tckt!E8)</f>
        <v>68</v>
      </c>
      <c r="I8" t="s">
        <v>1943</v>
      </c>
    </row>
    <row r="9" spans="1:9" x14ac:dyDescent="0.25">
      <c r="A9">
        <v>17463</v>
      </c>
      <c r="C9" t="s">
        <v>61</v>
      </c>
      <c r="E9" t="s">
        <v>1944</v>
      </c>
      <c r="F9" t="str">
        <f t="shared" si="0"/>
        <v xml:space="preserve">SCParis </v>
      </c>
      <c r="G9">
        <f>COUNTIFS(combined.csv!O:O,Clean_tckt!E9)</f>
        <v>19</v>
      </c>
      <c r="I9" t="s">
        <v>1944</v>
      </c>
    </row>
    <row r="10" spans="1:9" x14ac:dyDescent="0.25">
      <c r="A10">
        <v>349909</v>
      </c>
      <c r="C10" t="s">
        <v>63</v>
      </c>
      <c r="E10" t="s">
        <v>1945</v>
      </c>
      <c r="F10" t="str">
        <f t="shared" si="0"/>
        <v xml:space="preserve">SCA4 </v>
      </c>
      <c r="G10">
        <f>COUNTIFS(combined.csv!O:O,Clean_tckt!E10)</f>
        <v>2</v>
      </c>
      <c r="I10" t="s">
        <v>1945</v>
      </c>
    </row>
    <row r="11" spans="1:9" x14ac:dyDescent="0.25">
      <c r="A11">
        <v>347742</v>
      </c>
      <c r="C11" t="s">
        <v>1779</v>
      </c>
      <c r="E11" t="s">
        <v>1946</v>
      </c>
      <c r="F11" t="str">
        <f t="shared" si="0"/>
        <v xml:space="preserve">A4 </v>
      </c>
      <c r="G11">
        <f>COUNTIFS(combined.csv!O:O,Clean_tckt!E11)</f>
        <v>10</v>
      </c>
      <c r="I11" t="s">
        <v>1946</v>
      </c>
    </row>
    <row r="12" spans="1:9" x14ac:dyDescent="0.25">
      <c r="A12">
        <v>237736</v>
      </c>
      <c r="C12" t="s">
        <v>69</v>
      </c>
      <c r="E12" t="s">
        <v>1947</v>
      </c>
      <c r="F12" t="str">
        <f t="shared" si="0"/>
        <v>Single</v>
      </c>
      <c r="G12">
        <f>COUNTIFS(combined.csv!O:O,Clean_tckt!E12)</f>
        <v>1</v>
      </c>
      <c r="I12" t="s">
        <v>1974</v>
      </c>
    </row>
    <row r="13" spans="1:9" x14ac:dyDescent="0.25">
      <c r="A13" t="s">
        <v>34</v>
      </c>
      <c r="C13" t="s">
        <v>1780</v>
      </c>
      <c r="E13" t="s">
        <v>1948</v>
      </c>
      <c r="F13" t="str">
        <f t="shared" si="0"/>
        <v xml:space="preserve">SOC </v>
      </c>
      <c r="G13">
        <f>COUNTIFS(combined.csv!O:O,Clean_tckt!E13)</f>
        <v>8</v>
      </c>
      <c r="I13" t="s">
        <v>1948</v>
      </c>
    </row>
    <row r="14" spans="1:9" x14ac:dyDescent="0.25">
      <c r="A14">
        <v>113783</v>
      </c>
      <c r="C14" t="s">
        <v>1781</v>
      </c>
      <c r="E14" t="s">
        <v>1949</v>
      </c>
      <c r="F14" t="str">
        <f t="shared" si="0"/>
        <v xml:space="preserve">WC </v>
      </c>
      <c r="G14">
        <f>COUNTIFS(combined.csv!O:O,Clean_tckt!E14)</f>
        <v>15</v>
      </c>
      <c r="I14" t="s">
        <v>1949</v>
      </c>
    </row>
    <row r="15" spans="1:9" x14ac:dyDescent="0.25">
      <c r="A15" t="s">
        <v>39</v>
      </c>
      <c r="C15" t="s">
        <v>1782</v>
      </c>
      <c r="E15" t="s">
        <v>1950</v>
      </c>
      <c r="F15" t="str">
        <f t="shared" si="0"/>
        <v xml:space="preserve">SOTONOQ </v>
      </c>
      <c r="G15">
        <f>COUNTIFS(combined.csv!O:O,Clean_tckt!E15)</f>
        <v>24</v>
      </c>
      <c r="I15" t="s">
        <v>1950</v>
      </c>
    </row>
    <row r="16" spans="1:9" x14ac:dyDescent="0.25">
      <c r="A16">
        <v>347082</v>
      </c>
      <c r="C16" t="s">
        <v>1783</v>
      </c>
      <c r="E16" t="s">
        <v>1951</v>
      </c>
      <c r="F16" t="str">
        <f t="shared" si="0"/>
        <v xml:space="preserve">WEP </v>
      </c>
      <c r="G16">
        <f>COUNTIFS(combined.csv!O:O,Clean_tckt!E16)</f>
        <v>4</v>
      </c>
      <c r="I16" t="s">
        <v>1951</v>
      </c>
    </row>
    <row r="17" spans="1:9" x14ac:dyDescent="0.25">
      <c r="A17">
        <v>350406</v>
      </c>
      <c r="C17" t="s">
        <v>92</v>
      </c>
      <c r="E17" t="s">
        <v>1952</v>
      </c>
      <c r="F17" t="str">
        <f t="shared" si="0"/>
        <v xml:space="preserve">STONO </v>
      </c>
      <c r="G17">
        <f>COUNTIFS(combined.csv!O:O,Clean_tckt!E17)</f>
        <v>14</v>
      </c>
      <c r="I17" t="s">
        <v>1952</v>
      </c>
    </row>
    <row r="18" spans="1:9" x14ac:dyDescent="0.25">
      <c r="A18">
        <v>248706</v>
      </c>
      <c r="C18" t="s">
        <v>1784</v>
      </c>
      <c r="E18" t="s">
        <v>1953</v>
      </c>
      <c r="F18" t="str">
        <f t="shared" si="0"/>
        <v xml:space="preserve">C </v>
      </c>
      <c r="G18">
        <f>COUNTIFS(combined.csv!O:O,Clean_tckt!E18)</f>
        <v>8</v>
      </c>
      <c r="I18" t="s">
        <v>1953</v>
      </c>
    </row>
    <row r="19" spans="1:9" x14ac:dyDescent="0.25">
      <c r="A19">
        <v>382652</v>
      </c>
      <c r="C19" t="s">
        <v>1785</v>
      </c>
      <c r="E19" t="s">
        <v>1954</v>
      </c>
      <c r="F19" t="str">
        <f t="shared" si="0"/>
        <v>Single</v>
      </c>
      <c r="G19">
        <f>COUNTIFS(combined.csv!O:O,Clean_tckt!E19)</f>
        <v>1</v>
      </c>
      <c r="I19" t="s">
        <v>280</v>
      </c>
    </row>
    <row r="20" spans="1:9" x14ac:dyDescent="0.25">
      <c r="A20">
        <v>244373</v>
      </c>
      <c r="C20" t="s">
        <v>105</v>
      </c>
      <c r="E20" t="s">
        <v>1955</v>
      </c>
      <c r="F20" t="str">
        <f t="shared" si="0"/>
        <v>Single</v>
      </c>
      <c r="G20">
        <f>COUNTIFS(combined.csv!O:O,Clean_tckt!E20)</f>
        <v>1</v>
      </c>
      <c r="I20" t="s">
        <v>1956</v>
      </c>
    </row>
    <row r="21" spans="1:9" x14ac:dyDescent="0.25">
      <c r="A21">
        <v>345763</v>
      </c>
      <c r="C21" t="s">
        <v>113</v>
      </c>
      <c r="E21" t="s">
        <v>280</v>
      </c>
      <c r="F21" t="str">
        <f t="shared" si="0"/>
        <v>LINE</v>
      </c>
      <c r="G21">
        <f>COUNTIFS(combined.csv!O:O,Clean_tckt!E21)</f>
        <v>4</v>
      </c>
      <c r="I21" t="s">
        <v>1957</v>
      </c>
    </row>
    <row r="22" spans="1:9" x14ac:dyDescent="0.25">
      <c r="A22">
        <v>2649</v>
      </c>
      <c r="C22" t="s">
        <v>1786</v>
      </c>
      <c r="E22" t="s">
        <v>1956</v>
      </c>
      <c r="F22" t="str">
        <f t="shared" si="0"/>
        <v xml:space="preserve">FCC </v>
      </c>
      <c r="G22">
        <f>COUNTIFS(combined.csv!O:O,Clean_tckt!E22)</f>
        <v>9</v>
      </c>
      <c r="I22" t="s">
        <v>1959</v>
      </c>
    </row>
    <row r="23" spans="1:9" x14ac:dyDescent="0.25">
      <c r="A23">
        <v>239865</v>
      </c>
      <c r="C23" t="s">
        <v>1787</v>
      </c>
      <c r="E23" t="s">
        <v>1957</v>
      </c>
      <c r="F23" t="str">
        <f t="shared" si="0"/>
        <v xml:space="preserve">SWPP </v>
      </c>
      <c r="G23">
        <f>COUNTIFS(combined.csv!O:O,Clean_tckt!E23)</f>
        <v>2</v>
      </c>
      <c r="I23" t="s">
        <v>1960</v>
      </c>
    </row>
    <row r="24" spans="1:9" x14ac:dyDescent="0.25">
      <c r="A24">
        <v>248698</v>
      </c>
      <c r="C24" t="s">
        <v>1788</v>
      </c>
      <c r="E24" t="s">
        <v>1958</v>
      </c>
      <c r="F24" t="str">
        <f t="shared" si="0"/>
        <v>Single</v>
      </c>
      <c r="G24">
        <f>COUNTIFS(combined.csv!O:O,Clean_tckt!E24)</f>
        <v>1</v>
      </c>
      <c r="I24" t="s">
        <v>1961</v>
      </c>
    </row>
    <row r="25" spans="1:9" x14ac:dyDescent="0.25">
      <c r="A25">
        <v>330923</v>
      </c>
      <c r="C25" t="s">
        <v>1789</v>
      </c>
      <c r="E25" t="s">
        <v>1959</v>
      </c>
      <c r="F25" t="str">
        <f t="shared" si="0"/>
        <v xml:space="preserve">PPP </v>
      </c>
      <c r="G25">
        <f>COUNTIFS(combined.csv!O:O,Clean_tckt!E25)</f>
        <v>2</v>
      </c>
      <c r="I25" t="s">
        <v>1963</v>
      </c>
    </row>
    <row r="26" spans="1:9" x14ac:dyDescent="0.25">
      <c r="A26">
        <v>113788</v>
      </c>
      <c r="C26" t="s">
        <v>1790</v>
      </c>
      <c r="E26" t="s">
        <v>1960</v>
      </c>
      <c r="F26" t="str">
        <f t="shared" si="0"/>
        <v xml:space="preserve">SC </v>
      </c>
      <c r="G26">
        <f>COUNTIFS(combined.csv!O:O,Clean_tckt!E26)</f>
        <v>2</v>
      </c>
      <c r="I26" t="s">
        <v>1964</v>
      </c>
    </row>
    <row r="27" spans="1:9" x14ac:dyDescent="0.25">
      <c r="A27">
        <v>347077</v>
      </c>
      <c r="C27" t="s">
        <v>1791</v>
      </c>
      <c r="E27" t="s">
        <v>1961</v>
      </c>
      <c r="F27" t="str">
        <f t="shared" si="0"/>
        <v xml:space="preserve">SCAH </v>
      </c>
      <c r="G27">
        <f>COUNTIFS(combined.csv!O:O,Clean_tckt!E27)</f>
        <v>5</v>
      </c>
      <c r="I27" t="s">
        <v>1965</v>
      </c>
    </row>
    <row r="28" spans="1:9" x14ac:dyDescent="0.25">
      <c r="A28">
        <v>2631</v>
      </c>
      <c r="C28" t="s">
        <v>1792</v>
      </c>
      <c r="E28" t="s">
        <v>1962</v>
      </c>
      <c r="F28" t="str">
        <f t="shared" si="0"/>
        <v>Single</v>
      </c>
      <c r="G28">
        <f>COUNTIFS(combined.csv!O:O,Clean_tckt!E28)</f>
        <v>1</v>
      </c>
    </row>
    <row r="29" spans="1:9" x14ac:dyDescent="0.25">
      <c r="A29">
        <v>19950</v>
      </c>
      <c r="C29" t="s">
        <v>1793</v>
      </c>
      <c r="E29" t="s">
        <v>1963</v>
      </c>
      <c r="F29" t="str">
        <f t="shared" si="0"/>
        <v xml:space="preserve">SOPP </v>
      </c>
      <c r="G29">
        <f>COUNTIFS(combined.csv!O:O,Clean_tckt!E29)</f>
        <v>7</v>
      </c>
    </row>
    <row r="30" spans="1:9" x14ac:dyDescent="0.25">
      <c r="A30">
        <v>330959</v>
      </c>
      <c r="C30" t="s">
        <v>1794</v>
      </c>
      <c r="E30" t="s">
        <v>1964</v>
      </c>
      <c r="F30" t="str">
        <f t="shared" si="0"/>
        <v xml:space="preserve">FC </v>
      </c>
      <c r="G30">
        <f>COUNTIFS(combined.csv!O:O,Clean_tckt!E30)</f>
        <v>3</v>
      </c>
    </row>
    <row r="31" spans="1:9" x14ac:dyDescent="0.25">
      <c r="A31">
        <v>349216</v>
      </c>
      <c r="C31" t="s">
        <v>158</v>
      </c>
      <c r="E31" t="s">
        <v>1965</v>
      </c>
      <c r="F31" t="str">
        <f t="shared" si="0"/>
        <v xml:space="preserve">SOTONO2 </v>
      </c>
      <c r="G31">
        <f>COUNTIFS(combined.csv!O:O,Clean_tckt!E31)</f>
        <v>3</v>
      </c>
    </row>
    <row r="32" spans="1:9" x14ac:dyDescent="0.25">
      <c r="A32" t="s">
        <v>61</v>
      </c>
      <c r="C32" t="s">
        <v>161</v>
      </c>
      <c r="E32" t="s">
        <v>1966</v>
      </c>
      <c r="F32" t="str">
        <f t="shared" si="0"/>
        <v>Single</v>
      </c>
      <c r="G32">
        <f>COUNTIFS(combined.csv!O:O,Clean_tckt!E32)</f>
        <v>1</v>
      </c>
    </row>
    <row r="33" spans="1:7" x14ac:dyDescent="0.25">
      <c r="A33" t="s">
        <v>63</v>
      </c>
      <c r="C33" t="s">
        <v>1795</v>
      </c>
      <c r="E33" t="s">
        <v>1967</v>
      </c>
      <c r="F33" t="str">
        <f t="shared" si="0"/>
        <v>Single</v>
      </c>
      <c r="G33">
        <f>COUNTIFS(combined.csv!O:O,Clean_tckt!E33)</f>
        <v>1</v>
      </c>
    </row>
    <row r="34" spans="1:7" x14ac:dyDescent="0.25">
      <c r="A34">
        <v>335677</v>
      </c>
      <c r="C34" t="s">
        <v>187</v>
      </c>
      <c r="E34" t="s">
        <v>1968</v>
      </c>
      <c r="F34" t="str">
        <f t="shared" si="0"/>
        <v>Single</v>
      </c>
      <c r="G34">
        <f>COUNTIFS(combined.csv!O:O,Clean_tckt!E34)</f>
        <v>1</v>
      </c>
    </row>
    <row r="35" spans="1:7" x14ac:dyDescent="0.25">
      <c r="A35" t="s">
        <v>67</v>
      </c>
      <c r="C35" t="s">
        <v>1796</v>
      </c>
      <c r="E35" t="s">
        <v>1969</v>
      </c>
      <c r="F35" t="str">
        <f t="shared" si="0"/>
        <v>Single</v>
      </c>
      <c r="G35">
        <f>COUNTIFS(combined.csv!O:O,Clean_tckt!E35)</f>
        <v>1</v>
      </c>
    </row>
    <row r="36" spans="1:7" x14ac:dyDescent="0.25">
      <c r="A36" t="s">
        <v>69</v>
      </c>
      <c r="C36" t="s">
        <v>200</v>
      </c>
      <c r="E36" t="s">
        <v>1970</v>
      </c>
      <c r="F36" t="str">
        <f t="shared" si="0"/>
        <v>Single</v>
      </c>
      <c r="G36">
        <f>COUNTIFS(combined.csv!O:O,Clean_tckt!E36)</f>
        <v>1</v>
      </c>
    </row>
    <row r="37" spans="1:7" x14ac:dyDescent="0.25">
      <c r="A37">
        <v>113789</v>
      </c>
      <c r="C37" t="s">
        <v>1797</v>
      </c>
      <c r="E37" t="s">
        <v>1971</v>
      </c>
      <c r="F37" t="str">
        <f t="shared" si="0"/>
        <v>Single</v>
      </c>
      <c r="G37">
        <f>COUNTIFS(combined.csv!O:O,Clean_tckt!E37)</f>
        <v>1</v>
      </c>
    </row>
    <row r="38" spans="1:7" x14ac:dyDescent="0.25">
      <c r="A38">
        <v>2677</v>
      </c>
      <c r="C38" t="s">
        <v>1798</v>
      </c>
      <c r="E38" t="s">
        <v>1972</v>
      </c>
      <c r="F38" t="str">
        <f t="shared" si="0"/>
        <v>Single</v>
      </c>
      <c r="G38">
        <f>COUNTIFS(combined.csv!O:O,Clean_tckt!E38)</f>
        <v>1</v>
      </c>
    </row>
    <row r="39" spans="1:7" x14ac:dyDescent="0.25">
      <c r="A39" t="s">
        <v>73</v>
      </c>
      <c r="C39" t="s">
        <v>1799</v>
      </c>
    </row>
    <row r="40" spans="1:7" x14ac:dyDescent="0.25">
      <c r="A40">
        <v>345764</v>
      </c>
      <c r="C40" t="s">
        <v>1800</v>
      </c>
    </row>
    <row r="41" spans="1:7" x14ac:dyDescent="0.25">
      <c r="A41">
        <v>2651</v>
      </c>
      <c r="C41" t="s">
        <v>219</v>
      </c>
    </row>
    <row r="42" spans="1:7" x14ac:dyDescent="0.25">
      <c r="A42">
        <v>7546</v>
      </c>
      <c r="C42" t="s">
        <v>1801</v>
      </c>
    </row>
    <row r="43" spans="1:7" x14ac:dyDescent="0.25">
      <c r="A43">
        <v>11668</v>
      </c>
      <c r="C43" t="s">
        <v>1802</v>
      </c>
    </row>
    <row r="44" spans="1:7" x14ac:dyDescent="0.25">
      <c r="A44">
        <v>349253</v>
      </c>
      <c r="C44" t="s">
        <v>1803</v>
      </c>
    </row>
    <row r="45" spans="1:7" x14ac:dyDescent="0.25">
      <c r="A45" t="s">
        <v>80</v>
      </c>
      <c r="C45" t="s">
        <v>1804</v>
      </c>
    </row>
    <row r="46" spans="1:7" x14ac:dyDescent="0.25">
      <c r="A46">
        <v>330958</v>
      </c>
      <c r="C46" t="s">
        <v>1805</v>
      </c>
    </row>
    <row r="47" spans="1:7" x14ac:dyDescent="0.25">
      <c r="A47" t="s">
        <v>83</v>
      </c>
      <c r="C47" t="s">
        <v>243</v>
      </c>
    </row>
    <row r="48" spans="1:7" x14ac:dyDescent="0.25">
      <c r="A48">
        <v>370371</v>
      </c>
      <c r="C48" t="s">
        <v>245</v>
      </c>
    </row>
    <row r="49" spans="1:3" x14ac:dyDescent="0.25">
      <c r="A49">
        <v>14311</v>
      </c>
      <c r="C49" t="s">
        <v>1806</v>
      </c>
    </row>
    <row r="50" spans="1:3" x14ac:dyDescent="0.25">
      <c r="A50">
        <v>2662</v>
      </c>
      <c r="C50" t="s">
        <v>1807</v>
      </c>
    </row>
    <row r="51" spans="1:3" x14ac:dyDescent="0.25">
      <c r="A51">
        <v>349237</v>
      </c>
      <c r="C51" t="s">
        <v>1808</v>
      </c>
    </row>
    <row r="52" spans="1:3" x14ac:dyDescent="0.25">
      <c r="A52">
        <v>3101295</v>
      </c>
      <c r="C52" t="s">
        <v>263</v>
      </c>
    </row>
    <row r="53" spans="1:3" x14ac:dyDescent="0.25">
      <c r="A53" t="s">
        <v>90</v>
      </c>
      <c r="C53" t="s">
        <v>1809</v>
      </c>
    </row>
    <row r="54" spans="1:3" x14ac:dyDescent="0.25">
      <c r="A54" t="s">
        <v>92</v>
      </c>
      <c r="C54" t="s">
        <v>276</v>
      </c>
    </row>
    <row r="55" spans="1:3" x14ac:dyDescent="0.25">
      <c r="A55">
        <v>2926</v>
      </c>
      <c r="C55" t="s">
        <v>280</v>
      </c>
    </row>
    <row r="56" spans="1:3" x14ac:dyDescent="0.25">
      <c r="A56">
        <v>113509</v>
      </c>
      <c r="C56" t="s">
        <v>1810</v>
      </c>
    </row>
    <row r="57" spans="1:3" x14ac:dyDescent="0.25">
      <c r="A57">
        <v>19947</v>
      </c>
      <c r="C57" t="s">
        <v>299</v>
      </c>
    </row>
    <row r="58" spans="1:3" x14ac:dyDescent="0.25">
      <c r="A58" t="s">
        <v>100</v>
      </c>
      <c r="C58" t="s">
        <v>1811</v>
      </c>
    </row>
    <row r="59" spans="1:3" x14ac:dyDescent="0.25">
      <c r="A59">
        <v>2697</v>
      </c>
      <c r="C59" t="s">
        <v>1812</v>
      </c>
    </row>
    <row r="60" spans="1:3" x14ac:dyDescent="0.25">
      <c r="A60" t="s">
        <v>103</v>
      </c>
      <c r="C60" t="s">
        <v>1813</v>
      </c>
    </row>
    <row r="61" spans="1:3" x14ac:dyDescent="0.25">
      <c r="A61" t="s">
        <v>105</v>
      </c>
      <c r="C61" t="s">
        <v>1814</v>
      </c>
    </row>
    <row r="62" spans="1:3" x14ac:dyDescent="0.25">
      <c r="A62">
        <v>2669</v>
      </c>
      <c r="C62" t="s">
        <v>1815</v>
      </c>
    </row>
    <row r="63" spans="1:3" x14ac:dyDescent="0.25">
      <c r="A63">
        <v>113572</v>
      </c>
      <c r="C63" t="s">
        <v>1816</v>
      </c>
    </row>
    <row r="64" spans="1:3" x14ac:dyDescent="0.25">
      <c r="A64">
        <v>36973</v>
      </c>
      <c r="C64" t="s">
        <v>1817</v>
      </c>
    </row>
    <row r="65" spans="1:3" x14ac:dyDescent="0.25">
      <c r="A65">
        <v>347088</v>
      </c>
      <c r="C65" t="s">
        <v>344</v>
      </c>
    </row>
    <row r="66" spans="1:3" x14ac:dyDescent="0.25">
      <c r="A66" t="s">
        <v>113</v>
      </c>
      <c r="C66" t="s">
        <v>1818</v>
      </c>
    </row>
    <row r="67" spans="1:3" x14ac:dyDescent="0.25">
      <c r="A67">
        <v>2661</v>
      </c>
      <c r="C67" t="s">
        <v>1819</v>
      </c>
    </row>
    <row r="68" spans="1:3" x14ac:dyDescent="0.25">
      <c r="A68" t="s">
        <v>116</v>
      </c>
      <c r="C68" t="s">
        <v>1820</v>
      </c>
    </row>
    <row r="69" spans="1:3" x14ac:dyDescent="0.25">
      <c r="A69" t="s">
        <v>119</v>
      </c>
      <c r="C69" t="s">
        <v>1821</v>
      </c>
    </row>
    <row r="70" spans="1:3" x14ac:dyDescent="0.25">
      <c r="A70">
        <v>3101281</v>
      </c>
      <c r="C70" t="s">
        <v>1822</v>
      </c>
    </row>
    <row r="71" spans="1:3" x14ac:dyDescent="0.25">
      <c r="A71">
        <v>315151</v>
      </c>
      <c r="C71" t="s">
        <v>1823</v>
      </c>
    </row>
    <row r="72" spans="1:3" x14ac:dyDescent="0.25">
      <c r="A72" t="s">
        <v>123</v>
      </c>
      <c r="C72" t="s">
        <v>1824</v>
      </c>
    </row>
    <row r="73" spans="1:3" x14ac:dyDescent="0.25">
      <c r="A73" t="s">
        <v>126</v>
      </c>
      <c r="C73" t="s">
        <v>1825</v>
      </c>
    </row>
    <row r="74" spans="1:3" x14ac:dyDescent="0.25">
      <c r="A74">
        <v>2680</v>
      </c>
      <c r="C74" t="s">
        <v>1826</v>
      </c>
    </row>
    <row r="75" spans="1:3" x14ac:dyDescent="0.25">
      <c r="A75">
        <v>1601</v>
      </c>
      <c r="C75" t="s">
        <v>388</v>
      </c>
    </row>
    <row r="76" spans="1:3" x14ac:dyDescent="0.25">
      <c r="A76">
        <v>348123</v>
      </c>
      <c r="C76" t="s">
        <v>392</v>
      </c>
    </row>
    <row r="77" spans="1:3" x14ac:dyDescent="0.25">
      <c r="A77">
        <v>349208</v>
      </c>
      <c r="C77" t="s">
        <v>1827</v>
      </c>
    </row>
    <row r="78" spans="1:3" x14ac:dyDescent="0.25">
      <c r="A78">
        <v>374746</v>
      </c>
      <c r="C78" t="s">
        <v>406</v>
      </c>
    </row>
    <row r="79" spans="1:3" x14ac:dyDescent="0.25">
      <c r="A79">
        <v>248738</v>
      </c>
      <c r="C79" t="s">
        <v>409</v>
      </c>
    </row>
    <row r="80" spans="1:3" x14ac:dyDescent="0.25">
      <c r="A80">
        <v>364516</v>
      </c>
      <c r="C80" t="s">
        <v>415</v>
      </c>
    </row>
    <row r="81" spans="1:3" x14ac:dyDescent="0.25">
      <c r="A81">
        <v>345767</v>
      </c>
      <c r="C81" t="s">
        <v>1828</v>
      </c>
    </row>
    <row r="82" spans="1:3" x14ac:dyDescent="0.25">
      <c r="A82">
        <v>345779</v>
      </c>
      <c r="C82" t="s">
        <v>1829</v>
      </c>
    </row>
    <row r="83" spans="1:3" x14ac:dyDescent="0.25">
      <c r="A83">
        <v>330932</v>
      </c>
      <c r="C83" t="s">
        <v>1830</v>
      </c>
    </row>
    <row r="84" spans="1:3" x14ac:dyDescent="0.25">
      <c r="A84">
        <v>113059</v>
      </c>
      <c r="C84" t="s">
        <v>446</v>
      </c>
    </row>
    <row r="85" spans="1:3" x14ac:dyDescent="0.25">
      <c r="A85" t="s">
        <v>140</v>
      </c>
      <c r="C85" t="s">
        <v>1831</v>
      </c>
    </row>
    <row r="86" spans="1:3" x14ac:dyDescent="0.25">
      <c r="A86">
        <v>3101278</v>
      </c>
      <c r="C86" t="s">
        <v>462</v>
      </c>
    </row>
    <row r="87" spans="1:3" x14ac:dyDescent="0.25">
      <c r="A87" t="s">
        <v>143</v>
      </c>
      <c r="C87" t="s">
        <v>1832</v>
      </c>
    </row>
    <row r="88" spans="1:3" x14ac:dyDescent="0.25">
      <c r="A88" t="s">
        <v>145</v>
      </c>
      <c r="C88" t="s">
        <v>467</v>
      </c>
    </row>
    <row r="89" spans="1:3" x14ac:dyDescent="0.25">
      <c r="A89">
        <v>343275</v>
      </c>
      <c r="C89" t="s">
        <v>472</v>
      </c>
    </row>
    <row r="90" spans="1:3" x14ac:dyDescent="0.25">
      <c r="A90">
        <v>343276</v>
      </c>
      <c r="C90" t="s">
        <v>1833</v>
      </c>
    </row>
    <row r="91" spans="1:3" x14ac:dyDescent="0.25">
      <c r="A91">
        <v>347466</v>
      </c>
      <c r="C91" t="s">
        <v>1834</v>
      </c>
    </row>
    <row r="92" spans="1:3" x14ac:dyDescent="0.25">
      <c r="A92" t="s">
        <v>151</v>
      </c>
      <c r="C92" t="s">
        <v>505</v>
      </c>
    </row>
    <row r="93" spans="1:3" x14ac:dyDescent="0.25">
      <c r="A93" t="s">
        <v>154</v>
      </c>
      <c r="C93" t="s">
        <v>1835</v>
      </c>
    </row>
    <row r="94" spans="1:3" x14ac:dyDescent="0.25">
      <c r="A94">
        <v>364500</v>
      </c>
      <c r="C94" t="s">
        <v>1836</v>
      </c>
    </row>
    <row r="95" spans="1:3" x14ac:dyDescent="0.25">
      <c r="A95">
        <v>374910</v>
      </c>
      <c r="C95" t="s">
        <v>1837</v>
      </c>
    </row>
    <row r="96" spans="1:3" x14ac:dyDescent="0.25">
      <c r="A96" t="s">
        <v>158</v>
      </c>
      <c r="C96" t="s">
        <v>543</v>
      </c>
    </row>
    <row r="97" spans="1:3" x14ac:dyDescent="0.25">
      <c r="A97" t="s">
        <v>161</v>
      </c>
      <c r="C97" t="s">
        <v>549</v>
      </c>
    </row>
    <row r="98" spans="1:3" x14ac:dyDescent="0.25">
      <c r="A98">
        <v>231919</v>
      </c>
      <c r="C98" t="s">
        <v>559</v>
      </c>
    </row>
    <row r="99" spans="1:3" x14ac:dyDescent="0.25">
      <c r="A99">
        <v>244367</v>
      </c>
      <c r="C99" t="s">
        <v>565</v>
      </c>
    </row>
    <row r="100" spans="1:3" x14ac:dyDescent="0.25">
      <c r="A100">
        <v>349245</v>
      </c>
      <c r="C100" t="s">
        <v>1838</v>
      </c>
    </row>
    <row r="101" spans="1:3" x14ac:dyDescent="0.25">
      <c r="A101">
        <v>349215</v>
      </c>
      <c r="C101" t="s">
        <v>576</v>
      </c>
    </row>
    <row r="102" spans="1:3" x14ac:dyDescent="0.25">
      <c r="A102">
        <v>35281</v>
      </c>
      <c r="C102" t="s">
        <v>1839</v>
      </c>
    </row>
    <row r="103" spans="1:3" x14ac:dyDescent="0.25">
      <c r="A103">
        <v>7540</v>
      </c>
      <c r="C103" t="s">
        <v>1840</v>
      </c>
    </row>
    <row r="104" spans="1:3" x14ac:dyDescent="0.25">
      <c r="A104">
        <v>3101276</v>
      </c>
      <c r="C104" t="s">
        <v>1841</v>
      </c>
    </row>
    <row r="105" spans="1:3" x14ac:dyDescent="0.25">
      <c r="A105">
        <v>349207</v>
      </c>
      <c r="C105" t="s">
        <v>1842</v>
      </c>
    </row>
    <row r="106" spans="1:3" x14ac:dyDescent="0.25">
      <c r="A106">
        <v>343120</v>
      </c>
      <c r="C106" t="s">
        <v>1843</v>
      </c>
    </row>
    <row r="107" spans="1:3" x14ac:dyDescent="0.25">
      <c r="A107">
        <v>312991</v>
      </c>
      <c r="C107" t="s">
        <v>1844</v>
      </c>
    </row>
    <row r="108" spans="1:3" x14ac:dyDescent="0.25">
      <c r="A108">
        <v>349249</v>
      </c>
      <c r="C108" t="s">
        <v>1845</v>
      </c>
    </row>
    <row r="109" spans="1:3" x14ac:dyDescent="0.25">
      <c r="A109">
        <v>371110</v>
      </c>
      <c r="C109" t="s">
        <v>1846</v>
      </c>
    </row>
    <row r="110" spans="1:3" x14ac:dyDescent="0.25">
      <c r="A110">
        <v>110465</v>
      </c>
      <c r="C110" t="s">
        <v>1847</v>
      </c>
    </row>
    <row r="111" spans="1:3" x14ac:dyDescent="0.25">
      <c r="A111">
        <v>2665</v>
      </c>
      <c r="C111" t="s">
        <v>1848</v>
      </c>
    </row>
    <row r="112" spans="1:3" x14ac:dyDescent="0.25">
      <c r="A112">
        <v>324669</v>
      </c>
      <c r="C112" t="s">
        <v>1849</v>
      </c>
    </row>
    <row r="113" spans="1:3" x14ac:dyDescent="0.25">
      <c r="A113">
        <v>4136</v>
      </c>
      <c r="C113" t="s">
        <v>1850</v>
      </c>
    </row>
    <row r="114" spans="1:3" x14ac:dyDescent="0.25">
      <c r="A114">
        <v>2627</v>
      </c>
      <c r="C114" t="s">
        <v>1851</v>
      </c>
    </row>
    <row r="115" spans="1:3" x14ac:dyDescent="0.25">
      <c r="A115" t="s">
        <v>183</v>
      </c>
      <c r="C115" t="s">
        <v>1852</v>
      </c>
    </row>
    <row r="116" spans="1:3" x14ac:dyDescent="0.25">
      <c r="A116">
        <v>370369</v>
      </c>
      <c r="C116" t="s">
        <v>1853</v>
      </c>
    </row>
    <row r="117" spans="1:3" x14ac:dyDescent="0.25">
      <c r="A117" t="s">
        <v>187</v>
      </c>
      <c r="C117" t="s">
        <v>1854</v>
      </c>
    </row>
    <row r="118" spans="1:3" x14ac:dyDescent="0.25">
      <c r="A118" t="s">
        <v>192</v>
      </c>
      <c r="C118" t="s">
        <v>711</v>
      </c>
    </row>
    <row r="119" spans="1:3" x14ac:dyDescent="0.25">
      <c r="A119">
        <v>27267</v>
      </c>
      <c r="C119" t="s">
        <v>1855</v>
      </c>
    </row>
    <row r="120" spans="1:3" x14ac:dyDescent="0.25">
      <c r="A120">
        <v>370372</v>
      </c>
      <c r="C120" t="s">
        <v>1856</v>
      </c>
    </row>
    <row r="121" spans="1:3" x14ac:dyDescent="0.25">
      <c r="A121" t="s">
        <v>200</v>
      </c>
      <c r="C121" t="s">
        <v>731</v>
      </c>
    </row>
    <row r="122" spans="1:3" x14ac:dyDescent="0.25">
      <c r="A122">
        <v>2668</v>
      </c>
      <c r="C122" t="s">
        <v>1857</v>
      </c>
    </row>
    <row r="123" spans="1:3" x14ac:dyDescent="0.25">
      <c r="A123">
        <v>347061</v>
      </c>
      <c r="C123" t="s">
        <v>737</v>
      </c>
    </row>
    <row r="124" spans="1:3" x14ac:dyDescent="0.25">
      <c r="A124">
        <v>349241</v>
      </c>
      <c r="C124" t="s">
        <v>740</v>
      </c>
    </row>
    <row r="125" spans="1:3" x14ac:dyDescent="0.25">
      <c r="A125" t="s">
        <v>206</v>
      </c>
      <c r="C125" t="s">
        <v>1858</v>
      </c>
    </row>
    <row r="126" spans="1:3" x14ac:dyDescent="0.25">
      <c r="A126" t="s">
        <v>208</v>
      </c>
      <c r="C126" t="s">
        <v>1859</v>
      </c>
    </row>
    <row r="127" spans="1:3" x14ac:dyDescent="0.25">
      <c r="A127">
        <v>228414</v>
      </c>
      <c r="C127" t="s">
        <v>759</v>
      </c>
    </row>
    <row r="128" spans="1:3" x14ac:dyDescent="0.25">
      <c r="A128" t="s">
        <v>211</v>
      </c>
      <c r="C128" t="s">
        <v>772</v>
      </c>
    </row>
    <row r="129" spans="1:3" x14ac:dyDescent="0.25">
      <c r="A129" t="s">
        <v>213</v>
      </c>
      <c r="C129" t="s">
        <v>1860</v>
      </c>
    </row>
    <row r="130" spans="1:3" x14ac:dyDescent="0.25">
      <c r="A130">
        <v>11752</v>
      </c>
      <c r="C130" t="s">
        <v>1861</v>
      </c>
    </row>
    <row r="131" spans="1:3" x14ac:dyDescent="0.25">
      <c r="A131">
        <v>7534</v>
      </c>
      <c r="C131" t="s">
        <v>1862</v>
      </c>
    </row>
    <row r="132" spans="1:3" x14ac:dyDescent="0.25">
      <c r="A132" t="s">
        <v>219</v>
      </c>
      <c r="C132" t="s">
        <v>1863</v>
      </c>
    </row>
    <row r="133" spans="1:3" x14ac:dyDescent="0.25">
      <c r="A133">
        <v>2678</v>
      </c>
      <c r="C133" t="s">
        <v>1864</v>
      </c>
    </row>
    <row r="134" spans="1:3" x14ac:dyDescent="0.25">
      <c r="A134">
        <v>347081</v>
      </c>
      <c r="C134" t="s">
        <v>1865</v>
      </c>
    </row>
    <row r="135" spans="1:3" x14ac:dyDescent="0.25">
      <c r="A135" t="s">
        <v>224</v>
      </c>
      <c r="C135" t="s">
        <v>820</v>
      </c>
    </row>
    <row r="136" spans="1:3" x14ac:dyDescent="0.25">
      <c r="A136">
        <v>365222</v>
      </c>
      <c r="C136" t="s">
        <v>1866</v>
      </c>
    </row>
    <row r="137" spans="1:3" x14ac:dyDescent="0.25">
      <c r="A137">
        <v>231945</v>
      </c>
      <c r="C137" t="s">
        <v>1867</v>
      </c>
    </row>
    <row r="138" spans="1:3" x14ac:dyDescent="0.25">
      <c r="A138" t="s">
        <v>228</v>
      </c>
      <c r="C138" t="s">
        <v>1868</v>
      </c>
    </row>
    <row r="139" spans="1:3" x14ac:dyDescent="0.25">
      <c r="A139">
        <v>350043</v>
      </c>
      <c r="C139" t="s">
        <v>1869</v>
      </c>
    </row>
    <row r="140" spans="1:3" x14ac:dyDescent="0.25">
      <c r="A140">
        <v>230080</v>
      </c>
      <c r="C140" t="s">
        <v>1870</v>
      </c>
    </row>
    <row r="141" spans="1:3" x14ac:dyDescent="0.25">
      <c r="A141">
        <v>244310</v>
      </c>
      <c r="C141" t="s">
        <v>1871</v>
      </c>
    </row>
    <row r="142" spans="1:3" x14ac:dyDescent="0.25">
      <c r="A142" t="s">
        <v>235</v>
      </c>
      <c r="C142" t="s">
        <v>1872</v>
      </c>
    </row>
    <row r="143" spans="1:3" x14ac:dyDescent="0.25">
      <c r="A143">
        <v>113776</v>
      </c>
      <c r="C143" t="s">
        <v>1873</v>
      </c>
    </row>
    <row r="144" spans="1:3" x14ac:dyDescent="0.25">
      <c r="A144" t="s">
        <v>239</v>
      </c>
      <c r="C144" t="s">
        <v>1874</v>
      </c>
    </row>
    <row r="145" spans="1:3" x14ac:dyDescent="0.25">
      <c r="A145" t="s">
        <v>241</v>
      </c>
      <c r="C145" t="s">
        <v>1875</v>
      </c>
    </row>
    <row r="146" spans="1:3" x14ac:dyDescent="0.25">
      <c r="A146" t="s">
        <v>243</v>
      </c>
      <c r="C146" t="s">
        <v>1876</v>
      </c>
    </row>
    <row r="147" spans="1:3" x14ac:dyDescent="0.25">
      <c r="A147" t="s">
        <v>245</v>
      </c>
      <c r="C147" t="s">
        <v>1877</v>
      </c>
    </row>
    <row r="148" spans="1:3" x14ac:dyDescent="0.25">
      <c r="A148">
        <v>35851</v>
      </c>
      <c r="C148" t="s">
        <v>1878</v>
      </c>
    </row>
    <row r="149" spans="1:3" x14ac:dyDescent="0.25">
      <c r="A149" t="s">
        <v>248</v>
      </c>
      <c r="C149" t="s">
        <v>1879</v>
      </c>
    </row>
    <row r="150" spans="1:3" x14ac:dyDescent="0.25">
      <c r="A150">
        <v>315037</v>
      </c>
      <c r="C150" t="s">
        <v>985</v>
      </c>
    </row>
    <row r="151" spans="1:3" x14ac:dyDescent="0.25">
      <c r="A151" t="s">
        <v>251</v>
      </c>
      <c r="C151" t="s">
        <v>993</v>
      </c>
    </row>
    <row r="152" spans="1:3" x14ac:dyDescent="0.25">
      <c r="A152">
        <v>371362</v>
      </c>
      <c r="C152" t="s">
        <v>997</v>
      </c>
    </row>
    <row r="153" spans="1:3" x14ac:dyDescent="0.25">
      <c r="A153" t="s">
        <v>254</v>
      </c>
      <c r="C153" t="s">
        <v>1880</v>
      </c>
    </row>
    <row r="154" spans="1:3" x14ac:dyDescent="0.25">
      <c r="A154">
        <v>347068</v>
      </c>
      <c r="C154" t="s">
        <v>1881</v>
      </c>
    </row>
    <row r="155" spans="1:3" x14ac:dyDescent="0.25">
      <c r="A155">
        <v>315093</v>
      </c>
      <c r="C155" t="s">
        <v>1882</v>
      </c>
    </row>
    <row r="156" spans="1:3" x14ac:dyDescent="0.25">
      <c r="A156">
        <v>363291</v>
      </c>
      <c r="C156" t="s">
        <v>1883</v>
      </c>
    </row>
    <row r="157" spans="1:3" x14ac:dyDescent="0.25">
      <c r="A157">
        <v>113505</v>
      </c>
      <c r="C157" t="s">
        <v>1884</v>
      </c>
    </row>
    <row r="158" spans="1:3" x14ac:dyDescent="0.25">
      <c r="A158" t="s">
        <v>263</v>
      </c>
      <c r="C158" t="s">
        <v>1885</v>
      </c>
    </row>
    <row r="159" spans="1:3" x14ac:dyDescent="0.25">
      <c r="A159">
        <v>111240</v>
      </c>
      <c r="C159" t="s">
        <v>1101</v>
      </c>
    </row>
    <row r="160" spans="1:3" x14ac:dyDescent="0.25">
      <c r="A160" t="s">
        <v>270</v>
      </c>
      <c r="C160" t="s">
        <v>1886</v>
      </c>
    </row>
    <row r="161" spans="1:3" x14ac:dyDescent="0.25">
      <c r="A161">
        <v>17764</v>
      </c>
      <c r="C161" t="s">
        <v>1887</v>
      </c>
    </row>
    <row r="162" spans="1:3" x14ac:dyDescent="0.25">
      <c r="A162">
        <v>350404</v>
      </c>
      <c r="C162" t="s">
        <v>1132</v>
      </c>
    </row>
    <row r="163" spans="1:3" x14ac:dyDescent="0.25">
      <c r="A163">
        <v>4133</v>
      </c>
      <c r="C163" t="s">
        <v>1151</v>
      </c>
    </row>
    <row r="164" spans="1:3" x14ac:dyDescent="0.25">
      <c r="A164" t="s">
        <v>276</v>
      </c>
      <c r="C164" t="s">
        <v>1888</v>
      </c>
    </row>
    <row r="165" spans="1:3" x14ac:dyDescent="0.25">
      <c r="A165">
        <v>250653</v>
      </c>
      <c r="C165" t="s">
        <v>1889</v>
      </c>
    </row>
    <row r="166" spans="1:3" x14ac:dyDescent="0.25">
      <c r="A166" t="s">
        <v>280</v>
      </c>
      <c r="C166" t="s">
        <v>1174</v>
      </c>
    </row>
    <row r="167" spans="1:3" x14ac:dyDescent="0.25">
      <c r="A167" t="s">
        <v>283</v>
      </c>
      <c r="C167" t="s">
        <v>1890</v>
      </c>
    </row>
    <row r="168" spans="1:3" x14ac:dyDescent="0.25">
      <c r="A168">
        <v>230136</v>
      </c>
      <c r="C168" t="s">
        <v>1192</v>
      </c>
    </row>
    <row r="169" spans="1:3" x14ac:dyDescent="0.25">
      <c r="A169">
        <v>315153</v>
      </c>
      <c r="C169" t="s">
        <v>1891</v>
      </c>
    </row>
    <row r="170" spans="1:3" x14ac:dyDescent="0.25">
      <c r="A170">
        <v>113767</v>
      </c>
      <c r="C170" t="s">
        <v>1892</v>
      </c>
    </row>
    <row r="171" spans="1:3" x14ac:dyDescent="0.25">
      <c r="A171">
        <v>370365</v>
      </c>
      <c r="C171" t="s">
        <v>1893</v>
      </c>
    </row>
    <row r="172" spans="1:3" x14ac:dyDescent="0.25">
      <c r="A172">
        <v>111428</v>
      </c>
      <c r="C172" t="s">
        <v>1245</v>
      </c>
    </row>
    <row r="173" spans="1:3" x14ac:dyDescent="0.25">
      <c r="A173">
        <v>364849</v>
      </c>
      <c r="C173" t="s">
        <v>1247</v>
      </c>
    </row>
    <row r="174" spans="1:3" x14ac:dyDescent="0.25">
      <c r="A174">
        <v>349247</v>
      </c>
      <c r="C174" t="s">
        <v>1894</v>
      </c>
    </row>
    <row r="175" spans="1:3" x14ac:dyDescent="0.25">
      <c r="A175">
        <v>234604</v>
      </c>
      <c r="C175" t="s">
        <v>1895</v>
      </c>
    </row>
    <row r="176" spans="1:3" x14ac:dyDescent="0.25">
      <c r="A176">
        <v>28424</v>
      </c>
      <c r="C176" t="s">
        <v>1896</v>
      </c>
    </row>
    <row r="177" spans="1:3" x14ac:dyDescent="0.25">
      <c r="A177">
        <v>350046</v>
      </c>
      <c r="C177" t="s">
        <v>1278</v>
      </c>
    </row>
    <row r="178" spans="1:3" x14ac:dyDescent="0.25">
      <c r="A178" t="s">
        <v>299</v>
      </c>
      <c r="C178" t="s">
        <v>1897</v>
      </c>
    </row>
    <row r="179" spans="1:3" x14ac:dyDescent="0.25">
      <c r="A179">
        <v>368703</v>
      </c>
      <c r="C179" t="s">
        <v>1898</v>
      </c>
    </row>
    <row r="180" spans="1:3" x14ac:dyDescent="0.25">
      <c r="A180">
        <v>4579</v>
      </c>
      <c r="C180" t="s">
        <v>1899</v>
      </c>
    </row>
    <row r="181" spans="1:3" x14ac:dyDescent="0.25">
      <c r="A181">
        <v>370370</v>
      </c>
      <c r="C181" t="s">
        <v>1313</v>
      </c>
    </row>
    <row r="182" spans="1:3" x14ac:dyDescent="0.25">
      <c r="A182">
        <v>248747</v>
      </c>
      <c r="C182" t="s">
        <v>1900</v>
      </c>
    </row>
    <row r="183" spans="1:3" x14ac:dyDescent="0.25">
      <c r="A183">
        <v>345770</v>
      </c>
      <c r="C183" t="s">
        <v>1901</v>
      </c>
    </row>
    <row r="184" spans="1:3" x14ac:dyDescent="0.25">
      <c r="A184">
        <v>3101264</v>
      </c>
      <c r="C184" t="s">
        <v>1902</v>
      </c>
    </row>
    <row r="185" spans="1:3" x14ac:dyDescent="0.25">
      <c r="A185">
        <v>2628</v>
      </c>
      <c r="C185" t="s">
        <v>1362</v>
      </c>
    </row>
    <row r="186" spans="1:3" x14ac:dyDescent="0.25">
      <c r="A186" t="s">
        <v>312</v>
      </c>
      <c r="C186" t="s">
        <v>1903</v>
      </c>
    </row>
    <row r="187" spans="1:3" x14ac:dyDescent="0.25">
      <c r="A187">
        <v>347054</v>
      </c>
      <c r="C187" t="s">
        <v>1904</v>
      </c>
    </row>
    <row r="188" spans="1:3" x14ac:dyDescent="0.25">
      <c r="A188">
        <v>2699</v>
      </c>
      <c r="C188" t="s">
        <v>1905</v>
      </c>
    </row>
    <row r="189" spans="1:3" x14ac:dyDescent="0.25">
      <c r="A189">
        <v>367231</v>
      </c>
      <c r="C189" t="s">
        <v>1906</v>
      </c>
    </row>
    <row r="190" spans="1:3" x14ac:dyDescent="0.25">
      <c r="A190">
        <v>112277</v>
      </c>
      <c r="C190" t="s">
        <v>1907</v>
      </c>
    </row>
    <row r="191" spans="1:3" x14ac:dyDescent="0.25">
      <c r="A191" t="s">
        <v>320</v>
      </c>
      <c r="C191" t="s">
        <v>1428</v>
      </c>
    </row>
    <row r="192" spans="1:3" x14ac:dyDescent="0.25">
      <c r="A192" t="s">
        <v>322</v>
      </c>
      <c r="C192" t="s">
        <v>1908</v>
      </c>
    </row>
    <row r="193" spans="1:3" x14ac:dyDescent="0.25">
      <c r="A193" t="s">
        <v>324</v>
      </c>
      <c r="C193" t="s">
        <v>1909</v>
      </c>
    </row>
    <row r="194" spans="1:3" x14ac:dyDescent="0.25">
      <c r="A194">
        <v>250646</v>
      </c>
      <c r="C194" t="s">
        <v>1910</v>
      </c>
    </row>
    <row r="195" spans="1:3" x14ac:dyDescent="0.25">
      <c r="A195">
        <v>367229</v>
      </c>
      <c r="C195" t="s">
        <v>1911</v>
      </c>
    </row>
    <row r="196" spans="1:3" x14ac:dyDescent="0.25">
      <c r="A196">
        <v>35273</v>
      </c>
      <c r="C196" t="s">
        <v>1912</v>
      </c>
    </row>
    <row r="197" spans="1:3" x14ac:dyDescent="0.25">
      <c r="A197" t="s">
        <v>330</v>
      </c>
      <c r="C197" t="s">
        <v>1913</v>
      </c>
    </row>
    <row r="198" spans="1:3" x14ac:dyDescent="0.25">
      <c r="A198">
        <v>243847</v>
      </c>
      <c r="C198" t="s">
        <v>1480</v>
      </c>
    </row>
    <row r="199" spans="1:3" x14ac:dyDescent="0.25">
      <c r="A199">
        <v>11813</v>
      </c>
      <c r="C199" t="s">
        <v>1914</v>
      </c>
    </row>
    <row r="200" spans="1:3" x14ac:dyDescent="0.25">
      <c r="A200" t="s">
        <v>335</v>
      </c>
      <c r="C200" t="s">
        <v>1915</v>
      </c>
    </row>
    <row r="201" spans="1:3" x14ac:dyDescent="0.25">
      <c r="A201" t="s">
        <v>337</v>
      </c>
      <c r="C201" t="s">
        <v>1916</v>
      </c>
    </row>
    <row r="202" spans="1:3" x14ac:dyDescent="0.25">
      <c r="A202">
        <v>220367</v>
      </c>
      <c r="C202" t="s">
        <v>1503</v>
      </c>
    </row>
    <row r="203" spans="1:3" x14ac:dyDescent="0.25">
      <c r="A203">
        <v>21440</v>
      </c>
      <c r="C203" t="s">
        <v>1917</v>
      </c>
    </row>
    <row r="204" spans="1:3" x14ac:dyDescent="0.25">
      <c r="A204">
        <v>349234</v>
      </c>
      <c r="C204" t="s">
        <v>1918</v>
      </c>
    </row>
    <row r="205" spans="1:3" x14ac:dyDescent="0.25">
      <c r="A205">
        <v>19943</v>
      </c>
      <c r="C205" t="s">
        <v>1919</v>
      </c>
    </row>
    <row r="206" spans="1:3" x14ac:dyDescent="0.25">
      <c r="A206" t="s">
        <v>344</v>
      </c>
      <c r="C206" t="s">
        <v>1920</v>
      </c>
    </row>
    <row r="207" spans="1:3" x14ac:dyDescent="0.25">
      <c r="A207" t="s">
        <v>346</v>
      </c>
      <c r="C207" t="s">
        <v>1921</v>
      </c>
    </row>
    <row r="208" spans="1:3" x14ac:dyDescent="0.25">
      <c r="A208" t="s">
        <v>348</v>
      </c>
      <c r="C208" t="s">
        <v>1922</v>
      </c>
    </row>
    <row r="209" spans="1:3" x14ac:dyDescent="0.25">
      <c r="A209">
        <v>236171</v>
      </c>
      <c r="C209" t="s">
        <v>1563</v>
      </c>
    </row>
    <row r="210" spans="1:3" x14ac:dyDescent="0.25">
      <c r="A210">
        <v>347067</v>
      </c>
      <c r="C210" t="s">
        <v>1566</v>
      </c>
    </row>
    <row r="211" spans="1:3" x14ac:dyDescent="0.25">
      <c r="A211">
        <v>237442</v>
      </c>
      <c r="C211" t="s">
        <v>1923</v>
      </c>
    </row>
    <row r="212" spans="1:3" x14ac:dyDescent="0.25">
      <c r="A212" t="s">
        <v>356</v>
      </c>
      <c r="C212" t="s">
        <v>1924</v>
      </c>
    </row>
    <row r="213" spans="1:3" x14ac:dyDescent="0.25">
      <c r="A213" t="s">
        <v>358</v>
      </c>
      <c r="C213" t="s">
        <v>1925</v>
      </c>
    </row>
    <row r="214" spans="1:3" x14ac:dyDescent="0.25">
      <c r="A214">
        <v>26707</v>
      </c>
      <c r="C214" t="s">
        <v>1926</v>
      </c>
    </row>
    <row r="215" spans="1:3" x14ac:dyDescent="0.25">
      <c r="A215" t="s">
        <v>361</v>
      </c>
      <c r="C215" t="s">
        <v>1584</v>
      </c>
    </row>
    <row r="216" spans="1:3" x14ac:dyDescent="0.25">
      <c r="A216">
        <v>28665</v>
      </c>
      <c r="C216" t="s">
        <v>1608</v>
      </c>
    </row>
    <row r="217" spans="1:3" x14ac:dyDescent="0.25">
      <c r="A217" t="s">
        <v>364</v>
      </c>
      <c r="C217" t="s">
        <v>1927</v>
      </c>
    </row>
    <row r="218" spans="1:3" x14ac:dyDescent="0.25">
      <c r="A218">
        <v>367230</v>
      </c>
      <c r="C218" t="s">
        <v>1928</v>
      </c>
    </row>
    <row r="219" spans="1:3" x14ac:dyDescent="0.25">
      <c r="A219" t="s">
        <v>368</v>
      </c>
      <c r="C219" t="s">
        <v>1631</v>
      </c>
    </row>
    <row r="220" spans="1:3" x14ac:dyDescent="0.25">
      <c r="A220" t="s">
        <v>370</v>
      </c>
      <c r="C220" t="s">
        <v>1929</v>
      </c>
    </row>
    <row r="221" spans="1:3" x14ac:dyDescent="0.25">
      <c r="A221">
        <v>2694</v>
      </c>
      <c r="C221" t="s">
        <v>1930</v>
      </c>
    </row>
    <row r="222" spans="1:3" x14ac:dyDescent="0.25">
      <c r="A222">
        <v>19928</v>
      </c>
      <c r="C222" t="s">
        <v>1931</v>
      </c>
    </row>
    <row r="223" spans="1:3" x14ac:dyDescent="0.25">
      <c r="A223">
        <v>347071</v>
      </c>
      <c r="C223" t="s">
        <v>1932</v>
      </c>
    </row>
    <row r="224" spans="1:3" x14ac:dyDescent="0.25">
      <c r="A224">
        <v>250649</v>
      </c>
      <c r="C224" t="s">
        <v>1933</v>
      </c>
    </row>
    <row r="225" spans="1:3" x14ac:dyDescent="0.25">
      <c r="A225">
        <v>11751</v>
      </c>
      <c r="C225" t="s">
        <v>1934</v>
      </c>
    </row>
    <row r="226" spans="1:3" x14ac:dyDescent="0.25">
      <c r="A226">
        <v>244252</v>
      </c>
      <c r="C226" t="s">
        <v>1935</v>
      </c>
    </row>
    <row r="227" spans="1:3" x14ac:dyDescent="0.25">
      <c r="A227">
        <v>362316</v>
      </c>
      <c r="C227" t="s">
        <v>1936</v>
      </c>
    </row>
    <row r="228" spans="1:3" x14ac:dyDescent="0.25">
      <c r="A228">
        <v>113514</v>
      </c>
    </row>
    <row r="229" spans="1:3" x14ac:dyDescent="0.25">
      <c r="A229" t="s">
        <v>384</v>
      </c>
    </row>
    <row r="230" spans="1:3" x14ac:dyDescent="0.25">
      <c r="A230">
        <v>370129</v>
      </c>
    </row>
    <row r="231" spans="1:3" x14ac:dyDescent="0.25">
      <c r="A231">
        <v>2650</v>
      </c>
    </row>
    <row r="232" spans="1:3" x14ac:dyDescent="0.25">
      <c r="A232" t="s">
        <v>388</v>
      </c>
    </row>
    <row r="233" spans="1:3" x14ac:dyDescent="0.25">
      <c r="A233">
        <v>110152</v>
      </c>
    </row>
    <row r="234" spans="1:3" x14ac:dyDescent="0.25">
      <c r="A234" t="s">
        <v>392</v>
      </c>
    </row>
    <row r="235" spans="1:3" x14ac:dyDescent="0.25">
      <c r="A235">
        <v>230433</v>
      </c>
    </row>
    <row r="236" spans="1:3" x14ac:dyDescent="0.25">
      <c r="A236">
        <v>384461</v>
      </c>
    </row>
    <row r="237" spans="1:3" x14ac:dyDescent="0.25">
      <c r="A237">
        <v>110413</v>
      </c>
    </row>
    <row r="238" spans="1:3" x14ac:dyDescent="0.25">
      <c r="A238">
        <v>112059</v>
      </c>
    </row>
    <row r="239" spans="1:3" x14ac:dyDescent="0.25">
      <c r="A239">
        <v>382649</v>
      </c>
    </row>
    <row r="240" spans="1:3" x14ac:dyDescent="0.25">
      <c r="A240" t="s">
        <v>402</v>
      </c>
    </row>
    <row r="241" spans="1:1" x14ac:dyDescent="0.25">
      <c r="A241">
        <v>347083</v>
      </c>
    </row>
    <row r="242" spans="1:1" x14ac:dyDescent="0.25">
      <c r="A242" t="s">
        <v>406</v>
      </c>
    </row>
    <row r="243" spans="1:1" x14ac:dyDescent="0.25">
      <c r="A243" t="s">
        <v>409</v>
      </c>
    </row>
    <row r="244" spans="1:1" x14ac:dyDescent="0.25">
      <c r="A244">
        <v>113798</v>
      </c>
    </row>
    <row r="245" spans="1:1" x14ac:dyDescent="0.25">
      <c r="A245">
        <v>250644</v>
      </c>
    </row>
    <row r="246" spans="1:1" x14ac:dyDescent="0.25">
      <c r="A246" t="s">
        <v>415</v>
      </c>
    </row>
    <row r="247" spans="1:1" x14ac:dyDescent="0.25">
      <c r="A247">
        <v>370375</v>
      </c>
    </row>
    <row r="248" spans="1:1" x14ac:dyDescent="0.25">
      <c r="A248">
        <v>13502</v>
      </c>
    </row>
    <row r="249" spans="1:1" x14ac:dyDescent="0.25">
      <c r="A249">
        <v>347073</v>
      </c>
    </row>
    <row r="250" spans="1:1" x14ac:dyDescent="0.25">
      <c r="A250">
        <v>239853</v>
      </c>
    </row>
    <row r="251" spans="1:1" x14ac:dyDescent="0.25">
      <c r="A251" t="s">
        <v>424</v>
      </c>
    </row>
    <row r="252" spans="1:1" x14ac:dyDescent="0.25">
      <c r="A252">
        <v>336439</v>
      </c>
    </row>
    <row r="253" spans="1:1" x14ac:dyDescent="0.25">
      <c r="A253">
        <v>347464</v>
      </c>
    </row>
    <row r="254" spans="1:1" x14ac:dyDescent="0.25">
      <c r="A254">
        <v>345778</v>
      </c>
    </row>
    <row r="255" spans="1:1" x14ac:dyDescent="0.25">
      <c r="A255" t="s">
        <v>429</v>
      </c>
    </row>
    <row r="256" spans="1:1" x14ac:dyDescent="0.25">
      <c r="A256">
        <v>113056</v>
      </c>
    </row>
    <row r="257" spans="1:1" x14ac:dyDescent="0.25">
      <c r="A257">
        <v>349239</v>
      </c>
    </row>
    <row r="258" spans="1:1" x14ac:dyDescent="0.25">
      <c r="A258">
        <v>345774</v>
      </c>
    </row>
    <row r="259" spans="1:1" x14ac:dyDescent="0.25">
      <c r="A259">
        <v>349206</v>
      </c>
    </row>
    <row r="260" spans="1:1" x14ac:dyDescent="0.25">
      <c r="A260">
        <v>237798</v>
      </c>
    </row>
    <row r="261" spans="1:1" x14ac:dyDescent="0.25">
      <c r="A261">
        <v>370373</v>
      </c>
    </row>
    <row r="262" spans="1:1" x14ac:dyDescent="0.25">
      <c r="A262">
        <v>19877</v>
      </c>
    </row>
    <row r="263" spans="1:1" x14ac:dyDescent="0.25">
      <c r="A263">
        <v>11967</v>
      </c>
    </row>
    <row r="264" spans="1:1" x14ac:dyDescent="0.25">
      <c r="A264" t="s">
        <v>441</v>
      </c>
    </row>
    <row r="265" spans="1:1" x14ac:dyDescent="0.25">
      <c r="A265">
        <v>349236</v>
      </c>
    </row>
    <row r="266" spans="1:1" x14ac:dyDescent="0.25">
      <c r="A266">
        <v>349233</v>
      </c>
    </row>
    <row r="267" spans="1:1" x14ac:dyDescent="0.25">
      <c r="A267" t="s">
        <v>446</v>
      </c>
    </row>
    <row r="268" spans="1:1" x14ac:dyDescent="0.25">
      <c r="A268">
        <v>2693</v>
      </c>
    </row>
    <row r="269" spans="1:1" x14ac:dyDescent="0.25">
      <c r="A269">
        <v>113781</v>
      </c>
    </row>
    <row r="270" spans="1:1" x14ac:dyDescent="0.25">
      <c r="A270">
        <v>19988</v>
      </c>
    </row>
    <row r="271" spans="1:1" x14ac:dyDescent="0.25">
      <c r="A271">
        <v>9234</v>
      </c>
    </row>
    <row r="272" spans="1:1" x14ac:dyDescent="0.25">
      <c r="A272">
        <v>367226</v>
      </c>
    </row>
    <row r="273" spans="1:1" x14ac:dyDescent="0.25">
      <c r="A273">
        <v>226593</v>
      </c>
    </row>
    <row r="274" spans="1:1" x14ac:dyDescent="0.25">
      <c r="A274" t="s">
        <v>458</v>
      </c>
    </row>
    <row r="275" spans="1:1" x14ac:dyDescent="0.25">
      <c r="A275">
        <v>17421</v>
      </c>
    </row>
    <row r="276" spans="1:1" x14ac:dyDescent="0.25">
      <c r="A276" t="s">
        <v>462</v>
      </c>
    </row>
    <row r="277" spans="1:1" x14ac:dyDescent="0.25">
      <c r="A277" t="s">
        <v>465</v>
      </c>
    </row>
    <row r="278" spans="1:1" x14ac:dyDescent="0.25">
      <c r="A278" t="s">
        <v>467</v>
      </c>
    </row>
    <row r="279" spans="1:1" x14ac:dyDescent="0.25">
      <c r="A279">
        <v>11767</v>
      </c>
    </row>
    <row r="280" spans="1:1" x14ac:dyDescent="0.25">
      <c r="A280" t="s">
        <v>472</v>
      </c>
    </row>
    <row r="281" spans="1:1" x14ac:dyDescent="0.25">
      <c r="A281">
        <v>250651</v>
      </c>
    </row>
    <row r="282" spans="1:1" x14ac:dyDescent="0.25">
      <c r="A282">
        <v>349243</v>
      </c>
    </row>
    <row r="283" spans="1:1" x14ac:dyDescent="0.25">
      <c r="A283" t="s">
        <v>477</v>
      </c>
    </row>
    <row r="284" spans="1:1" x14ac:dyDescent="0.25">
      <c r="A284">
        <v>347470</v>
      </c>
    </row>
    <row r="285" spans="1:1" x14ac:dyDescent="0.25">
      <c r="A285">
        <v>29011</v>
      </c>
    </row>
    <row r="286" spans="1:1" x14ac:dyDescent="0.25">
      <c r="A286">
        <v>36928</v>
      </c>
    </row>
    <row r="287" spans="1:1" x14ac:dyDescent="0.25">
      <c r="A287">
        <v>16966</v>
      </c>
    </row>
    <row r="288" spans="1:1" x14ac:dyDescent="0.25">
      <c r="A288" t="s">
        <v>486</v>
      </c>
    </row>
    <row r="289" spans="1:1" x14ac:dyDescent="0.25">
      <c r="A289">
        <v>349219</v>
      </c>
    </row>
    <row r="290" spans="1:1" x14ac:dyDescent="0.25">
      <c r="A290">
        <v>234818</v>
      </c>
    </row>
    <row r="291" spans="1:1" x14ac:dyDescent="0.25">
      <c r="A291">
        <v>345364</v>
      </c>
    </row>
    <row r="292" spans="1:1" x14ac:dyDescent="0.25">
      <c r="A292">
        <v>28551</v>
      </c>
    </row>
    <row r="293" spans="1:1" x14ac:dyDescent="0.25">
      <c r="A293">
        <v>111361</v>
      </c>
    </row>
    <row r="294" spans="1:1" x14ac:dyDescent="0.25">
      <c r="A294">
        <v>113043</v>
      </c>
    </row>
    <row r="295" spans="1:1" x14ac:dyDescent="0.25">
      <c r="A295" t="s">
        <v>505</v>
      </c>
    </row>
    <row r="296" spans="1:1" x14ac:dyDescent="0.25">
      <c r="A296">
        <v>349225</v>
      </c>
    </row>
    <row r="297" spans="1:1" x14ac:dyDescent="0.25">
      <c r="A297">
        <v>7598</v>
      </c>
    </row>
    <row r="298" spans="1:1" x14ac:dyDescent="0.25">
      <c r="A298">
        <v>113784</v>
      </c>
    </row>
    <row r="299" spans="1:1" x14ac:dyDescent="0.25">
      <c r="A299">
        <v>248740</v>
      </c>
    </row>
    <row r="300" spans="1:1" x14ac:dyDescent="0.25">
      <c r="A300">
        <v>244361</v>
      </c>
    </row>
    <row r="301" spans="1:1" x14ac:dyDescent="0.25">
      <c r="A301">
        <v>229236</v>
      </c>
    </row>
    <row r="302" spans="1:1" x14ac:dyDescent="0.25">
      <c r="A302">
        <v>248733</v>
      </c>
    </row>
    <row r="303" spans="1:1" x14ac:dyDescent="0.25">
      <c r="A303">
        <v>31418</v>
      </c>
    </row>
    <row r="304" spans="1:1" x14ac:dyDescent="0.25">
      <c r="A304">
        <v>386525</v>
      </c>
    </row>
    <row r="305" spans="1:1" x14ac:dyDescent="0.25">
      <c r="A305" t="s">
        <v>522</v>
      </c>
    </row>
    <row r="306" spans="1:1" x14ac:dyDescent="0.25">
      <c r="A306">
        <v>315088</v>
      </c>
    </row>
    <row r="307" spans="1:1" x14ac:dyDescent="0.25">
      <c r="A307">
        <v>7267</v>
      </c>
    </row>
    <row r="308" spans="1:1" x14ac:dyDescent="0.25">
      <c r="A308">
        <v>113510</v>
      </c>
    </row>
    <row r="309" spans="1:1" x14ac:dyDescent="0.25">
      <c r="A309">
        <v>2695</v>
      </c>
    </row>
    <row r="310" spans="1:1" x14ac:dyDescent="0.25">
      <c r="A310">
        <v>2647</v>
      </c>
    </row>
    <row r="311" spans="1:1" x14ac:dyDescent="0.25">
      <c r="A311">
        <v>345783</v>
      </c>
    </row>
    <row r="312" spans="1:1" x14ac:dyDescent="0.25">
      <c r="A312">
        <v>237671</v>
      </c>
    </row>
    <row r="313" spans="1:1" x14ac:dyDescent="0.25">
      <c r="A313">
        <v>330931</v>
      </c>
    </row>
    <row r="314" spans="1:1" x14ac:dyDescent="0.25">
      <c r="A314">
        <v>330980</v>
      </c>
    </row>
    <row r="315" spans="1:1" x14ac:dyDescent="0.25">
      <c r="A315" t="s">
        <v>537</v>
      </c>
    </row>
    <row r="316" spans="1:1" x14ac:dyDescent="0.25">
      <c r="A316">
        <v>2691</v>
      </c>
    </row>
    <row r="317" spans="1:1" x14ac:dyDescent="0.25">
      <c r="A317" t="s">
        <v>540</v>
      </c>
    </row>
    <row r="318" spans="1:1" x14ac:dyDescent="0.25">
      <c r="A318" t="s">
        <v>543</v>
      </c>
    </row>
    <row r="319" spans="1:1" x14ac:dyDescent="0.25">
      <c r="A319">
        <v>110813</v>
      </c>
    </row>
    <row r="320" spans="1:1" x14ac:dyDescent="0.25">
      <c r="A320">
        <v>2626</v>
      </c>
    </row>
    <row r="321" spans="1:1" x14ac:dyDescent="0.25">
      <c r="A321">
        <v>14313</v>
      </c>
    </row>
    <row r="322" spans="1:1" x14ac:dyDescent="0.25">
      <c r="A322" t="s">
        <v>549</v>
      </c>
    </row>
    <row r="323" spans="1:1" x14ac:dyDescent="0.25">
      <c r="A323">
        <v>11765</v>
      </c>
    </row>
    <row r="324" spans="1:1" x14ac:dyDescent="0.25">
      <c r="A324">
        <v>3101267</v>
      </c>
    </row>
    <row r="325" spans="1:1" x14ac:dyDescent="0.25">
      <c r="A325">
        <v>323951</v>
      </c>
    </row>
    <row r="326" spans="1:1" x14ac:dyDescent="0.25">
      <c r="A326" t="s">
        <v>559</v>
      </c>
    </row>
    <row r="327" spans="1:1" x14ac:dyDescent="0.25">
      <c r="A327">
        <v>113503</v>
      </c>
    </row>
    <row r="328" spans="1:1" x14ac:dyDescent="0.25">
      <c r="A328">
        <v>2648</v>
      </c>
    </row>
    <row r="329" spans="1:1" x14ac:dyDescent="0.25">
      <c r="A329">
        <v>347069</v>
      </c>
    </row>
    <row r="330" spans="1:1" x14ac:dyDescent="0.25">
      <c r="A330" t="s">
        <v>565</v>
      </c>
    </row>
    <row r="331" spans="1:1" x14ac:dyDescent="0.25">
      <c r="A331">
        <v>2653</v>
      </c>
    </row>
    <row r="332" spans="1:1" x14ac:dyDescent="0.25">
      <c r="A332" t="s">
        <v>568</v>
      </c>
    </row>
    <row r="333" spans="1:1" x14ac:dyDescent="0.25">
      <c r="A333">
        <v>349227</v>
      </c>
    </row>
    <row r="334" spans="1:1" x14ac:dyDescent="0.25">
      <c r="A334">
        <v>27849</v>
      </c>
    </row>
    <row r="335" spans="1:1" x14ac:dyDescent="0.25">
      <c r="A335">
        <v>367655</v>
      </c>
    </row>
    <row r="336" spans="1:1" x14ac:dyDescent="0.25">
      <c r="A336" t="s">
        <v>576</v>
      </c>
    </row>
    <row r="337" spans="1:1" x14ac:dyDescent="0.25">
      <c r="A337">
        <v>113760</v>
      </c>
    </row>
    <row r="338" spans="1:1" x14ac:dyDescent="0.25">
      <c r="A338">
        <v>350034</v>
      </c>
    </row>
    <row r="339" spans="1:1" x14ac:dyDescent="0.25">
      <c r="A339">
        <v>3101277</v>
      </c>
    </row>
    <row r="340" spans="1:1" x14ac:dyDescent="0.25">
      <c r="A340">
        <v>350052</v>
      </c>
    </row>
    <row r="341" spans="1:1" x14ac:dyDescent="0.25">
      <c r="A341">
        <v>350407</v>
      </c>
    </row>
    <row r="342" spans="1:1" x14ac:dyDescent="0.25">
      <c r="A342">
        <v>28403</v>
      </c>
    </row>
    <row r="343" spans="1:1" x14ac:dyDescent="0.25">
      <c r="A343">
        <v>244278</v>
      </c>
    </row>
    <row r="344" spans="1:1" x14ac:dyDescent="0.25">
      <c r="A344">
        <v>240929</v>
      </c>
    </row>
    <row r="345" spans="1:1" x14ac:dyDescent="0.25">
      <c r="A345" t="s">
        <v>589</v>
      </c>
    </row>
    <row r="346" spans="1:1" x14ac:dyDescent="0.25">
      <c r="A346">
        <v>341826</v>
      </c>
    </row>
    <row r="347" spans="1:1" x14ac:dyDescent="0.25">
      <c r="A347">
        <v>4137</v>
      </c>
    </row>
    <row r="348" spans="1:1" x14ac:dyDescent="0.25">
      <c r="A348">
        <v>315096</v>
      </c>
    </row>
    <row r="349" spans="1:1" x14ac:dyDescent="0.25">
      <c r="A349">
        <v>28664</v>
      </c>
    </row>
    <row r="350" spans="1:1" x14ac:dyDescent="0.25">
      <c r="A350">
        <v>347064</v>
      </c>
    </row>
    <row r="351" spans="1:1" x14ac:dyDescent="0.25">
      <c r="A351">
        <v>29106</v>
      </c>
    </row>
    <row r="352" spans="1:1" x14ac:dyDescent="0.25">
      <c r="A352">
        <v>312992</v>
      </c>
    </row>
    <row r="353" spans="1:1" x14ac:dyDescent="0.25">
      <c r="A353">
        <v>349222</v>
      </c>
    </row>
    <row r="354" spans="1:1" x14ac:dyDescent="0.25">
      <c r="A354">
        <v>394140</v>
      </c>
    </row>
    <row r="355" spans="1:1" x14ac:dyDescent="0.25">
      <c r="A355" t="s">
        <v>604</v>
      </c>
    </row>
    <row r="356" spans="1:1" x14ac:dyDescent="0.25">
      <c r="A356">
        <v>343095</v>
      </c>
    </row>
    <row r="357" spans="1:1" x14ac:dyDescent="0.25">
      <c r="A357">
        <v>28220</v>
      </c>
    </row>
    <row r="358" spans="1:1" x14ac:dyDescent="0.25">
      <c r="A358">
        <v>250652</v>
      </c>
    </row>
    <row r="359" spans="1:1" x14ac:dyDescent="0.25">
      <c r="A359">
        <v>28228</v>
      </c>
    </row>
    <row r="360" spans="1:1" x14ac:dyDescent="0.25">
      <c r="A360">
        <v>345773</v>
      </c>
    </row>
    <row r="361" spans="1:1" x14ac:dyDescent="0.25">
      <c r="A361">
        <v>349254</v>
      </c>
    </row>
    <row r="362" spans="1:1" x14ac:dyDescent="0.25">
      <c r="A362" t="s">
        <v>612</v>
      </c>
    </row>
    <row r="363" spans="1:1" x14ac:dyDescent="0.25">
      <c r="A363">
        <v>315082</v>
      </c>
    </row>
    <row r="364" spans="1:1" x14ac:dyDescent="0.25">
      <c r="A364">
        <v>347080</v>
      </c>
    </row>
    <row r="365" spans="1:1" x14ac:dyDescent="0.25">
      <c r="A365" t="s">
        <v>617</v>
      </c>
    </row>
    <row r="366" spans="1:1" x14ac:dyDescent="0.25">
      <c r="A366">
        <v>2003</v>
      </c>
    </row>
    <row r="367" spans="1:1" x14ac:dyDescent="0.25">
      <c r="A367">
        <v>250655</v>
      </c>
    </row>
    <row r="368" spans="1:1" x14ac:dyDescent="0.25">
      <c r="A368">
        <v>364851</v>
      </c>
    </row>
    <row r="369" spans="1:1" x14ac:dyDescent="0.25">
      <c r="A369" t="s">
        <v>622</v>
      </c>
    </row>
    <row r="370" spans="1:1" x14ac:dyDescent="0.25">
      <c r="A370">
        <v>110564</v>
      </c>
    </row>
    <row r="371" spans="1:1" x14ac:dyDescent="0.25">
      <c r="A371">
        <v>376564</v>
      </c>
    </row>
    <row r="372" spans="1:1" x14ac:dyDescent="0.25">
      <c r="A372" t="s">
        <v>627</v>
      </c>
    </row>
    <row r="373" spans="1:1" x14ac:dyDescent="0.25">
      <c r="A373" t="s">
        <v>629</v>
      </c>
    </row>
    <row r="374" spans="1:1" x14ac:dyDescent="0.25">
      <c r="A374">
        <v>13507</v>
      </c>
    </row>
    <row r="375" spans="1:1" x14ac:dyDescent="0.25">
      <c r="A375" t="s">
        <v>637</v>
      </c>
    </row>
    <row r="376" spans="1:1" x14ac:dyDescent="0.25">
      <c r="A376">
        <v>345769</v>
      </c>
    </row>
    <row r="377" spans="1:1" x14ac:dyDescent="0.25">
      <c r="A377">
        <v>347076</v>
      </c>
    </row>
    <row r="378" spans="1:1" x14ac:dyDescent="0.25">
      <c r="A378">
        <v>230434</v>
      </c>
    </row>
    <row r="379" spans="1:1" x14ac:dyDescent="0.25">
      <c r="A379">
        <v>65306</v>
      </c>
    </row>
    <row r="380" spans="1:1" x14ac:dyDescent="0.25">
      <c r="A380">
        <v>33638</v>
      </c>
    </row>
    <row r="381" spans="1:1" x14ac:dyDescent="0.25">
      <c r="A381">
        <v>113794</v>
      </c>
    </row>
    <row r="382" spans="1:1" x14ac:dyDescent="0.25">
      <c r="A382">
        <v>2666</v>
      </c>
    </row>
    <row r="383" spans="1:1" x14ac:dyDescent="0.25">
      <c r="A383">
        <v>113786</v>
      </c>
    </row>
    <row r="384" spans="1:1" x14ac:dyDescent="0.25">
      <c r="A384">
        <v>65303</v>
      </c>
    </row>
    <row r="385" spans="1:1" x14ac:dyDescent="0.25">
      <c r="A385">
        <v>113051</v>
      </c>
    </row>
    <row r="386" spans="1:1" x14ac:dyDescent="0.25">
      <c r="A386">
        <v>17453</v>
      </c>
    </row>
    <row r="387" spans="1:1" x14ac:dyDescent="0.25">
      <c r="A387" t="s">
        <v>657</v>
      </c>
    </row>
    <row r="388" spans="1:1" x14ac:dyDescent="0.25">
      <c r="A388">
        <v>349240</v>
      </c>
    </row>
    <row r="389" spans="1:1" x14ac:dyDescent="0.25">
      <c r="A389">
        <v>13509</v>
      </c>
    </row>
    <row r="390" spans="1:1" x14ac:dyDescent="0.25">
      <c r="A390">
        <v>17464</v>
      </c>
    </row>
    <row r="391" spans="1:1" x14ac:dyDescent="0.25">
      <c r="A391" t="s">
        <v>664</v>
      </c>
    </row>
    <row r="392" spans="1:1" x14ac:dyDescent="0.25">
      <c r="A392">
        <v>371060</v>
      </c>
    </row>
    <row r="393" spans="1:1" x14ac:dyDescent="0.25">
      <c r="A393">
        <v>19952</v>
      </c>
    </row>
    <row r="394" spans="1:1" x14ac:dyDescent="0.25">
      <c r="A394">
        <v>364506</v>
      </c>
    </row>
    <row r="395" spans="1:1" x14ac:dyDescent="0.25">
      <c r="A395">
        <v>111320</v>
      </c>
    </row>
    <row r="396" spans="1:1" x14ac:dyDescent="0.25">
      <c r="A396">
        <v>234360</v>
      </c>
    </row>
    <row r="397" spans="1:1" x14ac:dyDescent="0.25">
      <c r="A397" t="s">
        <v>673</v>
      </c>
    </row>
    <row r="398" spans="1:1" x14ac:dyDescent="0.25">
      <c r="A398" t="s">
        <v>675</v>
      </c>
    </row>
    <row r="399" spans="1:1" x14ac:dyDescent="0.25">
      <c r="A399">
        <v>113792</v>
      </c>
    </row>
    <row r="400" spans="1:1" x14ac:dyDescent="0.25">
      <c r="A400">
        <v>36209</v>
      </c>
    </row>
    <row r="401" spans="1:1" x14ac:dyDescent="0.25">
      <c r="A401">
        <v>323592</v>
      </c>
    </row>
    <row r="402" spans="1:1" x14ac:dyDescent="0.25">
      <c r="A402">
        <v>315089</v>
      </c>
    </row>
    <row r="403" spans="1:1" x14ac:dyDescent="0.25">
      <c r="A403" t="s">
        <v>684</v>
      </c>
    </row>
    <row r="404" spans="1:1" x14ac:dyDescent="0.25">
      <c r="A404">
        <v>7553</v>
      </c>
    </row>
    <row r="405" spans="1:1" x14ac:dyDescent="0.25">
      <c r="A405">
        <v>31027</v>
      </c>
    </row>
    <row r="406" spans="1:1" x14ac:dyDescent="0.25">
      <c r="A406">
        <v>3460</v>
      </c>
    </row>
    <row r="407" spans="1:1" x14ac:dyDescent="0.25">
      <c r="A407">
        <v>350060</v>
      </c>
    </row>
    <row r="408" spans="1:1" x14ac:dyDescent="0.25">
      <c r="A408">
        <v>3101298</v>
      </c>
    </row>
    <row r="409" spans="1:1" x14ac:dyDescent="0.25">
      <c r="A409">
        <v>239854</v>
      </c>
    </row>
    <row r="410" spans="1:1" x14ac:dyDescent="0.25">
      <c r="A410" t="s">
        <v>695</v>
      </c>
    </row>
    <row r="411" spans="1:1" x14ac:dyDescent="0.25">
      <c r="A411">
        <v>4134</v>
      </c>
    </row>
    <row r="412" spans="1:1" x14ac:dyDescent="0.25">
      <c r="A412">
        <v>11771</v>
      </c>
    </row>
    <row r="413" spans="1:1" x14ac:dyDescent="0.25">
      <c r="A413" t="s">
        <v>703</v>
      </c>
    </row>
    <row r="414" spans="1:1" x14ac:dyDescent="0.25">
      <c r="A414">
        <v>65304</v>
      </c>
    </row>
    <row r="415" spans="1:1" x14ac:dyDescent="0.25">
      <c r="A415" t="s">
        <v>707</v>
      </c>
    </row>
    <row r="416" spans="1:1" x14ac:dyDescent="0.25">
      <c r="A416">
        <v>113787</v>
      </c>
    </row>
    <row r="417" spans="1:1" x14ac:dyDescent="0.25">
      <c r="A417" t="s">
        <v>711</v>
      </c>
    </row>
    <row r="418" spans="1:1" x14ac:dyDescent="0.25">
      <c r="A418" t="s">
        <v>713</v>
      </c>
    </row>
    <row r="419" spans="1:1" x14ac:dyDescent="0.25">
      <c r="A419">
        <v>36947</v>
      </c>
    </row>
    <row r="420" spans="1:1" x14ac:dyDescent="0.25">
      <c r="A420" t="s">
        <v>718</v>
      </c>
    </row>
    <row r="421" spans="1:1" x14ac:dyDescent="0.25">
      <c r="A421">
        <v>350035</v>
      </c>
    </row>
    <row r="422" spans="1:1" x14ac:dyDescent="0.25">
      <c r="A422">
        <v>315086</v>
      </c>
    </row>
    <row r="423" spans="1:1" x14ac:dyDescent="0.25">
      <c r="A423">
        <v>364846</v>
      </c>
    </row>
    <row r="424" spans="1:1" x14ac:dyDescent="0.25">
      <c r="A424">
        <v>330909</v>
      </c>
    </row>
    <row r="425" spans="1:1" x14ac:dyDescent="0.25">
      <c r="A425">
        <v>4135</v>
      </c>
    </row>
    <row r="426" spans="1:1" x14ac:dyDescent="0.25">
      <c r="A426">
        <v>26360</v>
      </c>
    </row>
    <row r="427" spans="1:1" x14ac:dyDescent="0.25">
      <c r="A427">
        <v>111427</v>
      </c>
    </row>
    <row r="428" spans="1:1" x14ac:dyDescent="0.25">
      <c r="A428" t="s">
        <v>731</v>
      </c>
    </row>
    <row r="429" spans="1:1" x14ac:dyDescent="0.25">
      <c r="A429">
        <v>382651</v>
      </c>
    </row>
    <row r="430" spans="1:1" x14ac:dyDescent="0.25">
      <c r="A430" t="s">
        <v>735</v>
      </c>
    </row>
    <row r="431" spans="1:1" x14ac:dyDescent="0.25">
      <c r="A431" t="s">
        <v>737</v>
      </c>
    </row>
    <row r="432" spans="1:1" x14ac:dyDescent="0.25">
      <c r="A432" t="s">
        <v>740</v>
      </c>
    </row>
    <row r="433" spans="1:1" x14ac:dyDescent="0.25">
      <c r="A433">
        <v>349209</v>
      </c>
    </row>
    <row r="434" spans="1:1" x14ac:dyDescent="0.25">
      <c r="A434">
        <v>36967</v>
      </c>
    </row>
    <row r="435" spans="1:1" x14ac:dyDescent="0.25">
      <c r="A435" t="s">
        <v>745</v>
      </c>
    </row>
    <row r="436" spans="1:1" x14ac:dyDescent="0.25">
      <c r="A436">
        <v>226875</v>
      </c>
    </row>
    <row r="437" spans="1:1" x14ac:dyDescent="0.25">
      <c r="A437">
        <v>349242</v>
      </c>
    </row>
    <row r="438" spans="1:1" x14ac:dyDescent="0.25">
      <c r="A438">
        <v>12749</v>
      </c>
    </row>
    <row r="439" spans="1:1" x14ac:dyDescent="0.25">
      <c r="A439">
        <v>349252</v>
      </c>
    </row>
    <row r="440" spans="1:1" x14ac:dyDescent="0.25">
      <c r="A440">
        <v>2624</v>
      </c>
    </row>
    <row r="441" spans="1:1" x14ac:dyDescent="0.25">
      <c r="A441">
        <v>2700</v>
      </c>
    </row>
    <row r="442" spans="1:1" x14ac:dyDescent="0.25">
      <c r="A442">
        <v>367232</v>
      </c>
    </row>
    <row r="443" spans="1:1" x14ac:dyDescent="0.25">
      <c r="A443" t="s">
        <v>757</v>
      </c>
    </row>
    <row r="444" spans="1:1" x14ac:dyDescent="0.25">
      <c r="A444" t="s">
        <v>759</v>
      </c>
    </row>
    <row r="445" spans="1:1" x14ac:dyDescent="0.25">
      <c r="A445">
        <v>3101296</v>
      </c>
    </row>
    <row r="446" spans="1:1" x14ac:dyDescent="0.25">
      <c r="A446">
        <v>29104</v>
      </c>
    </row>
    <row r="447" spans="1:1" x14ac:dyDescent="0.25">
      <c r="A447">
        <v>2641</v>
      </c>
    </row>
    <row r="448" spans="1:1" x14ac:dyDescent="0.25">
      <c r="A448">
        <v>2690</v>
      </c>
    </row>
    <row r="449" spans="1:1" x14ac:dyDescent="0.25">
      <c r="A449">
        <v>315084</v>
      </c>
    </row>
    <row r="450" spans="1:1" x14ac:dyDescent="0.25">
      <c r="A450">
        <v>113050</v>
      </c>
    </row>
    <row r="451" spans="1:1" x14ac:dyDescent="0.25">
      <c r="A451" t="s">
        <v>772</v>
      </c>
    </row>
    <row r="452" spans="1:1" x14ac:dyDescent="0.25">
      <c r="A452">
        <v>364498</v>
      </c>
    </row>
    <row r="453" spans="1:1" x14ac:dyDescent="0.25">
      <c r="A453">
        <v>13568</v>
      </c>
    </row>
    <row r="454" spans="1:1" x14ac:dyDescent="0.25">
      <c r="A454" t="s">
        <v>777</v>
      </c>
    </row>
    <row r="455" spans="1:1" x14ac:dyDescent="0.25">
      <c r="A455">
        <v>2908</v>
      </c>
    </row>
    <row r="456" spans="1:1" x14ac:dyDescent="0.25">
      <c r="A456">
        <v>693</v>
      </c>
    </row>
    <row r="457" spans="1:1" x14ac:dyDescent="0.25">
      <c r="A457" t="s">
        <v>787</v>
      </c>
    </row>
    <row r="458" spans="1:1" x14ac:dyDescent="0.25">
      <c r="A458">
        <v>244358</v>
      </c>
    </row>
    <row r="459" spans="1:1" x14ac:dyDescent="0.25">
      <c r="A459">
        <v>330979</v>
      </c>
    </row>
    <row r="460" spans="1:1" x14ac:dyDescent="0.25">
      <c r="A460">
        <v>2620</v>
      </c>
    </row>
    <row r="461" spans="1:1" x14ac:dyDescent="0.25">
      <c r="A461">
        <v>347085</v>
      </c>
    </row>
    <row r="462" spans="1:1" x14ac:dyDescent="0.25">
      <c r="A462">
        <v>113807</v>
      </c>
    </row>
    <row r="463" spans="1:1" x14ac:dyDescent="0.25">
      <c r="A463">
        <v>11755</v>
      </c>
    </row>
    <row r="464" spans="1:1" x14ac:dyDescent="0.25">
      <c r="A464">
        <v>345572</v>
      </c>
    </row>
    <row r="465" spans="1:1" x14ac:dyDescent="0.25">
      <c r="A465">
        <v>372622</v>
      </c>
    </row>
    <row r="466" spans="1:1" x14ac:dyDescent="0.25">
      <c r="A466">
        <v>349251</v>
      </c>
    </row>
    <row r="467" spans="1:1" x14ac:dyDescent="0.25">
      <c r="A467">
        <v>218629</v>
      </c>
    </row>
    <row r="468" spans="1:1" x14ac:dyDescent="0.25">
      <c r="A468" t="s">
        <v>806</v>
      </c>
    </row>
    <row r="469" spans="1:1" x14ac:dyDescent="0.25">
      <c r="A469" t="s">
        <v>808</v>
      </c>
    </row>
    <row r="470" spans="1:1" x14ac:dyDescent="0.25">
      <c r="A470" t="s">
        <v>810</v>
      </c>
    </row>
    <row r="471" spans="1:1" x14ac:dyDescent="0.25">
      <c r="A471">
        <v>349205</v>
      </c>
    </row>
    <row r="472" spans="1:1" x14ac:dyDescent="0.25">
      <c r="A472">
        <v>2686</v>
      </c>
    </row>
    <row r="473" spans="1:1" x14ac:dyDescent="0.25">
      <c r="A473">
        <v>350417</v>
      </c>
    </row>
    <row r="474" spans="1:1" x14ac:dyDescent="0.25">
      <c r="A474" t="s">
        <v>816</v>
      </c>
    </row>
    <row r="475" spans="1:1" x14ac:dyDescent="0.25">
      <c r="A475">
        <v>11769</v>
      </c>
    </row>
    <row r="476" spans="1:1" x14ac:dyDescent="0.25">
      <c r="A476" t="s">
        <v>820</v>
      </c>
    </row>
    <row r="477" spans="1:1" x14ac:dyDescent="0.25">
      <c r="A477">
        <v>14312</v>
      </c>
    </row>
    <row r="478" spans="1:1" x14ac:dyDescent="0.25">
      <c r="A478" t="s">
        <v>823</v>
      </c>
    </row>
    <row r="479" spans="1:1" x14ac:dyDescent="0.25">
      <c r="A479">
        <v>358585</v>
      </c>
    </row>
    <row r="480" spans="1:1" x14ac:dyDescent="0.25">
      <c r="A480">
        <v>243880</v>
      </c>
    </row>
    <row r="481" spans="1:1" x14ac:dyDescent="0.25">
      <c r="A481">
        <v>2689</v>
      </c>
    </row>
    <row r="482" spans="1:1" x14ac:dyDescent="0.25">
      <c r="A482" t="s">
        <v>829</v>
      </c>
    </row>
    <row r="483" spans="1:1" x14ac:dyDescent="0.25">
      <c r="A483">
        <v>237789</v>
      </c>
    </row>
    <row r="484" spans="1:1" x14ac:dyDescent="0.25">
      <c r="A484">
        <v>13049</v>
      </c>
    </row>
    <row r="485" spans="1:1" x14ac:dyDescent="0.25">
      <c r="A485">
        <v>3411</v>
      </c>
    </row>
    <row r="486" spans="1:1" x14ac:dyDescent="0.25">
      <c r="A486">
        <v>237565</v>
      </c>
    </row>
    <row r="487" spans="1:1" x14ac:dyDescent="0.25">
      <c r="A487">
        <v>13567</v>
      </c>
    </row>
    <row r="488" spans="1:1" x14ac:dyDescent="0.25">
      <c r="A488">
        <v>14973</v>
      </c>
    </row>
    <row r="489" spans="1:1" x14ac:dyDescent="0.25">
      <c r="A489" t="s">
        <v>844</v>
      </c>
    </row>
    <row r="490" spans="1:1" x14ac:dyDescent="0.25">
      <c r="A490" t="s">
        <v>846</v>
      </c>
    </row>
    <row r="491" spans="1:1" x14ac:dyDescent="0.25">
      <c r="A491" t="s">
        <v>849</v>
      </c>
    </row>
    <row r="492" spans="1:1" x14ac:dyDescent="0.25">
      <c r="A492">
        <v>364848</v>
      </c>
    </row>
    <row r="493" spans="1:1" x14ac:dyDescent="0.25">
      <c r="A493" t="s">
        <v>852</v>
      </c>
    </row>
    <row r="494" spans="1:1" x14ac:dyDescent="0.25">
      <c r="A494">
        <v>248727</v>
      </c>
    </row>
    <row r="495" spans="1:1" x14ac:dyDescent="0.25">
      <c r="A495">
        <v>2664</v>
      </c>
    </row>
    <row r="496" spans="1:1" x14ac:dyDescent="0.25">
      <c r="A496">
        <v>349214</v>
      </c>
    </row>
    <row r="497" spans="1:1" x14ac:dyDescent="0.25">
      <c r="A497">
        <v>113796</v>
      </c>
    </row>
    <row r="498" spans="1:1" x14ac:dyDescent="0.25">
      <c r="A498">
        <v>364511</v>
      </c>
    </row>
    <row r="499" spans="1:1" x14ac:dyDescent="0.25">
      <c r="A499">
        <v>111426</v>
      </c>
    </row>
    <row r="500" spans="1:1" x14ac:dyDescent="0.25">
      <c r="A500">
        <v>349910</v>
      </c>
    </row>
    <row r="501" spans="1:1" x14ac:dyDescent="0.25">
      <c r="A501">
        <v>349246</v>
      </c>
    </row>
    <row r="502" spans="1:1" x14ac:dyDescent="0.25">
      <c r="A502">
        <v>113804</v>
      </c>
    </row>
    <row r="503" spans="1:1" x14ac:dyDescent="0.25">
      <c r="A503" t="s">
        <v>871</v>
      </c>
    </row>
    <row r="504" spans="1:1" x14ac:dyDescent="0.25">
      <c r="A504">
        <v>370377</v>
      </c>
    </row>
    <row r="505" spans="1:1" x14ac:dyDescent="0.25">
      <c r="A505">
        <v>364512</v>
      </c>
    </row>
    <row r="506" spans="1:1" x14ac:dyDescent="0.25">
      <c r="A506">
        <v>220845</v>
      </c>
    </row>
    <row r="507" spans="1:1" x14ac:dyDescent="0.25">
      <c r="A507">
        <v>31028</v>
      </c>
    </row>
    <row r="508" spans="1:1" x14ac:dyDescent="0.25">
      <c r="A508">
        <v>2659</v>
      </c>
    </row>
    <row r="509" spans="1:1" x14ac:dyDescent="0.25">
      <c r="A509">
        <v>11753</v>
      </c>
    </row>
    <row r="510" spans="1:1" x14ac:dyDescent="0.25">
      <c r="A510">
        <v>350029</v>
      </c>
    </row>
    <row r="511" spans="1:1" x14ac:dyDescent="0.25">
      <c r="A511">
        <v>54636</v>
      </c>
    </row>
    <row r="512" spans="1:1" x14ac:dyDescent="0.25">
      <c r="A512">
        <v>36963</v>
      </c>
    </row>
    <row r="513" spans="1:1" x14ac:dyDescent="0.25">
      <c r="A513">
        <v>219533</v>
      </c>
    </row>
    <row r="514" spans="1:1" x14ac:dyDescent="0.25">
      <c r="A514">
        <v>349224</v>
      </c>
    </row>
    <row r="515" spans="1:1" x14ac:dyDescent="0.25">
      <c r="A515">
        <v>334912</v>
      </c>
    </row>
    <row r="516" spans="1:1" x14ac:dyDescent="0.25">
      <c r="A516">
        <v>27042</v>
      </c>
    </row>
    <row r="517" spans="1:1" x14ac:dyDescent="0.25">
      <c r="A517">
        <v>347743</v>
      </c>
    </row>
    <row r="518" spans="1:1" x14ac:dyDescent="0.25">
      <c r="A518">
        <v>13214</v>
      </c>
    </row>
    <row r="519" spans="1:1" x14ac:dyDescent="0.25">
      <c r="A519">
        <v>112052</v>
      </c>
    </row>
    <row r="520" spans="1:1" x14ac:dyDescent="0.25">
      <c r="A520">
        <v>237668</v>
      </c>
    </row>
    <row r="521" spans="1:1" x14ac:dyDescent="0.25">
      <c r="A521" t="s">
        <v>902</v>
      </c>
    </row>
    <row r="522" spans="1:1" x14ac:dyDescent="0.25">
      <c r="A522">
        <v>350050</v>
      </c>
    </row>
    <row r="523" spans="1:1" x14ac:dyDescent="0.25">
      <c r="A523">
        <v>349231</v>
      </c>
    </row>
    <row r="524" spans="1:1" x14ac:dyDescent="0.25">
      <c r="A524">
        <v>13213</v>
      </c>
    </row>
    <row r="525" spans="1:1" x14ac:dyDescent="0.25">
      <c r="A525" t="s">
        <v>916</v>
      </c>
    </row>
    <row r="526" spans="1:1" x14ac:dyDescent="0.25">
      <c r="A526" t="s">
        <v>918</v>
      </c>
    </row>
    <row r="527" spans="1:1" x14ac:dyDescent="0.25">
      <c r="A527">
        <v>349221</v>
      </c>
    </row>
    <row r="528" spans="1:1" x14ac:dyDescent="0.25">
      <c r="A528">
        <v>8475</v>
      </c>
    </row>
    <row r="529" spans="1:1" x14ac:dyDescent="0.25">
      <c r="A529">
        <v>330919</v>
      </c>
    </row>
    <row r="530" spans="1:1" x14ac:dyDescent="0.25">
      <c r="A530">
        <v>365226</v>
      </c>
    </row>
    <row r="531" spans="1:1" x14ac:dyDescent="0.25">
      <c r="A531">
        <v>349223</v>
      </c>
    </row>
    <row r="532" spans="1:1" x14ac:dyDescent="0.25">
      <c r="A532">
        <v>29751</v>
      </c>
    </row>
    <row r="533" spans="1:1" x14ac:dyDescent="0.25">
      <c r="A533">
        <v>2623</v>
      </c>
    </row>
    <row r="534" spans="1:1" x14ac:dyDescent="0.25">
      <c r="A534">
        <v>5727</v>
      </c>
    </row>
    <row r="535" spans="1:1" x14ac:dyDescent="0.25">
      <c r="A535">
        <v>349210</v>
      </c>
    </row>
    <row r="536" spans="1:1" x14ac:dyDescent="0.25">
      <c r="A536" t="s">
        <v>936</v>
      </c>
    </row>
    <row r="537" spans="1:1" x14ac:dyDescent="0.25">
      <c r="A537">
        <v>234686</v>
      </c>
    </row>
    <row r="538" spans="1:1" x14ac:dyDescent="0.25">
      <c r="A538">
        <v>312993</v>
      </c>
    </row>
    <row r="539" spans="1:1" x14ac:dyDescent="0.25">
      <c r="A539" t="s">
        <v>941</v>
      </c>
    </row>
    <row r="540" spans="1:1" x14ac:dyDescent="0.25">
      <c r="A540">
        <v>19996</v>
      </c>
    </row>
    <row r="541" spans="1:1" x14ac:dyDescent="0.25">
      <c r="A541">
        <v>29750</v>
      </c>
    </row>
    <row r="542" spans="1:1" x14ac:dyDescent="0.25">
      <c r="A542" t="s">
        <v>946</v>
      </c>
    </row>
    <row r="543" spans="1:1" x14ac:dyDescent="0.25">
      <c r="A543" t="s">
        <v>949</v>
      </c>
    </row>
    <row r="544" spans="1:1" x14ac:dyDescent="0.25">
      <c r="A544">
        <v>244270</v>
      </c>
    </row>
    <row r="545" spans="1:1" x14ac:dyDescent="0.25">
      <c r="A545">
        <v>239856</v>
      </c>
    </row>
    <row r="546" spans="1:1" x14ac:dyDescent="0.25">
      <c r="A546">
        <v>349912</v>
      </c>
    </row>
    <row r="547" spans="1:1" x14ac:dyDescent="0.25">
      <c r="A547">
        <v>342826</v>
      </c>
    </row>
    <row r="548" spans="1:1" x14ac:dyDescent="0.25">
      <c r="A548">
        <v>4138</v>
      </c>
    </row>
    <row r="549" spans="1:1" x14ac:dyDescent="0.25">
      <c r="A549">
        <v>330935</v>
      </c>
    </row>
    <row r="550" spans="1:1" x14ac:dyDescent="0.25">
      <c r="A550">
        <v>6563</v>
      </c>
    </row>
    <row r="551" spans="1:1" x14ac:dyDescent="0.25">
      <c r="A551">
        <v>349228</v>
      </c>
    </row>
    <row r="552" spans="1:1" x14ac:dyDescent="0.25">
      <c r="A552">
        <v>350036</v>
      </c>
    </row>
    <row r="553" spans="1:1" x14ac:dyDescent="0.25">
      <c r="A553">
        <v>24160</v>
      </c>
    </row>
    <row r="554" spans="1:1" x14ac:dyDescent="0.25">
      <c r="A554">
        <v>17474</v>
      </c>
    </row>
    <row r="555" spans="1:1" x14ac:dyDescent="0.25">
      <c r="A555">
        <v>349256</v>
      </c>
    </row>
    <row r="556" spans="1:1" x14ac:dyDescent="0.25">
      <c r="A556">
        <v>2672</v>
      </c>
    </row>
    <row r="557" spans="1:1" x14ac:dyDescent="0.25">
      <c r="A557">
        <v>113800</v>
      </c>
    </row>
    <row r="558" spans="1:1" x14ac:dyDescent="0.25">
      <c r="A558">
        <v>248731</v>
      </c>
    </row>
    <row r="559" spans="1:1" x14ac:dyDescent="0.25">
      <c r="A559">
        <v>363592</v>
      </c>
    </row>
    <row r="560" spans="1:1" x14ac:dyDescent="0.25">
      <c r="A560">
        <v>35852</v>
      </c>
    </row>
    <row r="561" spans="1:1" x14ac:dyDescent="0.25">
      <c r="A561">
        <v>348121</v>
      </c>
    </row>
    <row r="562" spans="1:1" x14ac:dyDescent="0.25">
      <c r="A562" t="s">
        <v>985</v>
      </c>
    </row>
    <row r="563" spans="1:1" x14ac:dyDescent="0.25">
      <c r="A563">
        <v>36864</v>
      </c>
    </row>
    <row r="564" spans="1:1" x14ac:dyDescent="0.25">
      <c r="A564">
        <v>350025</v>
      </c>
    </row>
    <row r="565" spans="1:1" x14ac:dyDescent="0.25">
      <c r="A565">
        <v>223596</v>
      </c>
    </row>
    <row r="566" spans="1:1" x14ac:dyDescent="0.25">
      <c r="A566" t="s">
        <v>993</v>
      </c>
    </row>
    <row r="567" spans="1:1" x14ac:dyDescent="0.25">
      <c r="A567" t="s">
        <v>997</v>
      </c>
    </row>
    <row r="568" spans="1:1" x14ac:dyDescent="0.25">
      <c r="A568">
        <v>113028</v>
      </c>
    </row>
    <row r="569" spans="1:1" x14ac:dyDescent="0.25">
      <c r="A569">
        <v>7545</v>
      </c>
    </row>
    <row r="570" spans="1:1" x14ac:dyDescent="0.25">
      <c r="A570">
        <v>250647</v>
      </c>
    </row>
    <row r="571" spans="1:1" x14ac:dyDescent="0.25">
      <c r="A571">
        <v>348124</v>
      </c>
    </row>
    <row r="572" spans="1:1" x14ac:dyDescent="0.25">
      <c r="A572">
        <v>34218</v>
      </c>
    </row>
    <row r="573" spans="1:1" x14ac:dyDescent="0.25">
      <c r="A573">
        <v>36568</v>
      </c>
    </row>
    <row r="574" spans="1:1" x14ac:dyDescent="0.25">
      <c r="A574">
        <v>347062</v>
      </c>
    </row>
    <row r="575" spans="1:1" x14ac:dyDescent="0.25">
      <c r="A575">
        <v>350048</v>
      </c>
    </row>
    <row r="576" spans="1:1" x14ac:dyDescent="0.25">
      <c r="A576">
        <v>12233</v>
      </c>
    </row>
    <row r="577" spans="1:1" x14ac:dyDescent="0.25">
      <c r="A577">
        <v>250643</v>
      </c>
    </row>
    <row r="578" spans="1:1" x14ac:dyDescent="0.25">
      <c r="A578">
        <v>113806</v>
      </c>
    </row>
    <row r="579" spans="1:1" x14ac:dyDescent="0.25">
      <c r="A579">
        <v>315094</v>
      </c>
    </row>
    <row r="580" spans="1:1" x14ac:dyDescent="0.25">
      <c r="A580">
        <v>36866</v>
      </c>
    </row>
    <row r="581" spans="1:1" x14ac:dyDescent="0.25">
      <c r="A581">
        <v>236853</v>
      </c>
    </row>
    <row r="582" spans="1:1" x14ac:dyDescent="0.25">
      <c r="A582" t="s">
        <v>1020</v>
      </c>
    </row>
    <row r="583" spans="1:1" x14ac:dyDescent="0.25">
      <c r="A583">
        <v>239855</v>
      </c>
    </row>
    <row r="584" spans="1:1" x14ac:dyDescent="0.25">
      <c r="A584">
        <v>28425</v>
      </c>
    </row>
    <row r="585" spans="1:1" x14ac:dyDescent="0.25">
      <c r="A585">
        <v>233639</v>
      </c>
    </row>
    <row r="586" spans="1:1" x14ac:dyDescent="0.25">
      <c r="A586">
        <v>349201</v>
      </c>
    </row>
    <row r="587" spans="1:1" x14ac:dyDescent="0.25">
      <c r="A587">
        <v>349218</v>
      </c>
    </row>
    <row r="588" spans="1:1" x14ac:dyDescent="0.25">
      <c r="A588">
        <v>16988</v>
      </c>
    </row>
    <row r="589" spans="1:1" x14ac:dyDescent="0.25">
      <c r="A589">
        <v>376566</v>
      </c>
    </row>
    <row r="590" spans="1:1" x14ac:dyDescent="0.25">
      <c r="A590" t="s">
        <v>1039</v>
      </c>
    </row>
    <row r="591" spans="1:1" x14ac:dyDescent="0.25">
      <c r="A591">
        <v>250648</v>
      </c>
    </row>
    <row r="592" spans="1:1" x14ac:dyDescent="0.25">
      <c r="A592">
        <v>113773</v>
      </c>
    </row>
    <row r="593" spans="1:1" x14ac:dyDescent="0.25">
      <c r="A593">
        <v>335097</v>
      </c>
    </row>
    <row r="594" spans="1:1" x14ac:dyDescent="0.25">
      <c r="A594">
        <v>29103</v>
      </c>
    </row>
    <row r="595" spans="1:1" x14ac:dyDescent="0.25">
      <c r="A595">
        <v>392096</v>
      </c>
    </row>
    <row r="596" spans="1:1" x14ac:dyDescent="0.25">
      <c r="A596">
        <v>345780</v>
      </c>
    </row>
    <row r="597" spans="1:1" x14ac:dyDescent="0.25">
      <c r="A597">
        <v>349204</v>
      </c>
    </row>
    <row r="598" spans="1:1" x14ac:dyDescent="0.25">
      <c r="A598">
        <v>350042</v>
      </c>
    </row>
    <row r="599" spans="1:1" x14ac:dyDescent="0.25">
      <c r="A599">
        <v>29108</v>
      </c>
    </row>
    <row r="600" spans="1:1" x14ac:dyDescent="0.25">
      <c r="A600">
        <v>363294</v>
      </c>
    </row>
    <row r="601" spans="1:1" x14ac:dyDescent="0.25">
      <c r="A601" t="s">
        <v>1059</v>
      </c>
    </row>
    <row r="602" spans="1:1" x14ac:dyDescent="0.25">
      <c r="A602">
        <v>2663</v>
      </c>
    </row>
    <row r="603" spans="1:1" x14ac:dyDescent="0.25">
      <c r="A603">
        <v>347074</v>
      </c>
    </row>
    <row r="604" spans="1:1" x14ac:dyDescent="0.25">
      <c r="A604">
        <v>112379</v>
      </c>
    </row>
    <row r="605" spans="1:1" x14ac:dyDescent="0.25">
      <c r="A605">
        <v>364850</v>
      </c>
    </row>
    <row r="606" spans="1:1" x14ac:dyDescent="0.25">
      <c r="A606">
        <v>8471</v>
      </c>
    </row>
    <row r="607" spans="1:1" x14ac:dyDescent="0.25">
      <c r="A607">
        <v>345781</v>
      </c>
    </row>
    <row r="608" spans="1:1" x14ac:dyDescent="0.25">
      <c r="A608">
        <v>350047</v>
      </c>
    </row>
    <row r="609" spans="1:1" x14ac:dyDescent="0.25">
      <c r="A609" t="s">
        <v>1072</v>
      </c>
    </row>
    <row r="610" spans="1:1" x14ac:dyDescent="0.25">
      <c r="A610">
        <v>2674</v>
      </c>
    </row>
    <row r="611" spans="1:1" x14ac:dyDescent="0.25">
      <c r="A611">
        <v>29105</v>
      </c>
    </row>
    <row r="612" spans="1:1" x14ac:dyDescent="0.25">
      <c r="A612">
        <v>347078</v>
      </c>
    </row>
    <row r="613" spans="1:1" x14ac:dyDescent="0.25">
      <c r="A613">
        <v>383121</v>
      </c>
    </row>
    <row r="614" spans="1:1" x14ac:dyDescent="0.25">
      <c r="A614">
        <v>36865</v>
      </c>
    </row>
    <row r="615" spans="1:1" x14ac:dyDescent="0.25">
      <c r="A615">
        <v>2687</v>
      </c>
    </row>
    <row r="616" spans="1:1" x14ac:dyDescent="0.25">
      <c r="A616">
        <v>113501</v>
      </c>
    </row>
    <row r="617" spans="1:1" x14ac:dyDescent="0.25">
      <c r="A617" t="s">
        <v>1088</v>
      </c>
    </row>
    <row r="618" spans="1:1" x14ac:dyDescent="0.25">
      <c r="A618" t="s">
        <v>1090</v>
      </c>
    </row>
    <row r="619" spans="1:1" x14ac:dyDescent="0.25">
      <c r="A619">
        <v>374887</v>
      </c>
    </row>
    <row r="620" spans="1:1" x14ac:dyDescent="0.25">
      <c r="A620">
        <v>3101265</v>
      </c>
    </row>
    <row r="621" spans="1:1" x14ac:dyDescent="0.25">
      <c r="A621">
        <v>12460</v>
      </c>
    </row>
    <row r="622" spans="1:1" x14ac:dyDescent="0.25">
      <c r="A622" t="s">
        <v>1101</v>
      </c>
    </row>
    <row r="623" spans="1:1" x14ac:dyDescent="0.25">
      <c r="A623">
        <v>349203</v>
      </c>
    </row>
    <row r="624" spans="1:1" x14ac:dyDescent="0.25">
      <c r="A624">
        <v>28213</v>
      </c>
    </row>
    <row r="625" spans="1:1" x14ac:dyDescent="0.25">
      <c r="A625">
        <v>17465</v>
      </c>
    </row>
    <row r="626" spans="1:1" x14ac:dyDescent="0.25">
      <c r="A626">
        <v>349244</v>
      </c>
    </row>
    <row r="627" spans="1:1" x14ac:dyDescent="0.25">
      <c r="A627">
        <v>2685</v>
      </c>
    </row>
    <row r="628" spans="1:1" x14ac:dyDescent="0.25">
      <c r="A628">
        <v>2625</v>
      </c>
    </row>
    <row r="629" spans="1:1" x14ac:dyDescent="0.25">
      <c r="A629">
        <v>347089</v>
      </c>
    </row>
    <row r="630" spans="1:1" x14ac:dyDescent="0.25">
      <c r="A630">
        <v>347063</v>
      </c>
    </row>
    <row r="631" spans="1:1" x14ac:dyDescent="0.25">
      <c r="A631">
        <v>112050</v>
      </c>
    </row>
    <row r="632" spans="1:1" x14ac:dyDescent="0.25">
      <c r="A632">
        <v>347087</v>
      </c>
    </row>
    <row r="633" spans="1:1" x14ac:dyDescent="0.25">
      <c r="A633">
        <v>248723</v>
      </c>
    </row>
    <row r="634" spans="1:1" x14ac:dyDescent="0.25">
      <c r="A634">
        <v>3474</v>
      </c>
    </row>
    <row r="635" spans="1:1" x14ac:dyDescent="0.25">
      <c r="A635">
        <v>28206</v>
      </c>
    </row>
    <row r="636" spans="1:1" x14ac:dyDescent="0.25">
      <c r="A636">
        <v>364499</v>
      </c>
    </row>
    <row r="637" spans="1:1" x14ac:dyDescent="0.25">
      <c r="A637">
        <v>112058</v>
      </c>
    </row>
    <row r="638" spans="1:1" x14ac:dyDescent="0.25">
      <c r="A638" t="s">
        <v>1128</v>
      </c>
    </row>
    <row r="639" spans="1:1" x14ac:dyDescent="0.25">
      <c r="A639" t="s">
        <v>1130</v>
      </c>
    </row>
    <row r="640" spans="1:1" x14ac:dyDescent="0.25">
      <c r="A640" t="s">
        <v>1132</v>
      </c>
    </row>
    <row r="641" spans="1:1" x14ac:dyDescent="0.25">
      <c r="A641">
        <v>315098</v>
      </c>
    </row>
    <row r="642" spans="1:1" x14ac:dyDescent="0.25">
      <c r="A642">
        <v>19972</v>
      </c>
    </row>
    <row r="643" spans="1:1" x14ac:dyDescent="0.25">
      <c r="A643">
        <v>368323</v>
      </c>
    </row>
    <row r="644" spans="1:1" x14ac:dyDescent="0.25">
      <c r="A644">
        <v>367228</v>
      </c>
    </row>
    <row r="645" spans="1:1" x14ac:dyDescent="0.25">
      <c r="A645">
        <v>2671</v>
      </c>
    </row>
    <row r="646" spans="1:1" x14ac:dyDescent="0.25">
      <c r="A646">
        <v>347468</v>
      </c>
    </row>
    <row r="647" spans="1:1" x14ac:dyDescent="0.25">
      <c r="A647">
        <v>2223</v>
      </c>
    </row>
    <row r="648" spans="1:1" x14ac:dyDescent="0.25">
      <c r="A648" t="s">
        <v>1151</v>
      </c>
    </row>
    <row r="649" spans="1:1" x14ac:dyDescent="0.25">
      <c r="A649">
        <v>315097</v>
      </c>
    </row>
    <row r="650" spans="1:1" x14ac:dyDescent="0.25">
      <c r="A650">
        <v>392092</v>
      </c>
    </row>
    <row r="651" spans="1:1" x14ac:dyDescent="0.25">
      <c r="A651">
        <v>11774</v>
      </c>
    </row>
    <row r="652" spans="1:1" x14ac:dyDescent="0.25">
      <c r="A652" t="s">
        <v>1159</v>
      </c>
    </row>
    <row r="653" spans="1:1" x14ac:dyDescent="0.25">
      <c r="A653">
        <v>2683</v>
      </c>
    </row>
    <row r="654" spans="1:1" x14ac:dyDescent="0.25">
      <c r="A654">
        <v>315090</v>
      </c>
    </row>
    <row r="655" spans="1:1" x14ac:dyDescent="0.25">
      <c r="A655" t="s">
        <v>1165</v>
      </c>
    </row>
    <row r="656" spans="1:1" x14ac:dyDescent="0.25">
      <c r="A656">
        <v>349213</v>
      </c>
    </row>
    <row r="657" spans="1:1" x14ac:dyDescent="0.25">
      <c r="A657">
        <v>347060</v>
      </c>
    </row>
    <row r="658" spans="1:1" x14ac:dyDescent="0.25">
      <c r="A658" t="s">
        <v>1174</v>
      </c>
    </row>
    <row r="659" spans="1:1" x14ac:dyDescent="0.25">
      <c r="A659">
        <v>392091</v>
      </c>
    </row>
    <row r="660" spans="1:1" x14ac:dyDescent="0.25">
      <c r="A660">
        <v>113055</v>
      </c>
    </row>
    <row r="661" spans="1:1" x14ac:dyDescent="0.25">
      <c r="A661">
        <v>2629</v>
      </c>
    </row>
    <row r="662" spans="1:1" x14ac:dyDescent="0.25">
      <c r="A662">
        <v>350026</v>
      </c>
    </row>
    <row r="663" spans="1:1" x14ac:dyDescent="0.25">
      <c r="A663">
        <v>28134</v>
      </c>
    </row>
    <row r="664" spans="1:1" x14ac:dyDescent="0.25">
      <c r="A664">
        <v>17466</v>
      </c>
    </row>
    <row r="665" spans="1:1" x14ac:dyDescent="0.25">
      <c r="A665">
        <v>233866</v>
      </c>
    </row>
    <row r="666" spans="1:1" x14ac:dyDescent="0.25">
      <c r="A666">
        <v>236852</v>
      </c>
    </row>
    <row r="667" spans="1:1" x14ac:dyDescent="0.25">
      <c r="A667" t="s">
        <v>1190</v>
      </c>
    </row>
    <row r="668" spans="1:1" x14ac:dyDescent="0.25">
      <c r="A668" t="s">
        <v>1192</v>
      </c>
    </row>
    <row r="669" spans="1:1" x14ac:dyDescent="0.25">
      <c r="A669">
        <v>345777</v>
      </c>
    </row>
    <row r="670" spans="1:1" x14ac:dyDescent="0.25">
      <c r="A670">
        <v>349248</v>
      </c>
    </row>
    <row r="671" spans="1:1" x14ac:dyDescent="0.25">
      <c r="A671">
        <v>695</v>
      </c>
    </row>
    <row r="672" spans="1:1" x14ac:dyDescent="0.25">
      <c r="A672">
        <v>345765</v>
      </c>
    </row>
    <row r="673" spans="1:1" x14ac:dyDescent="0.25">
      <c r="A673">
        <v>2667</v>
      </c>
    </row>
    <row r="674" spans="1:1" x14ac:dyDescent="0.25">
      <c r="A674">
        <v>349212</v>
      </c>
    </row>
    <row r="675" spans="1:1" x14ac:dyDescent="0.25">
      <c r="A675">
        <v>349217</v>
      </c>
    </row>
    <row r="676" spans="1:1" x14ac:dyDescent="0.25">
      <c r="A676">
        <v>349257</v>
      </c>
    </row>
    <row r="677" spans="1:1" x14ac:dyDescent="0.25">
      <c r="A677">
        <v>7552</v>
      </c>
    </row>
    <row r="678" spans="1:1" x14ac:dyDescent="0.25">
      <c r="A678" t="s">
        <v>1211</v>
      </c>
    </row>
    <row r="679" spans="1:1" x14ac:dyDescent="0.25">
      <c r="A679" t="s">
        <v>1213</v>
      </c>
    </row>
    <row r="680" spans="1:1" x14ac:dyDescent="0.25">
      <c r="A680">
        <v>211536</v>
      </c>
    </row>
    <row r="681" spans="1:1" x14ac:dyDescent="0.25">
      <c r="A681">
        <v>112053</v>
      </c>
    </row>
    <row r="682" spans="1:1" x14ac:dyDescent="0.25">
      <c r="A682">
        <v>111369</v>
      </c>
    </row>
    <row r="683" spans="1:1" x14ac:dyDescent="0.25">
      <c r="A683">
        <v>370376</v>
      </c>
    </row>
    <row r="684" spans="1:1" x14ac:dyDescent="0.25">
      <c r="A684">
        <v>330911</v>
      </c>
    </row>
    <row r="685" spans="1:1" x14ac:dyDescent="0.25">
      <c r="A685">
        <v>363272</v>
      </c>
    </row>
    <row r="686" spans="1:1" x14ac:dyDescent="0.25">
      <c r="A686">
        <v>240276</v>
      </c>
    </row>
    <row r="687" spans="1:1" x14ac:dyDescent="0.25">
      <c r="A687">
        <v>315154</v>
      </c>
    </row>
    <row r="688" spans="1:1" x14ac:dyDescent="0.25">
      <c r="A688">
        <v>7538</v>
      </c>
    </row>
    <row r="689" spans="1:1" x14ac:dyDescent="0.25">
      <c r="A689">
        <v>330972</v>
      </c>
    </row>
    <row r="690" spans="1:1" x14ac:dyDescent="0.25">
      <c r="A690">
        <v>2657</v>
      </c>
    </row>
    <row r="691" spans="1:1" x14ac:dyDescent="0.25">
      <c r="A691">
        <v>349220</v>
      </c>
    </row>
    <row r="692" spans="1:1" x14ac:dyDescent="0.25">
      <c r="A692">
        <v>694</v>
      </c>
    </row>
    <row r="693" spans="1:1" x14ac:dyDescent="0.25">
      <c r="A693">
        <v>21228</v>
      </c>
    </row>
    <row r="694" spans="1:1" x14ac:dyDescent="0.25">
      <c r="A694">
        <v>24065</v>
      </c>
    </row>
    <row r="695" spans="1:1" x14ac:dyDescent="0.25">
      <c r="A695">
        <v>233734</v>
      </c>
    </row>
    <row r="696" spans="1:1" x14ac:dyDescent="0.25">
      <c r="A696">
        <v>2692</v>
      </c>
    </row>
    <row r="697" spans="1:1" x14ac:dyDescent="0.25">
      <c r="A697" t="s">
        <v>1241</v>
      </c>
    </row>
    <row r="698" spans="1:1" x14ac:dyDescent="0.25">
      <c r="A698">
        <v>2696</v>
      </c>
    </row>
    <row r="699" spans="1:1" x14ac:dyDescent="0.25">
      <c r="A699" t="s">
        <v>1245</v>
      </c>
    </row>
    <row r="700" spans="1:1" x14ac:dyDescent="0.25">
      <c r="A700" t="s">
        <v>1247</v>
      </c>
    </row>
    <row r="701" spans="1:1" x14ac:dyDescent="0.25">
      <c r="A701">
        <v>2698</v>
      </c>
    </row>
    <row r="702" spans="1:1" x14ac:dyDescent="0.25">
      <c r="A702">
        <v>113054</v>
      </c>
    </row>
    <row r="703" spans="1:1" x14ac:dyDescent="0.25">
      <c r="A703" t="s">
        <v>1259</v>
      </c>
    </row>
    <row r="704" spans="1:1" x14ac:dyDescent="0.25">
      <c r="A704">
        <v>13236</v>
      </c>
    </row>
    <row r="705" spans="1:1" x14ac:dyDescent="0.25">
      <c r="A705">
        <v>2682</v>
      </c>
    </row>
    <row r="706" spans="1:1" x14ac:dyDescent="0.25">
      <c r="A706">
        <v>342712</v>
      </c>
    </row>
    <row r="707" spans="1:1" x14ac:dyDescent="0.25">
      <c r="A707">
        <v>315087</v>
      </c>
    </row>
    <row r="708" spans="1:1" x14ac:dyDescent="0.25">
      <c r="A708">
        <v>345768</v>
      </c>
    </row>
    <row r="709" spans="1:1" x14ac:dyDescent="0.25">
      <c r="A709">
        <v>113778</v>
      </c>
    </row>
    <row r="710" spans="1:1" x14ac:dyDescent="0.25">
      <c r="A710" t="s">
        <v>1272</v>
      </c>
    </row>
    <row r="711" spans="1:1" x14ac:dyDescent="0.25">
      <c r="A711">
        <v>237249</v>
      </c>
    </row>
    <row r="712" spans="1:1" x14ac:dyDescent="0.25">
      <c r="A712" t="s">
        <v>1276</v>
      </c>
    </row>
    <row r="713" spans="1:1" x14ac:dyDescent="0.25">
      <c r="A713" t="s">
        <v>1278</v>
      </c>
    </row>
    <row r="714" spans="1:1" x14ac:dyDescent="0.25">
      <c r="A714">
        <v>370374</v>
      </c>
    </row>
    <row r="715" spans="1:1" x14ac:dyDescent="0.25">
      <c r="A715">
        <v>13695</v>
      </c>
    </row>
    <row r="716" spans="1:1" x14ac:dyDescent="0.25">
      <c r="A716" t="s">
        <v>1286</v>
      </c>
    </row>
    <row r="717" spans="1:1" x14ac:dyDescent="0.25">
      <c r="A717" t="s">
        <v>1290</v>
      </c>
    </row>
    <row r="718" spans="1:1" x14ac:dyDescent="0.25">
      <c r="A718">
        <v>349230</v>
      </c>
    </row>
    <row r="719" spans="1:1" x14ac:dyDescent="0.25">
      <c r="A719">
        <v>348122</v>
      </c>
    </row>
    <row r="720" spans="1:1" x14ac:dyDescent="0.25">
      <c r="A720">
        <v>349232</v>
      </c>
    </row>
    <row r="721" spans="1:1" x14ac:dyDescent="0.25">
      <c r="A721">
        <v>237216</v>
      </c>
    </row>
    <row r="722" spans="1:1" x14ac:dyDescent="0.25">
      <c r="A722">
        <v>347090</v>
      </c>
    </row>
    <row r="723" spans="1:1" x14ac:dyDescent="0.25">
      <c r="A723">
        <v>334914</v>
      </c>
    </row>
    <row r="724" spans="1:1" x14ac:dyDescent="0.25">
      <c r="A724" t="s">
        <v>1303</v>
      </c>
    </row>
    <row r="725" spans="1:1" x14ac:dyDescent="0.25">
      <c r="A725">
        <v>330963</v>
      </c>
    </row>
    <row r="726" spans="1:1" x14ac:dyDescent="0.25">
      <c r="A726">
        <v>2543</v>
      </c>
    </row>
    <row r="727" spans="1:1" x14ac:dyDescent="0.25">
      <c r="A727">
        <v>382653</v>
      </c>
    </row>
    <row r="728" spans="1:1" x14ac:dyDescent="0.25">
      <c r="A728">
        <v>349211</v>
      </c>
    </row>
    <row r="729" spans="1:1" x14ac:dyDescent="0.25">
      <c r="A729">
        <v>3101297</v>
      </c>
    </row>
    <row r="730" spans="1:1" x14ac:dyDescent="0.25">
      <c r="A730" t="s">
        <v>1313</v>
      </c>
    </row>
    <row r="731" spans="1:1" x14ac:dyDescent="0.25">
      <c r="A731">
        <v>359306</v>
      </c>
    </row>
    <row r="732" spans="1:1" x14ac:dyDescent="0.25">
      <c r="A732">
        <v>11770</v>
      </c>
    </row>
    <row r="733" spans="1:1" x14ac:dyDescent="0.25">
      <c r="A733">
        <v>248744</v>
      </c>
    </row>
    <row r="734" spans="1:1" x14ac:dyDescent="0.25">
      <c r="A734">
        <v>368702</v>
      </c>
    </row>
    <row r="735" spans="1:1" x14ac:dyDescent="0.25">
      <c r="A735">
        <v>19924</v>
      </c>
    </row>
    <row r="736" spans="1:1" x14ac:dyDescent="0.25">
      <c r="A736">
        <v>349238</v>
      </c>
    </row>
    <row r="737" spans="1:1" x14ac:dyDescent="0.25">
      <c r="A737">
        <v>240261</v>
      </c>
    </row>
    <row r="738" spans="1:1" x14ac:dyDescent="0.25">
      <c r="A738">
        <v>2660</v>
      </c>
    </row>
    <row r="739" spans="1:1" x14ac:dyDescent="0.25">
      <c r="A739">
        <v>330844</v>
      </c>
    </row>
    <row r="740" spans="1:1" x14ac:dyDescent="0.25">
      <c r="A740" t="s">
        <v>1332</v>
      </c>
    </row>
    <row r="741" spans="1:1" x14ac:dyDescent="0.25">
      <c r="A741">
        <v>364856</v>
      </c>
    </row>
    <row r="742" spans="1:1" x14ac:dyDescent="0.25">
      <c r="A742">
        <v>347072</v>
      </c>
    </row>
    <row r="743" spans="1:1" x14ac:dyDescent="0.25">
      <c r="A743">
        <v>345498</v>
      </c>
    </row>
    <row r="744" spans="1:1" x14ac:dyDescent="0.25">
      <c r="A744">
        <v>376563</v>
      </c>
    </row>
    <row r="745" spans="1:1" x14ac:dyDescent="0.25">
      <c r="A745">
        <v>13905</v>
      </c>
    </row>
    <row r="746" spans="1:1" x14ac:dyDescent="0.25">
      <c r="A746">
        <v>350033</v>
      </c>
    </row>
    <row r="747" spans="1:1" x14ac:dyDescent="0.25">
      <c r="A747" t="s">
        <v>1343</v>
      </c>
    </row>
    <row r="748" spans="1:1" x14ac:dyDescent="0.25">
      <c r="A748">
        <v>347471</v>
      </c>
    </row>
    <row r="749" spans="1:1" x14ac:dyDescent="0.25">
      <c r="A749" t="s">
        <v>1346</v>
      </c>
    </row>
    <row r="750" spans="1:1" x14ac:dyDescent="0.25">
      <c r="A750">
        <v>11778</v>
      </c>
    </row>
    <row r="751" spans="1:1" x14ac:dyDescent="0.25">
      <c r="A751">
        <v>365235</v>
      </c>
    </row>
    <row r="752" spans="1:1" x14ac:dyDescent="0.25">
      <c r="A752">
        <v>347070</v>
      </c>
    </row>
    <row r="753" spans="1:1" x14ac:dyDescent="0.25">
      <c r="A753">
        <v>330920</v>
      </c>
    </row>
    <row r="754" spans="1:1" x14ac:dyDescent="0.25">
      <c r="A754">
        <v>383162</v>
      </c>
    </row>
    <row r="755" spans="1:1" x14ac:dyDescent="0.25">
      <c r="A755">
        <v>3410</v>
      </c>
    </row>
    <row r="756" spans="1:1" x14ac:dyDescent="0.25">
      <c r="A756">
        <v>248734</v>
      </c>
    </row>
    <row r="757" spans="1:1" x14ac:dyDescent="0.25">
      <c r="A757">
        <v>237734</v>
      </c>
    </row>
    <row r="758" spans="1:1" x14ac:dyDescent="0.25">
      <c r="A758">
        <v>330968</v>
      </c>
    </row>
    <row r="759" spans="1:1" x14ac:dyDescent="0.25">
      <c r="A759" t="s">
        <v>1362</v>
      </c>
    </row>
    <row r="760" spans="1:1" x14ac:dyDescent="0.25">
      <c r="A760">
        <v>329944</v>
      </c>
    </row>
    <row r="761" spans="1:1" x14ac:dyDescent="0.25">
      <c r="A761">
        <v>2681</v>
      </c>
    </row>
    <row r="762" spans="1:1" x14ac:dyDescent="0.25">
      <c r="A762">
        <v>13050</v>
      </c>
    </row>
    <row r="763" spans="1:1" x14ac:dyDescent="0.25">
      <c r="A763">
        <v>367227</v>
      </c>
    </row>
    <row r="764" spans="1:1" x14ac:dyDescent="0.25">
      <c r="A764">
        <v>392095</v>
      </c>
    </row>
    <row r="765" spans="1:1" x14ac:dyDescent="0.25">
      <c r="A765">
        <v>368783</v>
      </c>
    </row>
    <row r="766" spans="1:1" x14ac:dyDescent="0.25">
      <c r="A766">
        <v>350045</v>
      </c>
    </row>
    <row r="767" spans="1:1" x14ac:dyDescent="0.25">
      <c r="A767">
        <v>211535</v>
      </c>
    </row>
    <row r="768" spans="1:1" x14ac:dyDescent="0.25">
      <c r="A768">
        <v>342441</v>
      </c>
    </row>
    <row r="769" spans="1:1" x14ac:dyDescent="0.25">
      <c r="A769" t="s">
        <v>1384</v>
      </c>
    </row>
    <row r="770" spans="1:1" x14ac:dyDescent="0.25">
      <c r="A770">
        <v>113780</v>
      </c>
    </row>
    <row r="771" spans="1:1" x14ac:dyDescent="0.25">
      <c r="A771">
        <v>2621</v>
      </c>
    </row>
    <row r="772" spans="1:1" x14ac:dyDescent="0.25">
      <c r="A772">
        <v>349226</v>
      </c>
    </row>
    <row r="773" spans="1:1" x14ac:dyDescent="0.25">
      <c r="A773">
        <v>350409</v>
      </c>
    </row>
    <row r="774" spans="1:1" x14ac:dyDescent="0.25">
      <c r="A774">
        <v>2656</v>
      </c>
    </row>
    <row r="775" spans="1:1" x14ac:dyDescent="0.25">
      <c r="A775">
        <v>248659</v>
      </c>
    </row>
    <row r="776" spans="1:1" x14ac:dyDescent="0.25">
      <c r="A776" t="s">
        <v>1394</v>
      </c>
    </row>
    <row r="777" spans="1:1" x14ac:dyDescent="0.25">
      <c r="A777">
        <v>17475</v>
      </c>
    </row>
    <row r="778" spans="1:1" x14ac:dyDescent="0.25">
      <c r="A778" t="s">
        <v>1404</v>
      </c>
    </row>
    <row r="779" spans="1:1" x14ac:dyDescent="0.25">
      <c r="A779">
        <v>113791</v>
      </c>
    </row>
    <row r="780" spans="1:1" x14ac:dyDescent="0.25">
      <c r="A780">
        <v>349255</v>
      </c>
    </row>
    <row r="781" spans="1:1" x14ac:dyDescent="0.25">
      <c r="A781">
        <v>3701</v>
      </c>
    </row>
    <row r="782" spans="1:1" x14ac:dyDescent="0.25">
      <c r="A782">
        <v>350405</v>
      </c>
    </row>
    <row r="783" spans="1:1" x14ac:dyDescent="0.25">
      <c r="A783" t="s">
        <v>1413</v>
      </c>
    </row>
    <row r="784" spans="1:1" x14ac:dyDescent="0.25">
      <c r="A784">
        <v>347469</v>
      </c>
    </row>
    <row r="785" spans="1:1" x14ac:dyDescent="0.25">
      <c r="A785">
        <v>110489</v>
      </c>
    </row>
    <row r="786" spans="1:1" x14ac:dyDescent="0.25">
      <c r="A786" t="s">
        <v>1420</v>
      </c>
    </row>
    <row r="787" spans="1:1" x14ac:dyDescent="0.25">
      <c r="A787">
        <v>335432</v>
      </c>
    </row>
    <row r="788" spans="1:1" x14ac:dyDescent="0.25">
      <c r="A788">
        <v>220844</v>
      </c>
    </row>
    <row r="789" spans="1:1" x14ac:dyDescent="0.25">
      <c r="A789">
        <v>343271</v>
      </c>
    </row>
    <row r="790" spans="1:1" x14ac:dyDescent="0.25">
      <c r="A790">
        <v>237393</v>
      </c>
    </row>
    <row r="791" spans="1:1" x14ac:dyDescent="0.25">
      <c r="A791" t="s">
        <v>1428</v>
      </c>
    </row>
    <row r="792" spans="1:1" x14ac:dyDescent="0.25">
      <c r="A792">
        <v>17770</v>
      </c>
    </row>
    <row r="793" spans="1:1" x14ac:dyDescent="0.25">
      <c r="A793">
        <v>7548</v>
      </c>
    </row>
    <row r="794" spans="1:1" x14ac:dyDescent="0.25">
      <c r="A794" t="s">
        <v>1434</v>
      </c>
    </row>
    <row r="795" spans="1:1" x14ac:dyDescent="0.25">
      <c r="A795">
        <v>2670</v>
      </c>
    </row>
    <row r="796" spans="1:1" x14ac:dyDescent="0.25">
      <c r="A796">
        <v>2673</v>
      </c>
    </row>
    <row r="797" spans="1:1" x14ac:dyDescent="0.25">
      <c r="A797">
        <v>233478</v>
      </c>
    </row>
    <row r="798" spans="1:1" x14ac:dyDescent="0.25">
      <c r="A798">
        <v>7935</v>
      </c>
    </row>
    <row r="799" spans="1:1" x14ac:dyDescent="0.25">
      <c r="A799">
        <v>239059</v>
      </c>
    </row>
    <row r="800" spans="1:1" x14ac:dyDescent="0.25">
      <c r="A800" t="s">
        <v>1453</v>
      </c>
    </row>
    <row r="801" spans="1:1" x14ac:dyDescent="0.25">
      <c r="A801" t="s">
        <v>1455</v>
      </c>
    </row>
    <row r="802" spans="1:1" x14ac:dyDescent="0.25">
      <c r="A802">
        <v>28221</v>
      </c>
    </row>
    <row r="803" spans="1:1" x14ac:dyDescent="0.25">
      <c r="A803">
        <v>111163</v>
      </c>
    </row>
    <row r="804" spans="1:1" x14ac:dyDescent="0.25">
      <c r="A804">
        <v>235509</v>
      </c>
    </row>
    <row r="805" spans="1:1" x14ac:dyDescent="0.25">
      <c r="A805">
        <v>347465</v>
      </c>
    </row>
    <row r="806" spans="1:1" x14ac:dyDescent="0.25">
      <c r="A806">
        <v>347066</v>
      </c>
    </row>
    <row r="807" spans="1:1" x14ac:dyDescent="0.25">
      <c r="A807" t="s">
        <v>1467</v>
      </c>
    </row>
    <row r="808" spans="1:1" x14ac:dyDescent="0.25">
      <c r="A808">
        <v>65305</v>
      </c>
    </row>
    <row r="809" spans="1:1" x14ac:dyDescent="0.25">
      <c r="A809" t="s">
        <v>1474</v>
      </c>
    </row>
    <row r="810" spans="1:1" x14ac:dyDescent="0.25">
      <c r="A810" t="s">
        <v>1476</v>
      </c>
    </row>
    <row r="811" spans="1:1" x14ac:dyDescent="0.25">
      <c r="A811">
        <v>9232</v>
      </c>
    </row>
    <row r="812" spans="1:1" x14ac:dyDescent="0.25">
      <c r="A812">
        <v>28034</v>
      </c>
    </row>
    <row r="813" spans="1:1" x14ac:dyDescent="0.25">
      <c r="A813" t="s">
        <v>1480</v>
      </c>
    </row>
    <row r="814" spans="1:1" x14ac:dyDescent="0.25">
      <c r="A814">
        <v>349250</v>
      </c>
    </row>
    <row r="815" spans="1:1" x14ac:dyDescent="0.25">
      <c r="A815" t="s">
        <v>1485</v>
      </c>
    </row>
    <row r="816" spans="1:1" x14ac:dyDescent="0.25">
      <c r="A816">
        <v>347091</v>
      </c>
    </row>
    <row r="817" spans="1:1" x14ac:dyDescent="0.25">
      <c r="A817">
        <v>113038</v>
      </c>
    </row>
    <row r="818" spans="1:1" x14ac:dyDescent="0.25">
      <c r="A818">
        <v>330924</v>
      </c>
    </row>
    <row r="819" spans="1:1" x14ac:dyDescent="0.25">
      <c r="A819">
        <v>32302</v>
      </c>
    </row>
    <row r="820" spans="1:1" x14ac:dyDescent="0.25">
      <c r="A820" t="s">
        <v>1497</v>
      </c>
    </row>
    <row r="821" spans="1:1" x14ac:dyDescent="0.25">
      <c r="A821">
        <v>342684</v>
      </c>
    </row>
    <row r="822" spans="1:1" x14ac:dyDescent="0.25">
      <c r="A822" t="s">
        <v>1500</v>
      </c>
    </row>
    <row r="823" spans="1:1" x14ac:dyDescent="0.25">
      <c r="A823">
        <v>350053</v>
      </c>
    </row>
    <row r="824" spans="1:1" x14ac:dyDescent="0.25">
      <c r="A824" t="s">
        <v>1503</v>
      </c>
    </row>
    <row r="825" spans="1:1" x14ac:dyDescent="0.25">
      <c r="A825">
        <v>350054</v>
      </c>
    </row>
    <row r="826" spans="1:1" x14ac:dyDescent="0.25">
      <c r="A826">
        <v>370368</v>
      </c>
    </row>
    <row r="827" spans="1:1" x14ac:dyDescent="0.25">
      <c r="A827">
        <v>242963</v>
      </c>
    </row>
    <row r="828" spans="1:1" x14ac:dyDescent="0.25">
      <c r="A828">
        <v>113795</v>
      </c>
    </row>
    <row r="829" spans="1:1" x14ac:dyDescent="0.25">
      <c r="A829">
        <v>3101266</v>
      </c>
    </row>
    <row r="830" spans="1:1" x14ac:dyDescent="0.25">
      <c r="A830">
        <v>330971</v>
      </c>
    </row>
    <row r="831" spans="1:1" x14ac:dyDescent="0.25">
      <c r="A831">
        <v>350416</v>
      </c>
    </row>
    <row r="832" spans="1:1" x14ac:dyDescent="0.25">
      <c r="A832">
        <v>2679</v>
      </c>
    </row>
    <row r="833" spans="1:1" x14ac:dyDescent="0.25">
      <c r="A833">
        <v>250650</v>
      </c>
    </row>
    <row r="834" spans="1:1" x14ac:dyDescent="0.25">
      <c r="A834">
        <v>112377</v>
      </c>
    </row>
    <row r="835" spans="1:1" x14ac:dyDescent="0.25">
      <c r="A835">
        <v>3470</v>
      </c>
    </row>
    <row r="836" spans="1:1" x14ac:dyDescent="0.25">
      <c r="A836" t="s">
        <v>1531</v>
      </c>
    </row>
    <row r="837" spans="1:1" x14ac:dyDescent="0.25">
      <c r="A837">
        <v>13508</v>
      </c>
    </row>
    <row r="838" spans="1:1" x14ac:dyDescent="0.25">
      <c r="A838">
        <v>7266</v>
      </c>
    </row>
    <row r="839" spans="1:1" x14ac:dyDescent="0.25">
      <c r="A839">
        <v>345775</v>
      </c>
    </row>
    <row r="840" spans="1:1" x14ac:dyDescent="0.25">
      <c r="A840" t="s">
        <v>1537</v>
      </c>
    </row>
    <row r="841" spans="1:1" x14ac:dyDescent="0.25">
      <c r="A841" t="s">
        <v>1539</v>
      </c>
    </row>
    <row r="842" spans="1:1" x14ac:dyDescent="0.25">
      <c r="A842">
        <v>363611</v>
      </c>
    </row>
    <row r="843" spans="1:1" x14ac:dyDescent="0.25">
      <c r="A843">
        <v>28404</v>
      </c>
    </row>
    <row r="844" spans="1:1" x14ac:dyDescent="0.25">
      <c r="A844">
        <v>345501</v>
      </c>
    </row>
    <row r="845" spans="1:1" x14ac:dyDescent="0.25">
      <c r="A845">
        <v>350410</v>
      </c>
    </row>
    <row r="846" spans="1:1" x14ac:dyDescent="0.25">
      <c r="A846" t="s">
        <v>1548</v>
      </c>
    </row>
    <row r="847" spans="1:1" x14ac:dyDescent="0.25">
      <c r="A847">
        <v>349235</v>
      </c>
    </row>
    <row r="848" spans="1:1" x14ac:dyDescent="0.25">
      <c r="A848">
        <v>112051</v>
      </c>
    </row>
    <row r="849" spans="1:1" x14ac:dyDescent="0.25">
      <c r="A849" t="s">
        <v>1552</v>
      </c>
    </row>
    <row r="850" spans="1:1" x14ac:dyDescent="0.25">
      <c r="A850" t="s">
        <v>1554</v>
      </c>
    </row>
    <row r="851" spans="1:1" x14ac:dyDescent="0.25">
      <c r="A851">
        <v>315095</v>
      </c>
    </row>
    <row r="852" spans="1:1" x14ac:dyDescent="0.25">
      <c r="A852">
        <v>368573</v>
      </c>
    </row>
    <row r="853" spans="1:1" x14ac:dyDescent="0.25">
      <c r="A853">
        <v>2676</v>
      </c>
    </row>
    <row r="854" spans="1:1" x14ac:dyDescent="0.25">
      <c r="A854" t="s">
        <v>1563</v>
      </c>
    </row>
    <row r="855" spans="1:1" x14ac:dyDescent="0.25">
      <c r="A855" t="s">
        <v>1566</v>
      </c>
    </row>
    <row r="856" spans="1:1" x14ac:dyDescent="0.25">
      <c r="A856" t="s">
        <v>1568</v>
      </c>
    </row>
    <row r="857" spans="1:1" x14ac:dyDescent="0.25">
      <c r="A857">
        <v>315085</v>
      </c>
    </row>
    <row r="858" spans="1:1" x14ac:dyDescent="0.25">
      <c r="A858">
        <v>364859</v>
      </c>
    </row>
    <row r="859" spans="1:1" x14ac:dyDescent="0.25">
      <c r="A859" t="s">
        <v>1575</v>
      </c>
    </row>
    <row r="860" spans="1:1" x14ac:dyDescent="0.25">
      <c r="A860" t="s">
        <v>1577</v>
      </c>
    </row>
    <row r="861" spans="1:1" x14ac:dyDescent="0.25">
      <c r="A861">
        <v>2655</v>
      </c>
    </row>
    <row r="862" spans="1:1" x14ac:dyDescent="0.25">
      <c r="A862" t="s">
        <v>1582</v>
      </c>
    </row>
    <row r="863" spans="1:1" x14ac:dyDescent="0.25">
      <c r="A863" t="s">
        <v>1584</v>
      </c>
    </row>
    <row r="864" spans="1:1" x14ac:dyDescent="0.25">
      <c r="A864">
        <v>382650</v>
      </c>
    </row>
    <row r="865" spans="1:1" x14ac:dyDescent="0.25">
      <c r="A865">
        <v>2652</v>
      </c>
    </row>
    <row r="866" spans="1:1" x14ac:dyDescent="0.25">
      <c r="A866">
        <v>345771</v>
      </c>
    </row>
    <row r="867" spans="1:1" x14ac:dyDescent="0.25">
      <c r="A867">
        <v>349202</v>
      </c>
    </row>
    <row r="868" spans="1:1" x14ac:dyDescent="0.25">
      <c r="A868">
        <v>113801</v>
      </c>
    </row>
    <row r="869" spans="1:1" x14ac:dyDescent="0.25">
      <c r="A869">
        <v>347467</v>
      </c>
    </row>
    <row r="870" spans="1:1" x14ac:dyDescent="0.25">
      <c r="A870">
        <v>347079</v>
      </c>
    </row>
    <row r="871" spans="1:1" x14ac:dyDescent="0.25">
      <c r="A871">
        <v>237735</v>
      </c>
    </row>
    <row r="872" spans="1:1" x14ac:dyDescent="0.25">
      <c r="A872">
        <v>315092</v>
      </c>
    </row>
    <row r="873" spans="1:1" x14ac:dyDescent="0.25">
      <c r="A873">
        <v>383123</v>
      </c>
    </row>
    <row r="874" spans="1:1" x14ac:dyDescent="0.25">
      <c r="A874">
        <v>112901</v>
      </c>
    </row>
    <row r="875" spans="1:1" x14ac:dyDescent="0.25">
      <c r="A875">
        <v>315091</v>
      </c>
    </row>
    <row r="876" spans="1:1" x14ac:dyDescent="0.25">
      <c r="A876">
        <v>2658</v>
      </c>
    </row>
    <row r="877" spans="1:1" x14ac:dyDescent="0.25">
      <c r="A877" t="s">
        <v>1608</v>
      </c>
    </row>
    <row r="878" spans="1:1" x14ac:dyDescent="0.25">
      <c r="A878">
        <v>368364</v>
      </c>
    </row>
    <row r="879" spans="1:1" x14ac:dyDescent="0.25">
      <c r="A879" t="s">
        <v>1612</v>
      </c>
    </row>
    <row r="880" spans="1:1" x14ac:dyDescent="0.25">
      <c r="A880">
        <v>28004</v>
      </c>
    </row>
    <row r="881" spans="1:1" x14ac:dyDescent="0.25">
      <c r="A881">
        <v>350408</v>
      </c>
    </row>
    <row r="882" spans="1:1" x14ac:dyDescent="0.25">
      <c r="A882">
        <v>347075</v>
      </c>
    </row>
    <row r="883" spans="1:1" x14ac:dyDescent="0.25">
      <c r="A883">
        <v>2654</v>
      </c>
    </row>
    <row r="884" spans="1:1" x14ac:dyDescent="0.25">
      <c r="A884">
        <v>244368</v>
      </c>
    </row>
    <row r="885" spans="1:1" x14ac:dyDescent="0.25">
      <c r="A885">
        <v>113790</v>
      </c>
    </row>
    <row r="886" spans="1:1" x14ac:dyDescent="0.25">
      <c r="A886" t="s">
        <v>1624</v>
      </c>
    </row>
    <row r="887" spans="1:1" x14ac:dyDescent="0.25">
      <c r="A887">
        <v>236854</v>
      </c>
    </row>
    <row r="888" spans="1:1" x14ac:dyDescent="0.25">
      <c r="A888" t="s">
        <v>1631</v>
      </c>
    </row>
    <row r="889" spans="1:1" x14ac:dyDescent="0.25">
      <c r="A889">
        <v>2684</v>
      </c>
    </row>
    <row r="890" spans="1:1" x14ac:dyDescent="0.25">
      <c r="A890">
        <v>349229</v>
      </c>
    </row>
    <row r="891" spans="1:1" x14ac:dyDescent="0.25">
      <c r="A891">
        <v>110469</v>
      </c>
    </row>
    <row r="892" spans="1:1" x14ac:dyDescent="0.25">
      <c r="A892">
        <v>244360</v>
      </c>
    </row>
    <row r="893" spans="1:1" x14ac:dyDescent="0.25">
      <c r="A893">
        <v>2675</v>
      </c>
    </row>
    <row r="894" spans="1:1" x14ac:dyDescent="0.25">
      <c r="A894">
        <v>2622</v>
      </c>
    </row>
    <row r="895" spans="1:1" x14ac:dyDescent="0.25">
      <c r="A895" t="s">
        <v>1642</v>
      </c>
    </row>
    <row r="896" spans="1:1" x14ac:dyDescent="0.25">
      <c r="A896">
        <v>350403</v>
      </c>
    </row>
    <row r="897" spans="1:1" x14ac:dyDescent="0.25">
      <c r="A897">
        <v>348125</v>
      </c>
    </row>
    <row r="898" spans="1:1" x14ac:dyDescent="0.25">
      <c r="A898">
        <v>237670</v>
      </c>
    </row>
    <row r="899" spans="1:1" x14ac:dyDescent="0.25">
      <c r="A899">
        <v>2688</v>
      </c>
    </row>
    <row r="900" spans="1:1" x14ac:dyDescent="0.25">
      <c r="A900">
        <v>248726</v>
      </c>
    </row>
    <row r="901" spans="1:1" x14ac:dyDescent="0.25">
      <c r="A901" t="s">
        <v>1654</v>
      </c>
    </row>
    <row r="902" spans="1:1" x14ac:dyDescent="0.25">
      <c r="A902">
        <v>113044</v>
      </c>
    </row>
    <row r="903" spans="1:1" x14ac:dyDescent="0.25">
      <c r="A903">
        <v>1222</v>
      </c>
    </row>
    <row r="904" spans="1:1" x14ac:dyDescent="0.25">
      <c r="A904">
        <v>368402</v>
      </c>
    </row>
    <row r="905" spans="1:1" x14ac:dyDescent="0.25">
      <c r="A905">
        <v>315083</v>
      </c>
    </row>
    <row r="906" spans="1:1" x14ac:dyDescent="0.25">
      <c r="A906">
        <v>112378</v>
      </c>
    </row>
    <row r="907" spans="1:1" x14ac:dyDescent="0.25">
      <c r="A907" t="s">
        <v>1674</v>
      </c>
    </row>
    <row r="908" spans="1:1" x14ac:dyDescent="0.25">
      <c r="A908">
        <v>28133</v>
      </c>
    </row>
    <row r="909" spans="1:1" x14ac:dyDescent="0.25">
      <c r="A909">
        <v>248746</v>
      </c>
    </row>
    <row r="910" spans="1:1" x14ac:dyDescent="0.25">
      <c r="A910">
        <v>315152</v>
      </c>
    </row>
    <row r="911" spans="1:1" x14ac:dyDescent="0.25">
      <c r="A911">
        <v>29107</v>
      </c>
    </row>
    <row r="912" spans="1:1" x14ac:dyDescent="0.25">
      <c r="A912">
        <v>680</v>
      </c>
    </row>
    <row r="913" spans="1:1" x14ac:dyDescent="0.25">
      <c r="A913">
        <v>366713</v>
      </c>
    </row>
    <row r="914" spans="1:1" x14ac:dyDescent="0.25">
      <c r="A914">
        <v>330910</v>
      </c>
    </row>
    <row r="915" spans="1:1" x14ac:dyDescent="0.25">
      <c r="A915" t="s">
        <v>1693</v>
      </c>
    </row>
    <row r="916" spans="1:1" x14ac:dyDescent="0.25">
      <c r="A916">
        <v>349911</v>
      </c>
    </row>
    <row r="917" spans="1:1" x14ac:dyDescent="0.25">
      <c r="A917">
        <v>244346</v>
      </c>
    </row>
    <row r="918" spans="1:1" x14ac:dyDescent="0.25">
      <c r="A918">
        <v>364858</v>
      </c>
    </row>
    <row r="919" spans="1:1" x14ac:dyDescent="0.25">
      <c r="A919" t="s">
        <v>1704</v>
      </c>
    </row>
    <row r="920" spans="1:1" x14ac:dyDescent="0.25">
      <c r="A920">
        <v>371109</v>
      </c>
    </row>
    <row r="921" spans="1:1" x14ac:dyDescent="0.25">
      <c r="A921">
        <v>347065</v>
      </c>
    </row>
    <row r="922" spans="1:1" x14ac:dyDescent="0.25">
      <c r="A922">
        <v>21332</v>
      </c>
    </row>
    <row r="923" spans="1:1" x14ac:dyDescent="0.25">
      <c r="A923">
        <v>17765</v>
      </c>
    </row>
    <row r="924" spans="1:1" x14ac:dyDescent="0.25">
      <c r="A924" t="s">
        <v>1718</v>
      </c>
    </row>
    <row r="925" spans="1:1" x14ac:dyDescent="0.25">
      <c r="A925">
        <v>28666</v>
      </c>
    </row>
    <row r="926" spans="1:1" x14ac:dyDescent="0.25">
      <c r="A926">
        <v>334915</v>
      </c>
    </row>
    <row r="927" spans="1:1" x14ac:dyDescent="0.25">
      <c r="A927">
        <v>365237</v>
      </c>
    </row>
    <row r="928" spans="1:1" x14ac:dyDescent="0.25">
      <c r="A928">
        <v>347086</v>
      </c>
    </row>
    <row r="929" spans="1:1" x14ac:dyDescent="0.25">
      <c r="A929" t="s">
        <v>1728</v>
      </c>
    </row>
    <row r="930" spans="1:1" x14ac:dyDescent="0.25">
      <c r="A930" t="s">
        <v>1732</v>
      </c>
    </row>
    <row r="931" spans="1:1" x14ac:dyDescent="0.25">
      <c r="A931">
        <v>359309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H3" sqref="H3:H7"/>
    </sheetView>
  </sheetViews>
  <sheetFormatPr defaultRowHeight="15" x14ac:dyDescent="0.25"/>
  <cols>
    <col min="1" max="1" width="12.5703125" bestFit="1" customWidth="1"/>
    <col min="2" max="2" width="12.5703125" customWidth="1"/>
    <col min="8" max="8" width="10.85546875" bestFit="1" customWidth="1"/>
  </cols>
  <sheetData>
    <row r="1" spans="1:9" x14ac:dyDescent="0.25">
      <c r="A1">
        <v>1309</v>
      </c>
    </row>
    <row r="2" spans="1:9" x14ac:dyDescent="0.25">
      <c r="A2" s="2" t="s">
        <v>1769</v>
      </c>
      <c r="B2" s="2" t="s">
        <v>1771</v>
      </c>
      <c r="C2" t="s">
        <v>1222</v>
      </c>
      <c r="H2" s="2" t="s">
        <v>1771</v>
      </c>
      <c r="I2" t="s">
        <v>1222</v>
      </c>
    </row>
    <row r="3" spans="1:9" x14ac:dyDescent="0.25">
      <c r="A3" t="s">
        <v>1751</v>
      </c>
      <c r="B3" t="s">
        <v>1751</v>
      </c>
      <c r="C3">
        <f t="shared" ref="C3:C20" si="0">COUNTIFS(Titler_Intern,A3)</f>
        <v>757</v>
      </c>
      <c r="H3" t="s">
        <v>1751</v>
      </c>
      <c r="I3">
        <f>COUNTIFS(Titler_Intern2,H3)</f>
        <v>757</v>
      </c>
    </row>
    <row r="4" spans="1:9" x14ac:dyDescent="0.25">
      <c r="A4" t="s">
        <v>1752</v>
      </c>
      <c r="B4" t="s">
        <v>1752</v>
      </c>
      <c r="C4">
        <f t="shared" si="0"/>
        <v>197</v>
      </c>
      <c r="H4" t="s">
        <v>1752</v>
      </c>
      <c r="I4">
        <f>COUNTIFS(Titler_Intern2,H4)</f>
        <v>198</v>
      </c>
    </row>
    <row r="5" spans="1:9" x14ac:dyDescent="0.25">
      <c r="A5" t="s">
        <v>1753</v>
      </c>
      <c r="B5" t="s">
        <v>1753</v>
      </c>
      <c r="C5">
        <f t="shared" si="0"/>
        <v>260</v>
      </c>
      <c r="H5" t="s">
        <v>1753</v>
      </c>
      <c r="I5">
        <f>COUNTIFS(Titler_Intern2,H5)</f>
        <v>264</v>
      </c>
    </row>
    <row r="6" spans="1:9" x14ac:dyDescent="0.25">
      <c r="A6" t="s">
        <v>1754</v>
      </c>
      <c r="B6" t="s">
        <v>1754</v>
      </c>
      <c r="C6">
        <f t="shared" si="0"/>
        <v>61</v>
      </c>
      <c r="H6" t="s">
        <v>1754</v>
      </c>
      <c r="I6">
        <f>COUNTIFS(Titler_Intern2,H6)</f>
        <v>61</v>
      </c>
    </row>
    <row r="7" spans="1:9" x14ac:dyDescent="0.25">
      <c r="A7" t="s">
        <v>1756</v>
      </c>
      <c r="B7" t="s">
        <v>1770</v>
      </c>
      <c r="C7">
        <f t="shared" si="0"/>
        <v>1</v>
      </c>
      <c r="H7" t="s">
        <v>1770</v>
      </c>
      <c r="I7">
        <f>COUNTIFS(Titler_Intern2,H7)</f>
        <v>29</v>
      </c>
    </row>
    <row r="8" spans="1:9" x14ac:dyDescent="0.25">
      <c r="A8" t="s">
        <v>1757</v>
      </c>
      <c r="B8" t="s">
        <v>1770</v>
      </c>
      <c r="C8">
        <f t="shared" si="0"/>
        <v>8</v>
      </c>
    </row>
    <row r="9" spans="1:9" x14ac:dyDescent="0.25">
      <c r="A9" t="s">
        <v>1758</v>
      </c>
      <c r="B9" t="s">
        <v>1770</v>
      </c>
      <c r="C9">
        <f t="shared" si="0"/>
        <v>8</v>
      </c>
    </row>
    <row r="10" spans="1:9" x14ac:dyDescent="0.25">
      <c r="A10" t="s">
        <v>1759</v>
      </c>
      <c r="B10" t="s">
        <v>1752</v>
      </c>
      <c r="C10">
        <f t="shared" si="0"/>
        <v>1</v>
      </c>
    </row>
    <row r="11" spans="1:9" x14ac:dyDescent="0.25">
      <c r="A11" t="s">
        <v>1755</v>
      </c>
      <c r="B11" t="s">
        <v>1753</v>
      </c>
      <c r="C11">
        <f t="shared" si="0"/>
        <v>2</v>
      </c>
    </row>
    <row r="12" spans="1:9" x14ac:dyDescent="0.25">
      <c r="A12" t="s">
        <v>1760</v>
      </c>
      <c r="B12" t="s">
        <v>1770</v>
      </c>
      <c r="C12">
        <f t="shared" si="0"/>
        <v>2</v>
      </c>
    </row>
    <row r="13" spans="1:9" x14ac:dyDescent="0.25">
      <c r="A13" t="s">
        <v>1761</v>
      </c>
      <c r="B13" t="s">
        <v>1770</v>
      </c>
      <c r="C13">
        <f t="shared" si="0"/>
        <v>1</v>
      </c>
    </row>
    <row r="14" spans="1:9" x14ac:dyDescent="0.25">
      <c r="A14" t="s">
        <v>1762</v>
      </c>
      <c r="B14" t="s">
        <v>1770</v>
      </c>
      <c r="C14">
        <f t="shared" si="0"/>
        <v>1</v>
      </c>
    </row>
    <row r="15" spans="1:9" x14ac:dyDescent="0.25">
      <c r="A15" t="s">
        <v>1763</v>
      </c>
      <c r="B15" t="s">
        <v>1753</v>
      </c>
      <c r="C15">
        <f t="shared" si="0"/>
        <v>2</v>
      </c>
    </row>
    <row r="16" spans="1:9" x14ac:dyDescent="0.25">
      <c r="A16" t="s">
        <v>1764</v>
      </c>
      <c r="B16" t="s">
        <v>1770</v>
      </c>
      <c r="C16">
        <f t="shared" si="0"/>
        <v>4</v>
      </c>
    </row>
    <row r="17" spans="1:3" x14ac:dyDescent="0.25">
      <c r="A17" t="s">
        <v>1765</v>
      </c>
      <c r="B17" t="s">
        <v>1770</v>
      </c>
      <c r="C17">
        <f t="shared" si="0"/>
        <v>1</v>
      </c>
    </row>
    <row r="18" spans="1:3" x14ac:dyDescent="0.25">
      <c r="A18" t="s">
        <v>1766</v>
      </c>
      <c r="B18" t="s">
        <v>1770</v>
      </c>
      <c r="C18">
        <f t="shared" si="0"/>
        <v>1</v>
      </c>
    </row>
    <row r="19" spans="1:3" x14ac:dyDescent="0.25">
      <c r="A19" t="s">
        <v>1767</v>
      </c>
      <c r="B19" t="s">
        <v>1770</v>
      </c>
      <c r="C19">
        <f t="shared" si="0"/>
        <v>1</v>
      </c>
    </row>
    <row r="20" spans="1:3" x14ac:dyDescent="0.25">
      <c r="A20" t="s">
        <v>1768</v>
      </c>
      <c r="B20" t="s">
        <v>1770</v>
      </c>
      <c r="C20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9"/>
  <sheetViews>
    <sheetView workbookViewId="0">
      <selection activeCell="D3" sqref="D3:D10"/>
    </sheetView>
  </sheetViews>
  <sheetFormatPr defaultRowHeight="15" x14ac:dyDescent="0.25"/>
  <cols>
    <col min="1" max="1" width="15" bestFit="1" customWidth="1"/>
  </cols>
  <sheetData>
    <row r="1" spans="1:5" x14ac:dyDescent="0.25">
      <c r="A1">
        <f>COUNTA(A3:A1311)</f>
        <v>187</v>
      </c>
    </row>
    <row r="2" spans="1:5" x14ac:dyDescent="0.25">
      <c r="A2" t="s">
        <v>10</v>
      </c>
      <c r="D2" t="s">
        <v>1748</v>
      </c>
      <c r="E2" t="s">
        <v>1222</v>
      </c>
    </row>
    <row r="3" spans="1:5" x14ac:dyDescent="0.25">
      <c r="A3" t="s">
        <v>1743</v>
      </c>
      <c r="B3" t="str">
        <f t="shared" ref="B3:B34" si="0">LEFT(A3,1)</f>
        <v>M</v>
      </c>
      <c r="C3" t="s">
        <v>1743</v>
      </c>
      <c r="D3" t="s">
        <v>1743</v>
      </c>
      <c r="E3">
        <f>COUNTIFS(Cabin_1,A3)</f>
        <v>1014</v>
      </c>
    </row>
    <row r="4" spans="1:5" x14ac:dyDescent="0.25">
      <c r="A4" t="s">
        <v>19</v>
      </c>
      <c r="B4" t="str">
        <f t="shared" si="0"/>
        <v>C</v>
      </c>
      <c r="C4" t="s">
        <v>20</v>
      </c>
      <c r="D4" t="s">
        <v>20</v>
      </c>
      <c r="E4">
        <f t="shared" ref="E4:E11" si="1">COUNTIFS(Cabin_1,D4)</f>
        <v>94</v>
      </c>
    </row>
    <row r="5" spans="1:5" x14ac:dyDescent="0.25">
      <c r="A5" t="s">
        <v>24</v>
      </c>
      <c r="B5" t="str">
        <f t="shared" si="0"/>
        <v>C</v>
      </c>
      <c r="C5" t="s">
        <v>1744</v>
      </c>
      <c r="D5" t="s">
        <v>1744</v>
      </c>
      <c r="E5">
        <f t="shared" si="1"/>
        <v>41</v>
      </c>
    </row>
    <row r="6" spans="1:5" x14ac:dyDescent="0.25">
      <c r="A6" t="s">
        <v>29</v>
      </c>
      <c r="B6" t="str">
        <f t="shared" si="0"/>
        <v>E</v>
      </c>
      <c r="C6" t="s">
        <v>1745</v>
      </c>
      <c r="D6" t="s">
        <v>1745</v>
      </c>
      <c r="E6">
        <f t="shared" si="1"/>
        <v>5</v>
      </c>
    </row>
    <row r="7" spans="1:5" x14ac:dyDescent="0.25">
      <c r="A7" t="s">
        <v>35</v>
      </c>
      <c r="B7" t="str">
        <f t="shared" si="0"/>
        <v>G</v>
      </c>
      <c r="C7" t="s">
        <v>442</v>
      </c>
      <c r="D7" t="s">
        <v>442</v>
      </c>
      <c r="E7">
        <f t="shared" si="1"/>
        <v>46</v>
      </c>
    </row>
    <row r="8" spans="1:5" x14ac:dyDescent="0.25">
      <c r="A8" t="s">
        <v>37</v>
      </c>
      <c r="B8" t="str">
        <f t="shared" si="0"/>
        <v>C</v>
      </c>
      <c r="C8" t="s">
        <v>1746</v>
      </c>
      <c r="D8" t="s">
        <v>1746</v>
      </c>
      <c r="E8">
        <f t="shared" si="1"/>
        <v>22</v>
      </c>
    </row>
    <row r="9" spans="1:5" x14ac:dyDescent="0.25">
      <c r="A9" t="s">
        <v>49</v>
      </c>
      <c r="B9" t="str">
        <f t="shared" si="0"/>
        <v>D</v>
      </c>
      <c r="C9" t="s">
        <v>1747</v>
      </c>
      <c r="D9" t="s">
        <v>1747</v>
      </c>
      <c r="E9">
        <f t="shared" si="1"/>
        <v>65</v>
      </c>
    </row>
    <row r="10" spans="1:5" x14ac:dyDescent="0.25">
      <c r="A10" t="s">
        <v>52</v>
      </c>
      <c r="B10" t="str">
        <f t="shared" si="0"/>
        <v>A</v>
      </c>
      <c r="C10" t="s">
        <v>1358</v>
      </c>
      <c r="D10" t="s">
        <v>1358</v>
      </c>
      <c r="E10">
        <f t="shared" si="1"/>
        <v>21</v>
      </c>
    </row>
    <row r="11" spans="1:5" x14ac:dyDescent="0.25">
      <c r="A11" t="s">
        <v>57</v>
      </c>
      <c r="B11" t="str">
        <f t="shared" si="0"/>
        <v>C</v>
      </c>
      <c r="C11" t="s">
        <v>512</v>
      </c>
      <c r="D11" t="s">
        <v>512</v>
      </c>
      <c r="E11">
        <f t="shared" si="1"/>
        <v>1</v>
      </c>
    </row>
    <row r="12" spans="1:5" x14ac:dyDescent="0.25">
      <c r="A12" t="s">
        <v>64</v>
      </c>
      <c r="B12" t="str">
        <f t="shared" si="0"/>
        <v>B</v>
      </c>
    </row>
    <row r="13" spans="1:5" x14ac:dyDescent="0.25">
      <c r="A13" t="s">
        <v>93</v>
      </c>
      <c r="B13" t="str">
        <f t="shared" si="0"/>
        <v>D</v>
      </c>
    </row>
    <row r="14" spans="1:5" x14ac:dyDescent="0.25">
      <c r="A14" t="s">
        <v>96</v>
      </c>
      <c r="B14" t="str">
        <f t="shared" si="0"/>
        <v>B</v>
      </c>
    </row>
    <row r="15" spans="1:5" x14ac:dyDescent="0.25">
      <c r="A15" t="s">
        <v>98</v>
      </c>
      <c r="B15" t="str">
        <f t="shared" si="0"/>
        <v>C</v>
      </c>
    </row>
    <row r="16" spans="1:5" x14ac:dyDescent="0.25">
      <c r="A16" t="s">
        <v>108</v>
      </c>
      <c r="B16" t="str">
        <f t="shared" si="0"/>
        <v>B</v>
      </c>
    </row>
    <row r="17" spans="1:2" x14ac:dyDescent="0.25">
      <c r="A17" t="s">
        <v>110</v>
      </c>
      <c r="B17" t="str">
        <f t="shared" si="0"/>
        <v>C</v>
      </c>
    </row>
    <row r="18" spans="1:2" x14ac:dyDescent="0.25">
      <c r="A18" t="s">
        <v>117</v>
      </c>
      <c r="B18" t="str">
        <f t="shared" si="0"/>
        <v>F</v>
      </c>
    </row>
    <row r="19" spans="1:2" x14ac:dyDescent="0.25">
      <c r="A19" t="s">
        <v>130</v>
      </c>
      <c r="B19" t="str">
        <f t="shared" si="0"/>
        <v>F</v>
      </c>
    </row>
    <row r="20" spans="1:2" x14ac:dyDescent="0.25">
      <c r="A20" t="s">
        <v>152</v>
      </c>
      <c r="B20" t="str">
        <f t="shared" si="0"/>
        <v>E</v>
      </c>
    </row>
    <row r="21" spans="1:2" x14ac:dyDescent="0.25">
      <c r="A21" t="s">
        <v>159</v>
      </c>
      <c r="B21" t="str">
        <f t="shared" si="0"/>
        <v>A</v>
      </c>
    </row>
    <row r="22" spans="1:2" x14ac:dyDescent="0.25">
      <c r="A22" t="s">
        <v>162</v>
      </c>
      <c r="B22" t="str">
        <f t="shared" si="0"/>
        <v>D</v>
      </c>
    </row>
    <row r="23" spans="1:2" x14ac:dyDescent="0.25">
      <c r="A23" t="s">
        <v>168</v>
      </c>
      <c r="B23" t="str">
        <f t="shared" si="0"/>
        <v>D</v>
      </c>
    </row>
    <row r="24" spans="1:2" x14ac:dyDescent="0.25">
      <c r="A24" t="s">
        <v>177</v>
      </c>
      <c r="B24" t="str">
        <f t="shared" si="0"/>
        <v>C</v>
      </c>
    </row>
    <row r="25" spans="1:2" x14ac:dyDescent="0.25">
      <c r="A25" t="s">
        <v>188</v>
      </c>
      <c r="B25" t="str">
        <f t="shared" si="0"/>
        <v>B</v>
      </c>
    </row>
    <row r="26" spans="1:2" x14ac:dyDescent="0.25">
      <c r="A26" t="s">
        <v>195</v>
      </c>
      <c r="B26" t="str">
        <f t="shared" si="0"/>
        <v>E</v>
      </c>
    </row>
    <row r="27" spans="1:2" x14ac:dyDescent="0.25">
      <c r="A27" t="s">
        <v>202</v>
      </c>
      <c r="B27" t="str">
        <f t="shared" si="0"/>
        <v>F</v>
      </c>
    </row>
    <row r="28" spans="1:2" x14ac:dyDescent="0.25">
      <c r="A28" t="s">
        <v>215</v>
      </c>
      <c r="B28" t="str">
        <f t="shared" si="0"/>
        <v>D</v>
      </c>
    </row>
    <row r="29" spans="1:2" x14ac:dyDescent="0.25">
      <c r="A29" t="s">
        <v>220</v>
      </c>
      <c r="B29" t="str">
        <f t="shared" si="0"/>
        <v>B</v>
      </c>
    </row>
    <row r="30" spans="1:2" x14ac:dyDescent="0.25">
      <c r="A30" t="s">
        <v>232</v>
      </c>
      <c r="B30" t="str">
        <f t="shared" si="0"/>
        <v>F</v>
      </c>
    </row>
    <row r="31" spans="1:2" x14ac:dyDescent="0.25">
      <c r="A31" t="s">
        <v>237</v>
      </c>
      <c r="B31" t="str">
        <f t="shared" si="0"/>
        <v>C</v>
      </c>
    </row>
    <row r="32" spans="1:2" x14ac:dyDescent="0.25">
      <c r="A32" t="s">
        <v>260</v>
      </c>
      <c r="B32" t="str">
        <f t="shared" si="0"/>
        <v>E</v>
      </c>
    </row>
    <row r="33" spans="1:2" x14ac:dyDescent="0.25">
      <c r="A33" t="s">
        <v>266</v>
      </c>
      <c r="B33" t="str">
        <f t="shared" si="0"/>
        <v>B</v>
      </c>
    </row>
    <row r="34" spans="1:2" x14ac:dyDescent="0.25">
      <c r="A34" t="s">
        <v>272</v>
      </c>
      <c r="B34" t="str">
        <f t="shared" si="0"/>
        <v>A</v>
      </c>
    </row>
    <row r="35" spans="1:2" x14ac:dyDescent="0.25">
      <c r="A35" t="s">
        <v>277</v>
      </c>
      <c r="B35" t="str">
        <f t="shared" ref="B35:B66" si="2">LEFT(A35,1)</f>
        <v>C</v>
      </c>
    </row>
    <row r="36" spans="1:2" x14ac:dyDescent="0.25">
      <c r="A36" t="s">
        <v>286</v>
      </c>
      <c r="B36" t="str">
        <f t="shared" si="2"/>
        <v>F</v>
      </c>
    </row>
    <row r="37" spans="1:2" x14ac:dyDescent="0.25">
      <c r="A37" t="s">
        <v>289</v>
      </c>
      <c r="B37" t="str">
        <f t="shared" si="2"/>
        <v>A</v>
      </c>
    </row>
    <row r="38" spans="1:2" x14ac:dyDescent="0.25">
      <c r="A38" t="s">
        <v>300</v>
      </c>
      <c r="B38" t="str">
        <f t="shared" si="2"/>
        <v>B</v>
      </c>
    </row>
    <row r="39" spans="1:2" x14ac:dyDescent="0.25">
      <c r="A39" t="s">
        <v>302</v>
      </c>
      <c r="B39" t="str">
        <f t="shared" si="2"/>
        <v>B</v>
      </c>
    </row>
    <row r="40" spans="1:2" x14ac:dyDescent="0.25">
      <c r="A40" t="s">
        <v>318</v>
      </c>
      <c r="B40" t="str">
        <f t="shared" si="2"/>
        <v>A</v>
      </c>
    </row>
    <row r="41" spans="1:2" x14ac:dyDescent="0.25">
      <c r="A41" t="s">
        <v>328</v>
      </c>
      <c r="B41" t="str">
        <f t="shared" si="2"/>
        <v>D</v>
      </c>
    </row>
    <row r="42" spans="1:2" x14ac:dyDescent="0.25">
      <c r="A42" t="s">
        <v>333</v>
      </c>
      <c r="B42" t="str">
        <f t="shared" si="2"/>
        <v>D</v>
      </c>
    </row>
    <row r="43" spans="1:2" x14ac:dyDescent="0.25">
      <c r="A43" t="s">
        <v>342</v>
      </c>
      <c r="B43" t="str">
        <f t="shared" si="2"/>
        <v>C</v>
      </c>
    </row>
    <row r="44" spans="1:2" x14ac:dyDescent="0.25">
      <c r="A44" t="s">
        <v>373</v>
      </c>
      <c r="B44" t="str">
        <f t="shared" si="2"/>
        <v>C</v>
      </c>
    </row>
    <row r="45" spans="1:2" x14ac:dyDescent="0.25">
      <c r="A45" t="s">
        <v>377</v>
      </c>
      <c r="B45" t="str">
        <f t="shared" si="2"/>
        <v>D</v>
      </c>
    </row>
    <row r="46" spans="1:2" x14ac:dyDescent="0.25">
      <c r="A46" t="s">
        <v>382</v>
      </c>
      <c r="B46" t="str">
        <f t="shared" si="2"/>
        <v>C</v>
      </c>
    </row>
    <row r="47" spans="1:2" x14ac:dyDescent="0.25">
      <c r="A47" t="s">
        <v>390</v>
      </c>
      <c r="B47" t="str">
        <f t="shared" si="2"/>
        <v>B</v>
      </c>
    </row>
    <row r="48" spans="1:2" x14ac:dyDescent="0.25">
      <c r="A48" t="s">
        <v>397</v>
      </c>
      <c r="B48" t="str">
        <f t="shared" si="2"/>
        <v>E</v>
      </c>
    </row>
    <row r="49" spans="1:2" x14ac:dyDescent="0.25">
      <c r="A49" t="s">
        <v>399</v>
      </c>
      <c r="B49" t="str">
        <f t="shared" si="2"/>
        <v>B</v>
      </c>
    </row>
    <row r="50" spans="1:2" x14ac:dyDescent="0.25">
      <c r="A50" t="s">
        <v>407</v>
      </c>
      <c r="B50" t="str">
        <f t="shared" si="2"/>
        <v>C</v>
      </c>
    </row>
    <row r="51" spans="1:2" x14ac:dyDescent="0.25">
      <c r="A51" t="s">
        <v>410</v>
      </c>
      <c r="B51" t="str">
        <f t="shared" si="2"/>
        <v>C</v>
      </c>
    </row>
    <row r="52" spans="1:2" x14ac:dyDescent="0.25">
      <c r="A52" t="s">
        <v>416</v>
      </c>
      <c r="B52" t="str">
        <f t="shared" si="2"/>
        <v>C</v>
      </c>
    </row>
    <row r="53" spans="1:2" x14ac:dyDescent="0.25">
      <c r="A53" t="s">
        <v>419</v>
      </c>
      <c r="B53" t="str">
        <f t="shared" si="2"/>
        <v>D</v>
      </c>
    </row>
    <row r="54" spans="1:2" x14ac:dyDescent="0.25">
      <c r="A54" t="s">
        <v>431</v>
      </c>
      <c r="B54" t="str">
        <f t="shared" si="2"/>
        <v>A</v>
      </c>
    </row>
    <row r="55" spans="1:2" x14ac:dyDescent="0.25">
      <c r="A55" t="s">
        <v>439</v>
      </c>
      <c r="B55" t="str">
        <f t="shared" si="2"/>
        <v>B</v>
      </c>
    </row>
    <row r="56" spans="1:2" x14ac:dyDescent="0.25">
      <c r="A56" t="s">
        <v>442</v>
      </c>
      <c r="B56" t="str">
        <f t="shared" si="2"/>
        <v>D</v>
      </c>
    </row>
    <row r="57" spans="1:2" x14ac:dyDescent="0.25">
      <c r="A57" t="s">
        <v>449</v>
      </c>
      <c r="B57" t="str">
        <f t="shared" si="2"/>
        <v>C</v>
      </c>
    </row>
    <row r="58" spans="1:2" x14ac:dyDescent="0.25">
      <c r="A58" t="s">
        <v>451</v>
      </c>
      <c r="B58" t="str">
        <f t="shared" si="2"/>
        <v>C</v>
      </c>
    </row>
    <row r="59" spans="1:2" x14ac:dyDescent="0.25">
      <c r="A59" t="s">
        <v>463</v>
      </c>
      <c r="B59" t="str">
        <f t="shared" si="2"/>
        <v>C</v>
      </c>
    </row>
    <row r="60" spans="1:2" x14ac:dyDescent="0.25">
      <c r="A60" t="s">
        <v>468</v>
      </c>
      <c r="B60" t="str">
        <f t="shared" si="2"/>
        <v>E</v>
      </c>
    </row>
    <row r="61" spans="1:2" x14ac:dyDescent="0.25">
      <c r="A61" t="s">
        <v>470</v>
      </c>
      <c r="B61" t="str">
        <f t="shared" si="2"/>
        <v>C</v>
      </c>
    </row>
    <row r="62" spans="1:2" x14ac:dyDescent="0.25">
      <c r="A62" t="s">
        <v>473</v>
      </c>
      <c r="B62" t="str">
        <f t="shared" si="2"/>
        <v>B</v>
      </c>
    </row>
    <row r="63" spans="1:2" x14ac:dyDescent="0.25">
      <c r="A63" t="s">
        <v>482</v>
      </c>
      <c r="B63" t="str">
        <f t="shared" si="2"/>
        <v>C</v>
      </c>
    </row>
    <row r="64" spans="1:2" x14ac:dyDescent="0.25">
      <c r="A64" t="s">
        <v>484</v>
      </c>
      <c r="B64" t="str">
        <f t="shared" si="2"/>
        <v>E</v>
      </c>
    </row>
    <row r="65" spans="1:2" x14ac:dyDescent="0.25">
      <c r="A65" t="s">
        <v>492</v>
      </c>
      <c r="B65" t="str">
        <f t="shared" si="2"/>
        <v>C</v>
      </c>
    </row>
    <row r="66" spans="1:2" x14ac:dyDescent="0.25">
      <c r="A66" t="s">
        <v>497</v>
      </c>
      <c r="B66" t="str">
        <f t="shared" si="2"/>
        <v>B</v>
      </c>
    </row>
    <row r="67" spans="1:2" x14ac:dyDescent="0.25">
      <c r="A67" t="s">
        <v>500</v>
      </c>
      <c r="B67" t="str">
        <f t="shared" ref="B67:B98" si="3">LEFT(A67,1)</f>
        <v>C</v>
      </c>
    </row>
    <row r="68" spans="1:2" x14ac:dyDescent="0.25">
      <c r="A68" t="s">
        <v>502</v>
      </c>
      <c r="B68" t="str">
        <f t="shared" si="3"/>
        <v>C</v>
      </c>
    </row>
    <row r="69" spans="1:2" x14ac:dyDescent="0.25">
      <c r="A69" t="s">
        <v>509</v>
      </c>
      <c r="B69" t="str">
        <f t="shared" si="3"/>
        <v>E</v>
      </c>
    </row>
    <row r="70" spans="1:2" x14ac:dyDescent="0.25">
      <c r="A70" t="s">
        <v>512</v>
      </c>
      <c r="B70" t="str">
        <f t="shared" si="3"/>
        <v>T</v>
      </c>
    </row>
    <row r="71" spans="1:2" x14ac:dyDescent="0.25">
      <c r="A71" t="s">
        <v>526</v>
      </c>
      <c r="B71" t="str">
        <f t="shared" si="3"/>
        <v>C</v>
      </c>
    </row>
    <row r="72" spans="1:2" x14ac:dyDescent="0.25">
      <c r="A72" t="s">
        <v>545</v>
      </c>
      <c r="B72" t="str">
        <f t="shared" si="3"/>
        <v>D</v>
      </c>
    </row>
    <row r="73" spans="1:2" x14ac:dyDescent="0.25">
      <c r="A73" t="s">
        <v>550</v>
      </c>
      <c r="B73" t="str">
        <f t="shared" si="3"/>
        <v>B</v>
      </c>
    </row>
    <row r="74" spans="1:2" x14ac:dyDescent="0.25">
      <c r="A74" t="s">
        <v>552</v>
      </c>
      <c r="B74" t="str">
        <f t="shared" si="3"/>
        <v>E</v>
      </c>
    </row>
    <row r="75" spans="1:2" x14ac:dyDescent="0.25">
      <c r="A75" t="s">
        <v>561</v>
      </c>
      <c r="B75" t="str">
        <f t="shared" si="3"/>
        <v>C</v>
      </c>
    </row>
    <row r="76" spans="1:2" x14ac:dyDescent="0.25">
      <c r="A76" t="s">
        <v>578</v>
      </c>
      <c r="B76" t="str">
        <f t="shared" si="3"/>
        <v>B</v>
      </c>
    </row>
    <row r="77" spans="1:2" x14ac:dyDescent="0.25">
      <c r="A77" t="s">
        <v>623</v>
      </c>
      <c r="B77" t="str">
        <f t="shared" si="3"/>
        <v>E</v>
      </c>
    </row>
    <row r="78" spans="1:2" x14ac:dyDescent="0.25">
      <c r="A78" t="s">
        <v>631</v>
      </c>
      <c r="B78" t="str">
        <f t="shared" si="3"/>
        <v>E</v>
      </c>
    </row>
    <row r="79" spans="1:2" x14ac:dyDescent="0.25">
      <c r="A79" t="s">
        <v>644</v>
      </c>
      <c r="B79" t="str">
        <f t="shared" si="3"/>
        <v>A</v>
      </c>
    </row>
    <row r="80" spans="1:2" x14ac:dyDescent="0.25">
      <c r="A80" t="s">
        <v>649</v>
      </c>
      <c r="B80" t="str">
        <f t="shared" si="3"/>
        <v>C</v>
      </c>
    </row>
    <row r="81" spans="1:2" x14ac:dyDescent="0.25">
      <c r="A81" t="s">
        <v>653</v>
      </c>
      <c r="B81" t="str">
        <f t="shared" si="3"/>
        <v>C</v>
      </c>
    </row>
    <row r="82" spans="1:2" x14ac:dyDescent="0.25">
      <c r="A82" t="s">
        <v>655</v>
      </c>
      <c r="B82" t="str">
        <f t="shared" si="3"/>
        <v>C</v>
      </c>
    </row>
    <row r="83" spans="1:2" x14ac:dyDescent="0.25">
      <c r="A83" t="s">
        <v>660</v>
      </c>
      <c r="B83" t="str">
        <f t="shared" si="3"/>
        <v>E</v>
      </c>
    </row>
    <row r="84" spans="1:2" x14ac:dyDescent="0.25">
      <c r="A84" t="s">
        <v>662</v>
      </c>
      <c r="B84" t="str">
        <f t="shared" si="3"/>
        <v>D</v>
      </c>
    </row>
    <row r="85" spans="1:2" x14ac:dyDescent="0.25">
      <c r="A85" t="s">
        <v>667</v>
      </c>
      <c r="B85" t="str">
        <f t="shared" si="3"/>
        <v>E</v>
      </c>
    </row>
    <row r="86" spans="1:2" x14ac:dyDescent="0.25">
      <c r="A86" t="s">
        <v>670</v>
      </c>
      <c r="B86" t="str">
        <f t="shared" si="3"/>
        <v>E</v>
      </c>
    </row>
    <row r="87" spans="1:2" x14ac:dyDescent="0.25">
      <c r="A87" t="s">
        <v>687</v>
      </c>
      <c r="B87" t="str">
        <f t="shared" si="3"/>
        <v>A</v>
      </c>
    </row>
    <row r="88" spans="1:2" x14ac:dyDescent="0.25">
      <c r="A88" t="s">
        <v>701</v>
      </c>
      <c r="B88" t="str">
        <f t="shared" si="3"/>
        <v>B</v>
      </c>
    </row>
    <row r="89" spans="1:2" x14ac:dyDescent="0.25">
      <c r="A89" t="s">
        <v>709</v>
      </c>
      <c r="B89" t="str">
        <f t="shared" si="3"/>
        <v>C</v>
      </c>
    </row>
    <row r="90" spans="1:2" x14ac:dyDescent="0.25">
      <c r="A90" t="s">
        <v>716</v>
      </c>
      <c r="B90" t="str">
        <f t="shared" si="3"/>
        <v>D</v>
      </c>
    </row>
    <row r="91" spans="1:2" x14ac:dyDescent="0.25">
      <c r="A91" t="s">
        <v>726</v>
      </c>
      <c r="B91" t="str">
        <f t="shared" si="3"/>
        <v>B</v>
      </c>
    </row>
    <row r="92" spans="1:2" x14ac:dyDescent="0.25">
      <c r="A92" t="s">
        <v>738</v>
      </c>
      <c r="B92" t="str">
        <f t="shared" si="3"/>
        <v>E</v>
      </c>
    </row>
    <row r="93" spans="1:2" x14ac:dyDescent="0.25">
      <c r="A93" t="s">
        <v>743</v>
      </c>
      <c r="B93" t="str">
        <f t="shared" si="3"/>
        <v>D</v>
      </c>
    </row>
    <row r="94" spans="1:2" x14ac:dyDescent="0.25">
      <c r="A94" t="s">
        <v>750</v>
      </c>
      <c r="B94" t="str">
        <f t="shared" si="3"/>
        <v>B</v>
      </c>
    </row>
    <row r="95" spans="1:2" x14ac:dyDescent="0.25">
      <c r="A95" t="s">
        <v>760</v>
      </c>
      <c r="B95" t="str">
        <f t="shared" si="3"/>
        <v>C</v>
      </c>
    </row>
    <row r="96" spans="1:2" x14ac:dyDescent="0.25">
      <c r="A96" t="s">
        <v>770</v>
      </c>
      <c r="B96" t="str">
        <f t="shared" si="3"/>
        <v>B</v>
      </c>
    </row>
    <row r="97" spans="1:2" x14ac:dyDescent="0.25">
      <c r="A97" t="s">
        <v>775</v>
      </c>
      <c r="B97" t="str">
        <f t="shared" si="3"/>
        <v>B</v>
      </c>
    </row>
    <row r="98" spans="1:2" x14ac:dyDescent="0.25">
      <c r="A98" t="s">
        <v>778</v>
      </c>
      <c r="B98" t="str">
        <f t="shared" si="3"/>
        <v>B</v>
      </c>
    </row>
    <row r="99" spans="1:2" x14ac:dyDescent="0.25">
      <c r="A99" t="s">
        <v>783</v>
      </c>
      <c r="B99" t="str">
        <f t="shared" ref="B99:B130" si="4">LEFT(A99,1)</f>
        <v>C</v>
      </c>
    </row>
    <row r="100" spans="1:2" x14ac:dyDescent="0.25">
      <c r="A100" t="s">
        <v>791</v>
      </c>
      <c r="B100" t="str">
        <f t="shared" si="4"/>
        <v>C</v>
      </c>
    </row>
    <row r="101" spans="1:2" x14ac:dyDescent="0.25">
      <c r="A101" t="s">
        <v>798</v>
      </c>
      <c r="B101" t="str">
        <f t="shared" si="4"/>
        <v>A</v>
      </c>
    </row>
    <row r="102" spans="1:2" x14ac:dyDescent="0.25">
      <c r="A102" t="s">
        <v>818</v>
      </c>
      <c r="B102" t="str">
        <f t="shared" si="4"/>
        <v>C</v>
      </c>
    </row>
    <row r="103" spans="1:2" x14ac:dyDescent="0.25">
      <c r="A103" t="s">
        <v>832</v>
      </c>
      <c r="B103" t="str">
        <f t="shared" si="4"/>
        <v>C</v>
      </c>
    </row>
    <row r="104" spans="1:2" x14ac:dyDescent="0.25">
      <c r="A104" t="s">
        <v>835</v>
      </c>
      <c r="B104" t="str">
        <f t="shared" si="4"/>
        <v>A</v>
      </c>
    </row>
    <row r="105" spans="1:2" x14ac:dyDescent="0.25">
      <c r="A105" t="s">
        <v>838</v>
      </c>
      <c r="B105" t="str">
        <f t="shared" si="4"/>
        <v>E</v>
      </c>
    </row>
    <row r="106" spans="1:2" x14ac:dyDescent="0.25">
      <c r="A106" t="s">
        <v>841</v>
      </c>
      <c r="B106" t="str">
        <f t="shared" si="4"/>
        <v>B</v>
      </c>
    </row>
    <row r="107" spans="1:2" x14ac:dyDescent="0.25">
      <c r="A107" t="s">
        <v>858</v>
      </c>
      <c r="B107" t="str">
        <f t="shared" si="4"/>
        <v>A</v>
      </c>
    </row>
    <row r="108" spans="1:2" x14ac:dyDescent="0.25">
      <c r="A108" t="s">
        <v>882</v>
      </c>
      <c r="B108" t="str">
        <f t="shared" si="4"/>
        <v>D</v>
      </c>
    </row>
    <row r="109" spans="1:2" x14ac:dyDescent="0.25">
      <c r="A109" t="s">
        <v>887</v>
      </c>
      <c r="B109" t="str">
        <f t="shared" si="4"/>
        <v>D</v>
      </c>
    </row>
    <row r="110" spans="1:2" x14ac:dyDescent="0.25">
      <c r="A110" t="s">
        <v>890</v>
      </c>
      <c r="B110" t="str">
        <f t="shared" si="4"/>
        <v>D</v>
      </c>
    </row>
    <row r="111" spans="1:2" x14ac:dyDescent="0.25">
      <c r="A111" t="s">
        <v>894</v>
      </c>
      <c r="B111" t="str">
        <f t="shared" si="4"/>
        <v>A</v>
      </c>
    </row>
    <row r="112" spans="1:2" x14ac:dyDescent="0.25">
      <c r="A112" t="s">
        <v>897</v>
      </c>
      <c r="B112" t="str">
        <f t="shared" si="4"/>
        <v>B</v>
      </c>
    </row>
    <row r="113" spans="1:2" x14ac:dyDescent="0.25">
      <c r="A113" t="s">
        <v>914</v>
      </c>
      <c r="B113" t="str">
        <f t="shared" si="4"/>
        <v>A</v>
      </c>
    </row>
    <row r="114" spans="1:2" x14ac:dyDescent="0.25">
      <c r="A114" t="s">
        <v>929</v>
      </c>
      <c r="B114" t="str">
        <f t="shared" si="4"/>
        <v>D</v>
      </c>
    </row>
    <row r="115" spans="1:2" x14ac:dyDescent="0.25">
      <c r="A115" t="s">
        <v>933</v>
      </c>
      <c r="B115" t="str">
        <f t="shared" si="4"/>
        <v>E</v>
      </c>
    </row>
    <row r="116" spans="1:2" x14ac:dyDescent="0.25">
      <c r="A116" t="s">
        <v>943</v>
      </c>
      <c r="B116" t="str">
        <f t="shared" si="4"/>
        <v>C</v>
      </c>
    </row>
    <row r="117" spans="1:2" x14ac:dyDescent="0.25">
      <c r="A117" t="s">
        <v>947</v>
      </c>
      <c r="B117" t="str">
        <f t="shared" si="4"/>
        <v>B</v>
      </c>
    </row>
    <row r="118" spans="1:2" x14ac:dyDescent="0.25">
      <c r="A118" t="s">
        <v>957</v>
      </c>
      <c r="B118" t="str">
        <f t="shared" si="4"/>
        <v>B</v>
      </c>
    </row>
    <row r="119" spans="1:2" x14ac:dyDescent="0.25">
      <c r="A119" t="s">
        <v>960</v>
      </c>
      <c r="B119" t="str">
        <f t="shared" si="4"/>
        <v>D</v>
      </c>
    </row>
    <row r="120" spans="1:2" x14ac:dyDescent="0.25">
      <c r="A120" t="s">
        <v>969</v>
      </c>
      <c r="B120" t="str">
        <f t="shared" si="4"/>
        <v>B</v>
      </c>
    </row>
    <row r="121" spans="1:2" x14ac:dyDescent="0.25">
      <c r="A121" t="s">
        <v>971</v>
      </c>
      <c r="B121" t="str">
        <f t="shared" si="4"/>
        <v>B</v>
      </c>
    </row>
    <row r="122" spans="1:2" x14ac:dyDescent="0.25">
      <c r="A122" t="s">
        <v>981</v>
      </c>
      <c r="B122" t="str">
        <f t="shared" si="4"/>
        <v>F</v>
      </c>
    </row>
    <row r="123" spans="1:2" x14ac:dyDescent="0.25">
      <c r="A123" t="s">
        <v>983</v>
      </c>
      <c r="B123" t="str">
        <f t="shared" si="4"/>
        <v>C</v>
      </c>
    </row>
    <row r="124" spans="1:2" x14ac:dyDescent="0.25">
      <c r="A124" t="s">
        <v>986</v>
      </c>
      <c r="B124" t="str">
        <f t="shared" si="4"/>
        <v>E</v>
      </c>
    </row>
    <row r="125" spans="1:2" x14ac:dyDescent="0.25">
      <c r="A125" t="s">
        <v>998</v>
      </c>
      <c r="B125" t="str">
        <f t="shared" si="4"/>
        <v>C</v>
      </c>
    </row>
    <row r="126" spans="1:2" x14ac:dyDescent="0.25">
      <c r="A126" t="s">
        <v>1005</v>
      </c>
      <c r="B126" t="str">
        <f t="shared" si="4"/>
        <v>C</v>
      </c>
    </row>
    <row r="127" spans="1:2" x14ac:dyDescent="0.25">
      <c r="A127" t="s">
        <v>1014</v>
      </c>
      <c r="B127" t="str">
        <f t="shared" si="4"/>
        <v>E</v>
      </c>
    </row>
    <row r="128" spans="1:2" x14ac:dyDescent="0.25">
      <c r="A128" t="s">
        <v>1029</v>
      </c>
      <c r="B128" t="str">
        <f t="shared" si="4"/>
        <v>B</v>
      </c>
    </row>
    <row r="129" spans="1:2" x14ac:dyDescent="0.25">
      <c r="A129" t="s">
        <v>1033</v>
      </c>
      <c r="B129" t="str">
        <f t="shared" si="4"/>
        <v>D</v>
      </c>
    </row>
    <row r="130" spans="1:2" x14ac:dyDescent="0.25">
      <c r="A130" t="s">
        <v>1035</v>
      </c>
      <c r="B130" t="str">
        <f t="shared" si="4"/>
        <v>C</v>
      </c>
    </row>
    <row r="131" spans="1:2" x14ac:dyDescent="0.25">
      <c r="A131" t="s">
        <v>1044</v>
      </c>
      <c r="B131" t="str">
        <f t="shared" ref="B131:B162" si="5">LEFT(A131,1)</f>
        <v>D</v>
      </c>
    </row>
    <row r="132" spans="1:2" x14ac:dyDescent="0.25">
      <c r="A132" t="s">
        <v>1048</v>
      </c>
      <c r="B132" t="str">
        <f t="shared" si="5"/>
        <v>E</v>
      </c>
    </row>
    <row r="133" spans="1:2" x14ac:dyDescent="0.25">
      <c r="A133" t="s">
        <v>1064</v>
      </c>
      <c r="B133" t="str">
        <f t="shared" si="5"/>
        <v>D</v>
      </c>
    </row>
    <row r="134" spans="1:2" x14ac:dyDescent="0.25">
      <c r="A134" t="s">
        <v>1073</v>
      </c>
      <c r="B134" t="str">
        <f t="shared" si="5"/>
        <v>E</v>
      </c>
    </row>
    <row r="135" spans="1:2" x14ac:dyDescent="0.25">
      <c r="A135" t="s">
        <v>1078</v>
      </c>
      <c r="B135" t="str">
        <f t="shared" si="5"/>
        <v>F</v>
      </c>
    </row>
    <row r="136" spans="1:2" x14ac:dyDescent="0.25">
      <c r="A136" t="s">
        <v>1082</v>
      </c>
      <c r="B136" t="str">
        <f t="shared" si="5"/>
        <v>B</v>
      </c>
    </row>
    <row r="137" spans="1:2" x14ac:dyDescent="0.25">
      <c r="A137" t="s">
        <v>1086</v>
      </c>
      <c r="B137" t="str">
        <f t="shared" si="5"/>
        <v>D</v>
      </c>
    </row>
    <row r="138" spans="1:2" x14ac:dyDescent="0.25">
      <c r="A138" t="s">
        <v>1096</v>
      </c>
      <c r="B138" t="str">
        <f t="shared" si="5"/>
        <v>B</v>
      </c>
    </row>
    <row r="139" spans="1:2" x14ac:dyDescent="0.25">
      <c r="A139" t="s">
        <v>1105</v>
      </c>
      <c r="B139" t="str">
        <f t="shared" si="5"/>
        <v>D</v>
      </c>
    </row>
    <row r="140" spans="1:2" x14ac:dyDescent="0.25">
      <c r="A140" t="s">
        <v>1116</v>
      </c>
      <c r="B140" t="str">
        <f t="shared" si="5"/>
        <v>A</v>
      </c>
    </row>
    <row r="141" spans="1:2" x14ac:dyDescent="0.25">
      <c r="A141" t="s">
        <v>1126</v>
      </c>
      <c r="B141" t="str">
        <f t="shared" si="5"/>
        <v>B</v>
      </c>
    </row>
    <row r="142" spans="1:2" x14ac:dyDescent="0.25">
      <c r="A142" t="s">
        <v>1135</v>
      </c>
      <c r="B142" t="str">
        <f t="shared" si="5"/>
        <v>B</v>
      </c>
    </row>
    <row r="143" spans="1:2" x14ac:dyDescent="0.25">
      <c r="A143" t="s">
        <v>1152</v>
      </c>
      <c r="B143" t="str">
        <f t="shared" si="5"/>
        <v>E</v>
      </c>
    </row>
    <row r="144" spans="1:2" x14ac:dyDescent="0.25">
      <c r="A144" t="s">
        <v>1157</v>
      </c>
      <c r="B144" t="str">
        <f t="shared" si="5"/>
        <v>C</v>
      </c>
    </row>
    <row r="145" spans="1:2" x14ac:dyDescent="0.25">
      <c r="A145" t="s">
        <v>1175</v>
      </c>
      <c r="B145" t="str">
        <f t="shared" si="5"/>
        <v>D</v>
      </c>
    </row>
    <row r="146" spans="1:2" x14ac:dyDescent="0.25">
      <c r="A146" t="s">
        <v>1180</v>
      </c>
      <c r="B146" t="str">
        <f t="shared" si="5"/>
        <v>E</v>
      </c>
    </row>
    <row r="147" spans="1:2" x14ac:dyDescent="0.25">
      <c r="A147" t="s">
        <v>1193</v>
      </c>
      <c r="B147" t="str">
        <f t="shared" si="5"/>
        <v>A</v>
      </c>
    </row>
    <row r="148" spans="1:2" x14ac:dyDescent="0.25">
      <c r="A148" t="s">
        <v>1206</v>
      </c>
      <c r="B148" t="str">
        <f t="shared" si="5"/>
        <v>C</v>
      </c>
    </row>
    <row r="149" spans="1:2" x14ac:dyDescent="0.25">
      <c r="A149" t="s">
        <v>1217</v>
      </c>
      <c r="B149" t="str">
        <f t="shared" si="5"/>
        <v>B</v>
      </c>
    </row>
    <row r="150" spans="1:2" x14ac:dyDescent="0.25">
      <c r="A150" t="s">
        <v>1220</v>
      </c>
      <c r="B150" t="str">
        <f t="shared" si="5"/>
        <v>C</v>
      </c>
    </row>
    <row r="151" spans="1:2" x14ac:dyDescent="0.25">
      <c r="A151" t="s">
        <v>1234</v>
      </c>
      <c r="B151" t="str">
        <f t="shared" si="5"/>
        <v>B</v>
      </c>
    </row>
    <row r="152" spans="1:2" x14ac:dyDescent="0.25">
      <c r="A152" t="s">
        <v>1252</v>
      </c>
      <c r="B152" t="str">
        <f t="shared" si="5"/>
        <v>B</v>
      </c>
    </row>
    <row r="153" spans="1:2" x14ac:dyDescent="0.25">
      <c r="A153" t="s">
        <v>1255</v>
      </c>
      <c r="B153" t="str">
        <f t="shared" si="5"/>
        <v>A</v>
      </c>
    </row>
    <row r="154" spans="1:2" x14ac:dyDescent="0.25">
      <c r="A154" t="s">
        <v>1270</v>
      </c>
      <c r="B154" t="str">
        <f t="shared" si="5"/>
        <v>D</v>
      </c>
    </row>
    <row r="155" spans="1:2" x14ac:dyDescent="0.25">
      <c r="A155" t="s">
        <v>1279</v>
      </c>
      <c r="B155" t="str">
        <f t="shared" si="5"/>
        <v>A</v>
      </c>
    </row>
    <row r="156" spans="1:2" x14ac:dyDescent="0.25">
      <c r="A156" t="s">
        <v>1284</v>
      </c>
      <c r="B156" t="str">
        <f t="shared" si="5"/>
        <v>C</v>
      </c>
    </row>
    <row r="157" spans="1:2" x14ac:dyDescent="0.25">
      <c r="A157" t="s">
        <v>1296</v>
      </c>
      <c r="B157" t="str">
        <f t="shared" si="5"/>
        <v>B</v>
      </c>
    </row>
    <row r="158" spans="1:2" x14ac:dyDescent="0.25">
      <c r="A158" t="s">
        <v>1307</v>
      </c>
      <c r="B158" t="str">
        <f t="shared" si="5"/>
        <v>C</v>
      </c>
    </row>
    <row r="159" spans="1:2" x14ac:dyDescent="0.25">
      <c r="A159" t="s">
        <v>1314</v>
      </c>
      <c r="B159" t="str">
        <f t="shared" si="5"/>
        <v>D</v>
      </c>
    </row>
    <row r="160" spans="1:2" x14ac:dyDescent="0.25">
      <c r="A160" t="s">
        <v>1316</v>
      </c>
      <c r="B160" t="str">
        <f t="shared" si="5"/>
        <v>C</v>
      </c>
    </row>
    <row r="161" spans="1:2" x14ac:dyDescent="0.25">
      <c r="A161" t="s">
        <v>1318</v>
      </c>
      <c r="B161" t="str">
        <f t="shared" si="5"/>
        <v>C</v>
      </c>
    </row>
    <row r="162" spans="1:2" x14ac:dyDescent="0.25">
      <c r="A162" t="s">
        <v>1325</v>
      </c>
      <c r="B162" t="str">
        <f t="shared" si="5"/>
        <v>C</v>
      </c>
    </row>
    <row r="163" spans="1:2" x14ac:dyDescent="0.25">
      <c r="A163" t="s">
        <v>1348</v>
      </c>
      <c r="B163" t="str">
        <f t="shared" ref="B163:B189" si="6">LEFT(A163,1)</f>
        <v>C</v>
      </c>
    </row>
    <row r="164" spans="1:2" x14ac:dyDescent="0.25">
      <c r="A164" t="s">
        <v>1358</v>
      </c>
      <c r="B164" t="str">
        <f t="shared" si="6"/>
        <v>F</v>
      </c>
    </row>
    <row r="165" spans="1:2" x14ac:dyDescent="0.25">
      <c r="A165" t="s">
        <v>1363</v>
      </c>
      <c r="B165" t="str">
        <f t="shared" si="6"/>
        <v>A</v>
      </c>
    </row>
    <row r="166" spans="1:2" x14ac:dyDescent="0.25">
      <c r="A166" t="s">
        <v>1370</v>
      </c>
      <c r="B166" t="str">
        <f t="shared" si="6"/>
        <v>C</v>
      </c>
    </row>
    <row r="167" spans="1:2" x14ac:dyDescent="0.25">
      <c r="A167" t="s">
        <v>1375</v>
      </c>
      <c r="B167" t="str">
        <f t="shared" si="6"/>
        <v>C</v>
      </c>
    </row>
    <row r="168" spans="1:2" x14ac:dyDescent="0.25">
      <c r="A168" t="s">
        <v>1386</v>
      </c>
      <c r="B168" t="str">
        <f t="shared" si="6"/>
        <v>C</v>
      </c>
    </row>
    <row r="169" spans="1:2" x14ac:dyDescent="0.25">
      <c r="A169" t="s">
        <v>1415</v>
      </c>
      <c r="B169" t="str">
        <f t="shared" si="6"/>
        <v>C</v>
      </c>
    </row>
    <row r="170" spans="1:2" x14ac:dyDescent="0.25">
      <c r="A170" t="s">
        <v>1418</v>
      </c>
      <c r="B170" t="str">
        <f t="shared" si="6"/>
        <v>D</v>
      </c>
    </row>
    <row r="171" spans="1:2" x14ac:dyDescent="0.25">
      <c r="A171" t="s">
        <v>1429</v>
      </c>
      <c r="B171" t="str">
        <f t="shared" si="6"/>
        <v>B</v>
      </c>
    </row>
    <row r="172" spans="1:2" x14ac:dyDescent="0.25">
      <c r="A172" t="s">
        <v>1444</v>
      </c>
      <c r="B172" t="str">
        <f t="shared" si="6"/>
        <v>E</v>
      </c>
    </row>
    <row r="173" spans="1:2" x14ac:dyDescent="0.25">
      <c r="A173" t="s">
        <v>1447</v>
      </c>
      <c r="B173" t="str">
        <f t="shared" si="6"/>
        <v>E</v>
      </c>
    </row>
    <row r="174" spans="1:2" x14ac:dyDescent="0.25">
      <c r="A174" t="s">
        <v>1481</v>
      </c>
      <c r="B174" t="str">
        <f t="shared" si="6"/>
        <v>A</v>
      </c>
    </row>
    <row r="175" spans="1:2" x14ac:dyDescent="0.25">
      <c r="A175" t="s">
        <v>1490</v>
      </c>
      <c r="B175" t="str">
        <f t="shared" si="6"/>
        <v>B</v>
      </c>
    </row>
    <row r="176" spans="1:2" x14ac:dyDescent="0.25">
      <c r="A176" t="s">
        <v>1494</v>
      </c>
      <c r="B176" t="str">
        <f t="shared" si="6"/>
        <v>C</v>
      </c>
    </row>
    <row r="177" spans="1:2" x14ac:dyDescent="0.25">
      <c r="A177" t="s">
        <v>1533</v>
      </c>
      <c r="B177" t="str">
        <f t="shared" si="6"/>
        <v>C</v>
      </c>
    </row>
    <row r="178" spans="1:2" x14ac:dyDescent="0.25">
      <c r="A178" t="s">
        <v>1580</v>
      </c>
      <c r="B178" t="str">
        <f t="shared" si="6"/>
        <v>F</v>
      </c>
    </row>
    <row r="179" spans="1:2" x14ac:dyDescent="0.25">
      <c r="A179" t="s">
        <v>1600</v>
      </c>
      <c r="B179" t="str">
        <f t="shared" si="6"/>
        <v>B</v>
      </c>
    </row>
    <row r="180" spans="1:2" x14ac:dyDescent="0.25">
      <c r="A180" t="s">
        <v>1619</v>
      </c>
      <c r="B180" t="str">
        <f t="shared" si="6"/>
        <v>F</v>
      </c>
    </row>
    <row r="181" spans="1:2" x14ac:dyDescent="0.25">
      <c r="A181" t="s">
        <v>1632</v>
      </c>
      <c r="B181" t="str">
        <f t="shared" si="6"/>
        <v>A</v>
      </c>
    </row>
    <row r="182" spans="1:2" x14ac:dyDescent="0.25">
      <c r="A182" t="s">
        <v>1659</v>
      </c>
      <c r="B182" t="str">
        <f t="shared" si="6"/>
        <v>E</v>
      </c>
    </row>
    <row r="183" spans="1:2" x14ac:dyDescent="0.25">
      <c r="A183" t="s">
        <v>1677</v>
      </c>
      <c r="B183" t="str">
        <f t="shared" si="6"/>
        <v>E</v>
      </c>
    </row>
    <row r="184" spans="1:2" x14ac:dyDescent="0.25">
      <c r="A184" t="s">
        <v>1679</v>
      </c>
      <c r="B184" t="str">
        <f t="shared" si="6"/>
        <v>B</v>
      </c>
    </row>
    <row r="185" spans="1:2" x14ac:dyDescent="0.25">
      <c r="A185" t="s">
        <v>1686</v>
      </c>
      <c r="B185" t="str">
        <f t="shared" si="6"/>
        <v>C</v>
      </c>
    </row>
    <row r="186" spans="1:2" x14ac:dyDescent="0.25">
      <c r="A186" t="s">
        <v>1700</v>
      </c>
      <c r="B186" t="str">
        <f t="shared" si="6"/>
        <v>B</v>
      </c>
    </row>
    <row r="187" spans="1:2" x14ac:dyDescent="0.25">
      <c r="A187" t="s">
        <v>1716</v>
      </c>
      <c r="B187" t="str">
        <f t="shared" si="6"/>
        <v>D</v>
      </c>
    </row>
    <row r="188" spans="1:2" x14ac:dyDescent="0.25">
      <c r="A188" t="s">
        <v>1719</v>
      </c>
      <c r="B188" t="str">
        <f t="shared" si="6"/>
        <v>D</v>
      </c>
    </row>
    <row r="189" spans="1:2" x14ac:dyDescent="0.25">
      <c r="A189" t="s">
        <v>1730</v>
      </c>
      <c r="B189" t="str">
        <f t="shared" si="6"/>
        <v>C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2"/>
  <sheetViews>
    <sheetView workbookViewId="0">
      <selection activeCell="E3" sqref="E3"/>
    </sheetView>
  </sheetViews>
  <sheetFormatPr defaultRowHeight="15" x14ac:dyDescent="0.25"/>
  <cols>
    <col min="5" max="5" width="10.7109375" bestFit="1" customWidth="1"/>
  </cols>
  <sheetData>
    <row r="1" spans="1:12" x14ac:dyDescent="0.25">
      <c r="D1" s="1">
        <f>AVERAGE(Age)</f>
        <v>29.881137667304014</v>
      </c>
    </row>
    <row r="2" spans="1:12" x14ac:dyDescent="0.25">
      <c r="J2" t="s">
        <v>1738</v>
      </c>
      <c r="K2" t="s">
        <v>1739</v>
      </c>
      <c r="L2" t="s">
        <v>1740</v>
      </c>
    </row>
    <row r="3" spans="1:12" x14ac:dyDescent="0.25">
      <c r="A3" t="s">
        <v>2</v>
      </c>
      <c r="B3" t="s">
        <v>4</v>
      </c>
      <c r="C3" t="s">
        <v>5</v>
      </c>
      <c r="J3">
        <v>1</v>
      </c>
      <c r="K3" t="s">
        <v>17</v>
      </c>
      <c r="L3" s="1">
        <f t="shared" ref="L3:L8" si="0">AVERAGEIFS(Age,Pclass,J3,Sex,K3)</f>
        <v>37.037593984962406</v>
      </c>
    </row>
    <row r="4" spans="1:12" x14ac:dyDescent="0.25">
      <c r="A4">
        <v>3</v>
      </c>
      <c r="B4" t="s">
        <v>13</v>
      </c>
      <c r="C4">
        <v>22</v>
      </c>
      <c r="D4" s="1">
        <f>SUMIFS(Avg_age,Pclass_Age,A4,Sex_Age,B4)</f>
        <v>25.962263610315187</v>
      </c>
      <c r="J4">
        <v>1</v>
      </c>
      <c r="K4" t="s">
        <v>13</v>
      </c>
      <c r="L4" s="1">
        <f t="shared" si="0"/>
        <v>41.029271523178807</v>
      </c>
    </row>
    <row r="5" spans="1:12" x14ac:dyDescent="0.25">
      <c r="A5">
        <v>1</v>
      </c>
      <c r="B5" t="s">
        <v>17</v>
      </c>
      <c r="C5">
        <v>38</v>
      </c>
      <c r="D5" s="1">
        <f>SUMIFS(Avg_age,Pclass_Age,A5,Sex_Age,B5)</f>
        <v>37.037593984962406</v>
      </c>
      <c r="J5">
        <v>2</v>
      </c>
      <c r="K5" t="s">
        <v>17</v>
      </c>
      <c r="L5" s="1">
        <f t="shared" si="0"/>
        <v>27.499223300970876</v>
      </c>
    </row>
    <row r="6" spans="1:12" x14ac:dyDescent="0.25">
      <c r="A6">
        <v>3</v>
      </c>
      <c r="B6" t="s">
        <v>17</v>
      </c>
      <c r="C6">
        <v>26</v>
      </c>
      <c r="D6" s="1">
        <f>SUMIFS(Avg_age,Pclass_Age,A6,Sex_Age,B6)</f>
        <v>22.185328947368422</v>
      </c>
      <c r="J6">
        <v>2</v>
      </c>
      <c r="K6" t="s">
        <v>13</v>
      </c>
      <c r="L6" s="1">
        <f t="shared" si="0"/>
        <v>30.815379746835443</v>
      </c>
    </row>
    <row r="7" spans="1:12" x14ac:dyDescent="0.25">
      <c r="A7">
        <v>1</v>
      </c>
      <c r="B7" t="s">
        <v>17</v>
      </c>
      <c r="C7">
        <v>35</v>
      </c>
      <c r="D7" s="1">
        <f>SUMIFS(Avg_age,Pclass_Age,A7,Sex_Age,B7)</f>
        <v>37.037593984962406</v>
      </c>
      <c r="J7">
        <v>3</v>
      </c>
      <c r="K7" t="s">
        <v>17</v>
      </c>
      <c r="L7" s="1">
        <f t="shared" si="0"/>
        <v>22.185328947368422</v>
      </c>
    </row>
    <row r="8" spans="1:12" x14ac:dyDescent="0.25">
      <c r="A8">
        <v>3</v>
      </c>
      <c r="B8" t="s">
        <v>13</v>
      </c>
      <c r="C8">
        <v>35</v>
      </c>
      <c r="D8" s="1">
        <f>E8</f>
        <v>0</v>
      </c>
      <c r="J8">
        <v>3</v>
      </c>
      <c r="K8" t="s">
        <v>13</v>
      </c>
      <c r="L8" s="1">
        <f t="shared" si="0"/>
        <v>25.962263610315187</v>
      </c>
    </row>
    <row r="9" spans="1:12" x14ac:dyDescent="0.25">
      <c r="A9">
        <v>3</v>
      </c>
      <c r="B9" t="s">
        <v>13</v>
      </c>
      <c r="D9" s="1">
        <f t="shared" ref="D9:D72" si="1">SUMIFS(Avg_age,Pclass_Age,A9,Sex_Age,B9)</f>
        <v>25.962263610315187</v>
      </c>
    </row>
    <row r="10" spans="1:12" x14ac:dyDescent="0.25">
      <c r="A10">
        <v>1</v>
      </c>
      <c r="B10" t="s">
        <v>13</v>
      </c>
      <c r="C10">
        <v>54</v>
      </c>
      <c r="D10" s="1">
        <f t="shared" si="1"/>
        <v>41.029271523178807</v>
      </c>
    </row>
    <row r="11" spans="1:12" x14ac:dyDescent="0.25">
      <c r="A11">
        <v>3</v>
      </c>
      <c r="B11" t="s">
        <v>13</v>
      </c>
      <c r="C11">
        <v>2</v>
      </c>
      <c r="D11" s="1">
        <f t="shared" si="1"/>
        <v>25.962263610315187</v>
      </c>
    </row>
    <row r="12" spans="1:12" x14ac:dyDescent="0.25">
      <c r="A12">
        <v>3</v>
      </c>
      <c r="B12" t="s">
        <v>17</v>
      </c>
      <c r="C12">
        <v>27</v>
      </c>
      <c r="D12" s="1">
        <f t="shared" si="1"/>
        <v>22.185328947368422</v>
      </c>
    </row>
    <row r="13" spans="1:12" x14ac:dyDescent="0.25">
      <c r="A13">
        <v>2</v>
      </c>
      <c r="B13" t="s">
        <v>17</v>
      </c>
      <c r="C13">
        <v>14</v>
      </c>
      <c r="D13" s="1">
        <f t="shared" si="1"/>
        <v>27.499223300970876</v>
      </c>
    </row>
    <row r="14" spans="1:12" x14ac:dyDescent="0.25">
      <c r="A14">
        <v>3</v>
      </c>
      <c r="B14" t="s">
        <v>17</v>
      </c>
      <c r="C14">
        <v>4</v>
      </c>
      <c r="D14" s="1">
        <f t="shared" si="1"/>
        <v>22.185328947368422</v>
      </c>
    </row>
    <row r="15" spans="1:12" x14ac:dyDescent="0.25">
      <c r="A15">
        <v>1</v>
      </c>
      <c r="B15" t="s">
        <v>17</v>
      </c>
      <c r="C15">
        <v>58</v>
      </c>
      <c r="D15" s="1">
        <f t="shared" si="1"/>
        <v>37.037593984962406</v>
      </c>
    </row>
    <row r="16" spans="1:12" x14ac:dyDescent="0.25">
      <c r="A16">
        <v>3</v>
      </c>
      <c r="B16" t="s">
        <v>13</v>
      </c>
      <c r="C16">
        <v>20</v>
      </c>
      <c r="D16" s="1">
        <f t="shared" si="1"/>
        <v>25.962263610315187</v>
      </c>
    </row>
    <row r="17" spans="1:4" x14ac:dyDescent="0.25">
      <c r="A17">
        <v>3</v>
      </c>
      <c r="B17" t="s">
        <v>13</v>
      </c>
      <c r="C17">
        <v>39</v>
      </c>
      <c r="D17" s="1">
        <f t="shared" si="1"/>
        <v>25.962263610315187</v>
      </c>
    </row>
    <row r="18" spans="1:4" x14ac:dyDescent="0.25">
      <c r="A18">
        <v>3</v>
      </c>
      <c r="B18" t="s">
        <v>17</v>
      </c>
      <c r="C18">
        <v>14</v>
      </c>
      <c r="D18" s="1">
        <f t="shared" si="1"/>
        <v>22.185328947368422</v>
      </c>
    </row>
    <row r="19" spans="1:4" x14ac:dyDescent="0.25">
      <c r="A19">
        <v>2</v>
      </c>
      <c r="B19" t="s">
        <v>17</v>
      </c>
      <c r="C19">
        <v>55</v>
      </c>
      <c r="D19" s="1">
        <f t="shared" si="1"/>
        <v>27.499223300970876</v>
      </c>
    </row>
    <row r="20" spans="1:4" x14ac:dyDescent="0.25">
      <c r="A20">
        <v>3</v>
      </c>
      <c r="B20" t="s">
        <v>13</v>
      </c>
      <c r="C20">
        <v>2</v>
      </c>
      <c r="D20" s="1">
        <f t="shared" si="1"/>
        <v>25.962263610315187</v>
      </c>
    </row>
    <row r="21" spans="1:4" x14ac:dyDescent="0.25">
      <c r="A21">
        <v>2</v>
      </c>
      <c r="B21" t="s">
        <v>13</v>
      </c>
      <c r="D21" s="1">
        <f t="shared" si="1"/>
        <v>30.815379746835443</v>
      </c>
    </row>
    <row r="22" spans="1:4" x14ac:dyDescent="0.25">
      <c r="A22">
        <v>3</v>
      </c>
      <c r="B22" t="s">
        <v>17</v>
      </c>
      <c r="C22">
        <v>31</v>
      </c>
      <c r="D22" s="1">
        <f t="shared" si="1"/>
        <v>22.185328947368422</v>
      </c>
    </row>
    <row r="23" spans="1:4" x14ac:dyDescent="0.25">
      <c r="A23">
        <v>3</v>
      </c>
      <c r="B23" t="s">
        <v>17</v>
      </c>
      <c r="D23" s="1">
        <f t="shared" si="1"/>
        <v>22.185328947368422</v>
      </c>
    </row>
    <row r="24" spans="1:4" x14ac:dyDescent="0.25">
      <c r="A24">
        <v>2</v>
      </c>
      <c r="B24" t="s">
        <v>13</v>
      </c>
      <c r="C24">
        <v>35</v>
      </c>
      <c r="D24" s="1">
        <f t="shared" si="1"/>
        <v>30.815379746835443</v>
      </c>
    </row>
    <row r="25" spans="1:4" x14ac:dyDescent="0.25">
      <c r="A25">
        <v>2</v>
      </c>
      <c r="B25" t="s">
        <v>13</v>
      </c>
      <c r="C25">
        <v>34</v>
      </c>
      <c r="D25" s="1">
        <f t="shared" si="1"/>
        <v>30.815379746835443</v>
      </c>
    </row>
    <row r="26" spans="1:4" x14ac:dyDescent="0.25">
      <c r="A26">
        <v>3</v>
      </c>
      <c r="B26" t="s">
        <v>17</v>
      </c>
      <c r="C26">
        <v>15</v>
      </c>
      <c r="D26" s="1">
        <f t="shared" si="1"/>
        <v>22.185328947368422</v>
      </c>
    </row>
    <row r="27" spans="1:4" x14ac:dyDescent="0.25">
      <c r="A27">
        <v>1</v>
      </c>
      <c r="B27" t="s">
        <v>13</v>
      </c>
      <c r="C27">
        <v>28</v>
      </c>
      <c r="D27" s="1">
        <f t="shared" si="1"/>
        <v>41.029271523178807</v>
      </c>
    </row>
    <row r="28" spans="1:4" x14ac:dyDescent="0.25">
      <c r="A28">
        <v>3</v>
      </c>
      <c r="B28" t="s">
        <v>17</v>
      </c>
      <c r="C28">
        <v>8</v>
      </c>
      <c r="D28" s="1">
        <f t="shared" si="1"/>
        <v>22.185328947368422</v>
      </c>
    </row>
    <row r="29" spans="1:4" x14ac:dyDescent="0.25">
      <c r="A29">
        <v>3</v>
      </c>
      <c r="B29" t="s">
        <v>17</v>
      </c>
      <c r="C29">
        <v>38</v>
      </c>
      <c r="D29" s="1">
        <f t="shared" si="1"/>
        <v>22.185328947368422</v>
      </c>
    </row>
    <row r="30" spans="1:4" x14ac:dyDescent="0.25">
      <c r="A30">
        <v>3</v>
      </c>
      <c r="B30" t="s">
        <v>13</v>
      </c>
      <c r="D30" s="1">
        <f t="shared" si="1"/>
        <v>25.962263610315187</v>
      </c>
    </row>
    <row r="31" spans="1:4" x14ac:dyDescent="0.25">
      <c r="A31">
        <v>1</v>
      </c>
      <c r="B31" t="s">
        <v>13</v>
      </c>
      <c r="C31">
        <v>19</v>
      </c>
      <c r="D31" s="1">
        <f t="shared" si="1"/>
        <v>41.029271523178807</v>
      </c>
    </row>
    <row r="32" spans="1:4" x14ac:dyDescent="0.25">
      <c r="A32">
        <v>3</v>
      </c>
      <c r="B32" t="s">
        <v>17</v>
      </c>
      <c r="D32" s="1">
        <f t="shared" si="1"/>
        <v>22.185328947368422</v>
      </c>
    </row>
    <row r="33" spans="1:4" x14ac:dyDescent="0.25">
      <c r="A33">
        <v>3</v>
      </c>
      <c r="B33" t="s">
        <v>13</v>
      </c>
      <c r="D33" s="1">
        <f t="shared" si="1"/>
        <v>25.962263610315187</v>
      </c>
    </row>
    <row r="34" spans="1:4" x14ac:dyDescent="0.25">
      <c r="A34">
        <v>1</v>
      </c>
      <c r="B34" t="s">
        <v>13</v>
      </c>
      <c r="C34">
        <v>40</v>
      </c>
      <c r="D34" s="1">
        <f t="shared" si="1"/>
        <v>41.029271523178807</v>
      </c>
    </row>
    <row r="35" spans="1:4" x14ac:dyDescent="0.25">
      <c r="A35">
        <v>1</v>
      </c>
      <c r="B35" t="s">
        <v>17</v>
      </c>
      <c r="D35" s="1">
        <f t="shared" si="1"/>
        <v>37.037593984962406</v>
      </c>
    </row>
    <row r="36" spans="1:4" x14ac:dyDescent="0.25">
      <c r="A36">
        <v>3</v>
      </c>
      <c r="B36" t="s">
        <v>17</v>
      </c>
      <c r="D36" s="1">
        <f t="shared" si="1"/>
        <v>22.185328947368422</v>
      </c>
    </row>
    <row r="37" spans="1:4" x14ac:dyDescent="0.25">
      <c r="A37">
        <v>2</v>
      </c>
      <c r="B37" t="s">
        <v>13</v>
      </c>
      <c r="C37">
        <v>66</v>
      </c>
      <c r="D37" s="1">
        <f t="shared" si="1"/>
        <v>30.815379746835443</v>
      </c>
    </row>
    <row r="38" spans="1:4" x14ac:dyDescent="0.25">
      <c r="A38">
        <v>1</v>
      </c>
      <c r="B38" t="s">
        <v>13</v>
      </c>
      <c r="C38">
        <v>28</v>
      </c>
      <c r="D38" s="1">
        <f t="shared" si="1"/>
        <v>41.029271523178807</v>
      </c>
    </row>
    <row r="39" spans="1:4" x14ac:dyDescent="0.25">
      <c r="A39">
        <v>1</v>
      </c>
      <c r="B39" t="s">
        <v>13</v>
      </c>
      <c r="C39">
        <v>42</v>
      </c>
      <c r="D39" s="1">
        <f t="shared" si="1"/>
        <v>41.029271523178807</v>
      </c>
    </row>
    <row r="40" spans="1:4" x14ac:dyDescent="0.25">
      <c r="A40">
        <v>3</v>
      </c>
      <c r="B40" t="s">
        <v>13</v>
      </c>
      <c r="D40" s="1">
        <f t="shared" si="1"/>
        <v>25.962263610315187</v>
      </c>
    </row>
    <row r="41" spans="1:4" x14ac:dyDescent="0.25">
      <c r="A41">
        <v>3</v>
      </c>
      <c r="B41" t="s">
        <v>13</v>
      </c>
      <c r="C41">
        <v>21</v>
      </c>
      <c r="D41" s="1">
        <f t="shared" si="1"/>
        <v>25.962263610315187</v>
      </c>
    </row>
    <row r="42" spans="1:4" x14ac:dyDescent="0.25">
      <c r="A42">
        <v>3</v>
      </c>
      <c r="B42" t="s">
        <v>17</v>
      </c>
      <c r="C42">
        <v>18</v>
      </c>
      <c r="D42" s="1">
        <f t="shared" si="1"/>
        <v>22.185328947368422</v>
      </c>
    </row>
    <row r="43" spans="1:4" x14ac:dyDescent="0.25">
      <c r="A43">
        <v>3</v>
      </c>
      <c r="B43" t="s">
        <v>17</v>
      </c>
      <c r="C43">
        <v>14</v>
      </c>
      <c r="D43" s="1">
        <f t="shared" si="1"/>
        <v>22.185328947368422</v>
      </c>
    </row>
    <row r="44" spans="1:4" x14ac:dyDescent="0.25">
      <c r="A44">
        <v>3</v>
      </c>
      <c r="B44" t="s">
        <v>17</v>
      </c>
      <c r="C44">
        <v>40</v>
      </c>
      <c r="D44" s="1">
        <f t="shared" si="1"/>
        <v>22.185328947368422</v>
      </c>
    </row>
    <row r="45" spans="1:4" x14ac:dyDescent="0.25">
      <c r="A45">
        <v>2</v>
      </c>
      <c r="B45" t="s">
        <v>17</v>
      </c>
      <c r="C45">
        <v>27</v>
      </c>
      <c r="D45" s="1">
        <f t="shared" si="1"/>
        <v>27.499223300970876</v>
      </c>
    </row>
    <row r="46" spans="1:4" x14ac:dyDescent="0.25">
      <c r="A46">
        <v>3</v>
      </c>
      <c r="B46" t="s">
        <v>13</v>
      </c>
      <c r="D46" s="1">
        <f t="shared" si="1"/>
        <v>25.962263610315187</v>
      </c>
    </row>
    <row r="47" spans="1:4" x14ac:dyDescent="0.25">
      <c r="A47">
        <v>2</v>
      </c>
      <c r="B47" t="s">
        <v>17</v>
      </c>
      <c r="C47">
        <v>3</v>
      </c>
      <c r="D47" s="1">
        <f t="shared" si="1"/>
        <v>27.499223300970876</v>
      </c>
    </row>
    <row r="48" spans="1:4" x14ac:dyDescent="0.25">
      <c r="A48">
        <v>3</v>
      </c>
      <c r="B48" t="s">
        <v>17</v>
      </c>
      <c r="C48">
        <v>19</v>
      </c>
      <c r="D48" s="1">
        <f t="shared" si="1"/>
        <v>22.185328947368422</v>
      </c>
    </row>
    <row r="49" spans="1:4" x14ac:dyDescent="0.25">
      <c r="A49">
        <v>3</v>
      </c>
      <c r="B49" t="s">
        <v>13</v>
      </c>
      <c r="D49" s="1">
        <f t="shared" si="1"/>
        <v>25.962263610315187</v>
      </c>
    </row>
    <row r="50" spans="1:4" x14ac:dyDescent="0.25">
      <c r="A50">
        <v>3</v>
      </c>
      <c r="B50" t="s">
        <v>13</v>
      </c>
      <c r="D50" s="1">
        <f t="shared" si="1"/>
        <v>25.962263610315187</v>
      </c>
    </row>
    <row r="51" spans="1:4" x14ac:dyDescent="0.25">
      <c r="A51">
        <v>3</v>
      </c>
      <c r="B51" t="s">
        <v>17</v>
      </c>
      <c r="D51" s="1">
        <f t="shared" si="1"/>
        <v>22.185328947368422</v>
      </c>
    </row>
    <row r="52" spans="1:4" x14ac:dyDescent="0.25">
      <c r="A52">
        <v>3</v>
      </c>
      <c r="B52" t="s">
        <v>13</v>
      </c>
      <c r="D52" s="1">
        <f t="shared" si="1"/>
        <v>25.962263610315187</v>
      </c>
    </row>
    <row r="53" spans="1:4" x14ac:dyDescent="0.25">
      <c r="A53">
        <v>3</v>
      </c>
      <c r="B53" t="s">
        <v>17</v>
      </c>
      <c r="C53">
        <v>18</v>
      </c>
      <c r="D53" s="1">
        <f t="shared" si="1"/>
        <v>22.185328947368422</v>
      </c>
    </row>
    <row r="54" spans="1:4" x14ac:dyDescent="0.25">
      <c r="A54">
        <v>3</v>
      </c>
      <c r="B54" t="s">
        <v>13</v>
      </c>
      <c r="C54">
        <v>7</v>
      </c>
      <c r="D54" s="1">
        <f t="shared" si="1"/>
        <v>25.962263610315187</v>
      </c>
    </row>
    <row r="55" spans="1:4" x14ac:dyDescent="0.25">
      <c r="A55">
        <v>3</v>
      </c>
      <c r="B55" t="s">
        <v>13</v>
      </c>
      <c r="C55">
        <v>21</v>
      </c>
      <c r="D55" s="1">
        <f t="shared" si="1"/>
        <v>25.962263610315187</v>
      </c>
    </row>
    <row r="56" spans="1:4" x14ac:dyDescent="0.25">
      <c r="A56">
        <v>1</v>
      </c>
      <c r="B56" t="s">
        <v>17</v>
      </c>
      <c r="C56">
        <v>49</v>
      </c>
      <c r="D56" s="1">
        <f t="shared" si="1"/>
        <v>37.037593984962406</v>
      </c>
    </row>
    <row r="57" spans="1:4" x14ac:dyDescent="0.25">
      <c r="A57">
        <v>2</v>
      </c>
      <c r="B57" t="s">
        <v>17</v>
      </c>
      <c r="C57">
        <v>29</v>
      </c>
      <c r="D57" s="1">
        <f t="shared" si="1"/>
        <v>27.499223300970876</v>
      </c>
    </row>
    <row r="58" spans="1:4" x14ac:dyDescent="0.25">
      <c r="A58">
        <v>1</v>
      </c>
      <c r="B58" t="s">
        <v>13</v>
      </c>
      <c r="C58">
        <v>65</v>
      </c>
      <c r="D58" s="1">
        <f t="shared" si="1"/>
        <v>41.029271523178807</v>
      </c>
    </row>
    <row r="59" spans="1:4" x14ac:dyDescent="0.25">
      <c r="A59">
        <v>1</v>
      </c>
      <c r="B59" t="s">
        <v>13</v>
      </c>
      <c r="D59" s="1">
        <f t="shared" si="1"/>
        <v>41.029271523178807</v>
      </c>
    </row>
    <row r="60" spans="1:4" x14ac:dyDescent="0.25">
      <c r="A60">
        <v>2</v>
      </c>
      <c r="B60" t="s">
        <v>17</v>
      </c>
      <c r="C60">
        <v>21</v>
      </c>
      <c r="D60" s="1">
        <f t="shared" si="1"/>
        <v>27.499223300970876</v>
      </c>
    </row>
    <row r="61" spans="1:4" x14ac:dyDescent="0.25">
      <c r="A61">
        <v>3</v>
      </c>
      <c r="B61" t="s">
        <v>13</v>
      </c>
      <c r="C61">
        <v>28.5</v>
      </c>
      <c r="D61" s="1">
        <f t="shared" si="1"/>
        <v>25.962263610315187</v>
      </c>
    </row>
    <row r="62" spans="1:4" x14ac:dyDescent="0.25">
      <c r="A62">
        <v>2</v>
      </c>
      <c r="B62" t="s">
        <v>17</v>
      </c>
      <c r="C62">
        <v>5</v>
      </c>
      <c r="D62" s="1">
        <f t="shared" si="1"/>
        <v>27.499223300970876</v>
      </c>
    </row>
    <row r="63" spans="1:4" x14ac:dyDescent="0.25">
      <c r="A63">
        <v>3</v>
      </c>
      <c r="B63" t="s">
        <v>13</v>
      </c>
      <c r="C63">
        <v>11</v>
      </c>
      <c r="D63" s="1">
        <f t="shared" si="1"/>
        <v>25.962263610315187</v>
      </c>
    </row>
    <row r="64" spans="1:4" x14ac:dyDescent="0.25">
      <c r="A64">
        <v>3</v>
      </c>
      <c r="B64" t="s">
        <v>13</v>
      </c>
      <c r="C64">
        <v>22</v>
      </c>
      <c r="D64" s="1">
        <f t="shared" si="1"/>
        <v>25.962263610315187</v>
      </c>
    </row>
    <row r="65" spans="1:4" x14ac:dyDescent="0.25">
      <c r="A65">
        <v>1</v>
      </c>
      <c r="B65" t="s">
        <v>17</v>
      </c>
      <c r="C65">
        <v>38</v>
      </c>
      <c r="D65" s="1">
        <f t="shared" si="1"/>
        <v>37.037593984962406</v>
      </c>
    </row>
    <row r="66" spans="1:4" x14ac:dyDescent="0.25">
      <c r="A66">
        <v>1</v>
      </c>
      <c r="B66" t="s">
        <v>13</v>
      </c>
      <c r="C66">
        <v>45</v>
      </c>
      <c r="D66" s="1">
        <f t="shared" si="1"/>
        <v>41.029271523178807</v>
      </c>
    </row>
    <row r="67" spans="1:4" x14ac:dyDescent="0.25">
      <c r="A67">
        <v>3</v>
      </c>
      <c r="B67" t="s">
        <v>13</v>
      </c>
      <c r="C67">
        <v>4</v>
      </c>
      <c r="D67" s="1">
        <f t="shared" si="1"/>
        <v>25.962263610315187</v>
      </c>
    </row>
    <row r="68" spans="1:4" x14ac:dyDescent="0.25">
      <c r="A68">
        <v>1</v>
      </c>
      <c r="B68" t="s">
        <v>13</v>
      </c>
      <c r="D68" s="1">
        <f t="shared" si="1"/>
        <v>41.029271523178807</v>
      </c>
    </row>
    <row r="69" spans="1:4" x14ac:dyDescent="0.25">
      <c r="A69">
        <v>3</v>
      </c>
      <c r="B69" t="s">
        <v>13</v>
      </c>
      <c r="D69" s="1">
        <f t="shared" si="1"/>
        <v>25.962263610315187</v>
      </c>
    </row>
    <row r="70" spans="1:4" x14ac:dyDescent="0.25">
      <c r="A70">
        <v>2</v>
      </c>
      <c r="B70" t="s">
        <v>17</v>
      </c>
      <c r="C70">
        <v>29</v>
      </c>
      <c r="D70" s="1">
        <f t="shared" si="1"/>
        <v>27.499223300970876</v>
      </c>
    </row>
    <row r="71" spans="1:4" x14ac:dyDescent="0.25">
      <c r="A71">
        <v>3</v>
      </c>
      <c r="B71" t="s">
        <v>13</v>
      </c>
      <c r="C71">
        <v>19</v>
      </c>
      <c r="D71" s="1">
        <f t="shared" si="1"/>
        <v>25.962263610315187</v>
      </c>
    </row>
    <row r="72" spans="1:4" x14ac:dyDescent="0.25">
      <c r="A72">
        <v>3</v>
      </c>
      <c r="B72" t="s">
        <v>17</v>
      </c>
      <c r="C72">
        <v>17</v>
      </c>
      <c r="D72" s="1">
        <f t="shared" si="1"/>
        <v>22.185328947368422</v>
      </c>
    </row>
    <row r="73" spans="1:4" x14ac:dyDescent="0.25">
      <c r="A73">
        <v>3</v>
      </c>
      <c r="B73" t="s">
        <v>13</v>
      </c>
      <c r="C73">
        <v>26</v>
      </c>
      <c r="D73" s="1">
        <f t="shared" ref="D73:D136" si="2">SUMIFS(Avg_age,Pclass_Age,A73,Sex_Age,B73)</f>
        <v>25.962263610315187</v>
      </c>
    </row>
    <row r="74" spans="1:4" x14ac:dyDescent="0.25">
      <c r="A74">
        <v>2</v>
      </c>
      <c r="B74" t="s">
        <v>13</v>
      </c>
      <c r="C74">
        <v>32</v>
      </c>
      <c r="D74" s="1">
        <f t="shared" si="2"/>
        <v>30.815379746835443</v>
      </c>
    </row>
    <row r="75" spans="1:4" x14ac:dyDescent="0.25">
      <c r="A75">
        <v>3</v>
      </c>
      <c r="B75" t="s">
        <v>17</v>
      </c>
      <c r="C75">
        <v>16</v>
      </c>
      <c r="D75" s="1">
        <f t="shared" si="2"/>
        <v>22.185328947368422</v>
      </c>
    </row>
    <row r="76" spans="1:4" x14ac:dyDescent="0.25">
      <c r="A76">
        <v>2</v>
      </c>
      <c r="B76" t="s">
        <v>13</v>
      </c>
      <c r="C76">
        <v>21</v>
      </c>
      <c r="D76" s="1">
        <f t="shared" si="2"/>
        <v>30.815379746835443</v>
      </c>
    </row>
    <row r="77" spans="1:4" x14ac:dyDescent="0.25">
      <c r="A77">
        <v>3</v>
      </c>
      <c r="B77" t="s">
        <v>13</v>
      </c>
      <c r="C77">
        <v>26</v>
      </c>
      <c r="D77" s="1">
        <f t="shared" si="2"/>
        <v>25.962263610315187</v>
      </c>
    </row>
    <row r="78" spans="1:4" x14ac:dyDescent="0.25">
      <c r="A78">
        <v>3</v>
      </c>
      <c r="B78" t="s">
        <v>13</v>
      </c>
      <c r="C78">
        <v>32</v>
      </c>
      <c r="D78" s="1">
        <f t="shared" si="2"/>
        <v>25.962263610315187</v>
      </c>
    </row>
    <row r="79" spans="1:4" x14ac:dyDescent="0.25">
      <c r="A79">
        <v>3</v>
      </c>
      <c r="B79" t="s">
        <v>13</v>
      </c>
      <c r="C79">
        <v>25</v>
      </c>
      <c r="D79" s="1">
        <f t="shared" si="2"/>
        <v>25.962263610315187</v>
      </c>
    </row>
    <row r="80" spans="1:4" x14ac:dyDescent="0.25">
      <c r="A80">
        <v>3</v>
      </c>
      <c r="B80" t="s">
        <v>13</v>
      </c>
      <c r="D80" s="1">
        <f t="shared" si="2"/>
        <v>25.962263610315187</v>
      </c>
    </row>
    <row r="81" spans="1:4" x14ac:dyDescent="0.25">
      <c r="A81">
        <v>3</v>
      </c>
      <c r="B81" t="s">
        <v>13</v>
      </c>
      <c r="D81" s="1">
        <f t="shared" si="2"/>
        <v>25.962263610315187</v>
      </c>
    </row>
    <row r="82" spans="1:4" x14ac:dyDescent="0.25">
      <c r="A82">
        <v>2</v>
      </c>
      <c r="B82" t="s">
        <v>13</v>
      </c>
      <c r="C82">
        <v>0.83</v>
      </c>
      <c r="D82" s="1">
        <f t="shared" si="2"/>
        <v>30.815379746835443</v>
      </c>
    </row>
    <row r="83" spans="1:4" x14ac:dyDescent="0.25">
      <c r="A83">
        <v>3</v>
      </c>
      <c r="B83" t="s">
        <v>17</v>
      </c>
      <c r="C83">
        <v>30</v>
      </c>
      <c r="D83" s="1">
        <f t="shared" si="2"/>
        <v>22.185328947368422</v>
      </c>
    </row>
    <row r="84" spans="1:4" x14ac:dyDescent="0.25">
      <c r="A84">
        <v>3</v>
      </c>
      <c r="B84" t="s">
        <v>13</v>
      </c>
      <c r="C84">
        <v>22</v>
      </c>
      <c r="D84" s="1">
        <f t="shared" si="2"/>
        <v>25.962263610315187</v>
      </c>
    </row>
    <row r="85" spans="1:4" x14ac:dyDescent="0.25">
      <c r="A85">
        <v>3</v>
      </c>
      <c r="B85" t="s">
        <v>13</v>
      </c>
      <c r="C85">
        <v>29</v>
      </c>
      <c r="D85" s="1">
        <f t="shared" si="2"/>
        <v>25.962263610315187</v>
      </c>
    </row>
    <row r="86" spans="1:4" x14ac:dyDescent="0.25">
      <c r="A86">
        <v>3</v>
      </c>
      <c r="B86" t="s">
        <v>17</v>
      </c>
      <c r="D86" s="1">
        <f t="shared" si="2"/>
        <v>22.185328947368422</v>
      </c>
    </row>
    <row r="87" spans="1:4" x14ac:dyDescent="0.25">
      <c r="A87">
        <v>1</v>
      </c>
      <c r="B87" t="s">
        <v>13</v>
      </c>
      <c r="C87">
        <v>28</v>
      </c>
      <c r="D87" s="1">
        <f t="shared" si="2"/>
        <v>41.029271523178807</v>
      </c>
    </row>
    <row r="88" spans="1:4" x14ac:dyDescent="0.25">
      <c r="A88">
        <v>2</v>
      </c>
      <c r="B88" t="s">
        <v>17</v>
      </c>
      <c r="C88">
        <v>17</v>
      </c>
      <c r="D88" s="1">
        <f t="shared" si="2"/>
        <v>27.499223300970876</v>
      </c>
    </row>
    <row r="89" spans="1:4" x14ac:dyDescent="0.25">
      <c r="A89">
        <v>3</v>
      </c>
      <c r="B89" t="s">
        <v>17</v>
      </c>
      <c r="C89">
        <v>33</v>
      </c>
      <c r="D89" s="1">
        <f t="shared" si="2"/>
        <v>22.185328947368422</v>
      </c>
    </row>
    <row r="90" spans="1:4" x14ac:dyDescent="0.25">
      <c r="A90">
        <v>3</v>
      </c>
      <c r="B90" t="s">
        <v>13</v>
      </c>
      <c r="C90">
        <v>16</v>
      </c>
      <c r="D90" s="1">
        <f t="shared" si="2"/>
        <v>25.962263610315187</v>
      </c>
    </row>
    <row r="91" spans="1:4" x14ac:dyDescent="0.25">
      <c r="A91">
        <v>3</v>
      </c>
      <c r="B91" t="s">
        <v>13</v>
      </c>
      <c r="D91" s="1">
        <f t="shared" si="2"/>
        <v>25.962263610315187</v>
      </c>
    </row>
    <row r="92" spans="1:4" x14ac:dyDescent="0.25">
      <c r="A92">
        <v>1</v>
      </c>
      <c r="B92" t="s">
        <v>17</v>
      </c>
      <c r="C92">
        <v>23</v>
      </c>
      <c r="D92" s="1">
        <f t="shared" si="2"/>
        <v>37.037593984962406</v>
      </c>
    </row>
    <row r="93" spans="1:4" x14ac:dyDescent="0.25">
      <c r="A93">
        <v>3</v>
      </c>
      <c r="B93" t="s">
        <v>13</v>
      </c>
      <c r="C93">
        <v>24</v>
      </c>
      <c r="D93" s="1">
        <f t="shared" si="2"/>
        <v>25.962263610315187</v>
      </c>
    </row>
    <row r="94" spans="1:4" x14ac:dyDescent="0.25">
      <c r="A94">
        <v>3</v>
      </c>
      <c r="B94" t="s">
        <v>13</v>
      </c>
      <c r="C94">
        <v>29</v>
      </c>
      <c r="D94" s="1">
        <f t="shared" si="2"/>
        <v>25.962263610315187</v>
      </c>
    </row>
    <row r="95" spans="1:4" x14ac:dyDescent="0.25">
      <c r="A95">
        <v>3</v>
      </c>
      <c r="B95" t="s">
        <v>13</v>
      </c>
      <c r="C95">
        <v>20</v>
      </c>
      <c r="D95" s="1">
        <f t="shared" si="2"/>
        <v>25.962263610315187</v>
      </c>
    </row>
    <row r="96" spans="1:4" x14ac:dyDescent="0.25">
      <c r="A96">
        <v>1</v>
      </c>
      <c r="B96" t="s">
        <v>13</v>
      </c>
      <c r="C96">
        <v>46</v>
      </c>
      <c r="D96" s="1">
        <f t="shared" si="2"/>
        <v>41.029271523178807</v>
      </c>
    </row>
    <row r="97" spans="1:4" x14ac:dyDescent="0.25">
      <c r="A97">
        <v>3</v>
      </c>
      <c r="B97" t="s">
        <v>13</v>
      </c>
      <c r="C97">
        <v>26</v>
      </c>
      <c r="D97" s="1">
        <f t="shared" si="2"/>
        <v>25.962263610315187</v>
      </c>
    </row>
    <row r="98" spans="1:4" x14ac:dyDescent="0.25">
      <c r="A98">
        <v>3</v>
      </c>
      <c r="B98" t="s">
        <v>13</v>
      </c>
      <c r="C98">
        <v>59</v>
      </c>
      <c r="D98" s="1">
        <f t="shared" si="2"/>
        <v>25.962263610315187</v>
      </c>
    </row>
    <row r="99" spans="1:4" x14ac:dyDescent="0.25">
      <c r="A99">
        <v>3</v>
      </c>
      <c r="B99" t="s">
        <v>13</v>
      </c>
      <c r="D99" s="1">
        <f t="shared" si="2"/>
        <v>25.962263610315187</v>
      </c>
    </row>
    <row r="100" spans="1:4" x14ac:dyDescent="0.25">
      <c r="A100">
        <v>1</v>
      </c>
      <c r="B100" t="s">
        <v>13</v>
      </c>
      <c r="C100">
        <v>71</v>
      </c>
      <c r="D100" s="1">
        <f t="shared" si="2"/>
        <v>41.029271523178807</v>
      </c>
    </row>
    <row r="101" spans="1:4" x14ac:dyDescent="0.25">
      <c r="A101">
        <v>1</v>
      </c>
      <c r="B101" t="s">
        <v>13</v>
      </c>
      <c r="C101">
        <v>23</v>
      </c>
      <c r="D101" s="1">
        <f t="shared" si="2"/>
        <v>41.029271523178807</v>
      </c>
    </row>
    <row r="102" spans="1:4" x14ac:dyDescent="0.25">
      <c r="A102">
        <v>2</v>
      </c>
      <c r="B102" t="s">
        <v>17</v>
      </c>
      <c r="C102">
        <v>34</v>
      </c>
      <c r="D102" s="1">
        <f t="shared" si="2"/>
        <v>27.499223300970876</v>
      </c>
    </row>
    <row r="103" spans="1:4" x14ac:dyDescent="0.25">
      <c r="A103">
        <v>2</v>
      </c>
      <c r="B103" t="s">
        <v>13</v>
      </c>
      <c r="C103">
        <v>34</v>
      </c>
      <c r="D103" s="1">
        <f t="shared" si="2"/>
        <v>30.815379746835443</v>
      </c>
    </row>
    <row r="104" spans="1:4" x14ac:dyDescent="0.25">
      <c r="A104">
        <v>3</v>
      </c>
      <c r="B104" t="s">
        <v>17</v>
      </c>
      <c r="C104">
        <v>28</v>
      </c>
      <c r="D104" s="1">
        <f t="shared" si="2"/>
        <v>22.185328947368422</v>
      </c>
    </row>
    <row r="105" spans="1:4" x14ac:dyDescent="0.25">
      <c r="A105">
        <v>3</v>
      </c>
      <c r="B105" t="s">
        <v>13</v>
      </c>
      <c r="D105" s="1">
        <f t="shared" si="2"/>
        <v>25.962263610315187</v>
      </c>
    </row>
    <row r="106" spans="1:4" x14ac:dyDescent="0.25">
      <c r="A106">
        <v>1</v>
      </c>
      <c r="B106" t="s">
        <v>13</v>
      </c>
      <c r="C106">
        <v>21</v>
      </c>
      <c r="D106" s="1">
        <f t="shared" si="2"/>
        <v>41.029271523178807</v>
      </c>
    </row>
    <row r="107" spans="1:4" x14ac:dyDescent="0.25">
      <c r="A107">
        <v>3</v>
      </c>
      <c r="B107" t="s">
        <v>13</v>
      </c>
      <c r="C107">
        <v>33</v>
      </c>
      <c r="D107" s="1">
        <f t="shared" si="2"/>
        <v>25.962263610315187</v>
      </c>
    </row>
    <row r="108" spans="1:4" x14ac:dyDescent="0.25">
      <c r="A108">
        <v>3</v>
      </c>
      <c r="B108" t="s">
        <v>13</v>
      </c>
      <c r="C108">
        <v>37</v>
      </c>
      <c r="D108" s="1">
        <f t="shared" si="2"/>
        <v>25.962263610315187</v>
      </c>
    </row>
    <row r="109" spans="1:4" x14ac:dyDescent="0.25">
      <c r="A109">
        <v>3</v>
      </c>
      <c r="B109" t="s">
        <v>13</v>
      </c>
      <c r="C109">
        <v>28</v>
      </c>
      <c r="D109" s="1">
        <f t="shared" si="2"/>
        <v>25.962263610315187</v>
      </c>
    </row>
    <row r="110" spans="1:4" x14ac:dyDescent="0.25">
      <c r="A110">
        <v>3</v>
      </c>
      <c r="B110" t="s">
        <v>17</v>
      </c>
      <c r="C110">
        <v>21</v>
      </c>
      <c r="D110" s="1">
        <f t="shared" si="2"/>
        <v>22.185328947368422</v>
      </c>
    </row>
    <row r="111" spans="1:4" x14ac:dyDescent="0.25">
      <c r="A111">
        <v>3</v>
      </c>
      <c r="B111" t="s">
        <v>13</v>
      </c>
      <c r="D111" s="1">
        <f t="shared" si="2"/>
        <v>25.962263610315187</v>
      </c>
    </row>
    <row r="112" spans="1:4" x14ac:dyDescent="0.25">
      <c r="A112">
        <v>3</v>
      </c>
      <c r="B112" t="s">
        <v>13</v>
      </c>
      <c r="C112">
        <v>38</v>
      </c>
      <c r="D112" s="1">
        <f t="shared" si="2"/>
        <v>25.962263610315187</v>
      </c>
    </row>
    <row r="113" spans="1:4" x14ac:dyDescent="0.25">
      <c r="A113">
        <v>3</v>
      </c>
      <c r="B113" t="s">
        <v>17</v>
      </c>
      <c r="D113" s="1">
        <f t="shared" si="2"/>
        <v>22.185328947368422</v>
      </c>
    </row>
    <row r="114" spans="1:4" x14ac:dyDescent="0.25">
      <c r="A114">
        <v>1</v>
      </c>
      <c r="B114" t="s">
        <v>13</v>
      </c>
      <c r="C114">
        <v>47</v>
      </c>
      <c r="D114" s="1">
        <f t="shared" si="2"/>
        <v>41.029271523178807</v>
      </c>
    </row>
    <row r="115" spans="1:4" x14ac:dyDescent="0.25">
      <c r="A115">
        <v>3</v>
      </c>
      <c r="B115" t="s">
        <v>17</v>
      </c>
      <c r="C115">
        <v>14.5</v>
      </c>
      <c r="D115" s="1">
        <f t="shared" si="2"/>
        <v>22.185328947368422</v>
      </c>
    </row>
    <row r="116" spans="1:4" x14ac:dyDescent="0.25">
      <c r="A116">
        <v>3</v>
      </c>
      <c r="B116" t="s">
        <v>13</v>
      </c>
      <c r="C116">
        <v>22</v>
      </c>
      <c r="D116" s="1">
        <f t="shared" si="2"/>
        <v>25.962263610315187</v>
      </c>
    </row>
    <row r="117" spans="1:4" x14ac:dyDescent="0.25">
      <c r="A117">
        <v>3</v>
      </c>
      <c r="B117" t="s">
        <v>17</v>
      </c>
      <c r="C117">
        <v>20</v>
      </c>
      <c r="D117" s="1">
        <f t="shared" si="2"/>
        <v>22.185328947368422</v>
      </c>
    </row>
    <row r="118" spans="1:4" x14ac:dyDescent="0.25">
      <c r="A118">
        <v>3</v>
      </c>
      <c r="B118" t="s">
        <v>17</v>
      </c>
      <c r="C118">
        <v>17</v>
      </c>
      <c r="D118" s="1">
        <f t="shared" si="2"/>
        <v>22.185328947368422</v>
      </c>
    </row>
    <row r="119" spans="1:4" x14ac:dyDescent="0.25">
      <c r="A119">
        <v>3</v>
      </c>
      <c r="B119" t="s">
        <v>13</v>
      </c>
      <c r="C119">
        <v>21</v>
      </c>
      <c r="D119" s="1">
        <f t="shared" si="2"/>
        <v>25.962263610315187</v>
      </c>
    </row>
    <row r="120" spans="1:4" x14ac:dyDescent="0.25">
      <c r="A120">
        <v>3</v>
      </c>
      <c r="B120" t="s">
        <v>13</v>
      </c>
      <c r="C120">
        <v>70.5</v>
      </c>
      <c r="D120" s="1">
        <f t="shared" si="2"/>
        <v>25.962263610315187</v>
      </c>
    </row>
    <row r="121" spans="1:4" x14ac:dyDescent="0.25">
      <c r="A121">
        <v>2</v>
      </c>
      <c r="B121" t="s">
        <v>13</v>
      </c>
      <c r="C121">
        <v>29</v>
      </c>
      <c r="D121" s="1">
        <f t="shared" si="2"/>
        <v>30.815379746835443</v>
      </c>
    </row>
    <row r="122" spans="1:4" x14ac:dyDescent="0.25">
      <c r="A122">
        <v>1</v>
      </c>
      <c r="B122" t="s">
        <v>13</v>
      </c>
      <c r="C122">
        <v>24</v>
      </c>
      <c r="D122" s="1">
        <f t="shared" si="2"/>
        <v>41.029271523178807</v>
      </c>
    </row>
    <row r="123" spans="1:4" x14ac:dyDescent="0.25">
      <c r="A123">
        <v>3</v>
      </c>
      <c r="B123" t="s">
        <v>17</v>
      </c>
      <c r="C123">
        <v>2</v>
      </c>
      <c r="D123" s="1">
        <f t="shared" si="2"/>
        <v>22.185328947368422</v>
      </c>
    </row>
    <row r="124" spans="1:4" x14ac:dyDescent="0.25">
      <c r="A124">
        <v>2</v>
      </c>
      <c r="B124" t="s">
        <v>13</v>
      </c>
      <c r="C124">
        <v>21</v>
      </c>
      <c r="D124" s="1">
        <f t="shared" si="2"/>
        <v>30.815379746835443</v>
      </c>
    </row>
    <row r="125" spans="1:4" x14ac:dyDescent="0.25">
      <c r="A125">
        <v>3</v>
      </c>
      <c r="B125" t="s">
        <v>13</v>
      </c>
      <c r="D125" s="1">
        <f t="shared" si="2"/>
        <v>25.962263610315187</v>
      </c>
    </row>
    <row r="126" spans="1:4" x14ac:dyDescent="0.25">
      <c r="A126">
        <v>2</v>
      </c>
      <c r="B126" t="s">
        <v>13</v>
      </c>
      <c r="C126">
        <v>32.5</v>
      </c>
      <c r="D126" s="1">
        <f t="shared" si="2"/>
        <v>30.815379746835443</v>
      </c>
    </row>
    <row r="127" spans="1:4" x14ac:dyDescent="0.25">
      <c r="A127">
        <v>2</v>
      </c>
      <c r="B127" t="s">
        <v>17</v>
      </c>
      <c r="C127">
        <v>32.5</v>
      </c>
      <c r="D127" s="1">
        <f t="shared" si="2"/>
        <v>27.499223300970876</v>
      </c>
    </row>
    <row r="128" spans="1:4" x14ac:dyDescent="0.25">
      <c r="A128">
        <v>1</v>
      </c>
      <c r="B128" t="s">
        <v>13</v>
      </c>
      <c r="C128">
        <v>54</v>
      </c>
      <c r="D128" s="1">
        <f t="shared" si="2"/>
        <v>41.029271523178807</v>
      </c>
    </row>
    <row r="129" spans="1:4" x14ac:dyDescent="0.25">
      <c r="A129">
        <v>3</v>
      </c>
      <c r="B129" t="s">
        <v>13</v>
      </c>
      <c r="C129">
        <v>12</v>
      </c>
      <c r="D129" s="1">
        <f t="shared" si="2"/>
        <v>25.962263610315187</v>
      </c>
    </row>
    <row r="130" spans="1:4" x14ac:dyDescent="0.25">
      <c r="A130">
        <v>3</v>
      </c>
      <c r="B130" t="s">
        <v>13</v>
      </c>
      <c r="D130" s="1">
        <f t="shared" si="2"/>
        <v>25.962263610315187</v>
      </c>
    </row>
    <row r="131" spans="1:4" x14ac:dyDescent="0.25">
      <c r="A131">
        <v>3</v>
      </c>
      <c r="B131" t="s">
        <v>13</v>
      </c>
      <c r="C131">
        <v>24</v>
      </c>
      <c r="D131" s="1">
        <f t="shared" si="2"/>
        <v>25.962263610315187</v>
      </c>
    </row>
    <row r="132" spans="1:4" x14ac:dyDescent="0.25">
      <c r="A132">
        <v>3</v>
      </c>
      <c r="B132" t="s">
        <v>17</v>
      </c>
      <c r="D132" s="1">
        <f t="shared" si="2"/>
        <v>22.185328947368422</v>
      </c>
    </row>
    <row r="133" spans="1:4" x14ac:dyDescent="0.25">
      <c r="A133">
        <v>3</v>
      </c>
      <c r="B133" t="s">
        <v>13</v>
      </c>
      <c r="C133">
        <v>45</v>
      </c>
      <c r="D133" s="1">
        <f t="shared" si="2"/>
        <v>25.962263610315187</v>
      </c>
    </row>
    <row r="134" spans="1:4" x14ac:dyDescent="0.25">
      <c r="A134">
        <v>3</v>
      </c>
      <c r="B134" t="s">
        <v>13</v>
      </c>
      <c r="C134">
        <v>33</v>
      </c>
      <c r="D134" s="1">
        <f t="shared" si="2"/>
        <v>25.962263610315187</v>
      </c>
    </row>
    <row r="135" spans="1:4" x14ac:dyDescent="0.25">
      <c r="A135">
        <v>3</v>
      </c>
      <c r="B135" t="s">
        <v>13</v>
      </c>
      <c r="C135">
        <v>20</v>
      </c>
      <c r="D135" s="1">
        <f t="shared" si="2"/>
        <v>25.962263610315187</v>
      </c>
    </row>
    <row r="136" spans="1:4" x14ac:dyDescent="0.25">
      <c r="A136">
        <v>3</v>
      </c>
      <c r="B136" t="s">
        <v>17</v>
      </c>
      <c r="C136">
        <v>47</v>
      </c>
      <c r="D136" s="1">
        <f t="shared" si="2"/>
        <v>22.185328947368422</v>
      </c>
    </row>
    <row r="137" spans="1:4" x14ac:dyDescent="0.25">
      <c r="A137">
        <v>2</v>
      </c>
      <c r="B137" t="s">
        <v>17</v>
      </c>
      <c r="C137">
        <v>29</v>
      </c>
      <c r="D137" s="1">
        <f t="shared" ref="D137:D200" si="3">SUMIFS(Avg_age,Pclass_Age,A137,Sex_Age,B137)</f>
        <v>27.499223300970876</v>
      </c>
    </row>
    <row r="138" spans="1:4" x14ac:dyDescent="0.25">
      <c r="A138">
        <v>2</v>
      </c>
      <c r="B138" t="s">
        <v>13</v>
      </c>
      <c r="C138">
        <v>25</v>
      </c>
      <c r="D138" s="1">
        <f t="shared" si="3"/>
        <v>30.815379746835443</v>
      </c>
    </row>
    <row r="139" spans="1:4" x14ac:dyDescent="0.25">
      <c r="A139">
        <v>2</v>
      </c>
      <c r="B139" t="s">
        <v>13</v>
      </c>
      <c r="C139">
        <v>23</v>
      </c>
      <c r="D139" s="1">
        <f t="shared" si="3"/>
        <v>30.815379746835443</v>
      </c>
    </row>
    <row r="140" spans="1:4" x14ac:dyDescent="0.25">
      <c r="A140">
        <v>1</v>
      </c>
      <c r="B140" t="s">
        <v>17</v>
      </c>
      <c r="C140">
        <v>19</v>
      </c>
      <c r="D140" s="1">
        <f t="shared" si="3"/>
        <v>37.037593984962406</v>
      </c>
    </row>
    <row r="141" spans="1:4" x14ac:dyDescent="0.25">
      <c r="A141">
        <v>1</v>
      </c>
      <c r="B141" t="s">
        <v>13</v>
      </c>
      <c r="C141">
        <v>37</v>
      </c>
      <c r="D141" s="1">
        <f t="shared" si="3"/>
        <v>41.029271523178807</v>
      </c>
    </row>
    <row r="142" spans="1:4" x14ac:dyDescent="0.25">
      <c r="A142">
        <v>3</v>
      </c>
      <c r="B142" t="s">
        <v>13</v>
      </c>
      <c r="C142">
        <v>16</v>
      </c>
      <c r="D142" s="1">
        <f t="shared" si="3"/>
        <v>25.962263610315187</v>
      </c>
    </row>
    <row r="143" spans="1:4" x14ac:dyDescent="0.25">
      <c r="A143">
        <v>1</v>
      </c>
      <c r="B143" t="s">
        <v>13</v>
      </c>
      <c r="C143">
        <v>24</v>
      </c>
      <c r="D143" s="1">
        <f t="shared" si="3"/>
        <v>41.029271523178807</v>
      </c>
    </row>
    <row r="144" spans="1:4" x14ac:dyDescent="0.25">
      <c r="A144">
        <v>3</v>
      </c>
      <c r="B144" t="s">
        <v>17</v>
      </c>
      <c r="D144" s="1">
        <f t="shared" si="3"/>
        <v>22.185328947368422</v>
      </c>
    </row>
    <row r="145" spans="1:4" x14ac:dyDescent="0.25">
      <c r="A145">
        <v>3</v>
      </c>
      <c r="B145" t="s">
        <v>17</v>
      </c>
      <c r="C145">
        <v>22</v>
      </c>
      <c r="D145" s="1">
        <f t="shared" si="3"/>
        <v>22.185328947368422</v>
      </c>
    </row>
    <row r="146" spans="1:4" x14ac:dyDescent="0.25">
      <c r="A146">
        <v>3</v>
      </c>
      <c r="B146" t="s">
        <v>17</v>
      </c>
      <c r="C146">
        <v>24</v>
      </c>
      <c r="D146" s="1">
        <f t="shared" si="3"/>
        <v>22.185328947368422</v>
      </c>
    </row>
    <row r="147" spans="1:4" x14ac:dyDescent="0.25">
      <c r="A147">
        <v>3</v>
      </c>
      <c r="B147" t="s">
        <v>13</v>
      </c>
      <c r="C147">
        <v>19</v>
      </c>
      <c r="D147" s="1">
        <f t="shared" si="3"/>
        <v>25.962263610315187</v>
      </c>
    </row>
    <row r="148" spans="1:4" x14ac:dyDescent="0.25">
      <c r="A148">
        <v>2</v>
      </c>
      <c r="B148" t="s">
        <v>13</v>
      </c>
      <c r="C148">
        <v>18</v>
      </c>
      <c r="D148" s="1">
        <f t="shared" si="3"/>
        <v>30.815379746835443</v>
      </c>
    </row>
    <row r="149" spans="1:4" x14ac:dyDescent="0.25">
      <c r="A149">
        <v>2</v>
      </c>
      <c r="B149" t="s">
        <v>13</v>
      </c>
      <c r="C149">
        <v>19</v>
      </c>
      <c r="D149" s="1">
        <f t="shared" si="3"/>
        <v>30.815379746835443</v>
      </c>
    </row>
    <row r="150" spans="1:4" x14ac:dyDescent="0.25">
      <c r="A150">
        <v>3</v>
      </c>
      <c r="B150" t="s">
        <v>13</v>
      </c>
      <c r="C150">
        <v>27</v>
      </c>
      <c r="D150" s="1">
        <f t="shared" si="3"/>
        <v>25.962263610315187</v>
      </c>
    </row>
    <row r="151" spans="1:4" x14ac:dyDescent="0.25">
      <c r="A151">
        <v>3</v>
      </c>
      <c r="B151" t="s">
        <v>17</v>
      </c>
      <c r="C151">
        <v>9</v>
      </c>
      <c r="D151" s="1">
        <f t="shared" si="3"/>
        <v>22.185328947368422</v>
      </c>
    </row>
    <row r="152" spans="1:4" x14ac:dyDescent="0.25">
      <c r="A152">
        <v>2</v>
      </c>
      <c r="B152" t="s">
        <v>13</v>
      </c>
      <c r="C152">
        <v>36.5</v>
      </c>
      <c r="D152" s="1">
        <f t="shared" si="3"/>
        <v>30.815379746835443</v>
      </c>
    </row>
    <row r="153" spans="1:4" x14ac:dyDescent="0.25">
      <c r="A153">
        <v>2</v>
      </c>
      <c r="B153" t="s">
        <v>13</v>
      </c>
      <c r="C153">
        <v>42</v>
      </c>
      <c r="D153" s="1">
        <f t="shared" si="3"/>
        <v>30.815379746835443</v>
      </c>
    </row>
    <row r="154" spans="1:4" x14ac:dyDescent="0.25">
      <c r="A154">
        <v>2</v>
      </c>
      <c r="B154" t="s">
        <v>13</v>
      </c>
      <c r="C154">
        <v>51</v>
      </c>
      <c r="D154" s="1">
        <f t="shared" si="3"/>
        <v>30.815379746835443</v>
      </c>
    </row>
    <row r="155" spans="1:4" x14ac:dyDescent="0.25">
      <c r="A155">
        <v>1</v>
      </c>
      <c r="B155" t="s">
        <v>17</v>
      </c>
      <c r="C155">
        <v>22</v>
      </c>
      <c r="D155" s="1">
        <f t="shared" si="3"/>
        <v>37.037593984962406</v>
      </c>
    </row>
    <row r="156" spans="1:4" x14ac:dyDescent="0.25">
      <c r="A156">
        <v>3</v>
      </c>
      <c r="B156" t="s">
        <v>13</v>
      </c>
      <c r="C156">
        <v>55.5</v>
      </c>
      <c r="D156" s="1">
        <f t="shared" si="3"/>
        <v>25.962263610315187</v>
      </c>
    </row>
    <row r="157" spans="1:4" x14ac:dyDescent="0.25">
      <c r="A157">
        <v>3</v>
      </c>
      <c r="B157" t="s">
        <v>13</v>
      </c>
      <c r="C157">
        <v>40.5</v>
      </c>
      <c r="D157" s="1">
        <f t="shared" si="3"/>
        <v>25.962263610315187</v>
      </c>
    </row>
    <row r="158" spans="1:4" x14ac:dyDescent="0.25">
      <c r="A158">
        <v>3</v>
      </c>
      <c r="B158" t="s">
        <v>13</v>
      </c>
      <c r="D158" s="1">
        <f t="shared" si="3"/>
        <v>25.962263610315187</v>
      </c>
    </row>
    <row r="159" spans="1:4" x14ac:dyDescent="0.25">
      <c r="A159">
        <v>1</v>
      </c>
      <c r="B159" t="s">
        <v>13</v>
      </c>
      <c r="C159">
        <v>51</v>
      </c>
      <c r="D159" s="1">
        <f t="shared" si="3"/>
        <v>41.029271523178807</v>
      </c>
    </row>
    <row r="160" spans="1:4" x14ac:dyDescent="0.25">
      <c r="A160">
        <v>3</v>
      </c>
      <c r="B160" t="s">
        <v>17</v>
      </c>
      <c r="C160">
        <v>16</v>
      </c>
      <c r="D160" s="1">
        <f t="shared" si="3"/>
        <v>22.185328947368422</v>
      </c>
    </row>
    <row r="161" spans="1:4" x14ac:dyDescent="0.25">
      <c r="A161">
        <v>3</v>
      </c>
      <c r="B161" t="s">
        <v>13</v>
      </c>
      <c r="C161">
        <v>30</v>
      </c>
      <c r="D161" s="1">
        <f t="shared" si="3"/>
        <v>25.962263610315187</v>
      </c>
    </row>
    <row r="162" spans="1:4" x14ac:dyDescent="0.25">
      <c r="A162">
        <v>3</v>
      </c>
      <c r="B162" t="s">
        <v>13</v>
      </c>
      <c r="D162" s="1">
        <f t="shared" si="3"/>
        <v>25.962263610315187</v>
      </c>
    </row>
    <row r="163" spans="1:4" x14ac:dyDescent="0.25">
      <c r="A163">
        <v>3</v>
      </c>
      <c r="B163" t="s">
        <v>13</v>
      </c>
      <c r="D163" s="1">
        <f t="shared" si="3"/>
        <v>25.962263610315187</v>
      </c>
    </row>
    <row r="164" spans="1:4" x14ac:dyDescent="0.25">
      <c r="A164">
        <v>3</v>
      </c>
      <c r="B164" t="s">
        <v>13</v>
      </c>
      <c r="C164">
        <v>44</v>
      </c>
      <c r="D164" s="1">
        <f t="shared" si="3"/>
        <v>25.962263610315187</v>
      </c>
    </row>
    <row r="165" spans="1:4" x14ac:dyDescent="0.25">
      <c r="A165">
        <v>2</v>
      </c>
      <c r="B165" t="s">
        <v>17</v>
      </c>
      <c r="C165">
        <v>40</v>
      </c>
      <c r="D165" s="1">
        <f t="shared" si="3"/>
        <v>27.499223300970876</v>
      </c>
    </row>
    <row r="166" spans="1:4" x14ac:dyDescent="0.25">
      <c r="A166">
        <v>3</v>
      </c>
      <c r="B166" t="s">
        <v>13</v>
      </c>
      <c r="C166">
        <v>26</v>
      </c>
      <c r="D166" s="1">
        <f t="shared" si="3"/>
        <v>25.962263610315187</v>
      </c>
    </row>
    <row r="167" spans="1:4" x14ac:dyDescent="0.25">
      <c r="A167">
        <v>3</v>
      </c>
      <c r="B167" t="s">
        <v>13</v>
      </c>
      <c r="C167">
        <v>17</v>
      </c>
      <c r="D167" s="1">
        <f t="shared" si="3"/>
        <v>25.962263610315187</v>
      </c>
    </row>
    <row r="168" spans="1:4" x14ac:dyDescent="0.25">
      <c r="A168">
        <v>3</v>
      </c>
      <c r="B168" t="s">
        <v>13</v>
      </c>
      <c r="C168">
        <v>1</v>
      </c>
      <c r="D168" s="1">
        <f t="shared" si="3"/>
        <v>25.962263610315187</v>
      </c>
    </row>
    <row r="169" spans="1:4" x14ac:dyDescent="0.25">
      <c r="A169">
        <v>3</v>
      </c>
      <c r="B169" t="s">
        <v>13</v>
      </c>
      <c r="C169">
        <v>9</v>
      </c>
      <c r="D169" s="1">
        <f t="shared" si="3"/>
        <v>25.962263610315187</v>
      </c>
    </row>
    <row r="170" spans="1:4" x14ac:dyDescent="0.25">
      <c r="A170">
        <v>1</v>
      </c>
      <c r="B170" t="s">
        <v>17</v>
      </c>
      <c r="D170" s="1">
        <f t="shared" si="3"/>
        <v>37.037593984962406</v>
      </c>
    </row>
    <row r="171" spans="1:4" x14ac:dyDescent="0.25">
      <c r="A171">
        <v>3</v>
      </c>
      <c r="B171" t="s">
        <v>17</v>
      </c>
      <c r="C171">
        <v>45</v>
      </c>
      <c r="D171" s="1">
        <f t="shared" si="3"/>
        <v>22.185328947368422</v>
      </c>
    </row>
    <row r="172" spans="1:4" x14ac:dyDescent="0.25">
      <c r="A172">
        <v>1</v>
      </c>
      <c r="B172" t="s">
        <v>13</v>
      </c>
      <c r="D172" s="1">
        <f t="shared" si="3"/>
        <v>41.029271523178807</v>
      </c>
    </row>
    <row r="173" spans="1:4" x14ac:dyDescent="0.25">
      <c r="A173">
        <v>3</v>
      </c>
      <c r="B173" t="s">
        <v>13</v>
      </c>
      <c r="C173">
        <v>28</v>
      </c>
      <c r="D173" s="1">
        <f t="shared" si="3"/>
        <v>25.962263610315187</v>
      </c>
    </row>
    <row r="174" spans="1:4" x14ac:dyDescent="0.25">
      <c r="A174">
        <v>1</v>
      </c>
      <c r="B174" t="s">
        <v>13</v>
      </c>
      <c r="C174">
        <v>61</v>
      </c>
      <c r="D174" s="1">
        <f t="shared" si="3"/>
        <v>41.029271523178807</v>
      </c>
    </row>
    <row r="175" spans="1:4" x14ac:dyDescent="0.25">
      <c r="A175">
        <v>3</v>
      </c>
      <c r="B175" t="s">
        <v>13</v>
      </c>
      <c r="C175">
        <v>4</v>
      </c>
      <c r="D175" s="1">
        <f t="shared" si="3"/>
        <v>25.962263610315187</v>
      </c>
    </row>
    <row r="176" spans="1:4" x14ac:dyDescent="0.25">
      <c r="A176">
        <v>3</v>
      </c>
      <c r="B176" t="s">
        <v>17</v>
      </c>
      <c r="C176">
        <v>1</v>
      </c>
      <c r="D176" s="1">
        <f t="shared" si="3"/>
        <v>22.185328947368422</v>
      </c>
    </row>
    <row r="177" spans="1:4" x14ac:dyDescent="0.25">
      <c r="A177">
        <v>3</v>
      </c>
      <c r="B177" t="s">
        <v>13</v>
      </c>
      <c r="C177">
        <v>21</v>
      </c>
      <c r="D177" s="1">
        <f t="shared" si="3"/>
        <v>25.962263610315187</v>
      </c>
    </row>
    <row r="178" spans="1:4" x14ac:dyDescent="0.25">
      <c r="A178">
        <v>1</v>
      </c>
      <c r="B178" t="s">
        <v>13</v>
      </c>
      <c r="C178">
        <v>56</v>
      </c>
      <c r="D178" s="1">
        <f t="shared" si="3"/>
        <v>41.029271523178807</v>
      </c>
    </row>
    <row r="179" spans="1:4" x14ac:dyDescent="0.25">
      <c r="A179">
        <v>3</v>
      </c>
      <c r="B179" t="s">
        <v>13</v>
      </c>
      <c r="C179">
        <v>18</v>
      </c>
      <c r="D179" s="1">
        <f t="shared" si="3"/>
        <v>25.962263610315187</v>
      </c>
    </row>
    <row r="180" spans="1:4" x14ac:dyDescent="0.25">
      <c r="A180">
        <v>3</v>
      </c>
      <c r="B180" t="s">
        <v>13</v>
      </c>
      <c r="D180" s="1">
        <f t="shared" si="3"/>
        <v>25.962263610315187</v>
      </c>
    </row>
    <row r="181" spans="1:4" x14ac:dyDescent="0.25">
      <c r="A181">
        <v>1</v>
      </c>
      <c r="B181" t="s">
        <v>17</v>
      </c>
      <c r="C181">
        <v>50</v>
      </c>
      <c r="D181" s="1">
        <f t="shared" si="3"/>
        <v>37.037593984962406</v>
      </c>
    </row>
    <row r="182" spans="1:4" x14ac:dyDescent="0.25">
      <c r="A182">
        <v>2</v>
      </c>
      <c r="B182" t="s">
        <v>13</v>
      </c>
      <c r="C182">
        <v>30</v>
      </c>
      <c r="D182" s="1">
        <f t="shared" si="3"/>
        <v>30.815379746835443</v>
      </c>
    </row>
    <row r="183" spans="1:4" x14ac:dyDescent="0.25">
      <c r="A183">
        <v>3</v>
      </c>
      <c r="B183" t="s">
        <v>13</v>
      </c>
      <c r="C183">
        <v>36</v>
      </c>
      <c r="D183" s="1">
        <f t="shared" si="3"/>
        <v>25.962263610315187</v>
      </c>
    </row>
    <row r="184" spans="1:4" x14ac:dyDescent="0.25">
      <c r="A184">
        <v>3</v>
      </c>
      <c r="B184" t="s">
        <v>17</v>
      </c>
      <c r="D184" s="1">
        <f t="shared" si="3"/>
        <v>22.185328947368422</v>
      </c>
    </row>
    <row r="185" spans="1:4" x14ac:dyDescent="0.25">
      <c r="A185">
        <v>2</v>
      </c>
      <c r="B185" t="s">
        <v>13</v>
      </c>
      <c r="D185" s="1">
        <f t="shared" si="3"/>
        <v>30.815379746835443</v>
      </c>
    </row>
    <row r="186" spans="1:4" x14ac:dyDescent="0.25">
      <c r="A186">
        <v>3</v>
      </c>
      <c r="B186" t="s">
        <v>13</v>
      </c>
      <c r="C186">
        <v>9</v>
      </c>
      <c r="D186" s="1">
        <f t="shared" si="3"/>
        <v>25.962263610315187</v>
      </c>
    </row>
    <row r="187" spans="1:4" x14ac:dyDescent="0.25">
      <c r="A187">
        <v>2</v>
      </c>
      <c r="B187" t="s">
        <v>13</v>
      </c>
      <c r="C187">
        <v>1</v>
      </c>
      <c r="D187" s="1">
        <f t="shared" si="3"/>
        <v>30.815379746835443</v>
      </c>
    </row>
    <row r="188" spans="1:4" x14ac:dyDescent="0.25">
      <c r="A188">
        <v>3</v>
      </c>
      <c r="B188" t="s">
        <v>17</v>
      </c>
      <c r="C188">
        <v>4</v>
      </c>
      <c r="D188" s="1">
        <f t="shared" si="3"/>
        <v>22.185328947368422</v>
      </c>
    </row>
    <row r="189" spans="1:4" x14ac:dyDescent="0.25">
      <c r="A189">
        <v>1</v>
      </c>
      <c r="B189" t="s">
        <v>13</v>
      </c>
      <c r="D189" s="1">
        <f t="shared" si="3"/>
        <v>41.029271523178807</v>
      </c>
    </row>
    <row r="190" spans="1:4" x14ac:dyDescent="0.25">
      <c r="A190">
        <v>3</v>
      </c>
      <c r="B190" t="s">
        <v>17</v>
      </c>
      <c r="D190" s="1">
        <f t="shared" si="3"/>
        <v>22.185328947368422</v>
      </c>
    </row>
    <row r="191" spans="1:4" x14ac:dyDescent="0.25">
      <c r="A191">
        <v>1</v>
      </c>
      <c r="B191" t="s">
        <v>13</v>
      </c>
      <c r="C191">
        <v>45</v>
      </c>
      <c r="D191" s="1">
        <f t="shared" si="3"/>
        <v>41.029271523178807</v>
      </c>
    </row>
    <row r="192" spans="1:4" x14ac:dyDescent="0.25">
      <c r="A192">
        <v>3</v>
      </c>
      <c r="B192" t="s">
        <v>13</v>
      </c>
      <c r="C192">
        <v>40</v>
      </c>
      <c r="D192" s="1">
        <f t="shared" si="3"/>
        <v>25.962263610315187</v>
      </c>
    </row>
    <row r="193" spans="1:4" x14ac:dyDescent="0.25">
      <c r="A193">
        <v>3</v>
      </c>
      <c r="B193" t="s">
        <v>13</v>
      </c>
      <c r="C193">
        <v>36</v>
      </c>
      <c r="D193" s="1">
        <f t="shared" si="3"/>
        <v>25.962263610315187</v>
      </c>
    </row>
    <row r="194" spans="1:4" x14ac:dyDescent="0.25">
      <c r="A194">
        <v>2</v>
      </c>
      <c r="B194" t="s">
        <v>17</v>
      </c>
      <c r="C194">
        <v>32</v>
      </c>
      <c r="D194" s="1">
        <f t="shared" si="3"/>
        <v>27.499223300970876</v>
      </c>
    </row>
    <row r="195" spans="1:4" x14ac:dyDescent="0.25">
      <c r="A195">
        <v>2</v>
      </c>
      <c r="B195" t="s">
        <v>13</v>
      </c>
      <c r="C195">
        <v>19</v>
      </c>
      <c r="D195" s="1">
        <f t="shared" si="3"/>
        <v>30.815379746835443</v>
      </c>
    </row>
    <row r="196" spans="1:4" x14ac:dyDescent="0.25">
      <c r="A196">
        <v>3</v>
      </c>
      <c r="B196" t="s">
        <v>17</v>
      </c>
      <c r="C196">
        <v>19</v>
      </c>
      <c r="D196" s="1">
        <f t="shared" si="3"/>
        <v>22.185328947368422</v>
      </c>
    </row>
    <row r="197" spans="1:4" x14ac:dyDescent="0.25">
      <c r="A197">
        <v>2</v>
      </c>
      <c r="B197" t="s">
        <v>13</v>
      </c>
      <c r="C197">
        <v>3</v>
      </c>
      <c r="D197" s="1">
        <f t="shared" si="3"/>
        <v>30.815379746835443</v>
      </c>
    </row>
    <row r="198" spans="1:4" x14ac:dyDescent="0.25">
      <c r="A198">
        <v>1</v>
      </c>
      <c r="B198" t="s">
        <v>17</v>
      </c>
      <c r="C198">
        <v>44</v>
      </c>
      <c r="D198" s="1">
        <f t="shared" si="3"/>
        <v>37.037593984962406</v>
      </c>
    </row>
    <row r="199" spans="1:4" x14ac:dyDescent="0.25">
      <c r="A199">
        <v>1</v>
      </c>
      <c r="B199" t="s">
        <v>17</v>
      </c>
      <c r="C199">
        <v>58</v>
      </c>
      <c r="D199" s="1">
        <f t="shared" si="3"/>
        <v>37.037593984962406</v>
      </c>
    </row>
    <row r="200" spans="1:4" x14ac:dyDescent="0.25">
      <c r="A200">
        <v>3</v>
      </c>
      <c r="B200" t="s">
        <v>13</v>
      </c>
      <c r="D200" s="1">
        <f t="shared" si="3"/>
        <v>25.962263610315187</v>
      </c>
    </row>
    <row r="201" spans="1:4" x14ac:dyDescent="0.25">
      <c r="A201">
        <v>3</v>
      </c>
      <c r="B201" t="s">
        <v>13</v>
      </c>
      <c r="C201">
        <v>42</v>
      </c>
      <c r="D201" s="1">
        <f t="shared" ref="D201:D264" si="4">SUMIFS(Avg_age,Pclass_Age,A201,Sex_Age,B201)</f>
        <v>25.962263610315187</v>
      </c>
    </row>
    <row r="202" spans="1:4" x14ac:dyDescent="0.25">
      <c r="A202">
        <v>3</v>
      </c>
      <c r="B202" t="s">
        <v>17</v>
      </c>
      <c r="D202" s="1">
        <f t="shared" si="4"/>
        <v>22.185328947368422</v>
      </c>
    </row>
    <row r="203" spans="1:4" x14ac:dyDescent="0.25">
      <c r="A203">
        <v>2</v>
      </c>
      <c r="B203" t="s">
        <v>17</v>
      </c>
      <c r="C203">
        <v>24</v>
      </c>
      <c r="D203" s="1">
        <f t="shared" si="4"/>
        <v>27.499223300970876</v>
      </c>
    </row>
    <row r="204" spans="1:4" x14ac:dyDescent="0.25">
      <c r="A204">
        <v>3</v>
      </c>
      <c r="B204" t="s">
        <v>13</v>
      </c>
      <c r="C204">
        <v>28</v>
      </c>
      <c r="D204" s="1">
        <f t="shared" si="4"/>
        <v>25.962263610315187</v>
      </c>
    </row>
    <row r="205" spans="1:4" x14ac:dyDescent="0.25">
      <c r="A205">
        <v>3</v>
      </c>
      <c r="B205" t="s">
        <v>13</v>
      </c>
      <c r="D205" s="1">
        <f t="shared" si="4"/>
        <v>25.962263610315187</v>
      </c>
    </row>
    <row r="206" spans="1:4" x14ac:dyDescent="0.25">
      <c r="A206">
        <v>3</v>
      </c>
      <c r="B206" t="s">
        <v>13</v>
      </c>
      <c r="C206">
        <v>34</v>
      </c>
      <c r="D206" s="1">
        <f t="shared" si="4"/>
        <v>25.962263610315187</v>
      </c>
    </row>
    <row r="207" spans="1:4" x14ac:dyDescent="0.25">
      <c r="A207">
        <v>3</v>
      </c>
      <c r="B207" t="s">
        <v>13</v>
      </c>
      <c r="C207">
        <v>45.5</v>
      </c>
      <c r="D207" s="1">
        <f t="shared" si="4"/>
        <v>25.962263610315187</v>
      </c>
    </row>
    <row r="208" spans="1:4" x14ac:dyDescent="0.25">
      <c r="A208">
        <v>3</v>
      </c>
      <c r="B208" t="s">
        <v>13</v>
      </c>
      <c r="C208">
        <v>18</v>
      </c>
      <c r="D208" s="1">
        <f t="shared" si="4"/>
        <v>25.962263610315187</v>
      </c>
    </row>
    <row r="209" spans="1:4" x14ac:dyDescent="0.25">
      <c r="A209">
        <v>3</v>
      </c>
      <c r="B209" t="s">
        <v>17</v>
      </c>
      <c r="C209">
        <v>2</v>
      </c>
      <c r="D209" s="1">
        <f t="shared" si="4"/>
        <v>22.185328947368422</v>
      </c>
    </row>
    <row r="210" spans="1:4" x14ac:dyDescent="0.25">
      <c r="A210">
        <v>3</v>
      </c>
      <c r="B210" t="s">
        <v>13</v>
      </c>
      <c r="C210">
        <v>32</v>
      </c>
      <c r="D210" s="1">
        <f t="shared" si="4"/>
        <v>25.962263610315187</v>
      </c>
    </row>
    <row r="211" spans="1:4" x14ac:dyDescent="0.25">
      <c r="A211">
        <v>3</v>
      </c>
      <c r="B211" t="s">
        <v>13</v>
      </c>
      <c r="C211">
        <v>26</v>
      </c>
      <c r="D211" s="1">
        <f t="shared" si="4"/>
        <v>25.962263610315187</v>
      </c>
    </row>
    <row r="212" spans="1:4" x14ac:dyDescent="0.25">
      <c r="A212">
        <v>3</v>
      </c>
      <c r="B212" t="s">
        <v>17</v>
      </c>
      <c r="C212">
        <v>16</v>
      </c>
      <c r="D212" s="1">
        <f t="shared" si="4"/>
        <v>22.185328947368422</v>
      </c>
    </row>
    <row r="213" spans="1:4" x14ac:dyDescent="0.25">
      <c r="A213">
        <v>1</v>
      </c>
      <c r="B213" t="s">
        <v>13</v>
      </c>
      <c r="C213">
        <v>40</v>
      </c>
      <c r="D213" s="1">
        <f t="shared" si="4"/>
        <v>41.029271523178807</v>
      </c>
    </row>
    <row r="214" spans="1:4" x14ac:dyDescent="0.25">
      <c r="A214">
        <v>3</v>
      </c>
      <c r="B214" t="s">
        <v>13</v>
      </c>
      <c r="C214">
        <v>24</v>
      </c>
      <c r="D214" s="1">
        <f t="shared" si="4"/>
        <v>25.962263610315187</v>
      </c>
    </row>
    <row r="215" spans="1:4" x14ac:dyDescent="0.25">
      <c r="A215">
        <v>2</v>
      </c>
      <c r="B215" t="s">
        <v>17</v>
      </c>
      <c r="C215">
        <v>35</v>
      </c>
      <c r="D215" s="1">
        <f t="shared" si="4"/>
        <v>27.499223300970876</v>
      </c>
    </row>
    <row r="216" spans="1:4" x14ac:dyDescent="0.25">
      <c r="A216">
        <v>3</v>
      </c>
      <c r="B216" t="s">
        <v>13</v>
      </c>
      <c r="C216">
        <v>22</v>
      </c>
      <c r="D216" s="1">
        <f t="shared" si="4"/>
        <v>25.962263610315187</v>
      </c>
    </row>
    <row r="217" spans="1:4" x14ac:dyDescent="0.25">
      <c r="A217">
        <v>2</v>
      </c>
      <c r="B217" t="s">
        <v>13</v>
      </c>
      <c r="C217">
        <v>30</v>
      </c>
      <c r="D217" s="1">
        <f t="shared" si="4"/>
        <v>30.815379746835443</v>
      </c>
    </row>
    <row r="218" spans="1:4" x14ac:dyDescent="0.25">
      <c r="A218">
        <v>3</v>
      </c>
      <c r="B218" t="s">
        <v>13</v>
      </c>
      <c r="D218" s="1">
        <f t="shared" si="4"/>
        <v>25.962263610315187</v>
      </c>
    </row>
    <row r="219" spans="1:4" x14ac:dyDescent="0.25">
      <c r="A219">
        <v>1</v>
      </c>
      <c r="B219" t="s">
        <v>17</v>
      </c>
      <c r="C219">
        <v>31</v>
      </c>
      <c r="D219" s="1">
        <f t="shared" si="4"/>
        <v>37.037593984962406</v>
      </c>
    </row>
    <row r="220" spans="1:4" x14ac:dyDescent="0.25">
      <c r="A220">
        <v>3</v>
      </c>
      <c r="B220" t="s">
        <v>17</v>
      </c>
      <c r="C220">
        <v>27</v>
      </c>
      <c r="D220" s="1">
        <f t="shared" si="4"/>
        <v>22.185328947368422</v>
      </c>
    </row>
    <row r="221" spans="1:4" x14ac:dyDescent="0.25">
      <c r="A221">
        <v>2</v>
      </c>
      <c r="B221" t="s">
        <v>13</v>
      </c>
      <c r="C221">
        <v>42</v>
      </c>
      <c r="D221" s="1">
        <f t="shared" si="4"/>
        <v>30.815379746835443</v>
      </c>
    </row>
    <row r="222" spans="1:4" x14ac:dyDescent="0.25">
      <c r="A222">
        <v>1</v>
      </c>
      <c r="B222" t="s">
        <v>17</v>
      </c>
      <c r="C222">
        <v>32</v>
      </c>
      <c r="D222" s="1">
        <f t="shared" si="4"/>
        <v>37.037593984962406</v>
      </c>
    </row>
    <row r="223" spans="1:4" x14ac:dyDescent="0.25">
      <c r="A223">
        <v>2</v>
      </c>
      <c r="B223" t="s">
        <v>13</v>
      </c>
      <c r="C223">
        <v>30</v>
      </c>
      <c r="D223" s="1">
        <f t="shared" si="4"/>
        <v>30.815379746835443</v>
      </c>
    </row>
    <row r="224" spans="1:4" x14ac:dyDescent="0.25">
      <c r="A224">
        <v>3</v>
      </c>
      <c r="B224" t="s">
        <v>13</v>
      </c>
      <c r="C224">
        <v>16</v>
      </c>
      <c r="D224" s="1">
        <f t="shared" si="4"/>
        <v>25.962263610315187</v>
      </c>
    </row>
    <row r="225" spans="1:4" x14ac:dyDescent="0.25">
      <c r="A225">
        <v>2</v>
      </c>
      <c r="B225" t="s">
        <v>13</v>
      </c>
      <c r="C225">
        <v>27</v>
      </c>
      <c r="D225" s="1">
        <f t="shared" si="4"/>
        <v>30.815379746835443</v>
      </c>
    </row>
    <row r="226" spans="1:4" x14ac:dyDescent="0.25">
      <c r="A226">
        <v>3</v>
      </c>
      <c r="B226" t="s">
        <v>13</v>
      </c>
      <c r="C226">
        <v>51</v>
      </c>
      <c r="D226" s="1">
        <f t="shared" si="4"/>
        <v>25.962263610315187</v>
      </c>
    </row>
    <row r="227" spans="1:4" x14ac:dyDescent="0.25">
      <c r="A227">
        <v>3</v>
      </c>
      <c r="B227" t="s">
        <v>13</v>
      </c>
      <c r="D227" s="1">
        <f t="shared" si="4"/>
        <v>25.962263610315187</v>
      </c>
    </row>
    <row r="228" spans="1:4" x14ac:dyDescent="0.25">
      <c r="A228">
        <v>1</v>
      </c>
      <c r="B228" t="s">
        <v>13</v>
      </c>
      <c r="C228">
        <v>38</v>
      </c>
      <c r="D228" s="1">
        <f t="shared" si="4"/>
        <v>41.029271523178807</v>
      </c>
    </row>
    <row r="229" spans="1:4" x14ac:dyDescent="0.25">
      <c r="A229">
        <v>3</v>
      </c>
      <c r="B229" t="s">
        <v>13</v>
      </c>
      <c r="C229">
        <v>22</v>
      </c>
      <c r="D229" s="1">
        <f t="shared" si="4"/>
        <v>25.962263610315187</v>
      </c>
    </row>
    <row r="230" spans="1:4" x14ac:dyDescent="0.25">
      <c r="A230">
        <v>2</v>
      </c>
      <c r="B230" t="s">
        <v>13</v>
      </c>
      <c r="C230">
        <v>19</v>
      </c>
      <c r="D230" s="1">
        <f t="shared" si="4"/>
        <v>30.815379746835443</v>
      </c>
    </row>
    <row r="231" spans="1:4" x14ac:dyDescent="0.25">
      <c r="A231">
        <v>3</v>
      </c>
      <c r="B231" t="s">
        <v>13</v>
      </c>
      <c r="C231">
        <v>20.5</v>
      </c>
      <c r="D231" s="1">
        <f t="shared" si="4"/>
        <v>25.962263610315187</v>
      </c>
    </row>
    <row r="232" spans="1:4" x14ac:dyDescent="0.25">
      <c r="A232">
        <v>2</v>
      </c>
      <c r="B232" t="s">
        <v>13</v>
      </c>
      <c r="C232">
        <v>18</v>
      </c>
      <c r="D232" s="1">
        <f t="shared" si="4"/>
        <v>30.815379746835443</v>
      </c>
    </row>
    <row r="233" spans="1:4" x14ac:dyDescent="0.25">
      <c r="A233">
        <v>3</v>
      </c>
      <c r="B233" t="s">
        <v>17</v>
      </c>
      <c r="D233" s="1">
        <f t="shared" si="4"/>
        <v>22.185328947368422</v>
      </c>
    </row>
    <row r="234" spans="1:4" x14ac:dyDescent="0.25">
      <c r="A234">
        <v>1</v>
      </c>
      <c r="B234" t="s">
        <v>17</v>
      </c>
      <c r="C234">
        <v>35</v>
      </c>
      <c r="D234" s="1">
        <f t="shared" si="4"/>
        <v>37.037593984962406</v>
      </c>
    </row>
    <row r="235" spans="1:4" x14ac:dyDescent="0.25">
      <c r="A235">
        <v>3</v>
      </c>
      <c r="B235" t="s">
        <v>13</v>
      </c>
      <c r="C235">
        <v>29</v>
      </c>
      <c r="D235" s="1">
        <f t="shared" si="4"/>
        <v>25.962263610315187</v>
      </c>
    </row>
    <row r="236" spans="1:4" x14ac:dyDescent="0.25">
      <c r="A236">
        <v>2</v>
      </c>
      <c r="B236" t="s">
        <v>13</v>
      </c>
      <c r="C236">
        <v>59</v>
      </c>
      <c r="D236" s="1">
        <f t="shared" si="4"/>
        <v>30.815379746835443</v>
      </c>
    </row>
    <row r="237" spans="1:4" x14ac:dyDescent="0.25">
      <c r="A237">
        <v>3</v>
      </c>
      <c r="B237" t="s">
        <v>17</v>
      </c>
      <c r="C237">
        <v>5</v>
      </c>
      <c r="D237" s="1">
        <f t="shared" si="4"/>
        <v>22.185328947368422</v>
      </c>
    </row>
    <row r="238" spans="1:4" x14ac:dyDescent="0.25">
      <c r="A238">
        <v>2</v>
      </c>
      <c r="B238" t="s">
        <v>13</v>
      </c>
      <c r="C238">
        <v>24</v>
      </c>
      <c r="D238" s="1">
        <f t="shared" si="4"/>
        <v>30.815379746835443</v>
      </c>
    </row>
    <row r="239" spans="1:4" x14ac:dyDescent="0.25">
      <c r="A239">
        <v>3</v>
      </c>
      <c r="B239" t="s">
        <v>17</v>
      </c>
      <c r="D239" s="1">
        <f t="shared" si="4"/>
        <v>22.185328947368422</v>
      </c>
    </row>
    <row r="240" spans="1:4" x14ac:dyDescent="0.25">
      <c r="A240">
        <v>2</v>
      </c>
      <c r="B240" t="s">
        <v>13</v>
      </c>
      <c r="C240">
        <v>44</v>
      </c>
      <c r="D240" s="1">
        <f t="shared" si="4"/>
        <v>30.815379746835443</v>
      </c>
    </row>
    <row r="241" spans="1:4" x14ac:dyDescent="0.25">
      <c r="A241">
        <v>2</v>
      </c>
      <c r="B241" t="s">
        <v>17</v>
      </c>
      <c r="C241">
        <v>8</v>
      </c>
      <c r="D241" s="1">
        <f t="shared" si="4"/>
        <v>27.499223300970876</v>
      </c>
    </row>
    <row r="242" spans="1:4" x14ac:dyDescent="0.25">
      <c r="A242">
        <v>2</v>
      </c>
      <c r="B242" t="s">
        <v>13</v>
      </c>
      <c r="C242">
        <v>19</v>
      </c>
      <c r="D242" s="1">
        <f t="shared" si="4"/>
        <v>30.815379746835443</v>
      </c>
    </row>
    <row r="243" spans="1:4" x14ac:dyDescent="0.25">
      <c r="A243">
        <v>2</v>
      </c>
      <c r="B243" t="s">
        <v>13</v>
      </c>
      <c r="C243">
        <v>33</v>
      </c>
      <c r="D243" s="1">
        <f t="shared" si="4"/>
        <v>30.815379746835443</v>
      </c>
    </row>
    <row r="244" spans="1:4" x14ac:dyDescent="0.25">
      <c r="A244">
        <v>3</v>
      </c>
      <c r="B244" t="s">
        <v>17</v>
      </c>
      <c r="D244" s="1">
        <f t="shared" si="4"/>
        <v>22.185328947368422</v>
      </c>
    </row>
    <row r="245" spans="1:4" x14ac:dyDescent="0.25">
      <c r="A245">
        <v>3</v>
      </c>
      <c r="B245" t="s">
        <v>17</v>
      </c>
      <c r="D245" s="1">
        <f t="shared" si="4"/>
        <v>22.185328947368422</v>
      </c>
    </row>
    <row r="246" spans="1:4" x14ac:dyDescent="0.25">
      <c r="A246">
        <v>2</v>
      </c>
      <c r="B246" t="s">
        <v>13</v>
      </c>
      <c r="C246">
        <v>29</v>
      </c>
      <c r="D246" s="1">
        <f t="shared" si="4"/>
        <v>30.815379746835443</v>
      </c>
    </row>
    <row r="247" spans="1:4" x14ac:dyDescent="0.25">
      <c r="A247">
        <v>3</v>
      </c>
      <c r="B247" t="s">
        <v>13</v>
      </c>
      <c r="C247">
        <v>22</v>
      </c>
      <c r="D247" s="1">
        <f t="shared" si="4"/>
        <v>25.962263610315187</v>
      </c>
    </row>
    <row r="248" spans="1:4" x14ac:dyDescent="0.25">
      <c r="A248">
        <v>3</v>
      </c>
      <c r="B248" t="s">
        <v>13</v>
      </c>
      <c r="C248">
        <v>30</v>
      </c>
      <c r="D248" s="1">
        <f t="shared" si="4"/>
        <v>25.962263610315187</v>
      </c>
    </row>
    <row r="249" spans="1:4" x14ac:dyDescent="0.25">
      <c r="A249">
        <v>1</v>
      </c>
      <c r="B249" t="s">
        <v>13</v>
      </c>
      <c r="C249">
        <v>44</v>
      </c>
      <c r="D249" s="1">
        <f t="shared" si="4"/>
        <v>41.029271523178807</v>
      </c>
    </row>
    <row r="250" spans="1:4" x14ac:dyDescent="0.25">
      <c r="A250">
        <v>3</v>
      </c>
      <c r="B250" t="s">
        <v>17</v>
      </c>
      <c r="C250">
        <v>25</v>
      </c>
      <c r="D250" s="1">
        <f t="shared" si="4"/>
        <v>22.185328947368422</v>
      </c>
    </row>
    <row r="251" spans="1:4" x14ac:dyDescent="0.25">
      <c r="A251">
        <v>2</v>
      </c>
      <c r="B251" t="s">
        <v>17</v>
      </c>
      <c r="C251">
        <v>24</v>
      </c>
      <c r="D251" s="1">
        <f t="shared" si="4"/>
        <v>27.499223300970876</v>
      </c>
    </row>
    <row r="252" spans="1:4" x14ac:dyDescent="0.25">
      <c r="A252">
        <v>1</v>
      </c>
      <c r="B252" t="s">
        <v>13</v>
      </c>
      <c r="C252">
        <v>37</v>
      </c>
      <c r="D252" s="1">
        <f t="shared" si="4"/>
        <v>41.029271523178807</v>
      </c>
    </row>
    <row r="253" spans="1:4" x14ac:dyDescent="0.25">
      <c r="A253">
        <v>2</v>
      </c>
      <c r="B253" t="s">
        <v>13</v>
      </c>
      <c r="C253">
        <v>54</v>
      </c>
      <c r="D253" s="1">
        <f t="shared" si="4"/>
        <v>30.815379746835443</v>
      </c>
    </row>
    <row r="254" spans="1:4" x14ac:dyDescent="0.25">
      <c r="A254">
        <v>3</v>
      </c>
      <c r="B254" t="s">
        <v>13</v>
      </c>
      <c r="D254" s="1">
        <f t="shared" si="4"/>
        <v>25.962263610315187</v>
      </c>
    </row>
    <row r="255" spans="1:4" x14ac:dyDescent="0.25">
      <c r="A255">
        <v>3</v>
      </c>
      <c r="B255" t="s">
        <v>17</v>
      </c>
      <c r="C255">
        <v>29</v>
      </c>
      <c r="D255" s="1">
        <f t="shared" si="4"/>
        <v>22.185328947368422</v>
      </c>
    </row>
    <row r="256" spans="1:4" x14ac:dyDescent="0.25">
      <c r="A256">
        <v>1</v>
      </c>
      <c r="B256" t="s">
        <v>13</v>
      </c>
      <c r="C256">
        <v>62</v>
      </c>
      <c r="D256" s="1">
        <f t="shared" si="4"/>
        <v>41.029271523178807</v>
      </c>
    </row>
    <row r="257" spans="1:4" x14ac:dyDescent="0.25">
      <c r="A257">
        <v>3</v>
      </c>
      <c r="B257" t="s">
        <v>13</v>
      </c>
      <c r="C257">
        <v>30</v>
      </c>
      <c r="D257" s="1">
        <f t="shared" si="4"/>
        <v>25.962263610315187</v>
      </c>
    </row>
    <row r="258" spans="1:4" x14ac:dyDescent="0.25">
      <c r="A258">
        <v>3</v>
      </c>
      <c r="B258" t="s">
        <v>17</v>
      </c>
      <c r="C258">
        <v>41</v>
      </c>
      <c r="D258" s="1">
        <f t="shared" si="4"/>
        <v>22.185328947368422</v>
      </c>
    </row>
    <row r="259" spans="1:4" x14ac:dyDescent="0.25">
      <c r="A259">
        <v>3</v>
      </c>
      <c r="B259" t="s">
        <v>17</v>
      </c>
      <c r="C259">
        <v>29</v>
      </c>
      <c r="D259" s="1">
        <f t="shared" si="4"/>
        <v>22.185328947368422</v>
      </c>
    </row>
    <row r="260" spans="1:4" x14ac:dyDescent="0.25">
      <c r="A260">
        <v>1</v>
      </c>
      <c r="B260" t="s">
        <v>17</v>
      </c>
      <c r="D260" s="1">
        <f t="shared" si="4"/>
        <v>37.037593984962406</v>
      </c>
    </row>
    <row r="261" spans="1:4" x14ac:dyDescent="0.25">
      <c r="A261">
        <v>1</v>
      </c>
      <c r="B261" t="s">
        <v>17</v>
      </c>
      <c r="C261">
        <v>30</v>
      </c>
      <c r="D261" s="1">
        <f t="shared" si="4"/>
        <v>37.037593984962406</v>
      </c>
    </row>
    <row r="262" spans="1:4" x14ac:dyDescent="0.25">
      <c r="A262">
        <v>1</v>
      </c>
      <c r="B262" t="s">
        <v>17</v>
      </c>
      <c r="C262">
        <v>35</v>
      </c>
      <c r="D262" s="1">
        <f t="shared" si="4"/>
        <v>37.037593984962406</v>
      </c>
    </row>
    <row r="263" spans="1:4" x14ac:dyDescent="0.25">
      <c r="A263">
        <v>2</v>
      </c>
      <c r="B263" t="s">
        <v>17</v>
      </c>
      <c r="C263">
        <v>50</v>
      </c>
      <c r="D263" s="1">
        <f t="shared" si="4"/>
        <v>27.499223300970876</v>
      </c>
    </row>
    <row r="264" spans="1:4" x14ac:dyDescent="0.25">
      <c r="A264">
        <v>3</v>
      </c>
      <c r="B264" t="s">
        <v>13</v>
      </c>
      <c r="D264" s="1">
        <f t="shared" si="4"/>
        <v>25.962263610315187</v>
      </c>
    </row>
    <row r="265" spans="1:4" x14ac:dyDescent="0.25">
      <c r="A265">
        <v>3</v>
      </c>
      <c r="B265" t="s">
        <v>13</v>
      </c>
      <c r="C265">
        <v>3</v>
      </c>
      <c r="D265" s="1">
        <f t="shared" ref="D265:D328" si="5">SUMIFS(Avg_age,Pclass_Age,A265,Sex_Age,B265)</f>
        <v>25.962263610315187</v>
      </c>
    </row>
    <row r="266" spans="1:4" x14ac:dyDescent="0.25">
      <c r="A266">
        <v>1</v>
      </c>
      <c r="B266" t="s">
        <v>13</v>
      </c>
      <c r="C266">
        <v>52</v>
      </c>
      <c r="D266" s="1">
        <f t="shared" si="5"/>
        <v>41.029271523178807</v>
      </c>
    </row>
    <row r="267" spans="1:4" x14ac:dyDescent="0.25">
      <c r="A267">
        <v>1</v>
      </c>
      <c r="B267" t="s">
        <v>13</v>
      </c>
      <c r="C267">
        <v>40</v>
      </c>
      <c r="D267" s="1">
        <f t="shared" si="5"/>
        <v>41.029271523178807</v>
      </c>
    </row>
    <row r="268" spans="1:4" x14ac:dyDescent="0.25">
      <c r="A268">
        <v>3</v>
      </c>
      <c r="B268" t="s">
        <v>17</v>
      </c>
      <c r="D268" s="1">
        <f t="shared" si="5"/>
        <v>22.185328947368422</v>
      </c>
    </row>
    <row r="269" spans="1:4" x14ac:dyDescent="0.25">
      <c r="A269">
        <v>2</v>
      </c>
      <c r="B269" t="s">
        <v>13</v>
      </c>
      <c r="C269">
        <v>36</v>
      </c>
      <c r="D269" s="1">
        <f t="shared" si="5"/>
        <v>30.815379746835443</v>
      </c>
    </row>
    <row r="270" spans="1:4" x14ac:dyDescent="0.25">
      <c r="A270">
        <v>3</v>
      </c>
      <c r="B270" t="s">
        <v>13</v>
      </c>
      <c r="C270">
        <v>16</v>
      </c>
      <c r="D270" s="1">
        <f t="shared" si="5"/>
        <v>25.962263610315187</v>
      </c>
    </row>
    <row r="271" spans="1:4" x14ac:dyDescent="0.25">
      <c r="A271">
        <v>3</v>
      </c>
      <c r="B271" t="s">
        <v>13</v>
      </c>
      <c r="C271">
        <v>25</v>
      </c>
      <c r="D271" s="1">
        <f t="shared" si="5"/>
        <v>25.962263610315187</v>
      </c>
    </row>
    <row r="272" spans="1:4" x14ac:dyDescent="0.25">
      <c r="A272">
        <v>1</v>
      </c>
      <c r="B272" t="s">
        <v>17</v>
      </c>
      <c r="C272">
        <v>58</v>
      </c>
      <c r="D272" s="1">
        <f t="shared" si="5"/>
        <v>37.037593984962406</v>
      </c>
    </row>
    <row r="273" spans="1:4" x14ac:dyDescent="0.25">
      <c r="A273">
        <v>1</v>
      </c>
      <c r="B273" t="s">
        <v>17</v>
      </c>
      <c r="C273">
        <v>35</v>
      </c>
      <c r="D273" s="1">
        <f t="shared" si="5"/>
        <v>37.037593984962406</v>
      </c>
    </row>
    <row r="274" spans="1:4" x14ac:dyDescent="0.25">
      <c r="A274">
        <v>1</v>
      </c>
      <c r="B274" t="s">
        <v>13</v>
      </c>
      <c r="D274" s="1">
        <f t="shared" si="5"/>
        <v>41.029271523178807</v>
      </c>
    </row>
    <row r="275" spans="1:4" x14ac:dyDescent="0.25">
      <c r="A275">
        <v>3</v>
      </c>
      <c r="B275" t="s">
        <v>13</v>
      </c>
      <c r="C275">
        <v>25</v>
      </c>
      <c r="D275" s="1">
        <f t="shared" si="5"/>
        <v>25.962263610315187</v>
      </c>
    </row>
    <row r="276" spans="1:4" x14ac:dyDescent="0.25">
      <c r="A276">
        <v>2</v>
      </c>
      <c r="B276" t="s">
        <v>17</v>
      </c>
      <c r="C276">
        <v>41</v>
      </c>
      <c r="D276" s="1">
        <f t="shared" si="5"/>
        <v>27.499223300970876</v>
      </c>
    </row>
    <row r="277" spans="1:4" x14ac:dyDescent="0.25">
      <c r="A277">
        <v>1</v>
      </c>
      <c r="B277" t="s">
        <v>13</v>
      </c>
      <c r="C277">
        <v>37</v>
      </c>
      <c r="D277" s="1">
        <f t="shared" si="5"/>
        <v>41.029271523178807</v>
      </c>
    </row>
    <row r="278" spans="1:4" x14ac:dyDescent="0.25">
      <c r="A278">
        <v>3</v>
      </c>
      <c r="B278" t="s">
        <v>17</v>
      </c>
      <c r="D278" s="1">
        <f t="shared" si="5"/>
        <v>22.185328947368422</v>
      </c>
    </row>
    <row r="279" spans="1:4" x14ac:dyDescent="0.25">
      <c r="A279">
        <v>1</v>
      </c>
      <c r="B279" t="s">
        <v>17</v>
      </c>
      <c r="C279">
        <v>63</v>
      </c>
      <c r="D279" s="1">
        <f t="shared" si="5"/>
        <v>37.037593984962406</v>
      </c>
    </row>
    <row r="280" spans="1:4" x14ac:dyDescent="0.25">
      <c r="A280">
        <v>3</v>
      </c>
      <c r="B280" t="s">
        <v>17</v>
      </c>
      <c r="C280">
        <v>45</v>
      </c>
      <c r="D280" s="1">
        <f t="shared" si="5"/>
        <v>22.185328947368422</v>
      </c>
    </row>
    <row r="281" spans="1:4" x14ac:dyDescent="0.25">
      <c r="A281">
        <v>2</v>
      </c>
      <c r="B281" t="s">
        <v>13</v>
      </c>
      <c r="D281" s="1">
        <f t="shared" si="5"/>
        <v>30.815379746835443</v>
      </c>
    </row>
    <row r="282" spans="1:4" x14ac:dyDescent="0.25">
      <c r="A282">
        <v>3</v>
      </c>
      <c r="B282" t="s">
        <v>13</v>
      </c>
      <c r="C282">
        <v>7</v>
      </c>
      <c r="D282" s="1">
        <f t="shared" si="5"/>
        <v>25.962263610315187</v>
      </c>
    </row>
    <row r="283" spans="1:4" x14ac:dyDescent="0.25">
      <c r="A283">
        <v>3</v>
      </c>
      <c r="B283" t="s">
        <v>17</v>
      </c>
      <c r="C283">
        <v>35</v>
      </c>
      <c r="D283" s="1">
        <f t="shared" si="5"/>
        <v>22.185328947368422</v>
      </c>
    </row>
    <row r="284" spans="1:4" x14ac:dyDescent="0.25">
      <c r="A284">
        <v>3</v>
      </c>
      <c r="B284" t="s">
        <v>13</v>
      </c>
      <c r="C284">
        <v>65</v>
      </c>
      <c r="D284" s="1">
        <f t="shared" si="5"/>
        <v>25.962263610315187</v>
      </c>
    </row>
    <row r="285" spans="1:4" x14ac:dyDescent="0.25">
      <c r="A285">
        <v>3</v>
      </c>
      <c r="B285" t="s">
        <v>13</v>
      </c>
      <c r="C285">
        <v>28</v>
      </c>
      <c r="D285" s="1">
        <f t="shared" si="5"/>
        <v>25.962263610315187</v>
      </c>
    </row>
    <row r="286" spans="1:4" x14ac:dyDescent="0.25">
      <c r="A286">
        <v>3</v>
      </c>
      <c r="B286" t="s">
        <v>13</v>
      </c>
      <c r="C286">
        <v>16</v>
      </c>
      <c r="D286" s="1">
        <f t="shared" si="5"/>
        <v>25.962263610315187</v>
      </c>
    </row>
    <row r="287" spans="1:4" x14ac:dyDescent="0.25">
      <c r="A287">
        <v>3</v>
      </c>
      <c r="B287" t="s">
        <v>13</v>
      </c>
      <c r="C287">
        <v>19</v>
      </c>
      <c r="D287" s="1">
        <f t="shared" si="5"/>
        <v>25.962263610315187</v>
      </c>
    </row>
    <row r="288" spans="1:4" x14ac:dyDescent="0.25">
      <c r="A288">
        <v>1</v>
      </c>
      <c r="B288" t="s">
        <v>13</v>
      </c>
      <c r="D288" s="1">
        <f t="shared" si="5"/>
        <v>41.029271523178807</v>
      </c>
    </row>
    <row r="289" spans="1:4" x14ac:dyDescent="0.25">
      <c r="A289">
        <v>3</v>
      </c>
      <c r="B289" t="s">
        <v>13</v>
      </c>
      <c r="C289">
        <v>33</v>
      </c>
      <c r="D289" s="1">
        <f t="shared" si="5"/>
        <v>25.962263610315187</v>
      </c>
    </row>
    <row r="290" spans="1:4" x14ac:dyDescent="0.25">
      <c r="A290">
        <v>3</v>
      </c>
      <c r="B290" t="s">
        <v>13</v>
      </c>
      <c r="C290">
        <v>30</v>
      </c>
      <c r="D290" s="1">
        <f t="shared" si="5"/>
        <v>25.962263610315187</v>
      </c>
    </row>
    <row r="291" spans="1:4" x14ac:dyDescent="0.25">
      <c r="A291">
        <v>3</v>
      </c>
      <c r="B291" t="s">
        <v>13</v>
      </c>
      <c r="C291">
        <v>22</v>
      </c>
      <c r="D291" s="1">
        <f t="shared" si="5"/>
        <v>25.962263610315187</v>
      </c>
    </row>
    <row r="292" spans="1:4" x14ac:dyDescent="0.25">
      <c r="A292">
        <v>2</v>
      </c>
      <c r="B292" t="s">
        <v>13</v>
      </c>
      <c r="C292">
        <v>42</v>
      </c>
      <c r="D292" s="1">
        <f t="shared" si="5"/>
        <v>30.815379746835443</v>
      </c>
    </row>
    <row r="293" spans="1:4" x14ac:dyDescent="0.25">
      <c r="A293">
        <v>3</v>
      </c>
      <c r="B293" t="s">
        <v>17</v>
      </c>
      <c r="C293">
        <v>22</v>
      </c>
      <c r="D293" s="1">
        <f t="shared" si="5"/>
        <v>22.185328947368422</v>
      </c>
    </row>
    <row r="294" spans="1:4" x14ac:dyDescent="0.25">
      <c r="A294">
        <v>1</v>
      </c>
      <c r="B294" t="s">
        <v>17</v>
      </c>
      <c r="C294">
        <v>26</v>
      </c>
      <c r="D294" s="1">
        <f t="shared" si="5"/>
        <v>37.037593984962406</v>
      </c>
    </row>
    <row r="295" spans="1:4" x14ac:dyDescent="0.25">
      <c r="A295">
        <v>1</v>
      </c>
      <c r="B295" t="s">
        <v>17</v>
      </c>
      <c r="C295">
        <v>19</v>
      </c>
      <c r="D295" s="1">
        <f t="shared" si="5"/>
        <v>37.037593984962406</v>
      </c>
    </row>
    <row r="296" spans="1:4" x14ac:dyDescent="0.25">
      <c r="A296">
        <v>2</v>
      </c>
      <c r="B296" t="s">
        <v>13</v>
      </c>
      <c r="C296">
        <v>36</v>
      </c>
      <c r="D296" s="1">
        <f t="shared" si="5"/>
        <v>30.815379746835443</v>
      </c>
    </row>
    <row r="297" spans="1:4" x14ac:dyDescent="0.25">
      <c r="A297">
        <v>3</v>
      </c>
      <c r="B297" t="s">
        <v>17</v>
      </c>
      <c r="C297">
        <v>24</v>
      </c>
      <c r="D297" s="1">
        <f t="shared" si="5"/>
        <v>22.185328947368422</v>
      </c>
    </row>
    <row r="298" spans="1:4" x14ac:dyDescent="0.25">
      <c r="A298">
        <v>3</v>
      </c>
      <c r="B298" t="s">
        <v>13</v>
      </c>
      <c r="C298">
        <v>24</v>
      </c>
      <c r="D298" s="1">
        <f t="shared" si="5"/>
        <v>25.962263610315187</v>
      </c>
    </row>
    <row r="299" spans="1:4" x14ac:dyDescent="0.25">
      <c r="A299">
        <v>1</v>
      </c>
      <c r="B299" t="s">
        <v>13</v>
      </c>
      <c r="D299" s="1">
        <f t="shared" si="5"/>
        <v>41.029271523178807</v>
      </c>
    </row>
    <row r="300" spans="1:4" x14ac:dyDescent="0.25">
      <c r="A300">
        <v>3</v>
      </c>
      <c r="B300" t="s">
        <v>13</v>
      </c>
      <c r="C300">
        <v>23.5</v>
      </c>
      <c r="D300" s="1">
        <f t="shared" si="5"/>
        <v>25.962263610315187</v>
      </c>
    </row>
    <row r="301" spans="1:4" x14ac:dyDescent="0.25">
      <c r="A301">
        <v>1</v>
      </c>
      <c r="B301" t="s">
        <v>17</v>
      </c>
      <c r="C301">
        <v>2</v>
      </c>
      <c r="D301" s="1">
        <f t="shared" si="5"/>
        <v>37.037593984962406</v>
      </c>
    </row>
    <row r="302" spans="1:4" x14ac:dyDescent="0.25">
      <c r="A302">
        <v>1</v>
      </c>
      <c r="B302" t="s">
        <v>13</v>
      </c>
      <c r="D302" s="1">
        <f t="shared" si="5"/>
        <v>41.029271523178807</v>
      </c>
    </row>
    <row r="303" spans="1:4" x14ac:dyDescent="0.25">
      <c r="A303">
        <v>1</v>
      </c>
      <c r="B303" t="s">
        <v>17</v>
      </c>
      <c r="C303">
        <v>50</v>
      </c>
      <c r="D303" s="1">
        <f t="shared" si="5"/>
        <v>37.037593984962406</v>
      </c>
    </row>
    <row r="304" spans="1:4" x14ac:dyDescent="0.25">
      <c r="A304">
        <v>3</v>
      </c>
      <c r="B304" t="s">
        <v>17</v>
      </c>
      <c r="D304" s="1">
        <f t="shared" si="5"/>
        <v>22.185328947368422</v>
      </c>
    </row>
    <row r="305" spans="1:4" x14ac:dyDescent="0.25">
      <c r="A305">
        <v>3</v>
      </c>
      <c r="B305" t="s">
        <v>13</v>
      </c>
      <c r="D305" s="1">
        <f t="shared" si="5"/>
        <v>25.962263610315187</v>
      </c>
    </row>
    <row r="306" spans="1:4" x14ac:dyDescent="0.25">
      <c r="A306">
        <v>3</v>
      </c>
      <c r="B306" t="s">
        <v>13</v>
      </c>
      <c r="C306">
        <v>19</v>
      </c>
      <c r="D306" s="1">
        <f t="shared" si="5"/>
        <v>25.962263610315187</v>
      </c>
    </row>
    <row r="307" spans="1:4" x14ac:dyDescent="0.25">
      <c r="A307">
        <v>2</v>
      </c>
      <c r="B307" t="s">
        <v>17</v>
      </c>
      <c r="D307" s="1">
        <f t="shared" si="5"/>
        <v>27.499223300970876</v>
      </c>
    </row>
    <row r="308" spans="1:4" x14ac:dyDescent="0.25">
      <c r="A308">
        <v>3</v>
      </c>
      <c r="B308" t="s">
        <v>13</v>
      </c>
      <c r="D308" s="1">
        <f t="shared" si="5"/>
        <v>25.962263610315187</v>
      </c>
    </row>
    <row r="309" spans="1:4" x14ac:dyDescent="0.25">
      <c r="A309">
        <v>1</v>
      </c>
      <c r="B309" t="s">
        <v>13</v>
      </c>
      <c r="C309">
        <v>0.92</v>
      </c>
      <c r="D309" s="1">
        <f t="shared" si="5"/>
        <v>41.029271523178807</v>
      </c>
    </row>
    <row r="310" spans="1:4" x14ac:dyDescent="0.25">
      <c r="A310">
        <v>1</v>
      </c>
      <c r="B310" t="s">
        <v>17</v>
      </c>
      <c r="D310" s="1">
        <f t="shared" si="5"/>
        <v>37.037593984962406</v>
      </c>
    </row>
    <row r="311" spans="1:4" x14ac:dyDescent="0.25">
      <c r="A311">
        <v>1</v>
      </c>
      <c r="B311" t="s">
        <v>17</v>
      </c>
      <c r="C311">
        <v>17</v>
      </c>
      <c r="D311" s="1">
        <f t="shared" si="5"/>
        <v>37.037593984962406</v>
      </c>
    </row>
    <row r="312" spans="1:4" x14ac:dyDescent="0.25">
      <c r="A312">
        <v>2</v>
      </c>
      <c r="B312" t="s">
        <v>13</v>
      </c>
      <c r="C312">
        <v>30</v>
      </c>
      <c r="D312" s="1">
        <f t="shared" si="5"/>
        <v>30.815379746835443</v>
      </c>
    </row>
    <row r="313" spans="1:4" x14ac:dyDescent="0.25">
      <c r="A313">
        <v>1</v>
      </c>
      <c r="B313" t="s">
        <v>17</v>
      </c>
      <c r="C313">
        <v>30</v>
      </c>
      <c r="D313" s="1">
        <f t="shared" si="5"/>
        <v>37.037593984962406</v>
      </c>
    </row>
    <row r="314" spans="1:4" x14ac:dyDescent="0.25">
      <c r="A314">
        <v>1</v>
      </c>
      <c r="B314" t="s">
        <v>17</v>
      </c>
      <c r="C314">
        <v>24</v>
      </c>
      <c r="D314" s="1">
        <f t="shared" si="5"/>
        <v>37.037593984962406</v>
      </c>
    </row>
    <row r="315" spans="1:4" x14ac:dyDescent="0.25">
      <c r="A315">
        <v>1</v>
      </c>
      <c r="B315" t="s">
        <v>17</v>
      </c>
      <c r="C315">
        <v>18</v>
      </c>
      <c r="D315" s="1">
        <f t="shared" si="5"/>
        <v>37.037593984962406</v>
      </c>
    </row>
    <row r="316" spans="1:4" x14ac:dyDescent="0.25">
      <c r="A316">
        <v>2</v>
      </c>
      <c r="B316" t="s">
        <v>17</v>
      </c>
      <c r="C316">
        <v>26</v>
      </c>
      <c r="D316" s="1">
        <f t="shared" si="5"/>
        <v>27.499223300970876</v>
      </c>
    </row>
    <row r="317" spans="1:4" x14ac:dyDescent="0.25">
      <c r="A317">
        <v>3</v>
      </c>
      <c r="B317" t="s">
        <v>13</v>
      </c>
      <c r="C317">
        <v>28</v>
      </c>
      <c r="D317" s="1">
        <f t="shared" si="5"/>
        <v>25.962263610315187</v>
      </c>
    </row>
    <row r="318" spans="1:4" x14ac:dyDescent="0.25">
      <c r="A318">
        <v>2</v>
      </c>
      <c r="B318" t="s">
        <v>13</v>
      </c>
      <c r="C318">
        <v>43</v>
      </c>
      <c r="D318" s="1">
        <f t="shared" si="5"/>
        <v>30.815379746835443</v>
      </c>
    </row>
    <row r="319" spans="1:4" x14ac:dyDescent="0.25">
      <c r="A319">
        <v>3</v>
      </c>
      <c r="B319" t="s">
        <v>17</v>
      </c>
      <c r="C319">
        <v>26</v>
      </c>
      <c r="D319" s="1">
        <f t="shared" si="5"/>
        <v>22.185328947368422</v>
      </c>
    </row>
    <row r="320" spans="1:4" x14ac:dyDescent="0.25">
      <c r="A320">
        <v>2</v>
      </c>
      <c r="B320" t="s">
        <v>17</v>
      </c>
      <c r="C320">
        <v>24</v>
      </c>
      <c r="D320" s="1">
        <f t="shared" si="5"/>
        <v>27.499223300970876</v>
      </c>
    </row>
    <row r="321" spans="1:4" x14ac:dyDescent="0.25">
      <c r="A321">
        <v>2</v>
      </c>
      <c r="B321" t="s">
        <v>13</v>
      </c>
      <c r="C321">
        <v>54</v>
      </c>
      <c r="D321" s="1">
        <f t="shared" si="5"/>
        <v>30.815379746835443</v>
      </c>
    </row>
    <row r="322" spans="1:4" x14ac:dyDescent="0.25">
      <c r="A322">
        <v>1</v>
      </c>
      <c r="B322" t="s">
        <v>17</v>
      </c>
      <c r="C322">
        <v>31</v>
      </c>
      <c r="D322" s="1">
        <f t="shared" si="5"/>
        <v>37.037593984962406</v>
      </c>
    </row>
    <row r="323" spans="1:4" x14ac:dyDescent="0.25">
      <c r="A323">
        <v>1</v>
      </c>
      <c r="B323" t="s">
        <v>17</v>
      </c>
      <c r="C323">
        <v>40</v>
      </c>
      <c r="D323" s="1">
        <f t="shared" si="5"/>
        <v>37.037593984962406</v>
      </c>
    </row>
    <row r="324" spans="1:4" x14ac:dyDescent="0.25">
      <c r="A324">
        <v>3</v>
      </c>
      <c r="B324" t="s">
        <v>13</v>
      </c>
      <c r="C324">
        <v>22</v>
      </c>
      <c r="D324" s="1">
        <f t="shared" si="5"/>
        <v>25.962263610315187</v>
      </c>
    </row>
    <row r="325" spans="1:4" x14ac:dyDescent="0.25">
      <c r="A325">
        <v>3</v>
      </c>
      <c r="B325" t="s">
        <v>13</v>
      </c>
      <c r="C325">
        <v>27</v>
      </c>
      <c r="D325" s="1">
        <f t="shared" si="5"/>
        <v>25.962263610315187</v>
      </c>
    </row>
    <row r="326" spans="1:4" x14ac:dyDescent="0.25">
      <c r="A326">
        <v>2</v>
      </c>
      <c r="B326" t="s">
        <v>17</v>
      </c>
      <c r="C326">
        <v>30</v>
      </c>
      <c r="D326" s="1">
        <f t="shared" si="5"/>
        <v>27.499223300970876</v>
      </c>
    </row>
    <row r="327" spans="1:4" x14ac:dyDescent="0.25">
      <c r="A327">
        <v>2</v>
      </c>
      <c r="B327" t="s">
        <v>17</v>
      </c>
      <c r="C327">
        <v>22</v>
      </c>
      <c r="D327" s="1">
        <f t="shared" si="5"/>
        <v>27.499223300970876</v>
      </c>
    </row>
    <row r="328" spans="1:4" x14ac:dyDescent="0.25">
      <c r="A328">
        <v>3</v>
      </c>
      <c r="B328" t="s">
        <v>13</v>
      </c>
      <c r="D328" s="1">
        <f t="shared" si="5"/>
        <v>25.962263610315187</v>
      </c>
    </row>
    <row r="329" spans="1:4" x14ac:dyDescent="0.25">
      <c r="A329">
        <v>1</v>
      </c>
      <c r="B329" t="s">
        <v>17</v>
      </c>
      <c r="C329">
        <v>36</v>
      </c>
      <c r="D329" s="1">
        <f t="shared" ref="D329:D392" si="6">SUMIFS(Avg_age,Pclass_Age,A329,Sex_Age,B329)</f>
        <v>37.037593984962406</v>
      </c>
    </row>
    <row r="330" spans="1:4" x14ac:dyDescent="0.25">
      <c r="A330">
        <v>3</v>
      </c>
      <c r="B330" t="s">
        <v>13</v>
      </c>
      <c r="C330">
        <v>61</v>
      </c>
      <c r="D330" s="1">
        <f t="shared" si="6"/>
        <v>25.962263610315187</v>
      </c>
    </row>
    <row r="331" spans="1:4" x14ac:dyDescent="0.25">
      <c r="A331">
        <v>2</v>
      </c>
      <c r="B331" t="s">
        <v>17</v>
      </c>
      <c r="C331">
        <v>36</v>
      </c>
      <c r="D331" s="1">
        <f t="shared" si="6"/>
        <v>27.499223300970876</v>
      </c>
    </row>
    <row r="332" spans="1:4" x14ac:dyDescent="0.25">
      <c r="A332">
        <v>3</v>
      </c>
      <c r="B332" t="s">
        <v>17</v>
      </c>
      <c r="C332">
        <v>31</v>
      </c>
      <c r="D332" s="1">
        <f t="shared" si="6"/>
        <v>22.185328947368422</v>
      </c>
    </row>
    <row r="333" spans="1:4" x14ac:dyDescent="0.25">
      <c r="A333">
        <v>1</v>
      </c>
      <c r="B333" t="s">
        <v>17</v>
      </c>
      <c r="C333">
        <v>16</v>
      </c>
      <c r="D333" s="1">
        <f t="shared" si="6"/>
        <v>37.037593984962406</v>
      </c>
    </row>
    <row r="334" spans="1:4" x14ac:dyDescent="0.25">
      <c r="A334">
        <v>3</v>
      </c>
      <c r="B334" t="s">
        <v>17</v>
      </c>
      <c r="D334" s="1">
        <f t="shared" si="6"/>
        <v>22.185328947368422</v>
      </c>
    </row>
    <row r="335" spans="1:4" x14ac:dyDescent="0.25">
      <c r="A335">
        <v>1</v>
      </c>
      <c r="B335" t="s">
        <v>13</v>
      </c>
      <c r="C335">
        <v>45.5</v>
      </c>
      <c r="D335" s="1">
        <f t="shared" si="6"/>
        <v>41.029271523178807</v>
      </c>
    </row>
    <row r="336" spans="1:4" x14ac:dyDescent="0.25">
      <c r="A336">
        <v>1</v>
      </c>
      <c r="B336" t="s">
        <v>13</v>
      </c>
      <c r="C336">
        <v>38</v>
      </c>
      <c r="D336" s="1">
        <f t="shared" si="6"/>
        <v>41.029271523178807</v>
      </c>
    </row>
    <row r="337" spans="1:4" x14ac:dyDescent="0.25">
      <c r="A337">
        <v>3</v>
      </c>
      <c r="B337" t="s">
        <v>13</v>
      </c>
      <c r="C337">
        <v>16</v>
      </c>
      <c r="D337" s="1">
        <f t="shared" si="6"/>
        <v>25.962263610315187</v>
      </c>
    </row>
    <row r="338" spans="1:4" x14ac:dyDescent="0.25">
      <c r="A338">
        <v>1</v>
      </c>
      <c r="B338" t="s">
        <v>17</v>
      </c>
      <c r="D338" s="1">
        <f t="shared" si="6"/>
        <v>37.037593984962406</v>
      </c>
    </row>
    <row r="339" spans="1:4" x14ac:dyDescent="0.25">
      <c r="A339">
        <v>3</v>
      </c>
      <c r="B339" t="s">
        <v>13</v>
      </c>
      <c r="D339" s="1">
        <f t="shared" si="6"/>
        <v>25.962263610315187</v>
      </c>
    </row>
    <row r="340" spans="1:4" x14ac:dyDescent="0.25">
      <c r="A340">
        <v>1</v>
      </c>
      <c r="B340" t="s">
        <v>13</v>
      </c>
      <c r="C340">
        <v>29</v>
      </c>
      <c r="D340" s="1">
        <f t="shared" si="6"/>
        <v>41.029271523178807</v>
      </c>
    </row>
    <row r="341" spans="1:4" x14ac:dyDescent="0.25">
      <c r="A341">
        <v>1</v>
      </c>
      <c r="B341" t="s">
        <v>17</v>
      </c>
      <c r="C341">
        <v>41</v>
      </c>
      <c r="D341" s="1">
        <f t="shared" si="6"/>
        <v>37.037593984962406</v>
      </c>
    </row>
    <row r="342" spans="1:4" x14ac:dyDescent="0.25">
      <c r="A342">
        <v>3</v>
      </c>
      <c r="B342" t="s">
        <v>13</v>
      </c>
      <c r="C342">
        <v>45</v>
      </c>
      <c r="D342" s="1">
        <f t="shared" si="6"/>
        <v>25.962263610315187</v>
      </c>
    </row>
    <row r="343" spans="1:4" x14ac:dyDescent="0.25">
      <c r="A343">
        <v>1</v>
      </c>
      <c r="B343" t="s">
        <v>13</v>
      </c>
      <c r="C343">
        <v>45</v>
      </c>
      <c r="D343" s="1">
        <f t="shared" si="6"/>
        <v>41.029271523178807</v>
      </c>
    </row>
    <row r="344" spans="1:4" x14ac:dyDescent="0.25">
      <c r="A344">
        <v>2</v>
      </c>
      <c r="B344" t="s">
        <v>13</v>
      </c>
      <c r="C344">
        <v>2</v>
      </c>
      <c r="D344" s="1">
        <f t="shared" si="6"/>
        <v>30.815379746835443</v>
      </c>
    </row>
    <row r="345" spans="1:4" x14ac:dyDescent="0.25">
      <c r="A345">
        <v>1</v>
      </c>
      <c r="B345" t="s">
        <v>17</v>
      </c>
      <c r="C345">
        <v>24</v>
      </c>
      <c r="D345" s="1">
        <f t="shared" si="6"/>
        <v>37.037593984962406</v>
      </c>
    </row>
    <row r="346" spans="1:4" x14ac:dyDescent="0.25">
      <c r="A346">
        <v>2</v>
      </c>
      <c r="B346" t="s">
        <v>13</v>
      </c>
      <c r="C346">
        <v>28</v>
      </c>
      <c r="D346" s="1">
        <f t="shared" si="6"/>
        <v>30.815379746835443</v>
      </c>
    </row>
    <row r="347" spans="1:4" x14ac:dyDescent="0.25">
      <c r="A347">
        <v>2</v>
      </c>
      <c r="B347" t="s">
        <v>13</v>
      </c>
      <c r="C347">
        <v>25</v>
      </c>
      <c r="D347" s="1">
        <f t="shared" si="6"/>
        <v>30.815379746835443</v>
      </c>
    </row>
    <row r="348" spans="1:4" x14ac:dyDescent="0.25">
      <c r="A348">
        <v>2</v>
      </c>
      <c r="B348" t="s">
        <v>13</v>
      </c>
      <c r="C348">
        <v>36</v>
      </c>
      <c r="D348" s="1">
        <f t="shared" si="6"/>
        <v>30.815379746835443</v>
      </c>
    </row>
    <row r="349" spans="1:4" x14ac:dyDescent="0.25">
      <c r="A349">
        <v>2</v>
      </c>
      <c r="B349" t="s">
        <v>17</v>
      </c>
      <c r="C349">
        <v>24</v>
      </c>
      <c r="D349" s="1">
        <f t="shared" si="6"/>
        <v>27.499223300970876</v>
      </c>
    </row>
    <row r="350" spans="1:4" x14ac:dyDescent="0.25">
      <c r="A350">
        <v>2</v>
      </c>
      <c r="B350" t="s">
        <v>17</v>
      </c>
      <c r="C350">
        <v>40</v>
      </c>
      <c r="D350" s="1">
        <f t="shared" si="6"/>
        <v>27.499223300970876</v>
      </c>
    </row>
    <row r="351" spans="1:4" x14ac:dyDescent="0.25">
      <c r="A351">
        <v>3</v>
      </c>
      <c r="B351" t="s">
        <v>17</v>
      </c>
      <c r="D351" s="1">
        <f t="shared" si="6"/>
        <v>22.185328947368422</v>
      </c>
    </row>
    <row r="352" spans="1:4" x14ac:dyDescent="0.25">
      <c r="A352">
        <v>3</v>
      </c>
      <c r="B352" t="s">
        <v>13</v>
      </c>
      <c r="C352">
        <v>3</v>
      </c>
      <c r="D352" s="1">
        <f t="shared" si="6"/>
        <v>25.962263610315187</v>
      </c>
    </row>
    <row r="353" spans="1:4" x14ac:dyDescent="0.25">
      <c r="A353">
        <v>3</v>
      </c>
      <c r="B353" t="s">
        <v>13</v>
      </c>
      <c r="C353">
        <v>42</v>
      </c>
      <c r="D353" s="1">
        <f t="shared" si="6"/>
        <v>25.962263610315187</v>
      </c>
    </row>
    <row r="354" spans="1:4" x14ac:dyDescent="0.25">
      <c r="A354">
        <v>3</v>
      </c>
      <c r="B354" t="s">
        <v>13</v>
      </c>
      <c r="C354">
        <v>23</v>
      </c>
      <c r="D354" s="1">
        <f t="shared" si="6"/>
        <v>25.962263610315187</v>
      </c>
    </row>
    <row r="355" spans="1:4" x14ac:dyDescent="0.25">
      <c r="A355">
        <v>1</v>
      </c>
      <c r="B355" t="s">
        <v>13</v>
      </c>
      <c r="D355" s="1">
        <f t="shared" si="6"/>
        <v>41.029271523178807</v>
      </c>
    </row>
    <row r="356" spans="1:4" x14ac:dyDescent="0.25">
      <c r="A356">
        <v>3</v>
      </c>
      <c r="B356" t="s">
        <v>13</v>
      </c>
      <c r="C356">
        <v>15</v>
      </c>
      <c r="D356" s="1">
        <f t="shared" si="6"/>
        <v>25.962263610315187</v>
      </c>
    </row>
    <row r="357" spans="1:4" x14ac:dyDescent="0.25">
      <c r="A357">
        <v>3</v>
      </c>
      <c r="B357" t="s">
        <v>13</v>
      </c>
      <c r="C357">
        <v>25</v>
      </c>
      <c r="D357" s="1">
        <f t="shared" si="6"/>
        <v>25.962263610315187</v>
      </c>
    </row>
    <row r="358" spans="1:4" x14ac:dyDescent="0.25">
      <c r="A358">
        <v>3</v>
      </c>
      <c r="B358" t="s">
        <v>13</v>
      </c>
      <c r="D358" s="1">
        <f t="shared" si="6"/>
        <v>25.962263610315187</v>
      </c>
    </row>
    <row r="359" spans="1:4" x14ac:dyDescent="0.25">
      <c r="A359">
        <v>3</v>
      </c>
      <c r="B359" t="s">
        <v>13</v>
      </c>
      <c r="C359">
        <v>28</v>
      </c>
      <c r="D359" s="1">
        <f t="shared" si="6"/>
        <v>25.962263610315187</v>
      </c>
    </row>
    <row r="360" spans="1:4" x14ac:dyDescent="0.25">
      <c r="A360">
        <v>1</v>
      </c>
      <c r="B360" t="s">
        <v>17</v>
      </c>
      <c r="C360">
        <v>22</v>
      </c>
      <c r="D360" s="1">
        <f t="shared" si="6"/>
        <v>37.037593984962406</v>
      </c>
    </row>
    <row r="361" spans="1:4" x14ac:dyDescent="0.25">
      <c r="A361">
        <v>2</v>
      </c>
      <c r="B361" t="s">
        <v>17</v>
      </c>
      <c r="C361">
        <v>38</v>
      </c>
      <c r="D361" s="1">
        <f t="shared" si="6"/>
        <v>27.499223300970876</v>
      </c>
    </row>
    <row r="362" spans="1:4" x14ac:dyDescent="0.25">
      <c r="A362">
        <v>3</v>
      </c>
      <c r="B362" t="s">
        <v>17</v>
      </c>
      <c r="D362" s="1">
        <f t="shared" si="6"/>
        <v>22.185328947368422</v>
      </c>
    </row>
    <row r="363" spans="1:4" x14ac:dyDescent="0.25">
      <c r="A363">
        <v>3</v>
      </c>
      <c r="B363" t="s">
        <v>17</v>
      </c>
      <c r="D363" s="1">
        <f t="shared" si="6"/>
        <v>22.185328947368422</v>
      </c>
    </row>
    <row r="364" spans="1:4" x14ac:dyDescent="0.25">
      <c r="A364">
        <v>3</v>
      </c>
      <c r="B364" t="s">
        <v>13</v>
      </c>
      <c r="C364">
        <v>40</v>
      </c>
      <c r="D364" s="1">
        <f t="shared" si="6"/>
        <v>25.962263610315187</v>
      </c>
    </row>
    <row r="365" spans="1:4" x14ac:dyDescent="0.25">
      <c r="A365">
        <v>2</v>
      </c>
      <c r="B365" t="s">
        <v>13</v>
      </c>
      <c r="C365">
        <v>29</v>
      </c>
      <c r="D365" s="1">
        <f t="shared" si="6"/>
        <v>30.815379746835443</v>
      </c>
    </row>
    <row r="366" spans="1:4" x14ac:dyDescent="0.25">
      <c r="A366">
        <v>3</v>
      </c>
      <c r="B366" t="s">
        <v>17</v>
      </c>
      <c r="C366">
        <v>45</v>
      </c>
      <c r="D366" s="1">
        <f t="shared" si="6"/>
        <v>22.185328947368422</v>
      </c>
    </row>
    <row r="367" spans="1:4" x14ac:dyDescent="0.25">
      <c r="A367">
        <v>3</v>
      </c>
      <c r="B367" t="s">
        <v>13</v>
      </c>
      <c r="C367">
        <v>35</v>
      </c>
      <c r="D367" s="1">
        <f t="shared" si="6"/>
        <v>25.962263610315187</v>
      </c>
    </row>
    <row r="368" spans="1:4" x14ac:dyDescent="0.25">
      <c r="A368">
        <v>3</v>
      </c>
      <c r="B368" t="s">
        <v>13</v>
      </c>
      <c r="D368" s="1">
        <f t="shared" si="6"/>
        <v>25.962263610315187</v>
      </c>
    </row>
    <row r="369" spans="1:4" x14ac:dyDescent="0.25">
      <c r="A369">
        <v>3</v>
      </c>
      <c r="B369" t="s">
        <v>13</v>
      </c>
      <c r="C369">
        <v>30</v>
      </c>
      <c r="D369" s="1">
        <f t="shared" si="6"/>
        <v>25.962263610315187</v>
      </c>
    </row>
    <row r="370" spans="1:4" x14ac:dyDescent="0.25">
      <c r="A370">
        <v>1</v>
      </c>
      <c r="B370" t="s">
        <v>17</v>
      </c>
      <c r="C370">
        <v>60</v>
      </c>
      <c r="D370" s="1">
        <f t="shared" si="6"/>
        <v>37.037593984962406</v>
      </c>
    </row>
    <row r="371" spans="1:4" x14ac:dyDescent="0.25">
      <c r="A371">
        <v>3</v>
      </c>
      <c r="B371" t="s">
        <v>17</v>
      </c>
      <c r="D371" s="1">
        <f t="shared" si="6"/>
        <v>22.185328947368422</v>
      </c>
    </row>
    <row r="372" spans="1:4" x14ac:dyDescent="0.25">
      <c r="A372">
        <v>3</v>
      </c>
      <c r="B372" t="s">
        <v>17</v>
      </c>
      <c r="D372" s="1">
        <f t="shared" si="6"/>
        <v>22.185328947368422</v>
      </c>
    </row>
    <row r="373" spans="1:4" x14ac:dyDescent="0.25">
      <c r="A373">
        <v>1</v>
      </c>
      <c r="B373" t="s">
        <v>17</v>
      </c>
      <c r="C373">
        <v>24</v>
      </c>
      <c r="D373" s="1">
        <f t="shared" si="6"/>
        <v>37.037593984962406</v>
      </c>
    </row>
    <row r="374" spans="1:4" x14ac:dyDescent="0.25">
      <c r="A374">
        <v>1</v>
      </c>
      <c r="B374" t="s">
        <v>13</v>
      </c>
      <c r="C374">
        <v>25</v>
      </c>
      <c r="D374" s="1">
        <f t="shared" si="6"/>
        <v>41.029271523178807</v>
      </c>
    </row>
    <row r="375" spans="1:4" x14ac:dyDescent="0.25">
      <c r="A375">
        <v>3</v>
      </c>
      <c r="B375" t="s">
        <v>13</v>
      </c>
      <c r="C375">
        <v>18</v>
      </c>
      <c r="D375" s="1">
        <f t="shared" si="6"/>
        <v>25.962263610315187</v>
      </c>
    </row>
    <row r="376" spans="1:4" x14ac:dyDescent="0.25">
      <c r="A376">
        <v>3</v>
      </c>
      <c r="B376" t="s">
        <v>13</v>
      </c>
      <c r="C376">
        <v>19</v>
      </c>
      <c r="D376" s="1">
        <f t="shared" si="6"/>
        <v>25.962263610315187</v>
      </c>
    </row>
    <row r="377" spans="1:4" x14ac:dyDescent="0.25">
      <c r="A377">
        <v>1</v>
      </c>
      <c r="B377" t="s">
        <v>13</v>
      </c>
      <c r="C377">
        <v>22</v>
      </c>
      <c r="D377" s="1">
        <f t="shared" si="6"/>
        <v>41.029271523178807</v>
      </c>
    </row>
    <row r="378" spans="1:4" x14ac:dyDescent="0.25">
      <c r="A378">
        <v>3</v>
      </c>
      <c r="B378" t="s">
        <v>17</v>
      </c>
      <c r="C378">
        <v>3</v>
      </c>
      <c r="D378" s="1">
        <f t="shared" si="6"/>
        <v>22.185328947368422</v>
      </c>
    </row>
    <row r="379" spans="1:4" x14ac:dyDescent="0.25">
      <c r="A379">
        <v>1</v>
      </c>
      <c r="B379" t="s">
        <v>17</v>
      </c>
      <c r="D379" s="1">
        <f t="shared" si="6"/>
        <v>37.037593984962406</v>
      </c>
    </row>
    <row r="380" spans="1:4" x14ac:dyDescent="0.25">
      <c r="A380">
        <v>3</v>
      </c>
      <c r="B380" t="s">
        <v>17</v>
      </c>
      <c r="C380">
        <v>22</v>
      </c>
      <c r="D380" s="1">
        <f t="shared" si="6"/>
        <v>22.185328947368422</v>
      </c>
    </row>
    <row r="381" spans="1:4" x14ac:dyDescent="0.25">
      <c r="A381">
        <v>1</v>
      </c>
      <c r="B381" t="s">
        <v>13</v>
      </c>
      <c r="C381">
        <v>27</v>
      </c>
      <c r="D381" s="1">
        <f t="shared" si="6"/>
        <v>41.029271523178807</v>
      </c>
    </row>
    <row r="382" spans="1:4" x14ac:dyDescent="0.25">
      <c r="A382">
        <v>3</v>
      </c>
      <c r="B382" t="s">
        <v>13</v>
      </c>
      <c r="C382">
        <v>20</v>
      </c>
      <c r="D382" s="1">
        <f t="shared" si="6"/>
        <v>25.962263610315187</v>
      </c>
    </row>
    <row r="383" spans="1:4" x14ac:dyDescent="0.25">
      <c r="A383">
        <v>3</v>
      </c>
      <c r="B383" t="s">
        <v>13</v>
      </c>
      <c r="C383">
        <v>19</v>
      </c>
      <c r="D383" s="1">
        <f t="shared" si="6"/>
        <v>25.962263610315187</v>
      </c>
    </row>
    <row r="384" spans="1:4" x14ac:dyDescent="0.25">
      <c r="A384">
        <v>1</v>
      </c>
      <c r="B384" t="s">
        <v>17</v>
      </c>
      <c r="C384">
        <v>42</v>
      </c>
      <c r="D384" s="1">
        <f t="shared" si="6"/>
        <v>37.037593984962406</v>
      </c>
    </row>
    <row r="385" spans="1:4" x14ac:dyDescent="0.25">
      <c r="A385">
        <v>3</v>
      </c>
      <c r="B385" t="s">
        <v>17</v>
      </c>
      <c r="C385">
        <v>1</v>
      </c>
      <c r="D385" s="1">
        <f t="shared" si="6"/>
        <v>22.185328947368422</v>
      </c>
    </row>
    <row r="386" spans="1:4" x14ac:dyDescent="0.25">
      <c r="A386">
        <v>3</v>
      </c>
      <c r="B386" t="s">
        <v>13</v>
      </c>
      <c r="C386">
        <v>32</v>
      </c>
      <c r="D386" s="1">
        <f t="shared" si="6"/>
        <v>25.962263610315187</v>
      </c>
    </row>
    <row r="387" spans="1:4" x14ac:dyDescent="0.25">
      <c r="A387">
        <v>1</v>
      </c>
      <c r="B387" t="s">
        <v>17</v>
      </c>
      <c r="C387">
        <v>35</v>
      </c>
      <c r="D387" s="1">
        <f t="shared" si="6"/>
        <v>37.037593984962406</v>
      </c>
    </row>
    <row r="388" spans="1:4" x14ac:dyDescent="0.25">
      <c r="A388">
        <v>3</v>
      </c>
      <c r="B388" t="s">
        <v>13</v>
      </c>
      <c r="D388" s="1">
        <f t="shared" si="6"/>
        <v>25.962263610315187</v>
      </c>
    </row>
    <row r="389" spans="1:4" x14ac:dyDescent="0.25">
      <c r="A389">
        <v>2</v>
      </c>
      <c r="B389" t="s">
        <v>13</v>
      </c>
      <c r="C389">
        <v>18</v>
      </c>
      <c r="D389" s="1">
        <f t="shared" si="6"/>
        <v>30.815379746835443</v>
      </c>
    </row>
    <row r="390" spans="1:4" x14ac:dyDescent="0.25">
      <c r="A390">
        <v>3</v>
      </c>
      <c r="B390" t="s">
        <v>13</v>
      </c>
      <c r="C390">
        <v>1</v>
      </c>
      <c r="D390" s="1">
        <f t="shared" si="6"/>
        <v>25.962263610315187</v>
      </c>
    </row>
    <row r="391" spans="1:4" x14ac:dyDescent="0.25">
      <c r="A391">
        <v>2</v>
      </c>
      <c r="B391" t="s">
        <v>17</v>
      </c>
      <c r="C391">
        <v>36</v>
      </c>
      <c r="D391" s="1">
        <f t="shared" si="6"/>
        <v>27.499223300970876</v>
      </c>
    </row>
    <row r="392" spans="1:4" x14ac:dyDescent="0.25">
      <c r="A392">
        <v>3</v>
      </c>
      <c r="B392" t="s">
        <v>13</v>
      </c>
      <c r="D392" s="1">
        <f t="shared" si="6"/>
        <v>25.962263610315187</v>
      </c>
    </row>
    <row r="393" spans="1:4" x14ac:dyDescent="0.25">
      <c r="A393">
        <v>2</v>
      </c>
      <c r="B393" t="s">
        <v>17</v>
      </c>
      <c r="C393">
        <v>17</v>
      </c>
      <c r="D393" s="1">
        <f t="shared" ref="D393:D456" si="7">SUMIFS(Avg_age,Pclass_Age,A393,Sex_Age,B393)</f>
        <v>27.499223300970876</v>
      </c>
    </row>
    <row r="394" spans="1:4" x14ac:dyDescent="0.25">
      <c r="A394">
        <v>1</v>
      </c>
      <c r="B394" t="s">
        <v>13</v>
      </c>
      <c r="C394">
        <v>36</v>
      </c>
      <c r="D394" s="1">
        <f t="shared" si="7"/>
        <v>41.029271523178807</v>
      </c>
    </row>
    <row r="395" spans="1:4" x14ac:dyDescent="0.25">
      <c r="A395">
        <v>3</v>
      </c>
      <c r="B395" t="s">
        <v>13</v>
      </c>
      <c r="C395">
        <v>21</v>
      </c>
      <c r="D395" s="1">
        <f t="shared" si="7"/>
        <v>25.962263610315187</v>
      </c>
    </row>
    <row r="396" spans="1:4" x14ac:dyDescent="0.25">
      <c r="A396">
        <v>3</v>
      </c>
      <c r="B396" t="s">
        <v>13</v>
      </c>
      <c r="C396">
        <v>28</v>
      </c>
      <c r="D396" s="1">
        <f t="shared" si="7"/>
        <v>25.962263610315187</v>
      </c>
    </row>
    <row r="397" spans="1:4" x14ac:dyDescent="0.25">
      <c r="A397">
        <v>1</v>
      </c>
      <c r="B397" t="s">
        <v>17</v>
      </c>
      <c r="C397">
        <v>23</v>
      </c>
      <c r="D397" s="1">
        <f t="shared" si="7"/>
        <v>37.037593984962406</v>
      </c>
    </row>
    <row r="398" spans="1:4" x14ac:dyDescent="0.25">
      <c r="A398">
        <v>3</v>
      </c>
      <c r="B398" t="s">
        <v>17</v>
      </c>
      <c r="C398">
        <v>24</v>
      </c>
      <c r="D398" s="1">
        <f t="shared" si="7"/>
        <v>22.185328947368422</v>
      </c>
    </row>
    <row r="399" spans="1:4" x14ac:dyDescent="0.25">
      <c r="A399">
        <v>3</v>
      </c>
      <c r="B399" t="s">
        <v>13</v>
      </c>
      <c r="C399">
        <v>22</v>
      </c>
      <c r="D399" s="1">
        <f t="shared" si="7"/>
        <v>25.962263610315187</v>
      </c>
    </row>
    <row r="400" spans="1:4" x14ac:dyDescent="0.25">
      <c r="A400">
        <v>3</v>
      </c>
      <c r="B400" t="s">
        <v>17</v>
      </c>
      <c r="C400">
        <v>31</v>
      </c>
      <c r="D400" s="1">
        <f t="shared" si="7"/>
        <v>22.185328947368422</v>
      </c>
    </row>
    <row r="401" spans="1:4" x14ac:dyDescent="0.25">
      <c r="A401">
        <v>2</v>
      </c>
      <c r="B401" t="s">
        <v>13</v>
      </c>
      <c r="C401">
        <v>46</v>
      </c>
      <c r="D401" s="1">
        <f t="shared" si="7"/>
        <v>30.815379746835443</v>
      </c>
    </row>
    <row r="402" spans="1:4" x14ac:dyDescent="0.25">
      <c r="A402">
        <v>2</v>
      </c>
      <c r="B402" t="s">
        <v>13</v>
      </c>
      <c r="C402">
        <v>23</v>
      </c>
      <c r="D402" s="1">
        <f t="shared" si="7"/>
        <v>30.815379746835443</v>
      </c>
    </row>
    <row r="403" spans="1:4" x14ac:dyDescent="0.25">
      <c r="A403">
        <v>2</v>
      </c>
      <c r="B403" t="s">
        <v>17</v>
      </c>
      <c r="C403">
        <v>28</v>
      </c>
      <c r="D403" s="1">
        <f t="shared" si="7"/>
        <v>27.499223300970876</v>
      </c>
    </row>
    <row r="404" spans="1:4" x14ac:dyDescent="0.25">
      <c r="A404">
        <v>3</v>
      </c>
      <c r="B404" t="s">
        <v>13</v>
      </c>
      <c r="C404">
        <v>39</v>
      </c>
      <c r="D404" s="1">
        <f t="shared" si="7"/>
        <v>25.962263610315187</v>
      </c>
    </row>
    <row r="405" spans="1:4" x14ac:dyDescent="0.25">
      <c r="A405">
        <v>3</v>
      </c>
      <c r="B405" t="s">
        <v>13</v>
      </c>
      <c r="C405">
        <v>26</v>
      </c>
      <c r="D405" s="1">
        <f t="shared" si="7"/>
        <v>25.962263610315187</v>
      </c>
    </row>
    <row r="406" spans="1:4" x14ac:dyDescent="0.25">
      <c r="A406">
        <v>3</v>
      </c>
      <c r="B406" t="s">
        <v>17</v>
      </c>
      <c r="C406">
        <v>21</v>
      </c>
      <c r="D406" s="1">
        <f t="shared" si="7"/>
        <v>22.185328947368422</v>
      </c>
    </row>
    <row r="407" spans="1:4" x14ac:dyDescent="0.25">
      <c r="A407">
        <v>3</v>
      </c>
      <c r="B407" t="s">
        <v>13</v>
      </c>
      <c r="C407">
        <v>28</v>
      </c>
      <c r="D407" s="1">
        <f t="shared" si="7"/>
        <v>25.962263610315187</v>
      </c>
    </row>
    <row r="408" spans="1:4" x14ac:dyDescent="0.25">
      <c r="A408">
        <v>3</v>
      </c>
      <c r="B408" t="s">
        <v>17</v>
      </c>
      <c r="C408">
        <v>20</v>
      </c>
      <c r="D408" s="1">
        <f t="shared" si="7"/>
        <v>22.185328947368422</v>
      </c>
    </row>
    <row r="409" spans="1:4" x14ac:dyDescent="0.25">
      <c r="A409">
        <v>2</v>
      </c>
      <c r="B409" t="s">
        <v>13</v>
      </c>
      <c r="C409">
        <v>34</v>
      </c>
      <c r="D409" s="1">
        <f t="shared" si="7"/>
        <v>30.815379746835443</v>
      </c>
    </row>
    <row r="410" spans="1:4" x14ac:dyDescent="0.25">
      <c r="A410">
        <v>3</v>
      </c>
      <c r="B410" t="s">
        <v>13</v>
      </c>
      <c r="C410">
        <v>51</v>
      </c>
      <c r="D410" s="1">
        <f t="shared" si="7"/>
        <v>25.962263610315187</v>
      </c>
    </row>
    <row r="411" spans="1:4" x14ac:dyDescent="0.25">
      <c r="A411">
        <v>2</v>
      </c>
      <c r="B411" t="s">
        <v>13</v>
      </c>
      <c r="C411">
        <v>3</v>
      </c>
      <c r="D411" s="1">
        <f t="shared" si="7"/>
        <v>30.815379746835443</v>
      </c>
    </row>
    <row r="412" spans="1:4" x14ac:dyDescent="0.25">
      <c r="A412">
        <v>3</v>
      </c>
      <c r="B412" t="s">
        <v>13</v>
      </c>
      <c r="C412">
        <v>21</v>
      </c>
      <c r="D412" s="1">
        <f t="shared" si="7"/>
        <v>25.962263610315187</v>
      </c>
    </row>
    <row r="413" spans="1:4" x14ac:dyDescent="0.25">
      <c r="A413">
        <v>3</v>
      </c>
      <c r="B413" t="s">
        <v>17</v>
      </c>
      <c r="D413" s="1">
        <f t="shared" si="7"/>
        <v>22.185328947368422</v>
      </c>
    </row>
    <row r="414" spans="1:4" x14ac:dyDescent="0.25">
      <c r="A414">
        <v>3</v>
      </c>
      <c r="B414" t="s">
        <v>13</v>
      </c>
      <c r="D414" s="1">
        <f t="shared" si="7"/>
        <v>25.962263610315187</v>
      </c>
    </row>
    <row r="415" spans="1:4" x14ac:dyDescent="0.25">
      <c r="A415">
        <v>3</v>
      </c>
      <c r="B415" t="s">
        <v>13</v>
      </c>
      <c r="D415" s="1">
        <f t="shared" si="7"/>
        <v>25.962263610315187</v>
      </c>
    </row>
    <row r="416" spans="1:4" x14ac:dyDescent="0.25">
      <c r="A416">
        <v>1</v>
      </c>
      <c r="B416" t="s">
        <v>17</v>
      </c>
      <c r="C416">
        <v>33</v>
      </c>
      <c r="D416" s="1">
        <f t="shared" si="7"/>
        <v>37.037593984962406</v>
      </c>
    </row>
    <row r="417" spans="1:4" x14ac:dyDescent="0.25">
      <c r="A417">
        <v>2</v>
      </c>
      <c r="B417" t="s">
        <v>13</v>
      </c>
      <c r="D417" s="1">
        <f t="shared" si="7"/>
        <v>30.815379746835443</v>
      </c>
    </row>
    <row r="418" spans="1:4" x14ac:dyDescent="0.25">
      <c r="A418">
        <v>3</v>
      </c>
      <c r="B418" t="s">
        <v>13</v>
      </c>
      <c r="C418">
        <v>44</v>
      </c>
      <c r="D418" s="1">
        <f t="shared" si="7"/>
        <v>25.962263610315187</v>
      </c>
    </row>
    <row r="419" spans="1:4" x14ac:dyDescent="0.25">
      <c r="A419">
        <v>3</v>
      </c>
      <c r="B419" t="s">
        <v>17</v>
      </c>
      <c r="D419" s="1">
        <f t="shared" si="7"/>
        <v>22.185328947368422</v>
      </c>
    </row>
    <row r="420" spans="1:4" x14ac:dyDescent="0.25">
      <c r="A420">
        <v>2</v>
      </c>
      <c r="B420" t="s">
        <v>17</v>
      </c>
      <c r="C420">
        <v>34</v>
      </c>
      <c r="D420" s="1">
        <f t="shared" si="7"/>
        <v>27.499223300970876</v>
      </c>
    </row>
    <row r="421" spans="1:4" x14ac:dyDescent="0.25">
      <c r="A421">
        <v>2</v>
      </c>
      <c r="B421" t="s">
        <v>17</v>
      </c>
      <c r="C421">
        <v>18</v>
      </c>
      <c r="D421" s="1">
        <f t="shared" si="7"/>
        <v>27.499223300970876</v>
      </c>
    </row>
    <row r="422" spans="1:4" x14ac:dyDescent="0.25">
      <c r="A422">
        <v>2</v>
      </c>
      <c r="B422" t="s">
        <v>13</v>
      </c>
      <c r="C422">
        <v>30</v>
      </c>
      <c r="D422" s="1">
        <f t="shared" si="7"/>
        <v>30.815379746835443</v>
      </c>
    </row>
    <row r="423" spans="1:4" x14ac:dyDescent="0.25">
      <c r="A423">
        <v>3</v>
      </c>
      <c r="B423" t="s">
        <v>17</v>
      </c>
      <c r="C423">
        <v>10</v>
      </c>
      <c r="D423" s="1">
        <f t="shared" si="7"/>
        <v>22.185328947368422</v>
      </c>
    </row>
    <row r="424" spans="1:4" x14ac:dyDescent="0.25">
      <c r="A424">
        <v>3</v>
      </c>
      <c r="B424" t="s">
        <v>13</v>
      </c>
      <c r="D424" s="1">
        <f t="shared" si="7"/>
        <v>25.962263610315187</v>
      </c>
    </row>
    <row r="425" spans="1:4" x14ac:dyDescent="0.25">
      <c r="A425">
        <v>3</v>
      </c>
      <c r="B425" t="s">
        <v>13</v>
      </c>
      <c r="C425">
        <v>21</v>
      </c>
      <c r="D425" s="1">
        <f t="shared" si="7"/>
        <v>25.962263610315187</v>
      </c>
    </row>
    <row r="426" spans="1:4" x14ac:dyDescent="0.25">
      <c r="A426">
        <v>3</v>
      </c>
      <c r="B426" t="s">
        <v>13</v>
      </c>
      <c r="C426">
        <v>29</v>
      </c>
      <c r="D426" s="1">
        <f t="shared" si="7"/>
        <v>25.962263610315187</v>
      </c>
    </row>
    <row r="427" spans="1:4" x14ac:dyDescent="0.25">
      <c r="A427">
        <v>3</v>
      </c>
      <c r="B427" t="s">
        <v>17</v>
      </c>
      <c r="C427">
        <v>28</v>
      </c>
      <c r="D427" s="1">
        <f t="shared" si="7"/>
        <v>22.185328947368422</v>
      </c>
    </row>
    <row r="428" spans="1:4" x14ac:dyDescent="0.25">
      <c r="A428">
        <v>3</v>
      </c>
      <c r="B428" t="s">
        <v>13</v>
      </c>
      <c r="C428">
        <v>18</v>
      </c>
      <c r="D428" s="1">
        <f t="shared" si="7"/>
        <v>25.962263610315187</v>
      </c>
    </row>
    <row r="429" spans="1:4" x14ac:dyDescent="0.25">
      <c r="A429">
        <v>3</v>
      </c>
      <c r="B429" t="s">
        <v>13</v>
      </c>
      <c r="D429" s="1">
        <f t="shared" si="7"/>
        <v>25.962263610315187</v>
      </c>
    </row>
    <row r="430" spans="1:4" x14ac:dyDescent="0.25">
      <c r="A430">
        <v>2</v>
      </c>
      <c r="B430" t="s">
        <v>17</v>
      </c>
      <c r="C430">
        <v>28</v>
      </c>
      <c r="D430" s="1">
        <f t="shared" si="7"/>
        <v>27.499223300970876</v>
      </c>
    </row>
    <row r="431" spans="1:4" x14ac:dyDescent="0.25">
      <c r="A431">
        <v>2</v>
      </c>
      <c r="B431" t="s">
        <v>17</v>
      </c>
      <c r="C431">
        <v>19</v>
      </c>
      <c r="D431" s="1">
        <f t="shared" si="7"/>
        <v>27.499223300970876</v>
      </c>
    </row>
    <row r="432" spans="1:4" x14ac:dyDescent="0.25">
      <c r="A432">
        <v>3</v>
      </c>
      <c r="B432" t="s">
        <v>13</v>
      </c>
      <c r="D432" s="1">
        <f t="shared" si="7"/>
        <v>25.962263610315187</v>
      </c>
    </row>
    <row r="433" spans="1:4" x14ac:dyDescent="0.25">
      <c r="A433">
        <v>3</v>
      </c>
      <c r="B433" t="s">
        <v>13</v>
      </c>
      <c r="C433">
        <v>32</v>
      </c>
      <c r="D433" s="1">
        <f t="shared" si="7"/>
        <v>25.962263610315187</v>
      </c>
    </row>
    <row r="434" spans="1:4" x14ac:dyDescent="0.25">
      <c r="A434">
        <v>1</v>
      </c>
      <c r="B434" t="s">
        <v>13</v>
      </c>
      <c r="C434">
        <v>28</v>
      </c>
      <c r="D434" s="1">
        <f t="shared" si="7"/>
        <v>41.029271523178807</v>
      </c>
    </row>
    <row r="435" spans="1:4" x14ac:dyDescent="0.25">
      <c r="A435">
        <v>3</v>
      </c>
      <c r="B435" t="s">
        <v>17</v>
      </c>
      <c r="D435" s="1">
        <f t="shared" si="7"/>
        <v>22.185328947368422</v>
      </c>
    </row>
    <row r="436" spans="1:4" x14ac:dyDescent="0.25">
      <c r="A436">
        <v>2</v>
      </c>
      <c r="B436" t="s">
        <v>17</v>
      </c>
      <c r="C436">
        <v>42</v>
      </c>
      <c r="D436" s="1">
        <f t="shared" si="7"/>
        <v>27.499223300970876</v>
      </c>
    </row>
    <row r="437" spans="1:4" x14ac:dyDescent="0.25">
      <c r="A437">
        <v>3</v>
      </c>
      <c r="B437" t="s">
        <v>13</v>
      </c>
      <c r="C437">
        <v>17</v>
      </c>
      <c r="D437" s="1">
        <f t="shared" si="7"/>
        <v>25.962263610315187</v>
      </c>
    </row>
    <row r="438" spans="1:4" x14ac:dyDescent="0.25">
      <c r="A438">
        <v>1</v>
      </c>
      <c r="B438" t="s">
        <v>13</v>
      </c>
      <c r="C438">
        <v>50</v>
      </c>
      <c r="D438" s="1">
        <f t="shared" si="7"/>
        <v>41.029271523178807</v>
      </c>
    </row>
    <row r="439" spans="1:4" x14ac:dyDescent="0.25">
      <c r="A439">
        <v>1</v>
      </c>
      <c r="B439" t="s">
        <v>17</v>
      </c>
      <c r="C439">
        <v>14</v>
      </c>
      <c r="D439" s="1">
        <f t="shared" si="7"/>
        <v>37.037593984962406</v>
      </c>
    </row>
    <row r="440" spans="1:4" x14ac:dyDescent="0.25">
      <c r="A440">
        <v>3</v>
      </c>
      <c r="B440" t="s">
        <v>17</v>
      </c>
      <c r="C440">
        <v>21</v>
      </c>
      <c r="D440" s="1">
        <f t="shared" si="7"/>
        <v>22.185328947368422</v>
      </c>
    </row>
    <row r="441" spans="1:4" x14ac:dyDescent="0.25">
      <c r="A441">
        <v>2</v>
      </c>
      <c r="B441" t="s">
        <v>17</v>
      </c>
      <c r="C441">
        <v>24</v>
      </c>
      <c r="D441" s="1">
        <f t="shared" si="7"/>
        <v>27.499223300970876</v>
      </c>
    </row>
    <row r="442" spans="1:4" x14ac:dyDescent="0.25">
      <c r="A442">
        <v>1</v>
      </c>
      <c r="B442" t="s">
        <v>13</v>
      </c>
      <c r="C442">
        <v>64</v>
      </c>
      <c r="D442" s="1">
        <f t="shared" si="7"/>
        <v>41.029271523178807</v>
      </c>
    </row>
    <row r="443" spans="1:4" x14ac:dyDescent="0.25">
      <c r="A443">
        <v>2</v>
      </c>
      <c r="B443" t="s">
        <v>13</v>
      </c>
      <c r="C443">
        <v>31</v>
      </c>
      <c r="D443" s="1">
        <f t="shared" si="7"/>
        <v>30.815379746835443</v>
      </c>
    </row>
    <row r="444" spans="1:4" x14ac:dyDescent="0.25">
      <c r="A444">
        <v>2</v>
      </c>
      <c r="B444" t="s">
        <v>17</v>
      </c>
      <c r="C444">
        <v>45</v>
      </c>
      <c r="D444" s="1">
        <f t="shared" si="7"/>
        <v>27.499223300970876</v>
      </c>
    </row>
    <row r="445" spans="1:4" x14ac:dyDescent="0.25">
      <c r="A445">
        <v>3</v>
      </c>
      <c r="B445" t="s">
        <v>13</v>
      </c>
      <c r="C445">
        <v>20</v>
      </c>
      <c r="D445" s="1">
        <f t="shared" si="7"/>
        <v>25.962263610315187</v>
      </c>
    </row>
    <row r="446" spans="1:4" x14ac:dyDescent="0.25">
      <c r="A446">
        <v>3</v>
      </c>
      <c r="B446" t="s">
        <v>13</v>
      </c>
      <c r="C446">
        <v>25</v>
      </c>
      <c r="D446" s="1">
        <f t="shared" si="7"/>
        <v>25.962263610315187</v>
      </c>
    </row>
    <row r="447" spans="1:4" x14ac:dyDescent="0.25">
      <c r="A447">
        <v>2</v>
      </c>
      <c r="B447" t="s">
        <v>17</v>
      </c>
      <c r="C447">
        <v>28</v>
      </c>
      <c r="D447" s="1">
        <f t="shared" si="7"/>
        <v>27.499223300970876</v>
      </c>
    </row>
    <row r="448" spans="1:4" x14ac:dyDescent="0.25">
      <c r="A448">
        <v>3</v>
      </c>
      <c r="B448" t="s">
        <v>13</v>
      </c>
      <c r="D448" s="1">
        <f t="shared" si="7"/>
        <v>25.962263610315187</v>
      </c>
    </row>
    <row r="449" spans="1:4" x14ac:dyDescent="0.25">
      <c r="A449">
        <v>1</v>
      </c>
      <c r="B449" t="s">
        <v>13</v>
      </c>
      <c r="C449">
        <v>4</v>
      </c>
      <c r="D449" s="1">
        <f t="shared" si="7"/>
        <v>41.029271523178807</v>
      </c>
    </row>
    <row r="450" spans="1:4" x14ac:dyDescent="0.25">
      <c r="A450">
        <v>2</v>
      </c>
      <c r="B450" t="s">
        <v>17</v>
      </c>
      <c r="C450">
        <v>13</v>
      </c>
      <c r="D450" s="1">
        <f t="shared" si="7"/>
        <v>27.499223300970876</v>
      </c>
    </row>
    <row r="451" spans="1:4" x14ac:dyDescent="0.25">
      <c r="A451">
        <v>1</v>
      </c>
      <c r="B451" t="s">
        <v>13</v>
      </c>
      <c r="C451">
        <v>34</v>
      </c>
      <c r="D451" s="1">
        <f t="shared" si="7"/>
        <v>41.029271523178807</v>
      </c>
    </row>
    <row r="452" spans="1:4" x14ac:dyDescent="0.25">
      <c r="A452">
        <v>3</v>
      </c>
      <c r="B452" t="s">
        <v>17</v>
      </c>
      <c r="C452">
        <v>5</v>
      </c>
      <c r="D452" s="1">
        <f t="shared" si="7"/>
        <v>22.185328947368422</v>
      </c>
    </row>
    <row r="453" spans="1:4" x14ac:dyDescent="0.25">
      <c r="A453">
        <v>1</v>
      </c>
      <c r="B453" t="s">
        <v>13</v>
      </c>
      <c r="C453">
        <v>52</v>
      </c>
      <c r="D453" s="1">
        <f t="shared" si="7"/>
        <v>41.029271523178807</v>
      </c>
    </row>
    <row r="454" spans="1:4" x14ac:dyDescent="0.25">
      <c r="A454">
        <v>2</v>
      </c>
      <c r="B454" t="s">
        <v>13</v>
      </c>
      <c r="C454">
        <v>36</v>
      </c>
      <c r="D454" s="1">
        <f t="shared" si="7"/>
        <v>30.815379746835443</v>
      </c>
    </row>
    <row r="455" spans="1:4" x14ac:dyDescent="0.25">
      <c r="A455">
        <v>3</v>
      </c>
      <c r="B455" t="s">
        <v>13</v>
      </c>
      <c r="D455" s="1">
        <f t="shared" si="7"/>
        <v>25.962263610315187</v>
      </c>
    </row>
    <row r="456" spans="1:4" x14ac:dyDescent="0.25">
      <c r="A456">
        <v>1</v>
      </c>
      <c r="B456" t="s">
        <v>13</v>
      </c>
      <c r="C456">
        <v>30</v>
      </c>
      <c r="D456" s="1">
        <f t="shared" si="7"/>
        <v>41.029271523178807</v>
      </c>
    </row>
    <row r="457" spans="1:4" x14ac:dyDescent="0.25">
      <c r="A457">
        <v>1</v>
      </c>
      <c r="B457" t="s">
        <v>13</v>
      </c>
      <c r="C457">
        <v>49</v>
      </c>
      <c r="D457" s="1">
        <f t="shared" ref="D457:D520" si="8">SUMIFS(Avg_age,Pclass_Age,A457,Sex_Age,B457)</f>
        <v>41.029271523178807</v>
      </c>
    </row>
    <row r="458" spans="1:4" x14ac:dyDescent="0.25">
      <c r="A458">
        <v>3</v>
      </c>
      <c r="B458" t="s">
        <v>13</v>
      </c>
      <c r="D458" s="1">
        <f t="shared" si="8"/>
        <v>25.962263610315187</v>
      </c>
    </row>
    <row r="459" spans="1:4" x14ac:dyDescent="0.25">
      <c r="A459">
        <v>3</v>
      </c>
      <c r="B459" t="s">
        <v>13</v>
      </c>
      <c r="C459">
        <v>29</v>
      </c>
      <c r="D459" s="1">
        <f t="shared" si="8"/>
        <v>25.962263610315187</v>
      </c>
    </row>
    <row r="460" spans="1:4" x14ac:dyDescent="0.25">
      <c r="A460">
        <v>1</v>
      </c>
      <c r="B460" t="s">
        <v>13</v>
      </c>
      <c r="C460">
        <v>65</v>
      </c>
      <c r="D460" s="1">
        <f t="shared" si="8"/>
        <v>41.029271523178807</v>
      </c>
    </row>
    <row r="461" spans="1:4" x14ac:dyDescent="0.25">
      <c r="A461">
        <v>1</v>
      </c>
      <c r="B461" t="s">
        <v>17</v>
      </c>
      <c r="D461" s="1">
        <f t="shared" si="8"/>
        <v>37.037593984962406</v>
      </c>
    </row>
    <row r="462" spans="1:4" x14ac:dyDescent="0.25">
      <c r="A462">
        <v>2</v>
      </c>
      <c r="B462" t="s">
        <v>17</v>
      </c>
      <c r="C462">
        <v>50</v>
      </c>
      <c r="D462" s="1">
        <f t="shared" si="8"/>
        <v>27.499223300970876</v>
      </c>
    </row>
    <row r="463" spans="1:4" x14ac:dyDescent="0.25">
      <c r="A463">
        <v>3</v>
      </c>
      <c r="B463" t="s">
        <v>13</v>
      </c>
      <c r="D463" s="1">
        <f t="shared" si="8"/>
        <v>25.962263610315187</v>
      </c>
    </row>
    <row r="464" spans="1:4" x14ac:dyDescent="0.25">
      <c r="A464">
        <v>1</v>
      </c>
      <c r="B464" t="s">
        <v>13</v>
      </c>
      <c r="C464">
        <v>48</v>
      </c>
      <c r="D464" s="1">
        <f t="shared" si="8"/>
        <v>41.029271523178807</v>
      </c>
    </row>
    <row r="465" spans="1:4" x14ac:dyDescent="0.25">
      <c r="A465">
        <v>3</v>
      </c>
      <c r="B465" t="s">
        <v>13</v>
      </c>
      <c r="C465">
        <v>34</v>
      </c>
      <c r="D465" s="1">
        <f t="shared" si="8"/>
        <v>25.962263610315187</v>
      </c>
    </row>
    <row r="466" spans="1:4" x14ac:dyDescent="0.25">
      <c r="A466">
        <v>1</v>
      </c>
      <c r="B466" t="s">
        <v>13</v>
      </c>
      <c r="C466">
        <v>47</v>
      </c>
      <c r="D466" s="1">
        <f t="shared" si="8"/>
        <v>41.029271523178807</v>
      </c>
    </row>
    <row r="467" spans="1:4" x14ac:dyDescent="0.25">
      <c r="A467">
        <v>2</v>
      </c>
      <c r="B467" t="s">
        <v>13</v>
      </c>
      <c r="C467">
        <v>48</v>
      </c>
      <c r="D467" s="1">
        <f t="shared" si="8"/>
        <v>30.815379746835443</v>
      </c>
    </row>
    <row r="468" spans="1:4" x14ac:dyDescent="0.25">
      <c r="A468">
        <v>3</v>
      </c>
      <c r="B468" t="s">
        <v>13</v>
      </c>
      <c r="D468" s="1">
        <f t="shared" si="8"/>
        <v>25.962263610315187</v>
      </c>
    </row>
    <row r="469" spans="1:4" x14ac:dyDescent="0.25">
      <c r="A469">
        <v>3</v>
      </c>
      <c r="B469" t="s">
        <v>13</v>
      </c>
      <c r="C469">
        <v>38</v>
      </c>
      <c r="D469" s="1">
        <f t="shared" si="8"/>
        <v>25.962263610315187</v>
      </c>
    </row>
    <row r="470" spans="1:4" x14ac:dyDescent="0.25">
      <c r="A470">
        <v>2</v>
      </c>
      <c r="B470" t="s">
        <v>13</v>
      </c>
      <c r="D470" s="1">
        <f t="shared" si="8"/>
        <v>30.815379746835443</v>
      </c>
    </row>
    <row r="471" spans="1:4" x14ac:dyDescent="0.25">
      <c r="A471">
        <v>1</v>
      </c>
      <c r="B471" t="s">
        <v>13</v>
      </c>
      <c r="C471">
        <v>56</v>
      </c>
      <c r="D471" s="1">
        <f t="shared" si="8"/>
        <v>41.029271523178807</v>
      </c>
    </row>
    <row r="472" spans="1:4" x14ac:dyDescent="0.25">
      <c r="A472">
        <v>3</v>
      </c>
      <c r="B472" t="s">
        <v>13</v>
      </c>
      <c r="D472" s="1">
        <f t="shared" si="8"/>
        <v>25.962263610315187</v>
      </c>
    </row>
    <row r="473" spans="1:4" x14ac:dyDescent="0.25">
      <c r="A473">
        <v>3</v>
      </c>
      <c r="B473" t="s">
        <v>17</v>
      </c>
      <c r="C473">
        <v>0.75</v>
      </c>
      <c r="D473" s="1">
        <f t="shared" si="8"/>
        <v>22.185328947368422</v>
      </c>
    </row>
    <row r="474" spans="1:4" x14ac:dyDescent="0.25">
      <c r="A474">
        <v>3</v>
      </c>
      <c r="B474" t="s">
        <v>13</v>
      </c>
      <c r="D474" s="1">
        <f t="shared" si="8"/>
        <v>25.962263610315187</v>
      </c>
    </row>
    <row r="475" spans="1:4" x14ac:dyDescent="0.25">
      <c r="A475">
        <v>3</v>
      </c>
      <c r="B475" t="s">
        <v>13</v>
      </c>
      <c r="C475">
        <v>38</v>
      </c>
      <c r="D475" s="1">
        <f t="shared" si="8"/>
        <v>25.962263610315187</v>
      </c>
    </row>
    <row r="476" spans="1:4" x14ac:dyDescent="0.25">
      <c r="A476">
        <v>2</v>
      </c>
      <c r="B476" t="s">
        <v>17</v>
      </c>
      <c r="C476">
        <v>33</v>
      </c>
      <c r="D476" s="1">
        <f t="shared" si="8"/>
        <v>27.499223300970876</v>
      </c>
    </row>
    <row r="477" spans="1:4" x14ac:dyDescent="0.25">
      <c r="A477">
        <v>2</v>
      </c>
      <c r="B477" t="s">
        <v>17</v>
      </c>
      <c r="C477">
        <v>23</v>
      </c>
      <c r="D477" s="1">
        <f t="shared" si="8"/>
        <v>27.499223300970876</v>
      </c>
    </row>
    <row r="478" spans="1:4" x14ac:dyDescent="0.25">
      <c r="A478">
        <v>3</v>
      </c>
      <c r="B478" t="s">
        <v>17</v>
      </c>
      <c r="C478">
        <v>22</v>
      </c>
      <c r="D478" s="1">
        <f t="shared" si="8"/>
        <v>22.185328947368422</v>
      </c>
    </row>
    <row r="479" spans="1:4" x14ac:dyDescent="0.25">
      <c r="A479">
        <v>1</v>
      </c>
      <c r="B479" t="s">
        <v>13</v>
      </c>
      <c r="D479" s="1">
        <f t="shared" si="8"/>
        <v>41.029271523178807</v>
      </c>
    </row>
    <row r="480" spans="1:4" x14ac:dyDescent="0.25">
      <c r="A480">
        <v>2</v>
      </c>
      <c r="B480" t="s">
        <v>13</v>
      </c>
      <c r="C480">
        <v>34</v>
      </c>
      <c r="D480" s="1">
        <f t="shared" si="8"/>
        <v>30.815379746835443</v>
      </c>
    </row>
    <row r="481" spans="1:4" x14ac:dyDescent="0.25">
      <c r="A481">
        <v>3</v>
      </c>
      <c r="B481" t="s">
        <v>13</v>
      </c>
      <c r="C481">
        <v>29</v>
      </c>
      <c r="D481" s="1">
        <f t="shared" si="8"/>
        <v>25.962263610315187</v>
      </c>
    </row>
    <row r="482" spans="1:4" x14ac:dyDescent="0.25">
      <c r="A482">
        <v>3</v>
      </c>
      <c r="B482" t="s">
        <v>13</v>
      </c>
      <c r="C482">
        <v>22</v>
      </c>
      <c r="D482" s="1">
        <f t="shared" si="8"/>
        <v>25.962263610315187</v>
      </c>
    </row>
    <row r="483" spans="1:4" x14ac:dyDescent="0.25">
      <c r="A483">
        <v>3</v>
      </c>
      <c r="B483" t="s">
        <v>17</v>
      </c>
      <c r="C483">
        <v>2</v>
      </c>
      <c r="D483" s="1">
        <f t="shared" si="8"/>
        <v>22.185328947368422</v>
      </c>
    </row>
    <row r="484" spans="1:4" x14ac:dyDescent="0.25">
      <c r="A484">
        <v>3</v>
      </c>
      <c r="B484" t="s">
        <v>13</v>
      </c>
      <c r="C484">
        <v>9</v>
      </c>
      <c r="D484" s="1">
        <f t="shared" si="8"/>
        <v>25.962263610315187</v>
      </c>
    </row>
    <row r="485" spans="1:4" x14ac:dyDescent="0.25">
      <c r="A485">
        <v>2</v>
      </c>
      <c r="B485" t="s">
        <v>13</v>
      </c>
      <c r="D485" s="1">
        <f t="shared" si="8"/>
        <v>30.815379746835443</v>
      </c>
    </row>
    <row r="486" spans="1:4" x14ac:dyDescent="0.25">
      <c r="A486">
        <v>3</v>
      </c>
      <c r="B486" t="s">
        <v>13</v>
      </c>
      <c r="C486">
        <v>50</v>
      </c>
      <c r="D486" s="1">
        <f t="shared" si="8"/>
        <v>25.962263610315187</v>
      </c>
    </row>
    <row r="487" spans="1:4" x14ac:dyDescent="0.25">
      <c r="A487">
        <v>3</v>
      </c>
      <c r="B487" t="s">
        <v>17</v>
      </c>
      <c r="C487">
        <v>63</v>
      </c>
      <c r="D487" s="1">
        <f t="shared" si="8"/>
        <v>22.185328947368422</v>
      </c>
    </row>
    <row r="488" spans="1:4" x14ac:dyDescent="0.25">
      <c r="A488">
        <v>1</v>
      </c>
      <c r="B488" t="s">
        <v>13</v>
      </c>
      <c r="C488">
        <v>25</v>
      </c>
      <c r="D488" s="1">
        <f t="shared" si="8"/>
        <v>41.029271523178807</v>
      </c>
    </row>
    <row r="489" spans="1:4" x14ac:dyDescent="0.25">
      <c r="A489">
        <v>3</v>
      </c>
      <c r="B489" t="s">
        <v>17</v>
      </c>
      <c r="D489" s="1">
        <f t="shared" si="8"/>
        <v>22.185328947368422</v>
      </c>
    </row>
    <row r="490" spans="1:4" x14ac:dyDescent="0.25">
      <c r="A490">
        <v>1</v>
      </c>
      <c r="B490" t="s">
        <v>17</v>
      </c>
      <c r="C490">
        <v>35</v>
      </c>
      <c r="D490" s="1">
        <f t="shared" si="8"/>
        <v>37.037593984962406</v>
      </c>
    </row>
    <row r="491" spans="1:4" x14ac:dyDescent="0.25">
      <c r="A491">
        <v>1</v>
      </c>
      <c r="B491" t="s">
        <v>13</v>
      </c>
      <c r="C491">
        <v>58</v>
      </c>
      <c r="D491" s="1">
        <f t="shared" si="8"/>
        <v>41.029271523178807</v>
      </c>
    </row>
    <row r="492" spans="1:4" x14ac:dyDescent="0.25">
      <c r="A492">
        <v>3</v>
      </c>
      <c r="B492" t="s">
        <v>13</v>
      </c>
      <c r="C492">
        <v>30</v>
      </c>
      <c r="D492" s="1">
        <f t="shared" si="8"/>
        <v>25.962263610315187</v>
      </c>
    </row>
    <row r="493" spans="1:4" x14ac:dyDescent="0.25">
      <c r="A493">
        <v>3</v>
      </c>
      <c r="B493" t="s">
        <v>13</v>
      </c>
      <c r="C493">
        <v>9</v>
      </c>
      <c r="D493" s="1">
        <f t="shared" si="8"/>
        <v>25.962263610315187</v>
      </c>
    </row>
    <row r="494" spans="1:4" x14ac:dyDescent="0.25">
      <c r="A494">
        <v>3</v>
      </c>
      <c r="B494" t="s">
        <v>13</v>
      </c>
      <c r="D494" s="1">
        <f t="shared" si="8"/>
        <v>25.962263610315187</v>
      </c>
    </row>
    <row r="495" spans="1:4" x14ac:dyDescent="0.25">
      <c r="A495">
        <v>3</v>
      </c>
      <c r="B495" t="s">
        <v>13</v>
      </c>
      <c r="C495">
        <v>21</v>
      </c>
      <c r="D495" s="1">
        <f t="shared" si="8"/>
        <v>25.962263610315187</v>
      </c>
    </row>
    <row r="496" spans="1:4" x14ac:dyDescent="0.25">
      <c r="A496">
        <v>1</v>
      </c>
      <c r="B496" t="s">
        <v>13</v>
      </c>
      <c r="C496">
        <v>55</v>
      </c>
      <c r="D496" s="1">
        <f t="shared" si="8"/>
        <v>41.029271523178807</v>
      </c>
    </row>
    <row r="497" spans="1:4" x14ac:dyDescent="0.25">
      <c r="A497">
        <v>1</v>
      </c>
      <c r="B497" t="s">
        <v>13</v>
      </c>
      <c r="C497">
        <v>71</v>
      </c>
      <c r="D497" s="1">
        <f t="shared" si="8"/>
        <v>41.029271523178807</v>
      </c>
    </row>
    <row r="498" spans="1:4" x14ac:dyDescent="0.25">
      <c r="A498">
        <v>3</v>
      </c>
      <c r="B498" t="s">
        <v>13</v>
      </c>
      <c r="C498">
        <v>21</v>
      </c>
      <c r="D498" s="1">
        <f t="shared" si="8"/>
        <v>25.962263610315187</v>
      </c>
    </row>
    <row r="499" spans="1:4" x14ac:dyDescent="0.25">
      <c r="A499">
        <v>3</v>
      </c>
      <c r="B499" t="s">
        <v>13</v>
      </c>
      <c r="D499" s="1">
        <f t="shared" si="8"/>
        <v>25.962263610315187</v>
      </c>
    </row>
    <row r="500" spans="1:4" x14ac:dyDescent="0.25">
      <c r="A500">
        <v>1</v>
      </c>
      <c r="B500" t="s">
        <v>17</v>
      </c>
      <c r="C500">
        <v>54</v>
      </c>
      <c r="D500" s="1">
        <f t="shared" si="8"/>
        <v>37.037593984962406</v>
      </c>
    </row>
    <row r="501" spans="1:4" x14ac:dyDescent="0.25">
      <c r="A501">
        <v>3</v>
      </c>
      <c r="B501" t="s">
        <v>13</v>
      </c>
      <c r="D501" s="1">
        <f t="shared" si="8"/>
        <v>25.962263610315187</v>
      </c>
    </row>
    <row r="502" spans="1:4" x14ac:dyDescent="0.25">
      <c r="A502">
        <v>1</v>
      </c>
      <c r="B502" t="s">
        <v>17</v>
      </c>
      <c r="C502">
        <v>25</v>
      </c>
      <c r="D502" s="1">
        <f t="shared" si="8"/>
        <v>37.037593984962406</v>
      </c>
    </row>
    <row r="503" spans="1:4" x14ac:dyDescent="0.25">
      <c r="A503">
        <v>3</v>
      </c>
      <c r="B503" t="s">
        <v>13</v>
      </c>
      <c r="C503">
        <v>24</v>
      </c>
      <c r="D503" s="1">
        <f t="shared" si="8"/>
        <v>25.962263610315187</v>
      </c>
    </row>
    <row r="504" spans="1:4" x14ac:dyDescent="0.25">
      <c r="A504">
        <v>3</v>
      </c>
      <c r="B504" t="s">
        <v>13</v>
      </c>
      <c r="C504">
        <v>17</v>
      </c>
      <c r="D504" s="1">
        <f t="shared" si="8"/>
        <v>25.962263610315187</v>
      </c>
    </row>
    <row r="505" spans="1:4" x14ac:dyDescent="0.25">
      <c r="A505">
        <v>3</v>
      </c>
      <c r="B505" t="s">
        <v>17</v>
      </c>
      <c r="C505">
        <v>21</v>
      </c>
      <c r="D505" s="1">
        <f t="shared" si="8"/>
        <v>22.185328947368422</v>
      </c>
    </row>
    <row r="506" spans="1:4" x14ac:dyDescent="0.25">
      <c r="A506">
        <v>3</v>
      </c>
      <c r="B506" t="s">
        <v>17</v>
      </c>
      <c r="D506" s="1">
        <f t="shared" si="8"/>
        <v>22.185328947368422</v>
      </c>
    </row>
    <row r="507" spans="1:4" x14ac:dyDescent="0.25">
      <c r="A507">
        <v>3</v>
      </c>
      <c r="B507" t="s">
        <v>17</v>
      </c>
      <c r="C507">
        <v>37</v>
      </c>
      <c r="D507" s="1">
        <f t="shared" si="8"/>
        <v>22.185328947368422</v>
      </c>
    </row>
    <row r="508" spans="1:4" x14ac:dyDescent="0.25">
      <c r="A508">
        <v>1</v>
      </c>
      <c r="B508" t="s">
        <v>17</v>
      </c>
      <c r="C508">
        <v>16</v>
      </c>
      <c r="D508" s="1">
        <f t="shared" si="8"/>
        <v>37.037593984962406</v>
      </c>
    </row>
    <row r="509" spans="1:4" x14ac:dyDescent="0.25">
      <c r="A509">
        <v>1</v>
      </c>
      <c r="B509" t="s">
        <v>13</v>
      </c>
      <c r="C509">
        <v>18</v>
      </c>
      <c r="D509" s="1">
        <f t="shared" si="8"/>
        <v>41.029271523178807</v>
      </c>
    </row>
    <row r="510" spans="1:4" x14ac:dyDescent="0.25">
      <c r="A510">
        <v>2</v>
      </c>
      <c r="B510" t="s">
        <v>17</v>
      </c>
      <c r="C510">
        <v>33</v>
      </c>
      <c r="D510" s="1">
        <f t="shared" si="8"/>
        <v>27.499223300970876</v>
      </c>
    </row>
    <row r="511" spans="1:4" x14ac:dyDescent="0.25">
      <c r="A511">
        <v>1</v>
      </c>
      <c r="B511" t="s">
        <v>13</v>
      </c>
      <c r="D511" s="1">
        <f t="shared" si="8"/>
        <v>41.029271523178807</v>
      </c>
    </row>
    <row r="512" spans="1:4" x14ac:dyDescent="0.25">
      <c r="A512">
        <v>3</v>
      </c>
      <c r="B512" t="s">
        <v>13</v>
      </c>
      <c r="C512">
        <v>28</v>
      </c>
      <c r="D512" s="1">
        <f t="shared" si="8"/>
        <v>25.962263610315187</v>
      </c>
    </row>
    <row r="513" spans="1:4" x14ac:dyDescent="0.25">
      <c r="A513">
        <v>3</v>
      </c>
      <c r="B513" t="s">
        <v>13</v>
      </c>
      <c r="C513">
        <v>26</v>
      </c>
      <c r="D513" s="1">
        <f t="shared" si="8"/>
        <v>25.962263610315187</v>
      </c>
    </row>
    <row r="514" spans="1:4" x14ac:dyDescent="0.25">
      <c r="A514">
        <v>3</v>
      </c>
      <c r="B514" t="s">
        <v>13</v>
      </c>
      <c r="C514">
        <v>29</v>
      </c>
      <c r="D514" s="1">
        <f t="shared" si="8"/>
        <v>25.962263610315187</v>
      </c>
    </row>
    <row r="515" spans="1:4" x14ac:dyDescent="0.25">
      <c r="A515">
        <v>3</v>
      </c>
      <c r="B515" t="s">
        <v>13</v>
      </c>
      <c r="D515" s="1">
        <f t="shared" si="8"/>
        <v>25.962263610315187</v>
      </c>
    </row>
    <row r="516" spans="1:4" x14ac:dyDescent="0.25">
      <c r="A516">
        <v>1</v>
      </c>
      <c r="B516" t="s">
        <v>13</v>
      </c>
      <c r="C516">
        <v>36</v>
      </c>
      <c r="D516" s="1">
        <f t="shared" si="8"/>
        <v>41.029271523178807</v>
      </c>
    </row>
    <row r="517" spans="1:4" x14ac:dyDescent="0.25">
      <c r="A517">
        <v>1</v>
      </c>
      <c r="B517" t="s">
        <v>17</v>
      </c>
      <c r="C517">
        <v>54</v>
      </c>
      <c r="D517" s="1">
        <f t="shared" si="8"/>
        <v>37.037593984962406</v>
      </c>
    </row>
    <row r="518" spans="1:4" x14ac:dyDescent="0.25">
      <c r="A518">
        <v>3</v>
      </c>
      <c r="B518" t="s">
        <v>13</v>
      </c>
      <c r="C518">
        <v>24</v>
      </c>
      <c r="D518" s="1">
        <f t="shared" si="8"/>
        <v>25.962263610315187</v>
      </c>
    </row>
    <row r="519" spans="1:4" x14ac:dyDescent="0.25">
      <c r="A519">
        <v>1</v>
      </c>
      <c r="B519" t="s">
        <v>13</v>
      </c>
      <c r="C519">
        <v>47</v>
      </c>
      <c r="D519" s="1">
        <f t="shared" si="8"/>
        <v>41.029271523178807</v>
      </c>
    </row>
    <row r="520" spans="1:4" x14ac:dyDescent="0.25">
      <c r="A520">
        <v>2</v>
      </c>
      <c r="B520" t="s">
        <v>17</v>
      </c>
      <c r="C520">
        <v>34</v>
      </c>
      <c r="D520" s="1">
        <f t="shared" si="8"/>
        <v>27.499223300970876</v>
      </c>
    </row>
    <row r="521" spans="1:4" x14ac:dyDescent="0.25">
      <c r="A521">
        <v>3</v>
      </c>
      <c r="B521" t="s">
        <v>13</v>
      </c>
      <c r="D521" s="1">
        <f t="shared" ref="D521:D584" si="9">SUMIFS(Avg_age,Pclass_Age,A521,Sex_Age,B521)</f>
        <v>25.962263610315187</v>
      </c>
    </row>
    <row r="522" spans="1:4" x14ac:dyDescent="0.25">
      <c r="A522">
        <v>2</v>
      </c>
      <c r="B522" t="s">
        <v>17</v>
      </c>
      <c r="C522">
        <v>36</v>
      </c>
      <c r="D522" s="1">
        <f t="shared" si="9"/>
        <v>27.499223300970876</v>
      </c>
    </row>
    <row r="523" spans="1:4" x14ac:dyDescent="0.25">
      <c r="A523">
        <v>3</v>
      </c>
      <c r="B523" t="s">
        <v>13</v>
      </c>
      <c r="C523">
        <v>32</v>
      </c>
      <c r="D523" s="1">
        <f t="shared" si="9"/>
        <v>25.962263610315187</v>
      </c>
    </row>
    <row r="524" spans="1:4" x14ac:dyDescent="0.25">
      <c r="A524">
        <v>1</v>
      </c>
      <c r="B524" t="s">
        <v>17</v>
      </c>
      <c r="C524">
        <v>30</v>
      </c>
      <c r="D524" s="1">
        <f t="shared" si="9"/>
        <v>37.037593984962406</v>
      </c>
    </row>
    <row r="525" spans="1:4" x14ac:dyDescent="0.25">
      <c r="A525">
        <v>3</v>
      </c>
      <c r="B525" t="s">
        <v>13</v>
      </c>
      <c r="C525">
        <v>22</v>
      </c>
      <c r="D525" s="1">
        <f t="shared" si="9"/>
        <v>25.962263610315187</v>
      </c>
    </row>
    <row r="526" spans="1:4" x14ac:dyDescent="0.25">
      <c r="A526">
        <v>3</v>
      </c>
      <c r="B526" t="s">
        <v>13</v>
      </c>
      <c r="D526" s="1">
        <f t="shared" si="9"/>
        <v>25.962263610315187</v>
      </c>
    </row>
    <row r="527" spans="1:4" x14ac:dyDescent="0.25">
      <c r="A527">
        <v>1</v>
      </c>
      <c r="B527" t="s">
        <v>17</v>
      </c>
      <c r="C527">
        <v>44</v>
      </c>
      <c r="D527" s="1">
        <f t="shared" si="9"/>
        <v>37.037593984962406</v>
      </c>
    </row>
    <row r="528" spans="1:4" x14ac:dyDescent="0.25">
      <c r="A528">
        <v>3</v>
      </c>
      <c r="B528" t="s">
        <v>13</v>
      </c>
      <c r="D528" s="1">
        <f t="shared" si="9"/>
        <v>25.962263610315187</v>
      </c>
    </row>
    <row r="529" spans="1:4" x14ac:dyDescent="0.25">
      <c r="A529">
        <v>3</v>
      </c>
      <c r="B529" t="s">
        <v>13</v>
      </c>
      <c r="C529">
        <v>40.5</v>
      </c>
      <c r="D529" s="1">
        <f t="shared" si="9"/>
        <v>25.962263610315187</v>
      </c>
    </row>
    <row r="530" spans="1:4" x14ac:dyDescent="0.25">
      <c r="A530">
        <v>2</v>
      </c>
      <c r="B530" t="s">
        <v>17</v>
      </c>
      <c r="C530">
        <v>50</v>
      </c>
      <c r="D530" s="1">
        <f t="shared" si="9"/>
        <v>27.499223300970876</v>
      </c>
    </row>
    <row r="531" spans="1:4" x14ac:dyDescent="0.25">
      <c r="A531">
        <v>1</v>
      </c>
      <c r="B531" t="s">
        <v>13</v>
      </c>
      <c r="D531" s="1">
        <f t="shared" si="9"/>
        <v>41.029271523178807</v>
      </c>
    </row>
    <row r="532" spans="1:4" x14ac:dyDescent="0.25">
      <c r="A532">
        <v>3</v>
      </c>
      <c r="B532" t="s">
        <v>13</v>
      </c>
      <c r="C532">
        <v>39</v>
      </c>
      <c r="D532" s="1">
        <f t="shared" si="9"/>
        <v>25.962263610315187</v>
      </c>
    </row>
    <row r="533" spans="1:4" x14ac:dyDescent="0.25">
      <c r="A533">
        <v>2</v>
      </c>
      <c r="B533" t="s">
        <v>13</v>
      </c>
      <c r="C533">
        <v>23</v>
      </c>
      <c r="D533" s="1">
        <f t="shared" si="9"/>
        <v>30.815379746835443</v>
      </c>
    </row>
    <row r="534" spans="1:4" x14ac:dyDescent="0.25">
      <c r="A534">
        <v>2</v>
      </c>
      <c r="B534" t="s">
        <v>17</v>
      </c>
      <c r="C534">
        <v>2</v>
      </c>
      <c r="D534" s="1">
        <f t="shared" si="9"/>
        <v>27.499223300970876</v>
      </c>
    </row>
    <row r="535" spans="1:4" x14ac:dyDescent="0.25">
      <c r="A535">
        <v>3</v>
      </c>
      <c r="B535" t="s">
        <v>13</v>
      </c>
      <c r="D535" s="1">
        <f t="shared" si="9"/>
        <v>25.962263610315187</v>
      </c>
    </row>
    <row r="536" spans="1:4" x14ac:dyDescent="0.25">
      <c r="A536">
        <v>3</v>
      </c>
      <c r="B536" t="s">
        <v>13</v>
      </c>
      <c r="C536">
        <v>17</v>
      </c>
      <c r="D536" s="1">
        <f t="shared" si="9"/>
        <v>25.962263610315187</v>
      </c>
    </row>
    <row r="537" spans="1:4" x14ac:dyDescent="0.25">
      <c r="A537">
        <v>3</v>
      </c>
      <c r="B537" t="s">
        <v>17</v>
      </c>
      <c r="D537" s="1">
        <f t="shared" si="9"/>
        <v>22.185328947368422</v>
      </c>
    </row>
    <row r="538" spans="1:4" x14ac:dyDescent="0.25">
      <c r="A538">
        <v>3</v>
      </c>
      <c r="B538" t="s">
        <v>17</v>
      </c>
      <c r="C538">
        <v>30</v>
      </c>
      <c r="D538" s="1">
        <f t="shared" si="9"/>
        <v>22.185328947368422</v>
      </c>
    </row>
    <row r="539" spans="1:4" x14ac:dyDescent="0.25">
      <c r="A539">
        <v>2</v>
      </c>
      <c r="B539" t="s">
        <v>17</v>
      </c>
      <c r="C539">
        <v>7</v>
      </c>
      <c r="D539" s="1">
        <f t="shared" si="9"/>
        <v>27.499223300970876</v>
      </c>
    </row>
    <row r="540" spans="1:4" x14ac:dyDescent="0.25">
      <c r="A540">
        <v>1</v>
      </c>
      <c r="B540" t="s">
        <v>13</v>
      </c>
      <c r="C540">
        <v>45</v>
      </c>
      <c r="D540" s="1">
        <f t="shared" si="9"/>
        <v>41.029271523178807</v>
      </c>
    </row>
    <row r="541" spans="1:4" x14ac:dyDescent="0.25">
      <c r="A541">
        <v>1</v>
      </c>
      <c r="B541" t="s">
        <v>17</v>
      </c>
      <c r="C541">
        <v>30</v>
      </c>
      <c r="D541" s="1">
        <f t="shared" si="9"/>
        <v>37.037593984962406</v>
      </c>
    </row>
    <row r="542" spans="1:4" x14ac:dyDescent="0.25">
      <c r="A542">
        <v>3</v>
      </c>
      <c r="B542" t="s">
        <v>13</v>
      </c>
      <c r="D542" s="1">
        <f t="shared" si="9"/>
        <v>25.962263610315187</v>
      </c>
    </row>
    <row r="543" spans="1:4" x14ac:dyDescent="0.25">
      <c r="A543">
        <v>1</v>
      </c>
      <c r="B543" t="s">
        <v>17</v>
      </c>
      <c r="C543">
        <v>22</v>
      </c>
      <c r="D543" s="1">
        <f t="shared" si="9"/>
        <v>37.037593984962406</v>
      </c>
    </row>
    <row r="544" spans="1:4" x14ac:dyDescent="0.25">
      <c r="A544">
        <v>1</v>
      </c>
      <c r="B544" t="s">
        <v>17</v>
      </c>
      <c r="C544">
        <v>36</v>
      </c>
      <c r="D544" s="1">
        <f t="shared" si="9"/>
        <v>37.037593984962406</v>
      </c>
    </row>
    <row r="545" spans="1:4" x14ac:dyDescent="0.25">
      <c r="A545">
        <v>3</v>
      </c>
      <c r="B545" t="s">
        <v>17</v>
      </c>
      <c r="C545">
        <v>9</v>
      </c>
      <c r="D545" s="1">
        <f t="shared" si="9"/>
        <v>22.185328947368422</v>
      </c>
    </row>
    <row r="546" spans="1:4" x14ac:dyDescent="0.25">
      <c r="A546">
        <v>3</v>
      </c>
      <c r="B546" t="s">
        <v>17</v>
      </c>
      <c r="C546">
        <v>11</v>
      </c>
      <c r="D546" s="1">
        <f t="shared" si="9"/>
        <v>22.185328947368422</v>
      </c>
    </row>
    <row r="547" spans="1:4" x14ac:dyDescent="0.25">
      <c r="A547">
        <v>2</v>
      </c>
      <c r="B547" t="s">
        <v>13</v>
      </c>
      <c r="C547">
        <v>32</v>
      </c>
      <c r="D547" s="1">
        <f t="shared" si="9"/>
        <v>30.815379746835443</v>
      </c>
    </row>
    <row r="548" spans="1:4" x14ac:dyDescent="0.25">
      <c r="A548">
        <v>1</v>
      </c>
      <c r="B548" t="s">
        <v>13</v>
      </c>
      <c r="C548">
        <v>50</v>
      </c>
      <c r="D548" s="1">
        <f t="shared" si="9"/>
        <v>41.029271523178807</v>
      </c>
    </row>
    <row r="549" spans="1:4" x14ac:dyDescent="0.25">
      <c r="A549">
        <v>1</v>
      </c>
      <c r="B549" t="s">
        <v>13</v>
      </c>
      <c r="C549">
        <v>64</v>
      </c>
      <c r="D549" s="1">
        <f t="shared" si="9"/>
        <v>41.029271523178807</v>
      </c>
    </row>
    <row r="550" spans="1:4" x14ac:dyDescent="0.25">
      <c r="A550">
        <v>2</v>
      </c>
      <c r="B550" t="s">
        <v>17</v>
      </c>
      <c r="C550">
        <v>19</v>
      </c>
      <c r="D550" s="1">
        <f t="shared" si="9"/>
        <v>27.499223300970876</v>
      </c>
    </row>
    <row r="551" spans="1:4" x14ac:dyDescent="0.25">
      <c r="A551">
        <v>2</v>
      </c>
      <c r="B551" t="s">
        <v>13</v>
      </c>
      <c r="D551" s="1">
        <f t="shared" si="9"/>
        <v>30.815379746835443</v>
      </c>
    </row>
    <row r="552" spans="1:4" x14ac:dyDescent="0.25">
      <c r="A552">
        <v>3</v>
      </c>
      <c r="B552" t="s">
        <v>13</v>
      </c>
      <c r="C552">
        <v>33</v>
      </c>
      <c r="D552" s="1">
        <f t="shared" si="9"/>
        <v>25.962263610315187</v>
      </c>
    </row>
    <row r="553" spans="1:4" x14ac:dyDescent="0.25">
      <c r="A553">
        <v>2</v>
      </c>
      <c r="B553" t="s">
        <v>13</v>
      </c>
      <c r="C553">
        <v>8</v>
      </c>
      <c r="D553" s="1">
        <f t="shared" si="9"/>
        <v>30.815379746835443</v>
      </c>
    </row>
    <row r="554" spans="1:4" x14ac:dyDescent="0.25">
      <c r="A554">
        <v>1</v>
      </c>
      <c r="B554" t="s">
        <v>13</v>
      </c>
      <c r="C554">
        <v>17</v>
      </c>
      <c r="D554" s="1">
        <f t="shared" si="9"/>
        <v>41.029271523178807</v>
      </c>
    </row>
    <row r="555" spans="1:4" x14ac:dyDescent="0.25">
      <c r="A555">
        <v>2</v>
      </c>
      <c r="B555" t="s">
        <v>13</v>
      </c>
      <c r="C555">
        <v>27</v>
      </c>
      <c r="D555" s="1">
        <f t="shared" si="9"/>
        <v>30.815379746835443</v>
      </c>
    </row>
    <row r="556" spans="1:4" x14ac:dyDescent="0.25">
      <c r="A556">
        <v>3</v>
      </c>
      <c r="B556" t="s">
        <v>13</v>
      </c>
      <c r="D556" s="1">
        <f t="shared" si="9"/>
        <v>25.962263610315187</v>
      </c>
    </row>
    <row r="557" spans="1:4" x14ac:dyDescent="0.25">
      <c r="A557">
        <v>3</v>
      </c>
      <c r="B557" t="s">
        <v>13</v>
      </c>
      <c r="C557">
        <v>22</v>
      </c>
      <c r="D557" s="1">
        <f t="shared" si="9"/>
        <v>25.962263610315187</v>
      </c>
    </row>
    <row r="558" spans="1:4" x14ac:dyDescent="0.25">
      <c r="A558">
        <v>3</v>
      </c>
      <c r="B558" t="s">
        <v>17</v>
      </c>
      <c r="C558">
        <v>22</v>
      </c>
      <c r="D558" s="1">
        <f t="shared" si="9"/>
        <v>22.185328947368422</v>
      </c>
    </row>
    <row r="559" spans="1:4" x14ac:dyDescent="0.25">
      <c r="A559">
        <v>1</v>
      </c>
      <c r="B559" t="s">
        <v>13</v>
      </c>
      <c r="C559">
        <v>62</v>
      </c>
      <c r="D559" s="1">
        <f t="shared" si="9"/>
        <v>41.029271523178807</v>
      </c>
    </row>
    <row r="560" spans="1:4" x14ac:dyDescent="0.25">
      <c r="A560">
        <v>1</v>
      </c>
      <c r="B560" t="s">
        <v>17</v>
      </c>
      <c r="C560">
        <v>48</v>
      </c>
      <c r="D560" s="1">
        <f t="shared" si="9"/>
        <v>37.037593984962406</v>
      </c>
    </row>
    <row r="561" spans="1:4" x14ac:dyDescent="0.25">
      <c r="A561">
        <v>1</v>
      </c>
      <c r="B561" t="s">
        <v>13</v>
      </c>
      <c r="D561" s="1">
        <f t="shared" si="9"/>
        <v>41.029271523178807</v>
      </c>
    </row>
    <row r="562" spans="1:4" x14ac:dyDescent="0.25">
      <c r="A562">
        <v>1</v>
      </c>
      <c r="B562" t="s">
        <v>17</v>
      </c>
      <c r="C562">
        <v>39</v>
      </c>
      <c r="D562" s="1">
        <f t="shared" si="9"/>
        <v>37.037593984962406</v>
      </c>
    </row>
    <row r="563" spans="1:4" x14ac:dyDescent="0.25">
      <c r="A563">
        <v>3</v>
      </c>
      <c r="B563" t="s">
        <v>17</v>
      </c>
      <c r="C563">
        <v>36</v>
      </c>
      <c r="D563" s="1">
        <f t="shared" si="9"/>
        <v>22.185328947368422</v>
      </c>
    </row>
    <row r="564" spans="1:4" x14ac:dyDescent="0.25">
      <c r="A564">
        <v>3</v>
      </c>
      <c r="B564" t="s">
        <v>13</v>
      </c>
      <c r="D564" s="1">
        <f t="shared" si="9"/>
        <v>25.962263610315187</v>
      </c>
    </row>
    <row r="565" spans="1:4" x14ac:dyDescent="0.25">
      <c r="A565">
        <v>3</v>
      </c>
      <c r="B565" t="s">
        <v>13</v>
      </c>
      <c r="C565">
        <v>40</v>
      </c>
      <c r="D565" s="1">
        <f t="shared" si="9"/>
        <v>25.962263610315187</v>
      </c>
    </row>
    <row r="566" spans="1:4" x14ac:dyDescent="0.25">
      <c r="A566">
        <v>2</v>
      </c>
      <c r="B566" t="s">
        <v>13</v>
      </c>
      <c r="C566">
        <v>28</v>
      </c>
      <c r="D566" s="1">
        <f t="shared" si="9"/>
        <v>30.815379746835443</v>
      </c>
    </row>
    <row r="567" spans="1:4" x14ac:dyDescent="0.25">
      <c r="A567">
        <v>3</v>
      </c>
      <c r="B567" t="s">
        <v>13</v>
      </c>
      <c r="D567" s="1">
        <f t="shared" si="9"/>
        <v>25.962263610315187</v>
      </c>
    </row>
    <row r="568" spans="1:4" x14ac:dyDescent="0.25">
      <c r="A568">
        <v>3</v>
      </c>
      <c r="B568" t="s">
        <v>17</v>
      </c>
      <c r="D568" s="1">
        <f t="shared" si="9"/>
        <v>22.185328947368422</v>
      </c>
    </row>
    <row r="569" spans="1:4" x14ac:dyDescent="0.25">
      <c r="A569">
        <v>3</v>
      </c>
      <c r="B569" t="s">
        <v>13</v>
      </c>
      <c r="C569">
        <v>24</v>
      </c>
      <c r="D569" s="1">
        <f t="shared" si="9"/>
        <v>25.962263610315187</v>
      </c>
    </row>
    <row r="570" spans="1:4" x14ac:dyDescent="0.25">
      <c r="A570">
        <v>3</v>
      </c>
      <c r="B570" t="s">
        <v>13</v>
      </c>
      <c r="C570">
        <v>19</v>
      </c>
      <c r="D570" s="1">
        <f t="shared" si="9"/>
        <v>25.962263610315187</v>
      </c>
    </row>
    <row r="571" spans="1:4" x14ac:dyDescent="0.25">
      <c r="A571">
        <v>3</v>
      </c>
      <c r="B571" t="s">
        <v>17</v>
      </c>
      <c r="C571">
        <v>29</v>
      </c>
      <c r="D571" s="1">
        <f t="shared" si="9"/>
        <v>22.185328947368422</v>
      </c>
    </row>
    <row r="572" spans="1:4" x14ac:dyDescent="0.25">
      <c r="A572">
        <v>3</v>
      </c>
      <c r="B572" t="s">
        <v>13</v>
      </c>
      <c r="D572" s="1">
        <f t="shared" si="9"/>
        <v>25.962263610315187</v>
      </c>
    </row>
    <row r="573" spans="1:4" x14ac:dyDescent="0.25">
      <c r="A573">
        <v>3</v>
      </c>
      <c r="B573" t="s">
        <v>13</v>
      </c>
      <c r="C573">
        <v>32</v>
      </c>
      <c r="D573" s="1">
        <f t="shared" si="9"/>
        <v>25.962263610315187</v>
      </c>
    </row>
    <row r="574" spans="1:4" x14ac:dyDescent="0.25">
      <c r="A574">
        <v>2</v>
      </c>
      <c r="B574" t="s">
        <v>13</v>
      </c>
      <c r="C574">
        <v>62</v>
      </c>
      <c r="D574" s="1">
        <f t="shared" si="9"/>
        <v>30.815379746835443</v>
      </c>
    </row>
    <row r="575" spans="1:4" x14ac:dyDescent="0.25">
      <c r="A575">
        <v>1</v>
      </c>
      <c r="B575" t="s">
        <v>17</v>
      </c>
      <c r="C575">
        <v>53</v>
      </c>
      <c r="D575" s="1">
        <f t="shared" si="9"/>
        <v>37.037593984962406</v>
      </c>
    </row>
    <row r="576" spans="1:4" x14ac:dyDescent="0.25">
      <c r="A576">
        <v>1</v>
      </c>
      <c r="B576" t="s">
        <v>13</v>
      </c>
      <c r="C576">
        <v>36</v>
      </c>
      <c r="D576" s="1">
        <f t="shared" si="9"/>
        <v>41.029271523178807</v>
      </c>
    </row>
    <row r="577" spans="1:4" x14ac:dyDescent="0.25">
      <c r="A577">
        <v>3</v>
      </c>
      <c r="B577" t="s">
        <v>17</v>
      </c>
      <c r="D577" s="1">
        <f t="shared" si="9"/>
        <v>22.185328947368422</v>
      </c>
    </row>
    <row r="578" spans="1:4" x14ac:dyDescent="0.25">
      <c r="A578">
        <v>3</v>
      </c>
      <c r="B578" t="s">
        <v>13</v>
      </c>
      <c r="C578">
        <v>16</v>
      </c>
      <c r="D578" s="1">
        <f t="shared" si="9"/>
        <v>25.962263610315187</v>
      </c>
    </row>
    <row r="579" spans="1:4" x14ac:dyDescent="0.25">
      <c r="A579">
        <v>3</v>
      </c>
      <c r="B579" t="s">
        <v>13</v>
      </c>
      <c r="C579">
        <v>19</v>
      </c>
      <c r="D579" s="1">
        <f t="shared" si="9"/>
        <v>25.962263610315187</v>
      </c>
    </row>
    <row r="580" spans="1:4" x14ac:dyDescent="0.25">
      <c r="A580">
        <v>2</v>
      </c>
      <c r="B580" t="s">
        <v>17</v>
      </c>
      <c r="C580">
        <v>34</v>
      </c>
      <c r="D580" s="1">
        <f t="shared" si="9"/>
        <v>27.499223300970876</v>
      </c>
    </row>
    <row r="581" spans="1:4" x14ac:dyDescent="0.25">
      <c r="A581">
        <v>1</v>
      </c>
      <c r="B581" t="s">
        <v>17</v>
      </c>
      <c r="C581">
        <v>39</v>
      </c>
      <c r="D581" s="1">
        <f t="shared" si="9"/>
        <v>37.037593984962406</v>
      </c>
    </row>
    <row r="582" spans="1:4" x14ac:dyDescent="0.25">
      <c r="A582">
        <v>3</v>
      </c>
      <c r="B582" t="s">
        <v>17</v>
      </c>
      <c r="D582" s="1">
        <f t="shared" si="9"/>
        <v>22.185328947368422</v>
      </c>
    </row>
    <row r="583" spans="1:4" x14ac:dyDescent="0.25">
      <c r="A583">
        <v>3</v>
      </c>
      <c r="B583" t="s">
        <v>13</v>
      </c>
      <c r="C583">
        <v>32</v>
      </c>
      <c r="D583" s="1">
        <f t="shared" si="9"/>
        <v>25.962263610315187</v>
      </c>
    </row>
    <row r="584" spans="1:4" x14ac:dyDescent="0.25">
      <c r="A584">
        <v>2</v>
      </c>
      <c r="B584" t="s">
        <v>17</v>
      </c>
      <c r="C584">
        <v>25</v>
      </c>
      <c r="D584" s="1">
        <f t="shared" si="9"/>
        <v>27.499223300970876</v>
      </c>
    </row>
    <row r="585" spans="1:4" x14ac:dyDescent="0.25">
      <c r="A585">
        <v>1</v>
      </c>
      <c r="B585" t="s">
        <v>17</v>
      </c>
      <c r="C585">
        <v>39</v>
      </c>
      <c r="D585" s="1">
        <f t="shared" ref="D585:D648" si="10">SUMIFS(Avg_age,Pclass_Age,A585,Sex_Age,B585)</f>
        <v>37.037593984962406</v>
      </c>
    </row>
    <row r="586" spans="1:4" x14ac:dyDescent="0.25">
      <c r="A586">
        <v>2</v>
      </c>
      <c r="B586" t="s">
        <v>13</v>
      </c>
      <c r="C586">
        <v>54</v>
      </c>
      <c r="D586" s="1">
        <f t="shared" si="10"/>
        <v>30.815379746835443</v>
      </c>
    </row>
    <row r="587" spans="1:4" x14ac:dyDescent="0.25">
      <c r="A587">
        <v>1</v>
      </c>
      <c r="B587" t="s">
        <v>13</v>
      </c>
      <c r="C587">
        <v>36</v>
      </c>
      <c r="D587" s="1">
        <f t="shared" si="10"/>
        <v>41.029271523178807</v>
      </c>
    </row>
    <row r="588" spans="1:4" x14ac:dyDescent="0.25">
      <c r="A588">
        <v>3</v>
      </c>
      <c r="B588" t="s">
        <v>13</v>
      </c>
      <c r="D588" s="1">
        <f t="shared" si="10"/>
        <v>25.962263610315187</v>
      </c>
    </row>
    <row r="589" spans="1:4" x14ac:dyDescent="0.25">
      <c r="A589">
        <v>1</v>
      </c>
      <c r="B589" t="s">
        <v>17</v>
      </c>
      <c r="C589">
        <v>18</v>
      </c>
      <c r="D589" s="1">
        <f t="shared" si="10"/>
        <v>37.037593984962406</v>
      </c>
    </row>
    <row r="590" spans="1:4" x14ac:dyDescent="0.25">
      <c r="A590">
        <v>2</v>
      </c>
      <c r="B590" t="s">
        <v>13</v>
      </c>
      <c r="C590">
        <v>47</v>
      </c>
      <c r="D590" s="1">
        <f t="shared" si="10"/>
        <v>30.815379746835443</v>
      </c>
    </row>
    <row r="591" spans="1:4" x14ac:dyDescent="0.25">
      <c r="A591">
        <v>1</v>
      </c>
      <c r="B591" t="s">
        <v>13</v>
      </c>
      <c r="C591">
        <v>60</v>
      </c>
      <c r="D591" s="1">
        <f t="shared" si="10"/>
        <v>41.029271523178807</v>
      </c>
    </row>
    <row r="592" spans="1:4" x14ac:dyDescent="0.25">
      <c r="A592">
        <v>3</v>
      </c>
      <c r="B592" t="s">
        <v>13</v>
      </c>
      <c r="C592">
        <v>22</v>
      </c>
      <c r="D592" s="1">
        <f t="shared" si="10"/>
        <v>25.962263610315187</v>
      </c>
    </row>
    <row r="593" spans="1:4" x14ac:dyDescent="0.25">
      <c r="A593">
        <v>3</v>
      </c>
      <c r="B593" t="s">
        <v>13</v>
      </c>
      <c r="D593" s="1">
        <f t="shared" si="10"/>
        <v>25.962263610315187</v>
      </c>
    </row>
    <row r="594" spans="1:4" x14ac:dyDescent="0.25">
      <c r="A594">
        <v>3</v>
      </c>
      <c r="B594" t="s">
        <v>13</v>
      </c>
      <c r="C594">
        <v>35</v>
      </c>
      <c r="D594" s="1">
        <f t="shared" si="10"/>
        <v>25.962263610315187</v>
      </c>
    </row>
    <row r="595" spans="1:4" x14ac:dyDescent="0.25">
      <c r="A595">
        <v>1</v>
      </c>
      <c r="B595" t="s">
        <v>17</v>
      </c>
      <c r="C595">
        <v>52</v>
      </c>
      <c r="D595" s="1">
        <f t="shared" si="10"/>
        <v>37.037593984962406</v>
      </c>
    </row>
    <row r="596" spans="1:4" x14ac:dyDescent="0.25">
      <c r="A596">
        <v>3</v>
      </c>
      <c r="B596" t="s">
        <v>13</v>
      </c>
      <c r="C596">
        <v>47</v>
      </c>
      <c r="D596" s="1">
        <f t="shared" si="10"/>
        <v>25.962263610315187</v>
      </c>
    </row>
    <row r="597" spans="1:4" x14ac:dyDescent="0.25">
      <c r="A597">
        <v>3</v>
      </c>
      <c r="B597" t="s">
        <v>17</v>
      </c>
      <c r="D597" s="1">
        <f t="shared" si="10"/>
        <v>22.185328947368422</v>
      </c>
    </row>
    <row r="598" spans="1:4" x14ac:dyDescent="0.25">
      <c r="A598">
        <v>2</v>
      </c>
      <c r="B598" t="s">
        <v>13</v>
      </c>
      <c r="C598">
        <v>37</v>
      </c>
      <c r="D598" s="1">
        <f t="shared" si="10"/>
        <v>30.815379746835443</v>
      </c>
    </row>
    <row r="599" spans="1:4" x14ac:dyDescent="0.25">
      <c r="A599">
        <v>3</v>
      </c>
      <c r="B599" t="s">
        <v>13</v>
      </c>
      <c r="C599">
        <v>36</v>
      </c>
      <c r="D599" s="1">
        <f t="shared" si="10"/>
        <v>25.962263610315187</v>
      </c>
    </row>
    <row r="600" spans="1:4" x14ac:dyDescent="0.25">
      <c r="A600">
        <v>2</v>
      </c>
      <c r="B600" t="s">
        <v>17</v>
      </c>
      <c r="D600" s="1">
        <f t="shared" si="10"/>
        <v>27.499223300970876</v>
      </c>
    </row>
    <row r="601" spans="1:4" x14ac:dyDescent="0.25">
      <c r="A601">
        <v>3</v>
      </c>
      <c r="B601" t="s">
        <v>13</v>
      </c>
      <c r="C601">
        <v>49</v>
      </c>
      <c r="D601" s="1">
        <f t="shared" si="10"/>
        <v>25.962263610315187</v>
      </c>
    </row>
    <row r="602" spans="1:4" x14ac:dyDescent="0.25">
      <c r="A602">
        <v>3</v>
      </c>
      <c r="B602" t="s">
        <v>13</v>
      </c>
      <c r="D602" s="1">
        <f t="shared" si="10"/>
        <v>25.962263610315187</v>
      </c>
    </row>
    <row r="603" spans="1:4" x14ac:dyDescent="0.25">
      <c r="A603">
        <v>1</v>
      </c>
      <c r="B603" t="s">
        <v>13</v>
      </c>
      <c r="C603">
        <v>49</v>
      </c>
      <c r="D603" s="1">
        <f t="shared" si="10"/>
        <v>41.029271523178807</v>
      </c>
    </row>
    <row r="604" spans="1:4" x14ac:dyDescent="0.25">
      <c r="A604">
        <v>2</v>
      </c>
      <c r="B604" t="s">
        <v>17</v>
      </c>
      <c r="C604">
        <v>24</v>
      </c>
      <c r="D604" s="1">
        <f t="shared" si="10"/>
        <v>27.499223300970876</v>
      </c>
    </row>
    <row r="605" spans="1:4" x14ac:dyDescent="0.25">
      <c r="A605">
        <v>3</v>
      </c>
      <c r="B605" t="s">
        <v>13</v>
      </c>
      <c r="D605" s="1">
        <f t="shared" si="10"/>
        <v>25.962263610315187</v>
      </c>
    </row>
    <row r="606" spans="1:4" x14ac:dyDescent="0.25">
      <c r="A606">
        <v>1</v>
      </c>
      <c r="B606" t="s">
        <v>13</v>
      </c>
      <c r="D606" s="1">
        <f t="shared" si="10"/>
        <v>41.029271523178807</v>
      </c>
    </row>
    <row r="607" spans="1:4" x14ac:dyDescent="0.25">
      <c r="A607">
        <v>3</v>
      </c>
      <c r="B607" t="s">
        <v>13</v>
      </c>
      <c r="C607">
        <v>44</v>
      </c>
      <c r="D607" s="1">
        <f t="shared" si="10"/>
        <v>25.962263610315187</v>
      </c>
    </row>
    <row r="608" spans="1:4" x14ac:dyDescent="0.25">
      <c r="A608">
        <v>1</v>
      </c>
      <c r="B608" t="s">
        <v>13</v>
      </c>
      <c r="C608">
        <v>35</v>
      </c>
      <c r="D608" s="1">
        <f t="shared" si="10"/>
        <v>41.029271523178807</v>
      </c>
    </row>
    <row r="609" spans="1:4" x14ac:dyDescent="0.25">
      <c r="A609">
        <v>3</v>
      </c>
      <c r="B609" t="s">
        <v>13</v>
      </c>
      <c r="C609">
        <v>36</v>
      </c>
      <c r="D609" s="1">
        <f t="shared" si="10"/>
        <v>25.962263610315187</v>
      </c>
    </row>
    <row r="610" spans="1:4" x14ac:dyDescent="0.25">
      <c r="A610">
        <v>3</v>
      </c>
      <c r="B610" t="s">
        <v>13</v>
      </c>
      <c r="C610">
        <v>30</v>
      </c>
      <c r="D610" s="1">
        <f t="shared" si="10"/>
        <v>25.962263610315187</v>
      </c>
    </row>
    <row r="611" spans="1:4" x14ac:dyDescent="0.25">
      <c r="A611">
        <v>1</v>
      </c>
      <c r="B611" t="s">
        <v>13</v>
      </c>
      <c r="C611">
        <v>27</v>
      </c>
      <c r="D611" s="1">
        <f t="shared" si="10"/>
        <v>41.029271523178807</v>
      </c>
    </row>
    <row r="612" spans="1:4" x14ac:dyDescent="0.25">
      <c r="A612">
        <v>2</v>
      </c>
      <c r="B612" t="s">
        <v>17</v>
      </c>
      <c r="C612">
        <v>22</v>
      </c>
      <c r="D612" s="1">
        <f t="shared" si="10"/>
        <v>27.499223300970876</v>
      </c>
    </row>
    <row r="613" spans="1:4" x14ac:dyDescent="0.25">
      <c r="A613">
        <v>1</v>
      </c>
      <c r="B613" t="s">
        <v>17</v>
      </c>
      <c r="C613">
        <v>40</v>
      </c>
      <c r="D613" s="1">
        <f t="shared" si="10"/>
        <v>37.037593984962406</v>
      </c>
    </row>
    <row r="614" spans="1:4" x14ac:dyDescent="0.25">
      <c r="A614">
        <v>3</v>
      </c>
      <c r="B614" t="s">
        <v>17</v>
      </c>
      <c r="C614">
        <v>39</v>
      </c>
      <c r="D614" s="1">
        <f t="shared" si="10"/>
        <v>22.185328947368422</v>
      </c>
    </row>
    <row r="615" spans="1:4" x14ac:dyDescent="0.25">
      <c r="A615">
        <v>3</v>
      </c>
      <c r="B615" t="s">
        <v>13</v>
      </c>
      <c r="D615" s="1">
        <f t="shared" si="10"/>
        <v>25.962263610315187</v>
      </c>
    </row>
    <row r="616" spans="1:4" x14ac:dyDescent="0.25">
      <c r="A616">
        <v>3</v>
      </c>
      <c r="B616" t="s">
        <v>17</v>
      </c>
      <c r="D616" s="1">
        <f t="shared" si="10"/>
        <v>22.185328947368422</v>
      </c>
    </row>
    <row r="617" spans="1:4" x14ac:dyDescent="0.25">
      <c r="A617">
        <v>3</v>
      </c>
      <c r="B617" t="s">
        <v>13</v>
      </c>
      <c r="D617" s="1">
        <f t="shared" si="10"/>
        <v>25.962263610315187</v>
      </c>
    </row>
    <row r="618" spans="1:4" x14ac:dyDescent="0.25">
      <c r="A618">
        <v>3</v>
      </c>
      <c r="B618" t="s">
        <v>13</v>
      </c>
      <c r="C618">
        <v>35</v>
      </c>
      <c r="D618" s="1">
        <f t="shared" si="10"/>
        <v>25.962263610315187</v>
      </c>
    </row>
    <row r="619" spans="1:4" x14ac:dyDescent="0.25">
      <c r="A619">
        <v>2</v>
      </c>
      <c r="B619" t="s">
        <v>17</v>
      </c>
      <c r="C619">
        <v>24</v>
      </c>
      <c r="D619" s="1">
        <f t="shared" si="10"/>
        <v>27.499223300970876</v>
      </c>
    </row>
    <row r="620" spans="1:4" x14ac:dyDescent="0.25">
      <c r="A620">
        <v>3</v>
      </c>
      <c r="B620" t="s">
        <v>13</v>
      </c>
      <c r="C620">
        <v>34</v>
      </c>
      <c r="D620" s="1">
        <f t="shared" si="10"/>
        <v>25.962263610315187</v>
      </c>
    </row>
    <row r="621" spans="1:4" x14ac:dyDescent="0.25">
      <c r="A621">
        <v>3</v>
      </c>
      <c r="B621" t="s">
        <v>17</v>
      </c>
      <c r="C621">
        <v>26</v>
      </c>
      <c r="D621" s="1">
        <f t="shared" si="10"/>
        <v>22.185328947368422</v>
      </c>
    </row>
    <row r="622" spans="1:4" x14ac:dyDescent="0.25">
      <c r="A622">
        <v>2</v>
      </c>
      <c r="B622" t="s">
        <v>17</v>
      </c>
      <c r="C622">
        <v>4</v>
      </c>
      <c r="D622" s="1">
        <f t="shared" si="10"/>
        <v>27.499223300970876</v>
      </c>
    </row>
    <row r="623" spans="1:4" x14ac:dyDescent="0.25">
      <c r="A623">
        <v>2</v>
      </c>
      <c r="B623" t="s">
        <v>13</v>
      </c>
      <c r="C623">
        <v>26</v>
      </c>
      <c r="D623" s="1">
        <f t="shared" si="10"/>
        <v>30.815379746835443</v>
      </c>
    </row>
    <row r="624" spans="1:4" x14ac:dyDescent="0.25">
      <c r="A624">
        <v>3</v>
      </c>
      <c r="B624" t="s">
        <v>13</v>
      </c>
      <c r="C624">
        <v>27</v>
      </c>
      <c r="D624" s="1">
        <f t="shared" si="10"/>
        <v>25.962263610315187</v>
      </c>
    </row>
    <row r="625" spans="1:4" x14ac:dyDescent="0.25">
      <c r="A625">
        <v>1</v>
      </c>
      <c r="B625" t="s">
        <v>13</v>
      </c>
      <c r="C625">
        <v>42</v>
      </c>
      <c r="D625" s="1">
        <f t="shared" si="10"/>
        <v>41.029271523178807</v>
      </c>
    </row>
    <row r="626" spans="1:4" x14ac:dyDescent="0.25">
      <c r="A626">
        <v>3</v>
      </c>
      <c r="B626" t="s">
        <v>13</v>
      </c>
      <c r="C626">
        <v>20</v>
      </c>
      <c r="D626" s="1">
        <f t="shared" si="10"/>
        <v>25.962263610315187</v>
      </c>
    </row>
    <row r="627" spans="1:4" x14ac:dyDescent="0.25">
      <c r="A627">
        <v>3</v>
      </c>
      <c r="B627" t="s">
        <v>13</v>
      </c>
      <c r="C627">
        <v>21</v>
      </c>
      <c r="D627" s="1">
        <f t="shared" si="10"/>
        <v>25.962263610315187</v>
      </c>
    </row>
    <row r="628" spans="1:4" x14ac:dyDescent="0.25">
      <c r="A628">
        <v>3</v>
      </c>
      <c r="B628" t="s">
        <v>13</v>
      </c>
      <c r="C628">
        <v>21</v>
      </c>
      <c r="D628" s="1">
        <f t="shared" si="10"/>
        <v>25.962263610315187</v>
      </c>
    </row>
    <row r="629" spans="1:4" x14ac:dyDescent="0.25">
      <c r="A629">
        <v>1</v>
      </c>
      <c r="B629" t="s">
        <v>13</v>
      </c>
      <c r="C629">
        <v>61</v>
      </c>
      <c r="D629" s="1">
        <f t="shared" si="10"/>
        <v>41.029271523178807</v>
      </c>
    </row>
    <row r="630" spans="1:4" x14ac:dyDescent="0.25">
      <c r="A630">
        <v>2</v>
      </c>
      <c r="B630" t="s">
        <v>13</v>
      </c>
      <c r="C630">
        <v>57</v>
      </c>
      <c r="D630" s="1">
        <f t="shared" si="10"/>
        <v>30.815379746835443</v>
      </c>
    </row>
    <row r="631" spans="1:4" x14ac:dyDescent="0.25">
      <c r="A631">
        <v>1</v>
      </c>
      <c r="B631" t="s">
        <v>17</v>
      </c>
      <c r="C631">
        <v>21</v>
      </c>
      <c r="D631" s="1">
        <f t="shared" si="10"/>
        <v>37.037593984962406</v>
      </c>
    </row>
    <row r="632" spans="1:4" x14ac:dyDescent="0.25">
      <c r="A632">
        <v>3</v>
      </c>
      <c r="B632" t="s">
        <v>13</v>
      </c>
      <c r="C632">
        <v>26</v>
      </c>
      <c r="D632" s="1">
        <f t="shared" si="10"/>
        <v>25.962263610315187</v>
      </c>
    </row>
    <row r="633" spans="1:4" x14ac:dyDescent="0.25">
      <c r="A633">
        <v>3</v>
      </c>
      <c r="B633" t="s">
        <v>13</v>
      </c>
      <c r="D633" s="1">
        <f t="shared" si="10"/>
        <v>25.962263610315187</v>
      </c>
    </row>
    <row r="634" spans="1:4" x14ac:dyDescent="0.25">
      <c r="A634">
        <v>1</v>
      </c>
      <c r="B634" t="s">
        <v>13</v>
      </c>
      <c r="C634">
        <v>80</v>
      </c>
      <c r="D634" s="1">
        <f t="shared" si="10"/>
        <v>41.029271523178807</v>
      </c>
    </row>
    <row r="635" spans="1:4" x14ac:dyDescent="0.25">
      <c r="A635">
        <v>3</v>
      </c>
      <c r="B635" t="s">
        <v>13</v>
      </c>
      <c r="C635">
        <v>51</v>
      </c>
      <c r="D635" s="1">
        <f t="shared" si="10"/>
        <v>25.962263610315187</v>
      </c>
    </row>
    <row r="636" spans="1:4" x14ac:dyDescent="0.25">
      <c r="A636">
        <v>1</v>
      </c>
      <c r="B636" t="s">
        <v>13</v>
      </c>
      <c r="C636">
        <v>32</v>
      </c>
      <c r="D636" s="1">
        <f t="shared" si="10"/>
        <v>41.029271523178807</v>
      </c>
    </row>
    <row r="637" spans="1:4" x14ac:dyDescent="0.25">
      <c r="A637">
        <v>1</v>
      </c>
      <c r="B637" t="s">
        <v>13</v>
      </c>
      <c r="D637" s="1">
        <f t="shared" si="10"/>
        <v>41.029271523178807</v>
      </c>
    </row>
    <row r="638" spans="1:4" x14ac:dyDescent="0.25">
      <c r="A638">
        <v>3</v>
      </c>
      <c r="B638" t="s">
        <v>17</v>
      </c>
      <c r="C638">
        <v>9</v>
      </c>
      <c r="D638" s="1">
        <f t="shared" si="10"/>
        <v>22.185328947368422</v>
      </c>
    </row>
    <row r="639" spans="1:4" x14ac:dyDescent="0.25">
      <c r="A639">
        <v>2</v>
      </c>
      <c r="B639" t="s">
        <v>17</v>
      </c>
      <c r="C639">
        <v>28</v>
      </c>
      <c r="D639" s="1">
        <f t="shared" si="10"/>
        <v>27.499223300970876</v>
      </c>
    </row>
    <row r="640" spans="1:4" x14ac:dyDescent="0.25">
      <c r="A640">
        <v>3</v>
      </c>
      <c r="B640" t="s">
        <v>13</v>
      </c>
      <c r="C640">
        <v>32</v>
      </c>
      <c r="D640" s="1">
        <f t="shared" si="10"/>
        <v>25.962263610315187</v>
      </c>
    </row>
    <row r="641" spans="1:4" x14ac:dyDescent="0.25">
      <c r="A641">
        <v>2</v>
      </c>
      <c r="B641" t="s">
        <v>13</v>
      </c>
      <c r="C641">
        <v>31</v>
      </c>
      <c r="D641" s="1">
        <f t="shared" si="10"/>
        <v>30.815379746835443</v>
      </c>
    </row>
    <row r="642" spans="1:4" x14ac:dyDescent="0.25">
      <c r="A642">
        <v>3</v>
      </c>
      <c r="B642" t="s">
        <v>17</v>
      </c>
      <c r="C642">
        <v>41</v>
      </c>
      <c r="D642" s="1">
        <f t="shared" si="10"/>
        <v>22.185328947368422</v>
      </c>
    </row>
    <row r="643" spans="1:4" x14ac:dyDescent="0.25">
      <c r="A643">
        <v>3</v>
      </c>
      <c r="B643" t="s">
        <v>13</v>
      </c>
      <c r="D643" s="1">
        <f t="shared" si="10"/>
        <v>25.962263610315187</v>
      </c>
    </row>
    <row r="644" spans="1:4" x14ac:dyDescent="0.25">
      <c r="A644">
        <v>3</v>
      </c>
      <c r="B644" t="s">
        <v>13</v>
      </c>
      <c r="C644">
        <v>20</v>
      </c>
      <c r="D644" s="1">
        <f t="shared" si="10"/>
        <v>25.962263610315187</v>
      </c>
    </row>
    <row r="645" spans="1:4" x14ac:dyDescent="0.25">
      <c r="A645">
        <v>1</v>
      </c>
      <c r="B645" t="s">
        <v>17</v>
      </c>
      <c r="C645">
        <v>24</v>
      </c>
      <c r="D645" s="1">
        <f t="shared" si="10"/>
        <v>37.037593984962406</v>
      </c>
    </row>
    <row r="646" spans="1:4" x14ac:dyDescent="0.25">
      <c r="A646">
        <v>3</v>
      </c>
      <c r="B646" t="s">
        <v>17</v>
      </c>
      <c r="C646">
        <v>2</v>
      </c>
      <c r="D646" s="1">
        <f t="shared" si="10"/>
        <v>22.185328947368422</v>
      </c>
    </row>
    <row r="647" spans="1:4" x14ac:dyDescent="0.25">
      <c r="A647">
        <v>3</v>
      </c>
      <c r="B647" t="s">
        <v>13</v>
      </c>
      <c r="D647" s="1">
        <f t="shared" si="10"/>
        <v>25.962263610315187</v>
      </c>
    </row>
    <row r="648" spans="1:4" x14ac:dyDescent="0.25">
      <c r="A648">
        <v>3</v>
      </c>
      <c r="B648" t="s">
        <v>17</v>
      </c>
      <c r="C648">
        <v>0.75</v>
      </c>
      <c r="D648" s="1">
        <f t="shared" si="10"/>
        <v>22.185328947368422</v>
      </c>
    </row>
    <row r="649" spans="1:4" x14ac:dyDescent="0.25">
      <c r="A649">
        <v>1</v>
      </c>
      <c r="B649" t="s">
        <v>13</v>
      </c>
      <c r="C649">
        <v>48</v>
      </c>
      <c r="D649" s="1">
        <f t="shared" ref="D649:D712" si="11">SUMIFS(Avg_age,Pclass_Age,A649,Sex_Age,B649)</f>
        <v>41.029271523178807</v>
      </c>
    </row>
    <row r="650" spans="1:4" x14ac:dyDescent="0.25">
      <c r="A650">
        <v>3</v>
      </c>
      <c r="B650" t="s">
        <v>13</v>
      </c>
      <c r="C650">
        <v>19</v>
      </c>
      <c r="D650" s="1">
        <f t="shared" si="11"/>
        <v>25.962263610315187</v>
      </c>
    </row>
    <row r="651" spans="1:4" x14ac:dyDescent="0.25">
      <c r="A651">
        <v>1</v>
      </c>
      <c r="B651" t="s">
        <v>13</v>
      </c>
      <c r="C651">
        <v>56</v>
      </c>
      <c r="D651" s="1">
        <f t="shared" si="11"/>
        <v>41.029271523178807</v>
      </c>
    </row>
    <row r="652" spans="1:4" x14ac:dyDescent="0.25">
      <c r="A652">
        <v>3</v>
      </c>
      <c r="B652" t="s">
        <v>13</v>
      </c>
      <c r="D652" s="1">
        <f t="shared" si="11"/>
        <v>25.962263610315187</v>
      </c>
    </row>
    <row r="653" spans="1:4" x14ac:dyDescent="0.25">
      <c r="A653">
        <v>3</v>
      </c>
      <c r="B653" t="s">
        <v>17</v>
      </c>
      <c r="C653">
        <v>23</v>
      </c>
      <c r="D653" s="1">
        <f t="shared" si="11"/>
        <v>22.185328947368422</v>
      </c>
    </row>
    <row r="654" spans="1:4" x14ac:dyDescent="0.25">
      <c r="A654">
        <v>3</v>
      </c>
      <c r="B654" t="s">
        <v>13</v>
      </c>
      <c r="D654" s="1">
        <f t="shared" si="11"/>
        <v>25.962263610315187</v>
      </c>
    </row>
    <row r="655" spans="1:4" x14ac:dyDescent="0.25">
      <c r="A655">
        <v>2</v>
      </c>
      <c r="B655" t="s">
        <v>17</v>
      </c>
      <c r="C655">
        <v>18</v>
      </c>
      <c r="D655" s="1">
        <f t="shared" si="11"/>
        <v>27.499223300970876</v>
      </c>
    </row>
    <row r="656" spans="1:4" x14ac:dyDescent="0.25">
      <c r="A656">
        <v>3</v>
      </c>
      <c r="B656" t="s">
        <v>13</v>
      </c>
      <c r="C656">
        <v>21</v>
      </c>
      <c r="D656" s="1">
        <f t="shared" si="11"/>
        <v>25.962263610315187</v>
      </c>
    </row>
    <row r="657" spans="1:4" x14ac:dyDescent="0.25">
      <c r="A657">
        <v>3</v>
      </c>
      <c r="B657" t="s">
        <v>17</v>
      </c>
      <c r="D657" s="1">
        <f t="shared" si="11"/>
        <v>22.185328947368422</v>
      </c>
    </row>
    <row r="658" spans="1:4" x14ac:dyDescent="0.25">
      <c r="A658">
        <v>3</v>
      </c>
      <c r="B658" t="s">
        <v>17</v>
      </c>
      <c r="C658">
        <v>18</v>
      </c>
      <c r="D658" s="1">
        <f t="shared" si="11"/>
        <v>22.185328947368422</v>
      </c>
    </row>
    <row r="659" spans="1:4" x14ac:dyDescent="0.25">
      <c r="A659">
        <v>2</v>
      </c>
      <c r="B659" t="s">
        <v>13</v>
      </c>
      <c r="C659">
        <v>24</v>
      </c>
      <c r="D659" s="1">
        <f t="shared" si="11"/>
        <v>30.815379746835443</v>
      </c>
    </row>
    <row r="660" spans="1:4" x14ac:dyDescent="0.25">
      <c r="A660">
        <v>3</v>
      </c>
      <c r="B660" t="s">
        <v>13</v>
      </c>
      <c r="D660" s="1">
        <f t="shared" si="11"/>
        <v>25.962263610315187</v>
      </c>
    </row>
    <row r="661" spans="1:4" x14ac:dyDescent="0.25">
      <c r="A661">
        <v>3</v>
      </c>
      <c r="B661" t="s">
        <v>17</v>
      </c>
      <c r="C661">
        <v>32</v>
      </c>
      <c r="D661" s="1">
        <f t="shared" si="11"/>
        <v>22.185328947368422</v>
      </c>
    </row>
    <row r="662" spans="1:4" x14ac:dyDescent="0.25">
      <c r="A662">
        <v>2</v>
      </c>
      <c r="B662" t="s">
        <v>13</v>
      </c>
      <c r="C662">
        <v>23</v>
      </c>
      <c r="D662" s="1">
        <f t="shared" si="11"/>
        <v>30.815379746835443</v>
      </c>
    </row>
    <row r="663" spans="1:4" x14ac:dyDescent="0.25">
      <c r="A663">
        <v>1</v>
      </c>
      <c r="B663" t="s">
        <v>13</v>
      </c>
      <c r="C663">
        <v>58</v>
      </c>
      <c r="D663" s="1">
        <f t="shared" si="11"/>
        <v>41.029271523178807</v>
      </c>
    </row>
    <row r="664" spans="1:4" x14ac:dyDescent="0.25">
      <c r="A664">
        <v>1</v>
      </c>
      <c r="B664" t="s">
        <v>13</v>
      </c>
      <c r="C664">
        <v>50</v>
      </c>
      <c r="D664" s="1">
        <f t="shared" si="11"/>
        <v>41.029271523178807</v>
      </c>
    </row>
    <row r="665" spans="1:4" x14ac:dyDescent="0.25">
      <c r="A665">
        <v>3</v>
      </c>
      <c r="B665" t="s">
        <v>13</v>
      </c>
      <c r="C665">
        <v>40</v>
      </c>
      <c r="D665" s="1">
        <f t="shared" si="11"/>
        <v>25.962263610315187</v>
      </c>
    </row>
    <row r="666" spans="1:4" x14ac:dyDescent="0.25">
      <c r="A666">
        <v>1</v>
      </c>
      <c r="B666" t="s">
        <v>13</v>
      </c>
      <c r="C666">
        <v>47</v>
      </c>
      <c r="D666" s="1">
        <f t="shared" si="11"/>
        <v>41.029271523178807</v>
      </c>
    </row>
    <row r="667" spans="1:4" x14ac:dyDescent="0.25">
      <c r="A667">
        <v>3</v>
      </c>
      <c r="B667" t="s">
        <v>13</v>
      </c>
      <c r="C667">
        <v>36</v>
      </c>
      <c r="D667" s="1">
        <f t="shared" si="11"/>
        <v>25.962263610315187</v>
      </c>
    </row>
    <row r="668" spans="1:4" x14ac:dyDescent="0.25">
      <c r="A668">
        <v>3</v>
      </c>
      <c r="B668" t="s">
        <v>13</v>
      </c>
      <c r="C668">
        <v>20</v>
      </c>
      <c r="D668" s="1">
        <f t="shared" si="11"/>
        <v>25.962263610315187</v>
      </c>
    </row>
    <row r="669" spans="1:4" x14ac:dyDescent="0.25">
      <c r="A669">
        <v>2</v>
      </c>
      <c r="B669" t="s">
        <v>13</v>
      </c>
      <c r="C669">
        <v>32</v>
      </c>
      <c r="D669" s="1">
        <f t="shared" si="11"/>
        <v>30.815379746835443</v>
      </c>
    </row>
    <row r="670" spans="1:4" x14ac:dyDescent="0.25">
      <c r="A670">
        <v>2</v>
      </c>
      <c r="B670" t="s">
        <v>13</v>
      </c>
      <c r="C670">
        <v>25</v>
      </c>
      <c r="D670" s="1">
        <f t="shared" si="11"/>
        <v>30.815379746835443</v>
      </c>
    </row>
    <row r="671" spans="1:4" x14ac:dyDescent="0.25">
      <c r="A671">
        <v>3</v>
      </c>
      <c r="B671" t="s">
        <v>13</v>
      </c>
      <c r="D671" s="1">
        <f t="shared" si="11"/>
        <v>25.962263610315187</v>
      </c>
    </row>
    <row r="672" spans="1:4" x14ac:dyDescent="0.25">
      <c r="A672">
        <v>3</v>
      </c>
      <c r="B672" t="s">
        <v>13</v>
      </c>
      <c r="C672">
        <v>43</v>
      </c>
      <c r="D672" s="1">
        <f t="shared" si="11"/>
        <v>25.962263610315187</v>
      </c>
    </row>
    <row r="673" spans="1:4" x14ac:dyDescent="0.25">
      <c r="A673">
        <v>1</v>
      </c>
      <c r="B673" t="s">
        <v>17</v>
      </c>
      <c r="D673" s="1">
        <f t="shared" si="11"/>
        <v>37.037593984962406</v>
      </c>
    </row>
    <row r="674" spans="1:4" x14ac:dyDescent="0.25">
      <c r="A674">
        <v>2</v>
      </c>
      <c r="B674" t="s">
        <v>17</v>
      </c>
      <c r="C674">
        <v>40</v>
      </c>
      <c r="D674" s="1">
        <f t="shared" si="11"/>
        <v>27.499223300970876</v>
      </c>
    </row>
    <row r="675" spans="1:4" x14ac:dyDescent="0.25">
      <c r="A675">
        <v>1</v>
      </c>
      <c r="B675" t="s">
        <v>13</v>
      </c>
      <c r="C675">
        <v>31</v>
      </c>
      <c r="D675" s="1">
        <f t="shared" si="11"/>
        <v>41.029271523178807</v>
      </c>
    </row>
    <row r="676" spans="1:4" x14ac:dyDescent="0.25">
      <c r="A676">
        <v>2</v>
      </c>
      <c r="B676" t="s">
        <v>13</v>
      </c>
      <c r="C676">
        <v>70</v>
      </c>
      <c r="D676" s="1">
        <f t="shared" si="11"/>
        <v>30.815379746835443</v>
      </c>
    </row>
    <row r="677" spans="1:4" x14ac:dyDescent="0.25">
      <c r="A677">
        <v>2</v>
      </c>
      <c r="B677" t="s">
        <v>13</v>
      </c>
      <c r="C677">
        <v>31</v>
      </c>
      <c r="D677" s="1">
        <f t="shared" si="11"/>
        <v>30.815379746835443</v>
      </c>
    </row>
    <row r="678" spans="1:4" x14ac:dyDescent="0.25">
      <c r="A678">
        <v>2</v>
      </c>
      <c r="B678" t="s">
        <v>13</v>
      </c>
      <c r="D678" s="1">
        <f t="shared" si="11"/>
        <v>30.815379746835443</v>
      </c>
    </row>
    <row r="679" spans="1:4" x14ac:dyDescent="0.25">
      <c r="A679">
        <v>3</v>
      </c>
      <c r="B679" t="s">
        <v>13</v>
      </c>
      <c r="C679">
        <v>18</v>
      </c>
      <c r="D679" s="1">
        <f t="shared" si="11"/>
        <v>25.962263610315187</v>
      </c>
    </row>
    <row r="680" spans="1:4" x14ac:dyDescent="0.25">
      <c r="A680">
        <v>3</v>
      </c>
      <c r="B680" t="s">
        <v>13</v>
      </c>
      <c r="C680">
        <v>24.5</v>
      </c>
      <c r="D680" s="1">
        <f t="shared" si="11"/>
        <v>25.962263610315187</v>
      </c>
    </row>
    <row r="681" spans="1:4" x14ac:dyDescent="0.25">
      <c r="A681">
        <v>3</v>
      </c>
      <c r="B681" t="s">
        <v>17</v>
      </c>
      <c r="C681">
        <v>18</v>
      </c>
      <c r="D681" s="1">
        <f t="shared" si="11"/>
        <v>22.185328947368422</v>
      </c>
    </row>
    <row r="682" spans="1:4" x14ac:dyDescent="0.25">
      <c r="A682">
        <v>3</v>
      </c>
      <c r="B682" t="s">
        <v>17</v>
      </c>
      <c r="C682">
        <v>43</v>
      </c>
      <c r="D682" s="1">
        <f t="shared" si="11"/>
        <v>22.185328947368422</v>
      </c>
    </row>
    <row r="683" spans="1:4" x14ac:dyDescent="0.25">
      <c r="A683">
        <v>1</v>
      </c>
      <c r="B683" t="s">
        <v>13</v>
      </c>
      <c r="C683">
        <v>36</v>
      </c>
      <c r="D683" s="1">
        <f t="shared" si="11"/>
        <v>41.029271523178807</v>
      </c>
    </row>
    <row r="684" spans="1:4" x14ac:dyDescent="0.25">
      <c r="A684">
        <v>3</v>
      </c>
      <c r="B684" t="s">
        <v>17</v>
      </c>
      <c r="D684" s="1">
        <f t="shared" si="11"/>
        <v>22.185328947368422</v>
      </c>
    </row>
    <row r="685" spans="1:4" x14ac:dyDescent="0.25">
      <c r="A685">
        <v>1</v>
      </c>
      <c r="B685" t="s">
        <v>13</v>
      </c>
      <c r="C685">
        <v>27</v>
      </c>
      <c r="D685" s="1">
        <f t="shared" si="11"/>
        <v>41.029271523178807</v>
      </c>
    </row>
    <row r="686" spans="1:4" x14ac:dyDescent="0.25">
      <c r="A686">
        <v>3</v>
      </c>
      <c r="B686" t="s">
        <v>13</v>
      </c>
      <c r="C686">
        <v>20</v>
      </c>
      <c r="D686" s="1">
        <f t="shared" si="11"/>
        <v>25.962263610315187</v>
      </c>
    </row>
    <row r="687" spans="1:4" x14ac:dyDescent="0.25">
      <c r="A687">
        <v>3</v>
      </c>
      <c r="B687" t="s">
        <v>13</v>
      </c>
      <c r="C687">
        <v>14</v>
      </c>
      <c r="D687" s="1">
        <f t="shared" si="11"/>
        <v>25.962263610315187</v>
      </c>
    </row>
    <row r="688" spans="1:4" x14ac:dyDescent="0.25">
      <c r="A688">
        <v>2</v>
      </c>
      <c r="B688" t="s">
        <v>13</v>
      </c>
      <c r="C688">
        <v>60</v>
      </c>
      <c r="D688" s="1">
        <f t="shared" si="11"/>
        <v>30.815379746835443</v>
      </c>
    </row>
    <row r="689" spans="1:4" x14ac:dyDescent="0.25">
      <c r="A689">
        <v>2</v>
      </c>
      <c r="B689" t="s">
        <v>13</v>
      </c>
      <c r="C689">
        <v>25</v>
      </c>
      <c r="D689" s="1">
        <f t="shared" si="11"/>
        <v>30.815379746835443</v>
      </c>
    </row>
    <row r="690" spans="1:4" x14ac:dyDescent="0.25">
      <c r="A690">
        <v>3</v>
      </c>
      <c r="B690" t="s">
        <v>13</v>
      </c>
      <c r="C690">
        <v>14</v>
      </c>
      <c r="D690" s="1">
        <f t="shared" si="11"/>
        <v>25.962263610315187</v>
      </c>
    </row>
    <row r="691" spans="1:4" x14ac:dyDescent="0.25">
      <c r="A691">
        <v>3</v>
      </c>
      <c r="B691" t="s">
        <v>13</v>
      </c>
      <c r="C691">
        <v>19</v>
      </c>
      <c r="D691" s="1">
        <f t="shared" si="11"/>
        <v>25.962263610315187</v>
      </c>
    </row>
    <row r="692" spans="1:4" x14ac:dyDescent="0.25">
      <c r="A692">
        <v>3</v>
      </c>
      <c r="B692" t="s">
        <v>13</v>
      </c>
      <c r="C692">
        <v>18</v>
      </c>
      <c r="D692" s="1">
        <f t="shared" si="11"/>
        <v>25.962263610315187</v>
      </c>
    </row>
    <row r="693" spans="1:4" x14ac:dyDescent="0.25">
      <c r="A693">
        <v>1</v>
      </c>
      <c r="B693" t="s">
        <v>17</v>
      </c>
      <c r="C693">
        <v>15</v>
      </c>
      <c r="D693" s="1">
        <f t="shared" si="11"/>
        <v>37.037593984962406</v>
      </c>
    </row>
    <row r="694" spans="1:4" x14ac:dyDescent="0.25">
      <c r="A694">
        <v>1</v>
      </c>
      <c r="B694" t="s">
        <v>13</v>
      </c>
      <c r="C694">
        <v>31</v>
      </c>
      <c r="D694" s="1">
        <f t="shared" si="11"/>
        <v>41.029271523178807</v>
      </c>
    </row>
    <row r="695" spans="1:4" x14ac:dyDescent="0.25">
      <c r="A695">
        <v>3</v>
      </c>
      <c r="B695" t="s">
        <v>17</v>
      </c>
      <c r="C695">
        <v>4</v>
      </c>
      <c r="D695" s="1">
        <f t="shared" si="11"/>
        <v>22.185328947368422</v>
      </c>
    </row>
    <row r="696" spans="1:4" x14ac:dyDescent="0.25">
      <c r="A696">
        <v>3</v>
      </c>
      <c r="B696" t="s">
        <v>13</v>
      </c>
      <c r="D696" s="1">
        <f t="shared" si="11"/>
        <v>25.962263610315187</v>
      </c>
    </row>
    <row r="697" spans="1:4" x14ac:dyDescent="0.25">
      <c r="A697">
        <v>3</v>
      </c>
      <c r="B697" t="s">
        <v>13</v>
      </c>
      <c r="C697">
        <v>25</v>
      </c>
      <c r="D697" s="1">
        <f t="shared" si="11"/>
        <v>25.962263610315187</v>
      </c>
    </row>
    <row r="698" spans="1:4" x14ac:dyDescent="0.25">
      <c r="A698">
        <v>1</v>
      </c>
      <c r="B698" t="s">
        <v>13</v>
      </c>
      <c r="C698">
        <v>60</v>
      </c>
      <c r="D698" s="1">
        <f t="shared" si="11"/>
        <v>41.029271523178807</v>
      </c>
    </row>
    <row r="699" spans="1:4" x14ac:dyDescent="0.25">
      <c r="A699">
        <v>2</v>
      </c>
      <c r="B699" t="s">
        <v>13</v>
      </c>
      <c r="C699">
        <v>52</v>
      </c>
      <c r="D699" s="1">
        <f t="shared" si="11"/>
        <v>30.815379746835443</v>
      </c>
    </row>
    <row r="700" spans="1:4" x14ac:dyDescent="0.25">
      <c r="A700">
        <v>3</v>
      </c>
      <c r="B700" t="s">
        <v>13</v>
      </c>
      <c r="C700">
        <v>44</v>
      </c>
      <c r="D700" s="1">
        <f t="shared" si="11"/>
        <v>25.962263610315187</v>
      </c>
    </row>
    <row r="701" spans="1:4" x14ac:dyDescent="0.25">
      <c r="A701">
        <v>3</v>
      </c>
      <c r="B701" t="s">
        <v>17</v>
      </c>
      <c r="D701" s="1">
        <f t="shared" si="11"/>
        <v>22.185328947368422</v>
      </c>
    </row>
    <row r="702" spans="1:4" x14ac:dyDescent="0.25">
      <c r="A702">
        <v>1</v>
      </c>
      <c r="B702" t="s">
        <v>13</v>
      </c>
      <c r="C702">
        <v>49</v>
      </c>
      <c r="D702" s="1">
        <f t="shared" si="11"/>
        <v>41.029271523178807</v>
      </c>
    </row>
    <row r="703" spans="1:4" x14ac:dyDescent="0.25">
      <c r="A703">
        <v>3</v>
      </c>
      <c r="B703" t="s">
        <v>13</v>
      </c>
      <c r="C703">
        <v>42</v>
      </c>
      <c r="D703" s="1">
        <f t="shared" si="11"/>
        <v>25.962263610315187</v>
      </c>
    </row>
    <row r="704" spans="1:4" x14ac:dyDescent="0.25">
      <c r="A704">
        <v>1</v>
      </c>
      <c r="B704" t="s">
        <v>17</v>
      </c>
      <c r="C704">
        <v>18</v>
      </c>
      <c r="D704" s="1">
        <f t="shared" si="11"/>
        <v>37.037593984962406</v>
      </c>
    </row>
    <row r="705" spans="1:4" x14ac:dyDescent="0.25">
      <c r="A705">
        <v>1</v>
      </c>
      <c r="B705" t="s">
        <v>13</v>
      </c>
      <c r="C705">
        <v>35</v>
      </c>
      <c r="D705" s="1">
        <f t="shared" si="11"/>
        <v>41.029271523178807</v>
      </c>
    </row>
    <row r="706" spans="1:4" x14ac:dyDescent="0.25">
      <c r="A706">
        <v>3</v>
      </c>
      <c r="B706" t="s">
        <v>17</v>
      </c>
      <c r="C706">
        <v>18</v>
      </c>
      <c r="D706" s="1">
        <f t="shared" si="11"/>
        <v>22.185328947368422</v>
      </c>
    </row>
    <row r="707" spans="1:4" x14ac:dyDescent="0.25">
      <c r="A707">
        <v>3</v>
      </c>
      <c r="B707" t="s">
        <v>13</v>
      </c>
      <c r="C707">
        <v>25</v>
      </c>
      <c r="D707" s="1">
        <f t="shared" si="11"/>
        <v>25.962263610315187</v>
      </c>
    </row>
    <row r="708" spans="1:4" x14ac:dyDescent="0.25">
      <c r="A708">
        <v>3</v>
      </c>
      <c r="B708" t="s">
        <v>13</v>
      </c>
      <c r="C708">
        <v>26</v>
      </c>
      <c r="D708" s="1">
        <f t="shared" si="11"/>
        <v>25.962263610315187</v>
      </c>
    </row>
    <row r="709" spans="1:4" x14ac:dyDescent="0.25">
      <c r="A709">
        <v>2</v>
      </c>
      <c r="B709" t="s">
        <v>13</v>
      </c>
      <c r="C709">
        <v>39</v>
      </c>
      <c r="D709" s="1">
        <f t="shared" si="11"/>
        <v>30.815379746835443</v>
      </c>
    </row>
    <row r="710" spans="1:4" x14ac:dyDescent="0.25">
      <c r="A710">
        <v>2</v>
      </c>
      <c r="B710" t="s">
        <v>17</v>
      </c>
      <c r="C710">
        <v>45</v>
      </c>
      <c r="D710" s="1">
        <f t="shared" si="11"/>
        <v>27.499223300970876</v>
      </c>
    </row>
    <row r="711" spans="1:4" x14ac:dyDescent="0.25">
      <c r="A711">
        <v>1</v>
      </c>
      <c r="B711" t="s">
        <v>13</v>
      </c>
      <c r="C711">
        <v>42</v>
      </c>
      <c r="D711" s="1">
        <f t="shared" si="11"/>
        <v>41.029271523178807</v>
      </c>
    </row>
    <row r="712" spans="1:4" x14ac:dyDescent="0.25">
      <c r="A712">
        <v>1</v>
      </c>
      <c r="B712" t="s">
        <v>17</v>
      </c>
      <c r="C712">
        <v>22</v>
      </c>
      <c r="D712" s="1">
        <f t="shared" si="11"/>
        <v>37.037593984962406</v>
      </c>
    </row>
    <row r="713" spans="1:4" x14ac:dyDescent="0.25">
      <c r="A713">
        <v>3</v>
      </c>
      <c r="B713" t="s">
        <v>13</v>
      </c>
      <c r="D713" s="1">
        <f t="shared" ref="D713:D776" si="12">SUMIFS(Avg_age,Pclass_Age,A713,Sex_Age,B713)</f>
        <v>25.962263610315187</v>
      </c>
    </row>
    <row r="714" spans="1:4" x14ac:dyDescent="0.25">
      <c r="A714">
        <v>1</v>
      </c>
      <c r="B714" t="s">
        <v>17</v>
      </c>
      <c r="C714">
        <v>24</v>
      </c>
      <c r="D714" s="1">
        <f t="shared" si="12"/>
        <v>37.037593984962406</v>
      </c>
    </row>
    <row r="715" spans="1:4" x14ac:dyDescent="0.25">
      <c r="A715">
        <v>1</v>
      </c>
      <c r="B715" t="s">
        <v>13</v>
      </c>
      <c r="D715" s="1">
        <f t="shared" si="12"/>
        <v>41.029271523178807</v>
      </c>
    </row>
    <row r="716" spans="1:4" x14ac:dyDescent="0.25">
      <c r="A716">
        <v>1</v>
      </c>
      <c r="B716" t="s">
        <v>13</v>
      </c>
      <c r="C716">
        <v>48</v>
      </c>
      <c r="D716" s="1">
        <f t="shared" si="12"/>
        <v>41.029271523178807</v>
      </c>
    </row>
    <row r="717" spans="1:4" x14ac:dyDescent="0.25">
      <c r="A717">
        <v>3</v>
      </c>
      <c r="B717" t="s">
        <v>13</v>
      </c>
      <c r="C717">
        <v>29</v>
      </c>
      <c r="D717" s="1">
        <f t="shared" si="12"/>
        <v>25.962263610315187</v>
      </c>
    </row>
    <row r="718" spans="1:4" x14ac:dyDescent="0.25">
      <c r="A718">
        <v>2</v>
      </c>
      <c r="B718" t="s">
        <v>13</v>
      </c>
      <c r="C718">
        <v>52</v>
      </c>
      <c r="D718" s="1">
        <f t="shared" si="12"/>
        <v>30.815379746835443</v>
      </c>
    </row>
    <row r="719" spans="1:4" x14ac:dyDescent="0.25">
      <c r="A719">
        <v>3</v>
      </c>
      <c r="B719" t="s">
        <v>13</v>
      </c>
      <c r="C719">
        <v>19</v>
      </c>
      <c r="D719" s="1">
        <f t="shared" si="12"/>
        <v>25.962263610315187</v>
      </c>
    </row>
    <row r="720" spans="1:4" x14ac:dyDescent="0.25">
      <c r="A720">
        <v>1</v>
      </c>
      <c r="B720" t="s">
        <v>17</v>
      </c>
      <c r="C720">
        <v>38</v>
      </c>
      <c r="D720" s="1">
        <f t="shared" si="12"/>
        <v>37.037593984962406</v>
      </c>
    </row>
    <row r="721" spans="1:4" x14ac:dyDescent="0.25">
      <c r="A721">
        <v>2</v>
      </c>
      <c r="B721" t="s">
        <v>17</v>
      </c>
      <c r="C721">
        <v>27</v>
      </c>
      <c r="D721" s="1">
        <f t="shared" si="12"/>
        <v>27.499223300970876</v>
      </c>
    </row>
    <row r="722" spans="1:4" x14ac:dyDescent="0.25">
      <c r="A722">
        <v>3</v>
      </c>
      <c r="B722" t="s">
        <v>13</v>
      </c>
      <c r="D722" s="1">
        <f t="shared" si="12"/>
        <v>25.962263610315187</v>
      </c>
    </row>
    <row r="723" spans="1:4" x14ac:dyDescent="0.25">
      <c r="A723">
        <v>3</v>
      </c>
      <c r="B723" t="s">
        <v>13</v>
      </c>
      <c r="C723">
        <v>33</v>
      </c>
      <c r="D723" s="1">
        <f t="shared" si="12"/>
        <v>25.962263610315187</v>
      </c>
    </row>
    <row r="724" spans="1:4" x14ac:dyDescent="0.25">
      <c r="A724">
        <v>2</v>
      </c>
      <c r="B724" t="s">
        <v>17</v>
      </c>
      <c r="C724">
        <v>6</v>
      </c>
      <c r="D724" s="1">
        <f t="shared" si="12"/>
        <v>27.499223300970876</v>
      </c>
    </row>
    <row r="725" spans="1:4" x14ac:dyDescent="0.25">
      <c r="A725">
        <v>3</v>
      </c>
      <c r="B725" t="s">
        <v>13</v>
      </c>
      <c r="C725">
        <v>17</v>
      </c>
      <c r="D725" s="1">
        <f t="shared" si="12"/>
        <v>25.962263610315187</v>
      </c>
    </row>
    <row r="726" spans="1:4" x14ac:dyDescent="0.25">
      <c r="A726">
        <v>2</v>
      </c>
      <c r="B726" t="s">
        <v>13</v>
      </c>
      <c r="C726">
        <v>34</v>
      </c>
      <c r="D726" s="1">
        <f t="shared" si="12"/>
        <v>30.815379746835443</v>
      </c>
    </row>
    <row r="727" spans="1:4" x14ac:dyDescent="0.25">
      <c r="A727">
        <v>2</v>
      </c>
      <c r="B727" t="s">
        <v>13</v>
      </c>
      <c r="C727">
        <v>50</v>
      </c>
      <c r="D727" s="1">
        <f t="shared" si="12"/>
        <v>30.815379746835443</v>
      </c>
    </row>
    <row r="728" spans="1:4" x14ac:dyDescent="0.25">
      <c r="A728">
        <v>1</v>
      </c>
      <c r="B728" t="s">
        <v>13</v>
      </c>
      <c r="C728">
        <v>27</v>
      </c>
      <c r="D728" s="1">
        <f t="shared" si="12"/>
        <v>41.029271523178807</v>
      </c>
    </row>
    <row r="729" spans="1:4" x14ac:dyDescent="0.25">
      <c r="A729">
        <v>3</v>
      </c>
      <c r="B729" t="s">
        <v>13</v>
      </c>
      <c r="C729">
        <v>20</v>
      </c>
      <c r="D729" s="1">
        <f t="shared" si="12"/>
        <v>25.962263610315187</v>
      </c>
    </row>
    <row r="730" spans="1:4" x14ac:dyDescent="0.25">
      <c r="A730">
        <v>2</v>
      </c>
      <c r="B730" t="s">
        <v>17</v>
      </c>
      <c r="C730">
        <v>30</v>
      </c>
      <c r="D730" s="1">
        <f t="shared" si="12"/>
        <v>27.499223300970876</v>
      </c>
    </row>
    <row r="731" spans="1:4" x14ac:dyDescent="0.25">
      <c r="A731">
        <v>3</v>
      </c>
      <c r="B731" t="s">
        <v>17</v>
      </c>
      <c r="D731" s="1">
        <f t="shared" si="12"/>
        <v>22.185328947368422</v>
      </c>
    </row>
    <row r="732" spans="1:4" x14ac:dyDescent="0.25">
      <c r="A732">
        <v>2</v>
      </c>
      <c r="B732" t="s">
        <v>13</v>
      </c>
      <c r="C732">
        <v>25</v>
      </c>
      <c r="D732" s="1">
        <f t="shared" si="12"/>
        <v>30.815379746835443</v>
      </c>
    </row>
    <row r="733" spans="1:4" x14ac:dyDescent="0.25">
      <c r="A733">
        <v>3</v>
      </c>
      <c r="B733" t="s">
        <v>17</v>
      </c>
      <c r="C733">
        <v>25</v>
      </c>
      <c r="D733" s="1">
        <f t="shared" si="12"/>
        <v>22.185328947368422</v>
      </c>
    </row>
    <row r="734" spans="1:4" x14ac:dyDescent="0.25">
      <c r="A734">
        <v>1</v>
      </c>
      <c r="B734" t="s">
        <v>17</v>
      </c>
      <c r="C734">
        <v>29</v>
      </c>
      <c r="D734" s="1">
        <f t="shared" si="12"/>
        <v>37.037593984962406</v>
      </c>
    </row>
    <row r="735" spans="1:4" x14ac:dyDescent="0.25">
      <c r="A735">
        <v>3</v>
      </c>
      <c r="B735" t="s">
        <v>13</v>
      </c>
      <c r="C735">
        <v>11</v>
      </c>
      <c r="D735" s="1">
        <f t="shared" si="12"/>
        <v>25.962263610315187</v>
      </c>
    </row>
    <row r="736" spans="1:4" x14ac:dyDescent="0.25">
      <c r="A736">
        <v>2</v>
      </c>
      <c r="B736" t="s">
        <v>13</v>
      </c>
      <c r="D736" s="1">
        <f t="shared" si="12"/>
        <v>30.815379746835443</v>
      </c>
    </row>
    <row r="737" spans="1:4" x14ac:dyDescent="0.25">
      <c r="A737">
        <v>2</v>
      </c>
      <c r="B737" t="s">
        <v>13</v>
      </c>
      <c r="C737">
        <v>23</v>
      </c>
      <c r="D737" s="1">
        <f t="shared" si="12"/>
        <v>30.815379746835443</v>
      </c>
    </row>
    <row r="738" spans="1:4" x14ac:dyDescent="0.25">
      <c r="A738">
        <v>2</v>
      </c>
      <c r="B738" t="s">
        <v>13</v>
      </c>
      <c r="C738">
        <v>23</v>
      </c>
      <c r="D738" s="1">
        <f t="shared" si="12"/>
        <v>30.815379746835443</v>
      </c>
    </row>
    <row r="739" spans="1:4" x14ac:dyDescent="0.25">
      <c r="A739">
        <v>3</v>
      </c>
      <c r="B739" t="s">
        <v>13</v>
      </c>
      <c r="C739">
        <v>28.5</v>
      </c>
      <c r="D739" s="1">
        <f t="shared" si="12"/>
        <v>25.962263610315187</v>
      </c>
    </row>
    <row r="740" spans="1:4" x14ac:dyDescent="0.25">
      <c r="A740">
        <v>3</v>
      </c>
      <c r="B740" t="s">
        <v>17</v>
      </c>
      <c r="C740">
        <v>48</v>
      </c>
      <c r="D740" s="1">
        <f t="shared" si="12"/>
        <v>22.185328947368422</v>
      </c>
    </row>
    <row r="741" spans="1:4" x14ac:dyDescent="0.25">
      <c r="A741">
        <v>1</v>
      </c>
      <c r="B741" t="s">
        <v>13</v>
      </c>
      <c r="C741">
        <v>35</v>
      </c>
      <c r="D741" s="1">
        <f t="shared" si="12"/>
        <v>41.029271523178807</v>
      </c>
    </row>
    <row r="742" spans="1:4" x14ac:dyDescent="0.25">
      <c r="A742">
        <v>3</v>
      </c>
      <c r="B742" t="s">
        <v>13</v>
      </c>
      <c r="D742" s="1">
        <f t="shared" si="12"/>
        <v>25.962263610315187</v>
      </c>
    </row>
    <row r="743" spans="1:4" x14ac:dyDescent="0.25">
      <c r="A743">
        <v>3</v>
      </c>
      <c r="B743" t="s">
        <v>13</v>
      </c>
      <c r="D743" s="1">
        <f t="shared" si="12"/>
        <v>25.962263610315187</v>
      </c>
    </row>
    <row r="744" spans="1:4" x14ac:dyDescent="0.25">
      <c r="A744">
        <v>1</v>
      </c>
      <c r="B744" t="s">
        <v>13</v>
      </c>
      <c r="D744" s="1">
        <f t="shared" si="12"/>
        <v>41.029271523178807</v>
      </c>
    </row>
    <row r="745" spans="1:4" x14ac:dyDescent="0.25">
      <c r="A745">
        <v>1</v>
      </c>
      <c r="B745" t="s">
        <v>13</v>
      </c>
      <c r="C745">
        <v>36</v>
      </c>
      <c r="D745" s="1">
        <f t="shared" si="12"/>
        <v>41.029271523178807</v>
      </c>
    </row>
    <row r="746" spans="1:4" x14ac:dyDescent="0.25">
      <c r="A746">
        <v>1</v>
      </c>
      <c r="B746" t="s">
        <v>17</v>
      </c>
      <c r="C746">
        <v>21</v>
      </c>
      <c r="D746" s="1">
        <f t="shared" si="12"/>
        <v>37.037593984962406</v>
      </c>
    </row>
    <row r="747" spans="1:4" x14ac:dyDescent="0.25">
      <c r="A747">
        <v>3</v>
      </c>
      <c r="B747" t="s">
        <v>13</v>
      </c>
      <c r="C747">
        <v>24</v>
      </c>
      <c r="D747" s="1">
        <f t="shared" si="12"/>
        <v>25.962263610315187</v>
      </c>
    </row>
    <row r="748" spans="1:4" x14ac:dyDescent="0.25">
      <c r="A748">
        <v>3</v>
      </c>
      <c r="B748" t="s">
        <v>13</v>
      </c>
      <c r="C748">
        <v>31</v>
      </c>
      <c r="D748" s="1">
        <f t="shared" si="12"/>
        <v>25.962263610315187</v>
      </c>
    </row>
    <row r="749" spans="1:4" x14ac:dyDescent="0.25">
      <c r="A749">
        <v>1</v>
      </c>
      <c r="B749" t="s">
        <v>13</v>
      </c>
      <c r="C749">
        <v>70</v>
      </c>
      <c r="D749" s="1">
        <f t="shared" si="12"/>
        <v>41.029271523178807</v>
      </c>
    </row>
    <row r="750" spans="1:4" x14ac:dyDescent="0.25">
      <c r="A750">
        <v>3</v>
      </c>
      <c r="B750" t="s">
        <v>13</v>
      </c>
      <c r="C750">
        <v>16</v>
      </c>
      <c r="D750" s="1">
        <f t="shared" si="12"/>
        <v>25.962263610315187</v>
      </c>
    </row>
    <row r="751" spans="1:4" x14ac:dyDescent="0.25">
      <c r="A751">
        <v>2</v>
      </c>
      <c r="B751" t="s">
        <v>17</v>
      </c>
      <c r="C751">
        <v>30</v>
      </c>
      <c r="D751" s="1">
        <f t="shared" si="12"/>
        <v>27.499223300970876</v>
      </c>
    </row>
    <row r="752" spans="1:4" x14ac:dyDescent="0.25">
      <c r="A752">
        <v>1</v>
      </c>
      <c r="B752" t="s">
        <v>13</v>
      </c>
      <c r="C752">
        <v>19</v>
      </c>
      <c r="D752" s="1">
        <f t="shared" si="12"/>
        <v>41.029271523178807</v>
      </c>
    </row>
    <row r="753" spans="1:4" x14ac:dyDescent="0.25">
      <c r="A753">
        <v>3</v>
      </c>
      <c r="B753" t="s">
        <v>13</v>
      </c>
      <c r="C753">
        <v>31</v>
      </c>
      <c r="D753" s="1">
        <f t="shared" si="12"/>
        <v>25.962263610315187</v>
      </c>
    </row>
    <row r="754" spans="1:4" x14ac:dyDescent="0.25">
      <c r="A754">
        <v>2</v>
      </c>
      <c r="B754" t="s">
        <v>17</v>
      </c>
      <c r="C754">
        <v>4</v>
      </c>
      <c r="D754" s="1">
        <f t="shared" si="12"/>
        <v>27.499223300970876</v>
      </c>
    </row>
    <row r="755" spans="1:4" x14ac:dyDescent="0.25">
      <c r="A755">
        <v>3</v>
      </c>
      <c r="B755" t="s">
        <v>13</v>
      </c>
      <c r="C755">
        <v>6</v>
      </c>
      <c r="D755" s="1">
        <f t="shared" si="12"/>
        <v>25.962263610315187</v>
      </c>
    </row>
    <row r="756" spans="1:4" x14ac:dyDescent="0.25">
      <c r="A756">
        <v>3</v>
      </c>
      <c r="B756" t="s">
        <v>13</v>
      </c>
      <c r="C756">
        <v>33</v>
      </c>
      <c r="D756" s="1">
        <f t="shared" si="12"/>
        <v>25.962263610315187</v>
      </c>
    </row>
    <row r="757" spans="1:4" x14ac:dyDescent="0.25">
      <c r="A757">
        <v>3</v>
      </c>
      <c r="B757" t="s">
        <v>13</v>
      </c>
      <c r="C757">
        <v>23</v>
      </c>
      <c r="D757" s="1">
        <f t="shared" si="12"/>
        <v>25.962263610315187</v>
      </c>
    </row>
    <row r="758" spans="1:4" x14ac:dyDescent="0.25">
      <c r="A758">
        <v>2</v>
      </c>
      <c r="B758" t="s">
        <v>17</v>
      </c>
      <c r="C758">
        <v>48</v>
      </c>
      <c r="D758" s="1">
        <f t="shared" si="12"/>
        <v>27.499223300970876</v>
      </c>
    </row>
    <row r="759" spans="1:4" x14ac:dyDescent="0.25">
      <c r="A759">
        <v>2</v>
      </c>
      <c r="B759" t="s">
        <v>13</v>
      </c>
      <c r="C759">
        <v>0.67</v>
      </c>
      <c r="D759" s="1">
        <f t="shared" si="12"/>
        <v>30.815379746835443</v>
      </c>
    </row>
    <row r="760" spans="1:4" x14ac:dyDescent="0.25">
      <c r="A760">
        <v>3</v>
      </c>
      <c r="B760" t="s">
        <v>13</v>
      </c>
      <c r="C760">
        <v>28</v>
      </c>
      <c r="D760" s="1">
        <f t="shared" si="12"/>
        <v>25.962263610315187</v>
      </c>
    </row>
    <row r="761" spans="1:4" x14ac:dyDescent="0.25">
      <c r="A761">
        <v>2</v>
      </c>
      <c r="B761" t="s">
        <v>13</v>
      </c>
      <c r="C761">
        <v>18</v>
      </c>
      <c r="D761" s="1">
        <f t="shared" si="12"/>
        <v>30.815379746835443</v>
      </c>
    </row>
    <row r="762" spans="1:4" x14ac:dyDescent="0.25">
      <c r="A762">
        <v>3</v>
      </c>
      <c r="B762" t="s">
        <v>13</v>
      </c>
      <c r="C762">
        <v>34</v>
      </c>
      <c r="D762" s="1">
        <f t="shared" si="12"/>
        <v>25.962263610315187</v>
      </c>
    </row>
    <row r="763" spans="1:4" x14ac:dyDescent="0.25">
      <c r="A763">
        <v>1</v>
      </c>
      <c r="B763" t="s">
        <v>17</v>
      </c>
      <c r="C763">
        <v>33</v>
      </c>
      <c r="D763" s="1">
        <f t="shared" si="12"/>
        <v>37.037593984962406</v>
      </c>
    </row>
    <row r="764" spans="1:4" x14ac:dyDescent="0.25">
      <c r="A764">
        <v>3</v>
      </c>
      <c r="B764" t="s">
        <v>13</v>
      </c>
      <c r="D764" s="1">
        <f t="shared" si="12"/>
        <v>25.962263610315187</v>
      </c>
    </row>
    <row r="765" spans="1:4" x14ac:dyDescent="0.25">
      <c r="A765">
        <v>3</v>
      </c>
      <c r="B765" t="s">
        <v>13</v>
      </c>
      <c r="C765">
        <v>41</v>
      </c>
      <c r="D765" s="1">
        <f t="shared" si="12"/>
        <v>25.962263610315187</v>
      </c>
    </row>
    <row r="766" spans="1:4" x14ac:dyDescent="0.25">
      <c r="A766">
        <v>3</v>
      </c>
      <c r="B766" t="s">
        <v>13</v>
      </c>
      <c r="C766">
        <v>20</v>
      </c>
      <c r="D766" s="1">
        <f t="shared" si="12"/>
        <v>25.962263610315187</v>
      </c>
    </row>
    <row r="767" spans="1:4" x14ac:dyDescent="0.25">
      <c r="A767">
        <v>1</v>
      </c>
      <c r="B767" t="s">
        <v>17</v>
      </c>
      <c r="C767">
        <v>36</v>
      </c>
      <c r="D767" s="1">
        <f t="shared" si="12"/>
        <v>37.037593984962406</v>
      </c>
    </row>
    <row r="768" spans="1:4" x14ac:dyDescent="0.25">
      <c r="A768">
        <v>3</v>
      </c>
      <c r="B768" t="s">
        <v>13</v>
      </c>
      <c r="C768">
        <v>16</v>
      </c>
      <c r="D768" s="1">
        <f t="shared" si="12"/>
        <v>25.962263610315187</v>
      </c>
    </row>
    <row r="769" spans="1:4" x14ac:dyDescent="0.25">
      <c r="A769">
        <v>1</v>
      </c>
      <c r="B769" t="s">
        <v>17</v>
      </c>
      <c r="C769">
        <v>51</v>
      </c>
      <c r="D769" s="1">
        <f t="shared" si="12"/>
        <v>37.037593984962406</v>
      </c>
    </row>
    <row r="770" spans="1:4" x14ac:dyDescent="0.25">
      <c r="A770">
        <v>1</v>
      </c>
      <c r="B770" t="s">
        <v>13</v>
      </c>
      <c r="D770" s="1">
        <f t="shared" si="12"/>
        <v>41.029271523178807</v>
      </c>
    </row>
    <row r="771" spans="1:4" x14ac:dyDescent="0.25">
      <c r="A771">
        <v>3</v>
      </c>
      <c r="B771" t="s">
        <v>17</v>
      </c>
      <c r="C771">
        <v>30.5</v>
      </c>
      <c r="D771" s="1">
        <f t="shared" si="12"/>
        <v>22.185328947368422</v>
      </c>
    </row>
    <row r="772" spans="1:4" x14ac:dyDescent="0.25">
      <c r="A772">
        <v>3</v>
      </c>
      <c r="B772" t="s">
        <v>13</v>
      </c>
      <c r="D772" s="1">
        <f t="shared" si="12"/>
        <v>25.962263610315187</v>
      </c>
    </row>
    <row r="773" spans="1:4" x14ac:dyDescent="0.25">
      <c r="A773">
        <v>3</v>
      </c>
      <c r="B773" t="s">
        <v>13</v>
      </c>
      <c r="C773">
        <v>32</v>
      </c>
      <c r="D773" s="1">
        <f t="shared" si="12"/>
        <v>25.962263610315187</v>
      </c>
    </row>
    <row r="774" spans="1:4" x14ac:dyDescent="0.25">
      <c r="A774">
        <v>3</v>
      </c>
      <c r="B774" t="s">
        <v>13</v>
      </c>
      <c r="C774">
        <v>24</v>
      </c>
      <c r="D774" s="1">
        <f t="shared" si="12"/>
        <v>25.962263610315187</v>
      </c>
    </row>
    <row r="775" spans="1:4" x14ac:dyDescent="0.25">
      <c r="A775">
        <v>3</v>
      </c>
      <c r="B775" t="s">
        <v>13</v>
      </c>
      <c r="C775">
        <v>48</v>
      </c>
      <c r="D775" s="1">
        <f t="shared" si="12"/>
        <v>25.962263610315187</v>
      </c>
    </row>
    <row r="776" spans="1:4" x14ac:dyDescent="0.25">
      <c r="A776">
        <v>2</v>
      </c>
      <c r="B776" t="s">
        <v>17</v>
      </c>
      <c r="C776">
        <v>57</v>
      </c>
      <c r="D776" s="1">
        <f t="shared" si="12"/>
        <v>27.499223300970876</v>
      </c>
    </row>
    <row r="777" spans="1:4" x14ac:dyDescent="0.25">
      <c r="A777">
        <v>3</v>
      </c>
      <c r="B777" t="s">
        <v>13</v>
      </c>
      <c r="D777" s="1">
        <f t="shared" ref="D777:D840" si="13">SUMIFS(Avg_age,Pclass_Age,A777,Sex_Age,B777)</f>
        <v>25.962263610315187</v>
      </c>
    </row>
    <row r="778" spans="1:4" x14ac:dyDescent="0.25">
      <c r="A778">
        <v>2</v>
      </c>
      <c r="B778" t="s">
        <v>17</v>
      </c>
      <c r="C778">
        <v>54</v>
      </c>
      <c r="D778" s="1">
        <f t="shared" si="13"/>
        <v>27.499223300970876</v>
      </c>
    </row>
    <row r="779" spans="1:4" x14ac:dyDescent="0.25">
      <c r="A779">
        <v>3</v>
      </c>
      <c r="B779" t="s">
        <v>13</v>
      </c>
      <c r="C779">
        <v>18</v>
      </c>
      <c r="D779" s="1">
        <f t="shared" si="13"/>
        <v>25.962263610315187</v>
      </c>
    </row>
    <row r="780" spans="1:4" x14ac:dyDescent="0.25">
      <c r="A780">
        <v>3</v>
      </c>
      <c r="B780" t="s">
        <v>13</v>
      </c>
      <c r="D780" s="1">
        <f t="shared" si="13"/>
        <v>25.962263610315187</v>
      </c>
    </row>
    <row r="781" spans="1:4" x14ac:dyDescent="0.25">
      <c r="A781">
        <v>3</v>
      </c>
      <c r="B781" t="s">
        <v>17</v>
      </c>
      <c r="C781">
        <v>5</v>
      </c>
      <c r="D781" s="1">
        <f t="shared" si="13"/>
        <v>22.185328947368422</v>
      </c>
    </row>
    <row r="782" spans="1:4" x14ac:dyDescent="0.25">
      <c r="A782">
        <v>3</v>
      </c>
      <c r="B782" t="s">
        <v>13</v>
      </c>
      <c r="D782" s="1">
        <f t="shared" si="13"/>
        <v>25.962263610315187</v>
      </c>
    </row>
    <row r="783" spans="1:4" x14ac:dyDescent="0.25">
      <c r="A783">
        <v>1</v>
      </c>
      <c r="B783" t="s">
        <v>17</v>
      </c>
      <c r="C783">
        <v>43</v>
      </c>
      <c r="D783" s="1">
        <f t="shared" si="13"/>
        <v>37.037593984962406</v>
      </c>
    </row>
    <row r="784" spans="1:4" x14ac:dyDescent="0.25">
      <c r="A784">
        <v>3</v>
      </c>
      <c r="B784" t="s">
        <v>17</v>
      </c>
      <c r="C784">
        <v>13</v>
      </c>
      <c r="D784" s="1">
        <f t="shared" si="13"/>
        <v>22.185328947368422</v>
      </c>
    </row>
    <row r="785" spans="1:4" x14ac:dyDescent="0.25">
      <c r="A785">
        <v>1</v>
      </c>
      <c r="B785" t="s">
        <v>17</v>
      </c>
      <c r="C785">
        <v>17</v>
      </c>
      <c r="D785" s="1">
        <f t="shared" si="13"/>
        <v>37.037593984962406</v>
      </c>
    </row>
    <row r="786" spans="1:4" x14ac:dyDescent="0.25">
      <c r="A786">
        <v>1</v>
      </c>
      <c r="B786" t="s">
        <v>13</v>
      </c>
      <c r="C786">
        <v>29</v>
      </c>
      <c r="D786" s="1">
        <f t="shared" si="13"/>
        <v>41.029271523178807</v>
      </c>
    </row>
    <row r="787" spans="1:4" x14ac:dyDescent="0.25">
      <c r="A787">
        <v>3</v>
      </c>
      <c r="B787" t="s">
        <v>13</v>
      </c>
      <c r="D787" s="1">
        <f t="shared" si="13"/>
        <v>25.962263610315187</v>
      </c>
    </row>
    <row r="788" spans="1:4" x14ac:dyDescent="0.25">
      <c r="A788">
        <v>3</v>
      </c>
      <c r="B788" t="s">
        <v>13</v>
      </c>
      <c r="C788">
        <v>25</v>
      </c>
      <c r="D788" s="1">
        <f t="shared" si="13"/>
        <v>25.962263610315187</v>
      </c>
    </row>
    <row r="789" spans="1:4" x14ac:dyDescent="0.25">
      <c r="A789">
        <v>3</v>
      </c>
      <c r="B789" t="s">
        <v>13</v>
      </c>
      <c r="C789">
        <v>25</v>
      </c>
      <c r="D789" s="1">
        <f t="shared" si="13"/>
        <v>25.962263610315187</v>
      </c>
    </row>
    <row r="790" spans="1:4" x14ac:dyDescent="0.25">
      <c r="A790">
        <v>3</v>
      </c>
      <c r="B790" t="s">
        <v>17</v>
      </c>
      <c r="C790">
        <v>18</v>
      </c>
      <c r="D790" s="1">
        <f t="shared" si="13"/>
        <v>22.185328947368422</v>
      </c>
    </row>
    <row r="791" spans="1:4" x14ac:dyDescent="0.25">
      <c r="A791">
        <v>3</v>
      </c>
      <c r="B791" t="s">
        <v>13</v>
      </c>
      <c r="C791">
        <v>8</v>
      </c>
      <c r="D791" s="1">
        <f t="shared" si="13"/>
        <v>25.962263610315187</v>
      </c>
    </row>
    <row r="792" spans="1:4" x14ac:dyDescent="0.25">
      <c r="A792">
        <v>3</v>
      </c>
      <c r="B792" t="s">
        <v>13</v>
      </c>
      <c r="C792">
        <v>1</v>
      </c>
      <c r="D792" s="1">
        <f t="shared" si="13"/>
        <v>25.962263610315187</v>
      </c>
    </row>
    <row r="793" spans="1:4" x14ac:dyDescent="0.25">
      <c r="A793">
        <v>1</v>
      </c>
      <c r="B793" t="s">
        <v>13</v>
      </c>
      <c r="C793">
        <v>46</v>
      </c>
      <c r="D793" s="1">
        <f t="shared" si="13"/>
        <v>41.029271523178807</v>
      </c>
    </row>
    <row r="794" spans="1:4" x14ac:dyDescent="0.25">
      <c r="A794">
        <v>3</v>
      </c>
      <c r="B794" t="s">
        <v>13</v>
      </c>
      <c r="D794" s="1">
        <f t="shared" si="13"/>
        <v>25.962263610315187</v>
      </c>
    </row>
    <row r="795" spans="1:4" x14ac:dyDescent="0.25">
      <c r="A795">
        <v>2</v>
      </c>
      <c r="B795" t="s">
        <v>13</v>
      </c>
      <c r="C795">
        <v>16</v>
      </c>
      <c r="D795" s="1">
        <f t="shared" si="13"/>
        <v>30.815379746835443</v>
      </c>
    </row>
    <row r="796" spans="1:4" x14ac:dyDescent="0.25">
      <c r="A796">
        <v>3</v>
      </c>
      <c r="B796" t="s">
        <v>17</v>
      </c>
      <c r="D796" s="1">
        <f t="shared" si="13"/>
        <v>22.185328947368422</v>
      </c>
    </row>
    <row r="797" spans="1:4" x14ac:dyDescent="0.25">
      <c r="A797">
        <v>1</v>
      </c>
      <c r="B797" t="s">
        <v>13</v>
      </c>
      <c r="D797" s="1">
        <f t="shared" si="13"/>
        <v>41.029271523178807</v>
      </c>
    </row>
    <row r="798" spans="1:4" x14ac:dyDescent="0.25">
      <c r="A798">
        <v>3</v>
      </c>
      <c r="B798" t="s">
        <v>13</v>
      </c>
      <c r="C798">
        <v>25</v>
      </c>
      <c r="D798" s="1">
        <f t="shared" si="13"/>
        <v>25.962263610315187</v>
      </c>
    </row>
    <row r="799" spans="1:4" x14ac:dyDescent="0.25">
      <c r="A799">
        <v>2</v>
      </c>
      <c r="B799" t="s">
        <v>13</v>
      </c>
      <c r="C799">
        <v>39</v>
      </c>
      <c r="D799" s="1">
        <f t="shared" si="13"/>
        <v>30.815379746835443</v>
      </c>
    </row>
    <row r="800" spans="1:4" x14ac:dyDescent="0.25">
      <c r="A800">
        <v>1</v>
      </c>
      <c r="B800" t="s">
        <v>17</v>
      </c>
      <c r="C800">
        <v>49</v>
      </c>
      <c r="D800" s="1">
        <f t="shared" si="13"/>
        <v>37.037593984962406</v>
      </c>
    </row>
    <row r="801" spans="1:4" x14ac:dyDescent="0.25">
      <c r="A801">
        <v>3</v>
      </c>
      <c r="B801" t="s">
        <v>17</v>
      </c>
      <c r="C801">
        <v>31</v>
      </c>
      <c r="D801" s="1">
        <f t="shared" si="13"/>
        <v>22.185328947368422</v>
      </c>
    </row>
    <row r="802" spans="1:4" x14ac:dyDescent="0.25">
      <c r="A802">
        <v>3</v>
      </c>
      <c r="B802" t="s">
        <v>13</v>
      </c>
      <c r="C802">
        <v>30</v>
      </c>
      <c r="D802" s="1">
        <f t="shared" si="13"/>
        <v>25.962263610315187</v>
      </c>
    </row>
    <row r="803" spans="1:4" x14ac:dyDescent="0.25">
      <c r="A803">
        <v>3</v>
      </c>
      <c r="B803" t="s">
        <v>17</v>
      </c>
      <c r="C803">
        <v>30</v>
      </c>
      <c r="D803" s="1">
        <f t="shared" si="13"/>
        <v>22.185328947368422</v>
      </c>
    </row>
    <row r="804" spans="1:4" x14ac:dyDescent="0.25">
      <c r="A804">
        <v>2</v>
      </c>
      <c r="B804" t="s">
        <v>13</v>
      </c>
      <c r="C804">
        <v>34</v>
      </c>
      <c r="D804" s="1">
        <f t="shared" si="13"/>
        <v>30.815379746835443</v>
      </c>
    </row>
    <row r="805" spans="1:4" x14ac:dyDescent="0.25">
      <c r="A805">
        <v>2</v>
      </c>
      <c r="B805" t="s">
        <v>17</v>
      </c>
      <c r="C805">
        <v>31</v>
      </c>
      <c r="D805" s="1">
        <f t="shared" si="13"/>
        <v>27.499223300970876</v>
      </c>
    </row>
    <row r="806" spans="1:4" x14ac:dyDescent="0.25">
      <c r="A806">
        <v>1</v>
      </c>
      <c r="B806" t="s">
        <v>13</v>
      </c>
      <c r="C806">
        <v>11</v>
      </c>
      <c r="D806" s="1">
        <f t="shared" si="13"/>
        <v>41.029271523178807</v>
      </c>
    </row>
    <row r="807" spans="1:4" x14ac:dyDescent="0.25">
      <c r="A807">
        <v>3</v>
      </c>
      <c r="B807" t="s">
        <v>13</v>
      </c>
      <c r="C807">
        <v>0.42</v>
      </c>
      <c r="D807" s="1">
        <f t="shared" si="13"/>
        <v>25.962263610315187</v>
      </c>
    </row>
    <row r="808" spans="1:4" x14ac:dyDescent="0.25">
      <c r="A808">
        <v>3</v>
      </c>
      <c r="B808" t="s">
        <v>13</v>
      </c>
      <c r="C808">
        <v>27</v>
      </c>
      <c r="D808" s="1">
        <f t="shared" si="13"/>
        <v>25.962263610315187</v>
      </c>
    </row>
    <row r="809" spans="1:4" x14ac:dyDescent="0.25">
      <c r="A809">
        <v>3</v>
      </c>
      <c r="B809" t="s">
        <v>13</v>
      </c>
      <c r="C809">
        <v>31</v>
      </c>
      <c r="D809" s="1">
        <f t="shared" si="13"/>
        <v>25.962263610315187</v>
      </c>
    </row>
    <row r="810" spans="1:4" x14ac:dyDescent="0.25">
      <c r="A810">
        <v>1</v>
      </c>
      <c r="B810" t="s">
        <v>13</v>
      </c>
      <c r="C810">
        <v>39</v>
      </c>
      <c r="D810" s="1">
        <f t="shared" si="13"/>
        <v>41.029271523178807</v>
      </c>
    </row>
    <row r="811" spans="1:4" x14ac:dyDescent="0.25">
      <c r="A811">
        <v>3</v>
      </c>
      <c r="B811" t="s">
        <v>17</v>
      </c>
      <c r="C811">
        <v>18</v>
      </c>
      <c r="D811" s="1">
        <f t="shared" si="13"/>
        <v>22.185328947368422</v>
      </c>
    </row>
    <row r="812" spans="1:4" x14ac:dyDescent="0.25">
      <c r="A812">
        <v>2</v>
      </c>
      <c r="B812" t="s">
        <v>13</v>
      </c>
      <c r="C812">
        <v>39</v>
      </c>
      <c r="D812" s="1">
        <f t="shared" si="13"/>
        <v>30.815379746835443</v>
      </c>
    </row>
    <row r="813" spans="1:4" x14ac:dyDescent="0.25">
      <c r="A813">
        <v>1</v>
      </c>
      <c r="B813" t="s">
        <v>17</v>
      </c>
      <c r="C813">
        <v>33</v>
      </c>
      <c r="D813" s="1">
        <f t="shared" si="13"/>
        <v>37.037593984962406</v>
      </c>
    </row>
    <row r="814" spans="1:4" x14ac:dyDescent="0.25">
      <c r="A814">
        <v>3</v>
      </c>
      <c r="B814" t="s">
        <v>13</v>
      </c>
      <c r="C814">
        <v>26</v>
      </c>
      <c r="D814" s="1">
        <f t="shared" si="13"/>
        <v>25.962263610315187</v>
      </c>
    </row>
    <row r="815" spans="1:4" x14ac:dyDescent="0.25">
      <c r="A815">
        <v>3</v>
      </c>
      <c r="B815" t="s">
        <v>13</v>
      </c>
      <c r="C815">
        <v>39</v>
      </c>
      <c r="D815" s="1">
        <f t="shared" si="13"/>
        <v>25.962263610315187</v>
      </c>
    </row>
    <row r="816" spans="1:4" x14ac:dyDescent="0.25">
      <c r="A816">
        <v>2</v>
      </c>
      <c r="B816" t="s">
        <v>13</v>
      </c>
      <c r="C816">
        <v>35</v>
      </c>
      <c r="D816" s="1">
        <f t="shared" si="13"/>
        <v>30.815379746835443</v>
      </c>
    </row>
    <row r="817" spans="1:4" x14ac:dyDescent="0.25">
      <c r="A817">
        <v>3</v>
      </c>
      <c r="B817" t="s">
        <v>17</v>
      </c>
      <c r="C817">
        <v>6</v>
      </c>
      <c r="D817" s="1">
        <f t="shared" si="13"/>
        <v>22.185328947368422</v>
      </c>
    </row>
    <row r="818" spans="1:4" x14ac:dyDescent="0.25">
      <c r="A818">
        <v>3</v>
      </c>
      <c r="B818" t="s">
        <v>13</v>
      </c>
      <c r="C818">
        <v>30.5</v>
      </c>
      <c r="D818" s="1">
        <f t="shared" si="13"/>
        <v>25.962263610315187</v>
      </c>
    </row>
    <row r="819" spans="1:4" x14ac:dyDescent="0.25">
      <c r="A819">
        <v>1</v>
      </c>
      <c r="B819" t="s">
        <v>13</v>
      </c>
      <c r="D819" s="1">
        <f t="shared" si="13"/>
        <v>41.029271523178807</v>
      </c>
    </row>
    <row r="820" spans="1:4" x14ac:dyDescent="0.25">
      <c r="A820">
        <v>3</v>
      </c>
      <c r="B820" t="s">
        <v>17</v>
      </c>
      <c r="C820">
        <v>23</v>
      </c>
      <c r="D820" s="1">
        <f t="shared" si="13"/>
        <v>22.185328947368422</v>
      </c>
    </row>
    <row r="821" spans="1:4" x14ac:dyDescent="0.25">
      <c r="A821">
        <v>2</v>
      </c>
      <c r="B821" t="s">
        <v>13</v>
      </c>
      <c r="C821">
        <v>31</v>
      </c>
      <c r="D821" s="1">
        <f t="shared" si="13"/>
        <v>30.815379746835443</v>
      </c>
    </row>
    <row r="822" spans="1:4" x14ac:dyDescent="0.25">
      <c r="A822">
        <v>3</v>
      </c>
      <c r="B822" t="s">
        <v>13</v>
      </c>
      <c r="C822">
        <v>43</v>
      </c>
      <c r="D822" s="1">
        <f t="shared" si="13"/>
        <v>25.962263610315187</v>
      </c>
    </row>
    <row r="823" spans="1:4" x14ac:dyDescent="0.25">
      <c r="A823">
        <v>3</v>
      </c>
      <c r="B823" t="s">
        <v>13</v>
      </c>
      <c r="C823">
        <v>10</v>
      </c>
      <c r="D823" s="1">
        <f t="shared" si="13"/>
        <v>25.962263610315187</v>
      </c>
    </row>
    <row r="824" spans="1:4" x14ac:dyDescent="0.25">
      <c r="A824">
        <v>1</v>
      </c>
      <c r="B824" t="s">
        <v>17</v>
      </c>
      <c r="C824">
        <v>52</v>
      </c>
      <c r="D824" s="1">
        <f t="shared" si="13"/>
        <v>37.037593984962406</v>
      </c>
    </row>
    <row r="825" spans="1:4" x14ac:dyDescent="0.25">
      <c r="A825">
        <v>3</v>
      </c>
      <c r="B825" t="s">
        <v>13</v>
      </c>
      <c r="C825">
        <v>27</v>
      </c>
      <c r="D825" s="1">
        <f t="shared" si="13"/>
        <v>25.962263610315187</v>
      </c>
    </row>
    <row r="826" spans="1:4" x14ac:dyDescent="0.25">
      <c r="A826">
        <v>1</v>
      </c>
      <c r="B826" t="s">
        <v>13</v>
      </c>
      <c r="C826">
        <v>38</v>
      </c>
      <c r="D826" s="1">
        <f t="shared" si="13"/>
        <v>41.029271523178807</v>
      </c>
    </row>
    <row r="827" spans="1:4" x14ac:dyDescent="0.25">
      <c r="A827">
        <v>3</v>
      </c>
      <c r="B827" t="s">
        <v>17</v>
      </c>
      <c r="C827">
        <v>27</v>
      </c>
      <c r="D827" s="1">
        <f t="shared" si="13"/>
        <v>22.185328947368422</v>
      </c>
    </row>
    <row r="828" spans="1:4" x14ac:dyDescent="0.25">
      <c r="A828">
        <v>3</v>
      </c>
      <c r="B828" t="s">
        <v>13</v>
      </c>
      <c r="C828">
        <v>2</v>
      </c>
      <c r="D828" s="1">
        <f t="shared" si="13"/>
        <v>25.962263610315187</v>
      </c>
    </row>
    <row r="829" spans="1:4" x14ac:dyDescent="0.25">
      <c r="A829">
        <v>3</v>
      </c>
      <c r="B829" t="s">
        <v>13</v>
      </c>
      <c r="D829" s="1">
        <f t="shared" si="13"/>
        <v>25.962263610315187</v>
      </c>
    </row>
    <row r="830" spans="1:4" x14ac:dyDescent="0.25">
      <c r="A830">
        <v>3</v>
      </c>
      <c r="B830" t="s">
        <v>13</v>
      </c>
      <c r="D830" s="1">
        <f t="shared" si="13"/>
        <v>25.962263610315187</v>
      </c>
    </row>
    <row r="831" spans="1:4" x14ac:dyDescent="0.25">
      <c r="A831">
        <v>2</v>
      </c>
      <c r="B831" t="s">
        <v>13</v>
      </c>
      <c r="C831">
        <v>1</v>
      </c>
      <c r="D831" s="1">
        <f t="shared" si="13"/>
        <v>30.815379746835443</v>
      </c>
    </row>
    <row r="832" spans="1:4" x14ac:dyDescent="0.25">
      <c r="A832">
        <v>3</v>
      </c>
      <c r="B832" t="s">
        <v>13</v>
      </c>
      <c r="D832" s="1">
        <f t="shared" si="13"/>
        <v>25.962263610315187</v>
      </c>
    </row>
    <row r="833" spans="1:4" x14ac:dyDescent="0.25">
      <c r="A833">
        <v>1</v>
      </c>
      <c r="B833" t="s">
        <v>17</v>
      </c>
      <c r="C833">
        <v>62</v>
      </c>
      <c r="D833" s="1">
        <f t="shared" si="13"/>
        <v>37.037593984962406</v>
      </c>
    </row>
    <row r="834" spans="1:4" x14ac:dyDescent="0.25">
      <c r="A834">
        <v>3</v>
      </c>
      <c r="B834" t="s">
        <v>17</v>
      </c>
      <c r="C834">
        <v>15</v>
      </c>
      <c r="D834" s="1">
        <f t="shared" si="13"/>
        <v>22.185328947368422</v>
      </c>
    </row>
    <row r="835" spans="1:4" x14ac:dyDescent="0.25">
      <c r="A835">
        <v>2</v>
      </c>
      <c r="B835" t="s">
        <v>13</v>
      </c>
      <c r="C835">
        <v>0.83</v>
      </c>
      <c r="D835" s="1">
        <f t="shared" si="13"/>
        <v>30.815379746835443</v>
      </c>
    </row>
    <row r="836" spans="1:4" x14ac:dyDescent="0.25">
      <c r="A836">
        <v>3</v>
      </c>
      <c r="B836" t="s">
        <v>13</v>
      </c>
      <c r="D836" s="1">
        <f t="shared" si="13"/>
        <v>25.962263610315187</v>
      </c>
    </row>
    <row r="837" spans="1:4" x14ac:dyDescent="0.25">
      <c r="A837">
        <v>3</v>
      </c>
      <c r="B837" t="s">
        <v>13</v>
      </c>
      <c r="C837">
        <v>23</v>
      </c>
      <c r="D837" s="1">
        <f t="shared" si="13"/>
        <v>25.962263610315187</v>
      </c>
    </row>
    <row r="838" spans="1:4" x14ac:dyDescent="0.25">
      <c r="A838">
        <v>3</v>
      </c>
      <c r="B838" t="s">
        <v>13</v>
      </c>
      <c r="C838">
        <v>18</v>
      </c>
      <c r="D838" s="1">
        <f t="shared" si="13"/>
        <v>25.962263610315187</v>
      </c>
    </row>
    <row r="839" spans="1:4" x14ac:dyDescent="0.25">
      <c r="A839">
        <v>1</v>
      </c>
      <c r="B839" t="s">
        <v>17</v>
      </c>
      <c r="C839">
        <v>39</v>
      </c>
      <c r="D839" s="1">
        <f t="shared" si="13"/>
        <v>37.037593984962406</v>
      </c>
    </row>
    <row r="840" spans="1:4" x14ac:dyDescent="0.25">
      <c r="A840">
        <v>3</v>
      </c>
      <c r="B840" t="s">
        <v>13</v>
      </c>
      <c r="C840">
        <v>21</v>
      </c>
      <c r="D840" s="1">
        <f t="shared" si="13"/>
        <v>25.962263610315187</v>
      </c>
    </row>
    <row r="841" spans="1:4" x14ac:dyDescent="0.25">
      <c r="A841">
        <v>3</v>
      </c>
      <c r="B841" t="s">
        <v>13</v>
      </c>
      <c r="D841" s="1">
        <f t="shared" ref="D841:D904" si="14">SUMIFS(Avg_age,Pclass_Age,A841,Sex_Age,B841)</f>
        <v>25.962263610315187</v>
      </c>
    </row>
    <row r="842" spans="1:4" x14ac:dyDescent="0.25">
      <c r="A842">
        <v>3</v>
      </c>
      <c r="B842" t="s">
        <v>13</v>
      </c>
      <c r="C842">
        <v>32</v>
      </c>
      <c r="D842" s="1">
        <f t="shared" si="14"/>
        <v>25.962263610315187</v>
      </c>
    </row>
    <row r="843" spans="1:4" x14ac:dyDescent="0.25">
      <c r="A843">
        <v>1</v>
      </c>
      <c r="B843" t="s">
        <v>13</v>
      </c>
      <c r="D843" s="1">
        <f t="shared" si="14"/>
        <v>41.029271523178807</v>
      </c>
    </row>
    <row r="844" spans="1:4" x14ac:dyDescent="0.25">
      <c r="A844">
        <v>3</v>
      </c>
      <c r="B844" t="s">
        <v>13</v>
      </c>
      <c r="C844">
        <v>20</v>
      </c>
      <c r="D844" s="1">
        <f t="shared" si="14"/>
        <v>25.962263610315187</v>
      </c>
    </row>
    <row r="845" spans="1:4" x14ac:dyDescent="0.25">
      <c r="A845">
        <v>2</v>
      </c>
      <c r="B845" t="s">
        <v>13</v>
      </c>
      <c r="C845">
        <v>16</v>
      </c>
      <c r="D845" s="1">
        <f t="shared" si="14"/>
        <v>30.815379746835443</v>
      </c>
    </row>
    <row r="846" spans="1:4" x14ac:dyDescent="0.25">
      <c r="A846">
        <v>1</v>
      </c>
      <c r="B846" t="s">
        <v>17</v>
      </c>
      <c r="C846">
        <v>30</v>
      </c>
      <c r="D846" s="1">
        <f t="shared" si="14"/>
        <v>37.037593984962406</v>
      </c>
    </row>
    <row r="847" spans="1:4" x14ac:dyDescent="0.25">
      <c r="A847">
        <v>3</v>
      </c>
      <c r="B847" t="s">
        <v>13</v>
      </c>
      <c r="C847">
        <v>34.5</v>
      </c>
      <c r="D847" s="1">
        <f t="shared" si="14"/>
        <v>25.962263610315187</v>
      </c>
    </row>
    <row r="848" spans="1:4" x14ac:dyDescent="0.25">
      <c r="A848">
        <v>3</v>
      </c>
      <c r="B848" t="s">
        <v>13</v>
      </c>
      <c r="C848">
        <v>17</v>
      </c>
      <c r="D848" s="1">
        <f t="shared" si="14"/>
        <v>25.962263610315187</v>
      </c>
    </row>
    <row r="849" spans="1:4" x14ac:dyDescent="0.25">
      <c r="A849">
        <v>3</v>
      </c>
      <c r="B849" t="s">
        <v>13</v>
      </c>
      <c r="C849">
        <v>42</v>
      </c>
      <c r="D849" s="1">
        <f t="shared" si="14"/>
        <v>25.962263610315187</v>
      </c>
    </row>
    <row r="850" spans="1:4" x14ac:dyDescent="0.25">
      <c r="A850">
        <v>3</v>
      </c>
      <c r="B850" t="s">
        <v>13</v>
      </c>
      <c r="D850" s="1">
        <f t="shared" si="14"/>
        <v>25.962263610315187</v>
      </c>
    </row>
    <row r="851" spans="1:4" x14ac:dyDescent="0.25">
      <c r="A851">
        <v>3</v>
      </c>
      <c r="B851" t="s">
        <v>13</v>
      </c>
      <c r="C851">
        <v>35</v>
      </c>
      <c r="D851" s="1">
        <f t="shared" si="14"/>
        <v>25.962263610315187</v>
      </c>
    </row>
    <row r="852" spans="1:4" x14ac:dyDescent="0.25">
      <c r="A852">
        <v>2</v>
      </c>
      <c r="B852" t="s">
        <v>13</v>
      </c>
      <c r="C852">
        <v>28</v>
      </c>
      <c r="D852" s="1">
        <f t="shared" si="14"/>
        <v>30.815379746835443</v>
      </c>
    </row>
    <row r="853" spans="1:4" x14ac:dyDescent="0.25">
      <c r="A853">
        <v>1</v>
      </c>
      <c r="B853" t="s">
        <v>17</v>
      </c>
      <c r="D853" s="1">
        <f t="shared" si="14"/>
        <v>37.037593984962406</v>
      </c>
    </row>
    <row r="854" spans="1:4" x14ac:dyDescent="0.25">
      <c r="A854">
        <v>3</v>
      </c>
      <c r="B854" t="s">
        <v>13</v>
      </c>
      <c r="C854">
        <v>4</v>
      </c>
      <c r="D854" s="1">
        <f t="shared" si="14"/>
        <v>25.962263610315187</v>
      </c>
    </row>
    <row r="855" spans="1:4" x14ac:dyDescent="0.25">
      <c r="A855">
        <v>3</v>
      </c>
      <c r="B855" t="s">
        <v>13</v>
      </c>
      <c r="C855">
        <v>74</v>
      </c>
      <c r="D855" s="1">
        <f t="shared" si="14"/>
        <v>25.962263610315187</v>
      </c>
    </row>
    <row r="856" spans="1:4" x14ac:dyDescent="0.25">
      <c r="A856">
        <v>3</v>
      </c>
      <c r="B856" t="s">
        <v>17</v>
      </c>
      <c r="C856">
        <v>9</v>
      </c>
      <c r="D856" s="1">
        <f t="shared" si="14"/>
        <v>22.185328947368422</v>
      </c>
    </row>
    <row r="857" spans="1:4" x14ac:dyDescent="0.25">
      <c r="A857">
        <v>1</v>
      </c>
      <c r="B857" t="s">
        <v>17</v>
      </c>
      <c r="C857">
        <v>16</v>
      </c>
      <c r="D857" s="1">
        <f t="shared" si="14"/>
        <v>37.037593984962406</v>
      </c>
    </row>
    <row r="858" spans="1:4" x14ac:dyDescent="0.25">
      <c r="A858">
        <v>2</v>
      </c>
      <c r="B858" t="s">
        <v>17</v>
      </c>
      <c r="C858">
        <v>44</v>
      </c>
      <c r="D858" s="1">
        <f t="shared" si="14"/>
        <v>27.499223300970876</v>
      </c>
    </row>
    <row r="859" spans="1:4" x14ac:dyDescent="0.25">
      <c r="A859">
        <v>3</v>
      </c>
      <c r="B859" t="s">
        <v>17</v>
      </c>
      <c r="C859">
        <v>18</v>
      </c>
      <c r="D859" s="1">
        <f t="shared" si="14"/>
        <v>22.185328947368422</v>
      </c>
    </row>
    <row r="860" spans="1:4" x14ac:dyDescent="0.25">
      <c r="A860">
        <v>1</v>
      </c>
      <c r="B860" t="s">
        <v>17</v>
      </c>
      <c r="C860">
        <v>45</v>
      </c>
      <c r="D860" s="1">
        <f t="shared" si="14"/>
        <v>37.037593984962406</v>
      </c>
    </row>
    <row r="861" spans="1:4" x14ac:dyDescent="0.25">
      <c r="A861">
        <v>1</v>
      </c>
      <c r="B861" t="s">
        <v>13</v>
      </c>
      <c r="C861">
        <v>51</v>
      </c>
      <c r="D861" s="1">
        <f t="shared" si="14"/>
        <v>41.029271523178807</v>
      </c>
    </row>
    <row r="862" spans="1:4" x14ac:dyDescent="0.25">
      <c r="A862">
        <v>3</v>
      </c>
      <c r="B862" t="s">
        <v>17</v>
      </c>
      <c r="C862">
        <v>24</v>
      </c>
      <c r="D862" s="1">
        <f t="shared" si="14"/>
        <v>22.185328947368422</v>
      </c>
    </row>
    <row r="863" spans="1:4" x14ac:dyDescent="0.25">
      <c r="A863">
        <v>3</v>
      </c>
      <c r="B863" t="s">
        <v>13</v>
      </c>
      <c r="D863" s="1">
        <f t="shared" si="14"/>
        <v>25.962263610315187</v>
      </c>
    </row>
    <row r="864" spans="1:4" x14ac:dyDescent="0.25">
      <c r="A864">
        <v>3</v>
      </c>
      <c r="B864" t="s">
        <v>13</v>
      </c>
      <c r="C864">
        <v>41</v>
      </c>
      <c r="D864" s="1">
        <f t="shared" si="14"/>
        <v>25.962263610315187</v>
      </c>
    </row>
    <row r="865" spans="1:4" x14ac:dyDescent="0.25">
      <c r="A865">
        <v>2</v>
      </c>
      <c r="B865" t="s">
        <v>13</v>
      </c>
      <c r="C865">
        <v>21</v>
      </c>
      <c r="D865" s="1">
        <f t="shared" si="14"/>
        <v>30.815379746835443</v>
      </c>
    </row>
    <row r="866" spans="1:4" x14ac:dyDescent="0.25">
      <c r="A866">
        <v>1</v>
      </c>
      <c r="B866" t="s">
        <v>17</v>
      </c>
      <c r="C866">
        <v>48</v>
      </c>
      <c r="D866" s="1">
        <f t="shared" si="14"/>
        <v>37.037593984962406</v>
      </c>
    </row>
    <row r="867" spans="1:4" x14ac:dyDescent="0.25">
      <c r="A867">
        <v>3</v>
      </c>
      <c r="B867" t="s">
        <v>17</v>
      </c>
      <c r="D867" s="1">
        <f t="shared" si="14"/>
        <v>22.185328947368422</v>
      </c>
    </row>
    <row r="868" spans="1:4" x14ac:dyDescent="0.25">
      <c r="A868">
        <v>2</v>
      </c>
      <c r="B868" t="s">
        <v>13</v>
      </c>
      <c r="C868">
        <v>24</v>
      </c>
      <c r="D868" s="1">
        <f t="shared" si="14"/>
        <v>30.815379746835443</v>
      </c>
    </row>
    <row r="869" spans="1:4" x14ac:dyDescent="0.25">
      <c r="A869">
        <v>2</v>
      </c>
      <c r="B869" t="s">
        <v>17</v>
      </c>
      <c r="C869">
        <v>42</v>
      </c>
      <c r="D869" s="1">
        <f t="shared" si="14"/>
        <v>27.499223300970876</v>
      </c>
    </row>
    <row r="870" spans="1:4" x14ac:dyDescent="0.25">
      <c r="A870">
        <v>2</v>
      </c>
      <c r="B870" t="s">
        <v>17</v>
      </c>
      <c r="C870">
        <v>27</v>
      </c>
      <c r="D870" s="1">
        <f t="shared" si="14"/>
        <v>27.499223300970876</v>
      </c>
    </row>
    <row r="871" spans="1:4" x14ac:dyDescent="0.25">
      <c r="A871">
        <v>1</v>
      </c>
      <c r="B871" t="s">
        <v>13</v>
      </c>
      <c r="C871">
        <v>31</v>
      </c>
      <c r="D871" s="1">
        <f t="shared" si="14"/>
        <v>41.029271523178807</v>
      </c>
    </row>
    <row r="872" spans="1:4" x14ac:dyDescent="0.25">
      <c r="A872">
        <v>3</v>
      </c>
      <c r="B872" t="s">
        <v>13</v>
      </c>
      <c r="D872" s="1">
        <f t="shared" si="14"/>
        <v>25.962263610315187</v>
      </c>
    </row>
    <row r="873" spans="1:4" x14ac:dyDescent="0.25">
      <c r="A873">
        <v>3</v>
      </c>
      <c r="B873" t="s">
        <v>13</v>
      </c>
      <c r="C873">
        <v>4</v>
      </c>
      <c r="D873" s="1">
        <f t="shared" si="14"/>
        <v>25.962263610315187</v>
      </c>
    </row>
    <row r="874" spans="1:4" x14ac:dyDescent="0.25">
      <c r="A874">
        <v>3</v>
      </c>
      <c r="B874" t="s">
        <v>13</v>
      </c>
      <c r="C874">
        <v>26</v>
      </c>
      <c r="D874" s="1">
        <f t="shared" si="14"/>
        <v>25.962263610315187</v>
      </c>
    </row>
    <row r="875" spans="1:4" x14ac:dyDescent="0.25">
      <c r="A875">
        <v>1</v>
      </c>
      <c r="B875" t="s">
        <v>17</v>
      </c>
      <c r="C875">
        <v>47</v>
      </c>
      <c r="D875" s="1">
        <f t="shared" si="14"/>
        <v>37.037593984962406</v>
      </c>
    </row>
    <row r="876" spans="1:4" x14ac:dyDescent="0.25">
      <c r="A876">
        <v>1</v>
      </c>
      <c r="B876" t="s">
        <v>13</v>
      </c>
      <c r="C876">
        <v>33</v>
      </c>
      <c r="D876" s="1">
        <f t="shared" si="14"/>
        <v>41.029271523178807</v>
      </c>
    </row>
    <row r="877" spans="1:4" x14ac:dyDescent="0.25">
      <c r="A877">
        <v>3</v>
      </c>
      <c r="B877" t="s">
        <v>13</v>
      </c>
      <c r="C877">
        <v>47</v>
      </c>
      <c r="D877" s="1">
        <f t="shared" si="14"/>
        <v>25.962263610315187</v>
      </c>
    </row>
    <row r="878" spans="1:4" x14ac:dyDescent="0.25">
      <c r="A878">
        <v>2</v>
      </c>
      <c r="B878" t="s">
        <v>17</v>
      </c>
      <c r="C878">
        <v>28</v>
      </c>
      <c r="D878" s="1">
        <f t="shared" si="14"/>
        <v>27.499223300970876</v>
      </c>
    </row>
    <row r="879" spans="1:4" x14ac:dyDescent="0.25">
      <c r="A879">
        <v>3</v>
      </c>
      <c r="B879" t="s">
        <v>17</v>
      </c>
      <c r="C879">
        <v>15</v>
      </c>
      <c r="D879" s="1">
        <f t="shared" si="14"/>
        <v>22.185328947368422</v>
      </c>
    </row>
    <row r="880" spans="1:4" x14ac:dyDescent="0.25">
      <c r="A880">
        <v>3</v>
      </c>
      <c r="B880" t="s">
        <v>13</v>
      </c>
      <c r="C880">
        <v>20</v>
      </c>
      <c r="D880" s="1">
        <f t="shared" si="14"/>
        <v>25.962263610315187</v>
      </c>
    </row>
    <row r="881" spans="1:4" x14ac:dyDescent="0.25">
      <c r="A881">
        <v>3</v>
      </c>
      <c r="B881" t="s">
        <v>13</v>
      </c>
      <c r="C881">
        <v>19</v>
      </c>
      <c r="D881" s="1">
        <f t="shared" si="14"/>
        <v>25.962263610315187</v>
      </c>
    </row>
    <row r="882" spans="1:4" x14ac:dyDescent="0.25">
      <c r="A882">
        <v>3</v>
      </c>
      <c r="B882" t="s">
        <v>13</v>
      </c>
      <c r="D882" s="1">
        <f t="shared" si="14"/>
        <v>25.962263610315187</v>
      </c>
    </row>
    <row r="883" spans="1:4" x14ac:dyDescent="0.25">
      <c r="A883">
        <v>1</v>
      </c>
      <c r="B883" t="s">
        <v>17</v>
      </c>
      <c r="C883">
        <v>56</v>
      </c>
      <c r="D883" s="1">
        <f t="shared" si="14"/>
        <v>37.037593984962406</v>
      </c>
    </row>
    <row r="884" spans="1:4" x14ac:dyDescent="0.25">
      <c r="A884">
        <v>2</v>
      </c>
      <c r="B884" t="s">
        <v>17</v>
      </c>
      <c r="C884">
        <v>25</v>
      </c>
      <c r="D884" s="1">
        <f t="shared" si="14"/>
        <v>27.499223300970876</v>
      </c>
    </row>
    <row r="885" spans="1:4" x14ac:dyDescent="0.25">
      <c r="A885">
        <v>3</v>
      </c>
      <c r="B885" t="s">
        <v>13</v>
      </c>
      <c r="C885">
        <v>33</v>
      </c>
      <c r="D885" s="1">
        <f t="shared" si="14"/>
        <v>25.962263610315187</v>
      </c>
    </row>
    <row r="886" spans="1:4" x14ac:dyDescent="0.25">
      <c r="A886">
        <v>3</v>
      </c>
      <c r="B886" t="s">
        <v>17</v>
      </c>
      <c r="C886">
        <v>22</v>
      </c>
      <c r="D886" s="1">
        <f t="shared" si="14"/>
        <v>22.185328947368422</v>
      </c>
    </row>
    <row r="887" spans="1:4" x14ac:dyDescent="0.25">
      <c r="A887">
        <v>2</v>
      </c>
      <c r="B887" t="s">
        <v>13</v>
      </c>
      <c r="C887">
        <v>28</v>
      </c>
      <c r="D887" s="1">
        <f t="shared" si="14"/>
        <v>30.815379746835443</v>
      </c>
    </row>
    <row r="888" spans="1:4" x14ac:dyDescent="0.25">
      <c r="A888">
        <v>3</v>
      </c>
      <c r="B888" t="s">
        <v>13</v>
      </c>
      <c r="C888">
        <v>25</v>
      </c>
      <c r="D888" s="1">
        <f t="shared" si="14"/>
        <v>25.962263610315187</v>
      </c>
    </row>
    <row r="889" spans="1:4" x14ac:dyDescent="0.25">
      <c r="A889">
        <v>3</v>
      </c>
      <c r="B889" t="s">
        <v>17</v>
      </c>
      <c r="C889">
        <v>39</v>
      </c>
      <c r="D889" s="1">
        <f t="shared" si="14"/>
        <v>22.185328947368422</v>
      </c>
    </row>
    <row r="890" spans="1:4" x14ac:dyDescent="0.25">
      <c r="A890">
        <v>2</v>
      </c>
      <c r="B890" t="s">
        <v>13</v>
      </c>
      <c r="C890">
        <v>27</v>
      </c>
      <c r="D890" s="1">
        <f t="shared" si="14"/>
        <v>30.815379746835443</v>
      </c>
    </row>
    <row r="891" spans="1:4" x14ac:dyDescent="0.25">
      <c r="A891">
        <v>1</v>
      </c>
      <c r="B891" t="s">
        <v>17</v>
      </c>
      <c r="C891">
        <v>19</v>
      </c>
      <c r="D891" s="1">
        <f t="shared" si="14"/>
        <v>37.037593984962406</v>
      </c>
    </row>
    <row r="892" spans="1:4" x14ac:dyDescent="0.25">
      <c r="A892">
        <v>3</v>
      </c>
      <c r="B892" t="s">
        <v>17</v>
      </c>
      <c r="D892" s="1">
        <f t="shared" si="14"/>
        <v>22.185328947368422</v>
      </c>
    </row>
    <row r="893" spans="1:4" x14ac:dyDescent="0.25">
      <c r="A893">
        <v>1</v>
      </c>
      <c r="B893" t="s">
        <v>13</v>
      </c>
      <c r="C893">
        <v>26</v>
      </c>
      <c r="D893" s="1">
        <f t="shared" si="14"/>
        <v>41.029271523178807</v>
      </c>
    </row>
    <row r="894" spans="1:4" x14ac:dyDescent="0.25">
      <c r="A894">
        <v>3</v>
      </c>
      <c r="B894" t="s">
        <v>13</v>
      </c>
      <c r="C894">
        <v>32</v>
      </c>
      <c r="D894" s="1">
        <f t="shared" si="14"/>
        <v>25.962263610315187</v>
      </c>
    </row>
    <row r="895" spans="1:4" x14ac:dyDescent="0.25">
      <c r="A895">
        <v>3</v>
      </c>
      <c r="B895" t="s">
        <v>13</v>
      </c>
      <c r="C895">
        <v>34.5</v>
      </c>
      <c r="D895" s="1">
        <f t="shared" si="14"/>
        <v>25.962263610315187</v>
      </c>
    </row>
    <row r="896" spans="1:4" x14ac:dyDescent="0.25">
      <c r="A896">
        <v>3</v>
      </c>
      <c r="B896" t="s">
        <v>17</v>
      </c>
      <c r="C896">
        <v>47</v>
      </c>
      <c r="D896" s="1">
        <f t="shared" si="14"/>
        <v>22.185328947368422</v>
      </c>
    </row>
    <row r="897" spans="1:4" x14ac:dyDescent="0.25">
      <c r="A897">
        <v>2</v>
      </c>
      <c r="B897" t="s">
        <v>13</v>
      </c>
      <c r="C897">
        <v>62</v>
      </c>
      <c r="D897" s="1">
        <f t="shared" si="14"/>
        <v>30.815379746835443</v>
      </c>
    </row>
    <row r="898" spans="1:4" x14ac:dyDescent="0.25">
      <c r="A898">
        <v>3</v>
      </c>
      <c r="B898" t="s">
        <v>13</v>
      </c>
      <c r="C898">
        <v>27</v>
      </c>
      <c r="D898" s="1">
        <f t="shared" si="14"/>
        <v>25.962263610315187</v>
      </c>
    </row>
    <row r="899" spans="1:4" x14ac:dyDescent="0.25">
      <c r="A899">
        <v>3</v>
      </c>
      <c r="B899" t="s">
        <v>17</v>
      </c>
      <c r="C899">
        <v>22</v>
      </c>
      <c r="D899" s="1">
        <f t="shared" si="14"/>
        <v>22.185328947368422</v>
      </c>
    </row>
    <row r="900" spans="1:4" x14ac:dyDescent="0.25">
      <c r="A900">
        <v>3</v>
      </c>
      <c r="B900" t="s">
        <v>13</v>
      </c>
      <c r="C900">
        <v>14</v>
      </c>
      <c r="D900" s="1">
        <f t="shared" si="14"/>
        <v>25.962263610315187</v>
      </c>
    </row>
    <row r="901" spans="1:4" x14ac:dyDescent="0.25">
      <c r="A901">
        <v>3</v>
      </c>
      <c r="B901" t="s">
        <v>17</v>
      </c>
      <c r="C901">
        <v>30</v>
      </c>
      <c r="D901" s="1">
        <f t="shared" si="14"/>
        <v>22.185328947368422</v>
      </c>
    </row>
    <row r="902" spans="1:4" x14ac:dyDescent="0.25">
      <c r="A902">
        <v>2</v>
      </c>
      <c r="B902" t="s">
        <v>13</v>
      </c>
      <c r="C902">
        <v>26</v>
      </c>
      <c r="D902" s="1">
        <f t="shared" si="14"/>
        <v>30.815379746835443</v>
      </c>
    </row>
    <row r="903" spans="1:4" x14ac:dyDescent="0.25">
      <c r="A903">
        <v>3</v>
      </c>
      <c r="B903" t="s">
        <v>17</v>
      </c>
      <c r="C903">
        <v>18</v>
      </c>
      <c r="D903" s="1">
        <f t="shared" si="14"/>
        <v>22.185328947368422</v>
      </c>
    </row>
    <row r="904" spans="1:4" x14ac:dyDescent="0.25">
      <c r="A904">
        <v>3</v>
      </c>
      <c r="B904" t="s">
        <v>13</v>
      </c>
      <c r="C904">
        <v>21</v>
      </c>
      <c r="D904" s="1">
        <f t="shared" si="14"/>
        <v>25.962263610315187</v>
      </c>
    </row>
    <row r="905" spans="1:4" x14ac:dyDescent="0.25">
      <c r="A905">
        <v>3</v>
      </c>
      <c r="B905" t="s">
        <v>13</v>
      </c>
      <c r="D905" s="1">
        <f t="shared" ref="D905:D968" si="15">SUMIFS(Avg_age,Pclass_Age,A905,Sex_Age,B905)</f>
        <v>25.962263610315187</v>
      </c>
    </row>
    <row r="906" spans="1:4" x14ac:dyDescent="0.25">
      <c r="A906">
        <v>1</v>
      </c>
      <c r="B906" t="s">
        <v>13</v>
      </c>
      <c r="C906">
        <v>46</v>
      </c>
      <c r="D906" s="1">
        <f t="shared" si="15"/>
        <v>41.029271523178807</v>
      </c>
    </row>
    <row r="907" spans="1:4" x14ac:dyDescent="0.25">
      <c r="A907">
        <v>1</v>
      </c>
      <c r="B907" t="s">
        <v>17</v>
      </c>
      <c r="C907">
        <v>23</v>
      </c>
      <c r="D907" s="1">
        <f t="shared" si="15"/>
        <v>37.037593984962406</v>
      </c>
    </row>
    <row r="908" spans="1:4" x14ac:dyDescent="0.25">
      <c r="A908">
        <v>2</v>
      </c>
      <c r="B908" t="s">
        <v>13</v>
      </c>
      <c r="C908">
        <v>63</v>
      </c>
      <c r="D908" s="1">
        <f t="shared" si="15"/>
        <v>30.815379746835443</v>
      </c>
    </row>
    <row r="909" spans="1:4" x14ac:dyDescent="0.25">
      <c r="A909">
        <v>1</v>
      </c>
      <c r="B909" t="s">
        <v>17</v>
      </c>
      <c r="C909">
        <v>47</v>
      </c>
      <c r="D909" s="1">
        <f t="shared" si="15"/>
        <v>37.037593984962406</v>
      </c>
    </row>
    <row r="910" spans="1:4" x14ac:dyDescent="0.25">
      <c r="A910">
        <v>2</v>
      </c>
      <c r="B910" t="s">
        <v>17</v>
      </c>
      <c r="C910">
        <v>24</v>
      </c>
      <c r="D910" s="1">
        <f t="shared" si="15"/>
        <v>27.499223300970876</v>
      </c>
    </row>
    <row r="911" spans="1:4" x14ac:dyDescent="0.25">
      <c r="A911">
        <v>2</v>
      </c>
      <c r="B911" t="s">
        <v>13</v>
      </c>
      <c r="C911">
        <v>35</v>
      </c>
      <c r="D911" s="1">
        <f t="shared" si="15"/>
        <v>30.815379746835443</v>
      </c>
    </row>
    <row r="912" spans="1:4" x14ac:dyDescent="0.25">
      <c r="A912">
        <v>3</v>
      </c>
      <c r="B912" t="s">
        <v>13</v>
      </c>
      <c r="C912">
        <v>21</v>
      </c>
      <c r="D912" s="1">
        <f t="shared" si="15"/>
        <v>25.962263610315187</v>
      </c>
    </row>
    <row r="913" spans="1:4" x14ac:dyDescent="0.25">
      <c r="A913">
        <v>3</v>
      </c>
      <c r="B913" t="s">
        <v>17</v>
      </c>
      <c r="C913">
        <v>27</v>
      </c>
      <c r="D913" s="1">
        <f t="shared" si="15"/>
        <v>22.185328947368422</v>
      </c>
    </row>
    <row r="914" spans="1:4" x14ac:dyDescent="0.25">
      <c r="A914">
        <v>3</v>
      </c>
      <c r="B914" t="s">
        <v>17</v>
      </c>
      <c r="C914">
        <v>45</v>
      </c>
      <c r="D914" s="1">
        <f t="shared" si="15"/>
        <v>22.185328947368422</v>
      </c>
    </row>
    <row r="915" spans="1:4" x14ac:dyDescent="0.25">
      <c r="A915">
        <v>1</v>
      </c>
      <c r="B915" t="s">
        <v>13</v>
      </c>
      <c r="C915">
        <v>55</v>
      </c>
      <c r="D915" s="1">
        <f t="shared" si="15"/>
        <v>41.029271523178807</v>
      </c>
    </row>
    <row r="916" spans="1:4" x14ac:dyDescent="0.25">
      <c r="A916">
        <v>3</v>
      </c>
      <c r="B916" t="s">
        <v>13</v>
      </c>
      <c r="C916">
        <v>9</v>
      </c>
      <c r="D916" s="1">
        <f t="shared" si="15"/>
        <v>25.962263610315187</v>
      </c>
    </row>
    <row r="917" spans="1:4" x14ac:dyDescent="0.25">
      <c r="A917">
        <v>1</v>
      </c>
      <c r="B917" t="s">
        <v>17</v>
      </c>
      <c r="D917" s="1">
        <f t="shared" si="15"/>
        <v>37.037593984962406</v>
      </c>
    </row>
    <row r="918" spans="1:4" x14ac:dyDescent="0.25">
      <c r="A918">
        <v>1</v>
      </c>
      <c r="B918" t="s">
        <v>13</v>
      </c>
      <c r="C918">
        <v>21</v>
      </c>
      <c r="D918" s="1">
        <f t="shared" si="15"/>
        <v>41.029271523178807</v>
      </c>
    </row>
    <row r="919" spans="1:4" x14ac:dyDescent="0.25">
      <c r="A919">
        <v>1</v>
      </c>
      <c r="B919" t="s">
        <v>17</v>
      </c>
      <c r="C919">
        <v>48</v>
      </c>
      <c r="D919" s="1">
        <f t="shared" si="15"/>
        <v>37.037593984962406</v>
      </c>
    </row>
    <row r="920" spans="1:4" x14ac:dyDescent="0.25">
      <c r="A920">
        <v>3</v>
      </c>
      <c r="B920" t="s">
        <v>13</v>
      </c>
      <c r="C920">
        <v>50</v>
      </c>
      <c r="D920" s="1">
        <f t="shared" si="15"/>
        <v>25.962263610315187</v>
      </c>
    </row>
    <row r="921" spans="1:4" x14ac:dyDescent="0.25">
      <c r="A921">
        <v>1</v>
      </c>
      <c r="B921" t="s">
        <v>17</v>
      </c>
      <c r="C921">
        <v>22</v>
      </c>
      <c r="D921" s="1">
        <f t="shared" si="15"/>
        <v>37.037593984962406</v>
      </c>
    </row>
    <row r="922" spans="1:4" x14ac:dyDescent="0.25">
      <c r="A922">
        <v>3</v>
      </c>
      <c r="B922" t="s">
        <v>13</v>
      </c>
      <c r="C922">
        <v>22.5</v>
      </c>
      <c r="D922" s="1">
        <f t="shared" si="15"/>
        <v>25.962263610315187</v>
      </c>
    </row>
    <row r="923" spans="1:4" x14ac:dyDescent="0.25">
      <c r="A923">
        <v>1</v>
      </c>
      <c r="B923" t="s">
        <v>13</v>
      </c>
      <c r="C923">
        <v>41</v>
      </c>
      <c r="D923" s="1">
        <f t="shared" si="15"/>
        <v>41.029271523178807</v>
      </c>
    </row>
    <row r="924" spans="1:4" x14ac:dyDescent="0.25">
      <c r="A924">
        <v>3</v>
      </c>
      <c r="B924" t="s">
        <v>13</v>
      </c>
      <c r="D924" s="1">
        <f t="shared" si="15"/>
        <v>25.962263610315187</v>
      </c>
    </row>
    <row r="925" spans="1:4" x14ac:dyDescent="0.25">
      <c r="A925">
        <v>2</v>
      </c>
      <c r="B925" t="s">
        <v>13</v>
      </c>
      <c r="C925">
        <v>50</v>
      </c>
      <c r="D925" s="1">
        <f t="shared" si="15"/>
        <v>30.815379746835443</v>
      </c>
    </row>
    <row r="926" spans="1:4" x14ac:dyDescent="0.25">
      <c r="A926">
        <v>2</v>
      </c>
      <c r="B926" t="s">
        <v>13</v>
      </c>
      <c r="C926">
        <v>24</v>
      </c>
      <c r="D926" s="1">
        <f t="shared" si="15"/>
        <v>30.815379746835443</v>
      </c>
    </row>
    <row r="927" spans="1:4" x14ac:dyDescent="0.25">
      <c r="A927">
        <v>3</v>
      </c>
      <c r="B927" t="s">
        <v>17</v>
      </c>
      <c r="C927">
        <v>33</v>
      </c>
      <c r="D927" s="1">
        <f t="shared" si="15"/>
        <v>22.185328947368422</v>
      </c>
    </row>
    <row r="928" spans="1:4" x14ac:dyDescent="0.25">
      <c r="A928">
        <v>3</v>
      </c>
      <c r="B928" t="s">
        <v>17</v>
      </c>
      <c r="D928" s="1">
        <f t="shared" si="15"/>
        <v>22.185328947368422</v>
      </c>
    </row>
    <row r="929" spans="1:4" x14ac:dyDescent="0.25">
      <c r="A929">
        <v>1</v>
      </c>
      <c r="B929" t="s">
        <v>13</v>
      </c>
      <c r="C929">
        <v>30</v>
      </c>
      <c r="D929" s="1">
        <f t="shared" si="15"/>
        <v>41.029271523178807</v>
      </c>
    </row>
    <row r="930" spans="1:4" x14ac:dyDescent="0.25">
      <c r="A930">
        <v>3</v>
      </c>
      <c r="B930" t="s">
        <v>13</v>
      </c>
      <c r="C930">
        <v>18.5</v>
      </c>
      <c r="D930" s="1">
        <f t="shared" si="15"/>
        <v>25.962263610315187</v>
      </c>
    </row>
    <row r="931" spans="1:4" x14ac:dyDescent="0.25">
      <c r="A931">
        <v>3</v>
      </c>
      <c r="B931" t="s">
        <v>17</v>
      </c>
      <c r="D931" s="1">
        <f t="shared" si="15"/>
        <v>22.185328947368422</v>
      </c>
    </row>
    <row r="932" spans="1:4" x14ac:dyDescent="0.25">
      <c r="A932">
        <v>3</v>
      </c>
      <c r="B932" t="s">
        <v>17</v>
      </c>
      <c r="C932">
        <v>21</v>
      </c>
      <c r="D932" s="1">
        <f t="shared" si="15"/>
        <v>22.185328947368422</v>
      </c>
    </row>
    <row r="933" spans="1:4" x14ac:dyDescent="0.25">
      <c r="A933">
        <v>3</v>
      </c>
      <c r="B933" t="s">
        <v>13</v>
      </c>
      <c r="C933">
        <v>25</v>
      </c>
      <c r="D933" s="1">
        <f t="shared" si="15"/>
        <v>25.962263610315187</v>
      </c>
    </row>
    <row r="934" spans="1:4" x14ac:dyDescent="0.25">
      <c r="A934">
        <v>3</v>
      </c>
      <c r="B934" t="s">
        <v>13</v>
      </c>
      <c r="D934" s="1">
        <f t="shared" si="15"/>
        <v>25.962263610315187</v>
      </c>
    </row>
    <row r="935" spans="1:4" x14ac:dyDescent="0.25">
      <c r="A935">
        <v>3</v>
      </c>
      <c r="B935" t="s">
        <v>13</v>
      </c>
      <c r="C935">
        <v>39</v>
      </c>
      <c r="D935" s="1">
        <f t="shared" si="15"/>
        <v>25.962263610315187</v>
      </c>
    </row>
    <row r="936" spans="1:4" x14ac:dyDescent="0.25">
      <c r="A936">
        <v>1</v>
      </c>
      <c r="B936" t="s">
        <v>13</v>
      </c>
      <c r="D936" s="1">
        <f t="shared" si="15"/>
        <v>41.029271523178807</v>
      </c>
    </row>
    <row r="937" spans="1:4" x14ac:dyDescent="0.25">
      <c r="A937">
        <v>3</v>
      </c>
      <c r="B937" t="s">
        <v>13</v>
      </c>
      <c r="C937">
        <v>41</v>
      </c>
      <c r="D937" s="1">
        <f t="shared" si="15"/>
        <v>25.962263610315187</v>
      </c>
    </row>
    <row r="938" spans="1:4" x14ac:dyDescent="0.25">
      <c r="A938">
        <v>2</v>
      </c>
      <c r="B938" t="s">
        <v>17</v>
      </c>
      <c r="C938">
        <v>30</v>
      </c>
      <c r="D938" s="1">
        <f t="shared" si="15"/>
        <v>27.499223300970876</v>
      </c>
    </row>
    <row r="939" spans="1:4" x14ac:dyDescent="0.25">
      <c r="A939">
        <v>1</v>
      </c>
      <c r="B939" t="s">
        <v>17</v>
      </c>
      <c r="C939">
        <v>45</v>
      </c>
      <c r="D939" s="1">
        <f t="shared" si="15"/>
        <v>37.037593984962406</v>
      </c>
    </row>
    <row r="940" spans="1:4" x14ac:dyDescent="0.25">
      <c r="A940">
        <v>3</v>
      </c>
      <c r="B940" t="s">
        <v>13</v>
      </c>
      <c r="C940">
        <v>25</v>
      </c>
      <c r="D940" s="1">
        <f t="shared" si="15"/>
        <v>25.962263610315187</v>
      </c>
    </row>
    <row r="941" spans="1:4" x14ac:dyDescent="0.25">
      <c r="A941">
        <v>1</v>
      </c>
      <c r="B941" t="s">
        <v>13</v>
      </c>
      <c r="C941">
        <v>45</v>
      </c>
      <c r="D941" s="1">
        <f t="shared" si="15"/>
        <v>41.029271523178807</v>
      </c>
    </row>
    <row r="942" spans="1:4" x14ac:dyDescent="0.25">
      <c r="A942">
        <v>3</v>
      </c>
      <c r="B942" t="s">
        <v>13</v>
      </c>
      <c r="D942" s="1">
        <f t="shared" si="15"/>
        <v>25.962263610315187</v>
      </c>
    </row>
    <row r="943" spans="1:4" x14ac:dyDescent="0.25">
      <c r="A943">
        <v>1</v>
      </c>
      <c r="B943" t="s">
        <v>17</v>
      </c>
      <c r="C943">
        <v>60</v>
      </c>
      <c r="D943" s="1">
        <f t="shared" si="15"/>
        <v>37.037593984962406</v>
      </c>
    </row>
    <row r="944" spans="1:4" x14ac:dyDescent="0.25">
      <c r="A944">
        <v>3</v>
      </c>
      <c r="B944" t="s">
        <v>17</v>
      </c>
      <c r="C944">
        <v>36</v>
      </c>
      <c r="D944" s="1">
        <f t="shared" si="15"/>
        <v>22.185328947368422</v>
      </c>
    </row>
    <row r="945" spans="1:4" x14ac:dyDescent="0.25">
      <c r="A945">
        <v>1</v>
      </c>
      <c r="B945" t="s">
        <v>13</v>
      </c>
      <c r="C945">
        <v>24</v>
      </c>
      <c r="D945" s="1">
        <f t="shared" si="15"/>
        <v>41.029271523178807</v>
      </c>
    </row>
    <row r="946" spans="1:4" x14ac:dyDescent="0.25">
      <c r="A946">
        <v>2</v>
      </c>
      <c r="B946" t="s">
        <v>13</v>
      </c>
      <c r="C946">
        <v>27</v>
      </c>
      <c r="D946" s="1">
        <f t="shared" si="15"/>
        <v>30.815379746835443</v>
      </c>
    </row>
    <row r="947" spans="1:4" x14ac:dyDescent="0.25">
      <c r="A947">
        <v>2</v>
      </c>
      <c r="B947" t="s">
        <v>17</v>
      </c>
      <c r="C947">
        <v>20</v>
      </c>
      <c r="D947" s="1">
        <f t="shared" si="15"/>
        <v>27.499223300970876</v>
      </c>
    </row>
    <row r="948" spans="1:4" x14ac:dyDescent="0.25">
      <c r="A948">
        <v>1</v>
      </c>
      <c r="B948" t="s">
        <v>17</v>
      </c>
      <c r="C948">
        <v>28</v>
      </c>
      <c r="D948" s="1">
        <f t="shared" si="15"/>
        <v>37.037593984962406</v>
      </c>
    </row>
    <row r="949" spans="1:4" x14ac:dyDescent="0.25">
      <c r="A949">
        <v>2</v>
      </c>
      <c r="B949" t="s">
        <v>13</v>
      </c>
      <c r="D949" s="1">
        <f t="shared" si="15"/>
        <v>30.815379746835443</v>
      </c>
    </row>
    <row r="950" spans="1:4" x14ac:dyDescent="0.25">
      <c r="A950">
        <v>3</v>
      </c>
      <c r="B950" t="s">
        <v>13</v>
      </c>
      <c r="C950">
        <v>10</v>
      </c>
      <c r="D950" s="1">
        <f t="shared" si="15"/>
        <v>25.962263610315187</v>
      </c>
    </row>
    <row r="951" spans="1:4" x14ac:dyDescent="0.25">
      <c r="A951">
        <v>3</v>
      </c>
      <c r="B951" t="s">
        <v>13</v>
      </c>
      <c r="C951">
        <v>35</v>
      </c>
      <c r="D951" s="1">
        <f t="shared" si="15"/>
        <v>25.962263610315187</v>
      </c>
    </row>
    <row r="952" spans="1:4" x14ac:dyDescent="0.25">
      <c r="A952">
        <v>3</v>
      </c>
      <c r="B952" t="s">
        <v>13</v>
      </c>
      <c r="C952">
        <v>25</v>
      </c>
      <c r="D952" s="1">
        <f t="shared" si="15"/>
        <v>25.962263610315187</v>
      </c>
    </row>
    <row r="953" spans="1:4" x14ac:dyDescent="0.25">
      <c r="A953">
        <v>3</v>
      </c>
      <c r="B953" t="s">
        <v>13</v>
      </c>
      <c r="D953" s="1">
        <f t="shared" si="15"/>
        <v>25.962263610315187</v>
      </c>
    </row>
    <row r="954" spans="1:4" x14ac:dyDescent="0.25">
      <c r="A954">
        <v>1</v>
      </c>
      <c r="B954" t="s">
        <v>17</v>
      </c>
      <c r="C954">
        <v>36</v>
      </c>
      <c r="D954" s="1">
        <f t="shared" si="15"/>
        <v>37.037593984962406</v>
      </c>
    </row>
    <row r="955" spans="1:4" x14ac:dyDescent="0.25">
      <c r="A955">
        <v>3</v>
      </c>
      <c r="B955" t="s">
        <v>13</v>
      </c>
      <c r="C955">
        <v>17</v>
      </c>
      <c r="D955" s="1">
        <f t="shared" si="15"/>
        <v>25.962263610315187</v>
      </c>
    </row>
    <row r="956" spans="1:4" x14ac:dyDescent="0.25">
      <c r="A956">
        <v>2</v>
      </c>
      <c r="B956" t="s">
        <v>13</v>
      </c>
      <c r="C956">
        <v>32</v>
      </c>
      <c r="D956" s="1">
        <f t="shared" si="15"/>
        <v>30.815379746835443</v>
      </c>
    </row>
    <row r="957" spans="1:4" x14ac:dyDescent="0.25">
      <c r="A957">
        <v>3</v>
      </c>
      <c r="B957" t="s">
        <v>13</v>
      </c>
      <c r="C957">
        <v>18</v>
      </c>
      <c r="D957" s="1">
        <f t="shared" si="15"/>
        <v>25.962263610315187</v>
      </c>
    </row>
    <row r="958" spans="1:4" x14ac:dyDescent="0.25">
      <c r="A958">
        <v>3</v>
      </c>
      <c r="B958" t="s">
        <v>17</v>
      </c>
      <c r="C958">
        <v>22</v>
      </c>
      <c r="D958" s="1">
        <f t="shared" si="15"/>
        <v>22.185328947368422</v>
      </c>
    </row>
    <row r="959" spans="1:4" x14ac:dyDescent="0.25">
      <c r="A959">
        <v>1</v>
      </c>
      <c r="B959" t="s">
        <v>13</v>
      </c>
      <c r="C959">
        <v>13</v>
      </c>
      <c r="D959" s="1">
        <f t="shared" si="15"/>
        <v>41.029271523178807</v>
      </c>
    </row>
    <row r="960" spans="1:4" x14ac:dyDescent="0.25">
      <c r="A960">
        <v>2</v>
      </c>
      <c r="B960" t="s">
        <v>17</v>
      </c>
      <c r="D960" s="1">
        <f t="shared" si="15"/>
        <v>27.499223300970876</v>
      </c>
    </row>
    <row r="961" spans="1:4" x14ac:dyDescent="0.25">
      <c r="A961">
        <v>3</v>
      </c>
      <c r="B961" t="s">
        <v>17</v>
      </c>
      <c r="C961">
        <v>18</v>
      </c>
      <c r="D961" s="1">
        <f t="shared" si="15"/>
        <v>22.185328947368422</v>
      </c>
    </row>
    <row r="962" spans="1:4" x14ac:dyDescent="0.25">
      <c r="A962">
        <v>1</v>
      </c>
      <c r="B962" t="s">
        <v>13</v>
      </c>
      <c r="C962">
        <v>47</v>
      </c>
      <c r="D962" s="1">
        <f t="shared" si="15"/>
        <v>41.029271523178807</v>
      </c>
    </row>
    <row r="963" spans="1:4" x14ac:dyDescent="0.25">
      <c r="A963">
        <v>1</v>
      </c>
      <c r="B963" t="s">
        <v>13</v>
      </c>
      <c r="C963">
        <v>31</v>
      </c>
      <c r="D963" s="1">
        <f t="shared" si="15"/>
        <v>41.029271523178807</v>
      </c>
    </row>
    <row r="964" spans="1:4" x14ac:dyDescent="0.25">
      <c r="A964">
        <v>1</v>
      </c>
      <c r="B964" t="s">
        <v>17</v>
      </c>
      <c r="C964">
        <v>60</v>
      </c>
      <c r="D964" s="1">
        <f t="shared" si="15"/>
        <v>37.037593984962406</v>
      </c>
    </row>
    <row r="965" spans="1:4" x14ac:dyDescent="0.25">
      <c r="A965">
        <v>3</v>
      </c>
      <c r="B965" t="s">
        <v>17</v>
      </c>
      <c r="C965">
        <v>24</v>
      </c>
      <c r="D965" s="1">
        <f t="shared" si="15"/>
        <v>22.185328947368422</v>
      </c>
    </row>
    <row r="966" spans="1:4" x14ac:dyDescent="0.25">
      <c r="A966">
        <v>3</v>
      </c>
      <c r="B966" t="s">
        <v>13</v>
      </c>
      <c r="C966">
        <v>21</v>
      </c>
      <c r="D966" s="1">
        <f t="shared" si="15"/>
        <v>25.962263610315187</v>
      </c>
    </row>
    <row r="967" spans="1:4" x14ac:dyDescent="0.25">
      <c r="A967">
        <v>3</v>
      </c>
      <c r="B967" t="s">
        <v>17</v>
      </c>
      <c r="C967">
        <v>29</v>
      </c>
      <c r="D967" s="1">
        <f t="shared" si="15"/>
        <v>22.185328947368422</v>
      </c>
    </row>
    <row r="968" spans="1:4" x14ac:dyDescent="0.25">
      <c r="A968">
        <v>1</v>
      </c>
      <c r="B968" t="s">
        <v>13</v>
      </c>
      <c r="C968">
        <v>28.5</v>
      </c>
      <c r="D968" s="1">
        <f t="shared" si="15"/>
        <v>41.029271523178807</v>
      </c>
    </row>
    <row r="969" spans="1:4" x14ac:dyDescent="0.25">
      <c r="A969">
        <v>1</v>
      </c>
      <c r="B969" t="s">
        <v>17</v>
      </c>
      <c r="C969">
        <v>35</v>
      </c>
      <c r="D969" s="1">
        <f t="shared" ref="D969:D1032" si="16">SUMIFS(Avg_age,Pclass_Age,A969,Sex_Age,B969)</f>
        <v>37.037593984962406</v>
      </c>
    </row>
    <row r="970" spans="1:4" x14ac:dyDescent="0.25">
      <c r="A970">
        <v>1</v>
      </c>
      <c r="B970" t="s">
        <v>13</v>
      </c>
      <c r="C970">
        <v>32.5</v>
      </c>
      <c r="D970" s="1">
        <f t="shared" si="16"/>
        <v>41.029271523178807</v>
      </c>
    </row>
    <row r="971" spans="1:4" x14ac:dyDescent="0.25">
      <c r="A971">
        <v>3</v>
      </c>
      <c r="B971" t="s">
        <v>13</v>
      </c>
      <c r="D971" s="1">
        <f t="shared" si="16"/>
        <v>25.962263610315187</v>
      </c>
    </row>
    <row r="972" spans="1:4" x14ac:dyDescent="0.25">
      <c r="A972">
        <v>1</v>
      </c>
      <c r="B972" t="s">
        <v>17</v>
      </c>
      <c r="C972">
        <v>55</v>
      </c>
      <c r="D972" s="1">
        <f t="shared" si="16"/>
        <v>37.037593984962406</v>
      </c>
    </row>
    <row r="973" spans="1:4" x14ac:dyDescent="0.25">
      <c r="A973">
        <v>2</v>
      </c>
      <c r="B973" t="s">
        <v>13</v>
      </c>
      <c r="C973">
        <v>30</v>
      </c>
      <c r="D973" s="1">
        <f t="shared" si="16"/>
        <v>30.815379746835443</v>
      </c>
    </row>
    <row r="974" spans="1:4" x14ac:dyDescent="0.25">
      <c r="A974">
        <v>3</v>
      </c>
      <c r="B974" t="s">
        <v>17</v>
      </c>
      <c r="C974">
        <v>24</v>
      </c>
      <c r="D974" s="1">
        <f t="shared" si="16"/>
        <v>22.185328947368422</v>
      </c>
    </row>
    <row r="975" spans="1:4" x14ac:dyDescent="0.25">
      <c r="A975">
        <v>3</v>
      </c>
      <c r="B975" t="s">
        <v>13</v>
      </c>
      <c r="C975">
        <v>6</v>
      </c>
      <c r="D975" s="1">
        <f t="shared" si="16"/>
        <v>25.962263610315187</v>
      </c>
    </row>
    <row r="976" spans="1:4" x14ac:dyDescent="0.25">
      <c r="A976">
        <v>1</v>
      </c>
      <c r="B976" t="s">
        <v>13</v>
      </c>
      <c r="C976">
        <v>67</v>
      </c>
      <c r="D976" s="1">
        <f t="shared" si="16"/>
        <v>41.029271523178807</v>
      </c>
    </row>
    <row r="977" spans="1:4" x14ac:dyDescent="0.25">
      <c r="A977">
        <v>1</v>
      </c>
      <c r="B977" t="s">
        <v>13</v>
      </c>
      <c r="C977">
        <v>49</v>
      </c>
      <c r="D977" s="1">
        <f t="shared" si="16"/>
        <v>41.029271523178807</v>
      </c>
    </row>
    <row r="978" spans="1:4" x14ac:dyDescent="0.25">
      <c r="A978">
        <v>3</v>
      </c>
      <c r="B978" t="s">
        <v>13</v>
      </c>
      <c r="D978" s="1">
        <f t="shared" si="16"/>
        <v>25.962263610315187</v>
      </c>
    </row>
    <row r="979" spans="1:4" x14ac:dyDescent="0.25">
      <c r="A979">
        <v>2</v>
      </c>
      <c r="B979" t="s">
        <v>13</v>
      </c>
      <c r="D979" s="1">
        <f t="shared" si="16"/>
        <v>30.815379746835443</v>
      </c>
    </row>
    <row r="980" spans="1:4" x14ac:dyDescent="0.25">
      <c r="A980">
        <v>3</v>
      </c>
      <c r="B980" t="s">
        <v>13</v>
      </c>
      <c r="D980" s="1">
        <f t="shared" si="16"/>
        <v>25.962263610315187</v>
      </c>
    </row>
    <row r="981" spans="1:4" x14ac:dyDescent="0.25">
      <c r="A981">
        <v>3</v>
      </c>
      <c r="B981" t="s">
        <v>17</v>
      </c>
      <c r="C981">
        <v>27</v>
      </c>
      <c r="D981" s="1">
        <f t="shared" si="16"/>
        <v>22.185328947368422</v>
      </c>
    </row>
    <row r="982" spans="1:4" x14ac:dyDescent="0.25">
      <c r="A982">
        <v>3</v>
      </c>
      <c r="B982" t="s">
        <v>17</v>
      </c>
      <c r="C982">
        <v>18</v>
      </c>
      <c r="D982" s="1">
        <f t="shared" si="16"/>
        <v>22.185328947368422</v>
      </c>
    </row>
    <row r="983" spans="1:4" x14ac:dyDescent="0.25">
      <c r="A983">
        <v>3</v>
      </c>
      <c r="B983" t="s">
        <v>17</v>
      </c>
      <c r="D983" s="1">
        <f t="shared" si="16"/>
        <v>22.185328947368422</v>
      </c>
    </row>
    <row r="984" spans="1:4" x14ac:dyDescent="0.25">
      <c r="A984">
        <v>2</v>
      </c>
      <c r="B984" t="s">
        <v>13</v>
      </c>
      <c r="C984">
        <v>2</v>
      </c>
      <c r="D984" s="1">
        <f t="shared" si="16"/>
        <v>30.815379746835443</v>
      </c>
    </row>
    <row r="985" spans="1:4" x14ac:dyDescent="0.25">
      <c r="A985">
        <v>3</v>
      </c>
      <c r="B985" t="s">
        <v>17</v>
      </c>
      <c r="C985">
        <v>22</v>
      </c>
      <c r="D985" s="1">
        <f t="shared" si="16"/>
        <v>22.185328947368422</v>
      </c>
    </row>
    <row r="986" spans="1:4" x14ac:dyDescent="0.25">
      <c r="A986">
        <v>3</v>
      </c>
      <c r="B986" t="s">
        <v>13</v>
      </c>
      <c r="D986" s="1">
        <f t="shared" si="16"/>
        <v>25.962263610315187</v>
      </c>
    </row>
    <row r="987" spans="1:4" x14ac:dyDescent="0.25">
      <c r="A987">
        <v>1</v>
      </c>
      <c r="B987" t="s">
        <v>17</v>
      </c>
      <c r="C987">
        <v>27</v>
      </c>
      <c r="D987" s="1">
        <f t="shared" si="16"/>
        <v>37.037593984962406</v>
      </c>
    </row>
    <row r="988" spans="1:4" x14ac:dyDescent="0.25">
      <c r="A988">
        <v>3</v>
      </c>
      <c r="B988" t="s">
        <v>13</v>
      </c>
      <c r="D988" s="1">
        <f t="shared" si="16"/>
        <v>25.962263610315187</v>
      </c>
    </row>
    <row r="989" spans="1:4" x14ac:dyDescent="0.25">
      <c r="A989">
        <v>1</v>
      </c>
      <c r="B989" t="s">
        <v>13</v>
      </c>
      <c r="C989">
        <v>25</v>
      </c>
      <c r="D989" s="1">
        <f t="shared" si="16"/>
        <v>41.029271523178807</v>
      </c>
    </row>
    <row r="990" spans="1:4" x14ac:dyDescent="0.25">
      <c r="A990">
        <v>3</v>
      </c>
      <c r="B990" t="s">
        <v>13</v>
      </c>
      <c r="C990">
        <v>25</v>
      </c>
      <c r="D990" s="1">
        <f t="shared" si="16"/>
        <v>25.962263610315187</v>
      </c>
    </row>
    <row r="991" spans="1:4" x14ac:dyDescent="0.25">
      <c r="A991">
        <v>1</v>
      </c>
      <c r="B991" t="s">
        <v>17</v>
      </c>
      <c r="C991">
        <v>76</v>
      </c>
      <c r="D991" s="1">
        <f t="shared" si="16"/>
        <v>37.037593984962406</v>
      </c>
    </row>
    <row r="992" spans="1:4" x14ac:dyDescent="0.25">
      <c r="A992">
        <v>3</v>
      </c>
      <c r="B992" t="s">
        <v>13</v>
      </c>
      <c r="C992">
        <v>29</v>
      </c>
      <c r="D992" s="1">
        <f t="shared" si="16"/>
        <v>25.962263610315187</v>
      </c>
    </row>
    <row r="993" spans="1:4" x14ac:dyDescent="0.25">
      <c r="A993">
        <v>3</v>
      </c>
      <c r="B993" t="s">
        <v>17</v>
      </c>
      <c r="C993">
        <v>20</v>
      </c>
      <c r="D993" s="1">
        <f t="shared" si="16"/>
        <v>22.185328947368422</v>
      </c>
    </row>
    <row r="994" spans="1:4" x14ac:dyDescent="0.25">
      <c r="A994">
        <v>3</v>
      </c>
      <c r="B994" t="s">
        <v>13</v>
      </c>
      <c r="C994">
        <v>33</v>
      </c>
      <c r="D994" s="1">
        <f t="shared" si="16"/>
        <v>25.962263610315187</v>
      </c>
    </row>
    <row r="995" spans="1:4" x14ac:dyDescent="0.25">
      <c r="A995">
        <v>1</v>
      </c>
      <c r="B995" t="s">
        <v>17</v>
      </c>
      <c r="C995">
        <v>43</v>
      </c>
      <c r="D995" s="1">
        <f t="shared" si="16"/>
        <v>37.037593984962406</v>
      </c>
    </row>
    <row r="996" spans="1:4" x14ac:dyDescent="0.25">
      <c r="A996">
        <v>2</v>
      </c>
      <c r="B996" t="s">
        <v>13</v>
      </c>
      <c r="C996">
        <v>27</v>
      </c>
      <c r="D996" s="1">
        <f t="shared" si="16"/>
        <v>30.815379746835443</v>
      </c>
    </row>
    <row r="997" spans="1:4" x14ac:dyDescent="0.25">
      <c r="A997">
        <v>3</v>
      </c>
      <c r="B997" t="s">
        <v>13</v>
      </c>
      <c r="D997" s="1">
        <f t="shared" si="16"/>
        <v>25.962263610315187</v>
      </c>
    </row>
    <row r="998" spans="1:4" x14ac:dyDescent="0.25">
      <c r="A998">
        <v>3</v>
      </c>
      <c r="B998" t="s">
        <v>13</v>
      </c>
      <c r="C998">
        <v>26</v>
      </c>
      <c r="D998" s="1">
        <f t="shared" si="16"/>
        <v>25.962263610315187</v>
      </c>
    </row>
    <row r="999" spans="1:4" x14ac:dyDescent="0.25">
      <c r="A999">
        <v>3</v>
      </c>
      <c r="B999" t="s">
        <v>17</v>
      </c>
      <c r="C999">
        <v>16</v>
      </c>
      <c r="D999" s="1">
        <f t="shared" si="16"/>
        <v>22.185328947368422</v>
      </c>
    </row>
    <row r="1000" spans="1:4" x14ac:dyDescent="0.25">
      <c r="A1000">
        <v>3</v>
      </c>
      <c r="B1000" t="s">
        <v>13</v>
      </c>
      <c r="C1000">
        <v>28</v>
      </c>
      <c r="D1000" s="1">
        <f t="shared" si="16"/>
        <v>25.962263610315187</v>
      </c>
    </row>
    <row r="1001" spans="1:4" x14ac:dyDescent="0.25">
      <c r="A1001">
        <v>3</v>
      </c>
      <c r="B1001" t="s">
        <v>13</v>
      </c>
      <c r="C1001">
        <v>21</v>
      </c>
      <c r="D1001" s="1">
        <f t="shared" si="16"/>
        <v>25.962263610315187</v>
      </c>
    </row>
    <row r="1002" spans="1:4" x14ac:dyDescent="0.25">
      <c r="A1002">
        <v>3</v>
      </c>
      <c r="B1002" t="s">
        <v>13</v>
      </c>
      <c r="D1002" s="1">
        <f t="shared" si="16"/>
        <v>25.962263610315187</v>
      </c>
    </row>
    <row r="1003" spans="1:4" x14ac:dyDescent="0.25">
      <c r="A1003">
        <v>3</v>
      </c>
      <c r="B1003" t="s">
        <v>13</v>
      </c>
      <c r="D1003" s="1">
        <f t="shared" si="16"/>
        <v>25.962263610315187</v>
      </c>
    </row>
    <row r="1004" spans="1:4" x14ac:dyDescent="0.25">
      <c r="A1004">
        <v>2</v>
      </c>
      <c r="B1004" t="s">
        <v>13</v>
      </c>
      <c r="C1004">
        <v>18.5</v>
      </c>
      <c r="D1004" s="1">
        <f t="shared" si="16"/>
        <v>30.815379746835443</v>
      </c>
    </row>
    <row r="1005" spans="1:4" x14ac:dyDescent="0.25">
      <c r="A1005">
        <v>2</v>
      </c>
      <c r="B1005" t="s">
        <v>13</v>
      </c>
      <c r="C1005">
        <v>41</v>
      </c>
      <c r="D1005" s="1">
        <f t="shared" si="16"/>
        <v>30.815379746835443</v>
      </c>
    </row>
    <row r="1006" spans="1:4" x14ac:dyDescent="0.25">
      <c r="A1006">
        <v>3</v>
      </c>
      <c r="B1006" t="s">
        <v>17</v>
      </c>
      <c r="D1006" s="1">
        <f t="shared" si="16"/>
        <v>22.185328947368422</v>
      </c>
    </row>
    <row r="1007" spans="1:4" x14ac:dyDescent="0.25">
      <c r="A1007">
        <v>1</v>
      </c>
      <c r="B1007" t="s">
        <v>17</v>
      </c>
      <c r="C1007">
        <v>36</v>
      </c>
      <c r="D1007" s="1">
        <f t="shared" si="16"/>
        <v>37.037593984962406</v>
      </c>
    </row>
    <row r="1008" spans="1:4" x14ac:dyDescent="0.25">
      <c r="A1008">
        <v>3</v>
      </c>
      <c r="B1008" t="s">
        <v>17</v>
      </c>
      <c r="C1008">
        <v>18.5</v>
      </c>
      <c r="D1008" s="1">
        <f t="shared" si="16"/>
        <v>22.185328947368422</v>
      </c>
    </row>
    <row r="1009" spans="1:4" x14ac:dyDescent="0.25">
      <c r="A1009">
        <v>1</v>
      </c>
      <c r="B1009" t="s">
        <v>17</v>
      </c>
      <c r="C1009">
        <v>63</v>
      </c>
      <c r="D1009" s="1">
        <f t="shared" si="16"/>
        <v>37.037593984962406</v>
      </c>
    </row>
    <row r="1010" spans="1:4" x14ac:dyDescent="0.25">
      <c r="A1010">
        <v>3</v>
      </c>
      <c r="B1010" t="s">
        <v>13</v>
      </c>
      <c r="C1010">
        <v>18</v>
      </c>
      <c r="D1010" s="1">
        <f t="shared" si="16"/>
        <v>25.962263610315187</v>
      </c>
    </row>
    <row r="1011" spans="1:4" x14ac:dyDescent="0.25">
      <c r="A1011">
        <v>3</v>
      </c>
      <c r="B1011" t="s">
        <v>13</v>
      </c>
      <c r="D1011" s="1">
        <f t="shared" si="16"/>
        <v>25.962263610315187</v>
      </c>
    </row>
    <row r="1012" spans="1:4" x14ac:dyDescent="0.25">
      <c r="A1012">
        <v>3</v>
      </c>
      <c r="B1012" t="s">
        <v>17</v>
      </c>
      <c r="C1012">
        <v>1</v>
      </c>
      <c r="D1012" s="1">
        <f t="shared" si="16"/>
        <v>22.185328947368422</v>
      </c>
    </row>
    <row r="1013" spans="1:4" x14ac:dyDescent="0.25">
      <c r="A1013">
        <v>1</v>
      </c>
      <c r="B1013" t="s">
        <v>13</v>
      </c>
      <c r="C1013">
        <v>36</v>
      </c>
      <c r="D1013" s="1">
        <f t="shared" si="16"/>
        <v>41.029271523178807</v>
      </c>
    </row>
    <row r="1014" spans="1:4" x14ac:dyDescent="0.25">
      <c r="A1014">
        <v>2</v>
      </c>
      <c r="B1014" t="s">
        <v>17</v>
      </c>
      <c r="C1014">
        <v>29</v>
      </c>
      <c r="D1014" s="1">
        <f t="shared" si="16"/>
        <v>27.499223300970876</v>
      </c>
    </row>
    <row r="1015" spans="1:4" x14ac:dyDescent="0.25">
      <c r="A1015">
        <v>2</v>
      </c>
      <c r="B1015" t="s">
        <v>17</v>
      </c>
      <c r="C1015">
        <v>12</v>
      </c>
      <c r="D1015" s="1">
        <f t="shared" si="16"/>
        <v>27.499223300970876</v>
      </c>
    </row>
    <row r="1016" spans="1:4" x14ac:dyDescent="0.25">
      <c r="A1016">
        <v>3</v>
      </c>
      <c r="B1016" t="s">
        <v>13</v>
      </c>
      <c r="D1016" s="1">
        <f t="shared" si="16"/>
        <v>25.962263610315187</v>
      </c>
    </row>
    <row r="1017" spans="1:4" x14ac:dyDescent="0.25">
      <c r="A1017">
        <v>1</v>
      </c>
      <c r="B1017" t="s">
        <v>17</v>
      </c>
      <c r="C1017">
        <v>35</v>
      </c>
      <c r="D1017" s="1">
        <f t="shared" si="16"/>
        <v>37.037593984962406</v>
      </c>
    </row>
    <row r="1018" spans="1:4" x14ac:dyDescent="0.25">
      <c r="A1018">
        <v>3</v>
      </c>
      <c r="B1018" t="s">
        <v>13</v>
      </c>
      <c r="C1018">
        <v>28</v>
      </c>
      <c r="D1018" s="1">
        <f t="shared" si="16"/>
        <v>25.962263610315187</v>
      </c>
    </row>
    <row r="1019" spans="1:4" x14ac:dyDescent="0.25">
      <c r="A1019">
        <v>3</v>
      </c>
      <c r="B1019" t="s">
        <v>13</v>
      </c>
      <c r="D1019" s="1">
        <f t="shared" si="16"/>
        <v>25.962263610315187</v>
      </c>
    </row>
    <row r="1020" spans="1:4" x14ac:dyDescent="0.25">
      <c r="A1020">
        <v>3</v>
      </c>
      <c r="B1020" t="s">
        <v>17</v>
      </c>
      <c r="C1020">
        <v>17</v>
      </c>
      <c r="D1020" s="1">
        <f t="shared" si="16"/>
        <v>22.185328947368422</v>
      </c>
    </row>
    <row r="1021" spans="1:4" x14ac:dyDescent="0.25">
      <c r="A1021">
        <v>3</v>
      </c>
      <c r="B1021" t="s">
        <v>13</v>
      </c>
      <c r="C1021">
        <v>22</v>
      </c>
      <c r="D1021" s="1">
        <f t="shared" si="16"/>
        <v>25.962263610315187</v>
      </c>
    </row>
    <row r="1022" spans="1:4" x14ac:dyDescent="0.25">
      <c r="A1022">
        <v>3</v>
      </c>
      <c r="B1022" t="s">
        <v>17</v>
      </c>
      <c r="D1022" s="1">
        <f t="shared" si="16"/>
        <v>22.185328947368422</v>
      </c>
    </row>
    <row r="1023" spans="1:4" x14ac:dyDescent="0.25">
      <c r="A1023">
        <v>2</v>
      </c>
      <c r="B1023" t="s">
        <v>13</v>
      </c>
      <c r="C1023">
        <v>42</v>
      </c>
      <c r="D1023" s="1">
        <f t="shared" si="16"/>
        <v>30.815379746835443</v>
      </c>
    </row>
    <row r="1024" spans="1:4" x14ac:dyDescent="0.25">
      <c r="A1024">
        <v>3</v>
      </c>
      <c r="B1024" t="s">
        <v>13</v>
      </c>
      <c r="C1024">
        <v>24</v>
      </c>
      <c r="D1024" s="1">
        <f t="shared" si="16"/>
        <v>25.962263610315187</v>
      </c>
    </row>
    <row r="1025" spans="1:4" x14ac:dyDescent="0.25">
      <c r="A1025">
        <v>3</v>
      </c>
      <c r="B1025" t="s">
        <v>13</v>
      </c>
      <c r="C1025">
        <v>32</v>
      </c>
      <c r="D1025" s="1">
        <f t="shared" si="16"/>
        <v>25.962263610315187</v>
      </c>
    </row>
    <row r="1026" spans="1:4" x14ac:dyDescent="0.25">
      <c r="A1026">
        <v>1</v>
      </c>
      <c r="B1026" t="s">
        <v>13</v>
      </c>
      <c r="C1026">
        <v>53</v>
      </c>
      <c r="D1026" s="1">
        <f t="shared" si="16"/>
        <v>41.029271523178807</v>
      </c>
    </row>
    <row r="1027" spans="1:4" x14ac:dyDescent="0.25">
      <c r="A1027">
        <v>3</v>
      </c>
      <c r="B1027" t="s">
        <v>17</v>
      </c>
      <c r="D1027" s="1">
        <f t="shared" si="16"/>
        <v>22.185328947368422</v>
      </c>
    </row>
    <row r="1028" spans="1:4" x14ac:dyDescent="0.25">
      <c r="A1028">
        <v>3</v>
      </c>
      <c r="B1028" t="s">
        <v>13</v>
      </c>
      <c r="D1028" s="1">
        <f t="shared" si="16"/>
        <v>25.962263610315187</v>
      </c>
    </row>
    <row r="1029" spans="1:4" x14ac:dyDescent="0.25">
      <c r="A1029">
        <v>3</v>
      </c>
      <c r="B1029" t="s">
        <v>13</v>
      </c>
      <c r="C1029">
        <v>43</v>
      </c>
      <c r="D1029" s="1">
        <f t="shared" si="16"/>
        <v>25.962263610315187</v>
      </c>
    </row>
    <row r="1030" spans="1:4" x14ac:dyDescent="0.25">
      <c r="A1030">
        <v>3</v>
      </c>
      <c r="B1030" t="s">
        <v>13</v>
      </c>
      <c r="C1030">
        <v>24</v>
      </c>
      <c r="D1030" s="1">
        <f t="shared" si="16"/>
        <v>25.962263610315187</v>
      </c>
    </row>
    <row r="1031" spans="1:4" x14ac:dyDescent="0.25">
      <c r="A1031">
        <v>3</v>
      </c>
      <c r="B1031" t="s">
        <v>13</v>
      </c>
      <c r="C1031">
        <v>26.5</v>
      </c>
      <c r="D1031" s="1">
        <f t="shared" si="16"/>
        <v>25.962263610315187</v>
      </c>
    </row>
    <row r="1032" spans="1:4" x14ac:dyDescent="0.25">
      <c r="A1032">
        <v>2</v>
      </c>
      <c r="B1032" t="s">
        <v>13</v>
      </c>
      <c r="C1032">
        <v>26</v>
      </c>
      <c r="D1032" s="1">
        <f t="shared" si="16"/>
        <v>30.815379746835443</v>
      </c>
    </row>
    <row r="1033" spans="1:4" x14ac:dyDescent="0.25">
      <c r="A1033">
        <v>3</v>
      </c>
      <c r="B1033" t="s">
        <v>17</v>
      </c>
      <c r="C1033">
        <v>23</v>
      </c>
      <c r="D1033" s="1">
        <f t="shared" ref="D1033:D1096" si="17">SUMIFS(Avg_age,Pclass_Age,A1033,Sex_Age,B1033)</f>
        <v>22.185328947368422</v>
      </c>
    </row>
    <row r="1034" spans="1:4" x14ac:dyDescent="0.25">
      <c r="A1034">
        <v>3</v>
      </c>
      <c r="B1034" t="s">
        <v>13</v>
      </c>
      <c r="C1034">
        <v>40</v>
      </c>
      <c r="D1034" s="1">
        <f t="shared" si="17"/>
        <v>25.962263610315187</v>
      </c>
    </row>
    <row r="1035" spans="1:4" x14ac:dyDescent="0.25">
      <c r="A1035">
        <v>3</v>
      </c>
      <c r="B1035" t="s">
        <v>17</v>
      </c>
      <c r="C1035">
        <v>10</v>
      </c>
      <c r="D1035" s="1">
        <f t="shared" si="17"/>
        <v>22.185328947368422</v>
      </c>
    </row>
    <row r="1036" spans="1:4" x14ac:dyDescent="0.25">
      <c r="A1036">
        <v>1</v>
      </c>
      <c r="B1036" t="s">
        <v>17</v>
      </c>
      <c r="C1036">
        <v>33</v>
      </c>
      <c r="D1036" s="1">
        <f t="shared" si="17"/>
        <v>37.037593984962406</v>
      </c>
    </row>
    <row r="1037" spans="1:4" x14ac:dyDescent="0.25">
      <c r="A1037">
        <v>1</v>
      </c>
      <c r="B1037" t="s">
        <v>13</v>
      </c>
      <c r="C1037">
        <v>61</v>
      </c>
      <c r="D1037" s="1">
        <f t="shared" si="17"/>
        <v>41.029271523178807</v>
      </c>
    </row>
    <row r="1038" spans="1:4" x14ac:dyDescent="0.25">
      <c r="A1038">
        <v>2</v>
      </c>
      <c r="B1038" t="s">
        <v>13</v>
      </c>
      <c r="C1038">
        <v>28</v>
      </c>
      <c r="D1038" s="1">
        <f t="shared" si="17"/>
        <v>30.815379746835443</v>
      </c>
    </row>
    <row r="1039" spans="1:4" x14ac:dyDescent="0.25">
      <c r="A1039">
        <v>1</v>
      </c>
      <c r="B1039" t="s">
        <v>13</v>
      </c>
      <c r="C1039">
        <v>42</v>
      </c>
      <c r="D1039" s="1">
        <f t="shared" si="17"/>
        <v>41.029271523178807</v>
      </c>
    </row>
    <row r="1040" spans="1:4" x14ac:dyDescent="0.25">
      <c r="A1040">
        <v>3</v>
      </c>
      <c r="B1040" t="s">
        <v>13</v>
      </c>
      <c r="C1040">
        <v>31</v>
      </c>
      <c r="D1040" s="1">
        <f t="shared" si="17"/>
        <v>25.962263610315187</v>
      </c>
    </row>
    <row r="1041" spans="1:4" x14ac:dyDescent="0.25">
      <c r="A1041">
        <v>1</v>
      </c>
      <c r="B1041" t="s">
        <v>13</v>
      </c>
      <c r="D1041" s="1">
        <f t="shared" si="17"/>
        <v>41.029271523178807</v>
      </c>
    </row>
    <row r="1042" spans="1:4" x14ac:dyDescent="0.25">
      <c r="A1042">
        <v>3</v>
      </c>
      <c r="B1042" t="s">
        <v>13</v>
      </c>
      <c r="C1042">
        <v>22</v>
      </c>
      <c r="D1042" s="1">
        <f t="shared" si="17"/>
        <v>25.962263610315187</v>
      </c>
    </row>
    <row r="1043" spans="1:4" x14ac:dyDescent="0.25">
      <c r="A1043">
        <v>1</v>
      </c>
      <c r="B1043" t="s">
        <v>13</v>
      </c>
      <c r="D1043" s="1">
        <f t="shared" si="17"/>
        <v>41.029271523178807</v>
      </c>
    </row>
    <row r="1044" spans="1:4" x14ac:dyDescent="0.25">
      <c r="A1044">
        <v>2</v>
      </c>
      <c r="B1044" t="s">
        <v>13</v>
      </c>
      <c r="C1044">
        <v>30</v>
      </c>
      <c r="D1044" s="1">
        <f t="shared" si="17"/>
        <v>30.815379746835443</v>
      </c>
    </row>
    <row r="1045" spans="1:4" x14ac:dyDescent="0.25">
      <c r="A1045">
        <v>1</v>
      </c>
      <c r="B1045" t="s">
        <v>17</v>
      </c>
      <c r="C1045">
        <v>23</v>
      </c>
      <c r="D1045" s="1">
        <f t="shared" si="17"/>
        <v>37.037593984962406</v>
      </c>
    </row>
    <row r="1046" spans="1:4" x14ac:dyDescent="0.25">
      <c r="A1046">
        <v>3</v>
      </c>
      <c r="B1046" t="s">
        <v>13</v>
      </c>
      <c r="D1046" s="1">
        <f t="shared" si="17"/>
        <v>25.962263610315187</v>
      </c>
    </row>
    <row r="1047" spans="1:4" x14ac:dyDescent="0.25">
      <c r="A1047">
        <v>3</v>
      </c>
      <c r="B1047" t="s">
        <v>13</v>
      </c>
      <c r="C1047">
        <v>60.5</v>
      </c>
      <c r="D1047" s="1">
        <f t="shared" si="17"/>
        <v>25.962263610315187</v>
      </c>
    </row>
    <row r="1048" spans="1:4" x14ac:dyDescent="0.25">
      <c r="A1048">
        <v>3</v>
      </c>
      <c r="B1048" t="s">
        <v>17</v>
      </c>
      <c r="C1048">
        <v>36</v>
      </c>
      <c r="D1048" s="1">
        <f t="shared" si="17"/>
        <v>22.185328947368422</v>
      </c>
    </row>
    <row r="1049" spans="1:4" x14ac:dyDescent="0.25">
      <c r="A1049">
        <v>3</v>
      </c>
      <c r="B1049" t="s">
        <v>13</v>
      </c>
      <c r="C1049">
        <v>13</v>
      </c>
      <c r="D1049" s="1">
        <f t="shared" si="17"/>
        <v>25.962263610315187</v>
      </c>
    </row>
    <row r="1050" spans="1:4" x14ac:dyDescent="0.25">
      <c r="A1050">
        <v>3</v>
      </c>
      <c r="B1050" t="s">
        <v>13</v>
      </c>
      <c r="C1050">
        <v>24</v>
      </c>
      <c r="D1050" s="1">
        <f t="shared" si="17"/>
        <v>25.962263610315187</v>
      </c>
    </row>
    <row r="1051" spans="1:4" x14ac:dyDescent="0.25">
      <c r="A1051">
        <v>1</v>
      </c>
      <c r="B1051" t="s">
        <v>17</v>
      </c>
      <c r="C1051">
        <v>29</v>
      </c>
      <c r="D1051" s="1">
        <f t="shared" si="17"/>
        <v>37.037593984962406</v>
      </c>
    </row>
    <row r="1052" spans="1:4" x14ac:dyDescent="0.25">
      <c r="A1052">
        <v>3</v>
      </c>
      <c r="B1052" t="s">
        <v>17</v>
      </c>
      <c r="C1052">
        <v>23</v>
      </c>
      <c r="D1052" s="1">
        <f t="shared" si="17"/>
        <v>22.185328947368422</v>
      </c>
    </row>
    <row r="1053" spans="1:4" x14ac:dyDescent="0.25">
      <c r="A1053">
        <v>1</v>
      </c>
      <c r="B1053" t="s">
        <v>13</v>
      </c>
      <c r="C1053">
        <v>42</v>
      </c>
      <c r="D1053" s="1">
        <f t="shared" si="17"/>
        <v>41.029271523178807</v>
      </c>
    </row>
    <row r="1054" spans="1:4" x14ac:dyDescent="0.25">
      <c r="A1054">
        <v>3</v>
      </c>
      <c r="B1054" t="s">
        <v>17</v>
      </c>
      <c r="C1054">
        <v>26</v>
      </c>
      <c r="D1054" s="1">
        <f t="shared" si="17"/>
        <v>22.185328947368422</v>
      </c>
    </row>
    <row r="1055" spans="1:4" x14ac:dyDescent="0.25">
      <c r="A1055">
        <v>3</v>
      </c>
      <c r="B1055" t="s">
        <v>17</v>
      </c>
      <c r="D1055" s="1">
        <f t="shared" si="17"/>
        <v>22.185328947368422</v>
      </c>
    </row>
    <row r="1056" spans="1:4" x14ac:dyDescent="0.25">
      <c r="A1056">
        <v>3</v>
      </c>
      <c r="B1056" t="s">
        <v>13</v>
      </c>
      <c r="C1056">
        <v>7</v>
      </c>
      <c r="D1056" s="1">
        <f t="shared" si="17"/>
        <v>25.962263610315187</v>
      </c>
    </row>
    <row r="1057" spans="1:4" x14ac:dyDescent="0.25">
      <c r="A1057">
        <v>2</v>
      </c>
      <c r="B1057" t="s">
        <v>17</v>
      </c>
      <c r="C1057">
        <v>26</v>
      </c>
      <c r="D1057" s="1">
        <f t="shared" si="17"/>
        <v>27.499223300970876</v>
      </c>
    </row>
    <row r="1058" spans="1:4" x14ac:dyDescent="0.25">
      <c r="A1058">
        <v>3</v>
      </c>
      <c r="B1058" t="s">
        <v>13</v>
      </c>
      <c r="D1058" s="1">
        <f t="shared" si="17"/>
        <v>25.962263610315187</v>
      </c>
    </row>
    <row r="1059" spans="1:4" x14ac:dyDescent="0.25">
      <c r="A1059">
        <v>2</v>
      </c>
      <c r="B1059" t="s">
        <v>13</v>
      </c>
      <c r="C1059">
        <v>41</v>
      </c>
      <c r="D1059" s="1">
        <f t="shared" si="17"/>
        <v>30.815379746835443</v>
      </c>
    </row>
    <row r="1060" spans="1:4" x14ac:dyDescent="0.25">
      <c r="A1060">
        <v>3</v>
      </c>
      <c r="B1060" t="s">
        <v>17</v>
      </c>
      <c r="C1060">
        <v>26</v>
      </c>
      <c r="D1060" s="1">
        <f t="shared" si="17"/>
        <v>22.185328947368422</v>
      </c>
    </row>
    <row r="1061" spans="1:4" x14ac:dyDescent="0.25">
      <c r="A1061">
        <v>1</v>
      </c>
      <c r="B1061" t="s">
        <v>13</v>
      </c>
      <c r="C1061">
        <v>48</v>
      </c>
      <c r="D1061" s="1">
        <f t="shared" si="17"/>
        <v>41.029271523178807</v>
      </c>
    </row>
    <row r="1062" spans="1:4" x14ac:dyDescent="0.25">
      <c r="A1062">
        <v>3</v>
      </c>
      <c r="B1062" t="s">
        <v>13</v>
      </c>
      <c r="C1062">
        <v>18</v>
      </c>
      <c r="D1062" s="1">
        <f t="shared" si="17"/>
        <v>25.962263610315187</v>
      </c>
    </row>
    <row r="1063" spans="1:4" x14ac:dyDescent="0.25">
      <c r="A1063">
        <v>1</v>
      </c>
      <c r="B1063" t="s">
        <v>17</v>
      </c>
      <c r="D1063" s="1">
        <f t="shared" si="17"/>
        <v>37.037593984962406</v>
      </c>
    </row>
    <row r="1064" spans="1:4" x14ac:dyDescent="0.25">
      <c r="A1064">
        <v>3</v>
      </c>
      <c r="B1064" t="s">
        <v>17</v>
      </c>
      <c r="C1064">
        <v>22</v>
      </c>
      <c r="D1064" s="1">
        <f t="shared" si="17"/>
        <v>22.185328947368422</v>
      </c>
    </row>
    <row r="1065" spans="1:4" x14ac:dyDescent="0.25">
      <c r="A1065">
        <v>3</v>
      </c>
      <c r="B1065" t="s">
        <v>13</v>
      </c>
      <c r="D1065" s="1">
        <f t="shared" si="17"/>
        <v>25.962263610315187</v>
      </c>
    </row>
    <row r="1066" spans="1:4" x14ac:dyDescent="0.25">
      <c r="A1066">
        <v>3</v>
      </c>
      <c r="B1066" t="s">
        <v>13</v>
      </c>
      <c r="C1066">
        <v>27</v>
      </c>
      <c r="D1066" s="1">
        <f t="shared" si="17"/>
        <v>25.962263610315187</v>
      </c>
    </row>
    <row r="1067" spans="1:4" x14ac:dyDescent="0.25">
      <c r="A1067">
        <v>3</v>
      </c>
      <c r="B1067" t="s">
        <v>13</v>
      </c>
      <c r="C1067">
        <v>23</v>
      </c>
      <c r="D1067" s="1">
        <f t="shared" si="17"/>
        <v>25.962263610315187</v>
      </c>
    </row>
    <row r="1068" spans="1:4" x14ac:dyDescent="0.25">
      <c r="A1068">
        <v>3</v>
      </c>
      <c r="B1068" t="s">
        <v>13</v>
      </c>
      <c r="D1068" s="1">
        <f t="shared" si="17"/>
        <v>25.962263610315187</v>
      </c>
    </row>
    <row r="1069" spans="1:4" x14ac:dyDescent="0.25">
      <c r="A1069">
        <v>3</v>
      </c>
      <c r="B1069" t="s">
        <v>13</v>
      </c>
      <c r="C1069">
        <v>40</v>
      </c>
      <c r="D1069" s="1">
        <f t="shared" si="17"/>
        <v>25.962263610315187</v>
      </c>
    </row>
    <row r="1070" spans="1:4" x14ac:dyDescent="0.25">
      <c r="A1070">
        <v>2</v>
      </c>
      <c r="B1070" t="s">
        <v>17</v>
      </c>
      <c r="C1070">
        <v>15</v>
      </c>
      <c r="D1070" s="1">
        <f t="shared" si="17"/>
        <v>27.499223300970876</v>
      </c>
    </row>
    <row r="1071" spans="1:4" x14ac:dyDescent="0.25">
      <c r="A1071">
        <v>2</v>
      </c>
      <c r="B1071" t="s">
        <v>17</v>
      </c>
      <c r="C1071">
        <v>20</v>
      </c>
      <c r="D1071" s="1">
        <f t="shared" si="17"/>
        <v>27.499223300970876</v>
      </c>
    </row>
    <row r="1072" spans="1:4" x14ac:dyDescent="0.25">
      <c r="A1072">
        <v>1</v>
      </c>
      <c r="B1072" t="s">
        <v>13</v>
      </c>
      <c r="C1072">
        <v>54</v>
      </c>
      <c r="D1072" s="1">
        <f t="shared" si="17"/>
        <v>41.029271523178807</v>
      </c>
    </row>
    <row r="1073" spans="1:4" x14ac:dyDescent="0.25">
      <c r="A1073">
        <v>2</v>
      </c>
      <c r="B1073" t="s">
        <v>17</v>
      </c>
      <c r="C1073">
        <v>36</v>
      </c>
      <c r="D1073" s="1">
        <f t="shared" si="17"/>
        <v>27.499223300970876</v>
      </c>
    </row>
    <row r="1074" spans="1:4" x14ac:dyDescent="0.25">
      <c r="A1074">
        <v>1</v>
      </c>
      <c r="B1074" t="s">
        <v>17</v>
      </c>
      <c r="C1074">
        <v>64</v>
      </c>
      <c r="D1074" s="1">
        <f t="shared" si="17"/>
        <v>37.037593984962406</v>
      </c>
    </row>
    <row r="1075" spans="1:4" x14ac:dyDescent="0.25">
      <c r="A1075">
        <v>2</v>
      </c>
      <c r="B1075" t="s">
        <v>13</v>
      </c>
      <c r="C1075">
        <v>30</v>
      </c>
      <c r="D1075" s="1">
        <f t="shared" si="17"/>
        <v>30.815379746835443</v>
      </c>
    </row>
    <row r="1076" spans="1:4" x14ac:dyDescent="0.25">
      <c r="A1076">
        <v>1</v>
      </c>
      <c r="B1076" t="s">
        <v>13</v>
      </c>
      <c r="C1076">
        <v>37</v>
      </c>
      <c r="D1076" s="1">
        <f t="shared" si="17"/>
        <v>41.029271523178807</v>
      </c>
    </row>
    <row r="1077" spans="1:4" x14ac:dyDescent="0.25">
      <c r="A1077">
        <v>1</v>
      </c>
      <c r="B1077" t="s">
        <v>17</v>
      </c>
      <c r="C1077">
        <v>18</v>
      </c>
      <c r="D1077" s="1">
        <f t="shared" si="17"/>
        <v>37.037593984962406</v>
      </c>
    </row>
    <row r="1078" spans="1:4" x14ac:dyDescent="0.25">
      <c r="A1078">
        <v>3</v>
      </c>
      <c r="B1078" t="s">
        <v>13</v>
      </c>
      <c r="D1078" s="1">
        <f t="shared" si="17"/>
        <v>25.962263610315187</v>
      </c>
    </row>
    <row r="1079" spans="1:4" x14ac:dyDescent="0.25">
      <c r="A1079">
        <v>1</v>
      </c>
      <c r="B1079" t="s">
        <v>17</v>
      </c>
      <c r="C1079">
        <v>27</v>
      </c>
      <c r="D1079" s="1">
        <f t="shared" si="17"/>
        <v>37.037593984962406</v>
      </c>
    </row>
    <row r="1080" spans="1:4" x14ac:dyDescent="0.25">
      <c r="A1080">
        <v>2</v>
      </c>
      <c r="B1080" t="s">
        <v>13</v>
      </c>
      <c r="C1080">
        <v>40</v>
      </c>
      <c r="D1080" s="1">
        <f t="shared" si="17"/>
        <v>30.815379746835443</v>
      </c>
    </row>
    <row r="1081" spans="1:4" x14ac:dyDescent="0.25">
      <c r="A1081">
        <v>2</v>
      </c>
      <c r="B1081" t="s">
        <v>17</v>
      </c>
      <c r="C1081">
        <v>21</v>
      </c>
      <c r="D1081" s="1">
        <f t="shared" si="17"/>
        <v>27.499223300970876</v>
      </c>
    </row>
    <row r="1082" spans="1:4" x14ac:dyDescent="0.25">
      <c r="A1082">
        <v>3</v>
      </c>
      <c r="B1082" t="s">
        <v>13</v>
      </c>
      <c r="C1082">
        <v>17</v>
      </c>
      <c r="D1082" s="1">
        <f t="shared" si="17"/>
        <v>25.962263610315187</v>
      </c>
    </row>
    <row r="1083" spans="1:4" x14ac:dyDescent="0.25">
      <c r="A1083">
        <v>3</v>
      </c>
      <c r="B1083" t="s">
        <v>17</v>
      </c>
      <c r="D1083" s="1">
        <f t="shared" si="17"/>
        <v>22.185328947368422</v>
      </c>
    </row>
    <row r="1084" spans="1:4" x14ac:dyDescent="0.25">
      <c r="A1084">
        <v>2</v>
      </c>
      <c r="B1084" t="s">
        <v>13</v>
      </c>
      <c r="C1084">
        <v>40</v>
      </c>
      <c r="D1084" s="1">
        <f t="shared" si="17"/>
        <v>30.815379746835443</v>
      </c>
    </row>
    <row r="1085" spans="1:4" x14ac:dyDescent="0.25">
      <c r="A1085">
        <v>2</v>
      </c>
      <c r="B1085" t="s">
        <v>13</v>
      </c>
      <c r="C1085">
        <v>34</v>
      </c>
      <c r="D1085" s="1">
        <f t="shared" si="17"/>
        <v>30.815379746835443</v>
      </c>
    </row>
    <row r="1086" spans="1:4" x14ac:dyDescent="0.25">
      <c r="A1086">
        <v>1</v>
      </c>
      <c r="B1086" t="s">
        <v>13</v>
      </c>
      <c r="D1086" s="1">
        <f t="shared" si="17"/>
        <v>41.029271523178807</v>
      </c>
    </row>
    <row r="1087" spans="1:4" x14ac:dyDescent="0.25">
      <c r="A1087">
        <v>3</v>
      </c>
      <c r="B1087" t="s">
        <v>13</v>
      </c>
      <c r="C1087">
        <v>11.5</v>
      </c>
      <c r="D1087" s="1">
        <f t="shared" si="17"/>
        <v>25.962263610315187</v>
      </c>
    </row>
    <row r="1088" spans="1:4" x14ac:dyDescent="0.25">
      <c r="A1088">
        <v>2</v>
      </c>
      <c r="B1088" t="s">
        <v>13</v>
      </c>
      <c r="C1088">
        <v>61</v>
      </c>
      <c r="D1088" s="1">
        <f t="shared" si="17"/>
        <v>30.815379746835443</v>
      </c>
    </row>
    <row r="1089" spans="1:4" x14ac:dyDescent="0.25">
      <c r="A1089">
        <v>2</v>
      </c>
      <c r="B1089" t="s">
        <v>13</v>
      </c>
      <c r="C1089">
        <v>8</v>
      </c>
      <c r="D1089" s="1">
        <f t="shared" si="17"/>
        <v>30.815379746835443</v>
      </c>
    </row>
    <row r="1090" spans="1:4" x14ac:dyDescent="0.25">
      <c r="A1090">
        <v>3</v>
      </c>
      <c r="B1090" t="s">
        <v>13</v>
      </c>
      <c r="C1090">
        <v>33</v>
      </c>
      <c r="D1090" s="1">
        <f t="shared" si="17"/>
        <v>25.962263610315187</v>
      </c>
    </row>
    <row r="1091" spans="1:4" x14ac:dyDescent="0.25">
      <c r="A1091">
        <v>1</v>
      </c>
      <c r="B1091" t="s">
        <v>13</v>
      </c>
      <c r="C1091">
        <v>6</v>
      </c>
      <c r="D1091" s="1">
        <f t="shared" si="17"/>
        <v>41.029271523178807</v>
      </c>
    </row>
    <row r="1092" spans="1:4" x14ac:dyDescent="0.25">
      <c r="A1092">
        <v>3</v>
      </c>
      <c r="B1092" t="s">
        <v>17</v>
      </c>
      <c r="C1092">
        <v>18</v>
      </c>
      <c r="D1092" s="1">
        <f t="shared" si="17"/>
        <v>22.185328947368422</v>
      </c>
    </row>
    <row r="1093" spans="1:4" x14ac:dyDescent="0.25">
      <c r="A1093">
        <v>2</v>
      </c>
      <c r="B1093" t="s">
        <v>13</v>
      </c>
      <c r="C1093">
        <v>23</v>
      </c>
      <c r="D1093" s="1">
        <f t="shared" si="17"/>
        <v>30.815379746835443</v>
      </c>
    </row>
    <row r="1094" spans="1:4" x14ac:dyDescent="0.25">
      <c r="A1094">
        <v>3</v>
      </c>
      <c r="B1094" t="s">
        <v>17</v>
      </c>
      <c r="D1094" s="1">
        <f t="shared" si="17"/>
        <v>22.185328947368422</v>
      </c>
    </row>
    <row r="1095" spans="1:4" x14ac:dyDescent="0.25">
      <c r="A1095">
        <v>3</v>
      </c>
      <c r="B1095" t="s">
        <v>17</v>
      </c>
      <c r="D1095" s="1">
        <f t="shared" si="17"/>
        <v>22.185328947368422</v>
      </c>
    </row>
    <row r="1096" spans="1:4" x14ac:dyDescent="0.25">
      <c r="A1096">
        <v>3</v>
      </c>
      <c r="B1096" t="s">
        <v>13</v>
      </c>
      <c r="C1096">
        <v>0.33</v>
      </c>
      <c r="D1096" s="1">
        <f t="shared" si="17"/>
        <v>25.962263610315187</v>
      </c>
    </row>
    <row r="1097" spans="1:4" x14ac:dyDescent="0.25">
      <c r="A1097">
        <v>1</v>
      </c>
      <c r="B1097" t="s">
        <v>13</v>
      </c>
      <c r="C1097">
        <v>47</v>
      </c>
      <c r="D1097" s="1">
        <f t="shared" ref="D1097:D1160" si="18">SUMIFS(Avg_age,Pclass_Age,A1097,Sex_Age,B1097)</f>
        <v>41.029271523178807</v>
      </c>
    </row>
    <row r="1098" spans="1:4" x14ac:dyDescent="0.25">
      <c r="A1098">
        <v>2</v>
      </c>
      <c r="B1098" t="s">
        <v>17</v>
      </c>
      <c r="C1098">
        <v>8</v>
      </c>
      <c r="D1098" s="1">
        <f t="shared" si="18"/>
        <v>27.499223300970876</v>
      </c>
    </row>
    <row r="1099" spans="1:4" x14ac:dyDescent="0.25">
      <c r="A1099">
        <v>2</v>
      </c>
      <c r="B1099" t="s">
        <v>13</v>
      </c>
      <c r="C1099">
        <v>25</v>
      </c>
      <c r="D1099" s="1">
        <f t="shared" si="18"/>
        <v>30.815379746835443</v>
      </c>
    </row>
    <row r="1100" spans="1:4" x14ac:dyDescent="0.25">
      <c r="A1100">
        <v>1</v>
      </c>
      <c r="B1100" t="s">
        <v>13</v>
      </c>
      <c r="D1100" s="1">
        <f t="shared" si="18"/>
        <v>41.029271523178807</v>
      </c>
    </row>
    <row r="1101" spans="1:4" x14ac:dyDescent="0.25">
      <c r="A1101">
        <v>3</v>
      </c>
      <c r="B1101" t="s">
        <v>17</v>
      </c>
      <c r="C1101">
        <v>35</v>
      </c>
      <c r="D1101" s="1">
        <f t="shared" si="18"/>
        <v>22.185328947368422</v>
      </c>
    </row>
    <row r="1102" spans="1:4" x14ac:dyDescent="0.25">
      <c r="A1102">
        <v>2</v>
      </c>
      <c r="B1102" t="s">
        <v>13</v>
      </c>
      <c r="C1102">
        <v>24</v>
      </c>
      <c r="D1102" s="1">
        <f t="shared" si="18"/>
        <v>30.815379746835443</v>
      </c>
    </row>
    <row r="1103" spans="1:4" x14ac:dyDescent="0.25">
      <c r="A1103">
        <v>1</v>
      </c>
      <c r="B1103" t="s">
        <v>17</v>
      </c>
      <c r="C1103">
        <v>33</v>
      </c>
      <c r="D1103" s="1">
        <f t="shared" si="18"/>
        <v>37.037593984962406</v>
      </c>
    </row>
    <row r="1104" spans="1:4" x14ac:dyDescent="0.25">
      <c r="A1104">
        <v>3</v>
      </c>
      <c r="B1104" t="s">
        <v>13</v>
      </c>
      <c r="C1104">
        <v>25</v>
      </c>
      <c r="D1104" s="1">
        <f t="shared" si="18"/>
        <v>25.962263610315187</v>
      </c>
    </row>
    <row r="1105" spans="1:4" x14ac:dyDescent="0.25">
      <c r="A1105">
        <v>3</v>
      </c>
      <c r="B1105" t="s">
        <v>13</v>
      </c>
      <c r="C1105">
        <v>32</v>
      </c>
      <c r="D1105" s="1">
        <f t="shared" si="18"/>
        <v>25.962263610315187</v>
      </c>
    </row>
    <row r="1106" spans="1:4" x14ac:dyDescent="0.25">
      <c r="A1106">
        <v>3</v>
      </c>
      <c r="B1106" t="s">
        <v>13</v>
      </c>
      <c r="D1106" s="1">
        <f t="shared" si="18"/>
        <v>25.962263610315187</v>
      </c>
    </row>
    <row r="1107" spans="1:4" x14ac:dyDescent="0.25">
      <c r="A1107">
        <v>2</v>
      </c>
      <c r="B1107" t="s">
        <v>13</v>
      </c>
      <c r="C1107">
        <v>17</v>
      </c>
      <c r="D1107" s="1">
        <f t="shared" si="18"/>
        <v>30.815379746835443</v>
      </c>
    </row>
    <row r="1108" spans="1:4" x14ac:dyDescent="0.25">
      <c r="A1108">
        <v>2</v>
      </c>
      <c r="B1108" t="s">
        <v>17</v>
      </c>
      <c r="C1108">
        <v>60</v>
      </c>
      <c r="D1108" s="1">
        <f t="shared" si="18"/>
        <v>27.499223300970876</v>
      </c>
    </row>
    <row r="1109" spans="1:4" x14ac:dyDescent="0.25">
      <c r="A1109">
        <v>3</v>
      </c>
      <c r="B1109" t="s">
        <v>17</v>
      </c>
      <c r="C1109">
        <v>38</v>
      </c>
      <c r="D1109" s="1">
        <f t="shared" si="18"/>
        <v>22.185328947368422</v>
      </c>
    </row>
    <row r="1110" spans="1:4" x14ac:dyDescent="0.25">
      <c r="A1110">
        <v>1</v>
      </c>
      <c r="B1110" t="s">
        <v>13</v>
      </c>
      <c r="C1110">
        <v>42</v>
      </c>
      <c r="D1110" s="1">
        <f t="shared" si="18"/>
        <v>41.029271523178807</v>
      </c>
    </row>
    <row r="1111" spans="1:4" x14ac:dyDescent="0.25">
      <c r="A1111">
        <v>3</v>
      </c>
      <c r="B1111" t="s">
        <v>17</v>
      </c>
      <c r="D1111" s="1">
        <f t="shared" si="18"/>
        <v>22.185328947368422</v>
      </c>
    </row>
    <row r="1112" spans="1:4" x14ac:dyDescent="0.25">
      <c r="A1112">
        <v>1</v>
      </c>
      <c r="B1112" t="s">
        <v>13</v>
      </c>
      <c r="C1112">
        <v>57</v>
      </c>
      <c r="D1112" s="1">
        <f t="shared" si="18"/>
        <v>41.029271523178807</v>
      </c>
    </row>
    <row r="1113" spans="1:4" x14ac:dyDescent="0.25">
      <c r="A1113">
        <v>1</v>
      </c>
      <c r="B1113" t="s">
        <v>17</v>
      </c>
      <c r="C1113">
        <v>50</v>
      </c>
      <c r="D1113" s="1">
        <f t="shared" si="18"/>
        <v>37.037593984962406</v>
      </c>
    </row>
    <row r="1114" spans="1:4" x14ac:dyDescent="0.25">
      <c r="A1114">
        <v>3</v>
      </c>
      <c r="B1114" t="s">
        <v>13</v>
      </c>
      <c r="D1114" s="1">
        <f t="shared" si="18"/>
        <v>25.962263610315187</v>
      </c>
    </row>
    <row r="1115" spans="1:4" x14ac:dyDescent="0.25">
      <c r="A1115">
        <v>2</v>
      </c>
      <c r="B1115" t="s">
        <v>17</v>
      </c>
      <c r="C1115">
        <v>30</v>
      </c>
      <c r="D1115" s="1">
        <f t="shared" si="18"/>
        <v>27.499223300970876</v>
      </c>
    </row>
    <row r="1116" spans="1:4" x14ac:dyDescent="0.25">
      <c r="A1116">
        <v>3</v>
      </c>
      <c r="B1116" t="s">
        <v>13</v>
      </c>
      <c r="C1116">
        <v>21</v>
      </c>
      <c r="D1116" s="1">
        <f t="shared" si="18"/>
        <v>25.962263610315187</v>
      </c>
    </row>
    <row r="1117" spans="1:4" x14ac:dyDescent="0.25">
      <c r="A1117">
        <v>2</v>
      </c>
      <c r="B1117" t="s">
        <v>17</v>
      </c>
      <c r="C1117">
        <v>22</v>
      </c>
      <c r="D1117" s="1">
        <f t="shared" si="18"/>
        <v>27.499223300970876</v>
      </c>
    </row>
    <row r="1118" spans="1:4" x14ac:dyDescent="0.25">
      <c r="A1118">
        <v>3</v>
      </c>
      <c r="B1118" t="s">
        <v>13</v>
      </c>
      <c r="C1118">
        <v>21</v>
      </c>
      <c r="D1118" s="1">
        <f t="shared" si="18"/>
        <v>25.962263610315187</v>
      </c>
    </row>
    <row r="1119" spans="1:4" x14ac:dyDescent="0.25">
      <c r="A1119">
        <v>1</v>
      </c>
      <c r="B1119" t="s">
        <v>17</v>
      </c>
      <c r="C1119">
        <v>53</v>
      </c>
      <c r="D1119" s="1">
        <f t="shared" si="18"/>
        <v>37.037593984962406</v>
      </c>
    </row>
    <row r="1120" spans="1:4" x14ac:dyDescent="0.25">
      <c r="A1120">
        <v>3</v>
      </c>
      <c r="B1120" t="s">
        <v>17</v>
      </c>
      <c r="D1120" s="1">
        <f t="shared" si="18"/>
        <v>22.185328947368422</v>
      </c>
    </row>
    <row r="1121" spans="1:4" x14ac:dyDescent="0.25">
      <c r="A1121">
        <v>3</v>
      </c>
      <c r="B1121" t="s">
        <v>13</v>
      </c>
      <c r="C1121">
        <v>23</v>
      </c>
      <c r="D1121" s="1">
        <f t="shared" si="18"/>
        <v>25.962263610315187</v>
      </c>
    </row>
    <row r="1122" spans="1:4" x14ac:dyDescent="0.25">
      <c r="A1122">
        <v>3</v>
      </c>
      <c r="B1122" t="s">
        <v>17</v>
      </c>
      <c r="D1122" s="1">
        <f t="shared" si="18"/>
        <v>22.185328947368422</v>
      </c>
    </row>
    <row r="1123" spans="1:4" x14ac:dyDescent="0.25">
      <c r="A1123">
        <v>3</v>
      </c>
      <c r="B1123" t="s">
        <v>13</v>
      </c>
      <c r="C1123">
        <v>40.5</v>
      </c>
      <c r="D1123" s="1">
        <f t="shared" si="18"/>
        <v>25.962263610315187</v>
      </c>
    </row>
    <row r="1124" spans="1:4" x14ac:dyDescent="0.25">
      <c r="A1124">
        <v>2</v>
      </c>
      <c r="B1124" t="s">
        <v>13</v>
      </c>
      <c r="C1124">
        <v>36</v>
      </c>
      <c r="D1124" s="1">
        <f t="shared" si="18"/>
        <v>30.815379746835443</v>
      </c>
    </row>
    <row r="1125" spans="1:4" x14ac:dyDescent="0.25">
      <c r="A1125">
        <v>2</v>
      </c>
      <c r="B1125" t="s">
        <v>13</v>
      </c>
      <c r="C1125">
        <v>14</v>
      </c>
      <c r="D1125" s="1">
        <f t="shared" si="18"/>
        <v>30.815379746835443</v>
      </c>
    </row>
    <row r="1126" spans="1:4" x14ac:dyDescent="0.25">
      <c r="A1126">
        <v>1</v>
      </c>
      <c r="B1126" t="s">
        <v>17</v>
      </c>
      <c r="C1126">
        <v>21</v>
      </c>
      <c r="D1126" s="1">
        <f t="shared" si="18"/>
        <v>37.037593984962406</v>
      </c>
    </row>
    <row r="1127" spans="1:4" x14ac:dyDescent="0.25">
      <c r="A1127">
        <v>3</v>
      </c>
      <c r="B1127" t="s">
        <v>13</v>
      </c>
      <c r="C1127">
        <v>21</v>
      </c>
      <c r="D1127" s="1">
        <f t="shared" si="18"/>
        <v>25.962263610315187</v>
      </c>
    </row>
    <row r="1128" spans="1:4" x14ac:dyDescent="0.25">
      <c r="A1128">
        <v>3</v>
      </c>
      <c r="B1128" t="s">
        <v>13</v>
      </c>
      <c r="D1128" s="1">
        <f t="shared" si="18"/>
        <v>25.962263610315187</v>
      </c>
    </row>
    <row r="1129" spans="1:4" x14ac:dyDescent="0.25">
      <c r="A1129">
        <v>1</v>
      </c>
      <c r="B1129" t="s">
        <v>13</v>
      </c>
      <c r="C1129">
        <v>39</v>
      </c>
      <c r="D1129" s="1">
        <f t="shared" si="18"/>
        <v>41.029271523178807</v>
      </c>
    </row>
    <row r="1130" spans="1:4" x14ac:dyDescent="0.25">
      <c r="A1130">
        <v>3</v>
      </c>
      <c r="B1130" t="s">
        <v>13</v>
      </c>
      <c r="C1130">
        <v>20</v>
      </c>
      <c r="D1130" s="1">
        <f t="shared" si="18"/>
        <v>25.962263610315187</v>
      </c>
    </row>
    <row r="1131" spans="1:4" x14ac:dyDescent="0.25">
      <c r="A1131">
        <v>1</v>
      </c>
      <c r="B1131" t="s">
        <v>13</v>
      </c>
      <c r="C1131">
        <v>64</v>
      </c>
      <c r="D1131" s="1">
        <f t="shared" si="18"/>
        <v>41.029271523178807</v>
      </c>
    </row>
    <row r="1132" spans="1:4" x14ac:dyDescent="0.25">
      <c r="A1132">
        <v>3</v>
      </c>
      <c r="B1132" t="s">
        <v>13</v>
      </c>
      <c r="C1132">
        <v>20</v>
      </c>
      <c r="D1132" s="1">
        <f t="shared" si="18"/>
        <v>25.962263610315187</v>
      </c>
    </row>
    <row r="1133" spans="1:4" x14ac:dyDescent="0.25">
      <c r="A1133">
        <v>2</v>
      </c>
      <c r="B1133" t="s">
        <v>17</v>
      </c>
      <c r="C1133">
        <v>18</v>
      </c>
      <c r="D1133" s="1">
        <f t="shared" si="18"/>
        <v>27.499223300970876</v>
      </c>
    </row>
    <row r="1134" spans="1:4" x14ac:dyDescent="0.25">
      <c r="A1134">
        <v>1</v>
      </c>
      <c r="B1134" t="s">
        <v>17</v>
      </c>
      <c r="C1134">
        <v>48</v>
      </c>
      <c r="D1134" s="1">
        <f t="shared" si="18"/>
        <v>37.037593984962406</v>
      </c>
    </row>
    <row r="1135" spans="1:4" x14ac:dyDescent="0.25">
      <c r="A1135">
        <v>1</v>
      </c>
      <c r="B1135" t="s">
        <v>17</v>
      </c>
      <c r="C1135">
        <v>55</v>
      </c>
      <c r="D1135" s="1">
        <f t="shared" si="18"/>
        <v>37.037593984962406</v>
      </c>
    </row>
    <row r="1136" spans="1:4" x14ac:dyDescent="0.25">
      <c r="A1136">
        <v>2</v>
      </c>
      <c r="B1136" t="s">
        <v>17</v>
      </c>
      <c r="C1136">
        <v>45</v>
      </c>
      <c r="D1136" s="1">
        <f t="shared" si="18"/>
        <v>27.499223300970876</v>
      </c>
    </row>
    <row r="1137" spans="1:4" x14ac:dyDescent="0.25">
      <c r="A1137">
        <v>1</v>
      </c>
      <c r="B1137" t="s">
        <v>13</v>
      </c>
      <c r="C1137">
        <v>45</v>
      </c>
      <c r="D1137" s="1">
        <f t="shared" si="18"/>
        <v>41.029271523178807</v>
      </c>
    </row>
    <row r="1138" spans="1:4" x14ac:dyDescent="0.25">
      <c r="A1138">
        <v>3</v>
      </c>
      <c r="B1138" t="s">
        <v>13</v>
      </c>
      <c r="D1138" s="1">
        <f t="shared" si="18"/>
        <v>25.962263610315187</v>
      </c>
    </row>
    <row r="1139" spans="1:4" x14ac:dyDescent="0.25">
      <c r="A1139">
        <v>3</v>
      </c>
      <c r="B1139" t="s">
        <v>13</v>
      </c>
      <c r="D1139" s="1">
        <f t="shared" si="18"/>
        <v>25.962263610315187</v>
      </c>
    </row>
    <row r="1140" spans="1:4" x14ac:dyDescent="0.25">
      <c r="A1140">
        <v>1</v>
      </c>
      <c r="B1140" t="s">
        <v>13</v>
      </c>
      <c r="C1140">
        <v>41</v>
      </c>
      <c r="D1140" s="1">
        <f t="shared" si="18"/>
        <v>41.029271523178807</v>
      </c>
    </row>
    <row r="1141" spans="1:4" x14ac:dyDescent="0.25">
      <c r="A1141">
        <v>2</v>
      </c>
      <c r="B1141" t="s">
        <v>17</v>
      </c>
      <c r="C1141">
        <v>22</v>
      </c>
      <c r="D1141" s="1">
        <f t="shared" si="18"/>
        <v>27.499223300970876</v>
      </c>
    </row>
    <row r="1142" spans="1:4" x14ac:dyDescent="0.25">
      <c r="A1142">
        <v>2</v>
      </c>
      <c r="B1142" t="s">
        <v>13</v>
      </c>
      <c r="C1142">
        <v>42</v>
      </c>
      <c r="D1142" s="1">
        <f t="shared" si="18"/>
        <v>30.815379746835443</v>
      </c>
    </row>
    <row r="1143" spans="1:4" x14ac:dyDescent="0.25">
      <c r="A1143">
        <v>2</v>
      </c>
      <c r="B1143" t="s">
        <v>17</v>
      </c>
      <c r="C1143">
        <v>29</v>
      </c>
      <c r="D1143" s="1">
        <f t="shared" si="18"/>
        <v>27.499223300970876</v>
      </c>
    </row>
    <row r="1144" spans="1:4" x14ac:dyDescent="0.25">
      <c r="A1144">
        <v>3</v>
      </c>
      <c r="B1144" t="s">
        <v>17</v>
      </c>
      <c r="D1144" s="1">
        <f t="shared" si="18"/>
        <v>22.185328947368422</v>
      </c>
    </row>
    <row r="1145" spans="1:4" x14ac:dyDescent="0.25">
      <c r="A1145">
        <v>2</v>
      </c>
      <c r="B1145" t="s">
        <v>17</v>
      </c>
      <c r="C1145">
        <v>0.92</v>
      </c>
      <c r="D1145" s="1">
        <f t="shared" si="18"/>
        <v>27.499223300970876</v>
      </c>
    </row>
    <row r="1146" spans="1:4" x14ac:dyDescent="0.25">
      <c r="A1146">
        <v>3</v>
      </c>
      <c r="B1146" t="s">
        <v>13</v>
      </c>
      <c r="C1146">
        <v>20</v>
      </c>
      <c r="D1146" s="1">
        <f t="shared" si="18"/>
        <v>25.962263610315187</v>
      </c>
    </row>
    <row r="1147" spans="1:4" x14ac:dyDescent="0.25">
      <c r="A1147">
        <v>1</v>
      </c>
      <c r="B1147" t="s">
        <v>13</v>
      </c>
      <c r="C1147">
        <v>27</v>
      </c>
      <c r="D1147" s="1">
        <f t="shared" si="18"/>
        <v>41.029271523178807</v>
      </c>
    </row>
    <row r="1148" spans="1:4" x14ac:dyDescent="0.25">
      <c r="A1148">
        <v>3</v>
      </c>
      <c r="B1148" t="s">
        <v>13</v>
      </c>
      <c r="C1148">
        <v>24</v>
      </c>
      <c r="D1148" s="1">
        <f t="shared" si="18"/>
        <v>25.962263610315187</v>
      </c>
    </row>
    <row r="1149" spans="1:4" x14ac:dyDescent="0.25">
      <c r="A1149">
        <v>3</v>
      </c>
      <c r="B1149" t="s">
        <v>13</v>
      </c>
      <c r="C1149">
        <v>32.5</v>
      </c>
      <c r="D1149" s="1">
        <f t="shared" si="18"/>
        <v>25.962263610315187</v>
      </c>
    </row>
    <row r="1150" spans="1:4" x14ac:dyDescent="0.25">
      <c r="A1150">
        <v>3</v>
      </c>
      <c r="B1150" t="s">
        <v>13</v>
      </c>
      <c r="D1150" s="1">
        <f t="shared" si="18"/>
        <v>25.962263610315187</v>
      </c>
    </row>
    <row r="1151" spans="1:4" x14ac:dyDescent="0.25">
      <c r="A1151">
        <v>3</v>
      </c>
      <c r="B1151" t="s">
        <v>13</v>
      </c>
      <c r="D1151" s="1">
        <f t="shared" si="18"/>
        <v>25.962263610315187</v>
      </c>
    </row>
    <row r="1152" spans="1:4" x14ac:dyDescent="0.25">
      <c r="A1152">
        <v>3</v>
      </c>
      <c r="B1152" t="s">
        <v>13</v>
      </c>
      <c r="C1152">
        <v>28</v>
      </c>
      <c r="D1152" s="1">
        <f t="shared" si="18"/>
        <v>25.962263610315187</v>
      </c>
    </row>
    <row r="1153" spans="1:4" x14ac:dyDescent="0.25">
      <c r="A1153">
        <v>2</v>
      </c>
      <c r="B1153" t="s">
        <v>17</v>
      </c>
      <c r="C1153">
        <v>19</v>
      </c>
      <c r="D1153" s="1">
        <f t="shared" si="18"/>
        <v>27.499223300970876</v>
      </c>
    </row>
    <row r="1154" spans="1:4" x14ac:dyDescent="0.25">
      <c r="A1154">
        <v>3</v>
      </c>
      <c r="B1154" t="s">
        <v>13</v>
      </c>
      <c r="C1154">
        <v>21</v>
      </c>
      <c r="D1154" s="1">
        <f t="shared" si="18"/>
        <v>25.962263610315187</v>
      </c>
    </row>
    <row r="1155" spans="1:4" x14ac:dyDescent="0.25">
      <c r="A1155">
        <v>3</v>
      </c>
      <c r="B1155" t="s">
        <v>13</v>
      </c>
      <c r="C1155">
        <v>36.5</v>
      </c>
      <c r="D1155" s="1">
        <f t="shared" si="18"/>
        <v>25.962263610315187</v>
      </c>
    </row>
    <row r="1156" spans="1:4" x14ac:dyDescent="0.25">
      <c r="A1156">
        <v>3</v>
      </c>
      <c r="B1156" t="s">
        <v>13</v>
      </c>
      <c r="C1156">
        <v>21</v>
      </c>
      <c r="D1156" s="1">
        <f t="shared" si="18"/>
        <v>25.962263610315187</v>
      </c>
    </row>
    <row r="1157" spans="1:4" x14ac:dyDescent="0.25">
      <c r="A1157">
        <v>2</v>
      </c>
      <c r="B1157" t="s">
        <v>17</v>
      </c>
      <c r="C1157">
        <v>29</v>
      </c>
      <c r="D1157" s="1">
        <f t="shared" si="18"/>
        <v>27.499223300970876</v>
      </c>
    </row>
    <row r="1158" spans="1:4" x14ac:dyDescent="0.25">
      <c r="A1158">
        <v>3</v>
      </c>
      <c r="B1158" t="s">
        <v>17</v>
      </c>
      <c r="C1158">
        <v>1</v>
      </c>
      <c r="D1158" s="1">
        <f t="shared" si="18"/>
        <v>22.185328947368422</v>
      </c>
    </row>
    <row r="1159" spans="1:4" x14ac:dyDescent="0.25">
      <c r="A1159">
        <v>2</v>
      </c>
      <c r="B1159" t="s">
        <v>13</v>
      </c>
      <c r="C1159">
        <v>30</v>
      </c>
      <c r="D1159" s="1">
        <f t="shared" si="18"/>
        <v>30.815379746835443</v>
      </c>
    </row>
    <row r="1160" spans="1:4" x14ac:dyDescent="0.25">
      <c r="A1160">
        <v>3</v>
      </c>
      <c r="B1160" t="s">
        <v>13</v>
      </c>
      <c r="D1160" s="1">
        <f t="shared" si="18"/>
        <v>25.962263610315187</v>
      </c>
    </row>
    <row r="1161" spans="1:4" x14ac:dyDescent="0.25">
      <c r="A1161">
        <v>1</v>
      </c>
      <c r="B1161" t="s">
        <v>13</v>
      </c>
      <c r="D1161" s="1">
        <f t="shared" ref="D1161:D1224" si="19">SUMIFS(Avg_age,Pclass_Age,A1161,Sex_Age,B1161)</f>
        <v>41.029271523178807</v>
      </c>
    </row>
    <row r="1162" spans="1:4" x14ac:dyDescent="0.25">
      <c r="A1162">
        <v>3</v>
      </c>
      <c r="B1162" t="s">
        <v>13</v>
      </c>
      <c r="D1162" s="1">
        <f t="shared" si="19"/>
        <v>25.962263610315187</v>
      </c>
    </row>
    <row r="1163" spans="1:4" x14ac:dyDescent="0.25">
      <c r="A1163">
        <v>3</v>
      </c>
      <c r="B1163" t="s">
        <v>17</v>
      </c>
      <c r="D1163" s="1">
        <f t="shared" si="19"/>
        <v>22.185328947368422</v>
      </c>
    </row>
    <row r="1164" spans="1:4" x14ac:dyDescent="0.25">
      <c r="A1164">
        <v>3</v>
      </c>
      <c r="B1164" t="s">
        <v>13</v>
      </c>
      <c r="C1164">
        <v>17</v>
      </c>
      <c r="D1164" s="1">
        <f t="shared" si="19"/>
        <v>25.962263610315187</v>
      </c>
    </row>
    <row r="1165" spans="1:4" x14ac:dyDescent="0.25">
      <c r="A1165">
        <v>1</v>
      </c>
      <c r="B1165" t="s">
        <v>13</v>
      </c>
      <c r="C1165">
        <v>46</v>
      </c>
      <c r="D1165" s="1">
        <f t="shared" si="19"/>
        <v>41.029271523178807</v>
      </c>
    </row>
    <row r="1166" spans="1:4" x14ac:dyDescent="0.25">
      <c r="A1166">
        <v>3</v>
      </c>
      <c r="B1166" t="s">
        <v>13</v>
      </c>
      <c r="D1166" s="1">
        <f t="shared" si="19"/>
        <v>25.962263610315187</v>
      </c>
    </row>
    <row r="1167" spans="1:4" x14ac:dyDescent="0.25">
      <c r="A1167">
        <v>1</v>
      </c>
      <c r="B1167" t="s">
        <v>17</v>
      </c>
      <c r="C1167">
        <v>26</v>
      </c>
      <c r="D1167" s="1">
        <f t="shared" si="19"/>
        <v>37.037593984962406</v>
      </c>
    </row>
    <row r="1168" spans="1:4" x14ac:dyDescent="0.25">
      <c r="A1168">
        <v>3</v>
      </c>
      <c r="B1168" t="s">
        <v>17</v>
      </c>
      <c r="D1168" s="1">
        <f t="shared" si="19"/>
        <v>22.185328947368422</v>
      </c>
    </row>
    <row r="1169" spans="1:4" x14ac:dyDescent="0.25">
      <c r="A1169">
        <v>3</v>
      </c>
      <c r="B1169" t="s">
        <v>13</v>
      </c>
      <c r="D1169" s="1">
        <f t="shared" si="19"/>
        <v>25.962263610315187</v>
      </c>
    </row>
    <row r="1170" spans="1:4" x14ac:dyDescent="0.25">
      <c r="A1170">
        <v>2</v>
      </c>
      <c r="B1170" t="s">
        <v>17</v>
      </c>
      <c r="C1170">
        <v>20</v>
      </c>
      <c r="D1170" s="1">
        <f t="shared" si="19"/>
        <v>27.499223300970876</v>
      </c>
    </row>
    <row r="1171" spans="1:4" x14ac:dyDescent="0.25">
      <c r="A1171">
        <v>2</v>
      </c>
      <c r="B1171" t="s">
        <v>13</v>
      </c>
      <c r="C1171">
        <v>28</v>
      </c>
      <c r="D1171" s="1">
        <f t="shared" si="19"/>
        <v>30.815379746835443</v>
      </c>
    </row>
    <row r="1172" spans="1:4" x14ac:dyDescent="0.25">
      <c r="A1172">
        <v>2</v>
      </c>
      <c r="B1172" t="s">
        <v>13</v>
      </c>
      <c r="C1172">
        <v>40</v>
      </c>
      <c r="D1172" s="1">
        <f t="shared" si="19"/>
        <v>30.815379746835443</v>
      </c>
    </row>
    <row r="1173" spans="1:4" x14ac:dyDescent="0.25">
      <c r="A1173">
        <v>2</v>
      </c>
      <c r="B1173" t="s">
        <v>13</v>
      </c>
      <c r="C1173">
        <v>30</v>
      </c>
      <c r="D1173" s="1">
        <f t="shared" si="19"/>
        <v>30.815379746835443</v>
      </c>
    </row>
    <row r="1174" spans="1:4" x14ac:dyDescent="0.25">
      <c r="A1174">
        <v>2</v>
      </c>
      <c r="B1174" t="s">
        <v>13</v>
      </c>
      <c r="C1174">
        <v>22</v>
      </c>
      <c r="D1174" s="1">
        <f t="shared" si="19"/>
        <v>30.815379746835443</v>
      </c>
    </row>
    <row r="1175" spans="1:4" x14ac:dyDescent="0.25">
      <c r="A1175">
        <v>3</v>
      </c>
      <c r="B1175" t="s">
        <v>17</v>
      </c>
      <c r="C1175">
        <v>23</v>
      </c>
      <c r="D1175" s="1">
        <f t="shared" si="19"/>
        <v>22.185328947368422</v>
      </c>
    </row>
    <row r="1176" spans="1:4" x14ac:dyDescent="0.25">
      <c r="A1176">
        <v>3</v>
      </c>
      <c r="B1176" t="s">
        <v>13</v>
      </c>
      <c r="C1176">
        <v>0.75</v>
      </c>
      <c r="D1176" s="1">
        <f t="shared" si="19"/>
        <v>25.962263610315187</v>
      </c>
    </row>
    <row r="1177" spans="1:4" x14ac:dyDescent="0.25">
      <c r="A1177">
        <v>3</v>
      </c>
      <c r="B1177" t="s">
        <v>17</v>
      </c>
      <c r="D1177" s="1">
        <f t="shared" si="19"/>
        <v>22.185328947368422</v>
      </c>
    </row>
    <row r="1178" spans="1:4" x14ac:dyDescent="0.25">
      <c r="A1178">
        <v>3</v>
      </c>
      <c r="B1178" t="s">
        <v>17</v>
      </c>
      <c r="C1178">
        <v>9</v>
      </c>
      <c r="D1178" s="1">
        <f t="shared" si="19"/>
        <v>22.185328947368422</v>
      </c>
    </row>
    <row r="1179" spans="1:4" x14ac:dyDescent="0.25">
      <c r="A1179">
        <v>3</v>
      </c>
      <c r="B1179" t="s">
        <v>17</v>
      </c>
      <c r="C1179">
        <v>2</v>
      </c>
      <c r="D1179" s="1">
        <f t="shared" si="19"/>
        <v>22.185328947368422</v>
      </c>
    </row>
    <row r="1180" spans="1:4" x14ac:dyDescent="0.25">
      <c r="A1180">
        <v>3</v>
      </c>
      <c r="B1180" t="s">
        <v>13</v>
      </c>
      <c r="C1180">
        <v>36</v>
      </c>
      <c r="D1180" s="1">
        <f t="shared" si="19"/>
        <v>25.962263610315187</v>
      </c>
    </row>
    <row r="1181" spans="1:4" x14ac:dyDescent="0.25">
      <c r="A1181">
        <v>3</v>
      </c>
      <c r="B1181" t="s">
        <v>13</v>
      </c>
      <c r="D1181" s="1">
        <f t="shared" si="19"/>
        <v>25.962263610315187</v>
      </c>
    </row>
    <row r="1182" spans="1:4" x14ac:dyDescent="0.25">
      <c r="A1182">
        <v>1</v>
      </c>
      <c r="B1182" t="s">
        <v>13</v>
      </c>
      <c r="C1182">
        <v>24</v>
      </c>
      <c r="D1182" s="1">
        <f t="shared" si="19"/>
        <v>41.029271523178807</v>
      </c>
    </row>
    <row r="1183" spans="1:4" x14ac:dyDescent="0.25">
      <c r="A1183">
        <v>3</v>
      </c>
      <c r="B1183" t="s">
        <v>13</v>
      </c>
      <c r="D1183" s="1">
        <f t="shared" si="19"/>
        <v>25.962263610315187</v>
      </c>
    </row>
    <row r="1184" spans="1:4" x14ac:dyDescent="0.25">
      <c r="A1184">
        <v>3</v>
      </c>
      <c r="B1184" t="s">
        <v>13</v>
      </c>
      <c r="D1184" s="1">
        <f t="shared" si="19"/>
        <v>25.962263610315187</v>
      </c>
    </row>
    <row r="1185" spans="1:4" x14ac:dyDescent="0.25">
      <c r="A1185">
        <v>1</v>
      </c>
      <c r="B1185" t="s">
        <v>13</v>
      </c>
      <c r="D1185" s="1">
        <f t="shared" si="19"/>
        <v>41.029271523178807</v>
      </c>
    </row>
    <row r="1186" spans="1:4" x14ac:dyDescent="0.25">
      <c r="A1186">
        <v>3</v>
      </c>
      <c r="B1186" t="s">
        <v>17</v>
      </c>
      <c r="C1186">
        <v>30</v>
      </c>
      <c r="D1186" s="1">
        <f t="shared" si="19"/>
        <v>22.185328947368422</v>
      </c>
    </row>
    <row r="1187" spans="1:4" x14ac:dyDescent="0.25">
      <c r="A1187">
        <v>3</v>
      </c>
      <c r="B1187" t="s">
        <v>13</v>
      </c>
      <c r="D1187" s="1">
        <f t="shared" si="19"/>
        <v>25.962263610315187</v>
      </c>
    </row>
    <row r="1188" spans="1:4" x14ac:dyDescent="0.25">
      <c r="A1188">
        <v>1</v>
      </c>
      <c r="B1188" t="s">
        <v>13</v>
      </c>
      <c r="C1188">
        <v>53</v>
      </c>
      <c r="D1188" s="1">
        <f t="shared" si="19"/>
        <v>41.029271523178807</v>
      </c>
    </row>
    <row r="1189" spans="1:4" x14ac:dyDescent="0.25">
      <c r="A1189">
        <v>3</v>
      </c>
      <c r="B1189" t="s">
        <v>13</v>
      </c>
      <c r="C1189">
        <v>36</v>
      </c>
      <c r="D1189" s="1">
        <f t="shared" si="19"/>
        <v>25.962263610315187</v>
      </c>
    </row>
    <row r="1190" spans="1:4" x14ac:dyDescent="0.25">
      <c r="A1190">
        <v>3</v>
      </c>
      <c r="B1190" t="s">
        <v>13</v>
      </c>
      <c r="C1190">
        <v>26</v>
      </c>
      <c r="D1190" s="1">
        <f t="shared" si="19"/>
        <v>25.962263610315187</v>
      </c>
    </row>
    <row r="1191" spans="1:4" x14ac:dyDescent="0.25">
      <c r="A1191">
        <v>2</v>
      </c>
      <c r="B1191" t="s">
        <v>17</v>
      </c>
      <c r="C1191">
        <v>1</v>
      </c>
      <c r="D1191" s="1">
        <f t="shared" si="19"/>
        <v>27.499223300970876</v>
      </c>
    </row>
    <row r="1192" spans="1:4" x14ac:dyDescent="0.25">
      <c r="A1192">
        <v>3</v>
      </c>
      <c r="B1192" t="s">
        <v>13</v>
      </c>
      <c r="D1192" s="1">
        <f t="shared" si="19"/>
        <v>25.962263610315187</v>
      </c>
    </row>
    <row r="1193" spans="1:4" x14ac:dyDescent="0.25">
      <c r="A1193">
        <v>1</v>
      </c>
      <c r="B1193" t="s">
        <v>13</v>
      </c>
      <c r="C1193">
        <v>30</v>
      </c>
      <c r="D1193" s="1">
        <f t="shared" si="19"/>
        <v>41.029271523178807</v>
      </c>
    </row>
    <row r="1194" spans="1:4" x14ac:dyDescent="0.25">
      <c r="A1194">
        <v>3</v>
      </c>
      <c r="B1194" t="s">
        <v>13</v>
      </c>
      <c r="C1194">
        <v>29</v>
      </c>
      <c r="D1194" s="1">
        <f t="shared" si="19"/>
        <v>25.962263610315187</v>
      </c>
    </row>
    <row r="1195" spans="1:4" x14ac:dyDescent="0.25">
      <c r="A1195">
        <v>3</v>
      </c>
      <c r="B1195" t="s">
        <v>13</v>
      </c>
      <c r="C1195">
        <v>32</v>
      </c>
      <c r="D1195" s="1">
        <f t="shared" si="19"/>
        <v>25.962263610315187</v>
      </c>
    </row>
    <row r="1196" spans="1:4" x14ac:dyDescent="0.25">
      <c r="A1196">
        <v>2</v>
      </c>
      <c r="B1196" t="s">
        <v>13</v>
      </c>
      <c r="D1196" s="1">
        <f t="shared" si="19"/>
        <v>30.815379746835443</v>
      </c>
    </row>
    <row r="1197" spans="1:4" x14ac:dyDescent="0.25">
      <c r="A1197">
        <v>2</v>
      </c>
      <c r="B1197" t="s">
        <v>13</v>
      </c>
      <c r="C1197">
        <v>43</v>
      </c>
      <c r="D1197" s="1">
        <f t="shared" si="19"/>
        <v>30.815379746835443</v>
      </c>
    </row>
    <row r="1198" spans="1:4" x14ac:dyDescent="0.25">
      <c r="A1198">
        <v>3</v>
      </c>
      <c r="B1198" t="s">
        <v>13</v>
      </c>
      <c r="C1198">
        <v>24</v>
      </c>
      <c r="D1198" s="1">
        <f t="shared" si="19"/>
        <v>25.962263610315187</v>
      </c>
    </row>
    <row r="1199" spans="1:4" x14ac:dyDescent="0.25">
      <c r="A1199">
        <v>3</v>
      </c>
      <c r="B1199" t="s">
        <v>17</v>
      </c>
      <c r="D1199" s="1">
        <f t="shared" si="19"/>
        <v>22.185328947368422</v>
      </c>
    </row>
    <row r="1200" spans="1:4" x14ac:dyDescent="0.25">
      <c r="A1200">
        <v>1</v>
      </c>
      <c r="B1200" t="s">
        <v>17</v>
      </c>
      <c r="C1200">
        <v>64</v>
      </c>
      <c r="D1200" s="1">
        <f t="shared" si="19"/>
        <v>37.037593984962406</v>
      </c>
    </row>
    <row r="1201" spans="1:4" x14ac:dyDescent="0.25">
      <c r="A1201">
        <v>1</v>
      </c>
      <c r="B1201" t="s">
        <v>13</v>
      </c>
      <c r="C1201">
        <v>30</v>
      </c>
      <c r="D1201" s="1">
        <f t="shared" si="19"/>
        <v>41.029271523178807</v>
      </c>
    </row>
    <row r="1202" spans="1:4" x14ac:dyDescent="0.25">
      <c r="A1202">
        <v>3</v>
      </c>
      <c r="B1202" t="s">
        <v>13</v>
      </c>
      <c r="C1202">
        <v>0.83</v>
      </c>
      <c r="D1202" s="1">
        <f t="shared" si="19"/>
        <v>25.962263610315187</v>
      </c>
    </row>
    <row r="1203" spans="1:4" x14ac:dyDescent="0.25">
      <c r="A1203">
        <v>1</v>
      </c>
      <c r="B1203" t="s">
        <v>13</v>
      </c>
      <c r="C1203">
        <v>55</v>
      </c>
      <c r="D1203" s="1">
        <f t="shared" si="19"/>
        <v>41.029271523178807</v>
      </c>
    </row>
    <row r="1204" spans="1:4" x14ac:dyDescent="0.25">
      <c r="A1204">
        <v>3</v>
      </c>
      <c r="B1204" t="s">
        <v>17</v>
      </c>
      <c r="C1204">
        <v>45</v>
      </c>
      <c r="D1204" s="1">
        <f t="shared" si="19"/>
        <v>22.185328947368422</v>
      </c>
    </row>
    <row r="1205" spans="1:4" x14ac:dyDescent="0.25">
      <c r="A1205">
        <v>3</v>
      </c>
      <c r="B1205" t="s">
        <v>13</v>
      </c>
      <c r="C1205">
        <v>18</v>
      </c>
      <c r="D1205" s="1">
        <f t="shared" si="19"/>
        <v>25.962263610315187</v>
      </c>
    </row>
    <row r="1206" spans="1:4" x14ac:dyDescent="0.25">
      <c r="A1206">
        <v>3</v>
      </c>
      <c r="B1206" t="s">
        <v>13</v>
      </c>
      <c r="C1206">
        <v>22</v>
      </c>
      <c r="D1206" s="1">
        <f t="shared" si="19"/>
        <v>25.962263610315187</v>
      </c>
    </row>
    <row r="1207" spans="1:4" x14ac:dyDescent="0.25">
      <c r="A1207">
        <v>3</v>
      </c>
      <c r="B1207" t="s">
        <v>13</v>
      </c>
      <c r="D1207" s="1">
        <f t="shared" si="19"/>
        <v>25.962263610315187</v>
      </c>
    </row>
    <row r="1208" spans="1:4" x14ac:dyDescent="0.25">
      <c r="A1208">
        <v>3</v>
      </c>
      <c r="B1208" t="s">
        <v>17</v>
      </c>
      <c r="C1208">
        <v>37</v>
      </c>
      <c r="D1208" s="1">
        <f t="shared" si="19"/>
        <v>22.185328947368422</v>
      </c>
    </row>
    <row r="1209" spans="1:4" x14ac:dyDescent="0.25">
      <c r="A1209">
        <v>1</v>
      </c>
      <c r="B1209" t="s">
        <v>17</v>
      </c>
      <c r="C1209">
        <v>55</v>
      </c>
      <c r="D1209" s="1">
        <f t="shared" si="19"/>
        <v>37.037593984962406</v>
      </c>
    </row>
    <row r="1210" spans="1:4" x14ac:dyDescent="0.25">
      <c r="A1210">
        <v>3</v>
      </c>
      <c r="B1210" t="s">
        <v>17</v>
      </c>
      <c r="C1210">
        <v>17</v>
      </c>
      <c r="D1210" s="1">
        <f t="shared" si="19"/>
        <v>22.185328947368422</v>
      </c>
    </row>
    <row r="1211" spans="1:4" x14ac:dyDescent="0.25">
      <c r="A1211">
        <v>1</v>
      </c>
      <c r="B1211" t="s">
        <v>13</v>
      </c>
      <c r="C1211">
        <v>57</v>
      </c>
      <c r="D1211" s="1">
        <f t="shared" si="19"/>
        <v>41.029271523178807</v>
      </c>
    </row>
    <row r="1212" spans="1:4" x14ac:dyDescent="0.25">
      <c r="A1212">
        <v>2</v>
      </c>
      <c r="B1212" t="s">
        <v>13</v>
      </c>
      <c r="C1212">
        <v>19</v>
      </c>
      <c r="D1212" s="1">
        <f t="shared" si="19"/>
        <v>30.815379746835443</v>
      </c>
    </row>
    <row r="1213" spans="1:4" x14ac:dyDescent="0.25">
      <c r="A1213">
        <v>3</v>
      </c>
      <c r="B1213" t="s">
        <v>13</v>
      </c>
      <c r="C1213">
        <v>27</v>
      </c>
      <c r="D1213" s="1">
        <f t="shared" si="19"/>
        <v>25.962263610315187</v>
      </c>
    </row>
    <row r="1214" spans="1:4" x14ac:dyDescent="0.25">
      <c r="A1214">
        <v>2</v>
      </c>
      <c r="B1214" t="s">
        <v>13</v>
      </c>
      <c r="C1214">
        <v>22</v>
      </c>
      <c r="D1214" s="1">
        <f t="shared" si="19"/>
        <v>30.815379746835443</v>
      </c>
    </row>
    <row r="1215" spans="1:4" x14ac:dyDescent="0.25">
      <c r="A1215">
        <v>3</v>
      </c>
      <c r="B1215" t="s">
        <v>13</v>
      </c>
      <c r="C1215">
        <v>26</v>
      </c>
      <c r="D1215" s="1">
        <f t="shared" si="19"/>
        <v>25.962263610315187</v>
      </c>
    </row>
    <row r="1216" spans="1:4" x14ac:dyDescent="0.25">
      <c r="A1216">
        <v>3</v>
      </c>
      <c r="B1216" t="s">
        <v>13</v>
      </c>
      <c r="C1216">
        <v>25</v>
      </c>
      <c r="D1216" s="1">
        <f t="shared" si="19"/>
        <v>25.962263610315187</v>
      </c>
    </row>
    <row r="1217" spans="1:4" x14ac:dyDescent="0.25">
      <c r="A1217">
        <v>2</v>
      </c>
      <c r="B1217" t="s">
        <v>13</v>
      </c>
      <c r="C1217">
        <v>26</v>
      </c>
      <c r="D1217" s="1">
        <f t="shared" si="19"/>
        <v>30.815379746835443</v>
      </c>
    </row>
    <row r="1218" spans="1:4" x14ac:dyDescent="0.25">
      <c r="A1218">
        <v>1</v>
      </c>
      <c r="B1218" t="s">
        <v>13</v>
      </c>
      <c r="C1218">
        <v>33</v>
      </c>
      <c r="D1218" s="1">
        <f t="shared" si="19"/>
        <v>41.029271523178807</v>
      </c>
    </row>
    <row r="1219" spans="1:4" x14ac:dyDescent="0.25">
      <c r="A1219">
        <v>1</v>
      </c>
      <c r="B1219" t="s">
        <v>17</v>
      </c>
      <c r="C1219">
        <v>39</v>
      </c>
      <c r="D1219" s="1">
        <f t="shared" si="19"/>
        <v>37.037593984962406</v>
      </c>
    </row>
    <row r="1220" spans="1:4" x14ac:dyDescent="0.25">
      <c r="A1220">
        <v>3</v>
      </c>
      <c r="B1220" t="s">
        <v>13</v>
      </c>
      <c r="C1220">
        <v>23</v>
      </c>
      <c r="D1220" s="1">
        <f t="shared" si="19"/>
        <v>25.962263610315187</v>
      </c>
    </row>
    <row r="1221" spans="1:4" x14ac:dyDescent="0.25">
      <c r="A1221">
        <v>2</v>
      </c>
      <c r="B1221" t="s">
        <v>17</v>
      </c>
      <c r="C1221">
        <v>12</v>
      </c>
      <c r="D1221" s="1">
        <f t="shared" si="19"/>
        <v>27.499223300970876</v>
      </c>
    </row>
    <row r="1222" spans="1:4" x14ac:dyDescent="0.25">
      <c r="A1222">
        <v>1</v>
      </c>
      <c r="B1222" t="s">
        <v>13</v>
      </c>
      <c r="C1222">
        <v>46</v>
      </c>
      <c r="D1222" s="1">
        <f t="shared" si="19"/>
        <v>41.029271523178807</v>
      </c>
    </row>
    <row r="1223" spans="1:4" x14ac:dyDescent="0.25">
      <c r="A1223">
        <v>2</v>
      </c>
      <c r="B1223" t="s">
        <v>13</v>
      </c>
      <c r="C1223">
        <v>29</v>
      </c>
      <c r="D1223" s="1">
        <f t="shared" si="19"/>
        <v>30.815379746835443</v>
      </c>
    </row>
    <row r="1224" spans="1:4" x14ac:dyDescent="0.25">
      <c r="A1224">
        <v>2</v>
      </c>
      <c r="B1224" t="s">
        <v>13</v>
      </c>
      <c r="C1224">
        <v>21</v>
      </c>
      <c r="D1224" s="1">
        <f t="shared" si="19"/>
        <v>30.815379746835443</v>
      </c>
    </row>
    <row r="1225" spans="1:4" x14ac:dyDescent="0.25">
      <c r="A1225">
        <v>2</v>
      </c>
      <c r="B1225" t="s">
        <v>17</v>
      </c>
      <c r="C1225">
        <v>48</v>
      </c>
      <c r="D1225" s="1">
        <f t="shared" ref="D1225:D1288" si="20">SUMIFS(Avg_age,Pclass_Age,A1225,Sex_Age,B1225)</f>
        <v>27.499223300970876</v>
      </c>
    </row>
    <row r="1226" spans="1:4" x14ac:dyDescent="0.25">
      <c r="A1226">
        <v>1</v>
      </c>
      <c r="B1226" t="s">
        <v>13</v>
      </c>
      <c r="C1226">
        <v>39</v>
      </c>
      <c r="D1226" s="1">
        <f t="shared" si="20"/>
        <v>41.029271523178807</v>
      </c>
    </row>
    <row r="1227" spans="1:4" x14ac:dyDescent="0.25">
      <c r="A1227">
        <v>3</v>
      </c>
      <c r="B1227" t="s">
        <v>13</v>
      </c>
      <c r="D1227" s="1">
        <f t="shared" si="20"/>
        <v>25.962263610315187</v>
      </c>
    </row>
    <row r="1228" spans="1:4" x14ac:dyDescent="0.25">
      <c r="A1228">
        <v>3</v>
      </c>
      <c r="B1228" t="s">
        <v>17</v>
      </c>
      <c r="C1228">
        <v>19</v>
      </c>
      <c r="D1228" s="1">
        <f t="shared" si="20"/>
        <v>22.185328947368422</v>
      </c>
    </row>
    <row r="1229" spans="1:4" x14ac:dyDescent="0.25">
      <c r="A1229">
        <v>3</v>
      </c>
      <c r="B1229" t="s">
        <v>13</v>
      </c>
      <c r="C1229">
        <v>27</v>
      </c>
      <c r="D1229" s="1">
        <f t="shared" si="20"/>
        <v>25.962263610315187</v>
      </c>
    </row>
    <row r="1230" spans="1:4" x14ac:dyDescent="0.25">
      <c r="A1230">
        <v>1</v>
      </c>
      <c r="B1230" t="s">
        <v>13</v>
      </c>
      <c r="C1230">
        <v>30</v>
      </c>
      <c r="D1230" s="1">
        <f t="shared" si="20"/>
        <v>41.029271523178807</v>
      </c>
    </row>
    <row r="1231" spans="1:4" x14ac:dyDescent="0.25">
      <c r="A1231">
        <v>2</v>
      </c>
      <c r="B1231" t="s">
        <v>13</v>
      </c>
      <c r="C1231">
        <v>32</v>
      </c>
      <c r="D1231" s="1">
        <f t="shared" si="20"/>
        <v>30.815379746835443</v>
      </c>
    </row>
    <row r="1232" spans="1:4" x14ac:dyDescent="0.25">
      <c r="A1232">
        <v>3</v>
      </c>
      <c r="B1232" t="s">
        <v>13</v>
      </c>
      <c r="C1232">
        <v>39</v>
      </c>
      <c r="D1232" s="1">
        <f t="shared" si="20"/>
        <v>25.962263610315187</v>
      </c>
    </row>
    <row r="1233" spans="1:4" x14ac:dyDescent="0.25">
      <c r="A1233">
        <v>2</v>
      </c>
      <c r="B1233" t="s">
        <v>13</v>
      </c>
      <c r="C1233">
        <v>25</v>
      </c>
      <c r="D1233" s="1">
        <f t="shared" si="20"/>
        <v>30.815379746835443</v>
      </c>
    </row>
    <row r="1234" spans="1:4" x14ac:dyDescent="0.25">
      <c r="A1234">
        <v>3</v>
      </c>
      <c r="B1234" t="s">
        <v>13</v>
      </c>
      <c r="D1234" s="1">
        <f t="shared" si="20"/>
        <v>25.962263610315187</v>
      </c>
    </row>
    <row r="1235" spans="1:4" x14ac:dyDescent="0.25">
      <c r="A1235">
        <v>2</v>
      </c>
      <c r="B1235" t="s">
        <v>13</v>
      </c>
      <c r="C1235">
        <v>18</v>
      </c>
      <c r="D1235" s="1">
        <f t="shared" si="20"/>
        <v>30.815379746835443</v>
      </c>
    </row>
    <row r="1236" spans="1:4" x14ac:dyDescent="0.25">
      <c r="A1236">
        <v>3</v>
      </c>
      <c r="B1236" t="s">
        <v>13</v>
      </c>
      <c r="C1236">
        <v>32</v>
      </c>
      <c r="D1236" s="1">
        <f t="shared" si="20"/>
        <v>25.962263610315187</v>
      </c>
    </row>
    <row r="1237" spans="1:4" x14ac:dyDescent="0.25">
      <c r="A1237">
        <v>3</v>
      </c>
      <c r="B1237" t="s">
        <v>13</v>
      </c>
      <c r="D1237" s="1">
        <f t="shared" si="20"/>
        <v>25.962263610315187</v>
      </c>
    </row>
    <row r="1238" spans="1:4" x14ac:dyDescent="0.25">
      <c r="A1238">
        <v>1</v>
      </c>
      <c r="B1238" t="s">
        <v>17</v>
      </c>
      <c r="C1238">
        <v>58</v>
      </c>
      <c r="D1238" s="1">
        <f t="shared" si="20"/>
        <v>37.037593984962406</v>
      </c>
    </row>
    <row r="1239" spans="1:4" x14ac:dyDescent="0.25">
      <c r="A1239">
        <v>3</v>
      </c>
      <c r="B1239" t="s">
        <v>13</v>
      </c>
      <c r="D1239" s="1">
        <f t="shared" si="20"/>
        <v>25.962263610315187</v>
      </c>
    </row>
    <row r="1240" spans="1:4" x14ac:dyDescent="0.25">
      <c r="A1240">
        <v>3</v>
      </c>
      <c r="B1240" t="s">
        <v>17</v>
      </c>
      <c r="C1240">
        <v>16</v>
      </c>
      <c r="D1240" s="1">
        <f t="shared" si="20"/>
        <v>22.185328947368422</v>
      </c>
    </row>
    <row r="1241" spans="1:4" x14ac:dyDescent="0.25">
      <c r="A1241">
        <v>2</v>
      </c>
      <c r="B1241" t="s">
        <v>13</v>
      </c>
      <c r="C1241">
        <v>26</v>
      </c>
      <c r="D1241" s="1">
        <f t="shared" si="20"/>
        <v>30.815379746835443</v>
      </c>
    </row>
    <row r="1242" spans="1:4" x14ac:dyDescent="0.25">
      <c r="A1242">
        <v>3</v>
      </c>
      <c r="B1242" t="s">
        <v>17</v>
      </c>
      <c r="C1242">
        <v>38</v>
      </c>
      <c r="D1242" s="1">
        <f t="shared" si="20"/>
        <v>22.185328947368422</v>
      </c>
    </row>
    <row r="1243" spans="1:4" x14ac:dyDescent="0.25">
      <c r="A1243">
        <v>2</v>
      </c>
      <c r="B1243" t="s">
        <v>13</v>
      </c>
      <c r="C1243">
        <v>24</v>
      </c>
      <c r="D1243" s="1">
        <f t="shared" si="20"/>
        <v>30.815379746835443</v>
      </c>
    </row>
    <row r="1244" spans="1:4" x14ac:dyDescent="0.25">
      <c r="A1244">
        <v>2</v>
      </c>
      <c r="B1244" t="s">
        <v>17</v>
      </c>
      <c r="C1244">
        <v>31</v>
      </c>
      <c r="D1244" s="1">
        <f t="shared" si="20"/>
        <v>27.499223300970876</v>
      </c>
    </row>
    <row r="1245" spans="1:4" x14ac:dyDescent="0.25">
      <c r="A1245">
        <v>1</v>
      </c>
      <c r="B1245" t="s">
        <v>17</v>
      </c>
      <c r="C1245">
        <v>45</v>
      </c>
      <c r="D1245" s="1">
        <f t="shared" si="20"/>
        <v>37.037593984962406</v>
      </c>
    </row>
    <row r="1246" spans="1:4" x14ac:dyDescent="0.25">
      <c r="A1246">
        <v>2</v>
      </c>
      <c r="B1246" t="s">
        <v>13</v>
      </c>
      <c r="C1246">
        <v>25</v>
      </c>
      <c r="D1246" s="1">
        <f t="shared" si="20"/>
        <v>30.815379746835443</v>
      </c>
    </row>
    <row r="1247" spans="1:4" x14ac:dyDescent="0.25">
      <c r="A1247">
        <v>2</v>
      </c>
      <c r="B1247" t="s">
        <v>13</v>
      </c>
      <c r="C1247">
        <v>18</v>
      </c>
      <c r="D1247" s="1">
        <f t="shared" si="20"/>
        <v>30.815379746835443</v>
      </c>
    </row>
    <row r="1248" spans="1:4" x14ac:dyDescent="0.25">
      <c r="A1248">
        <v>2</v>
      </c>
      <c r="B1248" t="s">
        <v>13</v>
      </c>
      <c r="C1248">
        <v>49</v>
      </c>
      <c r="D1248" s="1">
        <f t="shared" si="20"/>
        <v>30.815379746835443</v>
      </c>
    </row>
    <row r="1249" spans="1:4" x14ac:dyDescent="0.25">
      <c r="A1249">
        <v>3</v>
      </c>
      <c r="B1249" t="s">
        <v>17</v>
      </c>
      <c r="C1249">
        <v>0.17</v>
      </c>
      <c r="D1249" s="1">
        <f t="shared" si="20"/>
        <v>22.185328947368422</v>
      </c>
    </row>
    <row r="1250" spans="1:4" x14ac:dyDescent="0.25">
      <c r="A1250">
        <v>1</v>
      </c>
      <c r="B1250" t="s">
        <v>13</v>
      </c>
      <c r="C1250">
        <v>50</v>
      </c>
      <c r="D1250" s="1">
        <f t="shared" si="20"/>
        <v>41.029271523178807</v>
      </c>
    </row>
    <row r="1251" spans="1:4" x14ac:dyDescent="0.25">
      <c r="A1251">
        <v>1</v>
      </c>
      <c r="B1251" t="s">
        <v>17</v>
      </c>
      <c r="C1251">
        <v>59</v>
      </c>
      <c r="D1251" s="1">
        <f t="shared" si="20"/>
        <v>37.037593984962406</v>
      </c>
    </row>
    <row r="1252" spans="1:4" x14ac:dyDescent="0.25">
      <c r="A1252">
        <v>3</v>
      </c>
      <c r="B1252" t="s">
        <v>13</v>
      </c>
      <c r="D1252" s="1">
        <f t="shared" si="20"/>
        <v>25.962263610315187</v>
      </c>
    </row>
    <row r="1253" spans="1:4" x14ac:dyDescent="0.25">
      <c r="A1253">
        <v>3</v>
      </c>
      <c r="B1253" t="s">
        <v>13</v>
      </c>
      <c r="D1253" s="1">
        <f t="shared" si="20"/>
        <v>25.962263610315187</v>
      </c>
    </row>
    <row r="1254" spans="1:4" x14ac:dyDescent="0.25">
      <c r="A1254">
        <v>3</v>
      </c>
      <c r="B1254" t="s">
        <v>17</v>
      </c>
      <c r="C1254">
        <v>30</v>
      </c>
      <c r="D1254" s="1">
        <f t="shared" si="20"/>
        <v>22.185328947368422</v>
      </c>
    </row>
    <row r="1255" spans="1:4" x14ac:dyDescent="0.25">
      <c r="A1255">
        <v>3</v>
      </c>
      <c r="B1255" t="s">
        <v>13</v>
      </c>
      <c r="C1255">
        <v>14.5</v>
      </c>
      <c r="D1255" s="1">
        <f t="shared" si="20"/>
        <v>25.962263610315187</v>
      </c>
    </row>
    <row r="1256" spans="1:4" x14ac:dyDescent="0.25">
      <c r="A1256">
        <v>2</v>
      </c>
      <c r="B1256" t="s">
        <v>17</v>
      </c>
      <c r="C1256">
        <v>24</v>
      </c>
      <c r="D1256" s="1">
        <f t="shared" si="20"/>
        <v>27.499223300970876</v>
      </c>
    </row>
    <row r="1257" spans="1:4" x14ac:dyDescent="0.25">
      <c r="A1257">
        <v>2</v>
      </c>
      <c r="B1257" t="s">
        <v>17</v>
      </c>
      <c r="C1257">
        <v>31</v>
      </c>
      <c r="D1257" s="1">
        <f t="shared" si="20"/>
        <v>27.499223300970876</v>
      </c>
    </row>
    <row r="1258" spans="1:4" x14ac:dyDescent="0.25">
      <c r="A1258">
        <v>3</v>
      </c>
      <c r="B1258" t="s">
        <v>13</v>
      </c>
      <c r="C1258">
        <v>27</v>
      </c>
      <c r="D1258" s="1">
        <f t="shared" si="20"/>
        <v>25.962263610315187</v>
      </c>
    </row>
    <row r="1259" spans="1:4" x14ac:dyDescent="0.25">
      <c r="A1259">
        <v>1</v>
      </c>
      <c r="B1259" t="s">
        <v>17</v>
      </c>
      <c r="C1259">
        <v>25</v>
      </c>
      <c r="D1259" s="1">
        <f t="shared" si="20"/>
        <v>37.037593984962406</v>
      </c>
    </row>
    <row r="1260" spans="1:4" x14ac:dyDescent="0.25">
      <c r="A1260">
        <v>3</v>
      </c>
      <c r="B1260" t="s">
        <v>17</v>
      </c>
      <c r="D1260" s="1">
        <f t="shared" si="20"/>
        <v>22.185328947368422</v>
      </c>
    </row>
    <row r="1261" spans="1:4" x14ac:dyDescent="0.25">
      <c r="A1261">
        <v>3</v>
      </c>
      <c r="B1261" t="s">
        <v>13</v>
      </c>
      <c r="D1261" s="1">
        <f t="shared" si="20"/>
        <v>25.962263610315187</v>
      </c>
    </row>
    <row r="1262" spans="1:4" x14ac:dyDescent="0.25">
      <c r="A1262">
        <v>3</v>
      </c>
      <c r="B1262" t="s">
        <v>17</v>
      </c>
      <c r="C1262">
        <v>22</v>
      </c>
      <c r="D1262" s="1">
        <f t="shared" si="20"/>
        <v>22.185328947368422</v>
      </c>
    </row>
    <row r="1263" spans="1:4" x14ac:dyDescent="0.25">
      <c r="A1263">
        <v>1</v>
      </c>
      <c r="B1263" t="s">
        <v>17</v>
      </c>
      <c r="C1263">
        <v>45</v>
      </c>
      <c r="D1263" s="1">
        <f t="shared" si="20"/>
        <v>37.037593984962406</v>
      </c>
    </row>
    <row r="1264" spans="1:4" x14ac:dyDescent="0.25">
      <c r="A1264">
        <v>2</v>
      </c>
      <c r="B1264" t="s">
        <v>13</v>
      </c>
      <c r="C1264">
        <v>29</v>
      </c>
      <c r="D1264" s="1">
        <f t="shared" si="20"/>
        <v>30.815379746835443</v>
      </c>
    </row>
    <row r="1265" spans="1:4" x14ac:dyDescent="0.25">
      <c r="A1265">
        <v>2</v>
      </c>
      <c r="B1265" t="s">
        <v>13</v>
      </c>
      <c r="C1265">
        <v>21</v>
      </c>
      <c r="D1265" s="1">
        <f t="shared" si="20"/>
        <v>30.815379746835443</v>
      </c>
    </row>
    <row r="1266" spans="1:4" x14ac:dyDescent="0.25">
      <c r="A1266">
        <v>1</v>
      </c>
      <c r="B1266" t="s">
        <v>17</v>
      </c>
      <c r="C1266">
        <v>31</v>
      </c>
      <c r="D1266" s="1">
        <f t="shared" si="20"/>
        <v>37.037593984962406</v>
      </c>
    </row>
    <row r="1267" spans="1:4" x14ac:dyDescent="0.25">
      <c r="A1267">
        <v>1</v>
      </c>
      <c r="B1267" t="s">
        <v>13</v>
      </c>
      <c r="C1267">
        <v>49</v>
      </c>
      <c r="D1267" s="1">
        <f t="shared" si="20"/>
        <v>41.029271523178807</v>
      </c>
    </row>
    <row r="1268" spans="1:4" x14ac:dyDescent="0.25">
      <c r="A1268">
        <v>2</v>
      </c>
      <c r="B1268" t="s">
        <v>13</v>
      </c>
      <c r="C1268">
        <v>44</v>
      </c>
      <c r="D1268" s="1">
        <f t="shared" si="20"/>
        <v>30.815379746835443</v>
      </c>
    </row>
    <row r="1269" spans="1:4" x14ac:dyDescent="0.25">
      <c r="A1269">
        <v>1</v>
      </c>
      <c r="B1269" t="s">
        <v>17</v>
      </c>
      <c r="C1269">
        <v>54</v>
      </c>
      <c r="D1269" s="1">
        <f t="shared" si="20"/>
        <v>37.037593984962406</v>
      </c>
    </row>
    <row r="1270" spans="1:4" x14ac:dyDescent="0.25">
      <c r="A1270">
        <v>1</v>
      </c>
      <c r="B1270" t="s">
        <v>17</v>
      </c>
      <c r="C1270">
        <v>45</v>
      </c>
      <c r="D1270" s="1">
        <f t="shared" si="20"/>
        <v>37.037593984962406</v>
      </c>
    </row>
    <row r="1271" spans="1:4" x14ac:dyDescent="0.25">
      <c r="A1271">
        <v>3</v>
      </c>
      <c r="B1271" t="s">
        <v>17</v>
      </c>
      <c r="C1271">
        <v>22</v>
      </c>
      <c r="D1271" s="1">
        <f t="shared" si="20"/>
        <v>22.185328947368422</v>
      </c>
    </row>
    <row r="1272" spans="1:4" x14ac:dyDescent="0.25">
      <c r="A1272">
        <v>2</v>
      </c>
      <c r="B1272" t="s">
        <v>13</v>
      </c>
      <c r="C1272">
        <v>21</v>
      </c>
      <c r="D1272" s="1">
        <f t="shared" si="20"/>
        <v>30.815379746835443</v>
      </c>
    </row>
    <row r="1273" spans="1:4" x14ac:dyDescent="0.25">
      <c r="A1273">
        <v>1</v>
      </c>
      <c r="B1273" t="s">
        <v>13</v>
      </c>
      <c r="C1273">
        <v>55</v>
      </c>
      <c r="D1273" s="1">
        <f t="shared" si="20"/>
        <v>41.029271523178807</v>
      </c>
    </row>
    <row r="1274" spans="1:4" x14ac:dyDescent="0.25">
      <c r="A1274">
        <v>3</v>
      </c>
      <c r="B1274" t="s">
        <v>13</v>
      </c>
      <c r="C1274">
        <v>5</v>
      </c>
      <c r="D1274" s="1">
        <f t="shared" si="20"/>
        <v>25.962263610315187</v>
      </c>
    </row>
    <row r="1275" spans="1:4" x14ac:dyDescent="0.25">
      <c r="A1275">
        <v>3</v>
      </c>
      <c r="B1275" t="s">
        <v>13</v>
      </c>
      <c r="D1275" s="1">
        <f t="shared" si="20"/>
        <v>25.962263610315187</v>
      </c>
    </row>
    <row r="1276" spans="1:4" x14ac:dyDescent="0.25">
      <c r="A1276">
        <v>3</v>
      </c>
      <c r="B1276" t="s">
        <v>13</v>
      </c>
      <c r="C1276">
        <v>26</v>
      </c>
      <c r="D1276" s="1">
        <f t="shared" si="20"/>
        <v>25.962263610315187</v>
      </c>
    </row>
    <row r="1277" spans="1:4" x14ac:dyDescent="0.25">
      <c r="A1277">
        <v>3</v>
      </c>
      <c r="B1277" t="s">
        <v>17</v>
      </c>
      <c r="D1277" s="1">
        <f t="shared" si="20"/>
        <v>22.185328947368422</v>
      </c>
    </row>
    <row r="1278" spans="1:4" x14ac:dyDescent="0.25">
      <c r="A1278">
        <v>3</v>
      </c>
      <c r="B1278" t="s">
        <v>17</v>
      </c>
      <c r="C1278">
        <v>19</v>
      </c>
      <c r="D1278" s="1">
        <f t="shared" si="20"/>
        <v>22.185328947368422</v>
      </c>
    </row>
    <row r="1279" spans="1:4" x14ac:dyDescent="0.25">
      <c r="A1279">
        <v>2</v>
      </c>
      <c r="B1279" t="s">
        <v>13</v>
      </c>
      <c r="D1279" s="1">
        <f t="shared" si="20"/>
        <v>30.815379746835443</v>
      </c>
    </row>
    <row r="1280" spans="1:4" x14ac:dyDescent="0.25">
      <c r="A1280">
        <v>2</v>
      </c>
      <c r="B1280" t="s">
        <v>17</v>
      </c>
      <c r="C1280">
        <v>24</v>
      </c>
      <c r="D1280" s="1">
        <f t="shared" si="20"/>
        <v>27.499223300970876</v>
      </c>
    </row>
    <row r="1281" spans="1:4" x14ac:dyDescent="0.25">
      <c r="A1281">
        <v>3</v>
      </c>
      <c r="B1281" t="s">
        <v>13</v>
      </c>
      <c r="C1281">
        <v>24</v>
      </c>
      <c r="D1281" s="1">
        <f t="shared" si="20"/>
        <v>25.962263610315187</v>
      </c>
    </row>
    <row r="1282" spans="1:4" x14ac:dyDescent="0.25">
      <c r="A1282">
        <v>2</v>
      </c>
      <c r="B1282" t="s">
        <v>13</v>
      </c>
      <c r="C1282">
        <v>57</v>
      </c>
      <c r="D1282" s="1">
        <f t="shared" si="20"/>
        <v>30.815379746835443</v>
      </c>
    </row>
    <row r="1283" spans="1:4" x14ac:dyDescent="0.25">
      <c r="A1283">
        <v>3</v>
      </c>
      <c r="B1283" t="s">
        <v>13</v>
      </c>
      <c r="C1283">
        <v>21</v>
      </c>
      <c r="D1283" s="1">
        <f t="shared" si="20"/>
        <v>25.962263610315187</v>
      </c>
    </row>
    <row r="1284" spans="1:4" x14ac:dyDescent="0.25">
      <c r="A1284">
        <v>3</v>
      </c>
      <c r="B1284" t="s">
        <v>13</v>
      </c>
      <c r="C1284">
        <v>6</v>
      </c>
      <c r="D1284" s="1">
        <f t="shared" si="20"/>
        <v>25.962263610315187</v>
      </c>
    </row>
    <row r="1285" spans="1:4" x14ac:dyDescent="0.25">
      <c r="A1285">
        <v>1</v>
      </c>
      <c r="B1285" t="s">
        <v>13</v>
      </c>
      <c r="C1285">
        <v>23</v>
      </c>
      <c r="D1285" s="1">
        <f t="shared" si="20"/>
        <v>41.029271523178807</v>
      </c>
    </row>
    <row r="1286" spans="1:4" x14ac:dyDescent="0.25">
      <c r="A1286">
        <v>1</v>
      </c>
      <c r="B1286" t="s">
        <v>17</v>
      </c>
      <c r="C1286">
        <v>51</v>
      </c>
      <c r="D1286" s="1">
        <f t="shared" si="20"/>
        <v>37.037593984962406</v>
      </c>
    </row>
    <row r="1287" spans="1:4" x14ac:dyDescent="0.25">
      <c r="A1287">
        <v>3</v>
      </c>
      <c r="B1287" t="s">
        <v>13</v>
      </c>
      <c r="C1287">
        <v>13</v>
      </c>
      <c r="D1287" s="1">
        <f t="shared" si="20"/>
        <v>25.962263610315187</v>
      </c>
    </row>
    <row r="1288" spans="1:4" x14ac:dyDescent="0.25">
      <c r="A1288">
        <v>2</v>
      </c>
      <c r="B1288" t="s">
        <v>13</v>
      </c>
      <c r="C1288">
        <v>47</v>
      </c>
      <c r="D1288" s="1">
        <f t="shared" si="20"/>
        <v>30.815379746835443</v>
      </c>
    </row>
    <row r="1289" spans="1:4" x14ac:dyDescent="0.25">
      <c r="A1289">
        <v>3</v>
      </c>
      <c r="B1289" t="s">
        <v>13</v>
      </c>
      <c r="C1289">
        <v>29</v>
      </c>
      <c r="D1289" s="1">
        <f t="shared" ref="D1289:D1312" si="21">SUMIFS(Avg_age,Pclass_Age,A1289,Sex_Age,B1289)</f>
        <v>25.962263610315187</v>
      </c>
    </row>
    <row r="1290" spans="1:4" x14ac:dyDescent="0.25">
      <c r="A1290">
        <v>1</v>
      </c>
      <c r="B1290" t="s">
        <v>17</v>
      </c>
      <c r="C1290">
        <v>18</v>
      </c>
      <c r="D1290" s="1">
        <f t="shared" si="21"/>
        <v>37.037593984962406</v>
      </c>
    </row>
    <row r="1291" spans="1:4" x14ac:dyDescent="0.25">
      <c r="A1291">
        <v>3</v>
      </c>
      <c r="B1291" t="s">
        <v>13</v>
      </c>
      <c r="C1291">
        <v>24</v>
      </c>
      <c r="D1291" s="1">
        <f t="shared" si="21"/>
        <v>25.962263610315187</v>
      </c>
    </row>
    <row r="1292" spans="1:4" x14ac:dyDescent="0.25">
      <c r="A1292">
        <v>1</v>
      </c>
      <c r="B1292" t="s">
        <v>17</v>
      </c>
      <c r="C1292">
        <v>48</v>
      </c>
      <c r="D1292" s="1">
        <f t="shared" si="21"/>
        <v>37.037593984962406</v>
      </c>
    </row>
    <row r="1293" spans="1:4" x14ac:dyDescent="0.25">
      <c r="A1293">
        <v>3</v>
      </c>
      <c r="B1293" t="s">
        <v>13</v>
      </c>
      <c r="C1293">
        <v>22</v>
      </c>
      <c r="D1293" s="1">
        <f t="shared" si="21"/>
        <v>25.962263610315187</v>
      </c>
    </row>
    <row r="1294" spans="1:4" x14ac:dyDescent="0.25">
      <c r="A1294">
        <v>3</v>
      </c>
      <c r="B1294" t="s">
        <v>13</v>
      </c>
      <c r="C1294">
        <v>31</v>
      </c>
      <c r="D1294" s="1">
        <f t="shared" si="21"/>
        <v>25.962263610315187</v>
      </c>
    </row>
    <row r="1295" spans="1:4" x14ac:dyDescent="0.25">
      <c r="A1295">
        <v>1</v>
      </c>
      <c r="B1295" t="s">
        <v>17</v>
      </c>
      <c r="C1295">
        <v>30</v>
      </c>
      <c r="D1295" s="1">
        <f t="shared" si="21"/>
        <v>37.037593984962406</v>
      </c>
    </row>
    <row r="1296" spans="1:4" x14ac:dyDescent="0.25">
      <c r="A1296">
        <v>2</v>
      </c>
      <c r="B1296" t="s">
        <v>13</v>
      </c>
      <c r="C1296">
        <v>38</v>
      </c>
      <c r="D1296" s="1">
        <f t="shared" si="21"/>
        <v>30.815379746835443</v>
      </c>
    </row>
    <row r="1297" spans="1:4" x14ac:dyDescent="0.25">
      <c r="A1297">
        <v>1</v>
      </c>
      <c r="B1297" t="s">
        <v>17</v>
      </c>
      <c r="C1297">
        <v>22</v>
      </c>
      <c r="D1297" s="1">
        <f t="shared" si="21"/>
        <v>37.037593984962406</v>
      </c>
    </row>
    <row r="1298" spans="1:4" x14ac:dyDescent="0.25">
      <c r="A1298">
        <v>1</v>
      </c>
      <c r="B1298" t="s">
        <v>13</v>
      </c>
      <c r="C1298">
        <v>17</v>
      </c>
      <c r="D1298" s="1">
        <f t="shared" si="21"/>
        <v>41.029271523178807</v>
      </c>
    </row>
    <row r="1299" spans="1:4" x14ac:dyDescent="0.25">
      <c r="A1299">
        <v>1</v>
      </c>
      <c r="B1299" t="s">
        <v>13</v>
      </c>
      <c r="C1299">
        <v>43</v>
      </c>
      <c r="D1299" s="1">
        <f t="shared" si="21"/>
        <v>41.029271523178807</v>
      </c>
    </row>
    <row r="1300" spans="1:4" x14ac:dyDescent="0.25">
      <c r="A1300">
        <v>2</v>
      </c>
      <c r="B1300" t="s">
        <v>13</v>
      </c>
      <c r="C1300">
        <v>20</v>
      </c>
      <c r="D1300" s="1">
        <f t="shared" si="21"/>
        <v>30.815379746835443</v>
      </c>
    </row>
    <row r="1301" spans="1:4" x14ac:dyDescent="0.25">
      <c r="A1301">
        <v>2</v>
      </c>
      <c r="B1301" t="s">
        <v>13</v>
      </c>
      <c r="C1301">
        <v>23</v>
      </c>
      <c r="D1301" s="1">
        <f t="shared" si="21"/>
        <v>30.815379746835443</v>
      </c>
    </row>
    <row r="1302" spans="1:4" x14ac:dyDescent="0.25">
      <c r="A1302">
        <v>1</v>
      </c>
      <c r="B1302" t="s">
        <v>13</v>
      </c>
      <c r="C1302">
        <v>50</v>
      </c>
      <c r="D1302" s="1">
        <f t="shared" si="21"/>
        <v>41.029271523178807</v>
      </c>
    </row>
    <row r="1303" spans="1:4" x14ac:dyDescent="0.25">
      <c r="A1303">
        <v>3</v>
      </c>
      <c r="B1303" t="s">
        <v>17</v>
      </c>
      <c r="D1303" s="1">
        <f t="shared" si="21"/>
        <v>22.185328947368422</v>
      </c>
    </row>
    <row r="1304" spans="1:4" x14ac:dyDescent="0.25">
      <c r="A1304">
        <v>3</v>
      </c>
      <c r="B1304" t="s">
        <v>17</v>
      </c>
      <c r="C1304">
        <v>3</v>
      </c>
      <c r="D1304" s="1">
        <f t="shared" si="21"/>
        <v>22.185328947368422</v>
      </c>
    </row>
    <row r="1305" spans="1:4" x14ac:dyDescent="0.25">
      <c r="A1305">
        <v>3</v>
      </c>
      <c r="B1305" t="s">
        <v>17</v>
      </c>
      <c r="D1305" s="1">
        <f t="shared" si="21"/>
        <v>22.185328947368422</v>
      </c>
    </row>
    <row r="1306" spans="1:4" x14ac:dyDescent="0.25">
      <c r="A1306">
        <v>1</v>
      </c>
      <c r="B1306" t="s">
        <v>17</v>
      </c>
      <c r="C1306">
        <v>37</v>
      </c>
      <c r="D1306" s="1">
        <f t="shared" si="21"/>
        <v>37.037593984962406</v>
      </c>
    </row>
    <row r="1307" spans="1:4" x14ac:dyDescent="0.25">
      <c r="A1307">
        <v>3</v>
      </c>
      <c r="B1307" t="s">
        <v>17</v>
      </c>
      <c r="C1307">
        <v>28</v>
      </c>
      <c r="D1307" s="1">
        <f t="shared" si="21"/>
        <v>22.185328947368422</v>
      </c>
    </row>
    <row r="1308" spans="1:4" x14ac:dyDescent="0.25">
      <c r="A1308">
        <v>3</v>
      </c>
      <c r="B1308" t="s">
        <v>13</v>
      </c>
      <c r="D1308" s="1">
        <f t="shared" si="21"/>
        <v>25.962263610315187</v>
      </c>
    </row>
    <row r="1309" spans="1:4" x14ac:dyDescent="0.25">
      <c r="A1309">
        <v>1</v>
      </c>
      <c r="B1309" t="s">
        <v>17</v>
      </c>
      <c r="C1309">
        <v>39</v>
      </c>
      <c r="D1309" s="1">
        <f t="shared" si="21"/>
        <v>37.037593984962406</v>
      </c>
    </row>
    <row r="1310" spans="1:4" x14ac:dyDescent="0.25">
      <c r="A1310">
        <v>3</v>
      </c>
      <c r="B1310" t="s">
        <v>13</v>
      </c>
      <c r="C1310">
        <v>38.5</v>
      </c>
      <c r="D1310" s="1">
        <f t="shared" si="21"/>
        <v>25.962263610315187</v>
      </c>
    </row>
    <row r="1311" spans="1:4" x14ac:dyDescent="0.25">
      <c r="A1311">
        <v>3</v>
      </c>
      <c r="B1311" t="s">
        <v>13</v>
      </c>
      <c r="D1311" s="1">
        <f t="shared" si="21"/>
        <v>25.962263610315187</v>
      </c>
    </row>
    <row r="1312" spans="1:4" x14ac:dyDescent="0.25">
      <c r="A1312">
        <v>3</v>
      </c>
      <c r="B1312" t="s">
        <v>13</v>
      </c>
      <c r="D1312" s="1">
        <f t="shared" si="21"/>
        <v>25.962263610315187</v>
      </c>
    </row>
  </sheetData>
  <sortState ref="J3:K8">
    <sortCondition ref="J4:J9"/>
    <sortCondition ref="K4:K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A3" sqref="A3:A5"/>
    </sheetView>
  </sheetViews>
  <sheetFormatPr defaultRowHeight="15" x14ac:dyDescent="0.25"/>
  <cols>
    <col min="1" max="1" width="9.85546875" bestFit="1" customWidth="1"/>
  </cols>
  <sheetData>
    <row r="2" spans="1:2" x14ac:dyDescent="0.25">
      <c r="A2" t="s">
        <v>11</v>
      </c>
      <c r="B2" t="s">
        <v>1735</v>
      </c>
    </row>
    <row r="3" spans="1:2" x14ac:dyDescent="0.25">
      <c r="A3" t="s">
        <v>15</v>
      </c>
      <c r="B3">
        <f>COUNTIFS(Embarked,A3)</f>
        <v>914</v>
      </c>
    </row>
    <row r="4" spans="1:2" x14ac:dyDescent="0.25">
      <c r="A4" t="s">
        <v>20</v>
      </c>
      <c r="B4">
        <f>COUNTIFS(Embarked,A4)</f>
        <v>270</v>
      </c>
    </row>
    <row r="5" spans="1:2" x14ac:dyDescent="0.25">
      <c r="A5" t="s">
        <v>27</v>
      </c>
      <c r="B5">
        <f>COUNTIFS(Embarked,A5)</f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26</vt:i4>
      </vt:variant>
    </vt:vector>
  </HeadingPairs>
  <TitlesOfParts>
    <vt:vector size="32" baseType="lpstr">
      <vt:lpstr>combined.csv</vt:lpstr>
      <vt:lpstr>Clean_tckt</vt:lpstr>
      <vt:lpstr>Extract_Title</vt:lpstr>
      <vt:lpstr>Clean-cabin</vt:lpstr>
      <vt:lpstr>Clean_Age</vt:lpstr>
      <vt:lpstr>Clean_Embarked</vt:lpstr>
      <vt:lpstr>Age</vt:lpstr>
      <vt:lpstr>Avg_age</vt:lpstr>
      <vt:lpstr>Cabin</vt:lpstr>
      <vt:lpstr>Cabin_1</vt:lpstr>
      <vt:lpstr>Embarked</vt:lpstr>
      <vt:lpstr>Family</vt:lpstr>
      <vt:lpstr>Fare</vt:lpstr>
      <vt:lpstr>IsAlone</vt:lpstr>
      <vt:lpstr>Miss</vt:lpstr>
      <vt:lpstr>Mr</vt:lpstr>
      <vt:lpstr>Mrs</vt:lpstr>
      <vt:lpstr>Name</vt:lpstr>
      <vt:lpstr>Parch</vt:lpstr>
      <vt:lpstr>PassengerId</vt:lpstr>
      <vt:lpstr>Pclass</vt:lpstr>
      <vt:lpstr>Pclass_Age</vt:lpstr>
      <vt:lpstr>Sex</vt:lpstr>
      <vt:lpstr>Sex_1</vt:lpstr>
      <vt:lpstr>Sex_Age</vt:lpstr>
      <vt:lpstr>SibSp</vt:lpstr>
      <vt:lpstr>Survived</vt:lpstr>
      <vt:lpstr>Ticket</vt:lpstr>
      <vt:lpstr>Title_1</vt:lpstr>
      <vt:lpstr>Title_Inter</vt:lpstr>
      <vt:lpstr>Titler_Intern</vt:lpstr>
      <vt:lpstr>Titler_Intern2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2020-04-26T14:39:52Z</dcterms:created>
  <dcterms:modified xsi:type="dcterms:W3CDTF">2020-04-28T16:44:33Z</dcterms:modified>
</cp:coreProperties>
</file>