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aks\Downloads\"/>
    </mc:Choice>
  </mc:AlternateContent>
  <xr:revisionPtr revIDLastSave="0" documentId="13_ncr:1_{A9E573A0-C922-464C-8F94-E4D2B5F8394E}" xr6:coauthVersionLast="47" xr6:coauthVersionMax="47" xr10:uidLastSave="{00000000-0000-0000-0000-000000000000}"/>
  <bookViews>
    <workbookView xWindow="-108" yWindow="-108" windowWidth="23256" windowHeight="12456" xr2:uid="{C13DEC26-F7F8-46EA-8A34-0D5FF5EC72BA}"/>
  </bookViews>
  <sheets>
    <sheet name="Initial Investment Plan" sheetId="1" r:id="rId1"/>
    <sheet name="Expense after retirement" sheetId="2" r:id="rId2"/>
    <sheet name="New Investment Plan" sheetId="7" r:id="rId3"/>
  </sheet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7" l="1"/>
  <c r="E22" i="7"/>
  <c r="D11" i="2"/>
  <c r="U66" i="7"/>
  <c r="P66" i="7"/>
  <c r="M66" i="7"/>
  <c r="J66" i="7"/>
  <c r="C66" i="7"/>
  <c r="U65" i="7"/>
  <c r="P65" i="7"/>
  <c r="M65" i="7"/>
  <c r="J65" i="7"/>
  <c r="C65" i="7"/>
  <c r="U64" i="7"/>
  <c r="P64" i="7"/>
  <c r="M64" i="7"/>
  <c r="J64" i="7"/>
  <c r="C64" i="7"/>
  <c r="U63" i="7"/>
  <c r="P63" i="7"/>
  <c r="M63" i="7"/>
  <c r="J63" i="7"/>
  <c r="C63" i="7"/>
  <c r="U62" i="7"/>
  <c r="P62" i="7"/>
  <c r="M62" i="7"/>
  <c r="J62" i="7"/>
  <c r="C62" i="7"/>
  <c r="U61" i="7"/>
  <c r="P61" i="7"/>
  <c r="M61" i="7"/>
  <c r="J61" i="7"/>
  <c r="C61" i="7"/>
  <c r="U60" i="7"/>
  <c r="P60" i="7"/>
  <c r="M60" i="7"/>
  <c r="J60" i="7"/>
  <c r="C60" i="7"/>
  <c r="U59" i="7"/>
  <c r="P59" i="7"/>
  <c r="M59" i="7"/>
  <c r="J59" i="7"/>
  <c r="C59" i="7"/>
  <c r="U58" i="7"/>
  <c r="P58" i="7"/>
  <c r="M58" i="7"/>
  <c r="J58" i="7"/>
  <c r="C58" i="7"/>
  <c r="U57" i="7"/>
  <c r="P57" i="7"/>
  <c r="M57" i="7"/>
  <c r="J57" i="7"/>
  <c r="C57" i="7"/>
  <c r="U51" i="7"/>
  <c r="P51" i="7"/>
  <c r="M51" i="7"/>
  <c r="J51" i="7"/>
  <c r="C51" i="7"/>
  <c r="U50" i="7"/>
  <c r="P50" i="7"/>
  <c r="M50" i="7"/>
  <c r="J50" i="7"/>
  <c r="C50" i="7"/>
  <c r="U49" i="7"/>
  <c r="P49" i="7"/>
  <c r="M49" i="7"/>
  <c r="J49" i="7"/>
  <c r="C49" i="7"/>
  <c r="U48" i="7"/>
  <c r="P48" i="7"/>
  <c r="M48" i="7"/>
  <c r="J48" i="7"/>
  <c r="C48" i="7"/>
  <c r="U47" i="7"/>
  <c r="P47" i="7"/>
  <c r="M47" i="7"/>
  <c r="J47" i="7"/>
  <c r="C47" i="7"/>
  <c r="U46" i="7"/>
  <c r="P46" i="7"/>
  <c r="M46" i="7"/>
  <c r="J46" i="7"/>
  <c r="C46" i="7"/>
  <c r="U45" i="7"/>
  <c r="P45" i="7"/>
  <c r="M45" i="7"/>
  <c r="J45" i="7"/>
  <c r="C45" i="7"/>
  <c r="U44" i="7"/>
  <c r="P44" i="7"/>
  <c r="M44" i="7"/>
  <c r="J44" i="7"/>
  <c r="C44" i="7"/>
  <c r="U43" i="7"/>
  <c r="P43" i="7"/>
  <c r="M43" i="7"/>
  <c r="J43" i="7"/>
  <c r="C43" i="7"/>
  <c r="U42" i="7"/>
  <c r="P42" i="7"/>
  <c r="M42" i="7"/>
  <c r="J42" i="7"/>
  <c r="C42" i="7"/>
  <c r="U41" i="7"/>
  <c r="P41" i="7"/>
  <c r="M41" i="7"/>
  <c r="J41" i="7"/>
  <c r="C41" i="7"/>
  <c r="U40" i="7"/>
  <c r="P40" i="7"/>
  <c r="M40" i="7"/>
  <c r="J40" i="7"/>
  <c r="C40" i="7"/>
  <c r="U39" i="7"/>
  <c r="P39" i="7"/>
  <c r="M39" i="7"/>
  <c r="J39" i="7"/>
  <c r="C39" i="7"/>
  <c r="U38" i="7"/>
  <c r="P38" i="7"/>
  <c r="M38" i="7"/>
  <c r="J38" i="7"/>
  <c r="C38" i="7"/>
  <c r="U37" i="7"/>
  <c r="P37" i="7"/>
  <c r="M37" i="7"/>
  <c r="J37" i="7"/>
  <c r="C37" i="7"/>
  <c r="U31" i="7"/>
  <c r="P31" i="7"/>
  <c r="M31" i="7"/>
  <c r="J31" i="7"/>
  <c r="C31" i="7"/>
  <c r="U30" i="7"/>
  <c r="P30" i="7"/>
  <c r="M30" i="7"/>
  <c r="J30" i="7"/>
  <c r="C30" i="7"/>
  <c r="U29" i="7"/>
  <c r="P29" i="7"/>
  <c r="M29" i="7"/>
  <c r="J29" i="7"/>
  <c r="C29" i="7"/>
  <c r="U28" i="7"/>
  <c r="P28" i="7"/>
  <c r="M28" i="7"/>
  <c r="J28" i="7"/>
  <c r="C28" i="7"/>
  <c r="U27" i="7"/>
  <c r="P27" i="7"/>
  <c r="M27" i="7"/>
  <c r="J27" i="7"/>
  <c r="C27" i="7"/>
  <c r="U26" i="7"/>
  <c r="P26" i="7"/>
  <c r="M26" i="7"/>
  <c r="J26" i="7"/>
  <c r="C26" i="7"/>
  <c r="U25" i="7"/>
  <c r="P25" i="7"/>
  <c r="M25" i="7"/>
  <c r="J25" i="7"/>
  <c r="C25" i="7"/>
  <c r="U24" i="7"/>
  <c r="P24" i="7"/>
  <c r="M24" i="7"/>
  <c r="J24" i="7"/>
  <c r="C24" i="7"/>
  <c r="U23" i="7"/>
  <c r="P23" i="7"/>
  <c r="M23" i="7"/>
  <c r="J23" i="7"/>
  <c r="C23" i="7"/>
  <c r="U22" i="7"/>
  <c r="S22" i="7"/>
  <c r="S23" i="7" s="1"/>
  <c r="S24" i="7" s="1"/>
  <c r="S25" i="7" s="1"/>
  <c r="S26" i="7" s="1"/>
  <c r="S27" i="7" s="1"/>
  <c r="S28" i="7" s="1"/>
  <c r="S29" i="7" s="1"/>
  <c r="S30" i="7" s="1"/>
  <c r="S31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P22" i="7"/>
  <c r="M22" i="7"/>
  <c r="F22" i="7"/>
  <c r="D22" i="7"/>
  <c r="C22" i="7"/>
  <c r="B23" i="7" s="1"/>
  <c r="E23" i="7" s="1"/>
  <c r="AA4" i="7"/>
  <c r="X51" i="7" s="1"/>
  <c r="X4" i="7"/>
  <c r="W23" i="7" s="1"/>
  <c r="T4" i="7"/>
  <c r="V58" i="7" s="1"/>
  <c r="M4" i="7"/>
  <c r="T60" i="7" s="1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Q6" i="2"/>
  <c r="G12" i="2" s="1"/>
  <c r="B6" i="2"/>
  <c r="C12" i="2" s="1"/>
  <c r="M6" i="2"/>
  <c r="F16" i="2" s="1"/>
  <c r="I6" i="2"/>
  <c r="E12" i="2" s="1"/>
  <c r="F10" i="1"/>
  <c r="E10" i="1"/>
  <c r="X13" i="1"/>
  <c r="X16" i="1"/>
  <c r="X17" i="1"/>
  <c r="X18" i="1"/>
  <c r="X19" i="1"/>
  <c r="X20" i="1"/>
  <c r="AA4" i="1"/>
  <c r="X21" i="1" s="1"/>
  <c r="W19" i="1"/>
  <c r="W20" i="1"/>
  <c r="W21" i="1"/>
  <c r="W27" i="1"/>
  <c r="W28" i="1"/>
  <c r="V15" i="1"/>
  <c r="V16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8" i="1"/>
  <c r="V40" i="1"/>
  <c r="V41" i="1"/>
  <c r="V42" i="1"/>
  <c r="V43" i="1"/>
  <c r="V44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X4" i="1"/>
  <c r="W29" i="1" s="1"/>
  <c r="U10" i="1"/>
  <c r="T4" i="1"/>
  <c r="V17" i="1" s="1"/>
  <c r="M4" i="1"/>
  <c r="T32" i="1" s="1"/>
  <c r="S10" i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P44" i="1"/>
  <c r="M44" i="1"/>
  <c r="J44" i="1"/>
  <c r="C44" i="1"/>
  <c r="P43" i="1"/>
  <c r="M43" i="1"/>
  <c r="J43" i="1"/>
  <c r="C43" i="1"/>
  <c r="P42" i="1"/>
  <c r="M42" i="1"/>
  <c r="J42" i="1"/>
  <c r="C42" i="1"/>
  <c r="P41" i="1"/>
  <c r="M41" i="1"/>
  <c r="J41" i="1"/>
  <c r="C41" i="1"/>
  <c r="P40" i="1"/>
  <c r="M40" i="1"/>
  <c r="J40" i="1"/>
  <c r="C40" i="1"/>
  <c r="P39" i="1"/>
  <c r="M39" i="1"/>
  <c r="J39" i="1"/>
  <c r="C39" i="1"/>
  <c r="P38" i="1"/>
  <c r="M38" i="1"/>
  <c r="J38" i="1"/>
  <c r="C38" i="1"/>
  <c r="P37" i="1"/>
  <c r="M37" i="1"/>
  <c r="J37" i="1"/>
  <c r="C37" i="1"/>
  <c r="P36" i="1"/>
  <c r="M36" i="1"/>
  <c r="J36" i="1"/>
  <c r="C36" i="1"/>
  <c r="P35" i="1"/>
  <c r="M35" i="1"/>
  <c r="J35" i="1"/>
  <c r="C35" i="1"/>
  <c r="P34" i="1"/>
  <c r="M34" i="1"/>
  <c r="J34" i="1"/>
  <c r="C34" i="1"/>
  <c r="P33" i="1"/>
  <c r="M33" i="1"/>
  <c r="J33" i="1"/>
  <c r="C33" i="1"/>
  <c r="P32" i="1"/>
  <c r="M32" i="1"/>
  <c r="J32" i="1"/>
  <c r="C32" i="1"/>
  <c r="P31" i="1"/>
  <c r="M31" i="1"/>
  <c r="J31" i="1"/>
  <c r="C31" i="1"/>
  <c r="P30" i="1"/>
  <c r="M30" i="1"/>
  <c r="J30" i="1"/>
  <c r="C30" i="1"/>
  <c r="P29" i="1"/>
  <c r="M29" i="1"/>
  <c r="J29" i="1"/>
  <c r="C29" i="1"/>
  <c r="P28" i="1"/>
  <c r="M28" i="1"/>
  <c r="J28" i="1"/>
  <c r="C28" i="1"/>
  <c r="P27" i="1"/>
  <c r="M27" i="1"/>
  <c r="J27" i="1"/>
  <c r="C27" i="1"/>
  <c r="P26" i="1"/>
  <c r="M26" i="1"/>
  <c r="J26" i="1"/>
  <c r="C26" i="1"/>
  <c r="P25" i="1"/>
  <c r="M25" i="1"/>
  <c r="J25" i="1"/>
  <c r="C25" i="1"/>
  <c r="P24" i="1"/>
  <c r="M24" i="1"/>
  <c r="J24" i="1"/>
  <c r="C24" i="1"/>
  <c r="P23" i="1"/>
  <c r="M23" i="1"/>
  <c r="J23" i="1"/>
  <c r="C23" i="1"/>
  <c r="P22" i="1"/>
  <c r="M22" i="1"/>
  <c r="J22" i="1"/>
  <c r="C22" i="1"/>
  <c r="P21" i="1"/>
  <c r="M21" i="1"/>
  <c r="J21" i="1"/>
  <c r="C21" i="1"/>
  <c r="P20" i="1"/>
  <c r="M20" i="1"/>
  <c r="J20" i="1"/>
  <c r="C20" i="1"/>
  <c r="P19" i="1"/>
  <c r="M19" i="1"/>
  <c r="J19" i="1"/>
  <c r="C19" i="1"/>
  <c r="P18" i="1"/>
  <c r="M18" i="1"/>
  <c r="J18" i="1"/>
  <c r="C18" i="1"/>
  <c r="P17" i="1"/>
  <c r="M17" i="1"/>
  <c r="J17" i="1"/>
  <c r="C17" i="1"/>
  <c r="P16" i="1"/>
  <c r="M16" i="1"/>
  <c r="J16" i="1"/>
  <c r="C16" i="1"/>
  <c r="P15" i="1"/>
  <c r="M15" i="1"/>
  <c r="J15" i="1"/>
  <c r="C15" i="1"/>
  <c r="P14" i="1"/>
  <c r="M14" i="1"/>
  <c r="J14" i="1"/>
  <c r="C14" i="1"/>
  <c r="P13" i="1"/>
  <c r="M13" i="1"/>
  <c r="J13" i="1"/>
  <c r="C13" i="1"/>
  <c r="P12" i="1"/>
  <c r="M12" i="1"/>
  <c r="J12" i="1"/>
  <c r="C12" i="1"/>
  <c r="P11" i="1"/>
  <c r="M11" i="1"/>
  <c r="J11" i="1"/>
  <c r="C11" i="1"/>
  <c r="P10" i="1"/>
  <c r="M10" i="1"/>
  <c r="J10" i="1"/>
  <c r="D10" i="1"/>
  <c r="C10" i="1"/>
  <c r="B11" i="1" s="1"/>
  <c r="E11" i="1" s="1"/>
  <c r="X42" i="1" l="1"/>
  <c r="X11" i="1"/>
  <c r="X38" i="1"/>
  <c r="X35" i="1"/>
  <c r="X33" i="1"/>
  <c r="T30" i="1"/>
  <c r="X32" i="1"/>
  <c r="X30" i="1"/>
  <c r="V33" i="1"/>
  <c r="W43" i="1"/>
  <c r="X27" i="1"/>
  <c r="X12" i="1"/>
  <c r="X41" i="1"/>
  <c r="X40" i="1"/>
  <c r="X39" i="1"/>
  <c r="X34" i="1"/>
  <c r="T31" i="1"/>
  <c r="V37" i="1"/>
  <c r="V14" i="1"/>
  <c r="X31" i="1"/>
  <c r="V36" i="1"/>
  <c r="V13" i="1"/>
  <c r="V10" i="1"/>
  <c r="V35" i="1"/>
  <c r="V12" i="1"/>
  <c r="X29" i="1"/>
  <c r="V34" i="1"/>
  <c r="V11" i="1"/>
  <c r="X28" i="1"/>
  <c r="V32" i="1"/>
  <c r="W42" i="1"/>
  <c r="X26" i="1"/>
  <c r="V31" i="1"/>
  <c r="W41" i="1"/>
  <c r="X25" i="1"/>
  <c r="T29" i="1"/>
  <c r="W26" i="1"/>
  <c r="T28" i="1"/>
  <c r="W10" i="1"/>
  <c r="W25" i="1"/>
  <c r="T27" i="1"/>
  <c r="W24" i="1"/>
  <c r="T26" i="1"/>
  <c r="W23" i="1"/>
  <c r="X37" i="1"/>
  <c r="X15" i="1"/>
  <c r="T25" i="1"/>
  <c r="W44" i="1"/>
  <c r="W22" i="1"/>
  <c r="X36" i="1"/>
  <c r="X14" i="1"/>
  <c r="T24" i="1"/>
  <c r="T10" i="1"/>
  <c r="T23" i="1"/>
  <c r="T44" i="1"/>
  <c r="T22" i="1"/>
  <c r="T43" i="1"/>
  <c r="T21" i="1"/>
  <c r="W40" i="1"/>
  <c r="W18" i="1"/>
  <c r="T42" i="1"/>
  <c r="T20" i="1"/>
  <c r="Y20" i="1" s="1"/>
  <c r="W39" i="1"/>
  <c r="W17" i="1"/>
  <c r="T41" i="1"/>
  <c r="T19" i="1"/>
  <c r="Y19" i="1" s="1"/>
  <c r="W38" i="1"/>
  <c r="W16" i="1"/>
  <c r="T40" i="1"/>
  <c r="T18" i="1"/>
  <c r="W37" i="1"/>
  <c r="W15" i="1"/>
  <c r="T39" i="1"/>
  <c r="T17" i="1"/>
  <c r="W36" i="1"/>
  <c r="W14" i="1"/>
  <c r="E18" i="2"/>
  <c r="T38" i="1"/>
  <c r="T16" i="1"/>
  <c r="W35" i="1"/>
  <c r="W13" i="1"/>
  <c r="T37" i="1"/>
  <c r="T15" i="1"/>
  <c r="W34" i="1"/>
  <c r="W12" i="1"/>
  <c r="T36" i="1"/>
  <c r="T14" i="1"/>
  <c r="W33" i="1"/>
  <c r="W11" i="1"/>
  <c r="T35" i="1"/>
  <c r="T13" i="1"/>
  <c r="W32" i="1"/>
  <c r="X24" i="1"/>
  <c r="T34" i="1"/>
  <c r="T12" i="1"/>
  <c r="W31" i="1"/>
  <c r="X10" i="1"/>
  <c r="X23" i="1"/>
  <c r="T33" i="1"/>
  <c r="T11" i="1"/>
  <c r="W30" i="1"/>
  <c r="X44" i="1"/>
  <c r="X22" i="1"/>
  <c r="V39" i="1"/>
  <c r="X43" i="1"/>
  <c r="E26" i="2"/>
  <c r="F30" i="2"/>
  <c r="C26" i="2"/>
  <c r="F22" i="2"/>
  <c r="C18" i="2"/>
  <c r="F14" i="2"/>
  <c r="G26" i="2"/>
  <c r="G18" i="2"/>
  <c r="T23" i="7"/>
  <c r="W24" i="7"/>
  <c r="W37" i="7"/>
  <c r="T40" i="7"/>
  <c r="T22" i="7"/>
  <c r="T27" i="7"/>
  <c r="W65" i="7"/>
  <c r="X23" i="7"/>
  <c r="T26" i="7"/>
  <c r="W31" i="7"/>
  <c r="G22" i="7"/>
  <c r="H22" i="7" s="1"/>
  <c r="X22" i="7"/>
  <c r="W27" i="7"/>
  <c r="W45" i="7"/>
  <c r="X64" i="7"/>
  <c r="X26" i="7"/>
  <c r="W30" i="7"/>
  <c r="T38" i="7"/>
  <c r="X29" i="7"/>
  <c r="D23" i="7"/>
  <c r="B24" i="7"/>
  <c r="E24" i="7" s="1"/>
  <c r="F23" i="7"/>
  <c r="T66" i="7"/>
  <c r="T58" i="7"/>
  <c r="T45" i="7"/>
  <c r="T37" i="7"/>
  <c r="T24" i="7"/>
  <c r="T65" i="7"/>
  <c r="T57" i="7"/>
  <c r="T44" i="7"/>
  <c r="T31" i="7"/>
  <c r="T64" i="7"/>
  <c r="T51" i="7"/>
  <c r="T43" i="7"/>
  <c r="T30" i="7"/>
  <c r="T63" i="7"/>
  <c r="T50" i="7"/>
  <c r="T42" i="7"/>
  <c r="T29" i="7"/>
  <c r="T62" i="7"/>
  <c r="T49" i="7"/>
  <c r="T41" i="7"/>
  <c r="T28" i="7"/>
  <c r="T61" i="7"/>
  <c r="T48" i="7"/>
  <c r="T59" i="7"/>
  <c r="T46" i="7"/>
  <c r="W22" i="7"/>
  <c r="X31" i="7"/>
  <c r="V38" i="7"/>
  <c r="X43" i="7"/>
  <c r="W63" i="7"/>
  <c r="W50" i="7"/>
  <c r="W42" i="7"/>
  <c r="W29" i="7"/>
  <c r="W62" i="7"/>
  <c r="W49" i="7"/>
  <c r="W41" i="7"/>
  <c r="W28" i="7"/>
  <c r="W61" i="7"/>
  <c r="W48" i="7"/>
  <c r="W40" i="7"/>
  <c r="W60" i="7"/>
  <c r="W47" i="7"/>
  <c r="W39" i="7"/>
  <c r="W26" i="7"/>
  <c r="W59" i="7"/>
  <c r="W46" i="7"/>
  <c r="W38" i="7"/>
  <c r="W25" i="7"/>
  <c r="W66" i="7"/>
  <c r="W58" i="7"/>
  <c r="W64" i="7"/>
  <c r="W51" i="7"/>
  <c r="W43" i="7"/>
  <c r="X30" i="7"/>
  <c r="T39" i="7"/>
  <c r="W44" i="7"/>
  <c r="W57" i="7"/>
  <c r="V64" i="7"/>
  <c r="V51" i="7"/>
  <c r="V43" i="7"/>
  <c r="V30" i="7"/>
  <c r="V63" i="7"/>
  <c r="V50" i="7"/>
  <c r="V42" i="7"/>
  <c r="V29" i="7"/>
  <c r="V62" i="7"/>
  <c r="V49" i="7"/>
  <c r="V41" i="7"/>
  <c r="V61" i="7"/>
  <c r="V48" i="7"/>
  <c r="V40" i="7"/>
  <c r="V27" i="7"/>
  <c r="V60" i="7"/>
  <c r="V47" i="7"/>
  <c r="V39" i="7"/>
  <c r="V26" i="7"/>
  <c r="V59" i="7"/>
  <c r="V46" i="7"/>
  <c r="V65" i="7"/>
  <c r="V57" i="7"/>
  <c r="V44" i="7"/>
  <c r="X62" i="7"/>
  <c r="X49" i="7"/>
  <c r="X41" i="7"/>
  <c r="X28" i="7"/>
  <c r="X61" i="7"/>
  <c r="X48" i="7"/>
  <c r="X40" i="7"/>
  <c r="X27" i="7"/>
  <c r="X60" i="7"/>
  <c r="X47" i="7"/>
  <c r="X39" i="7"/>
  <c r="X59" i="7"/>
  <c r="X46" i="7"/>
  <c r="X38" i="7"/>
  <c r="X25" i="7"/>
  <c r="X66" i="7"/>
  <c r="X58" i="7"/>
  <c r="X45" i="7"/>
  <c r="X37" i="7"/>
  <c r="X24" i="7"/>
  <c r="X65" i="7"/>
  <c r="X57" i="7"/>
  <c r="X63" i="7"/>
  <c r="X50" i="7"/>
  <c r="X42" i="7"/>
  <c r="V24" i="7"/>
  <c r="T25" i="7"/>
  <c r="V37" i="7"/>
  <c r="X44" i="7"/>
  <c r="T47" i="7"/>
  <c r="V25" i="7"/>
  <c r="V45" i="7"/>
  <c r="V28" i="7"/>
  <c r="V31" i="7"/>
  <c r="V66" i="7"/>
  <c r="V22" i="7"/>
  <c r="V23" i="7"/>
  <c r="C27" i="2"/>
  <c r="C19" i="2"/>
  <c r="E27" i="2"/>
  <c r="E19" i="2"/>
  <c r="F11" i="2"/>
  <c r="F23" i="2"/>
  <c r="F15" i="2"/>
  <c r="G27" i="2"/>
  <c r="G19" i="2"/>
  <c r="C25" i="2"/>
  <c r="C17" i="2"/>
  <c r="E25" i="2"/>
  <c r="E17" i="2"/>
  <c r="F29" i="2"/>
  <c r="F21" i="2"/>
  <c r="F13" i="2"/>
  <c r="G25" i="2"/>
  <c r="G17" i="2"/>
  <c r="C24" i="2"/>
  <c r="C16" i="2"/>
  <c r="E24" i="2"/>
  <c r="E16" i="2"/>
  <c r="F28" i="2"/>
  <c r="F20" i="2"/>
  <c r="F12" i="2"/>
  <c r="H12" i="2" s="1"/>
  <c r="G24" i="2"/>
  <c r="G16" i="2"/>
  <c r="C11" i="2"/>
  <c r="C23" i="2"/>
  <c r="C15" i="2"/>
  <c r="E11" i="2"/>
  <c r="E23" i="2"/>
  <c r="E15" i="2"/>
  <c r="F27" i="2"/>
  <c r="F19" i="2"/>
  <c r="G11" i="2"/>
  <c r="G23" i="2"/>
  <c r="G15" i="2"/>
  <c r="C30" i="2"/>
  <c r="C22" i="2"/>
  <c r="C14" i="2"/>
  <c r="E30" i="2"/>
  <c r="E22" i="2"/>
  <c r="E14" i="2"/>
  <c r="F26" i="2"/>
  <c r="F18" i="2"/>
  <c r="G30" i="2"/>
  <c r="G22" i="2"/>
  <c r="G14" i="2"/>
  <c r="C29" i="2"/>
  <c r="C21" i="2"/>
  <c r="C13" i="2"/>
  <c r="E29" i="2"/>
  <c r="E21" i="2"/>
  <c r="E13" i="2"/>
  <c r="F25" i="2"/>
  <c r="F17" i="2"/>
  <c r="G29" i="2"/>
  <c r="G21" i="2"/>
  <c r="G13" i="2"/>
  <c r="C28" i="2"/>
  <c r="C20" i="2"/>
  <c r="E28" i="2"/>
  <c r="E20" i="2"/>
  <c r="F24" i="2"/>
  <c r="G28" i="2"/>
  <c r="G20" i="2"/>
  <c r="F11" i="1"/>
  <c r="Y21" i="1"/>
  <c r="B12" i="1"/>
  <c r="F12" i="1" s="1"/>
  <c r="G10" i="1"/>
  <c r="H10" i="1" s="1"/>
  <c r="D11" i="1"/>
  <c r="Y41" i="1" l="1"/>
  <c r="Y27" i="1"/>
  <c r="Y42" i="1"/>
  <c r="Y32" i="1"/>
  <c r="Y28" i="1"/>
  <c r="L22" i="7"/>
  <c r="I22" i="7"/>
  <c r="K22" i="7" s="1"/>
  <c r="Y29" i="1"/>
  <c r="Y30" i="1"/>
  <c r="Y16" i="1"/>
  <c r="Y11" i="1"/>
  <c r="Y38" i="1"/>
  <c r="Y33" i="1"/>
  <c r="Y31" i="1"/>
  <c r="Y22" i="1"/>
  <c r="Y44" i="1"/>
  <c r="Y17" i="1"/>
  <c r="Y12" i="1"/>
  <c r="Y15" i="1"/>
  <c r="Y37" i="1"/>
  <c r="Y18" i="1"/>
  <c r="Y43" i="1"/>
  <c r="Y36" i="1"/>
  <c r="Y24" i="1"/>
  <c r="Y39" i="1"/>
  <c r="Y34" i="1"/>
  <c r="Y25" i="1"/>
  <c r="Y13" i="1"/>
  <c r="Y40" i="1"/>
  <c r="Y26" i="1"/>
  <c r="Y35" i="1"/>
  <c r="Y23" i="1"/>
  <c r="Y10" i="1"/>
  <c r="Z10" i="1" s="1"/>
  <c r="Y14" i="1"/>
  <c r="H18" i="2"/>
  <c r="H26" i="2"/>
  <c r="H11" i="2"/>
  <c r="O22" i="7"/>
  <c r="Q22" i="7" s="1"/>
  <c r="N22" i="7"/>
  <c r="Y38" i="7"/>
  <c r="Y23" i="7"/>
  <c r="Z23" i="7" s="1"/>
  <c r="Y22" i="7"/>
  <c r="Z22" i="7" s="1"/>
  <c r="Y26" i="7"/>
  <c r="Y40" i="7"/>
  <c r="Y27" i="7"/>
  <c r="Y60" i="7"/>
  <c r="Y47" i="7"/>
  <c r="G23" i="7"/>
  <c r="Y61" i="7"/>
  <c r="Y63" i="7"/>
  <c r="Y65" i="7"/>
  <c r="Y28" i="7"/>
  <c r="Y30" i="7"/>
  <c r="Y24" i="7"/>
  <c r="Y25" i="7"/>
  <c r="Y41" i="7"/>
  <c r="Y43" i="7"/>
  <c r="Y37" i="7"/>
  <c r="Y49" i="7"/>
  <c r="Y51" i="7"/>
  <c r="Y45" i="7"/>
  <c r="Y62" i="7"/>
  <c r="Y64" i="7"/>
  <c r="Y58" i="7"/>
  <c r="Y46" i="7"/>
  <c r="Y29" i="7"/>
  <c r="Y31" i="7"/>
  <c r="Y66" i="7"/>
  <c r="D24" i="7"/>
  <c r="B25" i="7"/>
  <c r="E25" i="7" s="1"/>
  <c r="F24" i="7"/>
  <c r="Y59" i="7"/>
  <c r="Y42" i="7"/>
  <c r="Y44" i="7"/>
  <c r="Y39" i="7"/>
  <c r="Y48" i="7"/>
  <c r="Y50" i="7"/>
  <c r="Y57" i="7"/>
  <c r="H16" i="2"/>
  <c r="H25" i="2"/>
  <c r="H21" i="2"/>
  <c r="H20" i="2"/>
  <c r="H23" i="2"/>
  <c r="H29" i="2"/>
  <c r="H19" i="2"/>
  <c r="H24" i="2"/>
  <c r="H17" i="2"/>
  <c r="H15" i="2"/>
  <c r="H22" i="2"/>
  <c r="H13" i="2"/>
  <c r="H30" i="2"/>
  <c r="H28" i="2"/>
  <c r="H14" i="2"/>
  <c r="H27" i="2"/>
  <c r="D12" i="1"/>
  <c r="E12" i="1"/>
  <c r="B13" i="1"/>
  <c r="F13" i="1" s="1"/>
  <c r="O10" i="1"/>
  <c r="Q10" i="1" s="1"/>
  <c r="L10" i="1"/>
  <c r="N10" i="1" s="1"/>
  <c r="I10" i="1"/>
  <c r="K10" i="1" s="1"/>
  <c r="R22" i="7" l="1"/>
  <c r="H23" i="7" s="1"/>
  <c r="Z24" i="7"/>
  <c r="G24" i="7"/>
  <c r="B26" i="7"/>
  <c r="E26" i="7" s="1"/>
  <c r="F25" i="7"/>
  <c r="D25" i="7"/>
  <c r="B33" i="2"/>
  <c r="M11" i="2" s="1"/>
  <c r="Q21" i="2" s="1"/>
  <c r="Z12" i="1"/>
  <c r="D13" i="1"/>
  <c r="E13" i="1"/>
  <c r="G11" i="1"/>
  <c r="Z11" i="1"/>
  <c r="B14" i="1"/>
  <c r="F14" i="1" s="1"/>
  <c r="G12" i="1"/>
  <c r="R10" i="1"/>
  <c r="I23" i="7" l="1"/>
  <c r="K23" i="7" s="1"/>
  <c r="L23" i="7"/>
  <c r="N23" i="7" s="1"/>
  <c r="O23" i="7"/>
  <c r="Q23" i="7" s="1"/>
  <c r="Z25" i="7"/>
  <c r="G25" i="7"/>
  <c r="F26" i="7"/>
  <c r="D26" i="7"/>
  <c r="B27" i="7"/>
  <c r="E27" i="7" s="1"/>
  <c r="Q13" i="2"/>
  <c r="Q19" i="2"/>
  <c r="Q20" i="2"/>
  <c r="Q12" i="2"/>
  <c r="P38" i="2" s="1"/>
  <c r="F86" i="7" s="1"/>
  <c r="Q11" i="2"/>
  <c r="Z13" i="1"/>
  <c r="B15" i="1"/>
  <c r="D15" i="1" s="1"/>
  <c r="E14" i="1"/>
  <c r="H11" i="1"/>
  <c r="L11" i="1" s="1"/>
  <c r="N11" i="1" s="1"/>
  <c r="D14" i="1"/>
  <c r="G13" i="1"/>
  <c r="R23" i="7" l="1"/>
  <c r="H24" i="7" s="1"/>
  <c r="Z26" i="7"/>
  <c r="F27" i="7"/>
  <c r="D27" i="7"/>
  <c r="B28" i="7"/>
  <c r="E28" i="7" s="1"/>
  <c r="G26" i="7"/>
  <c r="Q15" i="2"/>
  <c r="Q16" i="2"/>
  <c r="E15" i="1"/>
  <c r="Z15" i="1" s="1"/>
  <c r="F15" i="1"/>
  <c r="B16" i="1"/>
  <c r="D16" i="1" s="1"/>
  <c r="I11" i="1"/>
  <c r="K11" i="1" s="1"/>
  <c r="O11" i="1"/>
  <c r="Q11" i="1" s="1"/>
  <c r="Z14" i="1"/>
  <c r="I24" i="7" l="1"/>
  <c r="K24" i="7" s="1"/>
  <c r="L24" i="7"/>
  <c r="N24" i="7" s="1"/>
  <c r="O24" i="7"/>
  <c r="Q24" i="7" s="1"/>
  <c r="G27" i="7"/>
  <c r="D28" i="7"/>
  <c r="F28" i="7"/>
  <c r="B29" i="7"/>
  <c r="E29" i="7" s="1"/>
  <c r="Z27" i="7"/>
  <c r="B17" i="1"/>
  <c r="E17" i="1" s="1"/>
  <c r="E16" i="1"/>
  <c r="Z16" i="1" s="1"/>
  <c r="F16" i="1"/>
  <c r="R11" i="1"/>
  <c r="H12" i="1" s="1"/>
  <c r="I12" i="1" s="1"/>
  <c r="K12" i="1" s="1"/>
  <c r="G14" i="1"/>
  <c r="G15" i="1"/>
  <c r="R24" i="7" l="1"/>
  <c r="H25" i="7" s="1"/>
  <c r="G28" i="7"/>
  <c r="Z28" i="7"/>
  <c r="F29" i="7"/>
  <c r="D29" i="7"/>
  <c r="B30" i="7"/>
  <c r="E30" i="7" s="1"/>
  <c r="D17" i="1"/>
  <c r="Z17" i="1" s="1"/>
  <c r="F17" i="1"/>
  <c r="B18" i="1"/>
  <c r="D18" i="1" s="1"/>
  <c r="L12" i="1"/>
  <c r="N12" i="1" s="1"/>
  <c r="O12" i="1"/>
  <c r="Q12" i="1" s="1"/>
  <c r="G16" i="1"/>
  <c r="I25" i="7" l="1"/>
  <c r="K25" i="7" s="1"/>
  <c r="L25" i="7"/>
  <c r="N25" i="7" s="1"/>
  <c r="O25" i="7"/>
  <c r="Q25" i="7" s="1"/>
  <c r="Z29" i="7"/>
  <c r="G29" i="7"/>
  <c r="F30" i="7"/>
  <c r="D30" i="7"/>
  <c r="B31" i="7"/>
  <c r="E31" i="7" s="1"/>
  <c r="E18" i="1"/>
  <c r="Z18" i="1" s="1"/>
  <c r="B19" i="1"/>
  <c r="B20" i="1" s="1"/>
  <c r="F18" i="1"/>
  <c r="R12" i="1"/>
  <c r="H13" i="1" s="1"/>
  <c r="L13" i="1" s="1"/>
  <c r="N13" i="1" s="1"/>
  <c r="G17" i="1"/>
  <c r="R25" i="7" l="1"/>
  <c r="H26" i="7" s="1"/>
  <c r="Z30" i="7"/>
  <c r="D31" i="7"/>
  <c r="B37" i="7"/>
  <c r="E37" i="7" s="1"/>
  <c r="F31" i="7"/>
  <c r="G30" i="7"/>
  <c r="F19" i="1"/>
  <c r="E19" i="1"/>
  <c r="D19" i="1"/>
  <c r="I13" i="1"/>
  <c r="K13" i="1" s="1"/>
  <c r="O13" i="1"/>
  <c r="Q13" i="1" s="1"/>
  <c r="E20" i="1"/>
  <c r="F20" i="1"/>
  <c r="G18" i="1"/>
  <c r="D20" i="1"/>
  <c r="B21" i="1"/>
  <c r="I26" i="7" l="1"/>
  <c r="K26" i="7" s="1"/>
  <c r="L26" i="7"/>
  <c r="N26" i="7" s="1"/>
  <c r="O26" i="7"/>
  <c r="Q26" i="7" s="1"/>
  <c r="Z31" i="7"/>
  <c r="D37" i="7"/>
  <c r="B38" i="7"/>
  <c r="E38" i="7" s="1"/>
  <c r="F37" i="7"/>
  <c r="G31" i="7"/>
  <c r="Z19" i="1"/>
  <c r="R13" i="1"/>
  <c r="H14" i="1" s="1"/>
  <c r="I14" i="1" s="1"/>
  <c r="K14" i="1" s="1"/>
  <c r="E21" i="1"/>
  <c r="F21" i="1"/>
  <c r="G19" i="1"/>
  <c r="D21" i="1"/>
  <c r="B22" i="1"/>
  <c r="Z20" i="1"/>
  <c r="R26" i="7" l="1"/>
  <c r="H27" i="7" s="1"/>
  <c r="G37" i="7"/>
  <c r="Z37" i="7"/>
  <c r="B39" i="7"/>
  <c r="E39" i="7" s="1"/>
  <c r="D38" i="7"/>
  <c r="F38" i="7"/>
  <c r="L14" i="1"/>
  <c r="N14" i="1" s="1"/>
  <c r="O14" i="1"/>
  <c r="Q14" i="1" s="1"/>
  <c r="E22" i="1"/>
  <c r="F22" i="1"/>
  <c r="G20" i="1"/>
  <c r="B23" i="1"/>
  <c r="D22" i="1"/>
  <c r="Z21" i="1"/>
  <c r="I27" i="7" l="1"/>
  <c r="K27" i="7" s="1"/>
  <c r="L27" i="7"/>
  <c r="N27" i="7" s="1"/>
  <c r="O27" i="7"/>
  <c r="Q27" i="7" s="1"/>
  <c r="G38" i="7"/>
  <c r="Z38" i="7"/>
  <c r="F39" i="7"/>
  <c r="B40" i="7"/>
  <c r="E40" i="7" s="1"/>
  <c r="D39" i="7"/>
  <c r="R14" i="1"/>
  <c r="H15" i="1" s="1"/>
  <c r="I15" i="1" s="1"/>
  <c r="K15" i="1" s="1"/>
  <c r="E23" i="1"/>
  <c r="F23" i="1"/>
  <c r="Z22" i="1"/>
  <c r="G21" i="1"/>
  <c r="B24" i="1"/>
  <c r="D23" i="1"/>
  <c r="R27" i="7" l="1"/>
  <c r="H28" i="7" s="1"/>
  <c r="Z39" i="7"/>
  <c r="G39" i="7"/>
  <c r="F40" i="7"/>
  <c r="D40" i="7"/>
  <c r="B41" i="7"/>
  <c r="E41" i="7" s="1"/>
  <c r="L15" i="1"/>
  <c r="N15" i="1" s="1"/>
  <c r="O15" i="1"/>
  <c r="Q15" i="1" s="1"/>
  <c r="E24" i="1"/>
  <c r="F24" i="1"/>
  <c r="G22" i="1"/>
  <c r="Z23" i="1"/>
  <c r="B25" i="1"/>
  <c r="D24" i="1"/>
  <c r="I28" i="7" l="1"/>
  <c r="K28" i="7" s="1"/>
  <c r="L28" i="7"/>
  <c r="N28" i="7" s="1"/>
  <c r="O28" i="7"/>
  <c r="Q28" i="7" s="1"/>
  <c r="G40" i="7"/>
  <c r="Z40" i="7"/>
  <c r="F41" i="7"/>
  <c r="D41" i="7"/>
  <c r="B42" i="7"/>
  <c r="E42" i="7" s="1"/>
  <c r="R15" i="1"/>
  <c r="H16" i="1" s="1"/>
  <c r="L16" i="1" s="1"/>
  <c r="N16" i="1" s="1"/>
  <c r="E25" i="1"/>
  <c r="F25" i="1"/>
  <c r="G23" i="1"/>
  <c r="B26" i="1"/>
  <c r="D25" i="1"/>
  <c r="Z24" i="1"/>
  <c r="R28" i="7" l="1"/>
  <c r="H29" i="7" s="1"/>
  <c r="G41" i="7"/>
  <c r="F42" i="7"/>
  <c r="D42" i="7"/>
  <c r="B43" i="7"/>
  <c r="E43" i="7" s="1"/>
  <c r="Z41" i="7"/>
  <c r="O16" i="1"/>
  <c r="Q16" i="1" s="1"/>
  <c r="I16" i="1"/>
  <c r="K16" i="1" s="1"/>
  <c r="E26" i="1"/>
  <c r="F26" i="1"/>
  <c r="G24" i="1"/>
  <c r="Z25" i="1"/>
  <c r="B27" i="1"/>
  <c r="D26" i="1"/>
  <c r="I29" i="7" l="1"/>
  <c r="K29" i="7" s="1"/>
  <c r="L29" i="7"/>
  <c r="N29" i="7" s="1"/>
  <c r="O29" i="7"/>
  <c r="Q29" i="7" s="1"/>
  <c r="Z42" i="7"/>
  <c r="G42" i="7"/>
  <c r="F43" i="7"/>
  <c r="D43" i="7"/>
  <c r="B44" i="7"/>
  <c r="E44" i="7" s="1"/>
  <c r="R16" i="1"/>
  <c r="H17" i="1" s="1"/>
  <c r="O17" i="1" s="1"/>
  <c r="Q17" i="1" s="1"/>
  <c r="E27" i="1"/>
  <c r="F27" i="1"/>
  <c r="Z26" i="1"/>
  <c r="B28" i="1"/>
  <c r="D27" i="1"/>
  <c r="G25" i="1"/>
  <c r="R29" i="7" l="1"/>
  <c r="H30" i="7" s="1"/>
  <c r="Z43" i="7"/>
  <c r="G43" i="7"/>
  <c r="D44" i="7"/>
  <c r="B45" i="7"/>
  <c r="E45" i="7" s="1"/>
  <c r="F44" i="7"/>
  <c r="I17" i="1"/>
  <c r="K17" i="1" s="1"/>
  <c r="L17" i="1"/>
  <c r="N17" i="1" s="1"/>
  <c r="E28" i="1"/>
  <c r="F28" i="1"/>
  <c r="G26" i="1"/>
  <c r="Z27" i="1"/>
  <c r="B29" i="1"/>
  <c r="D28" i="1"/>
  <c r="I30" i="7" l="1"/>
  <c r="K30" i="7" s="1"/>
  <c r="L30" i="7"/>
  <c r="N30" i="7" s="1"/>
  <c r="O30" i="7"/>
  <c r="Q30" i="7" s="1"/>
  <c r="Z44" i="7"/>
  <c r="G44" i="7"/>
  <c r="D45" i="7"/>
  <c r="B46" i="7"/>
  <c r="E46" i="7" s="1"/>
  <c r="F45" i="7"/>
  <c r="R17" i="1"/>
  <c r="H18" i="1" s="1"/>
  <c r="I18" i="1" s="1"/>
  <c r="K18" i="1" s="1"/>
  <c r="E29" i="1"/>
  <c r="F29" i="1"/>
  <c r="B30" i="1"/>
  <c r="D29" i="1"/>
  <c r="Z28" i="1"/>
  <c r="G27" i="1"/>
  <c r="R30" i="7" l="1"/>
  <c r="H31" i="7" s="1"/>
  <c r="G45" i="7"/>
  <c r="B47" i="7"/>
  <c r="E47" i="7" s="1"/>
  <c r="F46" i="7"/>
  <c r="D46" i="7"/>
  <c r="Z45" i="7"/>
  <c r="O18" i="1"/>
  <c r="Q18" i="1" s="1"/>
  <c r="L18" i="1"/>
  <c r="N18" i="1" s="1"/>
  <c r="E30" i="1"/>
  <c r="F30" i="1"/>
  <c r="G28" i="1"/>
  <c r="Z29" i="1"/>
  <c r="D30" i="1"/>
  <c r="B31" i="1"/>
  <c r="I31" i="7" l="1"/>
  <c r="K31" i="7" s="1"/>
  <c r="L31" i="7"/>
  <c r="N31" i="7" s="1"/>
  <c r="O31" i="7"/>
  <c r="Q31" i="7" s="1"/>
  <c r="G46" i="7"/>
  <c r="F47" i="7"/>
  <c r="B48" i="7"/>
  <c r="E48" i="7" s="1"/>
  <c r="D47" i="7"/>
  <c r="Z46" i="7"/>
  <c r="R18" i="1"/>
  <c r="H19" i="1" s="1"/>
  <c r="I19" i="1" s="1"/>
  <c r="K19" i="1" s="1"/>
  <c r="E31" i="1"/>
  <c r="F31" i="1"/>
  <c r="G29" i="1"/>
  <c r="Z30" i="1"/>
  <c r="D31" i="1"/>
  <c r="B32" i="1"/>
  <c r="R31" i="7" l="1"/>
  <c r="H37" i="7" s="1"/>
  <c r="Z47" i="7"/>
  <c r="G47" i="7"/>
  <c r="F48" i="7"/>
  <c r="D48" i="7"/>
  <c r="B49" i="7"/>
  <c r="E49" i="7" s="1"/>
  <c r="L19" i="1"/>
  <c r="N19" i="1" s="1"/>
  <c r="O19" i="1"/>
  <c r="Q19" i="1" s="1"/>
  <c r="E32" i="1"/>
  <c r="F32" i="1"/>
  <c r="D32" i="1"/>
  <c r="B33" i="1"/>
  <c r="Z31" i="1"/>
  <c r="G30" i="1"/>
  <c r="L37" i="7" l="1"/>
  <c r="N37" i="7" s="1"/>
  <c r="O37" i="7"/>
  <c r="Q37" i="7" s="1"/>
  <c r="I37" i="7"/>
  <c r="K37" i="7" s="1"/>
  <c r="Z48" i="7"/>
  <c r="G48" i="7"/>
  <c r="F49" i="7"/>
  <c r="D49" i="7"/>
  <c r="B50" i="7"/>
  <c r="E50" i="7" s="1"/>
  <c r="R19" i="1"/>
  <c r="H20" i="1" s="1"/>
  <c r="O20" i="1" s="1"/>
  <c r="Q20" i="1" s="1"/>
  <c r="E33" i="1"/>
  <c r="F33" i="1"/>
  <c r="G31" i="1"/>
  <c r="B34" i="1"/>
  <c r="D33" i="1"/>
  <c r="Z32" i="1"/>
  <c r="R37" i="7" l="1"/>
  <c r="H38" i="7" s="1"/>
  <c r="Z49" i="7"/>
  <c r="G49" i="7"/>
  <c r="F50" i="7"/>
  <c r="D50" i="7"/>
  <c r="B51" i="7"/>
  <c r="E51" i="7" s="1"/>
  <c r="L20" i="1"/>
  <c r="N20" i="1" s="1"/>
  <c r="I20" i="1"/>
  <c r="K20" i="1" s="1"/>
  <c r="E34" i="1"/>
  <c r="F34" i="1"/>
  <c r="G32" i="1"/>
  <c r="Z33" i="1"/>
  <c r="B35" i="1"/>
  <c r="D34" i="1"/>
  <c r="L38" i="7" l="1"/>
  <c r="N38" i="7" s="1"/>
  <c r="O38" i="7"/>
  <c r="Q38" i="7" s="1"/>
  <c r="I38" i="7"/>
  <c r="K38" i="7" s="1"/>
  <c r="Z50" i="7"/>
  <c r="G50" i="7"/>
  <c r="F51" i="7"/>
  <c r="D51" i="7"/>
  <c r="B57" i="7"/>
  <c r="E57" i="7" s="1"/>
  <c r="R20" i="1"/>
  <c r="H21" i="1" s="1"/>
  <c r="O21" i="1" s="1"/>
  <c r="Q21" i="1" s="1"/>
  <c r="E35" i="1"/>
  <c r="F35" i="1"/>
  <c r="B36" i="1"/>
  <c r="D35" i="1"/>
  <c r="Z34" i="1"/>
  <c r="G33" i="1"/>
  <c r="R38" i="7" l="1"/>
  <c r="G51" i="7"/>
  <c r="Z51" i="7"/>
  <c r="D57" i="7"/>
  <c r="B58" i="7"/>
  <c r="E58" i="7" s="1"/>
  <c r="F57" i="7"/>
  <c r="L21" i="1"/>
  <c r="N21" i="1" s="1"/>
  <c r="I21" i="1"/>
  <c r="K21" i="1" s="1"/>
  <c r="E36" i="1"/>
  <c r="F36" i="1"/>
  <c r="G34" i="1"/>
  <c r="Z35" i="1"/>
  <c r="B37" i="1"/>
  <c r="D36" i="1"/>
  <c r="H39" i="7" l="1"/>
  <c r="Z57" i="7"/>
  <c r="G57" i="7"/>
  <c r="D58" i="7"/>
  <c r="B59" i="7"/>
  <c r="E59" i="7" s="1"/>
  <c r="F58" i="7"/>
  <c r="R21" i="1"/>
  <c r="H22" i="1" s="1"/>
  <c r="O22" i="1" s="1"/>
  <c r="Q22" i="1" s="1"/>
  <c r="E37" i="1"/>
  <c r="F37" i="1"/>
  <c r="G35" i="1"/>
  <c r="D37" i="1"/>
  <c r="B38" i="1"/>
  <c r="Z36" i="1"/>
  <c r="O39" i="7" l="1"/>
  <c r="Q39" i="7" s="1"/>
  <c r="I39" i="7"/>
  <c r="K39" i="7" s="1"/>
  <c r="L39" i="7"/>
  <c r="Z58" i="7"/>
  <c r="G58" i="7"/>
  <c r="B60" i="7"/>
  <c r="E60" i="7" s="1"/>
  <c r="F59" i="7"/>
  <c r="D59" i="7"/>
  <c r="I22" i="1"/>
  <c r="K22" i="1" s="1"/>
  <c r="L22" i="1"/>
  <c r="N22" i="1" s="1"/>
  <c r="E38" i="1"/>
  <c r="F38" i="1"/>
  <c r="G36" i="1"/>
  <c r="B39" i="1"/>
  <c r="D38" i="1"/>
  <c r="Z37" i="1"/>
  <c r="N39" i="7" l="1"/>
  <c r="R39" i="7" s="1"/>
  <c r="H40" i="7" s="1"/>
  <c r="O40" i="7" s="1"/>
  <c r="G59" i="7"/>
  <c r="Z59" i="7"/>
  <c r="F60" i="7"/>
  <c r="B61" i="7"/>
  <c r="E61" i="7" s="1"/>
  <c r="D60" i="7"/>
  <c r="R22" i="1"/>
  <c r="H23" i="1" s="1"/>
  <c r="O23" i="1" s="1"/>
  <c r="Q23" i="1" s="1"/>
  <c r="E39" i="1"/>
  <c r="F39" i="1"/>
  <c r="G37" i="1"/>
  <c r="B40" i="1"/>
  <c r="D39" i="1"/>
  <c r="Z38" i="1"/>
  <c r="I40" i="7" l="1"/>
  <c r="K40" i="7" s="1"/>
  <c r="L40" i="7"/>
  <c r="N40" i="7" s="1"/>
  <c r="Q40" i="7"/>
  <c r="G60" i="7"/>
  <c r="Z60" i="7"/>
  <c r="F61" i="7"/>
  <c r="D61" i="7"/>
  <c r="B62" i="7"/>
  <c r="E62" i="7" s="1"/>
  <c r="I23" i="1"/>
  <c r="K23" i="1" s="1"/>
  <c r="L23" i="1"/>
  <c r="N23" i="1" s="1"/>
  <c r="E40" i="1"/>
  <c r="F40" i="1"/>
  <c r="B41" i="1"/>
  <c r="D40" i="1"/>
  <c r="Z39" i="1"/>
  <c r="G38" i="1"/>
  <c r="R40" i="7" l="1"/>
  <c r="H41" i="7" s="1"/>
  <c r="O41" i="7" s="1"/>
  <c r="Q41" i="7" s="1"/>
  <c r="G61" i="7"/>
  <c r="Z61" i="7"/>
  <c r="F62" i="7"/>
  <c r="D62" i="7"/>
  <c r="B63" i="7"/>
  <c r="E63" i="7" s="1"/>
  <c r="R23" i="1"/>
  <c r="H24" i="1" s="1"/>
  <c r="I24" i="1" s="1"/>
  <c r="K24" i="1" s="1"/>
  <c r="E41" i="1"/>
  <c r="F41" i="1"/>
  <c r="G39" i="1"/>
  <c r="Z40" i="1"/>
  <c r="B42" i="1"/>
  <c r="D41" i="1"/>
  <c r="L41" i="7" l="1"/>
  <c r="N41" i="7" s="1"/>
  <c r="I41" i="7"/>
  <c r="K41" i="7" s="1"/>
  <c r="Z62" i="7"/>
  <c r="G62" i="7"/>
  <c r="F63" i="7"/>
  <c r="D63" i="7"/>
  <c r="B64" i="7"/>
  <c r="E64" i="7" s="1"/>
  <c r="L24" i="1"/>
  <c r="N24" i="1" s="1"/>
  <c r="O24" i="1"/>
  <c r="Q24" i="1" s="1"/>
  <c r="E42" i="1"/>
  <c r="F42" i="1"/>
  <c r="G40" i="1"/>
  <c r="D42" i="1"/>
  <c r="B43" i="1"/>
  <c r="Z41" i="1"/>
  <c r="R41" i="7" l="1"/>
  <c r="H42" i="7" s="1"/>
  <c r="O42" i="7" s="1"/>
  <c r="Q42" i="7" s="1"/>
  <c r="G63" i="7"/>
  <c r="Z63" i="7"/>
  <c r="F64" i="7"/>
  <c r="D64" i="7"/>
  <c r="B65" i="7"/>
  <c r="E65" i="7" s="1"/>
  <c r="R24" i="1"/>
  <c r="H25" i="1" s="1"/>
  <c r="L25" i="1" s="1"/>
  <c r="N25" i="1" s="1"/>
  <c r="E43" i="1"/>
  <c r="F43" i="1"/>
  <c r="G41" i="1"/>
  <c r="D43" i="1"/>
  <c r="B44" i="1"/>
  <c r="F44" i="1" s="1"/>
  <c r="Z42" i="1"/>
  <c r="L42" i="7" l="1"/>
  <c r="N42" i="7" s="1"/>
  <c r="I42" i="7"/>
  <c r="K42" i="7" s="1"/>
  <c r="Z64" i="7"/>
  <c r="G64" i="7"/>
  <c r="D65" i="7"/>
  <c r="B66" i="7"/>
  <c r="E66" i="7" s="1"/>
  <c r="F65" i="7"/>
  <c r="O25" i="1"/>
  <c r="Q25" i="1" s="1"/>
  <c r="I25" i="1"/>
  <c r="K25" i="1" s="1"/>
  <c r="D44" i="1"/>
  <c r="E44" i="1"/>
  <c r="G42" i="1"/>
  <c r="Z43" i="1"/>
  <c r="R42" i="7" l="1"/>
  <c r="H43" i="7" s="1"/>
  <c r="O43" i="7" s="1"/>
  <c r="Q43" i="7" s="1"/>
  <c r="Z65" i="7"/>
  <c r="D66" i="7"/>
  <c r="F66" i="7"/>
  <c r="G65" i="7"/>
  <c r="R25" i="1"/>
  <c r="H26" i="1" s="1"/>
  <c r="L26" i="1" s="1"/>
  <c r="N26" i="1" s="1"/>
  <c r="Z44" i="1"/>
  <c r="E1" i="2" s="1"/>
  <c r="G43" i="1"/>
  <c r="G44" i="1"/>
  <c r="L43" i="7" l="1"/>
  <c r="N43" i="7" s="1"/>
  <c r="I43" i="7"/>
  <c r="K43" i="7" s="1"/>
  <c r="G66" i="7"/>
  <c r="Z66" i="7"/>
  <c r="O26" i="1"/>
  <c r="Q26" i="1" s="1"/>
  <c r="I26" i="1"/>
  <c r="K26" i="1" s="1"/>
  <c r="R43" i="7" l="1"/>
  <c r="H44" i="7" s="1"/>
  <c r="O44" i="7" s="1"/>
  <c r="Q44" i="7" s="1"/>
  <c r="R26" i="1"/>
  <c r="H27" i="1" s="1"/>
  <c r="L27" i="1" s="1"/>
  <c r="N27" i="1" s="1"/>
  <c r="L44" i="7" l="1"/>
  <c r="N44" i="7" s="1"/>
  <c r="I44" i="7"/>
  <c r="K44" i="7" s="1"/>
  <c r="I27" i="1"/>
  <c r="K27" i="1" s="1"/>
  <c r="O27" i="1"/>
  <c r="Q27" i="1" s="1"/>
  <c r="R44" i="7" l="1"/>
  <c r="H45" i="7" s="1"/>
  <c r="O45" i="7" s="1"/>
  <c r="Q45" i="7" s="1"/>
  <c r="R27" i="1"/>
  <c r="H28" i="1" s="1"/>
  <c r="I28" i="1" s="1"/>
  <c r="K28" i="1" s="1"/>
  <c r="I45" i="7" l="1"/>
  <c r="K45" i="7" s="1"/>
  <c r="L45" i="7"/>
  <c r="N45" i="7" s="1"/>
  <c r="O28" i="1"/>
  <c r="Q28" i="1" s="1"/>
  <c r="L28" i="1"/>
  <c r="N28" i="1" s="1"/>
  <c r="R45" i="7" l="1"/>
  <c r="H46" i="7" s="1"/>
  <c r="O46" i="7" s="1"/>
  <c r="Q46" i="7" s="1"/>
  <c r="R28" i="1"/>
  <c r="H29" i="1" s="1"/>
  <c r="I29" i="1" s="1"/>
  <c r="K29" i="1" s="1"/>
  <c r="L46" i="7" l="1"/>
  <c r="N46" i="7" s="1"/>
  <c r="I46" i="7"/>
  <c r="K46" i="7" s="1"/>
  <c r="L29" i="1"/>
  <c r="N29" i="1" s="1"/>
  <c r="O29" i="1"/>
  <c r="Q29" i="1" s="1"/>
  <c r="R46" i="7" l="1"/>
  <c r="H47" i="7" s="1"/>
  <c r="O47" i="7" s="1"/>
  <c r="Q47" i="7" s="1"/>
  <c r="R29" i="1"/>
  <c r="H30" i="1" s="1"/>
  <c r="O30" i="1" s="1"/>
  <c r="Q30" i="1" s="1"/>
  <c r="L47" i="7" l="1"/>
  <c r="N47" i="7" s="1"/>
  <c r="I47" i="7"/>
  <c r="K47" i="7" s="1"/>
  <c r="I30" i="1"/>
  <c r="K30" i="1" s="1"/>
  <c r="L30" i="1"/>
  <c r="N30" i="1" s="1"/>
  <c r="R47" i="7" l="1"/>
  <c r="H48" i="7" s="1"/>
  <c r="O48" i="7" s="1"/>
  <c r="Q48" i="7" s="1"/>
  <c r="R30" i="1"/>
  <c r="H31" i="1" s="1"/>
  <c r="I31" i="1" s="1"/>
  <c r="K31" i="1" s="1"/>
  <c r="L48" i="7" l="1"/>
  <c r="N48" i="7" s="1"/>
  <c r="I48" i="7"/>
  <c r="K48" i="7" s="1"/>
  <c r="L31" i="1"/>
  <c r="N31" i="1" s="1"/>
  <c r="O31" i="1"/>
  <c r="Q31" i="1" s="1"/>
  <c r="R48" i="7" l="1"/>
  <c r="H49" i="7" s="1"/>
  <c r="O49" i="7" s="1"/>
  <c r="Q49" i="7" s="1"/>
  <c r="R31" i="1"/>
  <c r="H32" i="1" s="1"/>
  <c r="O32" i="1" s="1"/>
  <c r="Q32" i="1" s="1"/>
  <c r="I49" i="7" l="1"/>
  <c r="K49" i="7" s="1"/>
  <c r="L49" i="7"/>
  <c r="N49" i="7" s="1"/>
  <c r="L32" i="1"/>
  <c r="N32" i="1" s="1"/>
  <c r="I32" i="1"/>
  <c r="K32" i="1" s="1"/>
  <c r="R49" i="7" l="1"/>
  <c r="H50" i="7" s="1"/>
  <c r="O50" i="7" s="1"/>
  <c r="Q50" i="7" s="1"/>
  <c r="R32" i="1"/>
  <c r="H33" i="1" s="1"/>
  <c r="L33" i="1" s="1"/>
  <c r="N33" i="1" s="1"/>
  <c r="L50" i="7" l="1"/>
  <c r="N50" i="7" s="1"/>
  <c r="I50" i="7"/>
  <c r="K50" i="7" s="1"/>
  <c r="I33" i="1"/>
  <c r="K33" i="1" s="1"/>
  <c r="O33" i="1"/>
  <c r="Q33" i="1" s="1"/>
  <c r="R50" i="7" l="1"/>
  <c r="H51" i="7" s="1"/>
  <c r="O51" i="7" s="1"/>
  <c r="Q51" i="7" s="1"/>
  <c r="R33" i="1"/>
  <c r="H34" i="1" s="1"/>
  <c r="O34" i="1" s="1"/>
  <c r="Q34" i="1" s="1"/>
  <c r="L51" i="7" l="1"/>
  <c r="N51" i="7" s="1"/>
  <c r="I51" i="7"/>
  <c r="K51" i="7" s="1"/>
  <c r="L34" i="1"/>
  <c r="N34" i="1" s="1"/>
  <c r="I34" i="1"/>
  <c r="K34" i="1" s="1"/>
  <c r="R51" i="7" l="1"/>
  <c r="H57" i="7" s="1"/>
  <c r="O57" i="7" s="1"/>
  <c r="Q57" i="7" s="1"/>
  <c r="R34" i="1"/>
  <c r="H35" i="1" s="1"/>
  <c r="O35" i="1" s="1"/>
  <c r="Q35" i="1" s="1"/>
  <c r="L57" i="7" l="1"/>
  <c r="N57" i="7" s="1"/>
  <c r="I57" i="7"/>
  <c r="K57" i="7" s="1"/>
  <c r="L35" i="1"/>
  <c r="N35" i="1" s="1"/>
  <c r="I35" i="1"/>
  <c r="K35" i="1" s="1"/>
  <c r="R57" i="7" l="1"/>
  <c r="H58" i="7" s="1"/>
  <c r="O58" i="7" s="1"/>
  <c r="Q58" i="7" s="1"/>
  <c r="R35" i="1"/>
  <c r="H36" i="1" s="1"/>
  <c r="I36" i="1" s="1"/>
  <c r="K36" i="1" s="1"/>
  <c r="L58" i="7" l="1"/>
  <c r="N58" i="7" s="1"/>
  <c r="I58" i="7"/>
  <c r="K58" i="7" s="1"/>
  <c r="O36" i="1"/>
  <c r="Q36" i="1" s="1"/>
  <c r="L36" i="1"/>
  <c r="N36" i="1" s="1"/>
  <c r="R58" i="7" l="1"/>
  <c r="H59" i="7" s="1"/>
  <c r="O59" i="7" s="1"/>
  <c r="Q59" i="7" s="1"/>
  <c r="R36" i="1"/>
  <c r="H37" i="1" s="1"/>
  <c r="O37" i="1" s="1"/>
  <c r="Q37" i="1" s="1"/>
  <c r="L59" i="7" l="1"/>
  <c r="N59" i="7" s="1"/>
  <c r="I59" i="7"/>
  <c r="K59" i="7" s="1"/>
  <c r="I37" i="1"/>
  <c r="K37" i="1" s="1"/>
  <c r="L37" i="1"/>
  <c r="N37" i="1" s="1"/>
  <c r="R59" i="7" l="1"/>
  <c r="H60" i="7" s="1"/>
  <c r="O60" i="7" s="1"/>
  <c r="Q60" i="7" s="1"/>
  <c r="R37" i="1"/>
  <c r="H38" i="1" s="1"/>
  <c r="I38" i="1" s="1"/>
  <c r="K38" i="1" s="1"/>
  <c r="L60" i="7" l="1"/>
  <c r="N60" i="7" s="1"/>
  <c r="I60" i="7"/>
  <c r="K60" i="7" s="1"/>
  <c r="O38" i="1"/>
  <c r="Q38" i="1" s="1"/>
  <c r="L38" i="1"/>
  <c r="N38" i="1" s="1"/>
  <c r="R60" i="7" l="1"/>
  <c r="H61" i="7" s="1"/>
  <c r="R38" i="1"/>
  <c r="H39" i="1" s="1"/>
  <c r="I39" i="1" s="1"/>
  <c r="K39" i="1" s="1"/>
  <c r="L61" i="7" l="1"/>
  <c r="N61" i="7" s="1"/>
  <c r="O61" i="7"/>
  <c r="Q61" i="7" s="1"/>
  <c r="I61" i="7"/>
  <c r="K61" i="7" s="1"/>
  <c r="L39" i="1"/>
  <c r="N39" i="1" s="1"/>
  <c r="O39" i="1"/>
  <c r="Q39" i="1" s="1"/>
  <c r="R61" i="7" l="1"/>
  <c r="H62" i="7" s="1"/>
  <c r="R39" i="1"/>
  <c r="H40" i="1" s="1"/>
  <c r="L40" i="1" s="1"/>
  <c r="N40" i="1" s="1"/>
  <c r="L62" i="7" l="1"/>
  <c r="N62" i="7" s="1"/>
  <c r="O62" i="7"/>
  <c r="Q62" i="7" s="1"/>
  <c r="I62" i="7"/>
  <c r="K62" i="7" s="1"/>
  <c r="I40" i="1"/>
  <c r="K40" i="1" s="1"/>
  <c r="O40" i="1"/>
  <c r="Q40" i="1" s="1"/>
  <c r="R62" i="7" l="1"/>
  <c r="H63" i="7" s="1"/>
  <c r="O63" i="7" s="1"/>
  <c r="R40" i="1"/>
  <c r="H41" i="1" s="1"/>
  <c r="L41" i="1" s="1"/>
  <c r="N41" i="1" s="1"/>
  <c r="Q63" i="7" l="1"/>
  <c r="L63" i="7"/>
  <c r="N63" i="7" s="1"/>
  <c r="I63" i="7"/>
  <c r="K63" i="7" s="1"/>
  <c r="I41" i="1"/>
  <c r="K41" i="1" s="1"/>
  <c r="O41" i="1"/>
  <c r="Q41" i="1" s="1"/>
  <c r="R63" i="7" l="1"/>
  <c r="H64" i="7" s="1"/>
  <c r="R41" i="1"/>
  <c r="H42" i="1" s="1"/>
  <c r="O42" i="1" s="1"/>
  <c r="Q42" i="1" s="1"/>
  <c r="L64" i="7" l="1"/>
  <c r="N64" i="7" s="1"/>
  <c r="O64" i="7"/>
  <c r="Q64" i="7" s="1"/>
  <c r="I64" i="7"/>
  <c r="K64" i="7" s="1"/>
  <c r="L42" i="1"/>
  <c r="N42" i="1" s="1"/>
  <c r="I42" i="1"/>
  <c r="K42" i="1" s="1"/>
  <c r="R64" i="7" l="1"/>
  <c r="H65" i="7" s="1"/>
  <c r="O65" i="7" s="1"/>
  <c r="R42" i="1"/>
  <c r="H43" i="1" s="1"/>
  <c r="L43" i="1" s="1"/>
  <c r="N43" i="1" s="1"/>
  <c r="L65" i="7" l="1"/>
  <c r="N65" i="7" s="1"/>
  <c r="Q65" i="7"/>
  <c r="I65" i="7"/>
  <c r="I43" i="1"/>
  <c r="K43" i="1" s="1"/>
  <c r="O43" i="1"/>
  <c r="Q43" i="1" s="1"/>
  <c r="K65" i="7" l="1"/>
  <c r="R65" i="7" s="1"/>
  <c r="H66" i="7" s="1"/>
  <c r="O66" i="7" s="1"/>
  <c r="R43" i="1"/>
  <c r="H44" i="1" s="1"/>
  <c r="O44" i="1" s="1"/>
  <c r="Q44" i="1" s="1"/>
  <c r="Q66" i="7" l="1"/>
  <c r="L66" i="7"/>
  <c r="N66" i="7" s="1"/>
  <c r="I66" i="7"/>
  <c r="L44" i="1"/>
  <c r="N44" i="1" s="1"/>
  <c r="I44" i="1"/>
  <c r="K44" i="1" s="1"/>
  <c r="K66" i="7" l="1"/>
  <c r="R66" i="7" s="1"/>
  <c r="B70" i="7" s="1"/>
  <c r="R44" i="1"/>
  <c r="B48" i="1" s="1"/>
  <c r="F49" i="1" s="1"/>
  <c r="F61" i="1" l="1"/>
  <c r="B1" i="2" s="1"/>
  <c r="P37" i="2" s="1"/>
  <c r="P39" i="2" s="1"/>
  <c r="E67" i="1"/>
  <c r="F70" i="7"/>
  <c r="F72" i="7"/>
  <c r="F93" i="7" s="1"/>
  <c r="F79" i="7"/>
  <c r="F80" i="7"/>
  <c r="H93" i="7" s="1"/>
  <c r="F71" i="7"/>
  <c r="F78" i="7"/>
  <c r="G93" i="7" s="1"/>
  <c r="F56" i="1"/>
  <c r="G67" i="1" s="1"/>
  <c r="F58" i="1"/>
  <c r="H67" i="1" s="1"/>
  <c r="F48" i="1"/>
  <c r="F57" i="1"/>
  <c r="F50" i="1"/>
  <c r="F67" i="1" s="1"/>
  <c r="F83" i="7" l="1"/>
  <c r="F85" i="7" s="1"/>
  <c r="F87" i="7" s="1"/>
  <c r="E93" i="7"/>
  <c r="F74" i="7"/>
  <c r="F75" i="7"/>
  <c r="F52" i="1"/>
  <c r="F53" i="1"/>
</calcChain>
</file>

<file path=xl/sharedStrings.xml><?xml version="1.0" encoding="utf-8"?>
<sst xmlns="http://schemas.openxmlformats.org/spreadsheetml/2006/main" count="238" uniqueCount="99">
  <si>
    <t xml:space="preserve">Salary </t>
  </si>
  <si>
    <t>Salary Growth</t>
  </si>
  <si>
    <t>Stable Bond</t>
  </si>
  <si>
    <t>Balanced Hybrid</t>
  </si>
  <si>
    <t xml:space="preserve">SkyHigh Equity </t>
  </si>
  <si>
    <t>Heath care</t>
  </si>
  <si>
    <t>Standard Deviation</t>
  </si>
  <si>
    <t>Allocation</t>
  </si>
  <si>
    <t>Return</t>
  </si>
  <si>
    <t>Retirement Age</t>
  </si>
  <si>
    <t>Volatility</t>
  </si>
  <si>
    <t>Emily's Contribution</t>
  </si>
  <si>
    <t>Employeer Contribution</t>
  </si>
  <si>
    <t>Year</t>
  </si>
  <si>
    <t>Salary</t>
  </si>
  <si>
    <t>Salary after tax</t>
  </si>
  <si>
    <t>Emily's contribution (3%)</t>
  </si>
  <si>
    <t>Company's contribution (3%)</t>
  </si>
  <si>
    <t>Annual Contribution</t>
  </si>
  <si>
    <t>Supperannuation Balance</t>
  </si>
  <si>
    <t>Stable Stock (40%)</t>
  </si>
  <si>
    <t>Growth rate for stable</t>
  </si>
  <si>
    <t>Total stable stock price</t>
  </si>
  <si>
    <t>Balanced stock (40%)</t>
  </si>
  <si>
    <t>Growth rate for balanced</t>
  </si>
  <si>
    <t>Total balanced stock price</t>
  </si>
  <si>
    <t>SkyHigh (20%)</t>
  </si>
  <si>
    <t>Growth rate for Skyhigh</t>
  </si>
  <si>
    <t>Total Skyhigh stock price</t>
  </si>
  <si>
    <t>End year value</t>
  </si>
  <si>
    <t>Annual living Expense</t>
  </si>
  <si>
    <t>Healthcare</t>
  </si>
  <si>
    <t>travelling domestic</t>
  </si>
  <si>
    <t>Travelling international</t>
  </si>
  <si>
    <t>Home maintanance</t>
  </si>
  <si>
    <t>Total Expense</t>
  </si>
  <si>
    <t>Savings</t>
  </si>
  <si>
    <t>taking 1 healthcare event in 5 years</t>
  </si>
  <si>
    <t>average</t>
  </si>
  <si>
    <t>cost for 1 healthcare incident</t>
  </si>
  <si>
    <t>taking 1 domestic trip per year</t>
  </si>
  <si>
    <t>domestic travelling</t>
  </si>
  <si>
    <t>international travelling</t>
  </si>
  <si>
    <t>taking 1 interntional trip in 2 year</t>
  </si>
  <si>
    <t>maintance</t>
  </si>
  <si>
    <t>taking 2 maintanance in 5 years</t>
  </si>
  <si>
    <t>unforseen expenses</t>
  </si>
  <si>
    <t>taking 1 in 5 years</t>
  </si>
  <si>
    <t>Number</t>
  </si>
  <si>
    <t>Values</t>
  </si>
  <si>
    <t>count</t>
  </si>
  <si>
    <t>SD</t>
  </si>
  <si>
    <t>Confidence Interval</t>
  </si>
  <si>
    <t>lower limit</t>
  </si>
  <si>
    <t>upper limit</t>
  </si>
  <si>
    <t>Percentile</t>
  </si>
  <si>
    <t>5th</t>
  </si>
  <si>
    <t>50th</t>
  </si>
  <si>
    <t>95th</t>
  </si>
  <si>
    <t>No.</t>
  </si>
  <si>
    <t>taking 3 healthcare event in 5 years</t>
  </si>
  <si>
    <t>taking 2 domestic trip per year</t>
  </si>
  <si>
    <t>taking 3 in 5 years</t>
  </si>
  <si>
    <t>return after tax</t>
  </si>
  <si>
    <t>2 HC event in 1 year</t>
  </si>
  <si>
    <t>3 domestic travelling in 1 year</t>
  </si>
  <si>
    <t>1 international travelling in 1 year</t>
  </si>
  <si>
    <t>Assuming that she lives till 85.</t>
  </si>
  <si>
    <t>Times</t>
  </si>
  <si>
    <t>Expense</t>
  </si>
  <si>
    <t>Supperannuation fund</t>
  </si>
  <si>
    <t>2 home maintanance in1 year</t>
  </si>
  <si>
    <t>1 unforseen expense in 1 year</t>
  </si>
  <si>
    <t>Savings:</t>
  </si>
  <si>
    <t>Total fund available:</t>
  </si>
  <si>
    <t>Outstanding expenses</t>
  </si>
  <si>
    <t>For first 10 years</t>
  </si>
  <si>
    <t>For next 15 years</t>
  </si>
  <si>
    <t>For last 10 years</t>
  </si>
  <si>
    <t>Contribution</t>
  </si>
  <si>
    <t>Emily's contribution (7%)</t>
  </si>
  <si>
    <t>Stable Stock</t>
  </si>
  <si>
    <t xml:space="preserve">Balanced stock </t>
  </si>
  <si>
    <t>SkyHigh</t>
  </si>
  <si>
    <t>Total funds available</t>
  </si>
  <si>
    <t>Extra funds left</t>
  </si>
  <si>
    <t>cost</t>
  </si>
  <si>
    <t>Next 15 years</t>
  </si>
  <si>
    <t>last 10 years</t>
  </si>
  <si>
    <t>Fund allocation</t>
  </si>
  <si>
    <t>Risk-Profit Portfolio</t>
  </si>
  <si>
    <t>Initial Investment</t>
  </si>
  <si>
    <t>Average</t>
  </si>
  <si>
    <t>Risk</t>
  </si>
  <si>
    <t>5th Percentile</t>
  </si>
  <si>
    <t>95th percentile</t>
  </si>
  <si>
    <t>1 - Stable Bond</t>
  </si>
  <si>
    <t>2 - Balanced Hybrid</t>
  </si>
  <si>
    <t>3 - SkyHigh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</si>
</sst>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-[$$-409]* #,##0.00_ ;_-[$$-409]* \-#,##0.00\ ;_-[$$-409]* &quot;-&quot;??_ ;_-@_ "/>
    <numFmt numFmtId="166" formatCode="0.0%"/>
    <numFmt numFmtId="167" formatCode="_-[$$-1409]* #,##0.00_-;\-[$$-1409]* #,##0.00_-;_-[$$-1409]* &quot;-&quot;??_-;_-@_-"/>
    <numFmt numFmtId="168" formatCode="_([$$-409]* #,##0.00_);_([$$-409]* \(#,##0.00\);_([$$-409]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theme="1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7" fillId="7" borderId="0" applyNumberFormat="0" applyBorder="0" applyAlignment="0" applyProtection="0"/>
  </cellStyleXfs>
  <cellXfs count="43">
    <xf numFmtId="0" fontId="0" fillId="0" borderId="0" xfId="0"/>
    <xf numFmtId="0" fontId="1" fillId="4" borderId="0" xfId="4" applyAlignment="1">
      <alignment horizontal="left"/>
    </xf>
    <xf numFmtId="0" fontId="1" fillId="4" borderId="0" xfId="4"/>
    <xf numFmtId="165" fontId="1" fillId="4" borderId="0" xfId="4" applyNumberFormat="1"/>
    <xf numFmtId="166" fontId="1" fillId="4" borderId="0" xfId="4" applyNumberFormat="1"/>
    <xf numFmtId="0" fontId="2" fillId="2" borderId="1" xfId="2"/>
    <xf numFmtId="0" fontId="2" fillId="2" borderId="0" xfId="2" applyBorder="1"/>
    <xf numFmtId="9" fontId="1" fillId="3" borderId="0" xfId="3" applyNumberFormat="1" applyAlignment="1">
      <alignment horizontal="center" vertical="center"/>
    </xf>
    <xf numFmtId="0" fontId="0" fillId="0" borderId="0" xfId="0" applyAlignment="1">
      <alignment horizontal="left"/>
    </xf>
    <xf numFmtId="166" fontId="1" fillId="3" borderId="0" xfId="3" applyNumberFormat="1" applyAlignment="1">
      <alignment horizontal="center" vertical="center"/>
    </xf>
    <xf numFmtId="0" fontId="1" fillId="5" borderId="0" xfId="5" applyAlignment="1">
      <alignment horizontal="left"/>
    </xf>
    <xf numFmtId="0" fontId="1" fillId="5" borderId="0" xfId="5"/>
    <xf numFmtId="9" fontId="1" fillId="5" borderId="0" xfId="5" applyNumberFormat="1"/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 wrapText="1"/>
    </xf>
    <xf numFmtId="0" fontId="3" fillId="6" borderId="2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164" fontId="0" fillId="0" borderId="0" xfId="1" applyFont="1"/>
    <xf numFmtId="167" fontId="0" fillId="0" borderId="0" xfId="1" applyNumberFormat="1" applyFont="1"/>
    <xf numFmtId="168" fontId="0" fillId="0" borderId="0" xfId="0" applyNumberFormat="1"/>
    <xf numFmtId="167" fontId="0" fillId="0" borderId="0" xfId="0" applyNumberFormat="1"/>
    <xf numFmtId="0" fontId="5" fillId="0" borderId="0" xfId="0" applyFont="1"/>
    <xf numFmtId="165" fontId="4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 vertical="center"/>
    </xf>
    <xf numFmtId="43" fontId="0" fillId="0" borderId="0" xfId="0" applyNumberFormat="1"/>
    <xf numFmtId="0" fontId="0" fillId="0" borderId="0" xfId="0" applyAlignment="1">
      <alignment wrapText="1"/>
    </xf>
    <xf numFmtId="0" fontId="3" fillId="6" borderId="5" xfId="0" applyFont="1" applyFill="1" applyBorder="1" applyAlignment="1">
      <alignment horizontal="center" vertical="center" wrapText="1"/>
    </xf>
    <xf numFmtId="165" fontId="3" fillId="6" borderId="5" xfId="0" applyNumberFormat="1" applyFont="1" applyFill="1" applyBorder="1" applyAlignment="1">
      <alignment horizontal="center" wrapText="1"/>
    </xf>
    <xf numFmtId="9" fontId="0" fillId="0" borderId="0" xfId="0" applyNumberForma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/>
    <xf numFmtId="0" fontId="7" fillId="7" borderId="0" xfId="6"/>
    <xf numFmtId="164" fontId="0" fillId="0" borderId="0" xfId="1" applyFont="1" applyAlignment="1">
      <alignment wrapText="1"/>
    </xf>
    <xf numFmtId="0" fontId="0" fillId="0" borderId="0" xfId="0" applyAlignment="1">
      <alignment horizontal="center" vertical="center"/>
    </xf>
    <xf numFmtId="0" fontId="7" fillId="7" borderId="0" xfId="6" applyAlignment="1">
      <alignment horizontal="center"/>
    </xf>
    <xf numFmtId="0" fontId="0" fillId="0" borderId="0" xfId="0" applyAlignment="1">
      <alignment horizontal="center" vertical="center" wrapText="1"/>
    </xf>
  </cellXfs>
  <cellStyles count="7">
    <cellStyle name="20% - Accent3" xfId="3" builtinId="38"/>
    <cellStyle name="20% - Accent6" xfId="5" builtinId="50"/>
    <cellStyle name="40% - Accent3" xfId="4" builtinId="39"/>
    <cellStyle name="Bad" xfId="6" builtinId="27"/>
    <cellStyle name="Currency" xfId="1" builtinId="4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Supperannuation allocation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8C1-4AAA-AE9F-19CB322926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8C1-4AAA-AE9F-19CB322926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8C1-4AAA-AE9F-19CB322926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'Initial Investment Plan'!$H$2:$J$2</c:f>
              <c:strCache>
                <c:ptCount val="3"/>
                <c:pt idx="0">
                  <c:v>Stable Bond</c:v>
                </c:pt>
                <c:pt idx="1">
                  <c:v>Balanced Hybrid</c:v>
                </c:pt>
                <c:pt idx="2">
                  <c:v>SkyHigh Equity </c:v>
                </c:pt>
              </c:strCache>
            </c:strRef>
          </c:cat>
          <c:val>
            <c:numRef>
              <c:f>'Initial Investment Plan'!$H$3:$J$3</c:f>
              <c:numCache>
                <c:formatCode>0%</c:formatCode>
                <c:ptCount val="3"/>
                <c:pt idx="0">
                  <c:v>0.4</c:v>
                </c:pt>
                <c:pt idx="1">
                  <c:v>0.4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B4-4CEB-BED3-AD48A142BD8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'Initial Investment Plan'!$C$9</c:f>
              <c:strCache>
                <c:ptCount val="1"/>
                <c:pt idx="0">
                  <c:v>Salary Growth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'Initial Investment Plan'!$C$10:$C$44</c:f>
              <c:numCache>
                <c:formatCode>General</c:formatCode>
                <c:ptCount val="35"/>
                <c:pt idx="0">
                  <c:v>2.9232944170478843E-2</c:v>
                </c:pt>
                <c:pt idx="1">
                  <c:v>3.2789675670662703E-2</c:v>
                </c:pt>
                <c:pt idx="2">
                  <c:v>3.006905085497719E-2</c:v>
                </c:pt>
                <c:pt idx="3">
                  <c:v>3.147026760706572E-2</c:v>
                </c:pt>
                <c:pt idx="4">
                  <c:v>4.0668758242454466E-2</c:v>
                </c:pt>
                <c:pt idx="5">
                  <c:v>4.0587605048125794E-2</c:v>
                </c:pt>
                <c:pt idx="6">
                  <c:v>2.3020309698698095E-2</c:v>
                </c:pt>
                <c:pt idx="7">
                  <c:v>3.9633729069716558E-2</c:v>
                </c:pt>
                <c:pt idx="8">
                  <c:v>2.6866733772941277E-2</c:v>
                </c:pt>
                <c:pt idx="9">
                  <c:v>4.1404676753194619E-2</c:v>
                </c:pt>
                <c:pt idx="10">
                  <c:v>2.7323874911783605E-2</c:v>
                </c:pt>
                <c:pt idx="11">
                  <c:v>3.3964341439679004E-2</c:v>
                </c:pt>
                <c:pt idx="12">
                  <c:v>3.6245899776412245E-2</c:v>
                </c:pt>
                <c:pt idx="13">
                  <c:v>3.5582138357943396E-2</c:v>
                </c:pt>
                <c:pt idx="14">
                  <c:v>3.5969062795360274E-2</c:v>
                </c:pt>
                <c:pt idx="15">
                  <c:v>4.1550229351309351E-2</c:v>
                </c:pt>
                <c:pt idx="16">
                  <c:v>3.9546824898166209E-2</c:v>
                </c:pt>
                <c:pt idx="17">
                  <c:v>3.521969332251855E-2</c:v>
                </c:pt>
                <c:pt idx="18">
                  <c:v>4.0551131482702965E-2</c:v>
                </c:pt>
                <c:pt idx="19">
                  <c:v>1.9933604875764552E-2</c:v>
                </c:pt>
                <c:pt idx="20">
                  <c:v>3.5909025908022099E-2</c:v>
                </c:pt>
                <c:pt idx="21">
                  <c:v>3.8284396905159362E-2</c:v>
                </c:pt>
                <c:pt idx="22">
                  <c:v>3.2555055591270615E-2</c:v>
                </c:pt>
                <c:pt idx="23">
                  <c:v>2.8215407194772099E-2</c:v>
                </c:pt>
                <c:pt idx="24">
                  <c:v>2.2799039287194452E-2</c:v>
                </c:pt>
                <c:pt idx="25">
                  <c:v>3.0301984953429853E-2</c:v>
                </c:pt>
                <c:pt idx="26">
                  <c:v>3.4155749020320501E-2</c:v>
                </c:pt>
                <c:pt idx="27">
                  <c:v>4.166191040649047E-2</c:v>
                </c:pt>
                <c:pt idx="28">
                  <c:v>3.2156252809495682E-2</c:v>
                </c:pt>
                <c:pt idx="29">
                  <c:v>3.2501778961305836E-2</c:v>
                </c:pt>
                <c:pt idx="30">
                  <c:v>4.3088622906319207E-2</c:v>
                </c:pt>
                <c:pt idx="31">
                  <c:v>3.6368761220390546E-2</c:v>
                </c:pt>
                <c:pt idx="32">
                  <c:v>2.4789448680193227E-2</c:v>
                </c:pt>
                <c:pt idx="33">
                  <c:v>3.5680022008116E-2</c:v>
                </c:pt>
                <c:pt idx="34">
                  <c:v>3.482161592293586E-2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E-4886-8C28-B9471ADFC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1845136"/>
        <c:axId val="1301848016"/>
      </c:lineChart>
      <c:catAx>
        <c:axId val="1301845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848016"/>
        <c:crosses val="autoZero"/>
        <c:auto val="1"/>
        <c:lblAlgn val="ctr"/>
        <c:lblOffset val="100"/>
        <c:noMultiLvlLbl val="0"/>
      </c:catAx>
      <c:valAx>
        <c:axId val="130184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845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Stable</a:t>
            </a:r>
            <a:r>
              <a:rPr lang="en-US" baseline="0"/>
              <a:t> Bond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'Initial Investment Plan'!$I$9</c:f>
              <c:strCache>
                <c:ptCount val="1"/>
                <c:pt idx="0">
                  <c:v>Stable Stock (40%)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'Initial Investment Plan'!$I$10:$I$44</c:f>
              <c:numCache>
                <c:formatCode>_-[$$-409]* #,##0.00_ ;_-[$$-409]* \-#,##0.00\ ;_-[$$-409]* "-"??_ ;_-@_ </c:formatCode>
                <c:ptCount val="35"/>
                <c:pt idx="0">
                  <c:v>1920</c:v>
                </c:pt>
                <c:pt idx="1">
                  <c:v>4314.4489261313956</c:v>
                </c:pt>
                <c:pt idx="2">
                  <c:v>6499.5400365671685</c:v>
                </c:pt>
                <c:pt idx="3">
                  <c:v>8507.2363459348762</c:v>
                </c:pt>
                <c:pt idx="4">
                  <c:v>11007.791497063939</c:v>
                </c:pt>
                <c:pt idx="5">
                  <c:v>14172.966357801282</c:v>
                </c:pt>
                <c:pt idx="6">
                  <c:v>18599.013188754911</c:v>
                </c:pt>
                <c:pt idx="7">
                  <c:v>21852.662496546174</c:v>
                </c:pt>
                <c:pt idx="8">
                  <c:v>26332.875383333845</c:v>
                </c:pt>
                <c:pt idx="9">
                  <c:v>31107.789966968106</c:v>
                </c:pt>
                <c:pt idx="10">
                  <c:v>36657.349189642722</c:v>
                </c:pt>
                <c:pt idx="11">
                  <c:v>40302.661492554878</c:v>
                </c:pt>
                <c:pt idx="12">
                  <c:v>45454.528842238331</c:v>
                </c:pt>
                <c:pt idx="13">
                  <c:v>49116.578189980566</c:v>
                </c:pt>
                <c:pt idx="14">
                  <c:v>53189.463076359796</c:v>
                </c:pt>
                <c:pt idx="15">
                  <c:v>57505.417764101869</c:v>
                </c:pt>
                <c:pt idx="16">
                  <c:v>64697.587505318435</c:v>
                </c:pt>
                <c:pt idx="17">
                  <c:v>72046.818526694231</c:v>
                </c:pt>
                <c:pt idx="18">
                  <c:v>79999.300891409861</c:v>
                </c:pt>
                <c:pt idx="19">
                  <c:v>85663.454617038238</c:v>
                </c:pt>
                <c:pt idx="20">
                  <c:v>99584.28341244132</c:v>
                </c:pt>
                <c:pt idx="21">
                  <c:v>114559.68019763671</c:v>
                </c:pt>
                <c:pt idx="22">
                  <c:v>129358.78659426857</c:v>
                </c:pt>
                <c:pt idx="23">
                  <c:v>138190.52493490416</c:v>
                </c:pt>
                <c:pt idx="24">
                  <c:v>161103.17856605654</c:v>
                </c:pt>
                <c:pt idx="25">
                  <c:v>175159.36663482548</c:v>
                </c:pt>
                <c:pt idx="26">
                  <c:v>180182.89008153338</c:v>
                </c:pt>
                <c:pt idx="27">
                  <c:v>213985.57080542977</c:v>
                </c:pt>
                <c:pt idx="28">
                  <c:v>224748.48375190925</c:v>
                </c:pt>
                <c:pt idx="29">
                  <c:v>243468.78444781434</c:v>
                </c:pt>
                <c:pt idx="30">
                  <c:v>250288.17057787036</c:v>
                </c:pt>
                <c:pt idx="31">
                  <c:v>279836.72916532797</c:v>
                </c:pt>
                <c:pt idx="32">
                  <c:v>309072.29074571491</c:v>
                </c:pt>
                <c:pt idx="33">
                  <c:v>321872.5068534622</c:v>
                </c:pt>
                <c:pt idx="34">
                  <c:v>395989.16119154595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E3-432F-B116-1A61D28E71CA}"/>
            </c:ext>
          </c:extLst>
        </c:ser>
        <c:ser>
          <c:idx val="1"/>
          <c:order val="1"/>
          <c:tx>
            <c:strRef>
              <c:f>'Initial Investment Plan'!$K$9</c:f>
              <c:strCache>
                <c:ptCount val="1"/>
                <c:pt idx="0">
                  <c:v>Total stable stock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'Initial Investment Plan'!$K$10:$K$44</c:f>
              <c:numCache>
                <c:formatCode>_-[$$-409]* #,##0.00_ ;_-[$$-409]* \-#,##0.00\ ;_-[$$-409]* "-"??_ ;_-@_ </c:formatCode>
                <c:ptCount val="35"/>
                <c:pt idx="0">
                  <c:v>2117.9327536210749</c:v>
                </c:pt>
                <c:pt idx="1">
                  <c:v>4142.5795082175255</c:v>
                </c:pt>
                <c:pt idx="2">
                  <c:v>6633.0666526971327</c:v>
                </c:pt>
                <c:pt idx="3">
                  <c:v>8893.3469174180864</c:v>
                </c:pt>
                <c:pt idx="4">
                  <c:v>11094.12850167014</c:v>
                </c:pt>
                <c:pt idx="5">
                  <c:v>14407.429719094107</c:v>
                </c:pt>
                <c:pt idx="6">
                  <c:v>19151.1402057823</c:v>
                </c:pt>
                <c:pt idx="7">
                  <c:v>21459.743792119236</c:v>
                </c:pt>
                <c:pt idx="8">
                  <c:v>27181.669627580188</c:v>
                </c:pt>
                <c:pt idx="9">
                  <c:v>33447.739763014586</c:v>
                </c:pt>
                <c:pt idx="10">
                  <c:v>37315.4980488117</c:v>
                </c:pt>
                <c:pt idx="11">
                  <c:v>40152.675361798312</c:v>
                </c:pt>
                <c:pt idx="12">
                  <c:v>46565.177446867216</c:v>
                </c:pt>
                <c:pt idx="13">
                  <c:v>49073.624338443682</c:v>
                </c:pt>
                <c:pt idx="14">
                  <c:v>56526.323291027154</c:v>
                </c:pt>
                <c:pt idx="15">
                  <c:v>62179.185569858251</c:v>
                </c:pt>
                <c:pt idx="16">
                  <c:v>67192.131458561824</c:v>
                </c:pt>
                <c:pt idx="17">
                  <c:v>75275.382401086856</c:v>
                </c:pt>
                <c:pt idx="18">
                  <c:v>83987.448109714547</c:v>
                </c:pt>
                <c:pt idx="19">
                  <c:v>87512.077622926765</c:v>
                </c:pt>
                <c:pt idx="20">
                  <c:v>99491.944897581634</c:v>
                </c:pt>
                <c:pt idx="21">
                  <c:v>119501.22635881692</c:v>
                </c:pt>
                <c:pt idx="22">
                  <c:v>129673.89788818744</c:v>
                </c:pt>
                <c:pt idx="23">
                  <c:v>138221.74615801536</c:v>
                </c:pt>
                <c:pt idx="24">
                  <c:v>168942.91671291308</c:v>
                </c:pt>
                <c:pt idx="25">
                  <c:v>169646.4410848041</c:v>
                </c:pt>
                <c:pt idx="26">
                  <c:v>195091.45070016352</c:v>
                </c:pt>
                <c:pt idx="27">
                  <c:v>222604.87682845947</c:v>
                </c:pt>
                <c:pt idx="28">
                  <c:v>253317.02461261518</c:v>
                </c:pt>
                <c:pt idx="29">
                  <c:v>262753.27327274345</c:v>
                </c:pt>
                <c:pt idx="30">
                  <c:v>257861.12557796633</c:v>
                </c:pt>
                <c:pt idx="31">
                  <c:v>290819.00711564196</c:v>
                </c:pt>
                <c:pt idx="32">
                  <c:v>320370.11093940074</c:v>
                </c:pt>
                <c:pt idx="33">
                  <c:v>349299.65085468115</c:v>
                </c:pt>
                <c:pt idx="34">
                  <c:v>391825.27773220098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E3-432F-B116-1A61D28E7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1850416"/>
        <c:axId val="1288046032"/>
      </c:lineChart>
      <c:catAx>
        <c:axId val="130185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046032"/>
        <c:crosses val="autoZero"/>
        <c:auto val="1"/>
        <c:lblAlgn val="ctr"/>
        <c:lblOffset val="100"/>
        <c:noMultiLvlLbl val="0"/>
      </c:catAx>
      <c:valAx>
        <c:axId val="128804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85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Balanced</a:t>
            </a:r>
            <a:r>
              <a:rPr lang="en-US" baseline="0"/>
              <a:t> Hybrid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'Initial Investment Plan'!$L$9</c:f>
              <c:strCache>
                <c:ptCount val="1"/>
                <c:pt idx="0">
                  <c:v>Balanced stock (40%)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'Initial Investment Plan'!$L$10:$L$44</c:f>
              <c:numCache>
                <c:formatCode>_-[$$-409]* #,##0.00_ ;_-[$$-409]* \-#,##0.00\ ;_-[$$-409]* "-"??_ ;_-@_ </c:formatCode>
                <c:ptCount val="35"/>
                <c:pt idx="0">
                  <c:v>1920</c:v>
                </c:pt>
                <c:pt idx="1">
                  <c:v>4314.4489261313956</c:v>
                </c:pt>
                <c:pt idx="2">
                  <c:v>6499.5400365671685</c:v>
                </c:pt>
                <c:pt idx="3">
                  <c:v>8507.2363459348762</c:v>
                </c:pt>
                <c:pt idx="4">
                  <c:v>11007.791497063939</c:v>
                </c:pt>
                <c:pt idx="5">
                  <c:v>14172.966357801282</c:v>
                </c:pt>
                <c:pt idx="6">
                  <c:v>18599.013188754911</c:v>
                </c:pt>
                <c:pt idx="7">
                  <c:v>21852.662496546174</c:v>
                </c:pt>
                <c:pt idx="8">
                  <c:v>26332.875383333845</c:v>
                </c:pt>
                <c:pt idx="9">
                  <c:v>31107.789966968106</c:v>
                </c:pt>
                <c:pt idx="10">
                  <c:v>36657.349189642722</c:v>
                </c:pt>
                <c:pt idx="11">
                  <c:v>40302.661492554878</c:v>
                </c:pt>
                <c:pt idx="12">
                  <c:v>45454.528842238331</c:v>
                </c:pt>
                <c:pt idx="13">
                  <c:v>49116.578189980566</c:v>
                </c:pt>
                <c:pt idx="14">
                  <c:v>53189.463076359796</c:v>
                </c:pt>
                <c:pt idx="15">
                  <c:v>57505.417764101869</c:v>
                </c:pt>
                <c:pt idx="16">
                  <c:v>64697.587505318435</c:v>
                </c:pt>
                <c:pt idx="17">
                  <c:v>72046.818526694231</c:v>
                </c:pt>
                <c:pt idx="18">
                  <c:v>79999.300891409861</c:v>
                </c:pt>
                <c:pt idx="19">
                  <c:v>85663.454617038238</c:v>
                </c:pt>
                <c:pt idx="20">
                  <c:v>99584.28341244132</c:v>
                </c:pt>
                <c:pt idx="21">
                  <c:v>114559.68019763671</c:v>
                </c:pt>
                <c:pt idx="22">
                  <c:v>129358.78659426857</c:v>
                </c:pt>
                <c:pt idx="23">
                  <c:v>138190.52493490416</c:v>
                </c:pt>
                <c:pt idx="24">
                  <c:v>161103.17856605654</c:v>
                </c:pt>
                <c:pt idx="25">
                  <c:v>175159.36663482548</c:v>
                </c:pt>
                <c:pt idx="26">
                  <c:v>180182.89008153338</c:v>
                </c:pt>
                <c:pt idx="27">
                  <c:v>213985.57080542977</c:v>
                </c:pt>
                <c:pt idx="28">
                  <c:v>224748.48375190925</c:v>
                </c:pt>
                <c:pt idx="29">
                  <c:v>243468.78444781434</c:v>
                </c:pt>
                <c:pt idx="30">
                  <c:v>250288.17057787036</c:v>
                </c:pt>
                <c:pt idx="31">
                  <c:v>279836.72916532797</c:v>
                </c:pt>
                <c:pt idx="32">
                  <c:v>309072.29074571491</c:v>
                </c:pt>
                <c:pt idx="33">
                  <c:v>321872.5068534622</c:v>
                </c:pt>
                <c:pt idx="34">
                  <c:v>395989.16119154595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F2-447B-B98B-3AF87488DCC1}"/>
            </c:ext>
          </c:extLst>
        </c:ser>
        <c:ser>
          <c:idx val="1"/>
          <c:order val="1"/>
          <c:tx>
            <c:strRef>
              <c:f>'Initial Investment Plan'!$N$9</c:f>
              <c:strCache>
                <c:ptCount val="1"/>
                <c:pt idx="0">
                  <c:v>Total balanced stock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'Initial Investment Plan'!$N$10:$N$44</c:f>
              <c:numCache>
                <c:formatCode>_-[$$-409]* #,##0.00_ ;_-[$$-409]* \-#,##0.00\ ;_-[$$-409]* "-"??_ ;_-@_ </c:formatCode>
                <c:ptCount val="35"/>
                <c:pt idx="0">
                  <c:v>2334.4281145362988</c:v>
                </c:pt>
                <c:pt idx="1">
                  <c:v>4765.4098439978516</c:v>
                </c:pt>
                <c:pt idx="2">
                  <c:v>5296.3454621197961</c:v>
                </c:pt>
                <c:pt idx="3">
                  <c:v>9580.0394915397774</c:v>
                </c:pt>
                <c:pt idx="4">
                  <c:v>11691.100266975503</c:v>
                </c:pt>
                <c:pt idx="5">
                  <c:v>18105.195858015639</c:v>
                </c:pt>
                <c:pt idx="6">
                  <c:v>21459.860579888169</c:v>
                </c:pt>
                <c:pt idx="7">
                  <c:v>24504.962718777992</c:v>
                </c:pt>
                <c:pt idx="8">
                  <c:v>27607.569036661422</c:v>
                </c:pt>
                <c:pt idx="9">
                  <c:v>33091.042100324841</c:v>
                </c:pt>
                <c:pt idx="10">
                  <c:v>37161.843568845943</c:v>
                </c:pt>
                <c:pt idx="11">
                  <c:v>48689.863710830788</c:v>
                </c:pt>
                <c:pt idx="12">
                  <c:v>45534.157990940621</c:v>
                </c:pt>
                <c:pt idx="13">
                  <c:v>48666.559729945737</c:v>
                </c:pt>
                <c:pt idx="14">
                  <c:v>49770.568618256904</c:v>
                </c:pt>
                <c:pt idx="15">
                  <c:v>59551.941426578815</c:v>
                </c:pt>
                <c:pt idx="16">
                  <c:v>71740.422445897668</c:v>
                </c:pt>
                <c:pt idx="17">
                  <c:v>75321.257389638093</c:v>
                </c:pt>
                <c:pt idx="18">
                  <c:v>88023.18321712644</c:v>
                </c:pt>
                <c:pt idx="19">
                  <c:v>101889.82432258149</c:v>
                </c:pt>
                <c:pt idx="20">
                  <c:v>119428.31678210113</c:v>
                </c:pt>
                <c:pt idx="21">
                  <c:v>131608.43367885059</c:v>
                </c:pt>
                <c:pt idx="22">
                  <c:v>143856.49147099812</c:v>
                </c:pt>
                <c:pt idx="23">
                  <c:v>151189.31608802822</c:v>
                </c:pt>
                <c:pt idx="24">
                  <c:v>167604.48305853957</c:v>
                </c:pt>
                <c:pt idx="25">
                  <c:v>177732.04614046004</c:v>
                </c:pt>
                <c:pt idx="26">
                  <c:v>217092.15050481347</c:v>
                </c:pt>
                <c:pt idx="27">
                  <c:v>225488.91714007113</c:v>
                </c:pt>
                <c:pt idx="28">
                  <c:v>244103.28579145062</c:v>
                </c:pt>
                <c:pt idx="29">
                  <c:v>237226.34998163354</c:v>
                </c:pt>
                <c:pt idx="30">
                  <c:v>266752.7441067191</c:v>
                </c:pt>
                <c:pt idx="31">
                  <c:v>325623.49023655162</c:v>
                </c:pt>
                <c:pt idx="32">
                  <c:v>278502.35278853931</c:v>
                </c:pt>
                <c:pt idx="33">
                  <c:v>411065.94791135029</c:v>
                </c:pt>
                <c:pt idx="34">
                  <c:v>360439.05473562516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F2-447B-B98B-3AF87488D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9083120"/>
        <c:axId val="1259071600"/>
      </c:lineChart>
      <c:catAx>
        <c:axId val="1259083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071600"/>
        <c:crosses val="autoZero"/>
        <c:auto val="1"/>
        <c:lblAlgn val="ctr"/>
        <c:lblOffset val="100"/>
        <c:noMultiLvlLbl val="0"/>
      </c:catAx>
      <c:valAx>
        <c:axId val="125907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08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SkyHigh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'Initial Investment Plan'!$O$9</c:f>
              <c:strCache>
                <c:ptCount val="1"/>
                <c:pt idx="0">
                  <c:v>SkyHigh (20%)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'Initial Investment Plan'!$O$10:$O$44</c:f>
              <c:numCache>
                <c:formatCode>_-[$$-409]* #,##0.00_ ;_-[$$-409]* \-#,##0.00\ ;_-[$$-409]* "-"??_ ;_-@_ </c:formatCode>
                <c:ptCount val="35"/>
                <c:pt idx="0">
                  <c:v>960</c:v>
                </c:pt>
                <c:pt idx="1">
                  <c:v>2157.2244630656978</c:v>
                </c:pt>
                <c:pt idx="2">
                  <c:v>3249.7700182835842</c:v>
                </c:pt>
                <c:pt idx="3">
                  <c:v>4253.6181729674381</c:v>
                </c:pt>
                <c:pt idx="4">
                  <c:v>5503.8957485319697</c:v>
                </c:pt>
                <c:pt idx="5">
                  <c:v>7086.4831789006412</c:v>
                </c:pt>
                <c:pt idx="6">
                  <c:v>9299.5065943774553</c:v>
                </c:pt>
                <c:pt idx="7">
                  <c:v>10926.331248273087</c:v>
                </c:pt>
                <c:pt idx="8">
                  <c:v>13166.437691666923</c:v>
                </c:pt>
                <c:pt idx="9">
                  <c:v>15553.894983484053</c:v>
                </c:pt>
                <c:pt idx="10">
                  <c:v>18328.674594821361</c:v>
                </c:pt>
                <c:pt idx="11">
                  <c:v>20151.330746277439</c:v>
                </c:pt>
                <c:pt idx="12">
                  <c:v>22727.264421119165</c:v>
                </c:pt>
                <c:pt idx="13">
                  <c:v>24558.289094990283</c:v>
                </c:pt>
                <c:pt idx="14">
                  <c:v>26594.731538179898</c:v>
                </c:pt>
                <c:pt idx="15">
                  <c:v>28752.708882050934</c:v>
                </c:pt>
                <c:pt idx="16">
                  <c:v>32348.793752659218</c:v>
                </c:pt>
                <c:pt idx="17">
                  <c:v>36023.409263347115</c:v>
                </c:pt>
                <c:pt idx="18">
                  <c:v>39999.65044570493</c:v>
                </c:pt>
                <c:pt idx="19">
                  <c:v>42831.727308519119</c:v>
                </c:pt>
                <c:pt idx="20">
                  <c:v>49792.14170622066</c:v>
                </c:pt>
                <c:pt idx="21">
                  <c:v>57279.840098818357</c:v>
                </c:pt>
                <c:pt idx="22">
                  <c:v>64679.393297134287</c:v>
                </c:pt>
                <c:pt idx="23">
                  <c:v>69095.262467452078</c:v>
                </c:pt>
                <c:pt idx="24">
                  <c:v>80551.589283028268</c:v>
                </c:pt>
                <c:pt idx="25">
                  <c:v>87579.683317412739</c:v>
                </c:pt>
                <c:pt idx="26">
                  <c:v>90091.445040766688</c:v>
                </c:pt>
                <c:pt idx="27">
                  <c:v>106992.78540271489</c:v>
                </c:pt>
                <c:pt idx="28">
                  <c:v>112374.24187595463</c:v>
                </c:pt>
                <c:pt idx="29">
                  <c:v>121734.39222390717</c:v>
                </c:pt>
                <c:pt idx="30">
                  <c:v>125144.08528893518</c:v>
                </c:pt>
                <c:pt idx="31">
                  <c:v>139918.36458266398</c:v>
                </c:pt>
                <c:pt idx="32">
                  <c:v>154536.14537285746</c:v>
                </c:pt>
                <c:pt idx="33">
                  <c:v>160936.2534267311</c:v>
                </c:pt>
                <c:pt idx="34">
                  <c:v>197994.58059577298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66-4C11-8BFE-B5096AC95A27}"/>
            </c:ext>
          </c:extLst>
        </c:ser>
        <c:ser>
          <c:idx val="1"/>
          <c:order val="1"/>
          <c:tx>
            <c:strRef>
              <c:f>'Initial Investment Plan'!$Q$9</c:f>
              <c:strCache>
                <c:ptCount val="1"/>
                <c:pt idx="0">
                  <c:v>Total Skyhigh stock 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'Initial Investment Plan'!$Q$10:$Q$44</c:f>
              <c:numCache>
                <c:formatCode>_-[$$-409]* #,##0.00_ ;_-[$$-409]* \-#,##0.00\ ;_-[$$-409]* "-"??_ ;_-@_ </c:formatCode>
                <c:ptCount val="35"/>
                <c:pt idx="0">
                  <c:v>1393.4433151528158</c:v>
                </c:pt>
                <c:pt idx="1">
                  <c:v>2238.5511779254703</c:v>
                </c:pt>
                <c:pt idx="2">
                  <c:v>4082.9475830673146</c:v>
                </c:pt>
                <c:pt idx="3">
                  <c:v>3624.9619004542292</c:v>
                </c:pt>
                <c:pt idx="4">
                  <c:v>7005.5860496192363</c:v>
                </c:pt>
                <c:pt idx="5">
                  <c:v>8114.3272422177643</c:v>
                </c:pt>
                <c:pt idx="6">
                  <c:v>8014.9327299122442</c:v>
                </c:pt>
                <c:pt idx="7">
                  <c:v>13623.730034273152</c:v>
                </c:pt>
                <c:pt idx="8">
                  <c:v>16568.735119619148</c:v>
                </c:pt>
                <c:pt idx="9">
                  <c:v>18427.623845270115</c:v>
                </c:pt>
                <c:pt idx="10">
                  <c:v>19419.904229879761</c:v>
                </c:pt>
                <c:pt idx="11">
                  <c:v>17701.399877675824</c:v>
                </c:pt>
                <c:pt idx="12">
                  <c:v>23342.657072830087</c:v>
                </c:pt>
                <c:pt idx="13">
                  <c:v>27622.511405965186</c:v>
                </c:pt>
                <c:pt idx="14">
                  <c:v>29581.931106525713</c:v>
                </c:pt>
                <c:pt idx="15">
                  <c:v>31800.508390103769</c:v>
                </c:pt>
                <c:pt idx="16">
                  <c:v>32647.387325464908</c:v>
                </c:pt>
                <c:pt idx="17">
                  <c:v>40563.833127968872</c:v>
                </c:pt>
                <c:pt idx="18">
                  <c:v>32951.843955115728</c:v>
                </c:pt>
                <c:pt idx="19">
                  <c:v>50179.332680012812</c:v>
                </c:pt>
                <c:pt idx="20">
                  <c:v>57762.657137347625</c:v>
                </c:pt>
                <c:pt idx="21">
                  <c:v>62199.042786775579</c:v>
                </c:pt>
                <c:pt idx="22">
                  <c:v>61529.235332535747</c:v>
                </c:pt>
                <c:pt idx="23">
                  <c:v>102636.28544001904</c:v>
                </c:pt>
                <c:pt idx="24">
                  <c:v>90396.226725318716</c:v>
                </c:pt>
                <c:pt idx="25">
                  <c:v>91791.99600379297</c:v>
                </c:pt>
                <c:pt idx="26">
                  <c:v>111108.07670767348</c:v>
                </c:pt>
                <c:pt idx="27">
                  <c:v>101618.87811403368</c:v>
                </c:pt>
                <c:pt idx="28">
                  <c:v>98702.140419138508</c:v>
                </c:pt>
                <c:pt idx="29">
                  <c:v>112783.41148424341</c:v>
                </c:pt>
                <c:pt idx="30">
                  <c:v>161462.2453575072</c:v>
                </c:pt>
                <c:pt idx="31">
                  <c:v>142230.97208867694</c:v>
                </c:pt>
                <c:pt idx="32">
                  <c:v>191454.31379325045</c:v>
                </c:pt>
                <c:pt idx="33">
                  <c:v>214740.64609508056</c:v>
                </c:pt>
                <c:pt idx="34">
                  <c:v>247675.55257990342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66-4C11-8BFE-B5096AC95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1842736"/>
        <c:axId val="1301839376"/>
      </c:lineChart>
      <c:catAx>
        <c:axId val="1301842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839376"/>
        <c:crosses val="autoZero"/>
        <c:auto val="1"/>
        <c:lblAlgn val="ctr"/>
        <c:lblOffset val="100"/>
        <c:noMultiLvlLbl val="0"/>
      </c:catAx>
      <c:valAx>
        <c:axId val="130183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84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final return from each bond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('Initial Investment Plan'!$K$44,'Initial Investment Plan'!$N$44,'Initial Investment Plan'!$Q$44)</c:f>
              <c:numCache>
                <c:formatCode>_-[$$-409]* #,##0.00_ ;_-[$$-409]* \-#,##0.00\ ;_-[$$-409]* "-"??_ ;_-@_ </c:formatCode>
                <c:ptCount val="3"/>
                <c:pt idx="0">
                  <c:v>391825.27773220098</c:v>
                </c:pt>
                <c:pt idx="1">
                  <c:v>360439.05473562516</c:v>
                </c:pt>
                <c:pt idx="2">
                  <c:v>247675.55257990342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0-4AAB-A430-7C6AC9C185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508038848"/>
        <c:axId val="1508040288"/>
      </c:barChart>
      <c:catAx>
        <c:axId val="1508038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040288"/>
        <c:crosses val="autoZero"/>
        <c:auto val="1"/>
        <c:lblAlgn val="ctr"/>
        <c:lblOffset val="100"/>
        <c:noMultiLvlLbl val="0"/>
      </c:catAx>
      <c:valAx>
        <c:axId val="1508040288"/>
        <c:scaling>
          <c:orientation val="minMax"/>
        </c:scaling>
        <c:delete val="0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03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'Expense after retirement'!$O$37:$O$39</c:f>
              <c:strCache>
                <c:ptCount val="3"/>
                <c:pt idx="0">
                  <c:v> Total fund available: </c:v>
                </c:pt>
                <c:pt idx="1">
                  <c:v>Expense</c:v>
                </c:pt>
                <c:pt idx="2">
                  <c:v>Outstanding expenses</c:v>
                </c:pt>
              </c:strCache>
            </c:strRef>
          </c:cat>
          <c:val>
            <c:numRef>
              <c:f>'Expense after retirement'!$P$37:$P$39</c:f>
              <c:numCache>
                <c:formatCode>_-[$$-409]* #,##0.00_ ;_-[$$-409]* \-#,##0.00\ ;_-[$$-409]* "-"??_ ;_-@_ </c:formatCode>
                <c:ptCount val="3"/>
                <c:pt idx="0" formatCode="_(&quot;$&quot;* #,##0.00_);_(&quot;$&quot;* \(#,##0.00\);_(&quot;$&quot;* &quot;-&quot;??_);_(@_)">
                  <c:v>737307.7572372125</c:v>
                </c:pt>
                <c:pt idx="1">
                  <c:v>1503014.4416974399</c:v>
                </c:pt>
                <c:pt idx="2">
                  <c:v>765706.68446022738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F1-460A-92EE-B5E432799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9071120"/>
        <c:axId val="1259088400"/>
      </c:barChart>
      <c:catAx>
        <c:axId val="125907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088400"/>
        <c:crosses val="autoZero"/>
        <c:auto val="1"/>
        <c:lblAlgn val="ctr"/>
        <c:lblOffset val="100"/>
        <c:noMultiLvlLbl val="0"/>
      </c:catAx>
      <c:valAx>
        <c:axId val="125908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07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cap="all" baseline="0">
                <a:effectLst/>
              </a:rPr>
              <a:t>For next 15 years</a:t>
            </a:r>
            <a:r>
              <a:rPr lang="en-US" sz="1400" b="1" i="0" u="none" strike="noStrike" cap="all" baseline="0"/>
              <a:t>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471-43F7-83CC-8F4AB58423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471-43F7-83CC-8F4AB584234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471-43F7-83CC-8F4AB584234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'New Investment Plan'!$H$11:$J$11</c:f>
              <c:strCache>
                <c:ptCount val="3"/>
                <c:pt idx="0">
                  <c:v>Stable Bond</c:v>
                </c:pt>
                <c:pt idx="1">
                  <c:v>Balanced Hybrid</c:v>
                </c:pt>
                <c:pt idx="2">
                  <c:v>SkyHigh Equity </c:v>
                </c:pt>
              </c:strCache>
            </c:strRef>
          </c:cat>
          <c:val>
            <c:numRef>
              <c:f>'New Investment Plan'!$H$12:$J$12</c:f>
              <c:numCache>
                <c:formatCode>0%</c:formatCode>
                <c:ptCount val="3"/>
                <c:pt idx="0">
                  <c:v>0.3</c:v>
                </c:pt>
                <c:pt idx="1">
                  <c:v>0.5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AC-455E-A96C-80F964791BB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</a:t>
            </a:r>
            <a:r>
              <a:rPr lang="en-US" baseline="0"/>
              <a:t> Last 10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AAC-48C0-833C-F9FDB05299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AAC-48C0-833C-F9FDB052999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AAC-48C0-833C-F9FDB05299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'New Investment Plan'!$M$11:$O$11</c:f>
              <c:strCache>
                <c:ptCount val="3"/>
                <c:pt idx="0">
                  <c:v>Stable Bond</c:v>
                </c:pt>
                <c:pt idx="1">
                  <c:v>Balanced Hybrid</c:v>
                </c:pt>
                <c:pt idx="2">
                  <c:v>SkyHigh Equity </c:v>
                </c:pt>
              </c:strCache>
            </c:strRef>
          </c:cat>
          <c:val>
            <c:numRef>
              <c:f>'New Investment Plan'!$M$12:$O$12</c:f>
              <c:numCache>
                <c:formatCode>0%</c:formatCode>
                <c:ptCount val="3"/>
                <c:pt idx="0">
                  <c:v>0.6</c:v>
                </c:pt>
                <c:pt idx="1">
                  <c:v>0.3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E-4DFD-9130-9BE75F18891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 First 10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455-42A1-A0CC-88016E1BAA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455-42A1-A0CC-88016E1BAA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455-42A1-A0CC-88016E1BAA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'New Investment Plan'!$B$11:$D$11</c:f>
              <c:strCache>
                <c:ptCount val="3"/>
                <c:pt idx="0">
                  <c:v>Stable Bond</c:v>
                </c:pt>
                <c:pt idx="1">
                  <c:v>Balanced Hybrid</c:v>
                </c:pt>
                <c:pt idx="2">
                  <c:v>SkyHigh Equity </c:v>
                </c:pt>
              </c:strCache>
            </c:strRef>
          </c:cat>
          <c:val>
            <c:numRef>
              <c:f>'New Investment Plan'!$B$12:$D$12</c:f>
              <c:numCache>
                <c:formatCode>0%</c:formatCode>
                <c:ptCount val="3"/>
                <c:pt idx="0">
                  <c:v>0.15</c:v>
                </c:pt>
                <c:pt idx="1">
                  <c:v>0.25</c:v>
                </c:pt>
                <c:pt idx="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A4-4B40-9772-9F23CA87837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End</a:t>
            </a:r>
            <a:r>
              <a:rPr lang="en-US" baseline="0"/>
              <a:t> Year Balance based on different allocation of funds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'New Investment Plan'!$R$22:$R$66</c:f>
              <c:numCache>
                <c:formatCode>_-[$$-409]* #,##0.00_ ;_-[$$-409]* \-#,##0.00\ ;_-[$$-409]* "-"??_ ;_-@_ </c:formatCode>
                <c:ptCount val="45"/>
                <c:pt idx="0">
                  <c:v>11516.824546047499</c:v>
                </c:pt>
                <c:pt idx="1">
                  <c:v>28635.607034164681</c:v>
                </c:pt>
                <c:pt idx="2">
                  <c:v>50486.847205324775</c:v>
                </c:pt>
                <c:pt idx="3">
                  <c:v>80231.902628824871</c:v>
                </c:pt>
                <c:pt idx="4">
                  <c:v>138491.87036036805</c:v>
                </c:pt>
                <c:pt idx="5">
                  <c:v>193242.40707512246</c:v>
                </c:pt>
                <c:pt idx="6">
                  <c:v>250922.782848248</c:v>
                </c:pt>
                <c:pt idx="7">
                  <c:v>336880.65658092429</c:v>
                </c:pt>
                <c:pt idx="8">
                  <c:v>457891.53449424548</c:v>
                </c:pt>
                <c:pt idx="9">
                  <c:v>538779.30515116139</c:v>
                </c:pt>
                <c:pt idx="15">
                  <c:v>588442.75237690925</c:v>
                </c:pt>
                <c:pt idx="16">
                  <c:v>604991.61400395865</c:v>
                </c:pt>
                <c:pt idx="17">
                  <c:v>687294.07910391712</c:v>
                </c:pt>
                <c:pt idx="18">
                  <c:v>816257.45584526367</c:v>
                </c:pt>
                <c:pt idx="19">
                  <c:v>877760.51683084329</c:v>
                </c:pt>
                <c:pt idx="20">
                  <c:v>1007456.6083830965</c:v>
                </c:pt>
                <c:pt idx="21">
                  <c:v>1049267.3780035321</c:v>
                </c:pt>
                <c:pt idx="22">
                  <c:v>1199632.6715182378</c:v>
                </c:pt>
                <c:pt idx="23">
                  <c:v>1281869.7745249888</c:v>
                </c:pt>
                <c:pt idx="24">
                  <c:v>1095677.8823511738</c:v>
                </c:pt>
                <c:pt idx="25">
                  <c:v>1111082.6250877827</c:v>
                </c:pt>
                <c:pt idx="26">
                  <c:v>1249240.1529028623</c:v>
                </c:pt>
                <c:pt idx="27">
                  <c:v>1344491.49374071</c:v>
                </c:pt>
                <c:pt idx="28">
                  <c:v>1376009.5876126103</c:v>
                </c:pt>
                <c:pt idx="29">
                  <c:v>1485966.4863105048</c:v>
                </c:pt>
                <c:pt idx="35">
                  <c:v>1498822.8344781634</c:v>
                </c:pt>
                <c:pt idx="36">
                  <c:v>1446040.2226264554</c:v>
                </c:pt>
                <c:pt idx="37">
                  <c:v>1636703.5547082585</c:v>
                </c:pt>
                <c:pt idx="38">
                  <c:v>1742508.3884274168</c:v>
                </c:pt>
                <c:pt idx="39">
                  <c:v>1852551.900274849</c:v>
                </c:pt>
                <c:pt idx="40">
                  <c:v>2008517.6914027249</c:v>
                </c:pt>
                <c:pt idx="41">
                  <c:v>2147678.6133582667</c:v>
                </c:pt>
                <c:pt idx="42">
                  <c:v>2035422.2260071475</c:v>
                </c:pt>
                <c:pt idx="43">
                  <c:v>2041994.7868950032</c:v>
                </c:pt>
                <c:pt idx="44">
                  <c:v>2242475.061613895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FB-49A3-959B-E57AAF3D6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9084080"/>
        <c:axId val="1259069680"/>
      </c:lineChart>
      <c:catAx>
        <c:axId val="1259084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069680"/>
        <c:crosses val="autoZero"/>
        <c:auto val="1"/>
        <c:lblAlgn val="ctr"/>
        <c:lblOffset val="100"/>
        <c:noMultiLvlLbl val="0"/>
      </c:catAx>
      <c:valAx>
        <c:axId val="125906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08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</a:t>
            </a:r>
            <a:r>
              <a:rPr lang="en-US" baseline="0"/>
              <a:t> expense vs funds vs Funds left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 Investment Plan'!$E$85:$E$87</c:f>
              <c:strCache>
                <c:ptCount val="3"/>
                <c:pt idx="0">
                  <c:v>Total funds available</c:v>
                </c:pt>
                <c:pt idx="1">
                  <c:v>Expense</c:v>
                </c:pt>
                <c:pt idx="2">
                  <c:v>Extra funds left</c:v>
                </c:pt>
              </c:strCache>
            </c:strRef>
          </c:cat>
          <c:val>
            <c:numRef>
              <c:f>'New Investment Plan'!$F$85:$F$87</c:f>
              <c:numCache>
                <c:formatCode>_("$"* #,##0.00_);_("$"* \(#,##0.00\);_("$"* "-"??_);_(@_)</c:formatCode>
                <c:ptCount val="3"/>
                <c:pt idx="0">
                  <c:v>2108986.2280516522</c:v>
                </c:pt>
                <c:pt idx="1">
                  <c:v>1503014.4416974399</c:v>
                </c:pt>
                <c:pt idx="2">
                  <c:v>605971.78635421232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61-439A-8408-A89C45255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9099440"/>
        <c:axId val="1259099920"/>
      </c:barChart>
      <c:catAx>
        <c:axId val="1259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099920"/>
        <c:crosses val="autoZero"/>
        <c:auto val="1"/>
        <c:lblAlgn val="ctr"/>
        <c:lblOffset val="100"/>
        <c:noMultiLvlLbl val="0"/>
      </c:catAx>
      <c:valAx>
        <c:axId val="125909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09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662940</xdr:colOff>
      <xdr:row>46</xdr:row>
      <xdr:rowOff>163830</xdr:rowOff>
    </xdr:from>
    <xdr:to>
      <xdr:col>11</xdr:col>
      <xdr:colOff>472440</xdr:colOff>
      <xdr:row>61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127D15-C545-6469-8CAB-E602CF681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47</xdr:row>
      <xdr:rowOff>0</xdr:rowOff>
    </xdr:from>
    <xdr:to>
      <xdr:col>17</xdr:col>
      <xdr:colOff>409575</xdr:colOff>
      <xdr:row>62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5AD30CE-C839-4A7D-A35B-B470692F97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271467</xdr:colOff>
      <xdr:row>63</xdr:row>
      <xdr:rowOff>0</xdr:rowOff>
    </xdr:from>
    <xdr:to>
      <xdr:col>13</xdr:col>
      <xdr:colOff>228604</xdr:colOff>
      <xdr:row>78</xdr:row>
      <xdr:rowOff>28575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C4C60B6-9E0E-4DB6-9A3A-C9DDDEBEF1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63</xdr:row>
      <xdr:rowOff>0</xdr:rowOff>
    </xdr:from>
    <xdr:to>
      <xdr:col>18</xdr:col>
      <xdr:colOff>881063</xdr:colOff>
      <xdr:row>78</xdr:row>
      <xdr:rowOff>28575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105589-68AF-43F6-95FA-A7E1EEF9AD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63</xdr:row>
      <xdr:rowOff>0</xdr:rowOff>
    </xdr:from>
    <xdr:to>
      <xdr:col>25</xdr:col>
      <xdr:colOff>376238</xdr:colOff>
      <xdr:row>78</xdr:row>
      <xdr:rowOff>28575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195243E-5954-409C-AB3C-B3B4FD541B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223830</xdr:colOff>
      <xdr:row>79</xdr:row>
      <xdr:rowOff>0</xdr:rowOff>
    </xdr:from>
    <xdr:to>
      <xdr:col>13</xdr:col>
      <xdr:colOff>180967</xdr:colOff>
      <xdr:row>94</xdr:row>
      <xdr:rowOff>28575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9D1F2D2-1B7C-427F-BB17-F6E0D2E96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1006694</xdr:colOff>
      <xdr:row>36</xdr:row>
      <xdr:rowOff>5145</xdr:rowOff>
    </xdr:from>
    <xdr:to>
      <xdr:col>5</xdr:col>
      <xdr:colOff>49815</xdr:colOff>
      <xdr:row>49</xdr:row>
      <xdr:rowOff>38646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3BF27E-F35A-02AF-E3AA-CA61EC65F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902446</xdr:colOff>
      <xdr:row>69</xdr:row>
      <xdr:rowOff>137155</xdr:rowOff>
    </xdr:from>
    <xdr:to>
      <xdr:col>16</xdr:col>
      <xdr:colOff>115951</xdr:colOff>
      <xdr:row>84</xdr:row>
      <xdr:rowOff>165732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5FFACE-8BEF-91E4-2D12-3B42B6348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399169</xdr:colOff>
      <xdr:row>69</xdr:row>
      <xdr:rowOff>122946</xdr:rowOff>
    </xdr:from>
    <xdr:to>
      <xdr:col>21</xdr:col>
      <xdr:colOff>377862</xdr:colOff>
      <xdr:row>84</xdr:row>
      <xdr:rowOff>140242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315F672-D1E2-C647-5B33-B4981D0643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148515</xdr:colOff>
      <xdr:row>69</xdr:row>
      <xdr:rowOff>104146</xdr:rowOff>
    </xdr:from>
    <xdr:to>
      <xdr:col>10</xdr:col>
      <xdr:colOff>666123</xdr:colOff>
      <xdr:row>84</xdr:row>
      <xdr:rowOff>121442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F758397-E5EB-EE9F-670A-47F2D5B92A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89</xdr:row>
      <xdr:rowOff>0</xdr:rowOff>
    </xdr:from>
    <xdr:to>
      <xdr:col>16</xdr:col>
      <xdr:colOff>298283</xdr:colOff>
      <xdr:row>104</xdr:row>
      <xdr:rowOff>17296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3465E51-A826-4417-87B8-61ACB553E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88</xdr:row>
      <xdr:rowOff>0</xdr:rowOff>
    </xdr:from>
    <xdr:to>
      <xdr:col>22</xdr:col>
      <xdr:colOff>104024</xdr:colOff>
      <xdr:row>103</xdr:row>
      <xdr:rowOff>17294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2279345-7B37-4650-B0FD-C6CB5DDDB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B726-7C7F-421F-9976-C0B1B95DEADC}">
  <dimension ref="A1:AA1047"/>
  <sheetViews>
    <sheetView tabSelected="1" topLeftCell="A45" workbookViewId="0">
      <selection activeCell="L97" sqref="L97"/>
    </sheetView>
  </sheetViews>
  <sheetFormatPr defaultRowHeight="14.4" x14ac:dyDescent="0.3"/>
  <cols>
    <col min="2" max="2" width="13.77734375" bestFit="1" customWidth="1"/>
    <col min="3" max="3" width="13.33203125" bestFit="1" customWidth="1"/>
    <col min="4" max="4" width="16.44140625" bestFit="1" customWidth="1"/>
    <col min="5" max="5" width="14.77734375" customWidth="1"/>
    <col min="6" max="7" width="14" customWidth="1"/>
    <col min="8" max="8" width="14.109375" customWidth="1"/>
    <col min="9" max="9" width="14.88671875" bestFit="1" customWidth="1"/>
    <col min="10" max="10" width="13.77734375" bestFit="1" customWidth="1"/>
    <col min="11" max="11" width="12.6640625" bestFit="1" customWidth="1"/>
    <col min="12" max="12" width="14.21875" customWidth="1"/>
    <col min="14" max="14" width="12.6640625" bestFit="1" customWidth="1"/>
    <col min="15" max="15" width="13.33203125" customWidth="1"/>
    <col min="17" max="17" width="14.109375" customWidth="1"/>
    <col min="18" max="19" width="15.109375" customWidth="1"/>
    <col min="20" max="20" width="10.77734375" customWidth="1"/>
    <col min="22" max="22" width="12.33203125" customWidth="1"/>
    <col min="23" max="23" width="13.44140625" customWidth="1"/>
    <col min="24" max="24" width="10.6640625" customWidth="1"/>
    <col min="25" max="25" width="13.21875" customWidth="1"/>
    <col min="26" max="26" width="12.44140625" customWidth="1"/>
  </cols>
  <sheetData>
    <row r="1" spans="1:27" x14ac:dyDescent="0.3">
      <c r="A1" s="1" t="s">
        <v>0</v>
      </c>
      <c r="B1" s="2"/>
      <c r="C1" s="3">
        <v>80000</v>
      </c>
      <c r="D1" s="3"/>
    </row>
    <row r="2" spans="1:27" x14ac:dyDescent="0.3">
      <c r="A2" s="1" t="s">
        <v>1</v>
      </c>
      <c r="B2" s="2"/>
      <c r="C2" s="4">
        <v>3.5000000000000003E-2</v>
      </c>
      <c r="D2" s="4"/>
      <c r="H2" s="5" t="s">
        <v>2</v>
      </c>
      <c r="I2" s="5" t="s">
        <v>3</v>
      </c>
      <c r="J2" s="5" t="s">
        <v>4</v>
      </c>
      <c r="L2" s="6" t="s">
        <v>5</v>
      </c>
      <c r="P2" s="6" t="s">
        <v>41</v>
      </c>
      <c r="Q2" s="6"/>
      <c r="S2" s="6" t="s">
        <v>42</v>
      </c>
      <c r="T2" s="6"/>
      <c r="W2" s="6" t="s">
        <v>44</v>
      </c>
      <c r="X2" s="6"/>
      <c r="Z2" s="6" t="s">
        <v>46</v>
      </c>
      <c r="AA2" s="6"/>
    </row>
    <row r="3" spans="1:27" x14ac:dyDescent="0.3">
      <c r="A3" s="1" t="s">
        <v>6</v>
      </c>
      <c r="B3" s="2"/>
      <c r="C3" s="4">
        <v>7.0000000000000001E-3</v>
      </c>
      <c r="D3" s="4"/>
      <c r="G3" s="5" t="s">
        <v>7</v>
      </c>
      <c r="H3" s="7">
        <v>0.4</v>
      </c>
      <c r="I3" s="7">
        <v>0.4</v>
      </c>
      <c r="J3" s="7">
        <v>0.2</v>
      </c>
      <c r="L3" t="s">
        <v>37</v>
      </c>
      <c r="P3" t="s">
        <v>40</v>
      </c>
      <c r="S3" t="s">
        <v>43</v>
      </c>
      <c r="W3" t="s">
        <v>45</v>
      </c>
      <c r="Z3" t="s">
        <v>47</v>
      </c>
    </row>
    <row r="4" spans="1:27" x14ac:dyDescent="0.3">
      <c r="A4" s="8"/>
      <c r="G4" s="5" t="s">
        <v>8</v>
      </c>
      <c r="H4" s="9">
        <v>3.5000000000000003E-2</v>
      </c>
      <c r="I4" s="9">
        <v>6.5000000000000002E-2</v>
      </c>
      <c r="J4" s="9">
        <v>0.105</v>
      </c>
      <c r="L4" t="s">
        <v>38</v>
      </c>
      <c r="M4">
        <f>1/5</f>
        <v>0.2</v>
      </c>
      <c r="P4" t="s">
        <v>38</v>
      </c>
      <c r="Q4">
        <v>1</v>
      </c>
      <c r="S4" t="s">
        <v>38</v>
      </c>
      <c r="T4">
        <f>1/2</f>
        <v>0.5</v>
      </c>
      <c r="W4" t="s">
        <v>38</v>
      </c>
      <c r="X4">
        <f>2/5</f>
        <v>0.4</v>
      </c>
      <c r="Z4" t="s">
        <v>38</v>
      </c>
      <c r="AA4">
        <f>1/5</f>
        <v>0.2</v>
      </c>
    </row>
    <row r="5" spans="1:27" x14ac:dyDescent="0.3">
      <c r="A5" s="10" t="s">
        <v>9</v>
      </c>
      <c r="B5" s="11"/>
      <c r="C5" s="11">
        <v>65</v>
      </c>
      <c r="D5" s="11"/>
      <c r="G5" s="5" t="s">
        <v>10</v>
      </c>
      <c r="H5" s="9">
        <v>0.04</v>
      </c>
      <c r="I5" s="9">
        <v>8.5000000000000006E-2</v>
      </c>
      <c r="J5" s="9">
        <v>0.20499999999999999</v>
      </c>
      <c r="L5" t="s">
        <v>39</v>
      </c>
      <c r="N5">
        <v>1500</v>
      </c>
      <c r="Q5">
        <v>600</v>
      </c>
      <c r="T5">
        <v>4000</v>
      </c>
      <c r="X5">
        <v>1500</v>
      </c>
      <c r="AA5">
        <v>30000</v>
      </c>
    </row>
    <row r="6" spans="1:27" x14ac:dyDescent="0.3">
      <c r="A6" s="10" t="s">
        <v>11</v>
      </c>
      <c r="B6" s="11"/>
      <c r="C6" s="12">
        <v>0.03</v>
      </c>
      <c r="D6" s="12"/>
    </row>
    <row r="7" spans="1:27" x14ac:dyDescent="0.3">
      <c r="A7" s="10" t="s">
        <v>12</v>
      </c>
      <c r="B7" s="11"/>
      <c r="C7" s="12">
        <v>0.03</v>
      </c>
      <c r="D7" s="12"/>
    </row>
    <row r="8" spans="1:27" x14ac:dyDescent="0.3">
      <c r="A8" s="8"/>
    </row>
    <row r="9" spans="1:27" ht="43.2" x14ac:dyDescent="0.3">
      <c r="A9" s="13" t="s">
        <v>13</v>
      </c>
      <c r="B9" s="14" t="s">
        <v>14</v>
      </c>
      <c r="C9" s="15" t="s">
        <v>1</v>
      </c>
      <c r="D9" s="15" t="s">
        <v>15</v>
      </c>
      <c r="E9" s="16" t="s">
        <v>16</v>
      </c>
      <c r="F9" s="16" t="s">
        <v>17</v>
      </c>
      <c r="G9" s="16" t="s">
        <v>18</v>
      </c>
      <c r="H9" s="17" t="s">
        <v>19</v>
      </c>
      <c r="I9" s="17" t="s">
        <v>20</v>
      </c>
      <c r="J9" s="17" t="s">
        <v>21</v>
      </c>
      <c r="K9" s="17" t="s">
        <v>22</v>
      </c>
      <c r="L9" s="17" t="s">
        <v>23</v>
      </c>
      <c r="M9" s="17" t="s">
        <v>24</v>
      </c>
      <c r="N9" s="17" t="s">
        <v>25</v>
      </c>
      <c r="O9" s="17" t="s">
        <v>26</v>
      </c>
      <c r="P9" s="17" t="s">
        <v>27</v>
      </c>
      <c r="Q9" s="18" t="s">
        <v>28</v>
      </c>
      <c r="R9" s="18" t="s">
        <v>29</v>
      </c>
      <c r="S9" s="18" t="s">
        <v>30</v>
      </c>
      <c r="T9" s="18" t="s">
        <v>31</v>
      </c>
      <c r="U9" s="18" t="s">
        <v>32</v>
      </c>
      <c r="V9" s="18" t="s">
        <v>33</v>
      </c>
      <c r="W9" s="18" t="s">
        <v>34</v>
      </c>
      <c r="X9" s="18" t="s">
        <v>46</v>
      </c>
      <c r="Y9" s="18" t="s">
        <v>35</v>
      </c>
      <c r="Z9" s="18" t="s">
        <v>36</v>
      </c>
    </row>
    <row r="10" spans="1:27" x14ac:dyDescent="0.3">
      <c r="A10" s="19">
        <v>1</v>
      </c>
      <c r="B10" s="20">
        <v>80000</v>
      </c>
      <c r="C10">
        <f t="shared" ref="C10:C44" ca="1" si="0">_xlfn.NORM.INV(RAND(),$C$2,$C$3)</f>
        <v>2.9232944170478843E-2</v>
      </c>
      <c r="D10" s="21">
        <f t="shared" ref="D10:D44" si="1">B10*(1-IF(B10&lt;180000,0.33,0.39))</f>
        <v>53599.999999999993</v>
      </c>
      <c r="E10" s="21">
        <f>B10*$C$6</f>
        <v>2400</v>
      </c>
      <c r="F10" s="21">
        <f>B10*$C$7</f>
        <v>2400</v>
      </c>
      <c r="G10" s="21">
        <f>E10+F10</f>
        <v>4800</v>
      </c>
      <c r="H10" s="21">
        <f>G10</f>
        <v>4800</v>
      </c>
      <c r="I10" s="21">
        <f>H10*$H$3</f>
        <v>1920</v>
      </c>
      <c r="J10">
        <f ca="1">_xlfn.NORM.INV(RAND(),$H$4,$H$5)</f>
        <v>0.10308997584430972</v>
      </c>
      <c r="K10" s="21">
        <f ca="1">I10*(1+J10)</f>
        <v>2117.9327536210749</v>
      </c>
      <c r="L10" s="21">
        <f>H10*$I$3</f>
        <v>1920</v>
      </c>
      <c r="M10">
        <f ca="1">_xlfn.NORM.INV(RAND(),$I$4,$I$5)</f>
        <v>0.21584797632098898</v>
      </c>
      <c r="N10" s="21">
        <f ca="1">L10*(1+M10)</f>
        <v>2334.4281145362988</v>
      </c>
      <c r="O10" s="21">
        <f>H10*$J$3</f>
        <v>960</v>
      </c>
      <c r="P10">
        <f ca="1">_xlfn.NORM.INV(RAND(),$J$4,$J$5)</f>
        <v>0.45150345328418307</v>
      </c>
      <c r="Q10" s="21">
        <f ca="1">O10*(1+P10)</f>
        <v>1393.4433151528158</v>
      </c>
      <c r="R10" s="21">
        <f ca="1">K10+N10+Q10</f>
        <v>5845.8041833101888</v>
      </c>
      <c r="S10" s="23">
        <f>31080</f>
        <v>31080</v>
      </c>
      <c r="T10">
        <f ca="1">IF(RAND()&lt;_xlfn.POISSON.DIST(1,$M$4,FALSE),1,0)</f>
        <v>0</v>
      </c>
      <c r="U10">
        <f ca="1">IF(RAND()&lt;_xlfn.POISSON.DIST(1,$Q$4,FALSE),1,0)</f>
        <v>0</v>
      </c>
      <c r="V10">
        <f ca="1">IF(RAND()&lt;_xlfn.POISSON.DIST(1,$T$4,FALSE),1,0)</f>
        <v>0</v>
      </c>
      <c r="W10">
        <f ca="1">IF(RAND()&lt;_xlfn.POISSON.DIST(1,$X$4,FALSE),1,0)</f>
        <v>0</v>
      </c>
      <c r="X10">
        <f ca="1">IF(RAND()&lt;_xlfn.POISSON.DIST(1,$AA$4,FALSE),1,0)</f>
        <v>0</v>
      </c>
      <c r="Y10" s="25">
        <f ca="1">(T10*$N$5)+(U10*$Q$5)+(V10*$T$5)+(W10*$X$5)+(X10*AA5)+S10</f>
        <v>31080</v>
      </c>
      <c r="Z10" s="24">
        <f ca="1">D10-E10-Y10</f>
        <v>20119.999999999993</v>
      </c>
    </row>
    <row r="11" spans="1:27" x14ac:dyDescent="0.3">
      <c r="A11" s="19">
        <v>2</v>
      </c>
      <c r="B11" s="21">
        <f ca="1">B10*(1+C10)</f>
        <v>82338.635533638313</v>
      </c>
      <c r="C11">
        <f t="shared" ca="1" si="0"/>
        <v>3.2789675670662703E-2</v>
      </c>
      <c r="D11" s="21">
        <f t="shared" ca="1" si="1"/>
        <v>55166.885807537663</v>
      </c>
      <c r="E11" s="21">
        <f t="shared" ref="E11:E44" ca="1" si="2">B11*$C$6</f>
        <v>2470.1590660091492</v>
      </c>
      <c r="F11" s="21">
        <f t="shared" ref="F11:F44" ca="1" si="3">B11*$C$7</f>
        <v>2470.1590660091492</v>
      </c>
      <c r="G11" s="21">
        <f t="shared" ref="G11:G44" ca="1" si="4">E11+F11</f>
        <v>4940.3181320182985</v>
      </c>
      <c r="H11" s="21">
        <f ca="1">G11+R10</f>
        <v>10786.122315328488</v>
      </c>
      <c r="I11" s="21">
        <f t="shared" ref="I11:I44" ca="1" si="5">H11*$H$3</f>
        <v>4314.4489261313956</v>
      </c>
      <c r="J11">
        <f t="shared" ref="J11:J44" ca="1" si="6">_xlfn.NORM.INV(RAND(),$H$4,$H$5)</f>
        <v>-3.9835775288219591E-2</v>
      </c>
      <c r="K11" s="21">
        <f t="shared" ref="K11:K44" ca="1" si="7">I11*(1+J11)</f>
        <v>4142.5795082175255</v>
      </c>
      <c r="L11" s="21">
        <f t="shared" ref="L11:L44" ca="1" si="8">H11*$I$3</f>
        <v>4314.4489261313956</v>
      </c>
      <c r="M11">
        <f t="shared" ref="M11:M44" ca="1" si="9">_xlfn.NORM.INV(RAND(),$I$4,$I$5)</f>
        <v>0.10452341088919001</v>
      </c>
      <c r="N11" s="21">
        <f t="shared" ref="N11:N44" ca="1" si="10">L11*(1+M11)</f>
        <v>4765.4098439978516</v>
      </c>
      <c r="O11" s="21">
        <f t="shared" ref="O11:O44" ca="1" si="11">H11*$J$3</f>
        <v>2157.2244630656978</v>
      </c>
      <c r="P11">
        <f t="shared" ref="P11:P44" ca="1" si="12">_xlfn.NORM.INV(RAND(),$J$4,$J$5)</f>
        <v>3.7699699893165725E-2</v>
      </c>
      <c r="Q11" s="21">
        <f t="shared" ref="Q11:Q44" ca="1" si="13">O11*(1+P11)</f>
        <v>2238.5511779254703</v>
      </c>
      <c r="R11" s="21">
        <f t="shared" ref="R11:R44" ca="1" si="14">K11+N11+Q11</f>
        <v>11146.540530140846</v>
      </c>
      <c r="S11" s="23">
        <f>S10*(1+0.015)</f>
        <v>31546.199999999997</v>
      </c>
      <c r="T11">
        <f t="shared" ref="T11:T44" ca="1" si="15">IF(RAND()&lt;_xlfn.POISSON.DIST(1,$M$4,FALSE),1,0)</f>
        <v>0</v>
      </c>
      <c r="U11">
        <f t="shared" ref="U11:U44" ca="1" si="16">IF(RAND()&lt;_xlfn.POISSON.DIST(1,$Q$4,FALSE),1,0)</f>
        <v>0</v>
      </c>
      <c r="V11">
        <f t="shared" ref="V11:V44" ca="1" si="17">IF(RAND()&lt;_xlfn.POISSON.DIST(1,$T$4,FALSE),1,0)</f>
        <v>0</v>
      </c>
      <c r="W11">
        <f t="shared" ref="W11:W44" ca="1" si="18">IF(RAND()&lt;_xlfn.POISSON.DIST(1,$X$4,FALSE),1,0)</f>
        <v>0</v>
      </c>
      <c r="X11">
        <f t="shared" ref="X11:X44" ca="1" si="19">IF(RAND()&lt;_xlfn.POISSON.DIST(1,$AA$4,FALSE),1,0)</f>
        <v>0</v>
      </c>
      <c r="Y11" s="25">
        <f t="shared" ref="Y11:Y44" ca="1" si="20">(T11*$N$5)+(U11*$Q$5)+(V11*$T$5)+(W11*$X$5)+(X11*AA6)+S11</f>
        <v>31546.199999999997</v>
      </c>
      <c r="Z11" s="24">
        <f t="shared" ref="Z11:Z44" ca="1" si="21">D11-E11-Y11</f>
        <v>21150.52674152852</v>
      </c>
    </row>
    <row r="12" spans="1:27" x14ac:dyDescent="0.3">
      <c r="A12" s="19">
        <v>3</v>
      </c>
      <c r="B12" s="21">
        <f t="shared" ref="B12:B44" ca="1" si="22">B11*(1+C11)</f>
        <v>85038.49268795122</v>
      </c>
      <c r="C12">
        <f t="shared" ca="1" si="0"/>
        <v>3.006905085497719E-2</v>
      </c>
      <c r="D12" s="21">
        <f t="shared" ca="1" si="1"/>
        <v>56975.790100927312</v>
      </c>
      <c r="E12" s="21">
        <f t="shared" ca="1" si="2"/>
        <v>2551.1547806385365</v>
      </c>
      <c r="F12" s="21">
        <f t="shared" ca="1" si="3"/>
        <v>2551.1547806385365</v>
      </c>
      <c r="G12" s="21">
        <f t="shared" ca="1" si="4"/>
        <v>5102.309561277073</v>
      </c>
      <c r="H12" s="21">
        <f t="shared" ref="H12:H44" ca="1" si="23">G12+R11</f>
        <v>16248.85009141792</v>
      </c>
      <c r="I12" s="21">
        <f t="shared" ca="1" si="5"/>
        <v>6499.5400365671685</v>
      </c>
      <c r="J12">
        <f t="shared" ca="1" si="6"/>
        <v>2.0544010095903419E-2</v>
      </c>
      <c r="K12" s="21">
        <f t="shared" ca="1" si="7"/>
        <v>6633.0666526971327</v>
      </c>
      <c r="L12" s="21">
        <f t="shared" ca="1" si="8"/>
        <v>6499.5400365671685</v>
      </c>
      <c r="M12">
        <f t="shared" ca="1" si="9"/>
        <v>-0.18511995736283798</v>
      </c>
      <c r="N12" s="21">
        <f t="shared" ca="1" si="10"/>
        <v>5296.3454621197961</v>
      </c>
      <c r="O12" s="21">
        <f t="shared" ca="1" si="11"/>
        <v>3249.7700182835842</v>
      </c>
      <c r="P12">
        <f t="shared" ca="1" si="12"/>
        <v>0.2563804700320873</v>
      </c>
      <c r="Q12" s="21">
        <f t="shared" ca="1" si="13"/>
        <v>4082.9475830673146</v>
      </c>
      <c r="R12" s="21">
        <f t="shared" ca="1" si="14"/>
        <v>16012.359697884243</v>
      </c>
      <c r="S12" s="23">
        <f t="shared" ref="S12:S44" si="24">S11*(1+0.015)</f>
        <v>32019.392999999993</v>
      </c>
      <c r="T12">
        <f t="shared" ca="1" si="15"/>
        <v>0</v>
      </c>
      <c r="U12">
        <f t="shared" ca="1" si="16"/>
        <v>0</v>
      </c>
      <c r="V12">
        <f t="shared" ca="1" si="17"/>
        <v>0</v>
      </c>
      <c r="W12">
        <f t="shared" ca="1" si="18"/>
        <v>0</v>
      </c>
      <c r="X12">
        <f t="shared" ca="1" si="19"/>
        <v>0</v>
      </c>
      <c r="Y12" s="25">
        <f t="shared" ca="1" si="20"/>
        <v>32019.392999999993</v>
      </c>
      <c r="Z12" s="24">
        <f t="shared" ca="1" si="21"/>
        <v>22405.242320288784</v>
      </c>
    </row>
    <row r="13" spans="1:27" x14ac:dyDescent="0.3">
      <c r="A13" s="19">
        <v>4</v>
      </c>
      <c r="B13" s="21">
        <f t="shared" ca="1" si="22"/>
        <v>87595.519449215833</v>
      </c>
      <c r="C13">
        <f t="shared" ca="1" si="0"/>
        <v>3.147026760706572E-2</v>
      </c>
      <c r="D13" s="21">
        <f t="shared" ca="1" si="1"/>
        <v>58688.998030974602</v>
      </c>
      <c r="E13" s="21">
        <f t="shared" ca="1" si="2"/>
        <v>2627.865583476475</v>
      </c>
      <c r="F13" s="21">
        <f t="shared" ca="1" si="3"/>
        <v>2627.865583476475</v>
      </c>
      <c r="G13" s="21">
        <f t="shared" ca="1" si="4"/>
        <v>5255.7311669529499</v>
      </c>
      <c r="H13" s="21">
        <f t="shared" ca="1" si="23"/>
        <v>21268.090864837191</v>
      </c>
      <c r="I13" s="21">
        <f t="shared" ca="1" si="5"/>
        <v>8507.2363459348762</v>
      </c>
      <c r="J13">
        <f t="shared" ca="1" si="6"/>
        <v>4.5386134319367943E-2</v>
      </c>
      <c r="K13" s="21">
        <f t="shared" ca="1" si="7"/>
        <v>8893.3469174180864</v>
      </c>
      <c r="L13" s="21">
        <f t="shared" ca="1" si="8"/>
        <v>8507.2363459348762</v>
      </c>
      <c r="M13">
        <f t="shared" ca="1" si="9"/>
        <v>0.12610477738960824</v>
      </c>
      <c r="N13" s="21">
        <f t="shared" ca="1" si="10"/>
        <v>9580.0394915397774</v>
      </c>
      <c r="O13" s="21">
        <f t="shared" ca="1" si="11"/>
        <v>4253.6181729674381</v>
      </c>
      <c r="P13">
        <f t="shared" ca="1" si="12"/>
        <v>-0.1477933013612836</v>
      </c>
      <c r="Q13" s="21">
        <f t="shared" ca="1" si="13"/>
        <v>3624.9619004542292</v>
      </c>
      <c r="R13" s="21">
        <f t="shared" ca="1" si="14"/>
        <v>22098.348309412093</v>
      </c>
      <c r="S13" s="23">
        <f t="shared" si="24"/>
        <v>32499.683894999991</v>
      </c>
      <c r="T13">
        <f t="shared" ca="1" si="15"/>
        <v>0</v>
      </c>
      <c r="U13">
        <f t="shared" ca="1" si="16"/>
        <v>0</v>
      </c>
      <c r="V13">
        <f t="shared" ca="1" si="17"/>
        <v>0</v>
      </c>
      <c r="W13">
        <f t="shared" ca="1" si="18"/>
        <v>0</v>
      </c>
      <c r="X13">
        <f t="shared" ca="1" si="19"/>
        <v>1</v>
      </c>
      <c r="Y13" s="25">
        <f t="shared" ca="1" si="20"/>
        <v>32499.683894999991</v>
      </c>
      <c r="Z13" s="24">
        <f t="shared" ca="1" si="21"/>
        <v>23561.448552498139</v>
      </c>
    </row>
    <row r="14" spans="1:27" x14ac:dyDescent="0.3">
      <c r="A14" s="19">
        <v>5</v>
      </c>
      <c r="B14" s="21">
        <f t="shared" ca="1" si="22"/>
        <v>90352.173887462588</v>
      </c>
      <c r="C14">
        <f t="shared" ca="1" si="0"/>
        <v>4.0668758242454466E-2</v>
      </c>
      <c r="D14" s="21">
        <f t="shared" ca="1" si="1"/>
        <v>60535.956504599926</v>
      </c>
      <c r="E14" s="21">
        <f t="shared" ca="1" si="2"/>
        <v>2710.5652166238774</v>
      </c>
      <c r="F14" s="21">
        <f t="shared" ca="1" si="3"/>
        <v>2710.5652166238774</v>
      </c>
      <c r="G14" s="21">
        <f t="shared" ca="1" si="4"/>
        <v>5421.1304332477548</v>
      </c>
      <c r="H14" s="21">
        <f t="shared" ca="1" si="23"/>
        <v>27519.478742659849</v>
      </c>
      <c r="I14" s="21">
        <f t="shared" ca="1" si="5"/>
        <v>11007.791497063939</v>
      </c>
      <c r="J14">
        <f t="shared" ca="1" si="6"/>
        <v>7.8432630768151095E-3</v>
      </c>
      <c r="K14" s="21">
        <f t="shared" ca="1" si="7"/>
        <v>11094.12850167014</v>
      </c>
      <c r="L14" s="21">
        <f t="shared" ca="1" si="8"/>
        <v>11007.791497063939</v>
      </c>
      <c r="M14">
        <f t="shared" ca="1" si="9"/>
        <v>6.207501024104798E-2</v>
      </c>
      <c r="N14" s="21">
        <f t="shared" ca="1" si="10"/>
        <v>11691.100266975503</v>
      </c>
      <c r="O14" s="21">
        <f t="shared" ca="1" si="11"/>
        <v>5503.8957485319697</v>
      </c>
      <c r="P14">
        <f t="shared" ca="1" si="12"/>
        <v>0.27284134178737046</v>
      </c>
      <c r="Q14" s="21">
        <f t="shared" ca="1" si="13"/>
        <v>7005.5860496192363</v>
      </c>
      <c r="R14" s="21">
        <f t="shared" ca="1" si="14"/>
        <v>29790.81481826488</v>
      </c>
      <c r="S14" s="23">
        <f t="shared" si="24"/>
        <v>32987.179153424986</v>
      </c>
      <c r="T14">
        <f t="shared" ca="1" si="15"/>
        <v>0</v>
      </c>
      <c r="U14">
        <f t="shared" ca="1" si="16"/>
        <v>1</v>
      </c>
      <c r="V14">
        <f t="shared" ca="1" si="17"/>
        <v>0</v>
      </c>
      <c r="W14">
        <f t="shared" ca="1" si="18"/>
        <v>0</v>
      </c>
      <c r="X14">
        <f t="shared" ca="1" si="19"/>
        <v>0</v>
      </c>
      <c r="Y14" s="25">
        <f t="shared" ca="1" si="20"/>
        <v>33587.179153424986</v>
      </c>
      <c r="Z14" s="24">
        <f t="shared" ca="1" si="21"/>
        <v>24238.21213455106</v>
      </c>
    </row>
    <row r="15" spans="1:27" x14ac:dyDescent="0.3">
      <c r="A15" s="19">
        <v>6</v>
      </c>
      <c r="B15" s="21">
        <f t="shared" ca="1" si="22"/>
        <v>94026.684603972011</v>
      </c>
      <c r="C15">
        <f t="shared" ca="1" si="0"/>
        <v>4.0587605048125794E-2</v>
      </c>
      <c r="D15" s="21">
        <f t="shared" ca="1" si="1"/>
        <v>62997.878684661242</v>
      </c>
      <c r="E15" s="21">
        <f t="shared" ca="1" si="2"/>
        <v>2820.8005381191601</v>
      </c>
      <c r="F15" s="21">
        <f t="shared" ca="1" si="3"/>
        <v>2820.8005381191601</v>
      </c>
      <c r="G15" s="21">
        <f t="shared" ca="1" si="4"/>
        <v>5641.6010762383203</v>
      </c>
      <c r="H15" s="21">
        <f t="shared" ca="1" si="23"/>
        <v>35432.415894503203</v>
      </c>
      <c r="I15" s="21">
        <f t="shared" ca="1" si="5"/>
        <v>14172.966357801282</v>
      </c>
      <c r="J15">
        <f t="shared" ca="1" si="6"/>
        <v>1.6542998506714719E-2</v>
      </c>
      <c r="K15" s="21">
        <f t="shared" ca="1" si="7"/>
        <v>14407.429719094107</v>
      </c>
      <c r="L15" s="21">
        <f t="shared" ca="1" si="8"/>
        <v>14172.966357801282</v>
      </c>
      <c r="M15">
        <f t="shared" ca="1" si="9"/>
        <v>0.2774457654766056</v>
      </c>
      <c r="N15" s="21">
        <f t="shared" ca="1" si="10"/>
        <v>18105.195858015639</v>
      </c>
      <c r="O15" s="21">
        <f t="shared" ca="1" si="11"/>
        <v>7086.4831789006412</v>
      </c>
      <c r="P15">
        <f t="shared" ca="1" si="12"/>
        <v>0.14504289890610844</v>
      </c>
      <c r="Q15" s="21">
        <f t="shared" ca="1" si="13"/>
        <v>8114.3272422177643</v>
      </c>
      <c r="R15" s="21">
        <f t="shared" ca="1" si="14"/>
        <v>40626.952819327511</v>
      </c>
      <c r="S15" s="23">
        <f t="shared" si="24"/>
        <v>33481.986840726357</v>
      </c>
      <c r="T15">
        <f t="shared" ca="1" si="15"/>
        <v>0</v>
      </c>
      <c r="U15">
        <f t="shared" ca="1" si="16"/>
        <v>0</v>
      </c>
      <c r="V15">
        <f t="shared" ca="1" si="17"/>
        <v>0</v>
      </c>
      <c r="W15">
        <f t="shared" ca="1" si="18"/>
        <v>1</v>
      </c>
      <c r="X15">
        <f t="shared" ca="1" si="19"/>
        <v>0</v>
      </c>
      <c r="Y15" s="25">
        <f t="shared" ca="1" si="20"/>
        <v>34981.986840726357</v>
      </c>
      <c r="Z15" s="24">
        <f t="shared" ca="1" si="21"/>
        <v>25195.091305815724</v>
      </c>
    </row>
    <row r="16" spans="1:27" x14ac:dyDescent="0.3">
      <c r="A16" s="19">
        <v>7</v>
      </c>
      <c r="B16" s="21">
        <f t="shared" ca="1" si="22"/>
        <v>97843.002542662711</v>
      </c>
      <c r="C16">
        <f t="shared" ca="1" si="0"/>
        <v>2.3020309698698095E-2</v>
      </c>
      <c r="D16" s="21">
        <f t="shared" ca="1" si="1"/>
        <v>65554.811703584011</v>
      </c>
      <c r="E16" s="21">
        <f t="shared" ca="1" si="2"/>
        <v>2935.2900762798813</v>
      </c>
      <c r="F16" s="21">
        <f t="shared" ca="1" si="3"/>
        <v>2935.2900762798813</v>
      </c>
      <c r="G16" s="21">
        <f t="shared" ca="1" si="4"/>
        <v>5870.5801525597626</v>
      </c>
      <c r="H16" s="21">
        <f t="shared" ca="1" si="23"/>
        <v>46497.532971887274</v>
      </c>
      <c r="I16" s="21">
        <f t="shared" ca="1" si="5"/>
        <v>18599.013188754911</v>
      </c>
      <c r="J16">
        <f t="shared" ca="1" si="6"/>
        <v>2.9685823189867441E-2</v>
      </c>
      <c r="K16" s="21">
        <f t="shared" ca="1" si="7"/>
        <v>19151.1402057823</v>
      </c>
      <c r="L16" s="21">
        <f t="shared" ca="1" si="8"/>
        <v>18599.013188754911</v>
      </c>
      <c r="M16">
        <f t="shared" ca="1" si="9"/>
        <v>0.15381716019551758</v>
      </c>
      <c r="N16" s="21">
        <f t="shared" ca="1" si="10"/>
        <v>21459.860579888169</v>
      </c>
      <c r="O16" s="21">
        <f t="shared" ca="1" si="11"/>
        <v>9299.5065943774553</v>
      </c>
      <c r="P16">
        <f t="shared" ca="1" si="12"/>
        <v>-0.138133550573734</v>
      </c>
      <c r="Q16" s="21">
        <f t="shared" ca="1" si="13"/>
        <v>8014.9327299122442</v>
      </c>
      <c r="R16" s="21">
        <f t="shared" ca="1" si="14"/>
        <v>48625.933515582714</v>
      </c>
      <c r="S16" s="23">
        <f t="shared" si="24"/>
        <v>33984.216643337248</v>
      </c>
      <c r="T16">
        <f t="shared" ca="1" si="15"/>
        <v>0</v>
      </c>
      <c r="U16">
        <f t="shared" ca="1" si="16"/>
        <v>0</v>
      </c>
      <c r="V16">
        <f t="shared" ca="1" si="17"/>
        <v>0</v>
      </c>
      <c r="W16">
        <f t="shared" ca="1" si="18"/>
        <v>0</v>
      </c>
      <c r="X16">
        <f t="shared" ca="1" si="19"/>
        <v>1</v>
      </c>
      <c r="Y16" s="25">
        <f t="shared" ca="1" si="20"/>
        <v>33984.216643337248</v>
      </c>
      <c r="Z16" s="24">
        <f t="shared" ca="1" si="21"/>
        <v>28635.304983966882</v>
      </c>
    </row>
    <row r="17" spans="1:26" x14ac:dyDescent="0.3">
      <c r="A17" s="19">
        <v>8</v>
      </c>
      <c r="B17" s="21">
        <f t="shared" ca="1" si="22"/>
        <v>100095.37876304532</v>
      </c>
      <c r="C17">
        <f t="shared" ca="1" si="0"/>
        <v>3.9633729069716558E-2</v>
      </c>
      <c r="D17" s="21">
        <f t="shared" ca="1" si="1"/>
        <v>67063.903771240351</v>
      </c>
      <c r="E17" s="21">
        <f t="shared" ca="1" si="2"/>
        <v>3002.8613628913595</v>
      </c>
      <c r="F17" s="21">
        <f t="shared" ca="1" si="3"/>
        <v>3002.8613628913595</v>
      </c>
      <c r="G17" s="21">
        <f t="shared" ca="1" si="4"/>
        <v>6005.722725782719</v>
      </c>
      <c r="H17" s="21">
        <f t="shared" ca="1" si="23"/>
        <v>54631.656241365432</v>
      </c>
      <c r="I17" s="21">
        <f t="shared" ca="1" si="5"/>
        <v>21852.662496546174</v>
      </c>
      <c r="J17">
        <f t="shared" ca="1" si="6"/>
        <v>-1.798035843408289E-2</v>
      </c>
      <c r="K17" s="21">
        <f t="shared" ca="1" si="7"/>
        <v>21459.743792119236</v>
      </c>
      <c r="L17" s="21">
        <f t="shared" ca="1" si="8"/>
        <v>21852.662496546174</v>
      </c>
      <c r="M17">
        <f t="shared" ca="1" si="9"/>
        <v>0.12137194827637207</v>
      </c>
      <c r="N17" s="21">
        <f t="shared" ca="1" si="10"/>
        <v>24504.962718777992</v>
      </c>
      <c r="O17" s="21">
        <f t="shared" ca="1" si="11"/>
        <v>10926.331248273087</v>
      </c>
      <c r="P17">
        <f t="shared" ca="1" si="12"/>
        <v>0.24687140859164319</v>
      </c>
      <c r="Q17" s="21">
        <f t="shared" ca="1" si="13"/>
        <v>13623.730034273152</v>
      </c>
      <c r="R17" s="21">
        <f t="shared" ca="1" si="14"/>
        <v>59588.436545170385</v>
      </c>
      <c r="S17" s="23">
        <f t="shared" si="24"/>
        <v>34493.9798929873</v>
      </c>
      <c r="T17">
        <f t="shared" ca="1" si="15"/>
        <v>1</v>
      </c>
      <c r="U17">
        <f t="shared" ca="1" si="16"/>
        <v>0</v>
      </c>
      <c r="V17">
        <f t="shared" ca="1" si="17"/>
        <v>0</v>
      </c>
      <c r="W17">
        <f t="shared" ca="1" si="18"/>
        <v>0</v>
      </c>
      <c r="X17">
        <f t="shared" ca="1" si="19"/>
        <v>0</v>
      </c>
      <c r="Y17" s="25">
        <f t="shared" ca="1" si="20"/>
        <v>35993.9798929873</v>
      </c>
      <c r="Z17" s="24">
        <f t="shared" ca="1" si="21"/>
        <v>28067.062515361693</v>
      </c>
    </row>
    <row r="18" spans="1:26" x14ac:dyDescent="0.3">
      <c r="A18" s="19">
        <v>9</v>
      </c>
      <c r="B18" s="21">
        <f t="shared" ca="1" si="22"/>
        <v>104062.53188607052</v>
      </c>
      <c r="C18">
        <f t="shared" ca="1" si="0"/>
        <v>2.6866733772941277E-2</v>
      </c>
      <c r="D18" s="21">
        <f t="shared" ca="1" si="1"/>
        <v>69721.896363667242</v>
      </c>
      <c r="E18" s="21">
        <f t="shared" ca="1" si="2"/>
        <v>3121.8759565821156</v>
      </c>
      <c r="F18" s="21">
        <f t="shared" ca="1" si="3"/>
        <v>3121.8759565821156</v>
      </c>
      <c r="G18" s="21">
        <f t="shared" ca="1" si="4"/>
        <v>6243.7519131642312</v>
      </c>
      <c r="H18" s="21">
        <f t="shared" ca="1" si="23"/>
        <v>65832.188458334611</v>
      </c>
      <c r="I18" s="21">
        <f t="shared" ca="1" si="5"/>
        <v>26332.875383333845</v>
      </c>
      <c r="J18">
        <f t="shared" ca="1" si="6"/>
        <v>3.2233253372077421E-2</v>
      </c>
      <c r="K18" s="21">
        <f t="shared" ca="1" si="7"/>
        <v>27181.669627580188</v>
      </c>
      <c r="L18" s="21">
        <f t="shared" ca="1" si="8"/>
        <v>26332.875383333845</v>
      </c>
      <c r="M18">
        <f t="shared" ca="1" si="9"/>
        <v>4.8406929922067465E-2</v>
      </c>
      <c r="N18" s="21">
        <f t="shared" ca="1" si="10"/>
        <v>27607.569036661422</v>
      </c>
      <c r="O18" s="21">
        <f t="shared" ca="1" si="11"/>
        <v>13166.437691666923</v>
      </c>
      <c r="P18">
        <f t="shared" ca="1" si="12"/>
        <v>0.25840683012577859</v>
      </c>
      <c r="Q18" s="21">
        <f t="shared" ca="1" si="13"/>
        <v>16568.735119619148</v>
      </c>
      <c r="R18" s="21">
        <f t="shared" ca="1" si="14"/>
        <v>71357.973783860754</v>
      </c>
      <c r="S18" s="23">
        <f t="shared" si="24"/>
        <v>35011.389591382103</v>
      </c>
      <c r="T18">
        <f t="shared" ca="1" si="15"/>
        <v>0</v>
      </c>
      <c r="U18">
        <f t="shared" ca="1" si="16"/>
        <v>0</v>
      </c>
      <c r="V18">
        <f t="shared" ca="1" si="17"/>
        <v>1</v>
      </c>
      <c r="W18">
        <f t="shared" ca="1" si="18"/>
        <v>1</v>
      </c>
      <c r="X18">
        <f t="shared" ca="1" si="19"/>
        <v>0</v>
      </c>
      <c r="Y18" s="25">
        <f t="shared" ca="1" si="20"/>
        <v>40511.389591382103</v>
      </c>
      <c r="Z18" s="24">
        <f t="shared" ca="1" si="21"/>
        <v>26088.630815703029</v>
      </c>
    </row>
    <row r="19" spans="1:26" x14ac:dyDescent="0.3">
      <c r="A19" s="19">
        <v>10</v>
      </c>
      <c r="B19" s="21">
        <f t="shared" ca="1" si="22"/>
        <v>106858.3522259918</v>
      </c>
      <c r="C19">
        <f t="shared" ca="1" si="0"/>
        <v>4.1404676753194619E-2</v>
      </c>
      <c r="D19" s="21">
        <f t="shared" ca="1" si="1"/>
        <v>71595.095991414491</v>
      </c>
      <c r="E19" s="21">
        <f t="shared" ca="1" si="2"/>
        <v>3205.7505667797536</v>
      </c>
      <c r="F19" s="21">
        <f t="shared" ca="1" si="3"/>
        <v>3205.7505667797536</v>
      </c>
      <c r="G19" s="21">
        <f t="shared" ca="1" si="4"/>
        <v>6411.5011335595073</v>
      </c>
      <c r="H19" s="21">
        <f t="shared" ca="1" si="23"/>
        <v>77769.474917420259</v>
      </c>
      <c r="I19" s="21">
        <f t="shared" ca="1" si="5"/>
        <v>31107.789966968106</v>
      </c>
      <c r="J19">
        <f t="shared" ca="1" si="6"/>
        <v>7.5220701905572757E-2</v>
      </c>
      <c r="K19" s="21">
        <f t="shared" ca="1" si="7"/>
        <v>33447.739763014586</v>
      </c>
      <c r="L19" s="21">
        <f t="shared" ca="1" si="8"/>
        <v>31107.789966968106</v>
      </c>
      <c r="M19">
        <f t="shared" ca="1" si="9"/>
        <v>6.3754195828847227E-2</v>
      </c>
      <c r="N19" s="21">
        <f t="shared" ca="1" si="10"/>
        <v>33091.042100324841</v>
      </c>
      <c r="O19" s="21">
        <f t="shared" ca="1" si="11"/>
        <v>15553.894983484053</v>
      </c>
      <c r="P19">
        <f t="shared" ca="1" si="12"/>
        <v>0.1847594358093288</v>
      </c>
      <c r="Q19" s="21">
        <f t="shared" ca="1" si="13"/>
        <v>18427.623845270115</v>
      </c>
      <c r="R19" s="21">
        <f t="shared" ca="1" si="14"/>
        <v>84966.405708609527</v>
      </c>
      <c r="S19" s="23">
        <f t="shared" si="24"/>
        <v>35536.560435252832</v>
      </c>
      <c r="T19">
        <f t="shared" ca="1" si="15"/>
        <v>0</v>
      </c>
      <c r="U19">
        <f t="shared" ca="1" si="16"/>
        <v>0</v>
      </c>
      <c r="V19">
        <f t="shared" ca="1" si="17"/>
        <v>1</v>
      </c>
      <c r="W19">
        <f t="shared" ca="1" si="18"/>
        <v>0</v>
      </c>
      <c r="X19">
        <f t="shared" ca="1" si="19"/>
        <v>0</v>
      </c>
      <c r="Y19" s="25">
        <f t="shared" ca="1" si="20"/>
        <v>39536.560435252832</v>
      </c>
      <c r="Z19" s="24">
        <f t="shared" ca="1" si="21"/>
        <v>28852.784989381908</v>
      </c>
    </row>
    <row r="20" spans="1:26" x14ac:dyDescent="0.3">
      <c r="A20" s="19">
        <v>11</v>
      </c>
      <c r="B20" s="21">
        <f t="shared" ca="1" si="22"/>
        <v>111282.787758288</v>
      </c>
      <c r="C20">
        <f t="shared" ca="1" si="0"/>
        <v>2.7323874911783605E-2</v>
      </c>
      <c r="D20" s="21">
        <f t="shared" ca="1" si="1"/>
        <v>74559.467798052952</v>
      </c>
      <c r="E20" s="21">
        <f t="shared" ca="1" si="2"/>
        <v>3338.48363274864</v>
      </c>
      <c r="F20" s="21">
        <f t="shared" ca="1" si="3"/>
        <v>3338.48363274864</v>
      </c>
      <c r="G20" s="21">
        <f t="shared" ca="1" si="4"/>
        <v>6676.9672654972801</v>
      </c>
      <c r="H20" s="21">
        <f t="shared" ca="1" si="23"/>
        <v>91643.372974106809</v>
      </c>
      <c r="I20" s="21">
        <f t="shared" ca="1" si="5"/>
        <v>36657.349189642722</v>
      </c>
      <c r="J20">
        <f t="shared" ca="1" si="6"/>
        <v>1.7954076705440854E-2</v>
      </c>
      <c r="K20" s="21">
        <f t="shared" ca="1" si="7"/>
        <v>37315.4980488117</v>
      </c>
      <c r="L20" s="21">
        <f t="shared" ca="1" si="8"/>
        <v>36657.349189642722</v>
      </c>
      <c r="M20">
        <f t="shared" ca="1" si="9"/>
        <v>1.3762434828368898E-2</v>
      </c>
      <c r="N20" s="21">
        <f t="shared" ca="1" si="10"/>
        <v>37161.843568845943</v>
      </c>
      <c r="O20" s="21">
        <f t="shared" ca="1" si="11"/>
        <v>18328.674594821361</v>
      </c>
      <c r="P20">
        <f t="shared" ca="1" si="12"/>
        <v>5.953674551932514E-2</v>
      </c>
      <c r="Q20" s="21">
        <f t="shared" ca="1" si="13"/>
        <v>19419.904229879761</v>
      </c>
      <c r="R20" s="21">
        <f t="shared" ca="1" si="14"/>
        <v>93897.245847537401</v>
      </c>
      <c r="S20" s="23">
        <f t="shared" si="24"/>
        <v>36069.608841781621</v>
      </c>
      <c r="T20">
        <f t="shared" ca="1" si="15"/>
        <v>0</v>
      </c>
      <c r="U20">
        <f t="shared" ca="1" si="16"/>
        <v>0</v>
      </c>
      <c r="V20">
        <f t="shared" ca="1" si="17"/>
        <v>1</v>
      </c>
      <c r="W20">
        <f t="shared" ca="1" si="18"/>
        <v>1</v>
      </c>
      <c r="X20">
        <f t="shared" ca="1" si="19"/>
        <v>0</v>
      </c>
      <c r="Y20" s="25">
        <f t="shared" ca="1" si="20"/>
        <v>41569.608841781621</v>
      </c>
      <c r="Z20" s="24">
        <f t="shared" ca="1" si="21"/>
        <v>29651.37532352269</v>
      </c>
    </row>
    <row r="21" spans="1:26" x14ac:dyDescent="0.3">
      <c r="A21" s="19">
        <v>12</v>
      </c>
      <c r="B21" s="21">
        <f t="shared" ca="1" si="22"/>
        <v>114323.46473083003</v>
      </c>
      <c r="C21">
        <f t="shared" ca="1" si="0"/>
        <v>3.3964341439679004E-2</v>
      </c>
      <c r="D21" s="21">
        <f t="shared" ca="1" si="1"/>
        <v>76596.721369656108</v>
      </c>
      <c r="E21" s="21">
        <f t="shared" ca="1" si="2"/>
        <v>3429.7039419249008</v>
      </c>
      <c r="F21" s="21">
        <f t="shared" ca="1" si="3"/>
        <v>3429.7039419249008</v>
      </c>
      <c r="G21" s="21">
        <f t="shared" ca="1" si="4"/>
        <v>6859.4078838498017</v>
      </c>
      <c r="H21" s="21">
        <f t="shared" ca="1" si="23"/>
        <v>100756.6537313872</v>
      </c>
      <c r="I21" s="21">
        <f t="shared" ca="1" si="5"/>
        <v>40302.661492554878</v>
      </c>
      <c r="J21">
        <f t="shared" ca="1" si="6"/>
        <v>-3.7214944423526672E-3</v>
      </c>
      <c r="K21" s="21">
        <f t="shared" ca="1" si="7"/>
        <v>40152.675361798312</v>
      </c>
      <c r="L21" s="21">
        <f t="shared" ca="1" si="8"/>
        <v>40302.661492554878</v>
      </c>
      <c r="M21">
        <f t="shared" ca="1" si="9"/>
        <v>0.20810541804603358</v>
      </c>
      <c r="N21" s="21">
        <f t="shared" ca="1" si="10"/>
        <v>48689.863710830788</v>
      </c>
      <c r="O21" s="21">
        <f t="shared" ca="1" si="11"/>
        <v>20151.330746277439</v>
      </c>
      <c r="P21">
        <f t="shared" ca="1" si="12"/>
        <v>-0.12157662932777737</v>
      </c>
      <c r="Q21" s="21">
        <f t="shared" ca="1" si="13"/>
        <v>17701.399877675824</v>
      </c>
      <c r="R21" s="21">
        <f t="shared" ca="1" si="14"/>
        <v>106543.93895030492</v>
      </c>
      <c r="S21" s="23">
        <f t="shared" si="24"/>
        <v>36610.652974408338</v>
      </c>
      <c r="T21">
        <f t="shared" ca="1" si="15"/>
        <v>0</v>
      </c>
      <c r="U21">
        <f t="shared" ca="1" si="16"/>
        <v>1</v>
      </c>
      <c r="V21">
        <f t="shared" ca="1" si="17"/>
        <v>0</v>
      </c>
      <c r="W21">
        <f t="shared" ca="1" si="18"/>
        <v>0</v>
      </c>
      <c r="X21">
        <f t="shared" ca="1" si="19"/>
        <v>1</v>
      </c>
      <c r="Y21" s="25">
        <f t="shared" ca="1" si="20"/>
        <v>37210.652974408338</v>
      </c>
      <c r="Z21" s="24">
        <f t="shared" ca="1" si="21"/>
        <v>35956.364453322865</v>
      </c>
    </row>
    <row r="22" spans="1:26" x14ac:dyDescent="0.3">
      <c r="A22" s="19">
        <v>13</v>
      </c>
      <c r="B22" s="21">
        <f t="shared" ca="1" si="22"/>
        <v>118206.38592151506</v>
      </c>
      <c r="C22">
        <f t="shared" ca="1" si="0"/>
        <v>3.6245899776412245E-2</v>
      </c>
      <c r="D22" s="21">
        <f t="shared" ca="1" si="1"/>
        <v>79198.27856741508</v>
      </c>
      <c r="E22" s="21">
        <f t="shared" ca="1" si="2"/>
        <v>3546.1915776454516</v>
      </c>
      <c r="F22" s="21">
        <f t="shared" ca="1" si="3"/>
        <v>3546.1915776454516</v>
      </c>
      <c r="G22" s="21">
        <f t="shared" ca="1" si="4"/>
        <v>7092.3831552909032</v>
      </c>
      <c r="H22" s="21">
        <f t="shared" ca="1" si="23"/>
        <v>113636.32210559581</v>
      </c>
      <c r="I22" s="21">
        <f t="shared" ca="1" si="5"/>
        <v>45454.528842238331</v>
      </c>
      <c r="J22">
        <f t="shared" ca="1" si="6"/>
        <v>2.4434278231849564E-2</v>
      </c>
      <c r="K22" s="21">
        <f t="shared" ca="1" si="7"/>
        <v>46565.177446867216</v>
      </c>
      <c r="L22" s="21">
        <f t="shared" ca="1" si="8"/>
        <v>45454.528842238331</v>
      </c>
      <c r="M22">
        <f t="shared" ca="1" si="9"/>
        <v>1.7518419116972772E-3</v>
      </c>
      <c r="N22" s="21">
        <f t="shared" ca="1" si="10"/>
        <v>45534.157990940621</v>
      </c>
      <c r="O22" s="21">
        <f t="shared" ca="1" si="11"/>
        <v>22727.264421119165</v>
      </c>
      <c r="P22">
        <f t="shared" ca="1" si="12"/>
        <v>2.707728657123698E-2</v>
      </c>
      <c r="Q22" s="21">
        <f t="shared" ca="1" si="13"/>
        <v>23342.657072830087</v>
      </c>
      <c r="R22" s="21">
        <f t="shared" ca="1" si="14"/>
        <v>115441.99251063792</v>
      </c>
      <c r="S22" s="23">
        <f t="shared" si="24"/>
        <v>37159.812769024458</v>
      </c>
      <c r="T22">
        <f t="shared" ca="1" si="15"/>
        <v>0</v>
      </c>
      <c r="U22">
        <f t="shared" ca="1" si="16"/>
        <v>1</v>
      </c>
      <c r="V22">
        <f t="shared" ca="1" si="17"/>
        <v>1</v>
      </c>
      <c r="W22">
        <f t="shared" ca="1" si="18"/>
        <v>0</v>
      </c>
      <c r="X22">
        <f t="shared" ca="1" si="19"/>
        <v>0</v>
      </c>
      <c r="Y22" s="25">
        <f t="shared" ca="1" si="20"/>
        <v>41759.812769024458</v>
      </c>
      <c r="Z22" s="24">
        <f t="shared" ca="1" si="21"/>
        <v>33892.274220745167</v>
      </c>
    </row>
    <row r="23" spans="1:26" x14ac:dyDescent="0.3">
      <c r="A23" s="19">
        <v>14</v>
      </c>
      <c r="B23" s="21">
        <f t="shared" ca="1" si="22"/>
        <v>122490.88273855821</v>
      </c>
      <c r="C23">
        <f t="shared" ca="1" si="0"/>
        <v>3.5582138357943396E-2</v>
      </c>
      <c r="D23" s="21">
        <f t="shared" ca="1" si="1"/>
        <v>82068.891434833989</v>
      </c>
      <c r="E23" s="21">
        <f t="shared" ca="1" si="2"/>
        <v>3674.7264821567464</v>
      </c>
      <c r="F23" s="21">
        <f t="shared" ca="1" si="3"/>
        <v>3674.7264821567464</v>
      </c>
      <c r="G23" s="21">
        <f t="shared" ca="1" si="4"/>
        <v>7349.4529643134929</v>
      </c>
      <c r="H23" s="21">
        <f t="shared" ca="1" si="23"/>
        <v>122791.44547495141</v>
      </c>
      <c r="I23" s="21">
        <f t="shared" ca="1" si="5"/>
        <v>49116.578189980566</v>
      </c>
      <c r="J23">
        <f t="shared" ca="1" si="6"/>
        <v>-8.745285832155239E-4</v>
      </c>
      <c r="K23" s="21">
        <f t="shared" ca="1" si="7"/>
        <v>49073.624338443682</v>
      </c>
      <c r="L23" s="21">
        <f t="shared" ca="1" si="8"/>
        <v>49116.578189980566</v>
      </c>
      <c r="M23">
        <f t="shared" ca="1" si="9"/>
        <v>-9.1622518631933048E-3</v>
      </c>
      <c r="N23" s="21">
        <f t="shared" ca="1" si="10"/>
        <v>48666.559729945737</v>
      </c>
      <c r="O23" s="21">
        <f t="shared" ca="1" si="11"/>
        <v>24558.289094990283</v>
      </c>
      <c r="P23">
        <f t="shared" ca="1" si="12"/>
        <v>0.12477344407514052</v>
      </c>
      <c r="Q23" s="21">
        <f t="shared" ca="1" si="13"/>
        <v>27622.511405965186</v>
      </c>
      <c r="R23" s="21">
        <f t="shared" ca="1" si="14"/>
        <v>125362.69547435459</v>
      </c>
      <c r="S23" s="23">
        <f t="shared" si="24"/>
        <v>37717.20996055982</v>
      </c>
      <c r="T23">
        <f t="shared" ca="1" si="15"/>
        <v>0</v>
      </c>
      <c r="U23">
        <f t="shared" ca="1" si="16"/>
        <v>0</v>
      </c>
      <c r="V23">
        <f t="shared" ca="1" si="17"/>
        <v>1</v>
      </c>
      <c r="W23">
        <f t="shared" ca="1" si="18"/>
        <v>0</v>
      </c>
      <c r="X23">
        <f t="shared" ca="1" si="19"/>
        <v>0</v>
      </c>
      <c r="Y23" s="25">
        <f t="shared" ca="1" si="20"/>
        <v>41717.20996055982</v>
      </c>
      <c r="Z23" s="24">
        <f t="shared" ca="1" si="21"/>
        <v>36676.954992117418</v>
      </c>
    </row>
    <row r="24" spans="1:26" x14ac:dyDescent="0.3">
      <c r="A24" s="19">
        <v>15</v>
      </c>
      <c r="B24" s="21">
        <f t="shared" ca="1" si="22"/>
        <v>126849.3702757482</v>
      </c>
      <c r="C24">
        <f t="shared" ca="1" si="0"/>
        <v>3.5969062795360274E-2</v>
      </c>
      <c r="D24" s="21">
        <f t="shared" ca="1" si="1"/>
        <v>84989.07808475128</v>
      </c>
      <c r="E24" s="21">
        <f t="shared" ca="1" si="2"/>
        <v>3805.4811082724459</v>
      </c>
      <c r="F24" s="21">
        <f t="shared" ca="1" si="3"/>
        <v>3805.4811082724459</v>
      </c>
      <c r="G24" s="21">
        <f t="shared" ca="1" si="4"/>
        <v>7610.9622165448918</v>
      </c>
      <c r="H24" s="21">
        <f t="shared" ca="1" si="23"/>
        <v>132973.65769089948</v>
      </c>
      <c r="I24" s="21">
        <f t="shared" ca="1" si="5"/>
        <v>53189.463076359796</v>
      </c>
      <c r="J24">
        <f t="shared" ca="1" si="6"/>
        <v>6.2735361886937985E-2</v>
      </c>
      <c r="K24" s="21">
        <f t="shared" ca="1" si="7"/>
        <v>56526.323291027154</v>
      </c>
      <c r="L24" s="21">
        <f t="shared" ca="1" si="8"/>
        <v>53189.463076359796</v>
      </c>
      <c r="M24">
        <f t="shared" ca="1" si="9"/>
        <v>-6.4277664416252128E-2</v>
      </c>
      <c r="N24" s="21">
        <f t="shared" ca="1" si="10"/>
        <v>49770.568618256904</v>
      </c>
      <c r="O24" s="21">
        <f t="shared" ca="1" si="11"/>
        <v>26594.731538179898</v>
      </c>
      <c r="P24">
        <f t="shared" ca="1" si="12"/>
        <v>0.11232298261997259</v>
      </c>
      <c r="Q24" s="21">
        <f t="shared" ca="1" si="13"/>
        <v>29581.931106525713</v>
      </c>
      <c r="R24" s="21">
        <f t="shared" ca="1" si="14"/>
        <v>135878.82301580976</v>
      </c>
      <c r="S24" s="23">
        <f t="shared" si="24"/>
        <v>38282.968109968213</v>
      </c>
      <c r="T24">
        <f t="shared" ca="1" si="15"/>
        <v>1</v>
      </c>
      <c r="U24">
        <f t="shared" ca="1" si="16"/>
        <v>0</v>
      </c>
      <c r="V24">
        <f t="shared" ca="1" si="17"/>
        <v>1</v>
      </c>
      <c r="W24">
        <f t="shared" ca="1" si="18"/>
        <v>0</v>
      </c>
      <c r="X24">
        <f t="shared" ca="1" si="19"/>
        <v>1</v>
      </c>
      <c r="Y24" s="25">
        <f t="shared" ca="1" si="20"/>
        <v>43782.968109968213</v>
      </c>
      <c r="Z24" s="24">
        <f t="shared" ca="1" si="21"/>
        <v>37400.628866510619</v>
      </c>
    </row>
    <row r="25" spans="1:26" x14ac:dyDescent="0.3">
      <c r="A25" s="19">
        <v>16</v>
      </c>
      <c r="B25" s="21">
        <f t="shared" ca="1" si="22"/>
        <v>131412.02324074847</v>
      </c>
      <c r="C25">
        <f t="shared" ca="1" si="0"/>
        <v>4.1550229351309351E-2</v>
      </c>
      <c r="D25" s="21">
        <f t="shared" ca="1" si="1"/>
        <v>88046.055571301462</v>
      </c>
      <c r="E25" s="21">
        <f t="shared" ca="1" si="2"/>
        <v>3942.3606972224538</v>
      </c>
      <c r="F25" s="21">
        <f t="shared" ca="1" si="3"/>
        <v>3942.3606972224538</v>
      </c>
      <c r="G25" s="21">
        <f t="shared" ca="1" si="4"/>
        <v>7884.7213944449077</v>
      </c>
      <c r="H25" s="21">
        <f t="shared" ca="1" si="23"/>
        <v>143763.54441025466</v>
      </c>
      <c r="I25" s="21">
        <f t="shared" ca="1" si="5"/>
        <v>57505.417764101869</v>
      </c>
      <c r="J25">
        <f t="shared" ca="1" si="6"/>
        <v>8.1275260444660449E-2</v>
      </c>
      <c r="K25" s="21">
        <f t="shared" ca="1" si="7"/>
        <v>62179.185569858251</v>
      </c>
      <c r="L25" s="21">
        <f t="shared" ca="1" si="8"/>
        <v>57505.417764101869</v>
      </c>
      <c r="M25">
        <f t="shared" ca="1" si="9"/>
        <v>3.558836266301342E-2</v>
      </c>
      <c r="N25" s="21">
        <f t="shared" ca="1" si="10"/>
        <v>59551.941426578815</v>
      </c>
      <c r="O25" s="21">
        <f t="shared" ca="1" si="11"/>
        <v>28752.708882050934</v>
      </c>
      <c r="P25">
        <f t="shared" ca="1" si="12"/>
        <v>0.10600043010053369</v>
      </c>
      <c r="Q25" s="21">
        <f t="shared" ca="1" si="13"/>
        <v>31800.508390103769</v>
      </c>
      <c r="R25" s="21">
        <f t="shared" ca="1" si="14"/>
        <v>153531.63538654082</v>
      </c>
      <c r="S25" s="23">
        <f t="shared" si="24"/>
        <v>38857.212631617731</v>
      </c>
      <c r="T25">
        <f t="shared" ca="1" si="15"/>
        <v>0</v>
      </c>
      <c r="U25">
        <f t="shared" ca="1" si="16"/>
        <v>0</v>
      </c>
      <c r="V25">
        <f t="shared" ca="1" si="17"/>
        <v>1</v>
      </c>
      <c r="W25">
        <f t="shared" ca="1" si="18"/>
        <v>1</v>
      </c>
      <c r="X25">
        <f t="shared" ca="1" si="19"/>
        <v>0</v>
      </c>
      <c r="Y25" s="25">
        <f t="shared" ca="1" si="20"/>
        <v>44357.212631617731</v>
      </c>
      <c r="Z25" s="24">
        <f t="shared" ca="1" si="21"/>
        <v>39746.482242461279</v>
      </c>
    </row>
    <row r="26" spans="1:26" x14ac:dyDescent="0.3">
      <c r="A26" s="19">
        <v>17</v>
      </c>
      <c r="B26" s="21">
        <f t="shared" ca="1" si="22"/>
        <v>136872.22294592115</v>
      </c>
      <c r="C26">
        <f t="shared" ca="1" si="0"/>
        <v>3.9546824898166209E-2</v>
      </c>
      <c r="D26" s="21">
        <f t="shared" ca="1" si="1"/>
        <v>91704.389373767161</v>
      </c>
      <c r="E26" s="21">
        <f t="shared" ca="1" si="2"/>
        <v>4106.1666883776343</v>
      </c>
      <c r="F26" s="21">
        <f t="shared" ca="1" si="3"/>
        <v>4106.1666883776343</v>
      </c>
      <c r="G26" s="21">
        <f t="shared" ca="1" si="4"/>
        <v>8212.3333767552685</v>
      </c>
      <c r="H26" s="21">
        <f t="shared" ca="1" si="23"/>
        <v>161743.96876329608</v>
      </c>
      <c r="I26" s="21">
        <f t="shared" ca="1" si="5"/>
        <v>64697.587505318435</v>
      </c>
      <c r="J26">
        <f t="shared" ca="1" si="6"/>
        <v>3.8556985653264701E-2</v>
      </c>
      <c r="K26" s="21">
        <f t="shared" ca="1" si="7"/>
        <v>67192.131458561824</v>
      </c>
      <c r="L26" s="21">
        <f t="shared" ca="1" si="8"/>
        <v>64697.587505318435</v>
      </c>
      <c r="M26">
        <f t="shared" ca="1" si="9"/>
        <v>0.10885776753268105</v>
      </c>
      <c r="N26" s="21">
        <f t="shared" ca="1" si="10"/>
        <v>71740.422445897668</v>
      </c>
      <c r="O26" s="21">
        <f t="shared" ca="1" si="11"/>
        <v>32348.793752659218</v>
      </c>
      <c r="P26">
        <f t="shared" ca="1" si="12"/>
        <v>9.2304391653289242E-3</v>
      </c>
      <c r="Q26" s="21">
        <f t="shared" ca="1" si="13"/>
        <v>32647.387325464908</v>
      </c>
      <c r="R26" s="21">
        <f t="shared" ca="1" si="14"/>
        <v>171579.94122992438</v>
      </c>
      <c r="S26" s="23">
        <f t="shared" si="24"/>
        <v>39440.070821091991</v>
      </c>
      <c r="T26">
        <f t="shared" ca="1" si="15"/>
        <v>0</v>
      </c>
      <c r="U26">
        <f t="shared" ca="1" si="16"/>
        <v>0</v>
      </c>
      <c r="V26">
        <f t="shared" ca="1" si="17"/>
        <v>0</v>
      </c>
      <c r="W26">
        <f t="shared" ca="1" si="18"/>
        <v>0</v>
      </c>
      <c r="X26">
        <f t="shared" ca="1" si="19"/>
        <v>0</v>
      </c>
      <c r="Y26" s="25">
        <f t="shared" ca="1" si="20"/>
        <v>39440.070821091991</v>
      </c>
      <c r="Z26" s="24">
        <f t="shared" ca="1" si="21"/>
        <v>48158.151864297535</v>
      </c>
    </row>
    <row r="27" spans="1:26" x14ac:dyDescent="0.3">
      <c r="A27" s="19">
        <v>18</v>
      </c>
      <c r="B27" s="21">
        <f t="shared" ca="1" si="22"/>
        <v>142285.08478018627</v>
      </c>
      <c r="C27">
        <f t="shared" ca="1" si="0"/>
        <v>3.521969332251855E-2</v>
      </c>
      <c r="D27" s="21">
        <f t="shared" ca="1" si="1"/>
        <v>95331.006802724791</v>
      </c>
      <c r="E27" s="21">
        <f t="shared" ca="1" si="2"/>
        <v>4268.552543405588</v>
      </c>
      <c r="F27" s="21">
        <f t="shared" ca="1" si="3"/>
        <v>4268.552543405588</v>
      </c>
      <c r="G27" s="21">
        <f t="shared" ca="1" si="4"/>
        <v>8537.1050868111761</v>
      </c>
      <c r="H27" s="21">
        <f t="shared" ca="1" si="23"/>
        <v>180117.04631673556</v>
      </c>
      <c r="I27" s="21">
        <f t="shared" ca="1" si="5"/>
        <v>72046.818526694231</v>
      </c>
      <c r="J27">
        <f t="shared" ca="1" si="6"/>
        <v>4.4812025574681218E-2</v>
      </c>
      <c r="K27" s="21">
        <f t="shared" ca="1" si="7"/>
        <v>75275.382401086856</v>
      </c>
      <c r="L27" s="21">
        <f t="shared" ca="1" si="8"/>
        <v>72046.818526694231</v>
      </c>
      <c r="M27">
        <f t="shared" ca="1" si="9"/>
        <v>4.5448764149531931E-2</v>
      </c>
      <c r="N27" s="21">
        <f t="shared" ca="1" si="10"/>
        <v>75321.257389638093</v>
      </c>
      <c r="O27" s="21">
        <f t="shared" ca="1" si="11"/>
        <v>36023.409263347115</v>
      </c>
      <c r="P27">
        <f t="shared" ca="1" si="12"/>
        <v>0.12604092609417514</v>
      </c>
      <c r="Q27" s="21">
        <f t="shared" ca="1" si="13"/>
        <v>40563.833127968872</v>
      </c>
      <c r="R27" s="21">
        <f t="shared" ca="1" si="14"/>
        <v>191160.47291869385</v>
      </c>
      <c r="S27" s="23">
        <f t="shared" si="24"/>
        <v>40031.671883408366</v>
      </c>
      <c r="T27">
        <f t="shared" ca="1" si="15"/>
        <v>0</v>
      </c>
      <c r="U27">
        <f t="shared" ca="1" si="16"/>
        <v>0</v>
      </c>
      <c r="V27">
        <f t="shared" ca="1" si="17"/>
        <v>1</v>
      </c>
      <c r="W27">
        <f t="shared" ca="1" si="18"/>
        <v>0</v>
      </c>
      <c r="X27">
        <f t="shared" ca="1" si="19"/>
        <v>0</v>
      </c>
      <c r="Y27" s="25">
        <f t="shared" ca="1" si="20"/>
        <v>44031.671883408366</v>
      </c>
      <c r="Z27" s="24">
        <f t="shared" ca="1" si="21"/>
        <v>47030.782375910836</v>
      </c>
    </row>
    <row r="28" spans="1:26" x14ac:dyDescent="0.3">
      <c r="A28" s="19">
        <v>19</v>
      </c>
      <c r="B28" s="21">
        <f t="shared" ca="1" si="22"/>
        <v>147296.32183051298</v>
      </c>
      <c r="C28">
        <f t="shared" ca="1" si="0"/>
        <v>4.0551131482702965E-2</v>
      </c>
      <c r="D28" s="21">
        <f t="shared" ca="1" si="1"/>
        <v>98688.535626443685</v>
      </c>
      <c r="E28" s="21">
        <f t="shared" ca="1" si="2"/>
        <v>4418.8896549153897</v>
      </c>
      <c r="F28" s="21">
        <f t="shared" ca="1" si="3"/>
        <v>4418.8896549153897</v>
      </c>
      <c r="G28" s="21">
        <f t="shared" ca="1" si="4"/>
        <v>8837.7793098307793</v>
      </c>
      <c r="H28" s="21">
        <f t="shared" ca="1" si="23"/>
        <v>199998.25222852462</v>
      </c>
      <c r="I28" s="21">
        <f t="shared" ca="1" si="5"/>
        <v>79999.300891409861</v>
      </c>
      <c r="J28">
        <f t="shared" ca="1" si="6"/>
        <v>4.985227588073729E-2</v>
      </c>
      <c r="K28" s="21">
        <f t="shared" ca="1" si="7"/>
        <v>83987.448109714547</v>
      </c>
      <c r="L28" s="21">
        <f t="shared" ca="1" si="8"/>
        <v>79999.300891409861</v>
      </c>
      <c r="M28">
        <f t="shared" ca="1" si="9"/>
        <v>0.10029940557365744</v>
      </c>
      <c r="N28" s="21">
        <f t="shared" ca="1" si="10"/>
        <v>88023.18321712644</v>
      </c>
      <c r="O28" s="21">
        <f t="shared" ca="1" si="11"/>
        <v>39999.65044570493</v>
      </c>
      <c r="P28">
        <f t="shared" ca="1" si="12"/>
        <v>-0.17619670202257914</v>
      </c>
      <c r="Q28" s="21">
        <f t="shared" ca="1" si="13"/>
        <v>32951.843955115728</v>
      </c>
      <c r="R28" s="21">
        <f t="shared" ca="1" si="14"/>
        <v>204962.47528195672</v>
      </c>
      <c r="S28" s="23">
        <f t="shared" si="24"/>
        <v>40632.146961659484</v>
      </c>
      <c r="T28">
        <f t="shared" ca="1" si="15"/>
        <v>1</v>
      </c>
      <c r="U28">
        <f t="shared" ca="1" si="16"/>
        <v>0</v>
      </c>
      <c r="V28">
        <f t="shared" ca="1" si="17"/>
        <v>0</v>
      </c>
      <c r="W28">
        <f t="shared" ca="1" si="18"/>
        <v>0</v>
      </c>
      <c r="X28">
        <f t="shared" ca="1" si="19"/>
        <v>0</v>
      </c>
      <c r="Y28" s="25">
        <f t="shared" ca="1" si="20"/>
        <v>42132.146961659484</v>
      </c>
      <c r="Z28" s="24">
        <f t="shared" ca="1" si="21"/>
        <v>52137.499009868814</v>
      </c>
    </row>
    <row r="29" spans="1:26" x14ac:dyDescent="0.3">
      <c r="A29" s="19">
        <v>20</v>
      </c>
      <c r="B29" s="21">
        <f t="shared" ca="1" si="22"/>
        <v>153269.35434398064</v>
      </c>
      <c r="C29">
        <f t="shared" ca="1" si="0"/>
        <v>1.9933604875764552E-2</v>
      </c>
      <c r="D29" s="21">
        <f t="shared" ca="1" si="1"/>
        <v>102690.46741046701</v>
      </c>
      <c r="E29" s="21">
        <f t="shared" ca="1" si="2"/>
        <v>4598.0806303194186</v>
      </c>
      <c r="F29" s="21">
        <f t="shared" ca="1" si="3"/>
        <v>4598.0806303194186</v>
      </c>
      <c r="G29" s="21">
        <f t="shared" ca="1" si="4"/>
        <v>9196.1612606388371</v>
      </c>
      <c r="H29" s="21">
        <f t="shared" ca="1" si="23"/>
        <v>214158.63654259557</v>
      </c>
      <c r="I29" s="21">
        <f t="shared" ca="1" si="5"/>
        <v>85663.454617038238</v>
      </c>
      <c r="J29">
        <f t="shared" ca="1" si="6"/>
        <v>2.1580066017099948E-2</v>
      </c>
      <c r="K29" s="21">
        <f t="shared" ca="1" si="7"/>
        <v>87512.077622926765</v>
      </c>
      <c r="L29" s="21">
        <f t="shared" ca="1" si="8"/>
        <v>85663.454617038238</v>
      </c>
      <c r="M29">
        <f t="shared" ca="1" si="9"/>
        <v>0.18941997819354656</v>
      </c>
      <c r="N29" s="21">
        <f t="shared" ca="1" si="10"/>
        <v>101889.82432258149</v>
      </c>
      <c r="O29" s="21">
        <f t="shared" ca="1" si="11"/>
        <v>42831.727308519119</v>
      </c>
      <c r="P29">
        <f t="shared" ca="1" si="12"/>
        <v>0.17154585708319706</v>
      </c>
      <c r="Q29" s="21">
        <f t="shared" ca="1" si="13"/>
        <v>50179.332680012812</v>
      </c>
      <c r="R29" s="21">
        <f t="shared" ca="1" si="14"/>
        <v>239581.23462552106</v>
      </c>
      <c r="S29" s="23">
        <f t="shared" si="24"/>
        <v>41241.629166084371</v>
      </c>
      <c r="T29">
        <f t="shared" ca="1" si="15"/>
        <v>1</v>
      </c>
      <c r="U29">
        <f t="shared" ca="1" si="16"/>
        <v>1</v>
      </c>
      <c r="V29">
        <f t="shared" ca="1" si="17"/>
        <v>1</v>
      </c>
      <c r="W29">
        <f t="shared" ca="1" si="18"/>
        <v>1</v>
      </c>
      <c r="X29">
        <f t="shared" ca="1" si="19"/>
        <v>0</v>
      </c>
      <c r="Y29" s="25">
        <f t="shared" ca="1" si="20"/>
        <v>48841.629166084371</v>
      </c>
      <c r="Z29" s="24">
        <f t="shared" ca="1" si="21"/>
        <v>49250.757614063215</v>
      </c>
    </row>
    <row r="30" spans="1:26" x14ac:dyDescent="0.3">
      <c r="A30" s="19">
        <v>21</v>
      </c>
      <c r="B30" s="21">
        <f t="shared" ca="1" si="22"/>
        <v>156324.56509303709</v>
      </c>
      <c r="C30">
        <f t="shared" ca="1" si="0"/>
        <v>3.5909025908022099E-2</v>
      </c>
      <c r="D30" s="21">
        <f t="shared" ca="1" si="1"/>
        <v>104737.45861233484</v>
      </c>
      <c r="E30" s="21">
        <f t="shared" ca="1" si="2"/>
        <v>4689.7369527911123</v>
      </c>
      <c r="F30" s="21">
        <f t="shared" ca="1" si="3"/>
        <v>4689.7369527911123</v>
      </c>
      <c r="G30" s="21">
        <f t="shared" ca="1" si="4"/>
        <v>9379.4739055822247</v>
      </c>
      <c r="H30" s="21">
        <f t="shared" ca="1" si="23"/>
        <v>248960.70853110327</v>
      </c>
      <c r="I30" s="21">
        <f t="shared" ca="1" si="5"/>
        <v>99584.28341244132</v>
      </c>
      <c r="J30">
        <f t="shared" ca="1" si="6"/>
        <v>-9.2723983841162816E-4</v>
      </c>
      <c r="K30" s="21">
        <f t="shared" ca="1" si="7"/>
        <v>99491.944897581634</v>
      </c>
      <c r="L30" s="21">
        <f t="shared" ca="1" si="8"/>
        <v>99584.28341244132</v>
      </c>
      <c r="M30">
        <f t="shared" ca="1" si="9"/>
        <v>0.19926872684792191</v>
      </c>
      <c r="N30" s="21">
        <f t="shared" ca="1" si="10"/>
        <v>119428.31678210113</v>
      </c>
      <c r="O30" s="21">
        <f t="shared" ca="1" si="11"/>
        <v>49792.14170622066</v>
      </c>
      <c r="P30">
        <f t="shared" ca="1" si="12"/>
        <v>0.16007577015172231</v>
      </c>
      <c r="Q30" s="21">
        <f t="shared" ca="1" si="13"/>
        <v>57762.657137347625</v>
      </c>
      <c r="R30" s="21">
        <f t="shared" ca="1" si="14"/>
        <v>276682.91881703038</v>
      </c>
      <c r="S30" s="23">
        <f t="shared" si="24"/>
        <v>41860.253603575635</v>
      </c>
      <c r="T30">
        <f t="shared" ca="1" si="15"/>
        <v>1</v>
      </c>
      <c r="U30">
        <f t="shared" ca="1" si="16"/>
        <v>1</v>
      </c>
      <c r="V30">
        <f t="shared" ca="1" si="17"/>
        <v>0</v>
      </c>
      <c r="W30">
        <f t="shared" ca="1" si="18"/>
        <v>0</v>
      </c>
      <c r="X30">
        <f t="shared" ca="1" si="19"/>
        <v>0</v>
      </c>
      <c r="Y30" s="25">
        <f t="shared" ca="1" si="20"/>
        <v>43960.253603575635</v>
      </c>
      <c r="Z30" s="24">
        <f t="shared" ca="1" si="21"/>
        <v>56087.4680559681</v>
      </c>
    </row>
    <row r="31" spans="1:26" x14ac:dyDescent="0.3">
      <c r="A31" s="19">
        <v>22</v>
      </c>
      <c r="B31" s="21">
        <f t="shared" ca="1" si="22"/>
        <v>161938.02795102325</v>
      </c>
      <c r="C31">
        <f t="shared" ca="1" si="0"/>
        <v>3.8284396905159362E-2</v>
      </c>
      <c r="D31" s="21">
        <f t="shared" ca="1" si="1"/>
        <v>108498.47872718556</v>
      </c>
      <c r="E31" s="21">
        <f t="shared" ca="1" si="2"/>
        <v>4858.1408385306977</v>
      </c>
      <c r="F31" s="21">
        <f t="shared" ca="1" si="3"/>
        <v>4858.1408385306977</v>
      </c>
      <c r="G31" s="21">
        <f t="shared" ca="1" si="4"/>
        <v>9716.2816770613954</v>
      </c>
      <c r="H31" s="21">
        <f t="shared" ca="1" si="23"/>
        <v>286399.20049409178</v>
      </c>
      <c r="I31" s="21">
        <f t="shared" ca="1" si="5"/>
        <v>114559.68019763671</v>
      </c>
      <c r="J31">
        <f t="shared" ca="1" si="6"/>
        <v>4.3135125313331232E-2</v>
      </c>
      <c r="K31" s="21">
        <f t="shared" ca="1" si="7"/>
        <v>119501.22635881692</v>
      </c>
      <c r="L31" s="21">
        <f t="shared" ca="1" si="8"/>
        <v>114559.68019763671</v>
      </c>
      <c r="M31">
        <f t="shared" ca="1" si="9"/>
        <v>0.14881984177855256</v>
      </c>
      <c r="N31" s="21">
        <f t="shared" ca="1" si="10"/>
        <v>131608.43367885059</v>
      </c>
      <c r="O31" s="21">
        <f t="shared" ca="1" si="11"/>
        <v>57279.840098818357</v>
      </c>
      <c r="P31">
        <f t="shared" ca="1" si="12"/>
        <v>8.5880174935381998E-2</v>
      </c>
      <c r="Q31" s="21">
        <f t="shared" ca="1" si="13"/>
        <v>62199.042786775579</v>
      </c>
      <c r="R31" s="21">
        <f t="shared" ca="1" si="14"/>
        <v>313308.70282444305</v>
      </c>
      <c r="S31" s="23">
        <f t="shared" si="24"/>
        <v>42488.157407629267</v>
      </c>
      <c r="T31">
        <f t="shared" ca="1" si="15"/>
        <v>1</v>
      </c>
      <c r="U31">
        <f t="shared" ca="1" si="16"/>
        <v>0</v>
      </c>
      <c r="V31">
        <f t="shared" ca="1" si="17"/>
        <v>0</v>
      </c>
      <c r="W31">
        <f t="shared" ca="1" si="18"/>
        <v>0</v>
      </c>
      <c r="X31">
        <f t="shared" ca="1" si="19"/>
        <v>0</v>
      </c>
      <c r="Y31" s="25">
        <f t="shared" ca="1" si="20"/>
        <v>43988.157407629267</v>
      </c>
      <c r="Z31" s="24">
        <f t="shared" ca="1" si="21"/>
        <v>59652.180481025593</v>
      </c>
    </row>
    <row r="32" spans="1:26" x14ac:dyDescent="0.3">
      <c r="A32" s="19">
        <v>23</v>
      </c>
      <c r="B32" s="21">
        <f t="shared" ca="1" si="22"/>
        <v>168137.72768713901</v>
      </c>
      <c r="C32">
        <f t="shared" ca="1" si="0"/>
        <v>3.2555055591270615E-2</v>
      </c>
      <c r="D32" s="21">
        <f t="shared" ca="1" si="1"/>
        <v>112652.27755038312</v>
      </c>
      <c r="E32" s="21">
        <f t="shared" ca="1" si="2"/>
        <v>5044.1318306141702</v>
      </c>
      <c r="F32" s="21">
        <f t="shared" ca="1" si="3"/>
        <v>5044.1318306141702</v>
      </c>
      <c r="G32" s="21">
        <f t="shared" ca="1" si="4"/>
        <v>10088.26366122834</v>
      </c>
      <c r="H32" s="21">
        <f t="shared" ca="1" si="23"/>
        <v>323396.96648567141</v>
      </c>
      <c r="I32" s="21">
        <f t="shared" ca="1" si="5"/>
        <v>129358.78659426857</v>
      </c>
      <c r="J32">
        <f t="shared" ca="1" si="6"/>
        <v>2.4359481270274999E-3</v>
      </c>
      <c r="K32" s="21">
        <f t="shared" ca="1" si="7"/>
        <v>129673.89788818744</v>
      </c>
      <c r="L32" s="21">
        <f t="shared" ca="1" si="8"/>
        <v>129358.78659426857</v>
      </c>
      <c r="M32">
        <f t="shared" ca="1" si="9"/>
        <v>0.11207359977951353</v>
      </c>
      <c r="N32" s="21">
        <f t="shared" ca="1" si="10"/>
        <v>143856.49147099812</v>
      </c>
      <c r="O32" s="21">
        <f t="shared" ca="1" si="11"/>
        <v>64679.393297134287</v>
      </c>
      <c r="P32">
        <f t="shared" ca="1" si="12"/>
        <v>-4.8704197798004292E-2</v>
      </c>
      <c r="Q32" s="21">
        <f t="shared" ca="1" si="13"/>
        <v>61529.235332535747</v>
      </c>
      <c r="R32" s="21">
        <f t="shared" ca="1" si="14"/>
        <v>335059.62469172134</v>
      </c>
      <c r="S32" s="23">
        <f t="shared" si="24"/>
        <v>43125.479768743702</v>
      </c>
      <c r="T32">
        <f t="shared" ca="1" si="15"/>
        <v>0</v>
      </c>
      <c r="U32">
        <f t="shared" ca="1" si="16"/>
        <v>0</v>
      </c>
      <c r="V32">
        <f t="shared" ca="1" si="17"/>
        <v>0</v>
      </c>
      <c r="W32">
        <f t="shared" ca="1" si="18"/>
        <v>0</v>
      </c>
      <c r="X32">
        <f t="shared" ca="1" si="19"/>
        <v>0</v>
      </c>
      <c r="Y32" s="25">
        <f t="shared" ca="1" si="20"/>
        <v>43125.479768743702</v>
      </c>
      <c r="Z32" s="24">
        <f t="shared" ca="1" si="21"/>
        <v>64482.665951025243</v>
      </c>
    </row>
    <row r="33" spans="1:26" x14ac:dyDescent="0.3">
      <c r="A33" s="19">
        <v>24</v>
      </c>
      <c r="B33" s="21">
        <f t="shared" ca="1" si="22"/>
        <v>173611.46075898374</v>
      </c>
      <c r="C33">
        <f t="shared" ca="1" si="0"/>
        <v>2.8215407194772099E-2</v>
      </c>
      <c r="D33" s="21">
        <f t="shared" ca="1" si="1"/>
        <v>116319.67870851909</v>
      </c>
      <c r="E33" s="21">
        <f t="shared" ca="1" si="2"/>
        <v>5208.3438227695124</v>
      </c>
      <c r="F33" s="21">
        <f t="shared" ca="1" si="3"/>
        <v>5208.3438227695124</v>
      </c>
      <c r="G33" s="21">
        <f t="shared" ca="1" si="4"/>
        <v>10416.687645539025</v>
      </c>
      <c r="H33" s="21">
        <f t="shared" ca="1" si="23"/>
        <v>345476.31233726034</v>
      </c>
      <c r="I33" s="21">
        <f t="shared" ca="1" si="5"/>
        <v>138190.52493490416</v>
      </c>
      <c r="J33">
        <f t="shared" ca="1" si="6"/>
        <v>2.2592882634974581E-4</v>
      </c>
      <c r="K33" s="21">
        <f t="shared" ca="1" si="7"/>
        <v>138221.74615801536</v>
      </c>
      <c r="L33" s="21">
        <f t="shared" ca="1" si="8"/>
        <v>138190.52493490416</v>
      </c>
      <c r="M33">
        <f t="shared" ca="1" si="9"/>
        <v>9.4064272201348484E-2</v>
      </c>
      <c r="N33" s="21">
        <f t="shared" ca="1" si="10"/>
        <v>151189.31608802822</v>
      </c>
      <c r="O33" s="21">
        <f t="shared" ca="1" si="11"/>
        <v>69095.262467452078</v>
      </c>
      <c r="P33">
        <f t="shared" ca="1" si="12"/>
        <v>0.48543158785114621</v>
      </c>
      <c r="Q33" s="21">
        <f t="shared" ca="1" si="13"/>
        <v>102636.28544001904</v>
      </c>
      <c r="R33" s="21">
        <f t="shared" ca="1" si="14"/>
        <v>392047.34768606263</v>
      </c>
      <c r="S33" s="23">
        <f t="shared" si="24"/>
        <v>43772.361965274853</v>
      </c>
      <c r="T33">
        <f t="shared" ca="1" si="15"/>
        <v>0</v>
      </c>
      <c r="U33">
        <f t="shared" ca="1" si="16"/>
        <v>0</v>
      </c>
      <c r="V33">
        <f t="shared" ca="1" si="17"/>
        <v>1</v>
      </c>
      <c r="W33">
        <f t="shared" ca="1" si="18"/>
        <v>0</v>
      </c>
      <c r="X33">
        <f t="shared" ca="1" si="19"/>
        <v>0</v>
      </c>
      <c r="Y33" s="25">
        <f t="shared" ca="1" si="20"/>
        <v>47772.361965274853</v>
      </c>
      <c r="Z33" s="24">
        <f t="shared" ca="1" si="21"/>
        <v>63338.97292047472</v>
      </c>
    </row>
    <row r="34" spans="1:26" x14ac:dyDescent="0.3">
      <c r="A34" s="19">
        <v>25</v>
      </c>
      <c r="B34" s="21">
        <f t="shared" ca="1" si="22"/>
        <v>178509.97881797765</v>
      </c>
      <c r="C34">
        <f t="shared" ca="1" si="0"/>
        <v>2.2799039287194452E-2</v>
      </c>
      <c r="D34" s="21">
        <f t="shared" ca="1" si="1"/>
        <v>119601.68580804502</v>
      </c>
      <c r="E34" s="21">
        <f t="shared" ca="1" si="2"/>
        <v>5355.299364539329</v>
      </c>
      <c r="F34" s="21">
        <f t="shared" ca="1" si="3"/>
        <v>5355.299364539329</v>
      </c>
      <c r="G34" s="21">
        <f t="shared" ca="1" si="4"/>
        <v>10710.598729078658</v>
      </c>
      <c r="H34" s="21">
        <f t="shared" ca="1" si="23"/>
        <v>402757.94641514128</v>
      </c>
      <c r="I34" s="21">
        <f t="shared" ca="1" si="5"/>
        <v>161103.17856605654</v>
      </c>
      <c r="J34">
        <f t="shared" ca="1" si="6"/>
        <v>4.8662839657394069E-2</v>
      </c>
      <c r="K34" s="21">
        <f t="shared" ca="1" si="7"/>
        <v>168942.91671291308</v>
      </c>
      <c r="L34" s="21">
        <f t="shared" ca="1" si="8"/>
        <v>161103.17856605654</v>
      </c>
      <c r="M34">
        <f t="shared" ca="1" si="9"/>
        <v>4.0354911370152131E-2</v>
      </c>
      <c r="N34" s="21">
        <f t="shared" ca="1" si="10"/>
        <v>167604.48305853957</v>
      </c>
      <c r="O34" s="21">
        <f t="shared" ca="1" si="11"/>
        <v>80551.589283028268</v>
      </c>
      <c r="P34">
        <f t="shared" ca="1" si="12"/>
        <v>0.12221530983951255</v>
      </c>
      <c r="Q34" s="21">
        <f t="shared" ca="1" si="13"/>
        <v>90396.226725318716</v>
      </c>
      <c r="R34" s="21">
        <f t="shared" ca="1" si="14"/>
        <v>426943.62649677135</v>
      </c>
      <c r="S34" s="23">
        <f t="shared" si="24"/>
        <v>44428.947394753974</v>
      </c>
      <c r="T34">
        <f t="shared" ca="1" si="15"/>
        <v>0</v>
      </c>
      <c r="U34">
        <f t="shared" ca="1" si="16"/>
        <v>0</v>
      </c>
      <c r="V34">
        <f t="shared" ca="1" si="17"/>
        <v>0</v>
      </c>
      <c r="W34">
        <f t="shared" ca="1" si="18"/>
        <v>0</v>
      </c>
      <c r="X34">
        <f t="shared" ca="1" si="19"/>
        <v>0</v>
      </c>
      <c r="Y34" s="25">
        <f t="shared" ca="1" si="20"/>
        <v>44428.947394753974</v>
      </c>
      <c r="Z34" s="24">
        <f t="shared" ca="1" si="21"/>
        <v>69817.439048751723</v>
      </c>
    </row>
    <row r="35" spans="1:26" x14ac:dyDescent="0.3">
      <c r="A35" s="19">
        <v>26</v>
      </c>
      <c r="B35" s="21">
        <f t="shared" ca="1" si="22"/>
        <v>182579.83483820496</v>
      </c>
      <c r="C35">
        <f t="shared" ca="1" si="0"/>
        <v>3.0301984953429853E-2</v>
      </c>
      <c r="D35" s="21">
        <f t="shared" ca="1" si="1"/>
        <v>111373.69925130502</v>
      </c>
      <c r="E35" s="21">
        <f t="shared" ca="1" si="2"/>
        <v>5477.3950451461487</v>
      </c>
      <c r="F35" s="21">
        <f t="shared" ca="1" si="3"/>
        <v>5477.3950451461487</v>
      </c>
      <c r="G35" s="21">
        <f t="shared" ca="1" si="4"/>
        <v>10954.790090292297</v>
      </c>
      <c r="H35" s="21">
        <f t="shared" ca="1" si="23"/>
        <v>437898.41658706364</v>
      </c>
      <c r="I35" s="21">
        <f t="shared" ca="1" si="5"/>
        <v>175159.36663482548</v>
      </c>
      <c r="J35">
        <f t="shared" ca="1" si="6"/>
        <v>-3.1473769607278906E-2</v>
      </c>
      <c r="K35" s="21">
        <f t="shared" ca="1" si="7"/>
        <v>169646.4410848041</v>
      </c>
      <c r="L35" s="21">
        <f t="shared" ca="1" si="8"/>
        <v>175159.36663482548</v>
      </c>
      <c r="M35">
        <f t="shared" ca="1" si="9"/>
        <v>1.4687650195710777E-2</v>
      </c>
      <c r="N35" s="21">
        <f t="shared" ca="1" si="10"/>
        <v>177732.04614046004</v>
      </c>
      <c r="O35" s="21">
        <f t="shared" ca="1" si="11"/>
        <v>87579.683317412739</v>
      </c>
      <c r="P35">
        <f t="shared" ca="1" si="12"/>
        <v>4.8096916166203194E-2</v>
      </c>
      <c r="Q35" s="21">
        <f t="shared" ca="1" si="13"/>
        <v>91791.99600379297</v>
      </c>
      <c r="R35" s="21">
        <f t="shared" ca="1" si="14"/>
        <v>439170.48322905711</v>
      </c>
      <c r="S35" s="23">
        <f t="shared" si="24"/>
        <v>45095.381605675277</v>
      </c>
      <c r="T35">
        <f t="shared" ca="1" si="15"/>
        <v>0</v>
      </c>
      <c r="U35">
        <f t="shared" ca="1" si="16"/>
        <v>0</v>
      </c>
      <c r="V35">
        <f t="shared" ca="1" si="17"/>
        <v>0</v>
      </c>
      <c r="W35">
        <f t="shared" ca="1" si="18"/>
        <v>1</v>
      </c>
      <c r="X35">
        <f t="shared" ca="1" si="19"/>
        <v>0</v>
      </c>
      <c r="Y35" s="25">
        <f t="shared" ca="1" si="20"/>
        <v>46595.381605675277</v>
      </c>
      <c r="Z35" s="24">
        <f t="shared" ca="1" si="21"/>
        <v>59300.922600483602</v>
      </c>
    </row>
    <row r="36" spans="1:26" x14ac:dyDescent="0.3">
      <c r="A36" s="19">
        <v>27</v>
      </c>
      <c r="B36" s="21">
        <f t="shared" ca="1" si="22"/>
        <v>188112.36624627194</v>
      </c>
      <c r="C36">
        <f t="shared" ca="1" si="0"/>
        <v>3.4155749020320501E-2</v>
      </c>
      <c r="D36" s="21">
        <f t="shared" ca="1" si="1"/>
        <v>114748.54341022587</v>
      </c>
      <c r="E36" s="21">
        <f t="shared" ca="1" si="2"/>
        <v>5643.370987388158</v>
      </c>
      <c r="F36" s="21">
        <f t="shared" ca="1" si="3"/>
        <v>5643.370987388158</v>
      </c>
      <c r="G36" s="21">
        <f t="shared" ca="1" si="4"/>
        <v>11286.741974776316</v>
      </c>
      <c r="H36" s="21">
        <f t="shared" ca="1" si="23"/>
        <v>450457.22520383343</v>
      </c>
      <c r="I36" s="21">
        <f t="shared" ca="1" si="5"/>
        <v>180182.89008153338</v>
      </c>
      <c r="J36">
        <f t="shared" ca="1" si="6"/>
        <v>8.2741267008670821E-2</v>
      </c>
      <c r="K36" s="21">
        <f t="shared" ca="1" si="7"/>
        <v>195091.45070016352</v>
      </c>
      <c r="L36" s="21">
        <f t="shared" ca="1" si="8"/>
        <v>180182.89008153338</v>
      </c>
      <c r="M36">
        <f t="shared" ca="1" si="9"/>
        <v>0.20484331451548221</v>
      </c>
      <c r="N36" s="21">
        <f t="shared" ca="1" si="10"/>
        <v>217092.15050481347</v>
      </c>
      <c r="O36" s="21">
        <f t="shared" ca="1" si="11"/>
        <v>90091.445040766688</v>
      </c>
      <c r="P36">
        <f t="shared" ca="1" si="12"/>
        <v>0.23328110296595528</v>
      </c>
      <c r="Q36" s="21">
        <f t="shared" ca="1" si="13"/>
        <v>111108.07670767348</v>
      </c>
      <c r="R36" s="21">
        <f t="shared" ca="1" si="14"/>
        <v>523291.67791265051</v>
      </c>
      <c r="S36" s="23">
        <f t="shared" si="24"/>
        <v>45771.812329760403</v>
      </c>
      <c r="T36">
        <f t="shared" ca="1" si="15"/>
        <v>1</v>
      </c>
      <c r="U36">
        <f t="shared" ca="1" si="16"/>
        <v>1</v>
      </c>
      <c r="V36">
        <f t="shared" ca="1" si="17"/>
        <v>0</v>
      </c>
      <c r="W36">
        <f t="shared" ca="1" si="18"/>
        <v>1</v>
      </c>
      <c r="X36">
        <f t="shared" ca="1" si="19"/>
        <v>1</v>
      </c>
      <c r="Y36" s="25">
        <f t="shared" ca="1" si="20"/>
        <v>49371.812329760403</v>
      </c>
      <c r="Z36" s="24">
        <f t="shared" ca="1" si="21"/>
        <v>59733.36009307731</v>
      </c>
    </row>
    <row r="37" spans="1:26" x14ac:dyDescent="0.3">
      <c r="A37" s="19">
        <v>28</v>
      </c>
      <c r="B37" s="21">
        <f t="shared" ca="1" si="22"/>
        <v>194537.48501539824</v>
      </c>
      <c r="C37">
        <f t="shared" ca="1" si="0"/>
        <v>4.166191040649047E-2</v>
      </c>
      <c r="D37" s="21">
        <f t="shared" ca="1" si="1"/>
        <v>118667.86585939293</v>
      </c>
      <c r="E37" s="21">
        <f t="shared" ca="1" si="2"/>
        <v>5836.1245504619474</v>
      </c>
      <c r="F37" s="21">
        <f t="shared" ca="1" si="3"/>
        <v>5836.1245504619474</v>
      </c>
      <c r="G37" s="21">
        <f t="shared" ca="1" si="4"/>
        <v>11672.249100923895</v>
      </c>
      <c r="H37" s="21">
        <f t="shared" ca="1" si="23"/>
        <v>534963.9270135744</v>
      </c>
      <c r="I37" s="21">
        <f t="shared" ca="1" si="5"/>
        <v>213985.57080542977</v>
      </c>
      <c r="J37">
        <f t="shared" ca="1" si="6"/>
        <v>4.027984686344558E-2</v>
      </c>
      <c r="K37" s="21">
        <f t="shared" ca="1" si="7"/>
        <v>222604.87682845947</v>
      </c>
      <c r="L37" s="21">
        <f t="shared" ca="1" si="8"/>
        <v>213985.57080542977</v>
      </c>
      <c r="M37">
        <f t="shared" ca="1" si="9"/>
        <v>5.3757579501007381E-2</v>
      </c>
      <c r="N37" s="21">
        <f t="shared" ca="1" si="10"/>
        <v>225488.91714007113</v>
      </c>
      <c r="O37" s="21">
        <f t="shared" ca="1" si="11"/>
        <v>106992.78540271489</v>
      </c>
      <c r="P37">
        <f t="shared" ca="1" si="12"/>
        <v>-5.0226819205183973E-2</v>
      </c>
      <c r="Q37" s="21">
        <f t="shared" ca="1" si="13"/>
        <v>101618.87811403368</v>
      </c>
      <c r="R37" s="21">
        <f t="shared" ca="1" si="14"/>
        <v>549712.67208256433</v>
      </c>
      <c r="S37" s="23">
        <f t="shared" si="24"/>
        <v>46458.389514706803</v>
      </c>
      <c r="T37">
        <f t="shared" ca="1" si="15"/>
        <v>0</v>
      </c>
      <c r="U37">
        <f t="shared" ca="1" si="16"/>
        <v>0</v>
      </c>
      <c r="V37">
        <f t="shared" ca="1" si="17"/>
        <v>1</v>
      </c>
      <c r="W37">
        <f t="shared" ca="1" si="18"/>
        <v>1</v>
      </c>
      <c r="X37">
        <f t="shared" ca="1" si="19"/>
        <v>0</v>
      </c>
      <c r="Y37" s="25">
        <f t="shared" ca="1" si="20"/>
        <v>51958.389514706803</v>
      </c>
      <c r="Z37" s="24">
        <f t="shared" ca="1" si="21"/>
        <v>60873.351794224182</v>
      </c>
    </row>
    <row r="38" spans="1:26" x14ac:dyDescent="0.3">
      <c r="A38" s="19">
        <v>29</v>
      </c>
      <c r="B38" s="21">
        <f t="shared" ca="1" si="22"/>
        <v>202642.28828681374</v>
      </c>
      <c r="C38">
        <f t="shared" ca="1" si="0"/>
        <v>3.2156252809495682E-2</v>
      </c>
      <c r="D38" s="21">
        <f t="shared" ca="1" si="1"/>
        <v>123611.79585495638</v>
      </c>
      <c r="E38" s="21">
        <f t="shared" ca="1" si="2"/>
        <v>6079.2686486044122</v>
      </c>
      <c r="F38" s="21">
        <f t="shared" ca="1" si="3"/>
        <v>6079.2686486044122</v>
      </c>
      <c r="G38" s="21">
        <f t="shared" ca="1" si="4"/>
        <v>12158.537297208824</v>
      </c>
      <c r="H38" s="21">
        <f t="shared" ca="1" si="23"/>
        <v>561871.20937977312</v>
      </c>
      <c r="I38" s="21">
        <f t="shared" ca="1" si="5"/>
        <v>224748.48375190925</v>
      </c>
      <c r="J38">
        <f t="shared" ca="1" si="6"/>
        <v>0.12711338641217063</v>
      </c>
      <c r="K38" s="21">
        <f t="shared" ca="1" si="7"/>
        <v>253317.02461261518</v>
      </c>
      <c r="L38" s="21">
        <f t="shared" ca="1" si="8"/>
        <v>224748.48375190925</v>
      </c>
      <c r="M38">
        <f t="shared" ca="1" si="9"/>
        <v>8.6117608966413933E-2</v>
      </c>
      <c r="N38" s="21">
        <f t="shared" ca="1" si="10"/>
        <v>244103.28579145062</v>
      </c>
      <c r="O38" s="21">
        <f t="shared" ca="1" si="11"/>
        <v>112374.24187595463</v>
      </c>
      <c r="P38">
        <f t="shared" ca="1" si="12"/>
        <v>-0.12166579483497834</v>
      </c>
      <c r="Q38" s="21">
        <f t="shared" ca="1" si="13"/>
        <v>98702.140419138508</v>
      </c>
      <c r="R38" s="21">
        <f t="shared" ca="1" si="14"/>
        <v>596122.45082320424</v>
      </c>
      <c r="S38" s="23">
        <f t="shared" si="24"/>
        <v>47155.265357427401</v>
      </c>
      <c r="T38">
        <f t="shared" ca="1" si="15"/>
        <v>0</v>
      </c>
      <c r="U38">
        <f t="shared" ca="1" si="16"/>
        <v>1</v>
      </c>
      <c r="V38">
        <f t="shared" ca="1" si="17"/>
        <v>0</v>
      </c>
      <c r="W38">
        <f t="shared" ca="1" si="18"/>
        <v>0</v>
      </c>
      <c r="X38">
        <f t="shared" ca="1" si="19"/>
        <v>0</v>
      </c>
      <c r="Y38" s="25">
        <f t="shared" ca="1" si="20"/>
        <v>47755.265357427401</v>
      </c>
      <c r="Z38" s="24">
        <f t="shared" ca="1" si="21"/>
        <v>69777.261848924565</v>
      </c>
    </row>
    <row r="39" spans="1:26" x14ac:dyDescent="0.3">
      <c r="A39" s="19">
        <v>30</v>
      </c>
      <c r="B39" s="21">
        <f t="shared" ca="1" si="22"/>
        <v>209158.50493885923</v>
      </c>
      <c r="C39">
        <f t="shared" ca="1" si="0"/>
        <v>3.2501778961305836E-2</v>
      </c>
      <c r="D39" s="21">
        <f t="shared" ca="1" si="1"/>
        <v>127586.68801270412</v>
      </c>
      <c r="E39" s="21">
        <f t="shared" ca="1" si="2"/>
        <v>6274.7551481657765</v>
      </c>
      <c r="F39" s="21">
        <f t="shared" ca="1" si="3"/>
        <v>6274.7551481657765</v>
      </c>
      <c r="G39" s="21">
        <f t="shared" ca="1" si="4"/>
        <v>12549.510296331553</v>
      </c>
      <c r="H39" s="21">
        <f t="shared" ca="1" si="23"/>
        <v>608671.96111953584</v>
      </c>
      <c r="I39" s="21">
        <f t="shared" ca="1" si="5"/>
        <v>243468.78444781434</v>
      </c>
      <c r="J39">
        <f t="shared" ca="1" si="6"/>
        <v>7.9207233357106527E-2</v>
      </c>
      <c r="K39" s="21">
        <f t="shared" ca="1" si="7"/>
        <v>262753.27327274345</v>
      </c>
      <c r="L39" s="21">
        <f t="shared" ca="1" si="8"/>
        <v>243468.78444781434</v>
      </c>
      <c r="M39">
        <f t="shared" ca="1" si="9"/>
        <v>-2.563956804704394E-2</v>
      </c>
      <c r="N39" s="21">
        <f t="shared" ca="1" si="10"/>
        <v>237226.34998163354</v>
      </c>
      <c r="O39" s="21">
        <f t="shared" ca="1" si="11"/>
        <v>121734.39222390717</v>
      </c>
      <c r="P39">
        <f t="shared" ca="1" si="12"/>
        <v>-7.3528775033436231E-2</v>
      </c>
      <c r="Q39" s="21">
        <f t="shared" ca="1" si="13"/>
        <v>112783.41148424341</v>
      </c>
      <c r="R39" s="21">
        <f t="shared" ca="1" si="14"/>
        <v>612763.03473862039</v>
      </c>
      <c r="S39" s="23">
        <f t="shared" si="24"/>
        <v>47862.594337788811</v>
      </c>
      <c r="T39">
        <f t="shared" ca="1" si="15"/>
        <v>1</v>
      </c>
      <c r="U39">
        <f t="shared" ca="1" si="16"/>
        <v>0</v>
      </c>
      <c r="V39">
        <f t="shared" ca="1" si="17"/>
        <v>0</v>
      </c>
      <c r="W39">
        <f t="shared" ca="1" si="18"/>
        <v>0</v>
      </c>
      <c r="X39">
        <f t="shared" ca="1" si="19"/>
        <v>0</v>
      </c>
      <c r="Y39" s="25">
        <f t="shared" ca="1" si="20"/>
        <v>49362.594337788811</v>
      </c>
      <c r="Z39" s="24">
        <f t="shared" ca="1" si="21"/>
        <v>71949.338526749547</v>
      </c>
    </row>
    <row r="40" spans="1:26" x14ac:dyDescent="0.3">
      <c r="A40" s="19">
        <v>31</v>
      </c>
      <c r="B40" s="21">
        <f t="shared" ca="1" si="22"/>
        <v>215956.52843425921</v>
      </c>
      <c r="C40">
        <f t="shared" ca="1" si="0"/>
        <v>4.3088622906319207E-2</v>
      </c>
      <c r="D40" s="21">
        <f t="shared" ca="1" si="1"/>
        <v>131733.4823448981</v>
      </c>
      <c r="E40" s="21">
        <f t="shared" ca="1" si="2"/>
        <v>6478.6958530277761</v>
      </c>
      <c r="F40" s="21">
        <f t="shared" ca="1" si="3"/>
        <v>6478.6958530277761</v>
      </c>
      <c r="G40" s="21">
        <f t="shared" ca="1" si="4"/>
        <v>12957.391706055552</v>
      </c>
      <c r="H40" s="21">
        <f t="shared" ca="1" si="23"/>
        <v>625720.42644467589</v>
      </c>
      <c r="I40" s="21">
        <f t="shared" ca="1" si="5"/>
        <v>250288.17057787036</v>
      </c>
      <c r="J40">
        <f t="shared" ca="1" si="6"/>
        <v>3.0256943356976713E-2</v>
      </c>
      <c r="K40" s="21">
        <f t="shared" ca="1" si="7"/>
        <v>257861.12557796633</v>
      </c>
      <c r="L40" s="21">
        <f t="shared" ca="1" si="8"/>
        <v>250288.17057787036</v>
      </c>
      <c r="M40">
        <f t="shared" ca="1" si="9"/>
        <v>6.578246782832356E-2</v>
      </c>
      <c r="N40" s="21">
        <f t="shared" ca="1" si="10"/>
        <v>266752.7441067191</v>
      </c>
      <c r="O40" s="21">
        <f t="shared" ca="1" si="11"/>
        <v>125144.08528893518</v>
      </c>
      <c r="P40">
        <f t="shared" ca="1" si="12"/>
        <v>0.29021075973922311</v>
      </c>
      <c r="Q40" s="21">
        <f t="shared" ca="1" si="13"/>
        <v>161462.2453575072</v>
      </c>
      <c r="R40" s="21">
        <f t="shared" ca="1" si="14"/>
        <v>686076.11504219263</v>
      </c>
      <c r="S40" s="23">
        <f t="shared" si="24"/>
        <v>48580.533252855639</v>
      </c>
      <c r="T40">
        <f t="shared" ca="1" si="15"/>
        <v>0</v>
      </c>
      <c r="U40">
        <f t="shared" ca="1" si="16"/>
        <v>0</v>
      </c>
      <c r="V40">
        <f t="shared" ca="1" si="17"/>
        <v>0</v>
      </c>
      <c r="W40">
        <f t="shared" ca="1" si="18"/>
        <v>0</v>
      </c>
      <c r="X40">
        <f t="shared" ca="1" si="19"/>
        <v>0</v>
      </c>
      <c r="Y40" s="25">
        <f t="shared" ca="1" si="20"/>
        <v>48580.533252855639</v>
      </c>
      <c r="Z40" s="24">
        <f t="shared" ca="1" si="21"/>
        <v>76674.253239014681</v>
      </c>
    </row>
    <row r="41" spans="1:26" x14ac:dyDescent="0.3">
      <c r="A41" s="19">
        <v>32</v>
      </c>
      <c r="B41" s="21">
        <f t="shared" ca="1" si="22"/>
        <v>225261.7978521208</v>
      </c>
      <c r="C41">
        <f t="shared" ca="1" si="0"/>
        <v>3.6368761220390546E-2</v>
      </c>
      <c r="D41" s="21">
        <f t="shared" ca="1" si="1"/>
        <v>137409.69668979369</v>
      </c>
      <c r="E41" s="21">
        <f t="shared" ca="1" si="2"/>
        <v>6757.853935563624</v>
      </c>
      <c r="F41" s="21">
        <f t="shared" ca="1" si="3"/>
        <v>6757.853935563624</v>
      </c>
      <c r="G41" s="21">
        <f t="shared" ca="1" si="4"/>
        <v>13515.707871127248</v>
      </c>
      <c r="H41" s="21">
        <f t="shared" ca="1" si="23"/>
        <v>699591.82291331992</v>
      </c>
      <c r="I41" s="21">
        <f t="shared" ca="1" si="5"/>
        <v>279836.72916532797</v>
      </c>
      <c r="J41">
        <f t="shared" ca="1" si="6"/>
        <v>3.9245305586121403E-2</v>
      </c>
      <c r="K41" s="21">
        <f t="shared" ca="1" si="7"/>
        <v>290819.00711564196</v>
      </c>
      <c r="L41" s="21">
        <f t="shared" ca="1" si="8"/>
        <v>279836.72916532797</v>
      </c>
      <c r="M41">
        <f t="shared" ca="1" si="9"/>
        <v>0.16361955490186134</v>
      </c>
      <c r="N41" s="21">
        <f t="shared" ca="1" si="10"/>
        <v>325623.49023655162</v>
      </c>
      <c r="O41" s="21">
        <f t="shared" ca="1" si="11"/>
        <v>139918.36458266398</v>
      </c>
      <c r="P41">
        <f t="shared" ca="1" si="12"/>
        <v>1.6528262840341257E-2</v>
      </c>
      <c r="Q41" s="21">
        <f t="shared" ca="1" si="13"/>
        <v>142230.97208867694</v>
      </c>
      <c r="R41" s="21">
        <f t="shared" ca="1" si="14"/>
        <v>758673.46944087045</v>
      </c>
      <c r="S41" s="23">
        <f t="shared" si="24"/>
        <v>49309.241251648469</v>
      </c>
      <c r="T41">
        <f t="shared" ca="1" si="15"/>
        <v>0</v>
      </c>
      <c r="U41">
        <f t="shared" ca="1" si="16"/>
        <v>1</v>
      </c>
      <c r="V41">
        <f t="shared" ca="1" si="17"/>
        <v>1</v>
      </c>
      <c r="W41">
        <f t="shared" ca="1" si="18"/>
        <v>0</v>
      </c>
      <c r="X41">
        <f t="shared" ca="1" si="19"/>
        <v>0</v>
      </c>
      <c r="Y41" s="25">
        <f t="shared" ca="1" si="20"/>
        <v>53909.241251648469</v>
      </c>
      <c r="Z41" s="24">
        <f t="shared" ca="1" si="21"/>
        <v>76742.601502581616</v>
      </c>
    </row>
    <row r="42" spans="1:26" x14ac:dyDescent="0.3">
      <c r="A42" s="19">
        <v>33</v>
      </c>
      <c r="B42" s="21">
        <f t="shared" ca="1" si="22"/>
        <v>233454.29039028045</v>
      </c>
      <c r="C42">
        <f t="shared" ca="1" si="0"/>
        <v>2.4789448680193227E-2</v>
      </c>
      <c r="D42" s="21">
        <f t="shared" ca="1" si="1"/>
        <v>142407.11713807107</v>
      </c>
      <c r="E42" s="21">
        <f t="shared" ca="1" si="2"/>
        <v>7003.628711708413</v>
      </c>
      <c r="F42" s="21">
        <f t="shared" ca="1" si="3"/>
        <v>7003.628711708413</v>
      </c>
      <c r="G42" s="21">
        <f t="shared" ca="1" si="4"/>
        <v>14007.257423416826</v>
      </c>
      <c r="H42" s="21">
        <f t="shared" ca="1" si="23"/>
        <v>772680.72686428728</v>
      </c>
      <c r="I42" s="21">
        <f t="shared" ca="1" si="5"/>
        <v>309072.29074571491</v>
      </c>
      <c r="J42">
        <f t="shared" ca="1" si="6"/>
        <v>3.6553973073506447E-2</v>
      </c>
      <c r="K42" s="21">
        <f t="shared" ca="1" si="7"/>
        <v>320370.11093940074</v>
      </c>
      <c r="L42" s="21">
        <f t="shared" ca="1" si="8"/>
        <v>309072.29074571491</v>
      </c>
      <c r="M42">
        <f t="shared" ca="1" si="9"/>
        <v>-9.8908698296498537E-2</v>
      </c>
      <c r="N42" s="21">
        <f t="shared" ca="1" si="10"/>
        <v>278502.35278853931</v>
      </c>
      <c r="O42" s="21">
        <f t="shared" ca="1" si="11"/>
        <v>154536.14537285746</v>
      </c>
      <c r="P42">
        <f t="shared" ca="1" si="12"/>
        <v>0.23889665638623625</v>
      </c>
      <c r="Q42" s="21">
        <f t="shared" ca="1" si="13"/>
        <v>191454.31379325045</v>
      </c>
      <c r="R42" s="21">
        <f t="shared" ca="1" si="14"/>
        <v>790326.77752119058</v>
      </c>
      <c r="S42" s="23">
        <f t="shared" si="24"/>
        <v>50048.879870423189</v>
      </c>
      <c r="T42">
        <f t="shared" ca="1" si="15"/>
        <v>1</v>
      </c>
      <c r="U42">
        <f t="shared" ca="1" si="16"/>
        <v>0</v>
      </c>
      <c r="V42">
        <f t="shared" ca="1" si="17"/>
        <v>0</v>
      </c>
      <c r="W42">
        <f t="shared" ca="1" si="18"/>
        <v>0</v>
      </c>
      <c r="X42">
        <f t="shared" ca="1" si="19"/>
        <v>0</v>
      </c>
      <c r="Y42" s="25">
        <f t="shared" ca="1" si="20"/>
        <v>51548.879870423189</v>
      </c>
      <c r="Z42" s="24">
        <f t="shared" ca="1" si="21"/>
        <v>83854.608555939471</v>
      </c>
    </row>
    <row r="43" spans="1:26" x14ac:dyDescent="0.3">
      <c r="A43" s="19">
        <v>34</v>
      </c>
      <c r="B43" s="21">
        <f t="shared" ca="1" si="22"/>
        <v>239241.49354108123</v>
      </c>
      <c r="C43">
        <f t="shared" ca="1" si="0"/>
        <v>3.5680022008116E-2</v>
      </c>
      <c r="D43" s="21">
        <f t="shared" ca="1" si="1"/>
        <v>145937.31106005955</v>
      </c>
      <c r="E43" s="21">
        <f t="shared" ca="1" si="2"/>
        <v>7177.2448062324365</v>
      </c>
      <c r="F43" s="21">
        <f t="shared" ca="1" si="3"/>
        <v>7177.2448062324365</v>
      </c>
      <c r="G43" s="21">
        <f t="shared" ca="1" si="4"/>
        <v>14354.489612464873</v>
      </c>
      <c r="H43" s="21">
        <f t="shared" ca="1" si="23"/>
        <v>804681.26713365549</v>
      </c>
      <c r="I43" s="21">
        <f t="shared" ca="1" si="5"/>
        <v>321872.5068534622</v>
      </c>
      <c r="J43">
        <f t="shared" ca="1" si="6"/>
        <v>8.5211204490060921E-2</v>
      </c>
      <c r="K43" s="21">
        <f t="shared" ca="1" si="7"/>
        <v>349299.65085468115</v>
      </c>
      <c r="L43" s="21">
        <f t="shared" ca="1" si="8"/>
        <v>321872.5068534622</v>
      </c>
      <c r="M43">
        <f t="shared" ca="1" si="9"/>
        <v>0.2771079826910936</v>
      </c>
      <c r="N43" s="21">
        <f t="shared" ca="1" si="10"/>
        <v>411065.94791135029</v>
      </c>
      <c r="O43" s="21">
        <f t="shared" ca="1" si="11"/>
        <v>160936.2534267311</v>
      </c>
      <c r="P43">
        <f t="shared" ca="1" si="12"/>
        <v>0.33432114593648621</v>
      </c>
      <c r="Q43" s="21">
        <f t="shared" ca="1" si="13"/>
        <v>214740.64609508056</v>
      </c>
      <c r="R43" s="21">
        <f t="shared" ca="1" si="14"/>
        <v>975106.24486111198</v>
      </c>
      <c r="S43" s="23">
        <f t="shared" si="24"/>
        <v>50799.613068479528</v>
      </c>
      <c r="T43">
        <f t="shared" ca="1" si="15"/>
        <v>0</v>
      </c>
      <c r="U43">
        <f t="shared" ca="1" si="16"/>
        <v>0</v>
      </c>
      <c r="V43">
        <f t="shared" ca="1" si="17"/>
        <v>1</v>
      </c>
      <c r="W43">
        <f t="shared" ca="1" si="18"/>
        <v>0</v>
      </c>
      <c r="X43">
        <f t="shared" ca="1" si="19"/>
        <v>0</v>
      </c>
      <c r="Y43" s="25">
        <f t="shared" ca="1" si="20"/>
        <v>54799.613068479528</v>
      </c>
      <c r="Z43" s="24">
        <f t="shared" ca="1" si="21"/>
        <v>83960.453185347607</v>
      </c>
    </row>
    <row r="44" spans="1:26" x14ac:dyDescent="0.3">
      <c r="A44" s="19">
        <v>35</v>
      </c>
      <c r="B44" s="21">
        <f t="shared" ca="1" si="22"/>
        <v>247777.63529588154</v>
      </c>
      <c r="C44">
        <f t="shared" ca="1" si="0"/>
        <v>3.482161592293586E-2</v>
      </c>
      <c r="D44" s="21">
        <f t="shared" ca="1" si="1"/>
        <v>151144.35753048773</v>
      </c>
      <c r="E44" s="21">
        <f t="shared" ca="1" si="2"/>
        <v>7433.3290588764457</v>
      </c>
      <c r="F44" s="21">
        <f t="shared" ca="1" si="3"/>
        <v>7433.3290588764457</v>
      </c>
      <c r="G44" s="21">
        <f t="shared" ca="1" si="4"/>
        <v>14866.658117752891</v>
      </c>
      <c r="H44" s="21">
        <f t="shared" ca="1" si="23"/>
        <v>989972.90297886485</v>
      </c>
      <c r="I44" s="21">
        <f t="shared" ca="1" si="5"/>
        <v>395989.16119154595</v>
      </c>
      <c r="J44">
        <f t="shared" ca="1" si="6"/>
        <v>-1.0515145027746989E-2</v>
      </c>
      <c r="K44" s="27">
        <f t="shared" ca="1" si="7"/>
        <v>391825.27773220098</v>
      </c>
      <c r="L44" s="21">
        <f t="shared" ca="1" si="8"/>
        <v>395989.16119154595</v>
      </c>
      <c r="M44">
        <f t="shared" ca="1" si="9"/>
        <v>-8.9775453320361659E-2</v>
      </c>
      <c r="N44" s="27">
        <f t="shared" ca="1" si="10"/>
        <v>360439.05473562516</v>
      </c>
      <c r="O44" s="21">
        <f t="shared" ca="1" si="11"/>
        <v>197994.58059577298</v>
      </c>
      <c r="P44">
        <f t="shared" ca="1" si="12"/>
        <v>0.25092086780677819</v>
      </c>
      <c r="Q44" s="27">
        <f t="shared" ca="1" si="13"/>
        <v>247675.55257990342</v>
      </c>
      <c r="R44" s="27">
        <f t="shared" ca="1" si="14"/>
        <v>999939.88504772948</v>
      </c>
      <c r="S44" s="23">
        <f t="shared" si="24"/>
        <v>51561.607264506718</v>
      </c>
      <c r="T44">
        <f t="shared" ca="1" si="15"/>
        <v>0</v>
      </c>
      <c r="U44">
        <f t="shared" ca="1" si="16"/>
        <v>0</v>
      </c>
      <c r="V44">
        <f t="shared" ca="1" si="17"/>
        <v>1</v>
      </c>
      <c r="W44">
        <f t="shared" ca="1" si="18"/>
        <v>0</v>
      </c>
      <c r="X44">
        <f t="shared" ca="1" si="19"/>
        <v>0</v>
      </c>
      <c r="Y44" s="25">
        <f t="shared" ca="1" si="20"/>
        <v>55561.607264506718</v>
      </c>
      <c r="Z44" s="24">
        <f t="shared" ca="1" si="21"/>
        <v>88149.421207104577</v>
      </c>
    </row>
    <row r="46" spans="1:26" s="26" customFormat="1" ht="15.6" x14ac:dyDescent="0.3"/>
    <row r="47" spans="1:26" x14ac:dyDescent="0.3">
      <c r="A47" t="s">
        <v>48</v>
      </c>
      <c r="B47" s="22" t="s">
        <v>49</v>
      </c>
      <c r="C47" s="24"/>
    </row>
    <row r="48" spans="1:26" x14ac:dyDescent="0.3">
      <c r="A48">
        <v>1</v>
      </c>
      <c r="B48" s="22">
        <f ca="1">R44</f>
        <v>999939.88504772948</v>
      </c>
      <c r="C48" s="24"/>
      <c r="E48" t="s">
        <v>50</v>
      </c>
      <c r="F48">
        <f ca="1">COUNT(B48:B1047)</f>
        <v>1000</v>
      </c>
    </row>
    <row r="49" spans="1:6" x14ac:dyDescent="0.3">
      <c r="A49">
        <v>2</v>
      </c>
      <c r="B49" s="22">
        <f t="dataTable" ref="B49:B1047" dt2D="0" dtr="0" r1="J47" ca="1"/>
        <v>1205680.8274194193</v>
      </c>
      <c r="C49" s="24"/>
      <c r="E49" t="s">
        <v>38</v>
      </c>
      <c r="F49" s="28">
        <f ca="1">AVERAGE(B48:B1047)</f>
        <v>901608.80004181655</v>
      </c>
    </row>
    <row r="50" spans="1:6" x14ac:dyDescent="0.3">
      <c r="A50">
        <v>3</v>
      </c>
      <c r="B50" s="22">
        <v>1017921.8370806812</v>
      </c>
      <c r="E50" t="s">
        <v>51</v>
      </c>
      <c r="F50" s="22">
        <f ca="1">_xlfn.STDEV.S(B48:B1047)</f>
        <v>185858.00988517108</v>
      </c>
    </row>
    <row r="51" spans="1:6" x14ac:dyDescent="0.3">
      <c r="A51">
        <v>4</v>
      </c>
      <c r="B51" s="22">
        <v>887871.72111743689</v>
      </c>
      <c r="C51" s="24"/>
    </row>
    <row r="52" spans="1:6" x14ac:dyDescent="0.3">
      <c r="A52">
        <v>5</v>
      </c>
      <c r="B52" s="22">
        <v>918984.973270413</v>
      </c>
      <c r="D52" s="40" t="s">
        <v>52</v>
      </c>
      <c r="E52" t="s">
        <v>53</v>
      </c>
      <c r="F52" s="28">
        <f ca="1">F49-_xlfn.CONFIDENCE.T(0.05,F50,F48)</f>
        <v>890075.43966441043</v>
      </c>
    </row>
    <row r="53" spans="1:6" x14ac:dyDescent="0.3">
      <c r="A53">
        <v>6</v>
      </c>
      <c r="B53" s="22">
        <v>687857.89825712086</v>
      </c>
      <c r="D53" s="40"/>
      <c r="E53" t="s">
        <v>54</v>
      </c>
      <c r="F53" s="28">
        <f ca="1">F49+_xlfn.CONFIDENCE.T(0.05,F50,F48)</f>
        <v>913142.16041922267</v>
      </c>
    </row>
    <row r="54" spans="1:6" x14ac:dyDescent="0.3">
      <c r="A54">
        <v>7</v>
      </c>
      <c r="B54" s="22">
        <v>620710.65996231767</v>
      </c>
    </row>
    <row r="55" spans="1:6" x14ac:dyDescent="0.3">
      <c r="A55">
        <v>8</v>
      </c>
      <c r="B55" s="22">
        <v>976654.77770711156</v>
      </c>
    </row>
    <row r="56" spans="1:6" x14ac:dyDescent="0.3">
      <c r="A56">
        <v>9</v>
      </c>
      <c r="B56" s="22">
        <v>732974.39160319755</v>
      </c>
      <c r="D56" s="40" t="s">
        <v>55</v>
      </c>
      <c r="E56" t="s">
        <v>56</v>
      </c>
      <c r="F56" s="22">
        <f ca="1">_xlfn.PERCENTILE.INC(B48:B1047,0.05)</f>
        <v>632999.47253067652</v>
      </c>
    </row>
    <row r="57" spans="1:6" x14ac:dyDescent="0.3">
      <c r="A57">
        <v>10</v>
      </c>
      <c r="B57" s="22">
        <v>1253699.3850690187</v>
      </c>
      <c r="D57" s="40"/>
      <c r="E57" t="s">
        <v>57</v>
      </c>
      <c r="F57" s="22">
        <f ca="1">_xlfn.PERCENTILE.INC(B48:B1047,0.5)</f>
        <v>873769.61754530016</v>
      </c>
    </row>
    <row r="58" spans="1:6" x14ac:dyDescent="0.3">
      <c r="A58">
        <v>11</v>
      </c>
      <c r="B58" s="22">
        <v>874415.79118074104</v>
      </c>
      <c r="D58" s="40"/>
      <c r="E58" t="s">
        <v>58</v>
      </c>
      <c r="F58" s="22">
        <f ca="1">_xlfn.PERCENTILE.INC(B48:B1047,0.95)</f>
        <v>1246664.8607808175</v>
      </c>
    </row>
    <row r="59" spans="1:6" x14ac:dyDescent="0.3">
      <c r="A59">
        <v>12</v>
      </c>
      <c r="B59" s="22">
        <v>971417.09109439433</v>
      </c>
    </row>
    <row r="60" spans="1:6" x14ac:dyDescent="0.3">
      <c r="A60">
        <v>13</v>
      </c>
      <c r="B60" s="22">
        <v>1196892.9756031821</v>
      </c>
    </row>
    <row r="61" spans="1:6" x14ac:dyDescent="0.3">
      <c r="A61">
        <v>14</v>
      </c>
      <c r="B61" s="22">
        <v>805705.77450023149</v>
      </c>
      <c r="E61" t="s">
        <v>63</v>
      </c>
      <c r="F61" s="22">
        <f ca="1">F49*(1-0.28)</f>
        <v>649158.33603010792</v>
      </c>
    </row>
    <row r="62" spans="1:6" x14ac:dyDescent="0.3">
      <c r="A62">
        <v>15</v>
      </c>
      <c r="B62" s="22">
        <v>854798.85729069705</v>
      </c>
    </row>
    <row r="63" spans="1:6" x14ac:dyDescent="0.3">
      <c r="A63">
        <v>16</v>
      </c>
      <c r="B63" s="22">
        <v>784197.71025199804</v>
      </c>
    </row>
    <row r="64" spans="1:6" x14ac:dyDescent="0.3">
      <c r="A64">
        <v>17</v>
      </c>
      <c r="B64" s="22">
        <v>789877.64215646975</v>
      </c>
    </row>
    <row r="65" spans="1:8" x14ac:dyDescent="0.3">
      <c r="A65">
        <v>18</v>
      </c>
      <c r="B65" s="22">
        <v>792768.27635670395</v>
      </c>
      <c r="D65" s="41" t="s">
        <v>90</v>
      </c>
      <c r="E65" s="41"/>
      <c r="F65" s="41"/>
      <c r="G65" s="41"/>
      <c r="H65" s="41"/>
    </row>
    <row r="66" spans="1:8" x14ac:dyDescent="0.3">
      <c r="A66">
        <v>19</v>
      </c>
      <c r="B66" s="22">
        <v>1007415.1181623475</v>
      </c>
      <c r="D66" s="38" t="s">
        <v>91</v>
      </c>
      <c r="E66" s="38" t="s">
        <v>92</v>
      </c>
      <c r="F66" s="38" t="s">
        <v>93</v>
      </c>
      <c r="G66" s="38" t="s">
        <v>94</v>
      </c>
      <c r="H66" s="38" t="s">
        <v>95</v>
      </c>
    </row>
    <row r="67" spans="1:8" x14ac:dyDescent="0.3">
      <c r="A67">
        <v>20</v>
      </c>
      <c r="B67" s="22">
        <v>716760.79271229531</v>
      </c>
      <c r="D67" s="22">
        <v>4800</v>
      </c>
      <c r="E67" s="22">
        <f ca="1">F49</f>
        <v>901608.80004181655</v>
      </c>
      <c r="F67" s="22">
        <f ca="1">F50</f>
        <v>185858.00988517108</v>
      </c>
      <c r="G67" s="22">
        <f ca="1">F56</f>
        <v>632999.47253067652</v>
      </c>
      <c r="H67" s="22">
        <f ca="1">F58</f>
        <v>1246664.8607808175</v>
      </c>
    </row>
    <row r="68" spans="1:8" x14ac:dyDescent="0.3">
      <c r="A68">
        <v>21</v>
      </c>
      <c r="B68" s="22">
        <v>1015191.5354253787</v>
      </c>
    </row>
    <row r="69" spans="1:8" x14ac:dyDescent="0.3">
      <c r="A69">
        <v>22</v>
      </c>
      <c r="B69" s="22">
        <v>902370.15600478661</v>
      </c>
    </row>
    <row r="70" spans="1:8" x14ac:dyDescent="0.3">
      <c r="A70">
        <v>23</v>
      </c>
      <c r="B70" s="22">
        <v>1055325.7564262832</v>
      </c>
    </row>
    <row r="71" spans="1:8" x14ac:dyDescent="0.3">
      <c r="A71">
        <v>24</v>
      </c>
      <c r="B71" s="22">
        <v>1078592.0586124472</v>
      </c>
    </row>
    <row r="72" spans="1:8" x14ac:dyDescent="0.3">
      <c r="A72">
        <v>25</v>
      </c>
      <c r="B72" s="22">
        <v>588519.75658839394</v>
      </c>
    </row>
    <row r="73" spans="1:8" x14ac:dyDescent="0.3">
      <c r="A73">
        <v>26</v>
      </c>
      <c r="B73" s="22">
        <v>833087.30874396092</v>
      </c>
    </row>
    <row r="74" spans="1:8" x14ac:dyDescent="0.3">
      <c r="A74">
        <v>27</v>
      </c>
      <c r="B74" s="22">
        <v>936389.95777761505</v>
      </c>
    </row>
    <row r="75" spans="1:8" x14ac:dyDescent="0.3">
      <c r="A75">
        <v>28</v>
      </c>
      <c r="B75" s="22">
        <v>915566.40280650044</v>
      </c>
    </row>
    <row r="76" spans="1:8" x14ac:dyDescent="0.3">
      <c r="A76">
        <v>29</v>
      </c>
      <c r="B76" s="22">
        <v>890232.49366946681</v>
      </c>
    </row>
    <row r="77" spans="1:8" x14ac:dyDescent="0.3">
      <c r="A77">
        <v>30</v>
      </c>
      <c r="B77" s="22">
        <v>1009909.6188690236</v>
      </c>
    </row>
    <row r="78" spans="1:8" x14ac:dyDescent="0.3">
      <c r="A78">
        <v>31</v>
      </c>
      <c r="B78" s="22">
        <v>859730.28022315982</v>
      </c>
    </row>
    <row r="79" spans="1:8" x14ac:dyDescent="0.3">
      <c r="A79">
        <v>32</v>
      </c>
      <c r="B79" s="22">
        <v>683547.02826440637</v>
      </c>
    </row>
    <row r="80" spans="1:8" x14ac:dyDescent="0.3">
      <c r="A80">
        <v>33</v>
      </c>
      <c r="B80" s="22">
        <v>676775.99750562652</v>
      </c>
    </row>
    <row r="81" spans="1:10" x14ac:dyDescent="0.3">
      <c r="A81">
        <v>34</v>
      </c>
      <c r="B81" s="22">
        <v>713110.78774563689</v>
      </c>
    </row>
    <row r="82" spans="1:10" x14ac:dyDescent="0.3">
      <c r="A82">
        <v>35</v>
      </c>
      <c r="B82" s="22">
        <v>1310473.1304672428</v>
      </c>
    </row>
    <row r="83" spans="1:10" x14ac:dyDescent="0.3">
      <c r="A83">
        <v>36</v>
      </c>
      <c r="B83" s="22">
        <v>1036063.230675726</v>
      </c>
    </row>
    <row r="84" spans="1:10" x14ac:dyDescent="0.3">
      <c r="A84">
        <v>37</v>
      </c>
      <c r="B84" s="22">
        <v>798933.99397682177</v>
      </c>
    </row>
    <row r="85" spans="1:10" x14ac:dyDescent="0.3">
      <c r="A85">
        <v>38</v>
      </c>
      <c r="B85" s="22">
        <v>1143965.4437022347</v>
      </c>
    </row>
    <row r="86" spans="1:10" x14ac:dyDescent="0.3">
      <c r="A86">
        <v>39</v>
      </c>
      <c r="B86" s="22">
        <v>965220.85933521634</v>
      </c>
    </row>
    <row r="87" spans="1:10" x14ac:dyDescent="0.3">
      <c r="A87">
        <v>40</v>
      </c>
      <c r="B87" s="22">
        <v>850331.64566849521</v>
      </c>
    </row>
    <row r="88" spans="1:10" x14ac:dyDescent="0.3">
      <c r="A88">
        <v>41</v>
      </c>
      <c r="B88" s="22">
        <v>610529.07199532888</v>
      </c>
    </row>
    <row r="89" spans="1:10" x14ac:dyDescent="0.3">
      <c r="A89">
        <v>42</v>
      </c>
      <c r="B89" s="22">
        <v>971119.7541143517</v>
      </c>
    </row>
    <row r="90" spans="1:10" x14ac:dyDescent="0.3">
      <c r="A90">
        <v>43</v>
      </c>
      <c r="B90" s="22">
        <v>1025872.1398447218</v>
      </c>
    </row>
    <row r="91" spans="1:10" x14ac:dyDescent="0.3">
      <c r="A91">
        <v>44</v>
      </c>
      <c r="B91" s="22">
        <v>1174805.076131962</v>
      </c>
    </row>
    <row r="92" spans="1:10" x14ac:dyDescent="0.3">
      <c r="A92">
        <v>45</v>
      </c>
      <c r="B92" s="22">
        <v>789350.07827198389</v>
      </c>
    </row>
    <row r="93" spans="1:10" x14ac:dyDescent="0.3">
      <c r="A93">
        <v>46</v>
      </c>
      <c r="B93" s="22">
        <v>870005.97631171439</v>
      </c>
    </row>
    <row r="94" spans="1:10" x14ac:dyDescent="0.3">
      <c r="A94">
        <v>47</v>
      </c>
      <c r="B94" s="22">
        <v>860523.20326214714</v>
      </c>
    </row>
    <row r="95" spans="1:10" x14ac:dyDescent="0.3">
      <c r="A95">
        <v>48</v>
      </c>
      <c r="B95" s="22">
        <v>973770.99358791357</v>
      </c>
    </row>
    <row r="96" spans="1:10" x14ac:dyDescent="0.3">
      <c r="A96">
        <v>49</v>
      </c>
      <c r="B96" s="22">
        <v>729227.39755149512</v>
      </c>
      <c r="J96" t="s">
        <v>96</v>
      </c>
    </row>
    <row r="97" spans="1:10" x14ac:dyDescent="0.3">
      <c r="A97">
        <v>50</v>
      </c>
      <c r="B97" s="22">
        <v>743874.25666684215</v>
      </c>
      <c r="J97" t="s">
        <v>97</v>
      </c>
    </row>
    <row r="98" spans="1:10" x14ac:dyDescent="0.3">
      <c r="A98">
        <v>51</v>
      </c>
      <c r="B98" s="22">
        <v>952573.43488920829</v>
      </c>
      <c r="J98" t="s">
        <v>98</v>
      </c>
    </row>
    <row r="99" spans="1:10" x14ac:dyDescent="0.3">
      <c r="A99">
        <v>52</v>
      </c>
      <c r="B99" s="22">
        <v>650265.50296269543</v>
      </c>
    </row>
    <row r="100" spans="1:10" x14ac:dyDescent="0.3">
      <c r="A100">
        <v>53</v>
      </c>
      <c r="B100" s="22">
        <v>1165262.5291565878</v>
      </c>
    </row>
    <row r="101" spans="1:10" x14ac:dyDescent="0.3">
      <c r="A101">
        <v>54</v>
      </c>
      <c r="B101" s="22">
        <v>706275.43732412963</v>
      </c>
    </row>
    <row r="102" spans="1:10" x14ac:dyDescent="0.3">
      <c r="A102">
        <v>55</v>
      </c>
      <c r="B102" s="22">
        <v>688831.09422451421</v>
      </c>
    </row>
    <row r="103" spans="1:10" x14ac:dyDescent="0.3">
      <c r="A103">
        <v>56</v>
      </c>
      <c r="B103" s="22">
        <v>851827.53050102957</v>
      </c>
    </row>
    <row r="104" spans="1:10" x14ac:dyDescent="0.3">
      <c r="A104">
        <v>57</v>
      </c>
      <c r="B104" s="22">
        <v>727464.51389015769</v>
      </c>
    </row>
    <row r="105" spans="1:10" x14ac:dyDescent="0.3">
      <c r="A105">
        <v>58</v>
      </c>
      <c r="B105" s="22">
        <v>1160078.4799724808</v>
      </c>
    </row>
    <row r="106" spans="1:10" x14ac:dyDescent="0.3">
      <c r="A106">
        <v>59</v>
      </c>
      <c r="B106" s="22">
        <v>1077851.8599576051</v>
      </c>
    </row>
    <row r="107" spans="1:10" x14ac:dyDescent="0.3">
      <c r="A107">
        <v>60</v>
      </c>
      <c r="B107" s="22">
        <v>729129.39720751496</v>
      </c>
    </row>
    <row r="108" spans="1:10" x14ac:dyDescent="0.3">
      <c r="A108">
        <v>61</v>
      </c>
      <c r="B108" s="22">
        <v>756631.3057052556</v>
      </c>
    </row>
    <row r="109" spans="1:10" x14ac:dyDescent="0.3">
      <c r="A109">
        <v>62</v>
      </c>
      <c r="B109" s="22">
        <v>814945.95568817668</v>
      </c>
    </row>
    <row r="110" spans="1:10" x14ac:dyDescent="0.3">
      <c r="A110">
        <v>63</v>
      </c>
      <c r="B110" s="22">
        <v>756744.03645536595</v>
      </c>
    </row>
    <row r="111" spans="1:10" x14ac:dyDescent="0.3">
      <c r="A111">
        <v>64</v>
      </c>
      <c r="B111" s="22">
        <v>782951.50875891757</v>
      </c>
    </row>
    <row r="112" spans="1:10" x14ac:dyDescent="0.3">
      <c r="A112">
        <v>65</v>
      </c>
      <c r="B112" s="22">
        <v>1246423.6185347789</v>
      </c>
    </row>
    <row r="113" spans="1:2" x14ac:dyDescent="0.3">
      <c r="A113">
        <v>66</v>
      </c>
      <c r="B113" s="22">
        <v>1014740.2173556845</v>
      </c>
    </row>
    <row r="114" spans="1:2" x14ac:dyDescent="0.3">
      <c r="A114">
        <v>67</v>
      </c>
      <c r="B114" s="22">
        <v>783579.56315618008</v>
      </c>
    </row>
    <row r="115" spans="1:2" x14ac:dyDescent="0.3">
      <c r="A115">
        <v>68</v>
      </c>
      <c r="B115" s="22">
        <v>910722.27078845585</v>
      </c>
    </row>
    <row r="116" spans="1:2" x14ac:dyDescent="0.3">
      <c r="A116">
        <v>69</v>
      </c>
      <c r="B116" s="22">
        <v>1176437.836109109</v>
      </c>
    </row>
    <row r="117" spans="1:2" x14ac:dyDescent="0.3">
      <c r="A117">
        <v>70</v>
      </c>
      <c r="B117" s="22">
        <v>841303.52446715208</v>
      </c>
    </row>
    <row r="118" spans="1:2" x14ac:dyDescent="0.3">
      <c r="A118">
        <v>71</v>
      </c>
      <c r="B118" s="22">
        <v>975513.04466826597</v>
      </c>
    </row>
    <row r="119" spans="1:2" x14ac:dyDescent="0.3">
      <c r="A119">
        <v>72</v>
      </c>
      <c r="B119" s="22">
        <v>696766.52280900208</v>
      </c>
    </row>
    <row r="120" spans="1:2" x14ac:dyDescent="0.3">
      <c r="A120">
        <v>73</v>
      </c>
      <c r="B120" s="22">
        <v>949142.86965978355</v>
      </c>
    </row>
    <row r="121" spans="1:2" x14ac:dyDescent="0.3">
      <c r="A121">
        <v>74</v>
      </c>
      <c r="B121" s="22">
        <v>830148.42891514883</v>
      </c>
    </row>
    <row r="122" spans="1:2" x14ac:dyDescent="0.3">
      <c r="A122">
        <v>75</v>
      </c>
      <c r="B122" s="22">
        <v>532278.50785929407</v>
      </c>
    </row>
    <row r="123" spans="1:2" x14ac:dyDescent="0.3">
      <c r="A123">
        <v>76</v>
      </c>
      <c r="B123" s="22">
        <v>712465.5463853298</v>
      </c>
    </row>
    <row r="124" spans="1:2" x14ac:dyDescent="0.3">
      <c r="A124">
        <v>77</v>
      </c>
      <c r="B124" s="22">
        <v>813937.27024614718</v>
      </c>
    </row>
    <row r="125" spans="1:2" x14ac:dyDescent="0.3">
      <c r="A125">
        <v>78</v>
      </c>
      <c r="B125" s="22">
        <v>931452.66084171657</v>
      </c>
    </row>
    <row r="126" spans="1:2" x14ac:dyDescent="0.3">
      <c r="A126">
        <v>79</v>
      </c>
      <c r="B126" s="22">
        <v>706805.25877682492</v>
      </c>
    </row>
    <row r="127" spans="1:2" x14ac:dyDescent="0.3">
      <c r="A127">
        <v>80</v>
      </c>
      <c r="B127" s="22">
        <v>651577.74146892433</v>
      </c>
    </row>
    <row r="128" spans="1:2" x14ac:dyDescent="0.3">
      <c r="A128">
        <v>81</v>
      </c>
      <c r="B128" s="22">
        <v>964677.37775674195</v>
      </c>
    </row>
    <row r="129" spans="1:2" x14ac:dyDescent="0.3">
      <c r="A129">
        <v>82</v>
      </c>
      <c r="B129" s="22">
        <v>768731.25448631682</v>
      </c>
    </row>
    <row r="130" spans="1:2" x14ac:dyDescent="0.3">
      <c r="A130">
        <v>83</v>
      </c>
      <c r="B130" s="22">
        <v>651434.90437425021</v>
      </c>
    </row>
    <row r="131" spans="1:2" x14ac:dyDescent="0.3">
      <c r="A131">
        <v>84</v>
      </c>
      <c r="B131" s="22">
        <v>891459.20994695264</v>
      </c>
    </row>
    <row r="132" spans="1:2" x14ac:dyDescent="0.3">
      <c r="A132">
        <v>85</v>
      </c>
      <c r="B132" s="22">
        <v>1115051.3915237214</v>
      </c>
    </row>
    <row r="133" spans="1:2" x14ac:dyDescent="0.3">
      <c r="A133">
        <v>86</v>
      </c>
      <c r="B133" s="22">
        <v>990955.5971343636</v>
      </c>
    </row>
    <row r="134" spans="1:2" x14ac:dyDescent="0.3">
      <c r="A134">
        <v>87</v>
      </c>
      <c r="B134" s="22">
        <v>855736.39643509081</v>
      </c>
    </row>
    <row r="135" spans="1:2" x14ac:dyDescent="0.3">
      <c r="A135">
        <v>88</v>
      </c>
      <c r="B135" s="22">
        <v>805671.72895281017</v>
      </c>
    </row>
    <row r="136" spans="1:2" x14ac:dyDescent="0.3">
      <c r="A136">
        <v>89</v>
      </c>
      <c r="B136" s="22">
        <v>853309.33118412516</v>
      </c>
    </row>
    <row r="137" spans="1:2" x14ac:dyDescent="0.3">
      <c r="A137">
        <v>90</v>
      </c>
      <c r="B137" s="22">
        <v>759628.72303775139</v>
      </c>
    </row>
    <row r="138" spans="1:2" x14ac:dyDescent="0.3">
      <c r="A138">
        <v>91</v>
      </c>
      <c r="B138" s="22">
        <v>691009.87923707045</v>
      </c>
    </row>
    <row r="139" spans="1:2" x14ac:dyDescent="0.3">
      <c r="A139">
        <v>92</v>
      </c>
      <c r="B139" s="22">
        <v>902997.85700080346</v>
      </c>
    </row>
    <row r="140" spans="1:2" x14ac:dyDescent="0.3">
      <c r="A140">
        <v>93</v>
      </c>
      <c r="B140" s="22">
        <v>866782.34759155021</v>
      </c>
    </row>
    <row r="141" spans="1:2" x14ac:dyDescent="0.3">
      <c r="A141">
        <v>94</v>
      </c>
      <c r="B141" s="22">
        <v>836513.34692391125</v>
      </c>
    </row>
    <row r="142" spans="1:2" x14ac:dyDescent="0.3">
      <c r="A142">
        <v>95</v>
      </c>
      <c r="B142" s="22">
        <v>1231360.0287634952</v>
      </c>
    </row>
    <row r="143" spans="1:2" x14ac:dyDescent="0.3">
      <c r="A143">
        <v>96</v>
      </c>
      <c r="B143" s="22">
        <v>868044.09350796137</v>
      </c>
    </row>
    <row r="144" spans="1:2" x14ac:dyDescent="0.3">
      <c r="A144">
        <v>97</v>
      </c>
      <c r="B144" s="22">
        <v>1303816.7494542338</v>
      </c>
    </row>
    <row r="145" spans="1:2" x14ac:dyDescent="0.3">
      <c r="A145">
        <v>98</v>
      </c>
      <c r="B145" s="22">
        <v>1203606.3397826848</v>
      </c>
    </row>
    <row r="146" spans="1:2" x14ac:dyDescent="0.3">
      <c r="A146">
        <v>99</v>
      </c>
      <c r="B146" s="22">
        <v>696160.10486060614</v>
      </c>
    </row>
    <row r="147" spans="1:2" x14ac:dyDescent="0.3">
      <c r="A147">
        <v>100</v>
      </c>
      <c r="B147" s="22">
        <v>975159.66233447765</v>
      </c>
    </row>
    <row r="148" spans="1:2" x14ac:dyDescent="0.3">
      <c r="A148">
        <v>101</v>
      </c>
      <c r="B148" s="22">
        <v>904598.58518305013</v>
      </c>
    </row>
    <row r="149" spans="1:2" x14ac:dyDescent="0.3">
      <c r="A149">
        <v>102</v>
      </c>
      <c r="B149" s="22">
        <v>851903.28440488421</v>
      </c>
    </row>
    <row r="150" spans="1:2" x14ac:dyDescent="0.3">
      <c r="A150">
        <v>103</v>
      </c>
      <c r="B150" s="22">
        <v>1064820.2812393866</v>
      </c>
    </row>
    <row r="151" spans="1:2" x14ac:dyDescent="0.3">
      <c r="A151">
        <v>104</v>
      </c>
      <c r="B151" s="22">
        <v>772542.49418914272</v>
      </c>
    </row>
    <row r="152" spans="1:2" x14ac:dyDescent="0.3">
      <c r="A152">
        <v>105</v>
      </c>
      <c r="B152" s="22">
        <v>960192.74795354204</v>
      </c>
    </row>
    <row r="153" spans="1:2" x14ac:dyDescent="0.3">
      <c r="A153">
        <v>106</v>
      </c>
      <c r="B153" s="22">
        <v>718297.09650805872</v>
      </c>
    </row>
    <row r="154" spans="1:2" x14ac:dyDescent="0.3">
      <c r="A154">
        <v>107</v>
      </c>
      <c r="B154" s="22">
        <v>1021204.5695598362</v>
      </c>
    </row>
    <row r="155" spans="1:2" x14ac:dyDescent="0.3">
      <c r="A155">
        <v>108</v>
      </c>
      <c r="B155" s="22">
        <v>1071138.265877475</v>
      </c>
    </row>
    <row r="156" spans="1:2" x14ac:dyDescent="0.3">
      <c r="A156">
        <v>109</v>
      </c>
      <c r="B156" s="22">
        <v>1117947.5058040645</v>
      </c>
    </row>
    <row r="157" spans="1:2" x14ac:dyDescent="0.3">
      <c r="A157">
        <v>110</v>
      </c>
      <c r="B157" s="22">
        <v>1084440.2703926198</v>
      </c>
    </row>
    <row r="158" spans="1:2" x14ac:dyDescent="0.3">
      <c r="A158">
        <v>111</v>
      </c>
      <c r="B158" s="22">
        <v>819376.23978108005</v>
      </c>
    </row>
    <row r="159" spans="1:2" x14ac:dyDescent="0.3">
      <c r="A159">
        <v>112</v>
      </c>
      <c r="B159" s="22">
        <v>901212.66895394179</v>
      </c>
    </row>
    <row r="160" spans="1:2" x14ac:dyDescent="0.3">
      <c r="A160">
        <v>113</v>
      </c>
      <c r="B160" s="22">
        <v>1143240.0296906689</v>
      </c>
    </row>
    <row r="161" spans="1:2" x14ac:dyDescent="0.3">
      <c r="A161">
        <v>114</v>
      </c>
      <c r="B161" s="22">
        <v>948177.15289423789</v>
      </c>
    </row>
    <row r="162" spans="1:2" x14ac:dyDescent="0.3">
      <c r="A162">
        <v>115</v>
      </c>
      <c r="B162" s="22">
        <v>792101.20362198225</v>
      </c>
    </row>
    <row r="163" spans="1:2" x14ac:dyDescent="0.3">
      <c r="A163">
        <v>116</v>
      </c>
      <c r="B163" s="22">
        <v>523587.56321663922</v>
      </c>
    </row>
    <row r="164" spans="1:2" x14ac:dyDescent="0.3">
      <c r="A164">
        <v>117</v>
      </c>
      <c r="B164" s="22">
        <v>736215.53136994131</v>
      </c>
    </row>
    <row r="165" spans="1:2" x14ac:dyDescent="0.3">
      <c r="A165">
        <v>118</v>
      </c>
      <c r="B165" s="22">
        <v>932980.38447069936</v>
      </c>
    </row>
    <row r="166" spans="1:2" x14ac:dyDescent="0.3">
      <c r="A166">
        <v>119</v>
      </c>
      <c r="B166" s="22">
        <v>1097193.1917911558</v>
      </c>
    </row>
    <row r="167" spans="1:2" x14ac:dyDescent="0.3">
      <c r="A167">
        <v>120</v>
      </c>
      <c r="B167" s="22">
        <v>759712.51437217381</v>
      </c>
    </row>
    <row r="168" spans="1:2" x14ac:dyDescent="0.3">
      <c r="A168">
        <v>121</v>
      </c>
      <c r="B168" s="22">
        <v>657647.09950399317</v>
      </c>
    </row>
    <row r="169" spans="1:2" x14ac:dyDescent="0.3">
      <c r="A169">
        <v>122</v>
      </c>
      <c r="B169" s="22">
        <v>1018881.6441735381</v>
      </c>
    </row>
    <row r="170" spans="1:2" x14ac:dyDescent="0.3">
      <c r="A170">
        <v>123</v>
      </c>
      <c r="B170" s="22">
        <v>960568.6056475871</v>
      </c>
    </row>
    <row r="171" spans="1:2" x14ac:dyDescent="0.3">
      <c r="A171">
        <v>124</v>
      </c>
      <c r="B171" s="22">
        <v>1088644.8110641225</v>
      </c>
    </row>
    <row r="172" spans="1:2" x14ac:dyDescent="0.3">
      <c r="A172">
        <v>125</v>
      </c>
      <c r="B172" s="22">
        <v>850774.49014077336</v>
      </c>
    </row>
    <row r="173" spans="1:2" x14ac:dyDescent="0.3">
      <c r="A173">
        <v>126</v>
      </c>
      <c r="B173" s="22">
        <v>966956.3295818835</v>
      </c>
    </row>
    <row r="174" spans="1:2" x14ac:dyDescent="0.3">
      <c r="A174">
        <v>127</v>
      </c>
      <c r="B174" s="22">
        <v>1100283.4209271967</v>
      </c>
    </row>
    <row r="175" spans="1:2" x14ac:dyDescent="0.3">
      <c r="A175">
        <v>128</v>
      </c>
      <c r="B175" s="22">
        <v>771199.86488514009</v>
      </c>
    </row>
    <row r="176" spans="1:2" x14ac:dyDescent="0.3">
      <c r="A176">
        <v>129</v>
      </c>
      <c r="B176" s="22">
        <v>613172.89134548791</v>
      </c>
    </row>
    <row r="177" spans="1:2" x14ac:dyDescent="0.3">
      <c r="A177">
        <v>130</v>
      </c>
      <c r="B177" s="22">
        <v>794101.62156001944</v>
      </c>
    </row>
    <row r="178" spans="1:2" x14ac:dyDescent="0.3">
      <c r="A178">
        <v>131</v>
      </c>
      <c r="B178" s="22">
        <v>932764.13113474078</v>
      </c>
    </row>
    <row r="179" spans="1:2" x14ac:dyDescent="0.3">
      <c r="A179">
        <v>132</v>
      </c>
      <c r="B179" s="22">
        <v>1330591.0443190387</v>
      </c>
    </row>
    <row r="180" spans="1:2" x14ac:dyDescent="0.3">
      <c r="A180">
        <v>133</v>
      </c>
      <c r="B180" s="22">
        <v>708237.07302379527</v>
      </c>
    </row>
    <row r="181" spans="1:2" x14ac:dyDescent="0.3">
      <c r="A181">
        <v>134</v>
      </c>
      <c r="B181" s="22">
        <v>991960.94355780049</v>
      </c>
    </row>
    <row r="182" spans="1:2" x14ac:dyDescent="0.3">
      <c r="A182">
        <v>135</v>
      </c>
      <c r="B182" s="22">
        <v>974052.09449645679</v>
      </c>
    </row>
    <row r="183" spans="1:2" x14ac:dyDescent="0.3">
      <c r="A183">
        <v>136</v>
      </c>
      <c r="B183" s="22">
        <v>586935.37249489361</v>
      </c>
    </row>
    <row r="184" spans="1:2" x14ac:dyDescent="0.3">
      <c r="A184">
        <v>137</v>
      </c>
      <c r="B184" s="22">
        <v>768517.95515862794</v>
      </c>
    </row>
    <row r="185" spans="1:2" x14ac:dyDescent="0.3">
      <c r="A185">
        <v>138</v>
      </c>
      <c r="B185" s="22">
        <v>975377.66959940863</v>
      </c>
    </row>
    <row r="186" spans="1:2" x14ac:dyDescent="0.3">
      <c r="A186">
        <v>139</v>
      </c>
      <c r="B186" s="22">
        <v>656107.46113468206</v>
      </c>
    </row>
    <row r="187" spans="1:2" x14ac:dyDescent="0.3">
      <c r="A187">
        <v>140</v>
      </c>
      <c r="B187" s="22">
        <v>932758.72722729808</v>
      </c>
    </row>
    <row r="188" spans="1:2" x14ac:dyDescent="0.3">
      <c r="A188">
        <v>141</v>
      </c>
      <c r="B188" s="22">
        <v>727952.39321111294</v>
      </c>
    </row>
    <row r="189" spans="1:2" x14ac:dyDescent="0.3">
      <c r="A189">
        <v>142</v>
      </c>
      <c r="B189" s="22">
        <v>1364288.7575035705</v>
      </c>
    </row>
    <row r="190" spans="1:2" x14ac:dyDescent="0.3">
      <c r="A190">
        <v>143</v>
      </c>
      <c r="B190" s="22">
        <v>868670.62732527475</v>
      </c>
    </row>
    <row r="191" spans="1:2" x14ac:dyDescent="0.3">
      <c r="A191">
        <v>144</v>
      </c>
      <c r="B191" s="22">
        <v>774285.48134725005</v>
      </c>
    </row>
    <row r="192" spans="1:2" x14ac:dyDescent="0.3">
      <c r="A192">
        <v>145</v>
      </c>
      <c r="B192" s="22">
        <v>1044943.611183336</v>
      </c>
    </row>
    <row r="193" spans="1:2" x14ac:dyDescent="0.3">
      <c r="A193">
        <v>146</v>
      </c>
      <c r="B193" s="22">
        <v>747224.55935190467</v>
      </c>
    </row>
    <row r="194" spans="1:2" x14ac:dyDescent="0.3">
      <c r="A194">
        <v>147</v>
      </c>
      <c r="B194" s="22">
        <v>953365.06731494411</v>
      </c>
    </row>
    <row r="195" spans="1:2" x14ac:dyDescent="0.3">
      <c r="A195">
        <v>148</v>
      </c>
      <c r="B195" s="22">
        <v>920058.49342330277</v>
      </c>
    </row>
    <row r="196" spans="1:2" x14ac:dyDescent="0.3">
      <c r="A196">
        <v>149</v>
      </c>
      <c r="B196" s="22">
        <v>1169595.9389875743</v>
      </c>
    </row>
    <row r="197" spans="1:2" x14ac:dyDescent="0.3">
      <c r="A197">
        <v>150</v>
      </c>
      <c r="B197" s="22">
        <v>1086970.892166411</v>
      </c>
    </row>
    <row r="198" spans="1:2" x14ac:dyDescent="0.3">
      <c r="A198">
        <v>151</v>
      </c>
      <c r="B198" s="22">
        <v>897401.14259440661</v>
      </c>
    </row>
    <row r="199" spans="1:2" x14ac:dyDescent="0.3">
      <c r="A199">
        <v>152</v>
      </c>
      <c r="B199" s="22">
        <v>957079.13468754757</v>
      </c>
    </row>
    <row r="200" spans="1:2" x14ac:dyDescent="0.3">
      <c r="A200">
        <v>153</v>
      </c>
      <c r="B200" s="22">
        <v>856114.08367098041</v>
      </c>
    </row>
    <row r="201" spans="1:2" x14ac:dyDescent="0.3">
      <c r="A201">
        <v>154</v>
      </c>
      <c r="B201" s="22">
        <v>784787.22314435046</v>
      </c>
    </row>
    <row r="202" spans="1:2" x14ac:dyDescent="0.3">
      <c r="A202">
        <v>155</v>
      </c>
      <c r="B202" s="22">
        <v>776265.03240301542</v>
      </c>
    </row>
    <row r="203" spans="1:2" x14ac:dyDescent="0.3">
      <c r="A203">
        <v>156</v>
      </c>
      <c r="B203" s="22">
        <v>1021750.6490156904</v>
      </c>
    </row>
    <row r="204" spans="1:2" x14ac:dyDescent="0.3">
      <c r="A204">
        <v>157</v>
      </c>
      <c r="B204" s="22">
        <v>922427.45482506056</v>
      </c>
    </row>
    <row r="205" spans="1:2" x14ac:dyDescent="0.3">
      <c r="A205">
        <v>158</v>
      </c>
      <c r="B205" s="22">
        <v>1053956.2553799206</v>
      </c>
    </row>
    <row r="206" spans="1:2" x14ac:dyDescent="0.3">
      <c r="A206">
        <v>159</v>
      </c>
      <c r="B206" s="22">
        <v>1026764.6783527893</v>
      </c>
    </row>
    <row r="207" spans="1:2" x14ac:dyDescent="0.3">
      <c r="A207">
        <v>160</v>
      </c>
      <c r="B207" s="22">
        <v>791168.14855950349</v>
      </c>
    </row>
    <row r="208" spans="1:2" x14ac:dyDescent="0.3">
      <c r="A208">
        <v>161</v>
      </c>
      <c r="B208" s="22">
        <v>816698.71963687777</v>
      </c>
    </row>
    <row r="209" spans="1:2" x14ac:dyDescent="0.3">
      <c r="A209">
        <v>162</v>
      </c>
      <c r="B209" s="22">
        <v>845282.54567557655</v>
      </c>
    </row>
    <row r="210" spans="1:2" x14ac:dyDescent="0.3">
      <c r="A210">
        <v>163</v>
      </c>
      <c r="B210" s="22">
        <v>1264157.3590200399</v>
      </c>
    </row>
    <row r="211" spans="1:2" x14ac:dyDescent="0.3">
      <c r="A211">
        <v>164</v>
      </c>
      <c r="B211" s="22">
        <v>859159.86665701517</v>
      </c>
    </row>
    <row r="212" spans="1:2" x14ac:dyDescent="0.3">
      <c r="A212">
        <v>165</v>
      </c>
      <c r="B212" s="22">
        <v>1321385.6867821547</v>
      </c>
    </row>
    <row r="213" spans="1:2" x14ac:dyDescent="0.3">
      <c r="A213">
        <v>166</v>
      </c>
      <c r="B213" s="22">
        <v>766196.28405604593</v>
      </c>
    </row>
    <row r="214" spans="1:2" x14ac:dyDescent="0.3">
      <c r="A214">
        <v>167</v>
      </c>
      <c r="B214" s="22">
        <v>842185.96054809354</v>
      </c>
    </row>
    <row r="215" spans="1:2" x14ac:dyDescent="0.3">
      <c r="A215">
        <v>168</v>
      </c>
      <c r="B215" s="22">
        <v>914460.63839928142</v>
      </c>
    </row>
    <row r="216" spans="1:2" x14ac:dyDescent="0.3">
      <c r="A216">
        <v>169</v>
      </c>
      <c r="B216" s="22">
        <v>820222.23835646524</v>
      </c>
    </row>
    <row r="217" spans="1:2" x14ac:dyDescent="0.3">
      <c r="A217">
        <v>170</v>
      </c>
      <c r="B217" s="22">
        <v>1089735.8116719921</v>
      </c>
    </row>
    <row r="218" spans="1:2" x14ac:dyDescent="0.3">
      <c r="A218">
        <v>171</v>
      </c>
      <c r="B218" s="22">
        <v>987290.67468972399</v>
      </c>
    </row>
    <row r="219" spans="1:2" x14ac:dyDescent="0.3">
      <c r="A219">
        <v>172</v>
      </c>
      <c r="B219" s="22">
        <v>665554.78338729055</v>
      </c>
    </row>
    <row r="220" spans="1:2" x14ac:dyDescent="0.3">
      <c r="A220">
        <v>173</v>
      </c>
      <c r="B220" s="22">
        <v>763405.27343594527</v>
      </c>
    </row>
    <row r="221" spans="1:2" x14ac:dyDescent="0.3">
      <c r="A221">
        <v>174</v>
      </c>
      <c r="B221" s="22">
        <v>1287609.6008130964</v>
      </c>
    </row>
    <row r="222" spans="1:2" x14ac:dyDescent="0.3">
      <c r="A222">
        <v>175</v>
      </c>
      <c r="B222" s="22">
        <v>910606.55215125543</v>
      </c>
    </row>
    <row r="223" spans="1:2" x14ac:dyDescent="0.3">
      <c r="A223">
        <v>176</v>
      </c>
      <c r="B223" s="22">
        <v>805566.55015730974</v>
      </c>
    </row>
    <row r="224" spans="1:2" x14ac:dyDescent="0.3">
      <c r="A224">
        <v>177</v>
      </c>
      <c r="B224" s="22">
        <v>763610.89307755721</v>
      </c>
    </row>
    <row r="225" spans="1:2" x14ac:dyDescent="0.3">
      <c r="A225">
        <v>178</v>
      </c>
      <c r="B225" s="22">
        <v>785658.46949584445</v>
      </c>
    </row>
    <row r="226" spans="1:2" x14ac:dyDescent="0.3">
      <c r="A226">
        <v>179</v>
      </c>
      <c r="B226" s="22">
        <v>1036210.9983626438</v>
      </c>
    </row>
    <row r="227" spans="1:2" x14ac:dyDescent="0.3">
      <c r="A227">
        <v>180</v>
      </c>
      <c r="B227" s="22">
        <v>752249.03488642583</v>
      </c>
    </row>
    <row r="228" spans="1:2" x14ac:dyDescent="0.3">
      <c r="A228">
        <v>181</v>
      </c>
      <c r="B228" s="22">
        <v>565219.14140391757</v>
      </c>
    </row>
    <row r="229" spans="1:2" x14ac:dyDescent="0.3">
      <c r="A229">
        <v>182</v>
      </c>
      <c r="B229" s="22">
        <v>1241967.5294742684</v>
      </c>
    </row>
    <row r="230" spans="1:2" x14ac:dyDescent="0.3">
      <c r="A230">
        <v>183</v>
      </c>
      <c r="B230" s="22">
        <v>727500.47413802333</v>
      </c>
    </row>
    <row r="231" spans="1:2" x14ac:dyDescent="0.3">
      <c r="A231">
        <v>184</v>
      </c>
      <c r="B231" s="22">
        <v>782396.01064691739</v>
      </c>
    </row>
    <row r="232" spans="1:2" x14ac:dyDescent="0.3">
      <c r="A232">
        <v>185</v>
      </c>
      <c r="B232" s="22">
        <v>902367.98136977199</v>
      </c>
    </row>
    <row r="233" spans="1:2" x14ac:dyDescent="0.3">
      <c r="A233">
        <v>186</v>
      </c>
      <c r="B233" s="22">
        <v>597271.92291953508</v>
      </c>
    </row>
    <row r="234" spans="1:2" x14ac:dyDescent="0.3">
      <c r="A234">
        <v>187</v>
      </c>
      <c r="B234" s="22">
        <v>758678.84113021533</v>
      </c>
    </row>
    <row r="235" spans="1:2" x14ac:dyDescent="0.3">
      <c r="A235">
        <v>188</v>
      </c>
      <c r="B235" s="22">
        <v>1209819.7393977183</v>
      </c>
    </row>
    <row r="236" spans="1:2" x14ac:dyDescent="0.3">
      <c r="A236">
        <v>189</v>
      </c>
      <c r="B236" s="22">
        <v>1063693.395109799</v>
      </c>
    </row>
    <row r="237" spans="1:2" x14ac:dyDescent="0.3">
      <c r="A237">
        <v>190</v>
      </c>
      <c r="B237" s="22">
        <v>740843.71888139844</v>
      </c>
    </row>
    <row r="238" spans="1:2" x14ac:dyDescent="0.3">
      <c r="A238">
        <v>191</v>
      </c>
      <c r="B238" s="22">
        <v>841881.61810809048</v>
      </c>
    </row>
    <row r="239" spans="1:2" x14ac:dyDescent="0.3">
      <c r="A239">
        <v>192</v>
      </c>
      <c r="B239" s="22">
        <v>897643.2621452898</v>
      </c>
    </row>
    <row r="240" spans="1:2" x14ac:dyDescent="0.3">
      <c r="A240">
        <v>193</v>
      </c>
      <c r="B240" s="22">
        <v>889266.81809106539</v>
      </c>
    </row>
    <row r="241" spans="1:2" x14ac:dyDescent="0.3">
      <c r="A241">
        <v>194</v>
      </c>
      <c r="B241" s="22">
        <v>966357.56563402805</v>
      </c>
    </row>
    <row r="242" spans="1:2" x14ac:dyDescent="0.3">
      <c r="A242">
        <v>195</v>
      </c>
      <c r="B242" s="22">
        <v>900133.5039147822</v>
      </c>
    </row>
    <row r="243" spans="1:2" x14ac:dyDescent="0.3">
      <c r="A243">
        <v>196</v>
      </c>
      <c r="B243" s="22">
        <v>872821.28981626604</v>
      </c>
    </row>
    <row r="244" spans="1:2" x14ac:dyDescent="0.3">
      <c r="A244">
        <v>197</v>
      </c>
      <c r="B244" s="22">
        <v>866358.91373065987</v>
      </c>
    </row>
    <row r="245" spans="1:2" x14ac:dyDescent="0.3">
      <c r="A245">
        <v>198</v>
      </c>
      <c r="B245" s="22">
        <v>853839.51205118839</v>
      </c>
    </row>
    <row r="246" spans="1:2" x14ac:dyDescent="0.3">
      <c r="A246">
        <v>199</v>
      </c>
      <c r="B246" s="22">
        <v>829507.3539566875</v>
      </c>
    </row>
    <row r="247" spans="1:2" x14ac:dyDescent="0.3">
      <c r="A247">
        <v>200</v>
      </c>
      <c r="B247" s="22">
        <v>911652.8853843289</v>
      </c>
    </row>
    <row r="248" spans="1:2" x14ac:dyDescent="0.3">
      <c r="A248">
        <v>201</v>
      </c>
      <c r="B248" s="22">
        <v>1023424.3383865773</v>
      </c>
    </row>
    <row r="249" spans="1:2" x14ac:dyDescent="0.3">
      <c r="A249">
        <v>202</v>
      </c>
      <c r="B249" s="22">
        <v>1177049.7191666504</v>
      </c>
    </row>
    <row r="250" spans="1:2" x14ac:dyDescent="0.3">
      <c r="A250">
        <v>203</v>
      </c>
      <c r="B250" s="22">
        <v>621701.47036779125</v>
      </c>
    </row>
    <row r="251" spans="1:2" x14ac:dyDescent="0.3">
      <c r="A251">
        <v>204</v>
      </c>
      <c r="B251" s="22">
        <v>824327.38218980492</v>
      </c>
    </row>
    <row r="252" spans="1:2" x14ac:dyDescent="0.3">
      <c r="A252">
        <v>205</v>
      </c>
      <c r="B252" s="22">
        <v>812249.5532570394</v>
      </c>
    </row>
    <row r="253" spans="1:2" x14ac:dyDescent="0.3">
      <c r="A253">
        <v>206</v>
      </c>
      <c r="B253" s="22">
        <v>787959.93719468778</v>
      </c>
    </row>
    <row r="254" spans="1:2" x14ac:dyDescent="0.3">
      <c r="A254">
        <v>207</v>
      </c>
      <c r="B254" s="22">
        <v>935262.18619137094</v>
      </c>
    </row>
    <row r="255" spans="1:2" x14ac:dyDescent="0.3">
      <c r="A255">
        <v>208</v>
      </c>
      <c r="B255" s="22">
        <v>1138190.5440849178</v>
      </c>
    </row>
    <row r="256" spans="1:2" x14ac:dyDescent="0.3">
      <c r="A256">
        <v>209</v>
      </c>
      <c r="B256" s="22">
        <v>725971.21328674653</v>
      </c>
    </row>
    <row r="257" spans="1:2" x14ac:dyDescent="0.3">
      <c r="A257">
        <v>210</v>
      </c>
      <c r="B257" s="22">
        <v>1039080.6580777166</v>
      </c>
    </row>
    <row r="258" spans="1:2" x14ac:dyDescent="0.3">
      <c r="A258">
        <v>211</v>
      </c>
      <c r="B258" s="22">
        <v>869777.09181853232</v>
      </c>
    </row>
    <row r="259" spans="1:2" x14ac:dyDescent="0.3">
      <c r="A259">
        <v>212</v>
      </c>
      <c r="B259" s="22">
        <v>858344.95060581586</v>
      </c>
    </row>
    <row r="260" spans="1:2" x14ac:dyDescent="0.3">
      <c r="A260">
        <v>213</v>
      </c>
      <c r="B260" s="22">
        <v>846919.93378848862</v>
      </c>
    </row>
    <row r="261" spans="1:2" x14ac:dyDescent="0.3">
      <c r="A261">
        <v>214</v>
      </c>
      <c r="B261" s="22">
        <v>918542.06160090514</v>
      </c>
    </row>
    <row r="262" spans="1:2" x14ac:dyDescent="0.3">
      <c r="A262">
        <v>215</v>
      </c>
      <c r="B262" s="22">
        <v>597090.52218951669</v>
      </c>
    </row>
    <row r="263" spans="1:2" x14ac:dyDescent="0.3">
      <c r="A263">
        <v>216</v>
      </c>
      <c r="B263" s="22">
        <v>1054572.1687970103</v>
      </c>
    </row>
    <row r="264" spans="1:2" x14ac:dyDescent="0.3">
      <c r="A264">
        <v>217</v>
      </c>
      <c r="B264" s="22">
        <v>596009.46643530554</v>
      </c>
    </row>
    <row r="265" spans="1:2" x14ac:dyDescent="0.3">
      <c r="A265">
        <v>218</v>
      </c>
      <c r="B265" s="22">
        <v>969011.5516782559</v>
      </c>
    </row>
    <row r="266" spans="1:2" x14ac:dyDescent="0.3">
      <c r="A266">
        <v>219</v>
      </c>
      <c r="B266" s="22">
        <v>1102781.8151405801</v>
      </c>
    </row>
    <row r="267" spans="1:2" x14ac:dyDescent="0.3">
      <c r="A267">
        <v>220</v>
      </c>
      <c r="B267" s="22">
        <v>1134055.3213338663</v>
      </c>
    </row>
    <row r="268" spans="1:2" x14ac:dyDescent="0.3">
      <c r="A268">
        <v>221</v>
      </c>
      <c r="B268" s="22">
        <v>675039.10050314025</v>
      </c>
    </row>
    <row r="269" spans="1:2" x14ac:dyDescent="0.3">
      <c r="A269">
        <v>222</v>
      </c>
      <c r="B269" s="22">
        <v>994269.14371881937</v>
      </c>
    </row>
    <row r="270" spans="1:2" x14ac:dyDescent="0.3">
      <c r="A270">
        <v>223</v>
      </c>
      <c r="B270" s="22">
        <v>1254571.9238679009</v>
      </c>
    </row>
    <row r="271" spans="1:2" x14ac:dyDescent="0.3">
      <c r="A271">
        <v>224</v>
      </c>
      <c r="B271" s="22">
        <v>796140.13525515073</v>
      </c>
    </row>
    <row r="272" spans="1:2" x14ac:dyDescent="0.3">
      <c r="A272">
        <v>225</v>
      </c>
      <c r="B272" s="22">
        <v>1122203.6158152686</v>
      </c>
    </row>
    <row r="273" spans="1:2" x14ac:dyDescent="0.3">
      <c r="A273">
        <v>226</v>
      </c>
      <c r="B273" s="22">
        <v>928954.6557757511</v>
      </c>
    </row>
    <row r="274" spans="1:2" x14ac:dyDescent="0.3">
      <c r="A274">
        <v>227</v>
      </c>
      <c r="B274" s="22">
        <v>995898.36824550957</v>
      </c>
    </row>
    <row r="275" spans="1:2" x14ac:dyDescent="0.3">
      <c r="A275">
        <v>228</v>
      </c>
      <c r="B275" s="22">
        <v>739900.73027003533</v>
      </c>
    </row>
    <row r="276" spans="1:2" x14ac:dyDescent="0.3">
      <c r="A276">
        <v>229</v>
      </c>
      <c r="B276" s="22">
        <v>775085.30947481631</v>
      </c>
    </row>
    <row r="277" spans="1:2" x14ac:dyDescent="0.3">
      <c r="A277">
        <v>230</v>
      </c>
      <c r="B277" s="22">
        <v>983662.28421263222</v>
      </c>
    </row>
    <row r="278" spans="1:2" x14ac:dyDescent="0.3">
      <c r="A278">
        <v>231</v>
      </c>
      <c r="B278" s="22">
        <v>1257141.6404922879</v>
      </c>
    </row>
    <row r="279" spans="1:2" x14ac:dyDescent="0.3">
      <c r="A279">
        <v>232</v>
      </c>
      <c r="B279" s="22">
        <v>862094.25762975065</v>
      </c>
    </row>
    <row r="280" spans="1:2" x14ac:dyDescent="0.3">
      <c r="A280">
        <v>233</v>
      </c>
      <c r="B280" s="22">
        <v>755624.30815433583</v>
      </c>
    </row>
    <row r="281" spans="1:2" x14ac:dyDescent="0.3">
      <c r="A281">
        <v>234</v>
      </c>
      <c r="B281" s="22">
        <v>713176.04100804962</v>
      </c>
    </row>
    <row r="282" spans="1:2" x14ac:dyDescent="0.3">
      <c r="A282">
        <v>235</v>
      </c>
      <c r="B282" s="22">
        <v>669200.05490909575</v>
      </c>
    </row>
    <row r="283" spans="1:2" x14ac:dyDescent="0.3">
      <c r="A283">
        <v>236</v>
      </c>
      <c r="B283" s="22">
        <v>694476.17004287173</v>
      </c>
    </row>
    <row r="284" spans="1:2" x14ac:dyDescent="0.3">
      <c r="A284">
        <v>237</v>
      </c>
      <c r="B284" s="22">
        <v>746579.5966189648</v>
      </c>
    </row>
    <row r="285" spans="1:2" x14ac:dyDescent="0.3">
      <c r="A285">
        <v>238</v>
      </c>
      <c r="B285" s="22">
        <v>886010.31019530783</v>
      </c>
    </row>
    <row r="286" spans="1:2" x14ac:dyDescent="0.3">
      <c r="A286">
        <v>239</v>
      </c>
      <c r="B286" s="22">
        <v>1055309.6207829621</v>
      </c>
    </row>
    <row r="287" spans="1:2" x14ac:dyDescent="0.3">
      <c r="A287">
        <v>240</v>
      </c>
      <c r="B287" s="22">
        <v>774421.93092665635</v>
      </c>
    </row>
    <row r="288" spans="1:2" x14ac:dyDescent="0.3">
      <c r="A288">
        <v>241</v>
      </c>
      <c r="B288" s="22">
        <v>708368.18739309092</v>
      </c>
    </row>
    <row r="289" spans="1:2" x14ac:dyDescent="0.3">
      <c r="A289">
        <v>242</v>
      </c>
      <c r="B289" s="22">
        <v>1004644.3650967081</v>
      </c>
    </row>
    <row r="290" spans="1:2" x14ac:dyDescent="0.3">
      <c r="A290">
        <v>243</v>
      </c>
      <c r="B290" s="22">
        <v>904448.32746055571</v>
      </c>
    </row>
    <row r="291" spans="1:2" x14ac:dyDescent="0.3">
      <c r="A291">
        <v>244</v>
      </c>
      <c r="B291" s="22">
        <v>854396.98223934032</v>
      </c>
    </row>
    <row r="292" spans="1:2" x14ac:dyDescent="0.3">
      <c r="A292">
        <v>245</v>
      </c>
      <c r="B292" s="22">
        <v>1143104.8304836187</v>
      </c>
    </row>
    <row r="293" spans="1:2" x14ac:dyDescent="0.3">
      <c r="A293">
        <v>246</v>
      </c>
      <c r="B293" s="22">
        <v>821037.61899967538</v>
      </c>
    </row>
    <row r="294" spans="1:2" x14ac:dyDescent="0.3">
      <c r="A294">
        <v>247</v>
      </c>
      <c r="B294" s="22">
        <v>774012.37933790777</v>
      </c>
    </row>
    <row r="295" spans="1:2" x14ac:dyDescent="0.3">
      <c r="A295">
        <v>248</v>
      </c>
      <c r="B295" s="22">
        <v>815207.55172280734</v>
      </c>
    </row>
    <row r="296" spans="1:2" x14ac:dyDescent="0.3">
      <c r="A296">
        <v>249</v>
      </c>
      <c r="B296" s="22">
        <v>849175.92949436861</v>
      </c>
    </row>
    <row r="297" spans="1:2" x14ac:dyDescent="0.3">
      <c r="A297">
        <v>250</v>
      </c>
      <c r="B297" s="22">
        <v>1110321.3832875011</v>
      </c>
    </row>
    <row r="298" spans="1:2" x14ac:dyDescent="0.3">
      <c r="A298">
        <v>251</v>
      </c>
      <c r="B298" s="22">
        <v>1164257.4948593394</v>
      </c>
    </row>
    <row r="299" spans="1:2" x14ac:dyDescent="0.3">
      <c r="A299">
        <v>252</v>
      </c>
      <c r="B299" s="22">
        <v>1147998.5103697344</v>
      </c>
    </row>
    <row r="300" spans="1:2" x14ac:dyDescent="0.3">
      <c r="A300">
        <v>253</v>
      </c>
      <c r="B300" s="22">
        <v>693476.38484877942</v>
      </c>
    </row>
    <row r="301" spans="1:2" x14ac:dyDescent="0.3">
      <c r="A301">
        <v>254</v>
      </c>
      <c r="B301" s="22">
        <v>829853.91623759794</v>
      </c>
    </row>
    <row r="302" spans="1:2" x14ac:dyDescent="0.3">
      <c r="A302">
        <v>255</v>
      </c>
      <c r="B302" s="22">
        <v>813989.61754612427</v>
      </c>
    </row>
    <row r="303" spans="1:2" x14ac:dyDescent="0.3">
      <c r="A303">
        <v>256</v>
      </c>
      <c r="B303" s="22">
        <v>819489.50521126867</v>
      </c>
    </row>
    <row r="304" spans="1:2" x14ac:dyDescent="0.3">
      <c r="A304">
        <v>257</v>
      </c>
      <c r="B304" s="22">
        <v>1117577.7555931776</v>
      </c>
    </row>
    <row r="305" spans="1:2" x14ac:dyDescent="0.3">
      <c r="A305">
        <v>258</v>
      </c>
      <c r="B305" s="22">
        <v>713230.9469306313</v>
      </c>
    </row>
    <row r="306" spans="1:2" x14ac:dyDescent="0.3">
      <c r="A306">
        <v>259</v>
      </c>
      <c r="B306" s="22">
        <v>816922.77361304685</v>
      </c>
    </row>
    <row r="307" spans="1:2" x14ac:dyDescent="0.3">
      <c r="A307">
        <v>260</v>
      </c>
      <c r="B307" s="22">
        <v>1069139.7156096851</v>
      </c>
    </row>
    <row r="308" spans="1:2" x14ac:dyDescent="0.3">
      <c r="A308">
        <v>261</v>
      </c>
      <c r="B308" s="22">
        <v>792262.96197126817</v>
      </c>
    </row>
    <row r="309" spans="1:2" x14ac:dyDescent="0.3">
      <c r="A309">
        <v>262</v>
      </c>
      <c r="B309" s="22">
        <v>725092.09056045068</v>
      </c>
    </row>
    <row r="310" spans="1:2" x14ac:dyDescent="0.3">
      <c r="A310">
        <v>263</v>
      </c>
      <c r="B310" s="22">
        <v>811171.27246527467</v>
      </c>
    </row>
    <row r="311" spans="1:2" x14ac:dyDescent="0.3">
      <c r="A311">
        <v>264</v>
      </c>
      <c r="B311" s="22">
        <v>1239223.4099749571</v>
      </c>
    </row>
    <row r="312" spans="1:2" x14ac:dyDescent="0.3">
      <c r="A312">
        <v>265</v>
      </c>
      <c r="B312" s="22">
        <v>705419.72893074958</v>
      </c>
    </row>
    <row r="313" spans="1:2" x14ac:dyDescent="0.3">
      <c r="A313">
        <v>266</v>
      </c>
      <c r="B313" s="22">
        <v>865322.66040916834</v>
      </c>
    </row>
    <row r="314" spans="1:2" x14ac:dyDescent="0.3">
      <c r="A314">
        <v>267</v>
      </c>
      <c r="B314" s="22">
        <v>998426.39712568384</v>
      </c>
    </row>
    <row r="315" spans="1:2" x14ac:dyDescent="0.3">
      <c r="A315">
        <v>268</v>
      </c>
      <c r="B315" s="22">
        <v>715124.52195367776</v>
      </c>
    </row>
    <row r="316" spans="1:2" x14ac:dyDescent="0.3">
      <c r="A316">
        <v>269</v>
      </c>
      <c r="B316" s="22">
        <v>1135141.4017624974</v>
      </c>
    </row>
    <row r="317" spans="1:2" x14ac:dyDescent="0.3">
      <c r="A317">
        <v>270</v>
      </c>
      <c r="B317" s="22">
        <v>639317.6331680353</v>
      </c>
    </row>
    <row r="318" spans="1:2" x14ac:dyDescent="0.3">
      <c r="A318">
        <v>271</v>
      </c>
      <c r="B318" s="22">
        <v>868251.76539333514</v>
      </c>
    </row>
    <row r="319" spans="1:2" x14ac:dyDescent="0.3">
      <c r="A319">
        <v>272</v>
      </c>
      <c r="B319" s="22">
        <v>908988.28590828902</v>
      </c>
    </row>
    <row r="320" spans="1:2" x14ac:dyDescent="0.3">
      <c r="A320">
        <v>273</v>
      </c>
      <c r="B320" s="22">
        <v>876438.0679813287</v>
      </c>
    </row>
    <row r="321" spans="1:2" x14ac:dyDescent="0.3">
      <c r="A321">
        <v>274</v>
      </c>
      <c r="B321" s="22">
        <v>1189595.8870085231</v>
      </c>
    </row>
    <row r="322" spans="1:2" x14ac:dyDescent="0.3">
      <c r="A322">
        <v>275</v>
      </c>
      <c r="B322" s="22">
        <v>832984.49677288858</v>
      </c>
    </row>
    <row r="323" spans="1:2" x14ac:dyDescent="0.3">
      <c r="A323">
        <v>276</v>
      </c>
      <c r="B323" s="22">
        <v>1343589.5407170104</v>
      </c>
    </row>
    <row r="324" spans="1:2" x14ac:dyDescent="0.3">
      <c r="A324">
        <v>277</v>
      </c>
      <c r="B324" s="22">
        <v>737359.58822611731</v>
      </c>
    </row>
    <row r="325" spans="1:2" x14ac:dyDescent="0.3">
      <c r="A325">
        <v>278</v>
      </c>
      <c r="B325" s="22">
        <v>670365.98202017695</v>
      </c>
    </row>
    <row r="326" spans="1:2" x14ac:dyDescent="0.3">
      <c r="A326">
        <v>279</v>
      </c>
      <c r="B326" s="22">
        <v>823430.45585976634</v>
      </c>
    </row>
    <row r="327" spans="1:2" x14ac:dyDescent="0.3">
      <c r="A327">
        <v>280</v>
      </c>
      <c r="B327" s="22">
        <v>728165.92208207038</v>
      </c>
    </row>
    <row r="328" spans="1:2" x14ac:dyDescent="0.3">
      <c r="A328">
        <v>281</v>
      </c>
      <c r="B328" s="22">
        <v>706414.66784432135</v>
      </c>
    </row>
    <row r="329" spans="1:2" x14ac:dyDescent="0.3">
      <c r="A329">
        <v>282</v>
      </c>
      <c r="B329" s="22">
        <v>930304.88889741059</v>
      </c>
    </row>
    <row r="330" spans="1:2" x14ac:dyDescent="0.3">
      <c r="A330">
        <v>283</v>
      </c>
      <c r="B330" s="22">
        <v>819668.86687809473</v>
      </c>
    </row>
    <row r="331" spans="1:2" x14ac:dyDescent="0.3">
      <c r="A331">
        <v>284</v>
      </c>
      <c r="B331" s="22">
        <v>1082533.0268525211</v>
      </c>
    </row>
    <row r="332" spans="1:2" x14ac:dyDescent="0.3">
      <c r="A332">
        <v>285</v>
      </c>
      <c r="B332" s="22">
        <v>642860.58947018906</v>
      </c>
    </row>
    <row r="333" spans="1:2" x14ac:dyDescent="0.3">
      <c r="A333">
        <v>286</v>
      </c>
      <c r="B333" s="22">
        <v>1118738.7585701616</v>
      </c>
    </row>
    <row r="334" spans="1:2" x14ac:dyDescent="0.3">
      <c r="A334">
        <v>287</v>
      </c>
      <c r="B334" s="22">
        <v>932225.37957727606</v>
      </c>
    </row>
    <row r="335" spans="1:2" x14ac:dyDescent="0.3">
      <c r="A335">
        <v>288</v>
      </c>
      <c r="B335" s="22">
        <v>1082109.4610438722</v>
      </c>
    </row>
    <row r="336" spans="1:2" x14ac:dyDescent="0.3">
      <c r="A336">
        <v>289</v>
      </c>
      <c r="B336" s="22">
        <v>867138.15640488709</v>
      </c>
    </row>
    <row r="337" spans="1:2" x14ac:dyDescent="0.3">
      <c r="A337">
        <v>290</v>
      </c>
      <c r="B337" s="22">
        <v>990533.10143175325</v>
      </c>
    </row>
    <row r="338" spans="1:2" x14ac:dyDescent="0.3">
      <c r="A338">
        <v>291</v>
      </c>
      <c r="B338" s="22">
        <v>492552.08132122888</v>
      </c>
    </row>
    <row r="339" spans="1:2" x14ac:dyDescent="0.3">
      <c r="A339">
        <v>292</v>
      </c>
      <c r="B339" s="22">
        <v>919371.13845220243</v>
      </c>
    </row>
    <row r="340" spans="1:2" x14ac:dyDescent="0.3">
      <c r="A340">
        <v>293</v>
      </c>
      <c r="B340" s="22">
        <v>615644.65924425458</v>
      </c>
    </row>
    <row r="341" spans="1:2" x14ac:dyDescent="0.3">
      <c r="A341">
        <v>294</v>
      </c>
      <c r="B341" s="22">
        <v>1063130.2894770384</v>
      </c>
    </row>
    <row r="342" spans="1:2" x14ac:dyDescent="0.3">
      <c r="A342">
        <v>295</v>
      </c>
      <c r="B342" s="22">
        <v>784129.649661239</v>
      </c>
    </row>
    <row r="343" spans="1:2" x14ac:dyDescent="0.3">
      <c r="A343">
        <v>296</v>
      </c>
      <c r="B343" s="22">
        <v>993811.11759923713</v>
      </c>
    </row>
    <row r="344" spans="1:2" x14ac:dyDescent="0.3">
      <c r="A344">
        <v>297</v>
      </c>
      <c r="B344" s="22">
        <v>1101026.7103894958</v>
      </c>
    </row>
    <row r="345" spans="1:2" x14ac:dyDescent="0.3">
      <c r="A345">
        <v>298</v>
      </c>
      <c r="B345" s="22">
        <v>1067952.8610766516</v>
      </c>
    </row>
    <row r="346" spans="1:2" x14ac:dyDescent="0.3">
      <c r="A346">
        <v>299</v>
      </c>
      <c r="B346" s="22">
        <v>982372.34652073926</v>
      </c>
    </row>
    <row r="347" spans="1:2" x14ac:dyDescent="0.3">
      <c r="A347">
        <v>300</v>
      </c>
      <c r="B347" s="22">
        <v>848491.02465496911</v>
      </c>
    </row>
    <row r="348" spans="1:2" x14ac:dyDescent="0.3">
      <c r="A348">
        <v>301</v>
      </c>
      <c r="B348" s="22">
        <v>812298.58796239912</v>
      </c>
    </row>
    <row r="349" spans="1:2" x14ac:dyDescent="0.3">
      <c r="A349">
        <v>302</v>
      </c>
      <c r="B349" s="22">
        <v>877972.27434962895</v>
      </c>
    </row>
    <row r="350" spans="1:2" x14ac:dyDescent="0.3">
      <c r="A350">
        <v>303</v>
      </c>
      <c r="B350" s="22">
        <v>892908.22793316236</v>
      </c>
    </row>
    <row r="351" spans="1:2" x14ac:dyDescent="0.3">
      <c r="A351">
        <v>304</v>
      </c>
      <c r="B351" s="22">
        <v>1304488.4329338225</v>
      </c>
    </row>
    <row r="352" spans="1:2" x14ac:dyDescent="0.3">
      <c r="A352">
        <v>305</v>
      </c>
      <c r="B352" s="22">
        <v>632457.83532821375</v>
      </c>
    </row>
    <row r="353" spans="1:2" x14ac:dyDescent="0.3">
      <c r="A353">
        <v>306</v>
      </c>
      <c r="B353" s="22">
        <v>770219.43949347141</v>
      </c>
    </row>
    <row r="354" spans="1:2" x14ac:dyDescent="0.3">
      <c r="A354">
        <v>307</v>
      </c>
      <c r="B354" s="22">
        <v>1160940.1833171346</v>
      </c>
    </row>
    <row r="355" spans="1:2" x14ac:dyDescent="0.3">
      <c r="A355">
        <v>308</v>
      </c>
      <c r="B355" s="22">
        <v>1307004.5896637095</v>
      </c>
    </row>
    <row r="356" spans="1:2" x14ac:dyDescent="0.3">
      <c r="A356">
        <v>309</v>
      </c>
      <c r="B356" s="22">
        <v>733865.39130399819</v>
      </c>
    </row>
    <row r="357" spans="1:2" x14ac:dyDescent="0.3">
      <c r="A357">
        <v>310</v>
      </c>
      <c r="B357" s="22">
        <v>833828.87493992294</v>
      </c>
    </row>
    <row r="358" spans="1:2" x14ac:dyDescent="0.3">
      <c r="A358">
        <v>311</v>
      </c>
      <c r="B358" s="22">
        <v>552419.34954633168</v>
      </c>
    </row>
    <row r="359" spans="1:2" x14ac:dyDescent="0.3">
      <c r="A359">
        <v>312</v>
      </c>
      <c r="B359" s="22">
        <v>633689.44587701117</v>
      </c>
    </row>
    <row r="360" spans="1:2" x14ac:dyDescent="0.3">
      <c r="A360">
        <v>313</v>
      </c>
      <c r="B360" s="22">
        <v>1094411.9056748548</v>
      </c>
    </row>
    <row r="361" spans="1:2" x14ac:dyDescent="0.3">
      <c r="A361">
        <v>314</v>
      </c>
      <c r="B361" s="22">
        <v>1143699.8964282176</v>
      </c>
    </row>
    <row r="362" spans="1:2" x14ac:dyDescent="0.3">
      <c r="A362">
        <v>315</v>
      </c>
      <c r="B362" s="22">
        <v>750939.11988243926</v>
      </c>
    </row>
    <row r="363" spans="1:2" x14ac:dyDescent="0.3">
      <c r="A363">
        <v>316</v>
      </c>
      <c r="B363" s="22">
        <v>1307250.3998772285</v>
      </c>
    </row>
    <row r="364" spans="1:2" x14ac:dyDescent="0.3">
      <c r="A364">
        <v>317</v>
      </c>
      <c r="B364" s="22">
        <v>826918.4131464645</v>
      </c>
    </row>
    <row r="365" spans="1:2" x14ac:dyDescent="0.3">
      <c r="A365">
        <v>318</v>
      </c>
      <c r="B365" s="22">
        <v>613617.96312478173</v>
      </c>
    </row>
    <row r="366" spans="1:2" x14ac:dyDescent="0.3">
      <c r="A366">
        <v>319</v>
      </c>
      <c r="B366" s="22">
        <v>929190.93300938362</v>
      </c>
    </row>
    <row r="367" spans="1:2" x14ac:dyDescent="0.3">
      <c r="A367">
        <v>320</v>
      </c>
      <c r="B367" s="22">
        <v>1320039.8113236362</v>
      </c>
    </row>
    <row r="368" spans="1:2" x14ac:dyDescent="0.3">
      <c r="A368">
        <v>321</v>
      </c>
      <c r="B368" s="22">
        <v>1180866.8147991642</v>
      </c>
    </row>
    <row r="369" spans="1:2" x14ac:dyDescent="0.3">
      <c r="A369">
        <v>322</v>
      </c>
      <c r="B369" s="22">
        <v>680978.13142290374</v>
      </c>
    </row>
    <row r="370" spans="1:2" x14ac:dyDescent="0.3">
      <c r="A370">
        <v>323</v>
      </c>
      <c r="B370" s="22">
        <v>805317.46703830222</v>
      </c>
    </row>
    <row r="371" spans="1:2" x14ac:dyDescent="0.3">
      <c r="A371">
        <v>324</v>
      </c>
      <c r="B371" s="22">
        <v>984399.64347146265</v>
      </c>
    </row>
    <row r="372" spans="1:2" x14ac:dyDescent="0.3">
      <c r="A372">
        <v>325</v>
      </c>
      <c r="B372" s="22">
        <v>1136414.1220395979</v>
      </c>
    </row>
    <row r="373" spans="1:2" x14ac:dyDescent="0.3">
      <c r="A373">
        <v>326</v>
      </c>
      <c r="B373" s="22">
        <v>809509.72547582001</v>
      </c>
    </row>
    <row r="374" spans="1:2" x14ac:dyDescent="0.3">
      <c r="A374">
        <v>327</v>
      </c>
      <c r="B374" s="22">
        <v>1151135.9487092225</v>
      </c>
    </row>
    <row r="375" spans="1:2" x14ac:dyDescent="0.3">
      <c r="A375">
        <v>328</v>
      </c>
      <c r="B375" s="22">
        <v>908416.99516570824</v>
      </c>
    </row>
    <row r="376" spans="1:2" x14ac:dyDescent="0.3">
      <c r="A376">
        <v>329</v>
      </c>
      <c r="B376" s="22">
        <v>1425804.4085088142</v>
      </c>
    </row>
    <row r="377" spans="1:2" x14ac:dyDescent="0.3">
      <c r="A377">
        <v>330</v>
      </c>
      <c r="B377" s="22">
        <v>1490284.5290737071</v>
      </c>
    </row>
    <row r="378" spans="1:2" x14ac:dyDescent="0.3">
      <c r="A378">
        <v>331</v>
      </c>
      <c r="B378" s="22">
        <v>907891.82336204546</v>
      </c>
    </row>
    <row r="379" spans="1:2" x14ac:dyDescent="0.3">
      <c r="A379">
        <v>332</v>
      </c>
      <c r="B379" s="22">
        <v>909298.45772223198</v>
      </c>
    </row>
    <row r="380" spans="1:2" x14ac:dyDescent="0.3">
      <c r="A380">
        <v>333</v>
      </c>
      <c r="B380" s="22">
        <v>755307.09723362559</v>
      </c>
    </row>
    <row r="381" spans="1:2" x14ac:dyDescent="0.3">
      <c r="A381">
        <v>334</v>
      </c>
      <c r="B381" s="22">
        <v>1033678.7282947786</v>
      </c>
    </row>
    <row r="382" spans="1:2" x14ac:dyDescent="0.3">
      <c r="A382">
        <v>335</v>
      </c>
      <c r="B382" s="22">
        <v>1069662.0513795286</v>
      </c>
    </row>
    <row r="383" spans="1:2" x14ac:dyDescent="0.3">
      <c r="A383">
        <v>336</v>
      </c>
      <c r="B383" s="22">
        <v>1153344.0282995645</v>
      </c>
    </row>
    <row r="384" spans="1:2" x14ac:dyDescent="0.3">
      <c r="A384">
        <v>337</v>
      </c>
      <c r="B384" s="22">
        <v>823535.00198063604</v>
      </c>
    </row>
    <row r="385" spans="1:2" x14ac:dyDescent="0.3">
      <c r="A385">
        <v>338</v>
      </c>
      <c r="B385" s="22">
        <v>714627.95816879324</v>
      </c>
    </row>
    <row r="386" spans="1:2" x14ac:dyDescent="0.3">
      <c r="A386">
        <v>339</v>
      </c>
      <c r="B386" s="22">
        <v>1256096.0780299993</v>
      </c>
    </row>
    <row r="387" spans="1:2" x14ac:dyDescent="0.3">
      <c r="A387">
        <v>340</v>
      </c>
      <c r="B387" s="22">
        <v>865504.66055185848</v>
      </c>
    </row>
    <row r="388" spans="1:2" x14ac:dyDescent="0.3">
      <c r="A388">
        <v>341</v>
      </c>
      <c r="B388" s="22">
        <v>861297.71272401023</v>
      </c>
    </row>
    <row r="389" spans="1:2" x14ac:dyDescent="0.3">
      <c r="A389">
        <v>342</v>
      </c>
      <c r="B389" s="22">
        <v>710307.95128622232</v>
      </c>
    </row>
    <row r="390" spans="1:2" x14ac:dyDescent="0.3">
      <c r="A390">
        <v>343</v>
      </c>
      <c r="B390" s="22">
        <v>948833.98839791259</v>
      </c>
    </row>
    <row r="391" spans="1:2" x14ac:dyDescent="0.3">
      <c r="A391">
        <v>344</v>
      </c>
      <c r="B391" s="22">
        <v>590027.07144018135</v>
      </c>
    </row>
    <row r="392" spans="1:2" x14ac:dyDescent="0.3">
      <c r="A392">
        <v>345</v>
      </c>
      <c r="B392" s="22">
        <v>1412442.1518932884</v>
      </c>
    </row>
    <row r="393" spans="1:2" x14ac:dyDescent="0.3">
      <c r="A393">
        <v>346</v>
      </c>
      <c r="B393" s="22">
        <v>924661.23095559923</v>
      </c>
    </row>
    <row r="394" spans="1:2" x14ac:dyDescent="0.3">
      <c r="A394">
        <v>347</v>
      </c>
      <c r="B394" s="22">
        <v>1017286.2059636647</v>
      </c>
    </row>
    <row r="395" spans="1:2" x14ac:dyDescent="0.3">
      <c r="A395">
        <v>348</v>
      </c>
      <c r="B395" s="22">
        <v>682437.73816516984</v>
      </c>
    </row>
    <row r="396" spans="1:2" x14ac:dyDescent="0.3">
      <c r="A396">
        <v>349</v>
      </c>
      <c r="B396" s="22">
        <v>1019608.783791054</v>
      </c>
    </row>
    <row r="397" spans="1:2" x14ac:dyDescent="0.3">
      <c r="A397">
        <v>350</v>
      </c>
      <c r="B397" s="22">
        <v>563935.34714008984</v>
      </c>
    </row>
    <row r="398" spans="1:2" x14ac:dyDescent="0.3">
      <c r="A398">
        <v>351</v>
      </c>
      <c r="B398" s="22">
        <v>696455.72491511749</v>
      </c>
    </row>
    <row r="399" spans="1:2" x14ac:dyDescent="0.3">
      <c r="A399">
        <v>352</v>
      </c>
      <c r="B399" s="22">
        <v>800891.50843636645</v>
      </c>
    </row>
    <row r="400" spans="1:2" x14ac:dyDescent="0.3">
      <c r="A400">
        <v>353</v>
      </c>
      <c r="B400" s="22">
        <v>584988.70197281672</v>
      </c>
    </row>
    <row r="401" spans="1:2" x14ac:dyDescent="0.3">
      <c r="A401">
        <v>354</v>
      </c>
      <c r="B401" s="22">
        <v>1130218.6835746579</v>
      </c>
    </row>
    <row r="402" spans="1:2" x14ac:dyDescent="0.3">
      <c r="A402">
        <v>355</v>
      </c>
      <c r="B402" s="22">
        <v>880761.13375270274</v>
      </c>
    </row>
    <row r="403" spans="1:2" x14ac:dyDescent="0.3">
      <c r="A403">
        <v>356</v>
      </c>
      <c r="B403" s="22">
        <v>814381.87018694391</v>
      </c>
    </row>
    <row r="404" spans="1:2" x14ac:dyDescent="0.3">
      <c r="A404">
        <v>357</v>
      </c>
      <c r="B404" s="22">
        <v>715316.43707833614</v>
      </c>
    </row>
    <row r="405" spans="1:2" x14ac:dyDescent="0.3">
      <c r="A405">
        <v>358</v>
      </c>
      <c r="B405" s="22">
        <v>974490.15893583698</v>
      </c>
    </row>
    <row r="406" spans="1:2" x14ac:dyDescent="0.3">
      <c r="A406">
        <v>359</v>
      </c>
      <c r="B406" s="22">
        <v>691287.16334106436</v>
      </c>
    </row>
    <row r="407" spans="1:2" x14ac:dyDescent="0.3">
      <c r="A407">
        <v>360</v>
      </c>
      <c r="B407" s="22">
        <v>1073024.2701127073</v>
      </c>
    </row>
    <row r="408" spans="1:2" x14ac:dyDescent="0.3">
      <c r="A408">
        <v>361</v>
      </c>
      <c r="B408" s="22">
        <v>538086.81405225885</v>
      </c>
    </row>
    <row r="409" spans="1:2" x14ac:dyDescent="0.3">
      <c r="A409">
        <v>362</v>
      </c>
      <c r="B409" s="22">
        <v>1185451.5277694876</v>
      </c>
    </row>
    <row r="410" spans="1:2" x14ac:dyDescent="0.3">
      <c r="A410">
        <v>363</v>
      </c>
      <c r="B410" s="22">
        <v>981982.59584363841</v>
      </c>
    </row>
    <row r="411" spans="1:2" x14ac:dyDescent="0.3">
      <c r="A411">
        <v>364</v>
      </c>
      <c r="B411" s="22">
        <v>1338626.4894566408</v>
      </c>
    </row>
    <row r="412" spans="1:2" x14ac:dyDescent="0.3">
      <c r="A412">
        <v>365</v>
      </c>
      <c r="B412" s="22">
        <v>883105.1007095254</v>
      </c>
    </row>
    <row r="413" spans="1:2" x14ac:dyDescent="0.3">
      <c r="A413">
        <v>366</v>
      </c>
      <c r="B413" s="22">
        <v>1008740.3987399691</v>
      </c>
    </row>
    <row r="414" spans="1:2" x14ac:dyDescent="0.3">
      <c r="A414">
        <v>367</v>
      </c>
      <c r="B414" s="22">
        <v>837352.13728957914</v>
      </c>
    </row>
    <row r="415" spans="1:2" x14ac:dyDescent="0.3">
      <c r="A415">
        <v>368</v>
      </c>
      <c r="B415" s="22">
        <v>1143578.0756749813</v>
      </c>
    </row>
    <row r="416" spans="1:2" x14ac:dyDescent="0.3">
      <c r="A416">
        <v>369</v>
      </c>
      <c r="B416" s="22">
        <v>1008538.4707909301</v>
      </c>
    </row>
    <row r="417" spans="1:2" x14ac:dyDescent="0.3">
      <c r="A417">
        <v>370</v>
      </c>
      <c r="B417" s="22">
        <v>865781.54407525901</v>
      </c>
    </row>
    <row r="418" spans="1:2" x14ac:dyDescent="0.3">
      <c r="A418">
        <v>371</v>
      </c>
      <c r="B418" s="22">
        <v>784674.63342065574</v>
      </c>
    </row>
    <row r="419" spans="1:2" x14ac:dyDescent="0.3">
      <c r="A419">
        <v>372</v>
      </c>
      <c r="B419" s="22">
        <v>967712.12240464101</v>
      </c>
    </row>
    <row r="420" spans="1:2" x14ac:dyDescent="0.3">
      <c r="A420">
        <v>373</v>
      </c>
      <c r="B420" s="22">
        <v>966282.79528827115</v>
      </c>
    </row>
    <row r="421" spans="1:2" x14ac:dyDescent="0.3">
      <c r="A421">
        <v>374</v>
      </c>
      <c r="B421" s="22">
        <v>1009059.9075162994</v>
      </c>
    </row>
    <row r="422" spans="1:2" x14ac:dyDescent="0.3">
      <c r="A422">
        <v>375</v>
      </c>
      <c r="B422" s="22">
        <v>810356.15206973045</v>
      </c>
    </row>
    <row r="423" spans="1:2" x14ac:dyDescent="0.3">
      <c r="A423">
        <v>376</v>
      </c>
      <c r="B423" s="22">
        <v>660730.48710965784</v>
      </c>
    </row>
    <row r="424" spans="1:2" x14ac:dyDescent="0.3">
      <c r="A424">
        <v>377</v>
      </c>
      <c r="B424" s="22">
        <v>1036796.9276771215</v>
      </c>
    </row>
    <row r="425" spans="1:2" x14ac:dyDescent="0.3">
      <c r="A425">
        <v>378</v>
      </c>
      <c r="B425" s="22">
        <v>831153.40385630354</v>
      </c>
    </row>
    <row r="426" spans="1:2" x14ac:dyDescent="0.3">
      <c r="A426">
        <v>379</v>
      </c>
      <c r="B426" s="22">
        <v>866535.60733218235</v>
      </c>
    </row>
    <row r="427" spans="1:2" x14ac:dyDescent="0.3">
      <c r="A427">
        <v>380</v>
      </c>
      <c r="B427" s="22">
        <v>1218224.0602809901</v>
      </c>
    </row>
    <row r="428" spans="1:2" x14ac:dyDescent="0.3">
      <c r="A428">
        <v>381</v>
      </c>
      <c r="B428" s="22">
        <v>920155.83846579201</v>
      </c>
    </row>
    <row r="429" spans="1:2" x14ac:dyDescent="0.3">
      <c r="A429">
        <v>382</v>
      </c>
      <c r="B429" s="22">
        <v>727423.27611494146</v>
      </c>
    </row>
    <row r="430" spans="1:2" x14ac:dyDescent="0.3">
      <c r="A430">
        <v>383</v>
      </c>
      <c r="B430" s="22">
        <v>1181201.2365674912</v>
      </c>
    </row>
    <row r="431" spans="1:2" x14ac:dyDescent="0.3">
      <c r="A431">
        <v>384</v>
      </c>
      <c r="B431" s="22">
        <v>774366.52382248547</v>
      </c>
    </row>
    <row r="432" spans="1:2" x14ac:dyDescent="0.3">
      <c r="A432">
        <v>385</v>
      </c>
      <c r="B432" s="22">
        <v>876849.83743832971</v>
      </c>
    </row>
    <row r="433" spans="1:2" x14ac:dyDescent="0.3">
      <c r="A433">
        <v>386</v>
      </c>
      <c r="B433" s="22">
        <v>844814.03900723427</v>
      </c>
    </row>
    <row r="434" spans="1:2" x14ac:dyDescent="0.3">
      <c r="A434">
        <v>387</v>
      </c>
      <c r="B434" s="22">
        <v>824286.40426559397</v>
      </c>
    </row>
    <row r="435" spans="1:2" x14ac:dyDescent="0.3">
      <c r="A435">
        <v>388</v>
      </c>
      <c r="B435" s="22">
        <v>764650.90846413199</v>
      </c>
    </row>
    <row r="436" spans="1:2" x14ac:dyDescent="0.3">
      <c r="A436">
        <v>389</v>
      </c>
      <c r="B436" s="22">
        <v>873619.02299522317</v>
      </c>
    </row>
    <row r="437" spans="1:2" x14ac:dyDescent="0.3">
      <c r="A437">
        <v>390</v>
      </c>
      <c r="B437" s="22">
        <v>868460.02064499957</v>
      </c>
    </row>
    <row r="438" spans="1:2" x14ac:dyDescent="0.3">
      <c r="A438">
        <v>391</v>
      </c>
      <c r="B438" s="22">
        <v>910073.59021145524</v>
      </c>
    </row>
    <row r="439" spans="1:2" x14ac:dyDescent="0.3">
      <c r="A439">
        <v>392</v>
      </c>
      <c r="B439" s="22">
        <v>1012909.5186264052</v>
      </c>
    </row>
    <row r="440" spans="1:2" x14ac:dyDescent="0.3">
      <c r="A440">
        <v>393</v>
      </c>
      <c r="B440" s="22">
        <v>1067688.5776675658</v>
      </c>
    </row>
    <row r="441" spans="1:2" x14ac:dyDescent="0.3">
      <c r="A441">
        <v>394</v>
      </c>
      <c r="B441" s="22">
        <v>818326.79718721355</v>
      </c>
    </row>
    <row r="442" spans="1:2" x14ac:dyDescent="0.3">
      <c r="A442">
        <v>395</v>
      </c>
      <c r="B442" s="22">
        <v>727365.26608294342</v>
      </c>
    </row>
    <row r="443" spans="1:2" x14ac:dyDescent="0.3">
      <c r="A443">
        <v>396</v>
      </c>
      <c r="B443" s="22">
        <v>694768.14638016652</v>
      </c>
    </row>
    <row r="444" spans="1:2" x14ac:dyDescent="0.3">
      <c r="A444">
        <v>397</v>
      </c>
      <c r="B444" s="22">
        <v>937776.75122128264</v>
      </c>
    </row>
    <row r="445" spans="1:2" x14ac:dyDescent="0.3">
      <c r="A445">
        <v>398</v>
      </c>
      <c r="B445" s="22">
        <v>1046316.3495354161</v>
      </c>
    </row>
    <row r="446" spans="1:2" x14ac:dyDescent="0.3">
      <c r="A446">
        <v>399</v>
      </c>
      <c r="B446" s="22">
        <v>802720.98052803322</v>
      </c>
    </row>
    <row r="447" spans="1:2" x14ac:dyDescent="0.3">
      <c r="A447">
        <v>400</v>
      </c>
      <c r="B447" s="22">
        <v>740983.22543250537</v>
      </c>
    </row>
    <row r="448" spans="1:2" x14ac:dyDescent="0.3">
      <c r="A448">
        <v>401</v>
      </c>
      <c r="B448" s="22">
        <v>952169.5932374493</v>
      </c>
    </row>
    <row r="449" spans="1:2" x14ac:dyDescent="0.3">
      <c r="A449">
        <v>402</v>
      </c>
      <c r="B449" s="22">
        <v>671373.17762175179</v>
      </c>
    </row>
    <row r="450" spans="1:2" x14ac:dyDescent="0.3">
      <c r="A450">
        <v>403</v>
      </c>
      <c r="B450" s="22">
        <v>1013470.9716062199</v>
      </c>
    </row>
    <row r="451" spans="1:2" x14ac:dyDescent="0.3">
      <c r="A451">
        <v>404</v>
      </c>
      <c r="B451" s="22">
        <v>770060.37005028455</v>
      </c>
    </row>
    <row r="452" spans="1:2" x14ac:dyDescent="0.3">
      <c r="A452">
        <v>405</v>
      </c>
      <c r="B452" s="22">
        <v>1014544.6982104719</v>
      </c>
    </row>
    <row r="453" spans="1:2" x14ac:dyDescent="0.3">
      <c r="A453">
        <v>406</v>
      </c>
      <c r="B453" s="22">
        <v>917560.82055092626</v>
      </c>
    </row>
    <row r="454" spans="1:2" x14ac:dyDescent="0.3">
      <c r="A454">
        <v>407</v>
      </c>
      <c r="B454" s="22">
        <v>771556.29693822551</v>
      </c>
    </row>
    <row r="455" spans="1:2" x14ac:dyDescent="0.3">
      <c r="A455">
        <v>408</v>
      </c>
      <c r="B455" s="22">
        <v>1129832.2246447762</v>
      </c>
    </row>
    <row r="456" spans="1:2" x14ac:dyDescent="0.3">
      <c r="A456">
        <v>409</v>
      </c>
      <c r="B456" s="22">
        <v>848449.52113320353</v>
      </c>
    </row>
    <row r="457" spans="1:2" x14ac:dyDescent="0.3">
      <c r="A457">
        <v>410</v>
      </c>
      <c r="B457" s="22">
        <v>892763.84153755789</v>
      </c>
    </row>
    <row r="458" spans="1:2" x14ac:dyDescent="0.3">
      <c r="A458">
        <v>411</v>
      </c>
      <c r="B458" s="22">
        <v>794965.86094452196</v>
      </c>
    </row>
    <row r="459" spans="1:2" x14ac:dyDescent="0.3">
      <c r="A459">
        <v>412</v>
      </c>
      <c r="B459" s="22">
        <v>806249.07576903258</v>
      </c>
    </row>
    <row r="460" spans="1:2" x14ac:dyDescent="0.3">
      <c r="A460">
        <v>413</v>
      </c>
      <c r="B460" s="22">
        <v>889747.43892824312</v>
      </c>
    </row>
    <row r="461" spans="1:2" x14ac:dyDescent="0.3">
      <c r="A461">
        <v>414</v>
      </c>
      <c r="B461" s="22">
        <v>701824.38771952689</v>
      </c>
    </row>
    <row r="462" spans="1:2" x14ac:dyDescent="0.3">
      <c r="A462">
        <v>415</v>
      </c>
      <c r="B462" s="22">
        <v>1074016.2932117952</v>
      </c>
    </row>
    <row r="463" spans="1:2" x14ac:dyDescent="0.3">
      <c r="A463">
        <v>416</v>
      </c>
      <c r="B463" s="22">
        <v>611472.98348582396</v>
      </c>
    </row>
    <row r="464" spans="1:2" x14ac:dyDescent="0.3">
      <c r="A464">
        <v>417</v>
      </c>
      <c r="B464" s="22">
        <v>684726.76601794467</v>
      </c>
    </row>
    <row r="465" spans="1:2" x14ac:dyDescent="0.3">
      <c r="A465">
        <v>418</v>
      </c>
      <c r="B465" s="22">
        <v>1035371.6487985076</v>
      </c>
    </row>
    <row r="466" spans="1:2" x14ac:dyDescent="0.3">
      <c r="A466">
        <v>419</v>
      </c>
      <c r="B466" s="22">
        <v>640869.23205175577</v>
      </c>
    </row>
    <row r="467" spans="1:2" x14ac:dyDescent="0.3">
      <c r="A467">
        <v>420</v>
      </c>
      <c r="B467" s="22">
        <v>1031483.7285864905</v>
      </c>
    </row>
    <row r="468" spans="1:2" x14ac:dyDescent="0.3">
      <c r="A468">
        <v>421</v>
      </c>
      <c r="B468" s="22">
        <v>771991.31441682274</v>
      </c>
    </row>
    <row r="469" spans="1:2" x14ac:dyDescent="0.3">
      <c r="A469">
        <v>422</v>
      </c>
      <c r="B469" s="22">
        <v>789473.80811151629</v>
      </c>
    </row>
    <row r="470" spans="1:2" x14ac:dyDescent="0.3">
      <c r="A470">
        <v>423</v>
      </c>
      <c r="B470" s="22">
        <v>789894.68574225216</v>
      </c>
    </row>
    <row r="471" spans="1:2" x14ac:dyDescent="0.3">
      <c r="A471">
        <v>424</v>
      </c>
      <c r="B471" s="22">
        <v>638958.9103585938</v>
      </c>
    </row>
    <row r="472" spans="1:2" x14ac:dyDescent="0.3">
      <c r="A472">
        <v>425</v>
      </c>
      <c r="B472" s="22">
        <v>1001054.2540595277</v>
      </c>
    </row>
    <row r="473" spans="1:2" x14ac:dyDescent="0.3">
      <c r="A473">
        <v>426</v>
      </c>
      <c r="B473" s="22">
        <v>750311.00675099634</v>
      </c>
    </row>
    <row r="474" spans="1:2" x14ac:dyDescent="0.3">
      <c r="A474">
        <v>427</v>
      </c>
      <c r="B474" s="22">
        <v>871258.93351079128</v>
      </c>
    </row>
    <row r="475" spans="1:2" x14ac:dyDescent="0.3">
      <c r="A475">
        <v>428</v>
      </c>
      <c r="B475" s="22">
        <v>672452.53181113652</v>
      </c>
    </row>
    <row r="476" spans="1:2" x14ac:dyDescent="0.3">
      <c r="A476">
        <v>429</v>
      </c>
      <c r="B476" s="22">
        <v>816146.74924794992</v>
      </c>
    </row>
    <row r="477" spans="1:2" x14ac:dyDescent="0.3">
      <c r="A477">
        <v>430</v>
      </c>
      <c r="B477" s="22">
        <v>953990.93517887697</v>
      </c>
    </row>
    <row r="478" spans="1:2" x14ac:dyDescent="0.3">
      <c r="A478">
        <v>431</v>
      </c>
      <c r="B478" s="22">
        <v>957430.25181988103</v>
      </c>
    </row>
    <row r="479" spans="1:2" x14ac:dyDescent="0.3">
      <c r="A479">
        <v>432</v>
      </c>
      <c r="B479" s="22">
        <v>551817.48516544036</v>
      </c>
    </row>
    <row r="480" spans="1:2" x14ac:dyDescent="0.3">
      <c r="A480">
        <v>433</v>
      </c>
      <c r="B480" s="22">
        <v>658935.74987467413</v>
      </c>
    </row>
    <row r="481" spans="1:2" x14ac:dyDescent="0.3">
      <c r="A481">
        <v>434</v>
      </c>
      <c r="B481" s="22">
        <v>833669.59574031946</v>
      </c>
    </row>
    <row r="482" spans="1:2" x14ac:dyDescent="0.3">
      <c r="A482">
        <v>435</v>
      </c>
      <c r="B482" s="22">
        <v>789627.65917937586</v>
      </c>
    </row>
    <row r="483" spans="1:2" x14ac:dyDescent="0.3">
      <c r="A483">
        <v>436</v>
      </c>
      <c r="B483" s="22">
        <v>1288638.7238368364</v>
      </c>
    </row>
    <row r="484" spans="1:2" x14ac:dyDescent="0.3">
      <c r="A484">
        <v>437</v>
      </c>
      <c r="B484" s="22">
        <v>937643.22881008429</v>
      </c>
    </row>
    <row r="485" spans="1:2" x14ac:dyDescent="0.3">
      <c r="A485">
        <v>438</v>
      </c>
      <c r="B485" s="22">
        <v>815565.31470575719</v>
      </c>
    </row>
    <row r="486" spans="1:2" x14ac:dyDescent="0.3">
      <c r="A486">
        <v>439</v>
      </c>
      <c r="B486" s="22">
        <v>1031179.8818423406</v>
      </c>
    </row>
    <row r="487" spans="1:2" x14ac:dyDescent="0.3">
      <c r="A487">
        <v>440</v>
      </c>
      <c r="B487" s="22">
        <v>900481.04072935181</v>
      </c>
    </row>
    <row r="488" spans="1:2" x14ac:dyDescent="0.3">
      <c r="A488">
        <v>441</v>
      </c>
      <c r="B488" s="22">
        <v>593831.400576988</v>
      </c>
    </row>
    <row r="489" spans="1:2" x14ac:dyDescent="0.3">
      <c r="A489">
        <v>442</v>
      </c>
      <c r="B489" s="22">
        <v>867276.66454337956</v>
      </c>
    </row>
    <row r="490" spans="1:2" x14ac:dyDescent="0.3">
      <c r="A490">
        <v>443</v>
      </c>
      <c r="B490" s="22">
        <v>1207770.1681832029</v>
      </c>
    </row>
    <row r="491" spans="1:2" x14ac:dyDescent="0.3">
      <c r="A491">
        <v>444</v>
      </c>
      <c r="B491" s="22">
        <v>891149.83035558695</v>
      </c>
    </row>
    <row r="492" spans="1:2" x14ac:dyDescent="0.3">
      <c r="A492">
        <v>445</v>
      </c>
      <c r="B492" s="22">
        <v>796314.36680658115</v>
      </c>
    </row>
    <row r="493" spans="1:2" x14ac:dyDescent="0.3">
      <c r="A493">
        <v>446</v>
      </c>
      <c r="B493" s="22">
        <v>663547.29914817633</v>
      </c>
    </row>
    <row r="494" spans="1:2" x14ac:dyDescent="0.3">
      <c r="A494">
        <v>447</v>
      </c>
      <c r="B494" s="22">
        <v>937133.71530656121</v>
      </c>
    </row>
    <row r="495" spans="1:2" x14ac:dyDescent="0.3">
      <c r="A495">
        <v>448</v>
      </c>
      <c r="B495" s="22">
        <v>967246.64243033971</v>
      </c>
    </row>
    <row r="496" spans="1:2" x14ac:dyDescent="0.3">
      <c r="A496">
        <v>449</v>
      </c>
      <c r="B496" s="22">
        <v>1110446.587126819</v>
      </c>
    </row>
    <row r="497" spans="1:2" x14ac:dyDescent="0.3">
      <c r="A497">
        <v>450</v>
      </c>
      <c r="B497" s="22">
        <v>792967.42340535834</v>
      </c>
    </row>
    <row r="498" spans="1:2" x14ac:dyDescent="0.3">
      <c r="A498">
        <v>451</v>
      </c>
      <c r="B498" s="22">
        <v>1455870.7592246952</v>
      </c>
    </row>
    <row r="499" spans="1:2" x14ac:dyDescent="0.3">
      <c r="A499">
        <v>452</v>
      </c>
      <c r="B499" s="22">
        <v>834453.16777781036</v>
      </c>
    </row>
    <row r="500" spans="1:2" x14ac:dyDescent="0.3">
      <c r="A500">
        <v>453</v>
      </c>
      <c r="B500" s="22">
        <v>955301.93372429768</v>
      </c>
    </row>
    <row r="501" spans="1:2" x14ac:dyDescent="0.3">
      <c r="A501">
        <v>454</v>
      </c>
      <c r="B501" s="22">
        <v>1089889.4438932787</v>
      </c>
    </row>
    <row r="502" spans="1:2" x14ac:dyDescent="0.3">
      <c r="A502">
        <v>455</v>
      </c>
      <c r="B502" s="22">
        <v>952505.63921963051</v>
      </c>
    </row>
    <row r="503" spans="1:2" x14ac:dyDescent="0.3">
      <c r="A503">
        <v>456</v>
      </c>
      <c r="B503" s="22">
        <v>1115415.840285345</v>
      </c>
    </row>
    <row r="504" spans="1:2" x14ac:dyDescent="0.3">
      <c r="A504">
        <v>457</v>
      </c>
      <c r="B504" s="22">
        <v>940536.85056391731</v>
      </c>
    </row>
    <row r="505" spans="1:2" x14ac:dyDescent="0.3">
      <c r="A505">
        <v>458</v>
      </c>
      <c r="B505" s="22">
        <v>550561.01520018792</v>
      </c>
    </row>
    <row r="506" spans="1:2" x14ac:dyDescent="0.3">
      <c r="A506">
        <v>459</v>
      </c>
      <c r="B506" s="22">
        <v>914437.63368648919</v>
      </c>
    </row>
    <row r="507" spans="1:2" x14ac:dyDescent="0.3">
      <c r="A507">
        <v>460</v>
      </c>
      <c r="B507" s="22">
        <v>811796.96207227942</v>
      </c>
    </row>
    <row r="508" spans="1:2" x14ac:dyDescent="0.3">
      <c r="A508">
        <v>461</v>
      </c>
      <c r="B508" s="22">
        <v>1147234.3421557902</v>
      </c>
    </row>
    <row r="509" spans="1:2" x14ac:dyDescent="0.3">
      <c r="A509">
        <v>462</v>
      </c>
      <c r="B509" s="22">
        <v>950221.65453400125</v>
      </c>
    </row>
    <row r="510" spans="1:2" x14ac:dyDescent="0.3">
      <c r="A510">
        <v>463</v>
      </c>
      <c r="B510" s="22">
        <v>713939.95104232698</v>
      </c>
    </row>
    <row r="511" spans="1:2" x14ac:dyDescent="0.3">
      <c r="A511">
        <v>464</v>
      </c>
      <c r="B511" s="22">
        <v>1239105.2189096259</v>
      </c>
    </row>
    <row r="512" spans="1:2" x14ac:dyDescent="0.3">
      <c r="A512">
        <v>465</v>
      </c>
      <c r="B512" s="22">
        <v>1037062.0685110349</v>
      </c>
    </row>
    <row r="513" spans="1:2" x14ac:dyDescent="0.3">
      <c r="A513">
        <v>466</v>
      </c>
      <c r="B513" s="22">
        <v>1126403.427112909</v>
      </c>
    </row>
    <row r="514" spans="1:2" x14ac:dyDescent="0.3">
      <c r="A514">
        <v>467</v>
      </c>
      <c r="B514" s="22">
        <v>726037.92266933224</v>
      </c>
    </row>
    <row r="515" spans="1:2" x14ac:dyDescent="0.3">
      <c r="A515">
        <v>468</v>
      </c>
      <c r="B515" s="22">
        <v>1125623.7105003535</v>
      </c>
    </row>
    <row r="516" spans="1:2" x14ac:dyDescent="0.3">
      <c r="A516">
        <v>469</v>
      </c>
      <c r="B516" s="22">
        <v>855049.54850807297</v>
      </c>
    </row>
    <row r="517" spans="1:2" x14ac:dyDescent="0.3">
      <c r="A517">
        <v>470</v>
      </c>
      <c r="B517" s="22">
        <v>873165.72346346593</v>
      </c>
    </row>
    <row r="518" spans="1:2" x14ac:dyDescent="0.3">
      <c r="A518">
        <v>471</v>
      </c>
      <c r="B518" s="22">
        <v>649792.14918792178</v>
      </c>
    </row>
    <row r="519" spans="1:2" x14ac:dyDescent="0.3">
      <c r="A519">
        <v>472</v>
      </c>
      <c r="B519" s="22">
        <v>1127059.9761912709</v>
      </c>
    </row>
    <row r="520" spans="1:2" x14ac:dyDescent="0.3">
      <c r="A520">
        <v>473</v>
      </c>
      <c r="B520" s="22">
        <v>706661.62941013649</v>
      </c>
    </row>
    <row r="521" spans="1:2" x14ac:dyDescent="0.3">
      <c r="A521">
        <v>474</v>
      </c>
      <c r="B521" s="22">
        <v>912098.09267018875</v>
      </c>
    </row>
    <row r="522" spans="1:2" x14ac:dyDescent="0.3">
      <c r="A522">
        <v>475</v>
      </c>
      <c r="B522" s="22">
        <v>1140983.4788049927</v>
      </c>
    </row>
    <row r="523" spans="1:2" x14ac:dyDescent="0.3">
      <c r="A523">
        <v>476</v>
      </c>
      <c r="B523" s="22">
        <v>969476.51907875424</v>
      </c>
    </row>
    <row r="524" spans="1:2" x14ac:dyDescent="0.3">
      <c r="A524">
        <v>477</v>
      </c>
      <c r="B524" s="22">
        <v>829790.00425203738</v>
      </c>
    </row>
    <row r="525" spans="1:2" x14ac:dyDescent="0.3">
      <c r="A525">
        <v>478</v>
      </c>
      <c r="B525" s="22">
        <v>1037462.5125501896</v>
      </c>
    </row>
    <row r="526" spans="1:2" x14ac:dyDescent="0.3">
      <c r="A526">
        <v>479</v>
      </c>
      <c r="B526" s="22">
        <v>883844.23064753914</v>
      </c>
    </row>
    <row r="527" spans="1:2" x14ac:dyDescent="0.3">
      <c r="A527">
        <v>480</v>
      </c>
      <c r="B527" s="22">
        <v>829018.57847471244</v>
      </c>
    </row>
    <row r="528" spans="1:2" x14ac:dyDescent="0.3">
      <c r="A528">
        <v>481</v>
      </c>
      <c r="B528" s="22">
        <v>925569.90684592584</v>
      </c>
    </row>
    <row r="529" spans="1:2" x14ac:dyDescent="0.3">
      <c r="A529">
        <v>482</v>
      </c>
      <c r="B529" s="22">
        <v>679117.5651359685</v>
      </c>
    </row>
    <row r="530" spans="1:2" x14ac:dyDescent="0.3">
      <c r="A530">
        <v>483</v>
      </c>
      <c r="B530" s="22">
        <v>877382.51964117144</v>
      </c>
    </row>
    <row r="531" spans="1:2" x14ac:dyDescent="0.3">
      <c r="A531">
        <v>484</v>
      </c>
      <c r="B531" s="22">
        <v>911319.08037236356</v>
      </c>
    </row>
    <row r="532" spans="1:2" x14ac:dyDescent="0.3">
      <c r="A532">
        <v>485</v>
      </c>
      <c r="B532" s="22">
        <v>955349.7625092878</v>
      </c>
    </row>
    <row r="533" spans="1:2" x14ac:dyDescent="0.3">
      <c r="A533">
        <v>486</v>
      </c>
      <c r="B533" s="22">
        <v>658544.05236024701</v>
      </c>
    </row>
    <row r="534" spans="1:2" x14ac:dyDescent="0.3">
      <c r="A534">
        <v>487</v>
      </c>
      <c r="B534" s="22">
        <v>1084132.2172530475</v>
      </c>
    </row>
    <row r="535" spans="1:2" x14ac:dyDescent="0.3">
      <c r="A535">
        <v>488</v>
      </c>
      <c r="B535" s="22">
        <v>1198924.2468785397</v>
      </c>
    </row>
    <row r="536" spans="1:2" x14ac:dyDescent="0.3">
      <c r="A536">
        <v>489</v>
      </c>
      <c r="B536" s="22">
        <v>943313.38262001215</v>
      </c>
    </row>
    <row r="537" spans="1:2" x14ac:dyDescent="0.3">
      <c r="A537">
        <v>490</v>
      </c>
      <c r="B537" s="22">
        <v>1129146.6398704855</v>
      </c>
    </row>
    <row r="538" spans="1:2" x14ac:dyDescent="0.3">
      <c r="A538">
        <v>491</v>
      </c>
      <c r="B538" s="22">
        <v>1115052.6021416013</v>
      </c>
    </row>
    <row r="539" spans="1:2" x14ac:dyDescent="0.3">
      <c r="A539">
        <v>492</v>
      </c>
      <c r="B539" s="22">
        <v>941734.25995273492</v>
      </c>
    </row>
    <row r="540" spans="1:2" x14ac:dyDescent="0.3">
      <c r="A540">
        <v>493</v>
      </c>
      <c r="B540" s="22">
        <v>1001542.237396335</v>
      </c>
    </row>
    <row r="541" spans="1:2" x14ac:dyDescent="0.3">
      <c r="A541">
        <v>494</v>
      </c>
      <c r="B541" s="22">
        <v>794067.40162752836</v>
      </c>
    </row>
    <row r="542" spans="1:2" x14ac:dyDescent="0.3">
      <c r="A542">
        <v>495</v>
      </c>
      <c r="B542" s="22">
        <v>1050463.1535654075</v>
      </c>
    </row>
    <row r="543" spans="1:2" x14ac:dyDescent="0.3">
      <c r="A543">
        <v>496</v>
      </c>
      <c r="B543" s="22">
        <v>1093274.4305381062</v>
      </c>
    </row>
    <row r="544" spans="1:2" x14ac:dyDescent="0.3">
      <c r="A544">
        <v>497</v>
      </c>
      <c r="B544" s="22">
        <v>1013231.5925344659</v>
      </c>
    </row>
    <row r="545" spans="1:2" x14ac:dyDescent="0.3">
      <c r="A545">
        <v>498</v>
      </c>
      <c r="B545" s="22">
        <v>1124701.8885869309</v>
      </c>
    </row>
    <row r="546" spans="1:2" x14ac:dyDescent="0.3">
      <c r="A546">
        <v>499</v>
      </c>
      <c r="B546" s="22">
        <v>827368.4715216615</v>
      </c>
    </row>
    <row r="547" spans="1:2" x14ac:dyDescent="0.3">
      <c r="A547">
        <v>500</v>
      </c>
      <c r="B547" s="22">
        <v>1132237.7456280955</v>
      </c>
    </row>
    <row r="548" spans="1:2" x14ac:dyDescent="0.3">
      <c r="A548">
        <v>501</v>
      </c>
      <c r="B548" s="22">
        <v>822428.20380184439</v>
      </c>
    </row>
    <row r="549" spans="1:2" x14ac:dyDescent="0.3">
      <c r="A549">
        <v>502</v>
      </c>
      <c r="B549" s="22">
        <v>1002420.2975160356</v>
      </c>
    </row>
    <row r="550" spans="1:2" x14ac:dyDescent="0.3">
      <c r="A550">
        <v>503</v>
      </c>
      <c r="B550" s="22">
        <v>663837.54978401028</v>
      </c>
    </row>
    <row r="551" spans="1:2" x14ac:dyDescent="0.3">
      <c r="A551">
        <v>504</v>
      </c>
      <c r="B551" s="22">
        <v>754812.445670899</v>
      </c>
    </row>
    <row r="552" spans="1:2" x14ac:dyDescent="0.3">
      <c r="A552">
        <v>505</v>
      </c>
      <c r="B552" s="22">
        <v>603435.08278990537</v>
      </c>
    </row>
    <row r="553" spans="1:2" x14ac:dyDescent="0.3">
      <c r="A553">
        <v>506</v>
      </c>
      <c r="B553" s="22">
        <v>693083.9170125979</v>
      </c>
    </row>
    <row r="554" spans="1:2" x14ac:dyDescent="0.3">
      <c r="A554">
        <v>507</v>
      </c>
      <c r="B554" s="22">
        <v>982568.5036218114</v>
      </c>
    </row>
    <row r="555" spans="1:2" x14ac:dyDescent="0.3">
      <c r="A555">
        <v>508</v>
      </c>
      <c r="B555" s="22">
        <v>1207887.4241114547</v>
      </c>
    </row>
    <row r="556" spans="1:2" x14ac:dyDescent="0.3">
      <c r="A556">
        <v>509</v>
      </c>
      <c r="B556" s="22">
        <v>827271.92519173876</v>
      </c>
    </row>
    <row r="557" spans="1:2" x14ac:dyDescent="0.3">
      <c r="A557">
        <v>510</v>
      </c>
      <c r="B557" s="22">
        <v>823995.26177951251</v>
      </c>
    </row>
    <row r="558" spans="1:2" x14ac:dyDescent="0.3">
      <c r="A558">
        <v>511</v>
      </c>
      <c r="B558" s="22">
        <v>910540.52850835759</v>
      </c>
    </row>
    <row r="559" spans="1:2" x14ac:dyDescent="0.3">
      <c r="A559">
        <v>512</v>
      </c>
      <c r="B559" s="22">
        <v>601749.1854701764</v>
      </c>
    </row>
    <row r="560" spans="1:2" x14ac:dyDescent="0.3">
      <c r="A560">
        <v>513</v>
      </c>
      <c r="B560" s="22">
        <v>731213.25139779784</v>
      </c>
    </row>
    <row r="561" spans="1:2" x14ac:dyDescent="0.3">
      <c r="A561">
        <v>514</v>
      </c>
      <c r="B561" s="22">
        <v>1001241.5703891662</v>
      </c>
    </row>
    <row r="562" spans="1:2" x14ac:dyDescent="0.3">
      <c r="A562">
        <v>515</v>
      </c>
      <c r="B562" s="22">
        <v>1047765.7066695772</v>
      </c>
    </row>
    <row r="563" spans="1:2" x14ac:dyDescent="0.3">
      <c r="A563">
        <v>516</v>
      </c>
      <c r="B563" s="22">
        <v>718383.30658806243</v>
      </c>
    </row>
    <row r="564" spans="1:2" x14ac:dyDescent="0.3">
      <c r="A564">
        <v>517</v>
      </c>
      <c r="B564" s="22">
        <v>970456.65045753086</v>
      </c>
    </row>
    <row r="565" spans="1:2" x14ac:dyDescent="0.3">
      <c r="A565">
        <v>518</v>
      </c>
      <c r="B565" s="22">
        <v>894862.74920347286</v>
      </c>
    </row>
    <row r="566" spans="1:2" x14ac:dyDescent="0.3">
      <c r="A566">
        <v>519</v>
      </c>
      <c r="B566" s="22">
        <v>876874.67172446859</v>
      </c>
    </row>
    <row r="567" spans="1:2" x14ac:dyDescent="0.3">
      <c r="A567">
        <v>520</v>
      </c>
      <c r="B567" s="22">
        <v>1398231.1550337134</v>
      </c>
    </row>
    <row r="568" spans="1:2" x14ac:dyDescent="0.3">
      <c r="A568">
        <v>521</v>
      </c>
      <c r="B568" s="22">
        <v>775094.06511837232</v>
      </c>
    </row>
    <row r="569" spans="1:2" x14ac:dyDescent="0.3">
      <c r="A569">
        <v>522</v>
      </c>
      <c r="B569" s="22">
        <v>768300.1590831849</v>
      </c>
    </row>
    <row r="570" spans="1:2" x14ac:dyDescent="0.3">
      <c r="A570">
        <v>523</v>
      </c>
      <c r="B570" s="22">
        <v>633027.97975185874</v>
      </c>
    </row>
    <row r="571" spans="1:2" x14ac:dyDescent="0.3">
      <c r="A571">
        <v>524</v>
      </c>
      <c r="B571" s="22">
        <v>1199348.8516711646</v>
      </c>
    </row>
    <row r="572" spans="1:2" x14ac:dyDescent="0.3">
      <c r="A572">
        <v>525</v>
      </c>
      <c r="B572" s="22">
        <v>729199.22937517089</v>
      </c>
    </row>
    <row r="573" spans="1:2" x14ac:dyDescent="0.3">
      <c r="A573">
        <v>526</v>
      </c>
      <c r="B573" s="22">
        <v>610734.22674608591</v>
      </c>
    </row>
    <row r="574" spans="1:2" x14ac:dyDescent="0.3">
      <c r="A574">
        <v>527</v>
      </c>
      <c r="B574" s="22">
        <v>776550.85833276727</v>
      </c>
    </row>
    <row r="575" spans="1:2" x14ac:dyDescent="0.3">
      <c r="A575">
        <v>528</v>
      </c>
      <c r="B575" s="22">
        <v>783674.82417268679</v>
      </c>
    </row>
    <row r="576" spans="1:2" x14ac:dyDescent="0.3">
      <c r="A576">
        <v>529</v>
      </c>
      <c r="B576" s="22">
        <v>812771.05713648198</v>
      </c>
    </row>
    <row r="577" spans="1:2" x14ac:dyDescent="0.3">
      <c r="A577">
        <v>530</v>
      </c>
      <c r="B577" s="22">
        <v>1053947.8956027622</v>
      </c>
    </row>
    <row r="578" spans="1:2" x14ac:dyDescent="0.3">
      <c r="A578">
        <v>531</v>
      </c>
      <c r="B578" s="22">
        <v>874683.24510603852</v>
      </c>
    </row>
    <row r="579" spans="1:2" x14ac:dyDescent="0.3">
      <c r="A579">
        <v>532</v>
      </c>
      <c r="B579" s="22">
        <v>746866.36123725818</v>
      </c>
    </row>
    <row r="580" spans="1:2" x14ac:dyDescent="0.3">
      <c r="A580">
        <v>533</v>
      </c>
      <c r="B580" s="22">
        <v>765751.19950478163</v>
      </c>
    </row>
    <row r="581" spans="1:2" x14ac:dyDescent="0.3">
      <c r="A581">
        <v>534</v>
      </c>
      <c r="B581" s="22">
        <v>917228.5278357619</v>
      </c>
    </row>
    <row r="582" spans="1:2" x14ac:dyDescent="0.3">
      <c r="A582">
        <v>535</v>
      </c>
      <c r="B582" s="22">
        <v>938588.71822133847</v>
      </c>
    </row>
    <row r="583" spans="1:2" x14ac:dyDescent="0.3">
      <c r="A583">
        <v>536</v>
      </c>
      <c r="B583" s="22">
        <v>755202.37907266244</v>
      </c>
    </row>
    <row r="584" spans="1:2" x14ac:dyDescent="0.3">
      <c r="A584">
        <v>537</v>
      </c>
      <c r="B584" s="22">
        <v>988559.76426340314</v>
      </c>
    </row>
    <row r="585" spans="1:2" x14ac:dyDescent="0.3">
      <c r="A585">
        <v>538</v>
      </c>
      <c r="B585" s="22">
        <v>623327.54710145283</v>
      </c>
    </row>
    <row r="586" spans="1:2" x14ac:dyDescent="0.3">
      <c r="A586">
        <v>539</v>
      </c>
      <c r="B586" s="22">
        <v>836648.85744332022</v>
      </c>
    </row>
    <row r="587" spans="1:2" x14ac:dyDescent="0.3">
      <c r="A587">
        <v>540</v>
      </c>
      <c r="B587" s="22">
        <v>1413816.8256655897</v>
      </c>
    </row>
    <row r="588" spans="1:2" x14ac:dyDescent="0.3">
      <c r="A588">
        <v>541</v>
      </c>
      <c r="B588" s="22">
        <v>721700.28774418437</v>
      </c>
    </row>
    <row r="589" spans="1:2" x14ac:dyDescent="0.3">
      <c r="A589">
        <v>542</v>
      </c>
      <c r="B589" s="22">
        <v>840134.95430337382</v>
      </c>
    </row>
    <row r="590" spans="1:2" x14ac:dyDescent="0.3">
      <c r="A590">
        <v>543</v>
      </c>
      <c r="B590" s="22">
        <v>841766.23115127196</v>
      </c>
    </row>
    <row r="591" spans="1:2" x14ac:dyDescent="0.3">
      <c r="A591">
        <v>544</v>
      </c>
      <c r="B591" s="22">
        <v>712347.9022575136</v>
      </c>
    </row>
    <row r="592" spans="1:2" x14ac:dyDescent="0.3">
      <c r="A592">
        <v>545</v>
      </c>
      <c r="B592" s="22">
        <v>1065649.3456192091</v>
      </c>
    </row>
    <row r="593" spans="1:2" x14ac:dyDescent="0.3">
      <c r="A593">
        <v>546</v>
      </c>
      <c r="B593" s="22">
        <v>687726.90012581157</v>
      </c>
    </row>
    <row r="594" spans="1:2" x14ac:dyDescent="0.3">
      <c r="A594">
        <v>547</v>
      </c>
      <c r="B594" s="22">
        <v>689776.95794918831</v>
      </c>
    </row>
    <row r="595" spans="1:2" x14ac:dyDescent="0.3">
      <c r="A595">
        <v>548</v>
      </c>
      <c r="B595" s="22">
        <v>964960.58286922472</v>
      </c>
    </row>
    <row r="596" spans="1:2" x14ac:dyDescent="0.3">
      <c r="A596">
        <v>549</v>
      </c>
      <c r="B596" s="22">
        <v>831510.50416959659</v>
      </c>
    </row>
    <row r="597" spans="1:2" x14ac:dyDescent="0.3">
      <c r="A597">
        <v>550</v>
      </c>
      <c r="B597" s="22">
        <v>879414.18081317528</v>
      </c>
    </row>
    <row r="598" spans="1:2" x14ac:dyDescent="0.3">
      <c r="A598">
        <v>551</v>
      </c>
      <c r="B598" s="22">
        <v>779795.32355580118</v>
      </c>
    </row>
    <row r="599" spans="1:2" x14ac:dyDescent="0.3">
      <c r="A599">
        <v>552</v>
      </c>
      <c r="B599" s="22">
        <v>901630.4517105394</v>
      </c>
    </row>
    <row r="600" spans="1:2" x14ac:dyDescent="0.3">
      <c r="A600">
        <v>553</v>
      </c>
      <c r="B600" s="22">
        <v>657892.8276891202</v>
      </c>
    </row>
    <row r="601" spans="1:2" x14ac:dyDescent="0.3">
      <c r="A601">
        <v>554</v>
      </c>
      <c r="B601" s="22">
        <v>619173.27315637015</v>
      </c>
    </row>
    <row r="602" spans="1:2" x14ac:dyDescent="0.3">
      <c r="A602">
        <v>555</v>
      </c>
      <c r="B602" s="22">
        <v>888226.61328284373</v>
      </c>
    </row>
    <row r="603" spans="1:2" x14ac:dyDescent="0.3">
      <c r="A603">
        <v>556</v>
      </c>
      <c r="B603" s="22">
        <v>1089852.4776277235</v>
      </c>
    </row>
    <row r="604" spans="1:2" x14ac:dyDescent="0.3">
      <c r="A604">
        <v>557</v>
      </c>
      <c r="B604" s="22">
        <v>686234.95061181649</v>
      </c>
    </row>
    <row r="605" spans="1:2" x14ac:dyDescent="0.3">
      <c r="A605">
        <v>558</v>
      </c>
      <c r="B605" s="22">
        <v>900740.62153197313</v>
      </c>
    </row>
    <row r="606" spans="1:2" x14ac:dyDescent="0.3">
      <c r="A606">
        <v>559</v>
      </c>
      <c r="B606" s="22">
        <v>1058618.4653122672</v>
      </c>
    </row>
    <row r="607" spans="1:2" x14ac:dyDescent="0.3">
      <c r="A607">
        <v>560</v>
      </c>
      <c r="B607" s="22">
        <v>1535716.8150501139</v>
      </c>
    </row>
    <row r="608" spans="1:2" x14ac:dyDescent="0.3">
      <c r="A608">
        <v>561</v>
      </c>
      <c r="B608" s="22">
        <v>758686.99524993938</v>
      </c>
    </row>
    <row r="609" spans="1:2" x14ac:dyDescent="0.3">
      <c r="A609">
        <v>562</v>
      </c>
      <c r="B609" s="22">
        <v>1384774.6649941711</v>
      </c>
    </row>
    <row r="610" spans="1:2" x14ac:dyDescent="0.3">
      <c r="A610">
        <v>563</v>
      </c>
      <c r="B610" s="22">
        <v>789081.8038600795</v>
      </c>
    </row>
    <row r="611" spans="1:2" x14ac:dyDescent="0.3">
      <c r="A611">
        <v>564</v>
      </c>
      <c r="B611" s="22">
        <v>1160398.8280243268</v>
      </c>
    </row>
    <row r="612" spans="1:2" x14ac:dyDescent="0.3">
      <c r="A612">
        <v>565</v>
      </c>
      <c r="B612" s="22">
        <v>1154411.2446047901</v>
      </c>
    </row>
    <row r="613" spans="1:2" x14ac:dyDescent="0.3">
      <c r="A613">
        <v>566</v>
      </c>
      <c r="B613" s="22">
        <v>812283.04998270026</v>
      </c>
    </row>
    <row r="614" spans="1:2" x14ac:dyDescent="0.3">
      <c r="A614">
        <v>567</v>
      </c>
      <c r="B614" s="22">
        <v>959690.89424177399</v>
      </c>
    </row>
    <row r="615" spans="1:2" x14ac:dyDescent="0.3">
      <c r="A615">
        <v>568</v>
      </c>
      <c r="B615" s="22">
        <v>885626.2350262648</v>
      </c>
    </row>
    <row r="616" spans="1:2" x14ac:dyDescent="0.3">
      <c r="A616">
        <v>569</v>
      </c>
      <c r="B616" s="22">
        <v>873920.21209537704</v>
      </c>
    </row>
    <row r="617" spans="1:2" x14ac:dyDescent="0.3">
      <c r="A617">
        <v>570</v>
      </c>
      <c r="B617" s="22">
        <v>884190.98431462469</v>
      </c>
    </row>
    <row r="618" spans="1:2" x14ac:dyDescent="0.3">
      <c r="A618">
        <v>571</v>
      </c>
      <c r="B618" s="22">
        <v>938497.2802313607</v>
      </c>
    </row>
    <row r="619" spans="1:2" x14ac:dyDescent="0.3">
      <c r="A619">
        <v>572</v>
      </c>
      <c r="B619" s="22">
        <v>1052320.6567161332</v>
      </c>
    </row>
    <row r="620" spans="1:2" x14ac:dyDescent="0.3">
      <c r="A620">
        <v>573</v>
      </c>
      <c r="B620" s="22">
        <v>915310.84604274936</v>
      </c>
    </row>
    <row r="621" spans="1:2" x14ac:dyDescent="0.3">
      <c r="A621">
        <v>574</v>
      </c>
      <c r="B621" s="22">
        <v>829443.06747639179</v>
      </c>
    </row>
    <row r="622" spans="1:2" x14ac:dyDescent="0.3">
      <c r="A622">
        <v>575</v>
      </c>
      <c r="B622" s="22">
        <v>1069407.3831604877</v>
      </c>
    </row>
    <row r="623" spans="1:2" x14ac:dyDescent="0.3">
      <c r="A623">
        <v>576</v>
      </c>
      <c r="B623" s="22">
        <v>723405.21010089153</v>
      </c>
    </row>
    <row r="624" spans="1:2" x14ac:dyDescent="0.3">
      <c r="A624">
        <v>577</v>
      </c>
      <c r="B624" s="22">
        <v>798690.48136501177</v>
      </c>
    </row>
    <row r="625" spans="1:2" x14ac:dyDescent="0.3">
      <c r="A625">
        <v>578</v>
      </c>
      <c r="B625" s="22">
        <v>697705.50172801816</v>
      </c>
    </row>
    <row r="626" spans="1:2" x14ac:dyDescent="0.3">
      <c r="A626">
        <v>579</v>
      </c>
      <c r="B626" s="22">
        <v>1142734.7839333743</v>
      </c>
    </row>
    <row r="627" spans="1:2" x14ac:dyDescent="0.3">
      <c r="A627">
        <v>580</v>
      </c>
      <c r="B627" s="22">
        <v>1072809.0589883546</v>
      </c>
    </row>
    <row r="628" spans="1:2" x14ac:dyDescent="0.3">
      <c r="A628">
        <v>581</v>
      </c>
      <c r="B628" s="22">
        <v>763446.33089541772</v>
      </c>
    </row>
    <row r="629" spans="1:2" x14ac:dyDescent="0.3">
      <c r="A629">
        <v>582</v>
      </c>
      <c r="B629" s="22">
        <v>928212.09576141671</v>
      </c>
    </row>
    <row r="630" spans="1:2" x14ac:dyDescent="0.3">
      <c r="A630">
        <v>583</v>
      </c>
      <c r="B630" s="22">
        <v>794790.24334448646</v>
      </c>
    </row>
    <row r="631" spans="1:2" x14ac:dyDescent="0.3">
      <c r="A631">
        <v>584</v>
      </c>
      <c r="B631" s="22">
        <v>727014.7076310321</v>
      </c>
    </row>
    <row r="632" spans="1:2" x14ac:dyDescent="0.3">
      <c r="A632">
        <v>585</v>
      </c>
      <c r="B632" s="22">
        <v>1293655.065431742</v>
      </c>
    </row>
    <row r="633" spans="1:2" x14ac:dyDescent="0.3">
      <c r="A633">
        <v>586</v>
      </c>
      <c r="B633" s="22">
        <v>855309.70344805019</v>
      </c>
    </row>
    <row r="634" spans="1:2" x14ac:dyDescent="0.3">
      <c r="A634">
        <v>587</v>
      </c>
      <c r="B634" s="22">
        <v>871588.25624857447</v>
      </c>
    </row>
    <row r="635" spans="1:2" x14ac:dyDescent="0.3">
      <c r="A635">
        <v>588</v>
      </c>
      <c r="B635" s="22">
        <v>769491.80347294093</v>
      </c>
    </row>
    <row r="636" spans="1:2" x14ac:dyDescent="0.3">
      <c r="A636">
        <v>589</v>
      </c>
      <c r="B636" s="22">
        <v>1123906.1995291919</v>
      </c>
    </row>
    <row r="637" spans="1:2" x14ac:dyDescent="0.3">
      <c r="A637">
        <v>590</v>
      </c>
      <c r="B637" s="22">
        <v>1516889.338459837</v>
      </c>
    </row>
    <row r="638" spans="1:2" x14ac:dyDescent="0.3">
      <c r="A638">
        <v>591</v>
      </c>
      <c r="B638" s="22">
        <v>1241992.8726433723</v>
      </c>
    </row>
    <row r="639" spans="1:2" x14ac:dyDescent="0.3">
      <c r="A639">
        <v>592</v>
      </c>
      <c r="B639" s="22">
        <v>923287.10709517496</v>
      </c>
    </row>
    <row r="640" spans="1:2" x14ac:dyDescent="0.3">
      <c r="A640">
        <v>593</v>
      </c>
      <c r="B640" s="22">
        <v>1392002.3476883646</v>
      </c>
    </row>
    <row r="641" spans="1:2" x14ac:dyDescent="0.3">
      <c r="A641">
        <v>594</v>
      </c>
      <c r="B641" s="22">
        <v>959726.15330459923</v>
      </c>
    </row>
    <row r="642" spans="1:2" x14ac:dyDescent="0.3">
      <c r="A642">
        <v>595</v>
      </c>
      <c r="B642" s="22">
        <v>788517.0214103139</v>
      </c>
    </row>
    <row r="643" spans="1:2" x14ac:dyDescent="0.3">
      <c r="A643">
        <v>596</v>
      </c>
      <c r="B643" s="22">
        <v>673806.49999806099</v>
      </c>
    </row>
    <row r="644" spans="1:2" x14ac:dyDescent="0.3">
      <c r="A644">
        <v>597</v>
      </c>
      <c r="B644" s="22">
        <v>767770.1811876843</v>
      </c>
    </row>
    <row r="645" spans="1:2" x14ac:dyDescent="0.3">
      <c r="A645">
        <v>598</v>
      </c>
      <c r="B645" s="22">
        <v>828601.75928684114</v>
      </c>
    </row>
    <row r="646" spans="1:2" x14ac:dyDescent="0.3">
      <c r="A646">
        <v>599</v>
      </c>
      <c r="B646" s="22">
        <v>961680.31207815278</v>
      </c>
    </row>
    <row r="647" spans="1:2" x14ac:dyDescent="0.3">
      <c r="A647">
        <v>600</v>
      </c>
      <c r="B647" s="22">
        <v>916589.44311020954</v>
      </c>
    </row>
    <row r="648" spans="1:2" x14ac:dyDescent="0.3">
      <c r="A648">
        <v>601</v>
      </c>
      <c r="B648" s="22">
        <v>903691.5076292844</v>
      </c>
    </row>
    <row r="649" spans="1:2" x14ac:dyDescent="0.3">
      <c r="A649">
        <v>602</v>
      </c>
      <c r="B649" s="22">
        <v>1016519.6500878073</v>
      </c>
    </row>
    <row r="650" spans="1:2" x14ac:dyDescent="0.3">
      <c r="A650">
        <v>603</v>
      </c>
      <c r="B650" s="22">
        <v>1059890.2200262495</v>
      </c>
    </row>
    <row r="651" spans="1:2" x14ac:dyDescent="0.3">
      <c r="A651">
        <v>604</v>
      </c>
      <c r="B651" s="22">
        <v>763218.87829972303</v>
      </c>
    </row>
    <row r="652" spans="1:2" x14ac:dyDescent="0.3">
      <c r="A652">
        <v>605</v>
      </c>
      <c r="B652" s="22">
        <v>885183.14854559058</v>
      </c>
    </row>
    <row r="653" spans="1:2" x14ac:dyDescent="0.3">
      <c r="A653">
        <v>606</v>
      </c>
      <c r="B653" s="22">
        <v>725948.09620963037</v>
      </c>
    </row>
    <row r="654" spans="1:2" x14ac:dyDescent="0.3">
      <c r="A654">
        <v>607</v>
      </c>
      <c r="B654" s="22">
        <v>967049.23930245405</v>
      </c>
    </row>
    <row r="655" spans="1:2" x14ac:dyDescent="0.3">
      <c r="A655">
        <v>608</v>
      </c>
      <c r="B655" s="22">
        <v>688773.21235056757</v>
      </c>
    </row>
    <row r="656" spans="1:2" x14ac:dyDescent="0.3">
      <c r="A656">
        <v>609</v>
      </c>
      <c r="B656" s="22">
        <v>918519.48924850347</v>
      </c>
    </row>
    <row r="657" spans="1:2" x14ac:dyDescent="0.3">
      <c r="A657">
        <v>610</v>
      </c>
      <c r="B657" s="22">
        <v>1174941.8019227288</v>
      </c>
    </row>
    <row r="658" spans="1:2" x14ac:dyDescent="0.3">
      <c r="A658">
        <v>611</v>
      </c>
      <c r="B658" s="22">
        <v>911626.34262523812</v>
      </c>
    </row>
    <row r="659" spans="1:2" x14ac:dyDescent="0.3">
      <c r="A659">
        <v>612</v>
      </c>
      <c r="B659" s="22">
        <v>938831.81475033169</v>
      </c>
    </row>
    <row r="660" spans="1:2" x14ac:dyDescent="0.3">
      <c r="A660">
        <v>613</v>
      </c>
      <c r="B660" s="22">
        <v>1274463.2498108486</v>
      </c>
    </row>
    <row r="661" spans="1:2" x14ac:dyDescent="0.3">
      <c r="A661">
        <v>614</v>
      </c>
      <c r="B661" s="22">
        <v>912043.45176882879</v>
      </c>
    </row>
    <row r="662" spans="1:2" x14ac:dyDescent="0.3">
      <c r="A662">
        <v>615</v>
      </c>
      <c r="B662" s="22">
        <v>757710.8213079304</v>
      </c>
    </row>
    <row r="663" spans="1:2" x14ac:dyDescent="0.3">
      <c r="A663">
        <v>616</v>
      </c>
      <c r="B663" s="22">
        <v>822705.40488240356</v>
      </c>
    </row>
    <row r="664" spans="1:2" x14ac:dyDescent="0.3">
      <c r="A664">
        <v>617</v>
      </c>
      <c r="B664" s="22">
        <v>1460673.9897032722</v>
      </c>
    </row>
    <row r="665" spans="1:2" x14ac:dyDescent="0.3">
      <c r="A665">
        <v>618</v>
      </c>
      <c r="B665" s="22">
        <v>761963.17872775067</v>
      </c>
    </row>
    <row r="666" spans="1:2" x14ac:dyDescent="0.3">
      <c r="A666">
        <v>619</v>
      </c>
      <c r="B666" s="22">
        <v>1084723.8929769187</v>
      </c>
    </row>
    <row r="667" spans="1:2" x14ac:dyDescent="0.3">
      <c r="A667">
        <v>620</v>
      </c>
      <c r="B667" s="22">
        <v>948482.72784649627</v>
      </c>
    </row>
    <row r="668" spans="1:2" x14ac:dyDescent="0.3">
      <c r="A668">
        <v>621</v>
      </c>
      <c r="B668" s="22">
        <v>715281.71193704579</v>
      </c>
    </row>
    <row r="669" spans="1:2" x14ac:dyDescent="0.3">
      <c r="A669">
        <v>622</v>
      </c>
      <c r="B669" s="22">
        <v>649908.55975370284</v>
      </c>
    </row>
    <row r="670" spans="1:2" x14ac:dyDescent="0.3">
      <c r="A670">
        <v>623</v>
      </c>
      <c r="B670" s="22">
        <v>790917.19404370349</v>
      </c>
    </row>
    <row r="671" spans="1:2" x14ac:dyDescent="0.3">
      <c r="A671">
        <v>624</v>
      </c>
      <c r="B671" s="22">
        <v>1123237.9153417649</v>
      </c>
    </row>
    <row r="672" spans="1:2" x14ac:dyDescent="0.3">
      <c r="A672">
        <v>625</v>
      </c>
      <c r="B672" s="22">
        <v>781968.61287728266</v>
      </c>
    </row>
    <row r="673" spans="1:2" x14ac:dyDescent="0.3">
      <c r="A673">
        <v>626</v>
      </c>
      <c r="B673" s="22">
        <v>1090775.0418113025</v>
      </c>
    </row>
    <row r="674" spans="1:2" x14ac:dyDescent="0.3">
      <c r="A674">
        <v>627</v>
      </c>
      <c r="B674" s="22">
        <v>877874.10065918765</v>
      </c>
    </row>
    <row r="675" spans="1:2" x14ac:dyDescent="0.3">
      <c r="A675">
        <v>628</v>
      </c>
      <c r="B675" s="22">
        <v>1106951.3765278088</v>
      </c>
    </row>
    <row r="676" spans="1:2" x14ac:dyDescent="0.3">
      <c r="A676">
        <v>629</v>
      </c>
      <c r="B676" s="22">
        <v>707975.63912607497</v>
      </c>
    </row>
    <row r="677" spans="1:2" x14ac:dyDescent="0.3">
      <c r="A677">
        <v>630</v>
      </c>
      <c r="B677" s="22">
        <v>863316.2559453412</v>
      </c>
    </row>
    <row r="678" spans="1:2" x14ac:dyDescent="0.3">
      <c r="A678">
        <v>631</v>
      </c>
      <c r="B678" s="22">
        <v>781577.32634111424</v>
      </c>
    </row>
    <row r="679" spans="1:2" x14ac:dyDescent="0.3">
      <c r="A679">
        <v>632</v>
      </c>
      <c r="B679" s="22">
        <v>824332.96708352491</v>
      </c>
    </row>
    <row r="680" spans="1:2" x14ac:dyDescent="0.3">
      <c r="A680">
        <v>633</v>
      </c>
      <c r="B680" s="22">
        <v>1016266.5267125032</v>
      </c>
    </row>
    <row r="681" spans="1:2" x14ac:dyDescent="0.3">
      <c r="A681">
        <v>634</v>
      </c>
      <c r="B681" s="22">
        <v>867517.03141501383</v>
      </c>
    </row>
    <row r="682" spans="1:2" x14ac:dyDescent="0.3">
      <c r="A682">
        <v>635</v>
      </c>
      <c r="B682" s="22">
        <v>744067.34076130507</v>
      </c>
    </row>
    <row r="683" spans="1:2" x14ac:dyDescent="0.3">
      <c r="A683">
        <v>636</v>
      </c>
      <c r="B683" s="22">
        <v>1185895.0968910209</v>
      </c>
    </row>
    <row r="684" spans="1:2" x14ac:dyDescent="0.3">
      <c r="A684">
        <v>637</v>
      </c>
      <c r="B684" s="22">
        <v>858654.77511631162</v>
      </c>
    </row>
    <row r="685" spans="1:2" x14ac:dyDescent="0.3">
      <c r="A685">
        <v>638</v>
      </c>
      <c r="B685" s="22">
        <v>681411.65721255029</v>
      </c>
    </row>
    <row r="686" spans="1:2" x14ac:dyDescent="0.3">
      <c r="A686">
        <v>639</v>
      </c>
      <c r="B686" s="22">
        <v>740560.06293838075</v>
      </c>
    </row>
    <row r="687" spans="1:2" x14ac:dyDescent="0.3">
      <c r="A687">
        <v>640</v>
      </c>
      <c r="B687" s="22">
        <v>830832.38839707384</v>
      </c>
    </row>
    <row r="688" spans="1:2" x14ac:dyDescent="0.3">
      <c r="A688">
        <v>641</v>
      </c>
      <c r="B688" s="22">
        <v>910263.42383678083</v>
      </c>
    </row>
    <row r="689" spans="1:2" x14ac:dyDescent="0.3">
      <c r="A689">
        <v>642</v>
      </c>
      <c r="B689" s="22">
        <v>1018808.5285105163</v>
      </c>
    </row>
    <row r="690" spans="1:2" x14ac:dyDescent="0.3">
      <c r="A690">
        <v>643</v>
      </c>
      <c r="B690" s="22">
        <v>908094.84175598039</v>
      </c>
    </row>
    <row r="691" spans="1:2" x14ac:dyDescent="0.3">
      <c r="A691">
        <v>644</v>
      </c>
      <c r="B691" s="22">
        <v>1072592.5416293992</v>
      </c>
    </row>
    <row r="692" spans="1:2" x14ac:dyDescent="0.3">
      <c r="A692">
        <v>645</v>
      </c>
      <c r="B692" s="22">
        <v>601904.69674753107</v>
      </c>
    </row>
    <row r="693" spans="1:2" x14ac:dyDescent="0.3">
      <c r="A693">
        <v>646</v>
      </c>
      <c r="B693" s="22">
        <v>883327.30786799453</v>
      </c>
    </row>
    <row r="694" spans="1:2" x14ac:dyDescent="0.3">
      <c r="A694">
        <v>647</v>
      </c>
      <c r="B694" s="22">
        <v>822566.24146031914</v>
      </c>
    </row>
    <row r="695" spans="1:2" x14ac:dyDescent="0.3">
      <c r="A695">
        <v>648</v>
      </c>
      <c r="B695" s="22">
        <v>765783.99086525675</v>
      </c>
    </row>
    <row r="696" spans="1:2" x14ac:dyDescent="0.3">
      <c r="A696">
        <v>649</v>
      </c>
      <c r="B696" s="22">
        <v>836383.26550663984</v>
      </c>
    </row>
    <row r="697" spans="1:2" x14ac:dyDescent="0.3">
      <c r="A697">
        <v>650</v>
      </c>
      <c r="B697" s="22">
        <v>895241.09507195279</v>
      </c>
    </row>
    <row r="698" spans="1:2" x14ac:dyDescent="0.3">
      <c r="A698">
        <v>651</v>
      </c>
      <c r="B698" s="22">
        <v>824511.61357738648</v>
      </c>
    </row>
    <row r="699" spans="1:2" x14ac:dyDescent="0.3">
      <c r="A699">
        <v>652</v>
      </c>
      <c r="B699" s="22">
        <v>981231.65475753392</v>
      </c>
    </row>
    <row r="700" spans="1:2" x14ac:dyDescent="0.3">
      <c r="A700">
        <v>653</v>
      </c>
      <c r="B700" s="22">
        <v>959449.69741379609</v>
      </c>
    </row>
    <row r="701" spans="1:2" x14ac:dyDescent="0.3">
      <c r="A701">
        <v>654</v>
      </c>
      <c r="B701" s="22">
        <v>859890.29211460077</v>
      </c>
    </row>
    <row r="702" spans="1:2" x14ac:dyDescent="0.3">
      <c r="A702">
        <v>655</v>
      </c>
      <c r="B702" s="22">
        <v>957980.12701828068</v>
      </c>
    </row>
    <row r="703" spans="1:2" x14ac:dyDescent="0.3">
      <c r="A703">
        <v>656</v>
      </c>
      <c r="B703" s="22">
        <v>785647.12059355434</v>
      </c>
    </row>
    <row r="704" spans="1:2" x14ac:dyDescent="0.3">
      <c r="A704">
        <v>657</v>
      </c>
      <c r="B704" s="22">
        <v>666832.38004442898</v>
      </c>
    </row>
    <row r="705" spans="1:2" x14ac:dyDescent="0.3">
      <c r="A705">
        <v>658</v>
      </c>
      <c r="B705" s="22">
        <v>838448.83622638788</v>
      </c>
    </row>
    <row r="706" spans="1:2" x14ac:dyDescent="0.3">
      <c r="A706">
        <v>659</v>
      </c>
      <c r="B706" s="22">
        <v>550079.84462409513</v>
      </c>
    </row>
    <row r="707" spans="1:2" x14ac:dyDescent="0.3">
      <c r="A707">
        <v>660</v>
      </c>
      <c r="B707" s="22">
        <v>847497.66823295574</v>
      </c>
    </row>
    <row r="708" spans="1:2" x14ac:dyDescent="0.3">
      <c r="A708">
        <v>661</v>
      </c>
      <c r="B708" s="22">
        <v>1084116.4104972216</v>
      </c>
    </row>
    <row r="709" spans="1:2" x14ac:dyDescent="0.3">
      <c r="A709">
        <v>662</v>
      </c>
      <c r="B709" s="22">
        <v>779986.72073114035</v>
      </c>
    </row>
    <row r="710" spans="1:2" x14ac:dyDescent="0.3">
      <c r="A710">
        <v>663</v>
      </c>
      <c r="B710" s="22">
        <v>752766.78871426941</v>
      </c>
    </row>
    <row r="711" spans="1:2" x14ac:dyDescent="0.3">
      <c r="A711">
        <v>664</v>
      </c>
      <c r="B711" s="22">
        <v>1002698.9068922945</v>
      </c>
    </row>
    <row r="712" spans="1:2" x14ac:dyDescent="0.3">
      <c r="A712">
        <v>665</v>
      </c>
      <c r="B712" s="22">
        <v>833451.88336256077</v>
      </c>
    </row>
    <row r="713" spans="1:2" x14ac:dyDescent="0.3">
      <c r="A713">
        <v>666</v>
      </c>
      <c r="B713" s="22">
        <v>813321.07088649052</v>
      </c>
    </row>
    <row r="714" spans="1:2" x14ac:dyDescent="0.3">
      <c r="A714">
        <v>667</v>
      </c>
      <c r="B714" s="22">
        <v>1101610.7092706985</v>
      </c>
    </row>
    <row r="715" spans="1:2" x14ac:dyDescent="0.3">
      <c r="A715">
        <v>668</v>
      </c>
      <c r="B715" s="22">
        <v>904839.96608101961</v>
      </c>
    </row>
    <row r="716" spans="1:2" x14ac:dyDescent="0.3">
      <c r="A716">
        <v>669</v>
      </c>
      <c r="B716" s="22">
        <v>845876.68307881407</v>
      </c>
    </row>
    <row r="717" spans="1:2" x14ac:dyDescent="0.3">
      <c r="A717">
        <v>670</v>
      </c>
      <c r="B717" s="22">
        <v>752159.90305967932</v>
      </c>
    </row>
    <row r="718" spans="1:2" x14ac:dyDescent="0.3">
      <c r="A718">
        <v>671</v>
      </c>
      <c r="B718" s="22">
        <v>1106297.7552388571</v>
      </c>
    </row>
    <row r="719" spans="1:2" x14ac:dyDescent="0.3">
      <c r="A719">
        <v>672</v>
      </c>
      <c r="B719" s="22">
        <v>742790.99874643655</v>
      </c>
    </row>
    <row r="720" spans="1:2" x14ac:dyDescent="0.3">
      <c r="A720">
        <v>673</v>
      </c>
      <c r="B720" s="22">
        <v>1023038.8806935912</v>
      </c>
    </row>
    <row r="721" spans="1:2" x14ac:dyDescent="0.3">
      <c r="A721">
        <v>674</v>
      </c>
      <c r="B721" s="22">
        <v>759202.67879031447</v>
      </c>
    </row>
    <row r="722" spans="1:2" x14ac:dyDescent="0.3">
      <c r="A722">
        <v>675</v>
      </c>
      <c r="B722" s="22">
        <v>892585.10492233199</v>
      </c>
    </row>
    <row r="723" spans="1:2" x14ac:dyDescent="0.3">
      <c r="A723">
        <v>676</v>
      </c>
      <c r="B723" s="22">
        <v>1199237.3598595208</v>
      </c>
    </row>
    <row r="724" spans="1:2" x14ac:dyDescent="0.3">
      <c r="A724">
        <v>677</v>
      </c>
      <c r="B724" s="22">
        <v>899336.94560041442</v>
      </c>
    </row>
    <row r="725" spans="1:2" x14ac:dyDescent="0.3">
      <c r="A725">
        <v>678</v>
      </c>
      <c r="B725" s="22">
        <v>959847.84808700182</v>
      </c>
    </row>
    <row r="726" spans="1:2" x14ac:dyDescent="0.3">
      <c r="A726">
        <v>679</v>
      </c>
      <c r="B726" s="22">
        <v>1476473.3421599087</v>
      </c>
    </row>
    <row r="727" spans="1:2" x14ac:dyDescent="0.3">
      <c r="A727">
        <v>680</v>
      </c>
      <c r="B727" s="22">
        <v>928970.95117120899</v>
      </c>
    </row>
    <row r="728" spans="1:2" x14ac:dyDescent="0.3">
      <c r="A728">
        <v>681</v>
      </c>
      <c r="B728" s="22">
        <v>1007856.3710434701</v>
      </c>
    </row>
    <row r="729" spans="1:2" x14ac:dyDescent="0.3">
      <c r="A729">
        <v>682</v>
      </c>
      <c r="B729" s="22">
        <v>1058087.5004677644</v>
      </c>
    </row>
    <row r="730" spans="1:2" x14ac:dyDescent="0.3">
      <c r="A730">
        <v>683</v>
      </c>
      <c r="B730" s="22">
        <v>1091592.8401748536</v>
      </c>
    </row>
    <row r="731" spans="1:2" x14ac:dyDescent="0.3">
      <c r="A731">
        <v>684</v>
      </c>
      <c r="B731" s="22">
        <v>1036993.0188046825</v>
      </c>
    </row>
    <row r="732" spans="1:2" x14ac:dyDescent="0.3">
      <c r="A732">
        <v>685</v>
      </c>
      <c r="B732" s="22">
        <v>1053082.8700070528</v>
      </c>
    </row>
    <row r="733" spans="1:2" x14ac:dyDescent="0.3">
      <c r="A733">
        <v>686</v>
      </c>
      <c r="B733" s="22">
        <v>951211.74110448058</v>
      </c>
    </row>
    <row r="734" spans="1:2" x14ac:dyDescent="0.3">
      <c r="A734">
        <v>687</v>
      </c>
      <c r="B734" s="22">
        <v>830916.2837442985</v>
      </c>
    </row>
    <row r="735" spans="1:2" x14ac:dyDescent="0.3">
      <c r="A735">
        <v>688</v>
      </c>
      <c r="B735" s="22">
        <v>621914.68973780749</v>
      </c>
    </row>
    <row r="736" spans="1:2" x14ac:dyDescent="0.3">
      <c r="A736">
        <v>689</v>
      </c>
      <c r="B736" s="22">
        <v>698851.31625764095</v>
      </c>
    </row>
    <row r="737" spans="1:2" x14ac:dyDescent="0.3">
      <c r="A737">
        <v>690</v>
      </c>
      <c r="B737" s="22">
        <v>1076062.0201903977</v>
      </c>
    </row>
    <row r="738" spans="1:2" x14ac:dyDescent="0.3">
      <c r="A738">
        <v>691</v>
      </c>
      <c r="B738" s="22">
        <v>996534.26580640208</v>
      </c>
    </row>
    <row r="739" spans="1:2" x14ac:dyDescent="0.3">
      <c r="A739">
        <v>692</v>
      </c>
      <c r="B739" s="22">
        <v>920009.84927481506</v>
      </c>
    </row>
    <row r="740" spans="1:2" x14ac:dyDescent="0.3">
      <c r="A740">
        <v>693</v>
      </c>
      <c r="B740" s="22">
        <v>754505.96944920672</v>
      </c>
    </row>
    <row r="741" spans="1:2" x14ac:dyDescent="0.3">
      <c r="A741">
        <v>694</v>
      </c>
      <c r="B741" s="22">
        <v>1094598.6586058263</v>
      </c>
    </row>
    <row r="742" spans="1:2" x14ac:dyDescent="0.3">
      <c r="A742">
        <v>695</v>
      </c>
      <c r="B742" s="22">
        <v>694044.43395114853</v>
      </c>
    </row>
    <row r="743" spans="1:2" x14ac:dyDescent="0.3">
      <c r="A743">
        <v>696</v>
      </c>
      <c r="B743" s="22">
        <v>1005467.0359529569</v>
      </c>
    </row>
    <row r="744" spans="1:2" x14ac:dyDescent="0.3">
      <c r="A744">
        <v>697</v>
      </c>
      <c r="B744" s="22">
        <v>964493.07786197739</v>
      </c>
    </row>
    <row r="745" spans="1:2" x14ac:dyDescent="0.3">
      <c r="A745">
        <v>698</v>
      </c>
      <c r="B745" s="22">
        <v>777831.46426041308</v>
      </c>
    </row>
    <row r="746" spans="1:2" x14ac:dyDescent="0.3">
      <c r="A746">
        <v>699</v>
      </c>
      <c r="B746" s="22">
        <v>912833.35613796464</v>
      </c>
    </row>
    <row r="747" spans="1:2" x14ac:dyDescent="0.3">
      <c r="A747">
        <v>700</v>
      </c>
      <c r="B747" s="22">
        <v>814870.14829591603</v>
      </c>
    </row>
    <row r="748" spans="1:2" x14ac:dyDescent="0.3">
      <c r="A748">
        <v>701</v>
      </c>
      <c r="B748" s="22">
        <v>777409.27842627501</v>
      </c>
    </row>
    <row r="749" spans="1:2" x14ac:dyDescent="0.3">
      <c r="A749">
        <v>702</v>
      </c>
      <c r="B749" s="22">
        <v>852825.20356489089</v>
      </c>
    </row>
    <row r="750" spans="1:2" x14ac:dyDescent="0.3">
      <c r="A750">
        <v>703</v>
      </c>
      <c r="B750" s="22">
        <v>899925.70591676678</v>
      </c>
    </row>
    <row r="751" spans="1:2" x14ac:dyDescent="0.3">
      <c r="A751">
        <v>704</v>
      </c>
      <c r="B751" s="22">
        <v>726147.76084647304</v>
      </c>
    </row>
    <row r="752" spans="1:2" x14ac:dyDescent="0.3">
      <c r="A752">
        <v>705</v>
      </c>
      <c r="B752" s="22">
        <v>663002.39732389443</v>
      </c>
    </row>
    <row r="753" spans="1:2" x14ac:dyDescent="0.3">
      <c r="A753">
        <v>706</v>
      </c>
      <c r="B753" s="22">
        <v>1213424.1354417305</v>
      </c>
    </row>
    <row r="754" spans="1:2" x14ac:dyDescent="0.3">
      <c r="A754">
        <v>707</v>
      </c>
      <c r="B754" s="22">
        <v>855714.53509402717</v>
      </c>
    </row>
    <row r="755" spans="1:2" x14ac:dyDescent="0.3">
      <c r="A755">
        <v>708</v>
      </c>
      <c r="B755" s="22">
        <v>647529.2176827389</v>
      </c>
    </row>
    <row r="756" spans="1:2" x14ac:dyDescent="0.3">
      <c r="A756">
        <v>709</v>
      </c>
      <c r="B756" s="22">
        <v>1347851.4286118334</v>
      </c>
    </row>
    <row r="757" spans="1:2" x14ac:dyDescent="0.3">
      <c r="A757">
        <v>710</v>
      </c>
      <c r="B757" s="22">
        <v>901519.06809607334</v>
      </c>
    </row>
    <row r="758" spans="1:2" x14ac:dyDescent="0.3">
      <c r="A758">
        <v>711</v>
      </c>
      <c r="B758" s="22">
        <v>864319.28022666974</v>
      </c>
    </row>
    <row r="759" spans="1:2" x14ac:dyDescent="0.3">
      <c r="A759">
        <v>712</v>
      </c>
      <c r="B759" s="22">
        <v>954652.46696293389</v>
      </c>
    </row>
    <row r="760" spans="1:2" x14ac:dyDescent="0.3">
      <c r="A760">
        <v>713</v>
      </c>
      <c r="B760" s="22">
        <v>1013707.2683628122</v>
      </c>
    </row>
    <row r="761" spans="1:2" x14ac:dyDescent="0.3">
      <c r="A761">
        <v>714</v>
      </c>
      <c r="B761" s="22">
        <v>629923.57422286761</v>
      </c>
    </row>
    <row r="762" spans="1:2" x14ac:dyDescent="0.3">
      <c r="A762">
        <v>715</v>
      </c>
      <c r="B762" s="22">
        <v>909030.38469857455</v>
      </c>
    </row>
    <row r="763" spans="1:2" x14ac:dyDescent="0.3">
      <c r="A763">
        <v>716</v>
      </c>
      <c r="B763" s="22">
        <v>828739.15251896717</v>
      </c>
    </row>
    <row r="764" spans="1:2" x14ac:dyDescent="0.3">
      <c r="A764">
        <v>717</v>
      </c>
      <c r="B764" s="22">
        <v>867965.47125017247</v>
      </c>
    </row>
    <row r="765" spans="1:2" x14ac:dyDescent="0.3">
      <c r="A765">
        <v>718</v>
      </c>
      <c r="B765" s="22">
        <v>1365377.1480182826</v>
      </c>
    </row>
    <row r="766" spans="1:2" x14ac:dyDescent="0.3">
      <c r="A766">
        <v>719</v>
      </c>
      <c r="B766" s="22">
        <v>877720.79894196906</v>
      </c>
    </row>
    <row r="767" spans="1:2" x14ac:dyDescent="0.3">
      <c r="A767">
        <v>720</v>
      </c>
      <c r="B767" s="22">
        <v>873615.31375638046</v>
      </c>
    </row>
    <row r="768" spans="1:2" x14ac:dyDescent="0.3">
      <c r="A768">
        <v>721</v>
      </c>
      <c r="B768" s="22">
        <v>802065.40374918771</v>
      </c>
    </row>
    <row r="769" spans="1:2" x14ac:dyDescent="0.3">
      <c r="A769">
        <v>722</v>
      </c>
      <c r="B769" s="22">
        <v>734153.47057177802</v>
      </c>
    </row>
    <row r="770" spans="1:2" x14ac:dyDescent="0.3">
      <c r="A770">
        <v>723</v>
      </c>
      <c r="B770" s="22">
        <v>585686.23142856907</v>
      </c>
    </row>
    <row r="771" spans="1:2" x14ac:dyDescent="0.3">
      <c r="A771">
        <v>724</v>
      </c>
      <c r="B771" s="22">
        <v>995084.56214910641</v>
      </c>
    </row>
    <row r="772" spans="1:2" x14ac:dyDescent="0.3">
      <c r="A772">
        <v>725</v>
      </c>
      <c r="B772" s="22">
        <v>1171155.3337633938</v>
      </c>
    </row>
    <row r="773" spans="1:2" x14ac:dyDescent="0.3">
      <c r="A773">
        <v>726</v>
      </c>
      <c r="B773" s="22">
        <v>1163192.9610838513</v>
      </c>
    </row>
    <row r="774" spans="1:2" x14ac:dyDescent="0.3">
      <c r="A774">
        <v>727</v>
      </c>
      <c r="B774" s="22">
        <v>999381.61356584984</v>
      </c>
    </row>
    <row r="775" spans="1:2" x14ac:dyDescent="0.3">
      <c r="A775">
        <v>728</v>
      </c>
      <c r="B775" s="22">
        <v>594757.37589017709</v>
      </c>
    </row>
    <row r="776" spans="1:2" x14ac:dyDescent="0.3">
      <c r="A776">
        <v>729</v>
      </c>
      <c r="B776" s="22">
        <v>826366.78236895218</v>
      </c>
    </row>
    <row r="777" spans="1:2" x14ac:dyDescent="0.3">
      <c r="A777">
        <v>730</v>
      </c>
      <c r="B777" s="22">
        <v>743359.57668946811</v>
      </c>
    </row>
    <row r="778" spans="1:2" x14ac:dyDescent="0.3">
      <c r="A778">
        <v>731</v>
      </c>
      <c r="B778" s="22">
        <v>781769.44560820377</v>
      </c>
    </row>
    <row r="779" spans="1:2" x14ac:dyDescent="0.3">
      <c r="A779">
        <v>732</v>
      </c>
      <c r="B779" s="22">
        <v>1279410.7930842447</v>
      </c>
    </row>
    <row r="780" spans="1:2" x14ac:dyDescent="0.3">
      <c r="A780">
        <v>733</v>
      </c>
      <c r="B780" s="22">
        <v>697338.1737925167</v>
      </c>
    </row>
    <row r="781" spans="1:2" x14ac:dyDescent="0.3">
      <c r="A781">
        <v>734</v>
      </c>
      <c r="B781" s="22">
        <v>1205643.3913119643</v>
      </c>
    </row>
    <row r="782" spans="1:2" x14ac:dyDescent="0.3">
      <c r="A782">
        <v>735</v>
      </c>
      <c r="B782" s="22">
        <v>830616.76793222327</v>
      </c>
    </row>
    <row r="783" spans="1:2" x14ac:dyDescent="0.3">
      <c r="A783">
        <v>736</v>
      </c>
      <c r="B783" s="22">
        <v>1071683.4954716421</v>
      </c>
    </row>
    <row r="784" spans="1:2" x14ac:dyDescent="0.3">
      <c r="A784">
        <v>737</v>
      </c>
      <c r="B784" s="22">
        <v>523169.71676975233</v>
      </c>
    </row>
    <row r="785" spans="1:2" x14ac:dyDescent="0.3">
      <c r="A785">
        <v>738</v>
      </c>
      <c r="B785" s="22">
        <v>781685.80125757935</v>
      </c>
    </row>
    <row r="786" spans="1:2" x14ac:dyDescent="0.3">
      <c r="A786">
        <v>739</v>
      </c>
      <c r="B786" s="22">
        <v>840041.75256730779</v>
      </c>
    </row>
    <row r="787" spans="1:2" x14ac:dyDescent="0.3">
      <c r="A787">
        <v>740</v>
      </c>
      <c r="B787" s="22">
        <v>692804.13682342146</v>
      </c>
    </row>
    <row r="788" spans="1:2" x14ac:dyDescent="0.3">
      <c r="A788">
        <v>741</v>
      </c>
      <c r="B788" s="22">
        <v>812394.7435063856</v>
      </c>
    </row>
    <row r="789" spans="1:2" x14ac:dyDescent="0.3">
      <c r="A789">
        <v>742</v>
      </c>
      <c r="B789" s="22">
        <v>669664.52435875637</v>
      </c>
    </row>
    <row r="790" spans="1:2" x14ac:dyDescent="0.3">
      <c r="A790">
        <v>743</v>
      </c>
      <c r="B790" s="22">
        <v>780037.76215279731</v>
      </c>
    </row>
    <row r="791" spans="1:2" x14ac:dyDescent="0.3">
      <c r="A791">
        <v>744</v>
      </c>
      <c r="B791" s="22">
        <v>820453.65475477395</v>
      </c>
    </row>
    <row r="792" spans="1:2" x14ac:dyDescent="0.3">
      <c r="A792">
        <v>745</v>
      </c>
      <c r="B792" s="22">
        <v>949185.41176697612</v>
      </c>
    </row>
    <row r="793" spans="1:2" x14ac:dyDescent="0.3">
      <c r="A793">
        <v>746</v>
      </c>
      <c r="B793" s="22">
        <v>769871.79442885728</v>
      </c>
    </row>
    <row r="794" spans="1:2" x14ac:dyDescent="0.3">
      <c r="A794">
        <v>747</v>
      </c>
      <c r="B794" s="22">
        <v>785631.63374424935</v>
      </c>
    </row>
    <row r="795" spans="1:2" x14ac:dyDescent="0.3">
      <c r="A795">
        <v>748</v>
      </c>
      <c r="B795" s="22">
        <v>754875.99324816163</v>
      </c>
    </row>
    <row r="796" spans="1:2" x14ac:dyDescent="0.3">
      <c r="A796">
        <v>749</v>
      </c>
      <c r="B796" s="22">
        <v>727446.50721061614</v>
      </c>
    </row>
    <row r="797" spans="1:2" x14ac:dyDescent="0.3">
      <c r="A797">
        <v>750</v>
      </c>
      <c r="B797" s="22">
        <v>878944.8047727237</v>
      </c>
    </row>
    <row r="798" spans="1:2" x14ac:dyDescent="0.3">
      <c r="A798">
        <v>751</v>
      </c>
      <c r="B798" s="22">
        <v>1251248.4634555522</v>
      </c>
    </row>
    <row r="799" spans="1:2" x14ac:dyDescent="0.3">
      <c r="A799">
        <v>752</v>
      </c>
      <c r="B799" s="22">
        <v>903009.16885502951</v>
      </c>
    </row>
    <row r="800" spans="1:2" x14ac:dyDescent="0.3">
      <c r="A800">
        <v>753</v>
      </c>
      <c r="B800" s="22">
        <v>883558.38051535166</v>
      </c>
    </row>
    <row r="801" spans="1:2" x14ac:dyDescent="0.3">
      <c r="A801">
        <v>754</v>
      </c>
      <c r="B801" s="22">
        <v>676625.19425312849</v>
      </c>
    </row>
    <row r="802" spans="1:2" x14ac:dyDescent="0.3">
      <c r="A802">
        <v>755</v>
      </c>
      <c r="B802" s="22">
        <v>919927.75186698767</v>
      </c>
    </row>
    <row r="803" spans="1:2" x14ac:dyDescent="0.3">
      <c r="A803">
        <v>756</v>
      </c>
      <c r="B803" s="22">
        <v>742550.1486976</v>
      </c>
    </row>
    <row r="804" spans="1:2" x14ac:dyDescent="0.3">
      <c r="A804">
        <v>757</v>
      </c>
      <c r="B804" s="22">
        <v>840706.88151908549</v>
      </c>
    </row>
    <row r="805" spans="1:2" x14ac:dyDescent="0.3">
      <c r="A805">
        <v>758</v>
      </c>
      <c r="B805" s="22">
        <v>952640.95858688653</v>
      </c>
    </row>
    <row r="806" spans="1:2" x14ac:dyDescent="0.3">
      <c r="A806">
        <v>759</v>
      </c>
      <c r="B806" s="22">
        <v>876530.35569004284</v>
      </c>
    </row>
    <row r="807" spans="1:2" x14ac:dyDescent="0.3">
      <c r="A807">
        <v>760</v>
      </c>
      <c r="B807" s="22">
        <v>500211.31455848622</v>
      </c>
    </row>
    <row r="808" spans="1:2" x14ac:dyDescent="0.3">
      <c r="A808">
        <v>761</v>
      </c>
      <c r="B808" s="22">
        <v>903796.80155138113</v>
      </c>
    </row>
    <row r="809" spans="1:2" x14ac:dyDescent="0.3">
      <c r="A809">
        <v>762</v>
      </c>
      <c r="B809" s="22">
        <v>895493.97035328008</v>
      </c>
    </row>
    <row r="810" spans="1:2" x14ac:dyDescent="0.3">
      <c r="A810">
        <v>763</v>
      </c>
      <c r="B810" s="22">
        <v>796382.69564238959</v>
      </c>
    </row>
    <row r="811" spans="1:2" x14ac:dyDescent="0.3">
      <c r="A811">
        <v>764</v>
      </c>
      <c r="B811" s="22">
        <v>732865.50331668847</v>
      </c>
    </row>
    <row r="812" spans="1:2" x14ac:dyDescent="0.3">
      <c r="A812">
        <v>765</v>
      </c>
      <c r="B812" s="22">
        <v>1066696.7288227803</v>
      </c>
    </row>
    <row r="813" spans="1:2" x14ac:dyDescent="0.3">
      <c r="A813">
        <v>766</v>
      </c>
      <c r="B813" s="22">
        <v>724062.84410785802</v>
      </c>
    </row>
    <row r="814" spans="1:2" x14ac:dyDescent="0.3">
      <c r="A814">
        <v>767</v>
      </c>
      <c r="B814" s="22">
        <v>1253184.6951138198</v>
      </c>
    </row>
    <row r="815" spans="1:2" x14ac:dyDescent="0.3">
      <c r="A815">
        <v>768</v>
      </c>
      <c r="B815" s="22">
        <v>908823.01968765061</v>
      </c>
    </row>
    <row r="816" spans="1:2" x14ac:dyDescent="0.3">
      <c r="A816">
        <v>769</v>
      </c>
      <c r="B816" s="22">
        <v>1153438.404034694</v>
      </c>
    </row>
    <row r="817" spans="1:2" x14ac:dyDescent="0.3">
      <c r="A817">
        <v>770</v>
      </c>
      <c r="B817" s="22">
        <v>876888.76908800774</v>
      </c>
    </row>
    <row r="818" spans="1:2" x14ac:dyDescent="0.3">
      <c r="A818">
        <v>771</v>
      </c>
      <c r="B818" s="22">
        <v>835748.21417792689</v>
      </c>
    </row>
    <row r="819" spans="1:2" x14ac:dyDescent="0.3">
      <c r="A819">
        <v>772</v>
      </c>
      <c r="B819" s="22">
        <v>780311.03702871513</v>
      </c>
    </row>
    <row r="820" spans="1:2" x14ac:dyDescent="0.3">
      <c r="A820">
        <v>773</v>
      </c>
      <c r="B820" s="22">
        <v>746404.31978572311</v>
      </c>
    </row>
    <row r="821" spans="1:2" x14ac:dyDescent="0.3">
      <c r="A821">
        <v>774</v>
      </c>
      <c r="B821" s="22">
        <v>1026929.4359138369</v>
      </c>
    </row>
    <row r="822" spans="1:2" x14ac:dyDescent="0.3">
      <c r="A822">
        <v>775</v>
      </c>
      <c r="B822" s="22">
        <v>761165.2265009362</v>
      </c>
    </row>
    <row r="823" spans="1:2" x14ac:dyDescent="0.3">
      <c r="A823">
        <v>776</v>
      </c>
      <c r="B823" s="22">
        <v>855355.18589832494</v>
      </c>
    </row>
    <row r="824" spans="1:2" x14ac:dyDescent="0.3">
      <c r="A824">
        <v>777</v>
      </c>
      <c r="B824" s="22">
        <v>779304.30557214771</v>
      </c>
    </row>
    <row r="825" spans="1:2" x14ac:dyDescent="0.3">
      <c r="A825">
        <v>778</v>
      </c>
      <c r="B825" s="22">
        <v>783355.30906551285</v>
      </c>
    </row>
    <row r="826" spans="1:2" x14ac:dyDescent="0.3">
      <c r="A826">
        <v>779</v>
      </c>
      <c r="B826" s="22">
        <v>627309.23442617746</v>
      </c>
    </row>
    <row r="827" spans="1:2" x14ac:dyDescent="0.3">
      <c r="A827">
        <v>780</v>
      </c>
      <c r="B827" s="22">
        <v>1312463.5530301786</v>
      </c>
    </row>
    <row r="828" spans="1:2" x14ac:dyDescent="0.3">
      <c r="A828">
        <v>781</v>
      </c>
      <c r="B828" s="22">
        <v>598148.62293869723</v>
      </c>
    </row>
    <row r="829" spans="1:2" x14ac:dyDescent="0.3">
      <c r="A829">
        <v>782</v>
      </c>
      <c r="B829" s="22">
        <v>888516.81292612001</v>
      </c>
    </row>
    <row r="830" spans="1:2" x14ac:dyDescent="0.3">
      <c r="A830">
        <v>783</v>
      </c>
      <c r="B830" s="22">
        <v>1041347.9193936919</v>
      </c>
    </row>
    <row r="831" spans="1:2" x14ac:dyDescent="0.3">
      <c r="A831">
        <v>784</v>
      </c>
      <c r="B831" s="22">
        <v>887475.98457112291</v>
      </c>
    </row>
    <row r="832" spans="1:2" x14ac:dyDescent="0.3">
      <c r="A832">
        <v>785</v>
      </c>
      <c r="B832" s="22">
        <v>1196436.8654177885</v>
      </c>
    </row>
    <row r="833" spans="1:2" x14ac:dyDescent="0.3">
      <c r="A833">
        <v>786</v>
      </c>
      <c r="B833" s="22">
        <v>936065.62640473875</v>
      </c>
    </row>
    <row r="834" spans="1:2" x14ac:dyDescent="0.3">
      <c r="A834">
        <v>787</v>
      </c>
      <c r="B834" s="22">
        <v>780484.28772049118</v>
      </c>
    </row>
    <row r="835" spans="1:2" x14ac:dyDescent="0.3">
      <c r="A835">
        <v>788</v>
      </c>
      <c r="B835" s="22">
        <v>938297.53604632511</v>
      </c>
    </row>
    <row r="836" spans="1:2" x14ac:dyDescent="0.3">
      <c r="A836">
        <v>789</v>
      </c>
      <c r="B836" s="22">
        <v>847514.2527384914</v>
      </c>
    </row>
    <row r="837" spans="1:2" x14ac:dyDescent="0.3">
      <c r="A837">
        <v>790</v>
      </c>
      <c r="B837" s="22">
        <v>846053.86594868614</v>
      </c>
    </row>
    <row r="838" spans="1:2" x14ac:dyDescent="0.3">
      <c r="A838">
        <v>791</v>
      </c>
      <c r="B838" s="22">
        <v>739740.29533892008</v>
      </c>
    </row>
    <row r="839" spans="1:2" x14ac:dyDescent="0.3">
      <c r="A839">
        <v>792</v>
      </c>
      <c r="B839" s="22">
        <v>877027.34898553242</v>
      </c>
    </row>
    <row r="840" spans="1:2" x14ac:dyDescent="0.3">
      <c r="A840">
        <v>793</v>
      </c>
      <c r="B840" s="22">
        <v>752412.04346854123</v>
      </c>
    </row>
    <row r="841" spans="1:2" x14ac:dyDescent="0.3">
      <c r="A841">
        <v>794</v>
      </c>
      <c r="B841" s="22">
        <v>681492.42301746749</v>
      </c>
    </row>
    <row r="842" spans="1:2" x14ac:dyDescent="0.3">
      <c r="A842">
        <v>795</v>
      </c>
      <c r="B842" s="22">
        <v>731034.51779776695</v>
      </c>
    </row>
    <row r="843" spans="1:2" x14ac:dyDescent="0.3">
      <c r="A843">
        <v>796</v>
      </c>
      <c r="B843" s="22">
        <v>932702.48758616089</v>
      </c>
    </row>
    <row r="844" spans="1:2" x14ac:dyDescent="0.3">
      <c r="A844">
        <v>797</v>
      </c>
      <c r="B844" s="22">
        <v>1000582.0227905409</v>
      </c>
    </row>
    <row r="845" spans="1:2" x14ac:dyDescent="0.3">
      <c r="A845">
        <v>798</v>
      </c>
      <c r="B845" s="22">
        <v>855685.62232631585</v>
      </c>
    </row>
    <row r="846" spans="1:2" x14ac:dyDescent="0.3">
      <c r="A846">
        <v>799</v>
      </c>
      <c r="B846" s="22">
        <v>795799.71932570986</v>
      </c>
    </row>
    <row r="847" spans="1:2" x14ac:dyDescent="0.3">
      <c r="A847">
        <v>800</v>
      </c>
      <c r="B847" s="22">
        <v>944153.69403463334</v>
      </c>
    </row>
    <row r="848" spans="1:2" x14ac:dyDescent="0.3">
      <c r="A848">
        <v>801</v>
      </c>
      <c r="B848" s="22">
        <v>642116.09878038522</v>
      </c>
    </row>
    <row r="849" spans="1:2" x14ac:dyDescent="0.3">
      <c r="A849">
        <v>802</v>
      </c>
      <c r="B849" s="22">
        <v>1034321.0168575714</v>
      </c>
    </row>
    <row r="850" spans="1:2" x14ac:dyDescent="0.3">
      <c r="A850">
        <v>803</v>
      </c>
      <c r="B850" s="22">
        <v>840998.29252231983</v>
      </c>
    </row>
    <row r="851" spans="1:2" x14ac:dyDescent="0.3">
      <c r="A851">
        <v>804</v>
      </c>
      <c r="B851" s="22">
        <v>548044.66060494049</v>
      </c>
    </row>
    <row r="852" spans="1:2" x14ac:dyDescent="0.3">
      <c r="A852">
        <v>805</v>
      </c>
      <c r="B852" s="22">
        <v>731106.72458284965</v>
      </c>
    </row>
    <row r="853" spans="1:2" x14ac:dyDescent="0.3">
      <c r="A853">
        <v>806</v>
      </c>
      <c r="B853" s="22">
        <v>706995.47531386372</v>
      </c>
    </row>
    <row r="854" spans="1:2" x14ac:dyDescent="0.3">
      <c r="A854">
        <v>807</v>
      </c>
      <c r="B854" s="22">
        <v>755397.39261939283</v>
      </c>
    </row>
    <row r="855" spans="1:2" x14ac:dyDescent="0.3">
      <c r="A855">
        <v>808</v>
      </c>
      <c r="B855" s="22">
        <v>665940.78742611455</v>
      </c>
    </row>
    <row r="856" spans="1:2" x14ac:dyDescent="0.3">
      <c r="A856">
        <v>809</v>
      </c>
      <c r="B856" s="22">
        <v>741758.13396157511</v>
      </c>
    </row>
    <row r="857" spans="1:2" x14ac:dyDescent="0.3">
      <c r="A857">
        <v>810</v>
      </c>
      <c r="B857" s="22">
        <v>564315.21619460825</v>
      </c>
    </row>
    <row r="858" spans="1:2" x14ac:dyDescent="0.3">
      <c r="A858">
        <v>811</v>
      </c>
      <c r="B858" s="22">
        <v>831969.45831766189</v>
      </c>
    </row>
    <row r="859" spans="1:2" x14ac:dyDescent="0.3">
      <c r="A859">
        <v>812</v>
      </c>
      <c r="B859" s="22">
        <v>1291491.3228751919</v>
      </c>
    </row>
    <row r="860" spans="1:2" x14ac:dyDescent="0.3">
      <c r="A860">
        <v>813</v>
      </c>
      <c r="B860" s="22">
        <v>870038.85976601543</v>
      </c>
    </row>
    <row r="861" spans="1:2" x14ac:dyDescent="0.3">
      <c r="A861">
        <v>814</v>
      </c>
      <c r="B861" s="22">
        <v>1016150.072900745</v>
      </c>
    </row>
    <row r="862" spans="1:2" x14ac:dyDescent="0.3">
      <c r="A862">
        <v>815</v>
      </c>
      <c r="B862" s="22">
        <v>815410.90141853655</v>
      </c>
    </row>
    <row r="863" spans="1:2" x14ac:dyDescent="0.3">
      <c r="A863">
        <v>816</v>
      </c>
      <c r="B863" s="22">
        <v>1144049.456239826</v>
      </c>
    </row>
    <row r="864" spans="1:2" x14ac:dyDescent="0.3">
      <c r="A864">
        <v>817</v>
      </c>
      <c r="B864" s="22">
        <v>1011490.3167919299</v>
      </c>
    </row>
    <row r="865" spans="1:2" x14ac:dyDescent="0.3">
      <c r="A865">
        <v>818</v>
      </c>
      <c r="B865" s="22">
        <v>1144640.1004133141</v>
      </c>
    </row>
    <row r="866" spans="1:2" x14ac:dyDescent="0.3">
      <c r="A866">
        <v>819</v>
      </c>
      <c r="B866" s="22">
        <v>747283.20910903264</v>
      </c>
    </row>
    <row r="867" spans="1:2" x14ac:dyDescent="0.3">
      <c r="A867">
        <v>820</v>
      </c>
      <c r="B867" s="22">
        <v>577301.57345143566</v>
      </c>
    </row>
    <row r="868" spans="1:2" x14ac:dyDescent="0.3">
      <c r="A868">
        <v>821</v>
      </c>
      <c r="B868" s="22">
        <v>991287.61711295042</v>
      </c>
    </row>
    <row r="869" spans="1:2" x14ac:dyDescent="0.3">
      <c r="A869">
        <v>822</v>
      </c>
      <c r="B869" s="22">
        <v>1067214.1873142384</v>
      </c>
    </row>
    <row r="870" spans="1:2" x14ac:dyDescent="0.3">
      <c r="A870">
        <v>823</v>
      </c>
      <c r="B870" s="22">
        <v>904338.69215408247</v>
      </c>
    </row>
    <row r="871" spans="1:2" x14ac:dyDescent="0.3">
      <c r="A871">
        <v>824</v>
      </c>
      <c r="B871" s="22">
        <v>762800.75697839842</v>
      </c>
    </row>
    <row r="872" spans="1:2" x14ac:dyDescent="0.3">
      <c r="A872">
        <v>825</v>
      </c>
      <c r="B872" s="22">
        <v>1645798.9360366457</v>
      </c>
    </row>
    <row r="873" spans="1:2" x14ac:dyDescent="0.3">
      <c r="A873">
        <v>826</v>
      </c>
      <c r="B873" s="22">
        <v>1142661.9853992942</v>
      </c>
    </row>
    <row r="874" spans="1:2" x14ac:dyDescent="0.3">
      <c r="A874">
        <v>827</v>
      </c>
      <c r="B874" s="22">
        <v>1046133.6965897182</v>
      </c>
    </row>
    <row r="875" spans="1:2" x14ac:dyDescent="0.3">
      <c r="A875">
        <v>828</v>
      </c>
      <c r="B875" s="22">
        <v>892060.1493016649</v>
      </c>
    </row>
    <row r="876" spans="1:2" x14ac:dyDescent="0.3">
      <c r="A876">
        <v>829</v>
      </c>
      <c r="B876" s="22">
        <v>1260065.9376678765</v>
      </c>
    </row>
    <row r="877" spans="1:2" x14ac:dyDescent="0.3">
      <c r="A877">
        <v>830</v>
      </c>
      <c r="B877" s="22">
        <v>1062604.2602173614</v>
      </c>
    </row>
    <row r="878" spans="1:2" x14ac:dyDescent="0.3">
      <c r="A878">
        <v>831</v>
      </c>
      <c r="B878" s="22">
        <v>859005.93495638622</v>
      </c>
    </row>
    <row r="879" spans="1:2" x14ac:dyDescent="0.3">
      <c r="A879">
        <v>832</v>
      </c>
      <c r="B879" s="22">
        <v>1167532.7211961781</v>
      </c>
    </row>
    <row r="880" spans="1:2" x14ac:dyDescent="0.3">
      <c r="A880">
        <v>833</v>
      </c>
      <c r="B880" s="22">
        <v>937616.02247281373</v>
      </c>
    </row>
    <row r="881" spans="1:2" x14ac:dyDescent="0.3">
      <c r="A881">
        <v>834</v>
      </c>
      <c r="B881" s="22">
        <v>849678.95100194169</v>
      </c>
    </row>
    <row r="882" spans="1:2" x14ac:dyDescent="0.3">
      <c r="A882">
        <v>835</v>
      </c>
      <c r="B882" s="22">
        <v>797701.48574281484</v>
      </c>
    </row>
    <row r="883" spans="1:2" x14ac:dyDescent="0.3">
      <c r="A883">
        <v>836</v>
      </c>
      <c r="B883" s="22">
        <v>1081410.4524296345</v>
      </c>
    </row>
    <row r="884" spans="1:2" x14ac:dyDescent="0.3">
      <c r="A884">
        <v>837</v>
      </c>
      <c r="B884" s="22">
        <v>680811.4764622103</v>
      </c>
    </row>
    <row r="885" spans="1:2" x14ac:dyDescent="0.3">
      <c r="A885">
        <v>838</v>
      </c>
      <c r="B885" s="22">
        <v>763247.60295178182</v>
      </c>
    </row>
    <row r="886" spans="1:2" x14ac:dyDescent="0.3">
      <c r="A886">
        <v>839</v>
      </c>
      <c r="B886" s="22">
        <v>1311919.0162953259</v>
      </c>
    </row>
    <row r="887" spans="1:2" x14ac:dyDescent="0.3">
      <c r="A887">
        <v>840</v>
      </c>
      <c r="B887" s="22">
        <v>1214103.339257102</v>
      </c>
    </row>
    <row r="888" spans="1:2" x14ac:dyDescent="0.3">
      <c r="A888">
        <v>841</v>
      </c>
      <c r="B888" s="22">
        <v>758957.85731405555</v>
      </c>
    </row>
    <row r="889" spans="1:2" x14ac:dyDescent="0.3">
      <c r="A889">
        <v>842</v>
      </c>
      <c r="B889" s="22">
        <v>779591.28884184186</v>
      </c>
    </row>
    <row r="890" spans="1:2" x14ac:dyDescent="0.3">
      <c r="A890">
        <v>843</v>
      </c>
      <c r="B890" s="22">
        <v>875870.39172604622</v>
      </c>
    </row>
    <row r="891" spans="1:2" x14ac:dyDescent="0.3">
      <c r="A891">
        <v>844</v>
      </c>
      <c r="B891" s="22">
        <v>605228.99383021961</v>
      </c>
    </row>
    <row r="892" spans="1:2" x14ac:dyDescent="0.3">
      <c r="A892">
        <v>845</v>
      </c>
      <c r="B892" s="22">
        <v>759443.39379048487</v>
      </c>
    </row>
    <row r="893" spans="1:2" x14ac:dyDescent="0.3">
      <c r="A893">
        <v>846</v>
      </c>
      <c r="B893" s="22">
        <v>749619.67301951267</v>
      </c>
    </row>
    <row r="894" spans="1:2" x14ac:dyDescent="0.3">
      <c r="A894">
        <v>847</v>
      </c>
      <c r="B894" s="22">
        <v>1313090.3488861606</v>
      </c>
    </row>
    <row r="895" spans="1:2" x14ac:dyDescent="0.3">
      <c r="A895">
        <v>848</v>
      </c>
      <c r="B895" s="22">
        <v>834601.19102218398</v>
      </c>
    </row>
    <row r="896" spans="1:2" x14ac:dyDescent="0.3">
      <c r="A896">
        <v>849</v>
      </c>
      <c r="B896" s="22">
        <v>1044929.6290274027</v>
      </c>
    </row>
    <row r="897" spans="1:2" x14ac:dyDescent="0.3">
      <c r="A897">
        <v>850</v>
      </c>
      <c r="B897" s="22">
        <v>857585.80943158397</v>
      </c>
    </row>
    <row r="898" spans="1:2" x14ac:dyDescent="0.3">
      <c r="A898">
        <v>851</v>
      </c>
      <c r="B898" s="22">
        <v>737300.21504990873</v>
      </c>
    </row>
    <row r="899" spans="1:2" x14ac:dyDescent="0.3">
      <c r="A899">
        <v>852</v>
      </c>
      <c r="B899" s="22">
        <v>1181087.2835003897</v>
      </c>
    </row>
    <row r="900" spans="1:2" x14ac:dyDescent="0.3">
      <c r="A900">
        <v>853</v>
      </c>
      <c r="B900" s="22">
        <v>949911.31574099942</v>
      </c>
    </row>
    <row r="901" spans="1:2" x14ac:dyDescent="0.3">
      <c r="A901">
        <v>854</v>
      </c>
      <c r="B901" s="22">
        <v>526506.37040131702</v>
      </c>
    </row>
    <row r="902" spans="1:2" x14ac:dyDescent="0.3">
      <c r="A902">
        <v>855</v>
      </c>
      <c r="B902" s="22">
        <v>819981.0311194997</v>
      </c>
    </row>
    <row r="903" spans="1:2" x14ac:dyDescent="0.3">
      <c r="A903">
        <v>856</v>
      </c>
      <c r="B903" s="22">
        <v>873371.12688437628</v>
      </c>
    </row>
    <row r="904" spans="1:2" x14ac:dyDescent="0.3">
      <c r="A904">
        <v>857</v>
      </c>
      <c r="B904" s="22">
        <v>1184898.6699507884</v>
      </c>
    </row>
    <row r="905" spans="1:2" x14ac:dyDescent="0.3">
      <c r="A905">
        <v>858</v>
      </c>
      <c r="B905" s="22">
        <v>799559.45067043114</v>
      </c>
    </row>
    <row r="906" spans="1:2" x14ac:dyDescent="0.3">
      <c r="A906">
        <v>859</v>
      </c>
      <c r="B906" s="22">
        <v>992165.19596677087</v>
      </c>
    </row>
    <row r="907" spans="1:2" x14ac:dyDescent="0.3">
      <c r="A907">
        <v>860</v>
      </c>
      <c r="B907" s="22">
        <v>985380.84804878104</v>
      </c>
    </row>
    <row r="908" spans="1:2" x14ac:dyDescent="0.3">
      <c r="A908">
        <v>861</v>
      </c>
      <c r="B908" s="22">
        <v>697164.01858647529</v>
      </c>
    </row>
    <row r="909" spans="1:2" x14ac:dyDescent="0.3">
      <c r="A909">
        <v>862</v>
      </c>
      <c r="B909" s="22">
        <v>738361.9846006697</v>
      </c>
    </row>
    <row r="910" spans="1:2" x14ac:dyDescent="0.3">
      <c r="A910">
        <v>863</v>
      </c>
      <c r="B910" s="22">
        <v>827733.08696042793</v>
      </c>
    </row>
    <row r="911" spans="1:2" x14ac:dyDescent="0.3">
      <c r="A911">
        <v>864</v>
      </c>
      <c r="B911" s="22">
        <v>722366.85714119719</v>
      </c>
    </row>
    <row r="912" spans="1:2" x14ac:dyDescent="0.3">
      <c r="A912">
        <v>865</v>
      </c>
      <c r="B912" s="22">
        <v>840095.94952319993</v>
      </c>
    </row>
    <row r="913" spans="1:2" x14ac:dyDescent="0.3">
      <c r="A913">
        <v>866</v>
      </c>
      <c r="B913" s="22">
        <v>860895.15768674156</v>
      </c>
    </row>
    <row r="914" spans="1:2" x14ac:dyDescent="0.3">
      <c r="A914">
        <v>867</v>
      </c>
      <c r="B914" s="22">
        <v>913172.15476759046</v>
      </c>
    </row>
    <row r="915" spans="1:2" x14ac:dyDescent="0.3">
      <c r="A915">
        <v>868</v>
      </c>
      <c r="B915" s="22">
        <v>656337.77027879888</v>
      </c>
    </row>
    <row r="916" spans="1:2" x14ac:dyDescent="0.3">
      <c r="A916">
        <v>869</v>
      </c>
      <c r="B916" s="22">
        <v>905589.0695112407</v>
      </c>
    </row>
    <row r="917" spans="1:2" x14ac:dyDescent="0.3">
      <c r="A917">
        <v>870</v>
      </c>
      <c r="B917" s="22">
        <v>968320.50320091308</v>
      </c>
    </row>
    <row r="918" spans="1:2" x14ac:dyDescent="0.3">
      <c r="A918">
        <v>871</v>
      </c>
      <c r="B918" s="22">
        <v>752665.71282810671</v>
      </c>
    </row>
    <row r="919" spans="1:2" x14ac:dyDescent="0.3">
      <c r="A919">
        <v>872</v>
      </c>
      <c r="B919" s="22">
        <v>1090518.2203038838</v>
      </c>
    </row>
    <row r="920" spans="1:2" x14ac:dyDescent="0.3">
      <c r="A920">
        <v>873</v>
      </c>
      <c r="B920" s="22">
        <v>1064075.2130085423</v>
      </c>
    </row>
    <row r="921" spans="1:2" x14ac:dyDescent="0.3">
      <c r="A921">
        <v>874</v>
      </c>
      <c r="B921" s="22">
        <v>1011683.1926201676</v>
      </c>
    </row>
    <row r="922" spans="1:2" x14ac:dyDescent="0.3">
      <c r="A922">
        <v>875</v>
      </c>
      <c r="B922" s="22">
        <v>1190873.3807004713</v>
      </c>
    </row>
    <row r="923" spans="1:2" x14ac:dyDescent="0.3">
      <c r="A923">
        <v>876</v>
      </c>
      <c r="B923" s="22">
        <v>799568.71712836705</v>
      </c>
    </row>
    <row r="924" spans="1:2" x14ac:dyDescent="0.3">
      <c r="A924">
        <v>877</v>
      </c>
      <c r="B924" s="22">
        <v>900492.01622556336</v>
      </c>
    </row>
    <row r="925" spans="1:2" x14ac:dyDescent="0.3">
      <c r="A925">
        <v>878</v>
      </c>
      <c r="B925" s="22">
        <v>961256.68616703385</v>
      </c>
    </row>
    <row r="926" spans="1:2" x14ac:dyDescent="0.3">
      <c r="A926">
        <v>879</v>
      </c>
      <c r="B926" s="22">
        <v>1058617.9821530641</v>
      </c>
    </row>
    <row r="927" spans="1:2" x14ac:dyDescent="0.3">
      <c r="A927">
        <v>880</v>
      </c>
      <c r="B927" s="22">
        <v>959773.80709579424</v>
      </c>
    </row>
    <row r="928" spans="1:2" x14ac:dyDescent="0.3">
      <c r="A928">
        <v>881</v>
      </c>
      <c r="B928" s="22">
        <v>1176802.5418969316</v>
      </c>
    </row>
    <row r="929" spans="1:2" x14ac:dyDescent="0.3">
      <c r="A929">
        <v>882</v>
      </c>
      <c r="B929" s="22">
        <v>704284.96343704569</v>
      </c>
    </row>
    <row r="930" spans="1:2" x14ac:dyDescent="0.3">
      <c r="A930">
        <v>883</v>
      </c>
      <c r="B930" s="22">
        <v>879936.73881978553</v>
      </c>
    </row>
    <row r="931" spans="1:2" x14ac:dyDescent="0.3">
      <c r="A931">
        <v>884</v>
      </c>
      <c r="B931" s="22">
        <v>747891.14404027106</v>
      </c>
    </row>
    <row r="932" spans="1:2" x14ac:dyDescent="0.3">
      <c r="A932">
        <v>885</v>
      </c>
      <c r="B932" s="22">
        <v>1551211.0047567396</v>
      </c>
    </row>
    <row r="933" spans="1:2" x14ac:dyDescent="0.3">
      <c r="A933">
        <v>886</v>
      </c>
      <c r="B933" s="22">
        <v>657437.48946595821</v>
      </c>
    </row>
    <row r="934" spans="1:2" x14ac:dyDescent="0.3">
      <c r="A934">
        <v>887</v>
      </c>
      <c r="B934" s="22">
        <v>791773.59234160557</v>
      </c>
    </row>
    <row r="935" spans="1:2" x14ac:dyDescent="0.3">
      <c r="A935">
        <v>888</v>
      </c>
      <c r="B935" s="22">
        <v>569281.97407672927</v>
      </c>
    </row>
    <row r="936" spans="1:2" x14ac:dyDescent="0.3">
      <c r="A936">
        <v>889</v>
      </c>
      <c r="B936" s="22">
        <v>889664.45328944025</v>
      </c>
    </row>
    <row r="937" spans="1:2" x14ac:dyDescent="0.3">
      <c r="A937">
        <v>890</v>
      </c>
      <c r="B937" s="22">
        <v>904102.3933573477</v>
      </c>
    </row>
    <row r="938" spans="1:2" x14ac:dyDescent="0.3">
      <c r="A938">
        <v>891</v>
      </c>
      <c r="B938" s="22">
        <v>1063558.0230737007</v>
      </c>
    </row>
    <row r="939" spans="1:2" x14ac:dyDescent="0.3">
      <c r="A939">
        <v>892</v>
      </c>
      <c r="B939" s="22">
        <v>1025421.3009513065</v>
      </c>
    </row>
    <row r="940" spans="1:2" x14ac:dyDescent="0.3">
      <c r="A940">
        <v>893</v>
      </c>
      <c r="B940" s="22">
        <v>1015273.9896870822</v>
      </c>
    </row>
    <row r="941" spans="1:2" x14ac:dyDescent="0.3">
      <c r="A941">
        <v>894</v>
      </c>
      <c r="B941" s="22">
        <v>583700.44457815948</v>
      </c>
    </row>
    <row r="942" spans="1:2" x14ac:dyDescent="0.3">
      <c r="A942">
        <v>895</v>
      </c>
      <c r="B942" s="22">
        <v>1134272.4237611338</v>
      </c>
    </row>
    <row r="943" spans="1:2" x14ac:dyDescent="0.3">
      <c r="A943">
        <v>896</v>
      </c>
      <c r="B943" s="22">
        <v>720394.7866429385</v>
      </c>
    </row>
    <row r="944" spans="1:2" x14ac:dyDescent="0.3">
      <c r="A944">
        <v>897</v>
      </c>
      <c r="B944" s="22">
        <v>1090136.8723510397</v>
      </c>
    </row>
    <row r="945" spans="1:2" x14ac:dyDescent="0.3">
      <c r="A945">
        <v>898</v>
      </c>
      <c r="B945" s="22">
        <v>910775.70954658766</v>
      </c>
    </row>
    <row r="946" spans="1:2" x14ac:dyDescent="0.3">
      <c r="A946">
        <v>899</v>
      </c>
      <c r="B946" s="22">
        <v>962361.17331298208</v>
      </c>
    </row>
    <row r="947" spans="1:2" x14ac:dyDescent="0.3">
      <c r="A947">
        <v>900</v>
      </c>
      <c r="B947" s="22">
        <v>890925.69801326643</v>
      </c>
    </row>
    <row r="948" spans="1:2" x14ac:dyDescent="0.3">
      <c r="A948">
        <v>901</v>
      </c>
      <c r="B948" s="22">
        <v>712673.28024285613</v>
      </c>
    </row>
    <row r="949" spans="1:2" x14ac:dyDescent="0.3">
      <c r="A949">
        <v>902</v>
      </c>
      <c r="B949" s="22">
        <v>604137.6770489621</v>
      </c>
    </row>
    <row r="950" spans="1:2" x14ac:dyDescent="0.3">
      <c r="A950">
        <v>903</v>
      </c>
      <c r="B950" s="22">
        <v>980364.37470975122</v>
      </c>
    </row>
    <row r="951" spans="1:2" x14ac:dyDescent="0.3">
      <c r="A951">
        <v>904</v>
      </c>
      <c r="B951" s="22">
        <v>768388.30776918482</v>
      </c>
    </row>
    <row r="952" spans="1:2" x14ac:dyDescent="0.3">
      <c r="A952">
        <v>905</v>
      </c>
      <c r="B952" s="22">
        <v>875080.42912233318</v>
      </c>
    </row>
    <row r="953" spans="1:2" x14ac:dyDescent="0.3">
      <c r="A953">
        <v>906</v>
      </c>
      <c r="B953" s="22">
        <v>850166.58609816479</v>
      </c>
    </row>
    <row r="954" spans="1:2" x14ac:dyDescent="0.3">
      <c r="A954">
        <v>907</v>
      </c>
      <c r="B954" s="22">
        <v>1045332.3586015924</v>
      </c>
    </row>
    <row r="955" spans="1:2" x14ac:dyDescent="0.3">
      <c r="A955">
        <v>908</v>
      </c>
      <c r="B955" s="22">
        <v>1413628.5885022152</v>
      </c>
    </row>
    <row r="956" spans="1:2" x14ac:dyDescent="0.3">
      <c r="A956">
        <v>909</v>
      </c>
      <c r="B956" s="22">
        <v>1379790.7356016941</v>
      </c>
    </row>
    <row r="957" spans="1:2" x14ac:dyDescent="0.3">
      <c r="A957">
        <v>910</v>
      </c>
      <c r="B957" s="22">
        <v>1125962.1118690351</v>
      </c>
    </row>
    <row r="958" spans="1:2" x14ac:dyDescent="0.3">
      <c r="A958">
        <v>911</v>
      </c>
      <c r="B958" s="22">
        <v>1368331.6765418777</v>
      </c>
    </row>
    <row r="959" spans="1:2" x14ac:dyDescent="0.3">
      <c r="A959">
        <v>912</v>
      </c>
      <c r="B959" s="22">
        <v>773820.76598976378</v>
      </c>
    </row>
    <row r="960" spans="1:2" x14ac:dyDescent="0.3">
      <c r="A960">
        <v>913</v>
      </c>
      <c r="B960" s="22">
        <v>795995.46572415403</v>
      </c>
    </row>
    <row r="961" spans="1:2" x14ac:dyDescent="0.3">
      <c r="A961">
        <v>914</v>
      </c>
      <c r="B961" s="22">
        <v>1163325.189495665</v>
      </c>
    </row>
    <row r="962" spans="1:2" x14ac:dyDescent="0.3">
      <c r="A962">
        <v>915</v>
      </c>
      <c r="B962" s="22">
        <v>869893.52697684802</v>
      </c>
    </row>
    <row r="963" spans="1:2" x14ac:dyDescent="0.3">
      <c r="A963">
        <v>916</v>
      </c>
      <c r="B963" s="22">
        <v>830504.94601407286</v>
      </c>
    </row>
    <row r="964" spans="1:2" x14ac:dyDescent="0.3">
      <c r="A964">
        <v>917</v>
      </c>
      <c r="B964" s="22">
        <v>1125856.1759436822</v>
      </c>
    </row>
    <row r="965" spans="1:2" x14ac:dyDescent="0.3">
      <c r="A965">
        <v>918</v>
      </c>
      <c r="B965" s="22">
        <v>860320.05757839594</v>
      </c>
    </row>
    <row r="966" spans="1:2" x14ac:dyDescent="0.3">
      <c r="A966">
        <v>919</v>
      </c>
      <c r="B966" s="22">
        <v>988864.39772818715</v>
      </c>
    </row>
    <row r="967" spans="1:2" x14ac:dyDescent="0.3">
      <c r="A967">
        <v>920</v>
      </c>
      <c r="B967" s="22">
        <v>1265579.3360220399</v>
      </c>
    </row>
    <row r="968" spans="1:2" x14ac:dyDescent="0.3">
      <c r="A968">
        <v>921</v>
      </c>
      <c r="B968" s="22">
        <v>644388.10676681227</v>
      </c>
    </row>
    <row r="969" spans="1:2" x14ac:dyDescent="0.3">
      <c r="A969">
        <v>922</v>
      </c>
      <c r="B969" s="22">
        <v>964491.55163810169</v>
      </c>
    </row>
    <row r="970" spans="1:2" x14ac:dyDescent="0.3">
      <c r="A970">
        <v>923</v>
      </c>
      <c r="B970" s="22">
        <v>837606.01644983864</v>
      </c>
    </row>
    <row r="971" spans="1:2" x14ac:dyDescent="0.3">
      <c r="A971">
        <v>924</v>
      </c>
      <c r="B971" s="22">
        <v>1321072.7343237593</v>
      </c>
    </row>
    <row r="972" spans="1:2" x14ac:dyDescent="0.3">
      <c r="A972">
        <v>925</v>
      </c>
      <c r="B972" s="22">
        <v>871192.89097500988</v>
      </c>
    </row>
    <row r="973" spans="1:2" x14ac:dyDescent="0.3">
      <c r="A973">
        <v>926</v>
      </c>
      <c r="B973" s="22">
        <v>819022.27724331268</v>
      </c>
    </row>
    <row r="974" spans="1:2" x14ac:dyDescent="0.3">
      <c r="A974">
        <v>927</v>
      </c>
      <c r="B974" s="22">
        <v>731562.45046156971</v>
      </c>
    </row>
    <row r="975" spans="1:2" x14ac:dyDescent="0.3">
      <c r="A975">
        <v>928</v>
      </c>
      <c r="B975" s="22">
        <v>879924.75927863177</v>
      </c>
    </row>
    <row r="976" spans="1:2" x14ac:dyDescent="0.3">
      <c r="A976">
        <v>929</v>
      </c>
      <c r="B976" s="22">
        <v>811563.79368617048</v>
      </c>
    </row>
    <row r="977" spans="1:2" x14ac:dyDescent="0.3">
      <c r="A977">
        <v>930</v>
      </c>
      <c r="B977" s="22">
        <v>670023.18626998935</v>
      </c>
    </row>
    <row r="978" spans="1:2" x14ac:dyDescent="0.3">
      <c r="A978">
        <v>931</v>
      </c>
      <c r="B978" s="22">
        <v>778838.13127588085</v>
      </c>
    </row>
    <row r="979" spans="1:2" x14ac:dyDescent="0.3">
      <c r="A979">
        <v>932</v>
      </c>
      <c r="B979" s="22">
        <v>865237.42932301632</v>
      </c>
    </row>
    <row r="980" spans="1:2" x14ac:dyDescent="0.3">
      <c r="A980">
        <v>933</v>
      </c>
      <c r="B980" s="22">
        <v>948646.13617137272</v>
      </c>
    </row>
    <row r="981" spans="1:2" x14ac:dyDescent="0.3">
      <c r="A981">
        <v>934</v>
      </c>
      <c r="B981" s="22">
        <v>920487.02584341168</v>
      </c>
    </row>
    <row r="982" spans="1:2" x14ac:dyDescent="0.3">
      <c r="A982">
        <v>935</v>
      </c>
      <c r="B982" s="22">
        <v>812149.50284920947</v>
      </c>
    </row>
    <row r="983" spans="1:2" x14ac:dyDescent="0.3">
      <c r="A983">
        <v>936</v>
      </c>
      <c r="B983" s="22">
        <v>1168845.4326465838</v>
      </c>
    </row>
    <row r="984" spans="1:2" x14ac:dyDescent="0.3">
      <c r="A984">
        <v>937</v>
      </c>
      <c r="B984" s="22">
        <v>810182.10817551683</v>
      </c>
    </row>
    <row r="985" spans="1:2" x14ac:dyDescent="0.3">
      <c r="A985">
        <v>938</v>
      </c>
      <c r="B985" s="22">
        <v>1359285.4759369327</v>
      </c>
    </row>
    <row r="986" spans="1:2" x14ac:dyDescent="0.3">
      <c r="A986">
        <v>939</v>
      </c>
      <c r="B986" s="22">
        <v>865852.02229881659</v>
      </c>
    </row>
    <row r="987" spans="1:2" x14ac:dyDescent="0.3">
      <c r="A987">
        <v>940</v>
      </c>
      <c r="B987" s="22">
        <v>816810.39501376206</v>
      </c>
    </row>
    <row r="988" spans="1:2" x14ac:dyDescent="0.3">
      <c r="A988">
        <v>941</v>
      </c>
      <c r="B988" s="22">
        <v>972157.01947718021</v>
      </c>
    </row>
    <row r="989" spans="1:2" x14ac:dyDescent="0.3">
      <c r="A989">
        <v>942</v>
      </c>
      <c r="B989" s="22">
        <v>1085665.4113611672</v>
      </c>
    </row>
    <row r="990" spans="1:2" x14ac:dyDescent="0.3">
      <c r="A990">
        <v>943</v>
      </c>
      <c r="B990" s="22">
        <v>978251.19017925533</v>
      </c>
    </row>
    <row r="991" spans="1:2" x14ac:dyDescent="0.3">
      <c r="A991">
        <v>944</v>
      </c>
      <c r="B991" s="22">
        <v>599317.01910334569</v>
      </c>
    </row>
    <row r="992" spans="1:2" x14ac:dyDescent="0.3">
      <c r="A992">
        <v>945</v>
      </c>
      <c r="B992" s="22">
        <v>1059385.2598182173</v>
      </c>
    </row>
    <row r="993" spans="1:2" x14ac:dyDescent="0.3">
      <c r="A993">
        <v>946</v>
      </c>
      <c r="B993" s="22">
        <v>782009.52576238825</v>
      </c>
    </row>
    <row r="994" spans="1:2" x14ac:dyDescent="0.3">
      <c r="A994">
        <v>947</v>
      </c>
      <c r="B994" s="22">
        <v>818311.49016487785</v>
      </c>
    </row>
    <row r="995" spans="1:2" x14ac:dyDescent="0.3">
      <c r="A995">
        <v>948</v>
      </c>
      <c r="B995" s="22">
        <v>1135567.893322893</v>
      </c>
    </row>
    <row r="996" spans="1:2" x14ac:dyDescent="0.3">
      <c r="A996">
        <v>949</v>
      </c>
      <c r="B996" s="22">
        <v>867918.1651910966</v>
      </c>
    </row>
    <row r="997" spans="1:2" x14ac:dyDescent="0.3">
      <c r="A997">
        <v>950</v>
      </c>
      <c r="B997" s="22">
        <v>703203.02918545227</v>
      </c>
    </row>
    <row r="998" spans="1:2" x14ac:dyDescent="0.3">
      <c r="A998">
        <v>951</v>
      </c>
      <c r="B998" s="22">
        <v>812588.85570174595</v>
      </c>
    </row>
    <row r="999" spans="1:2" x14ac:dyDescent="0.3">
      <c r="A999">
        <v>952</v>
      </c>
      <c r="B999" s="22">
        <v>732085.49618277897</v>
      </c>
    </row>
    <row r="1000" spans="1:2" x14ac:dyDescent="0.3">
      <c r="A1000">
        <v>953</v>
      </c>
      <c r="B1000" s="22">
        <v>864637.86915804562</v>
      </c>
    </row>
    <row r="1001" spans="1:2" x14ac:dyDescent="0.3">
      <c r="A1001">
        <v>954</v>
      </c>
      <c r="B1001" s="22">
        <v>1081986.7469839042</v>
      </c>
    </row>
    <row r="1002" spans="1:2" x14ac:dyDescent="0.3">
      <c r="A1002">
        <v>955</v>
      </c>
      <c r="B1002" s="22">
        <v>638099.54169673717</v>
      </c>
    </row>
    <row r="1003" spans="1:2" x14ac:dyDescent="0.3">
      <c r="A1003">
        <v>956</v>
      </c>
      <c r="B1003" s="22">
        <v>867901.02567305311</v>
      </c>
    </row>
    <row r="1004" spans="1:2" x14ac:dyDescent="0.3">
      <c r="A1004">
        <v>957</v>
      </c>
      <c r="B1004" s="22">
        <v>708005.13885749574</v>
      </c>
    </row>
    <row r="1005" spans="1:2" x14ac:dyDescent="0.3">
      <c r="A1005">
        <v>958</v>
      </c>
      <c r="B1005" s="22">
        <v>866034.72041666426</v>
      </c>
    </row>
    <row r="1006" spans="1:2" x14ac:dyDescent="0.3">
      <c r="A1006">
        <v>959</v>
      </c>
      <c r="B1006" s="22">
        <v>857738.62069671543</v>
      </c>
    </row>
    <row r="1007" spans="1:2" x14ac:dyDescent="0.3">
      <c r="A1007">
        <v>960</v>
      </c>
      <c r="B1007" s="22">
        <v>846044.32531501225</v>
      </c>
    </row>
    <row r="1008" spans="1:2" x14ac:dyDescent="0.3">
      <c r="A1008">
        <v>961</v>
      </c>
      <c r="B1008" s="22">
        <v>846118.61773674423</v>
      </c>
    </row>
    <row r="1009" spans="1:2" x14ac:dyDescent="0.3">
      <c r="A1009">
        <v>962</v>
      </c>
      <c r="B1009" s="22">
        <v>1002464.0386372595</v>
      </c>
    </row>
    <row r="1010" spans="1:2" x14ac:dyDescent="0.3">
      <c r="A1010">
        <v>963</v>
      </c>
      <c r="B1010" s="22">
        <v>933680.8776188218</v>
      </c>
    </row>
    <row r="1011" spans="1:2" x14ac:dyDescent="0.3">
      <c r="A1011">
        <v>964</v>
      </c>
      <c r="B1011" s="22">
        <v>885298.22728093469</v>
      </c>
    </row>
    <row r="1012" spans="1:2" x14ac:dyDescent="0.3">
      <c r="A1012">
        <v>965</v>
      </c>
      <c r="B1012" s="22">
        <v>791330.55378610594</v>
      </c>
    </row>
    <row r="1013" spans="1:2" x14ac:dyDescent="0.3">
      <c r="A1013">
        <v>966</v>
      </c>
      <c r="B1013" s="22">
        <v>822566.58314426709</v>
      </c>
    </row>
    <row r="1014" spans="1:2" x14ac:dyDescent="0.3">
      <c r="A1014">
        <v>967</v>
      </c>
      <c r="B1014" s="22">
        <v>875366.47489544528</v>
      </c>
    </row>
    <row r="1015" spans="1:2" x14ac:dyDescent="0.3">
      <c r="A1015">
        <v>968</v>
      </c>
      <c r="B1015" s="22">
        <v>709526.19570603082</v>
      </c>
    </row>
    <row r="1016" spans="1:2" x14ac:dyDescent="0.3">
      <c r="A1016">
        <v>969</v>
      </c>
      <c r="B1016" s="22">
        <v>637888.30462960131</v>
      </c>
    </row>
    <row r="1017" spans="1:2" x14ac:dyDescent="0.3">
      <c r="A1017">
        <v>970</v>
      </c>
      <c r="B1017" s="22">
        <v>856878.20492931642</v>
      </c>
    </row>
    <row r="1018" spans="1:2" x14ac:dyDescent="0.3">
      <c r="A1018">
        <v>971</v>
      </c>
      <c r="B1018" s="22">
        <v>831691.03098908975</v>
      </c>
    </row>
    <row r="1019" spans="1:2" x14ac:dyDescent="0.3">
      <c r="A1019">
        <v>972</v>
      </c>
      <c r="B1019" s="22">
        <v>1093345.7059918973</v>
      </c>
    </row>
    <row r="1020" spans="1:2" x14ac:dyDescent="0.3">
      <c r="A1020">
        <v>973</v>
      </c>
      <c r="B1020" s="22">
        <v>838784.06499057577</v>
      </c>
    </row>
    <row r="1021" spans="1:2" x14ac:dyDescent="0.3">
      <c r="A1021">
        <v>974</v>
      </c>
      <c r="B1021" s="22">
        <v>914861.9127950765</v>
      </c>
    </row>
    <row r="1022" spans="1:2" x14ac:dyDescent="0.3">
      <c r="A1022">
        <v>975</v>
      </c>
      <c r="B1022" s="22">
        <v>815603.88526293484</v>
      </c>
    </row>
    <row r="1023" spans="1:2" x14ac:dyDescent="0.3">
      <c r="A1023">
        <v>976</v>
      </c>
      <c r="B1023" s="22">
        <v>718337.82647614437</v>
      </c>
    </row>
    <row r="1024" spans="1:2" x14ac:dyDescent="0.3">
      <c r="A1024">
        <v>977</v>
      </c>
      <c r="B1024" s="22">
        <v>915478.11206049158</v>
      </c>
    </row>
    <row r="1025" spans="1:2" x14ac:dyDescent="0.3">
      <c r="A1025">
        <v>978</v>
      </c>
      <c r="B1025" s="22">
        <v>1174091.1913757056</v>
      </c>
    </row>
    <row r="1026" spans="1:2" x14ac:dyDescent="0.3">
      <c r="A1026">
        <v>979</v>
      </c>
      <c r="B1026" s="22">
        <v>747007.69737717335</v>
      </c>
    </row>
    <row r="1027" spans="1:2" x14ac:dyDescent="0.3">
      <c r="A1027">
        <v>980</v>
      </c>
      <c r="B1027" s="22">
        <v>1063273.1327313897</v>
      </c>
    </row>
    <row r="1028" spans="1:2" x14ac:dyDescent="0.3">
      <c r="A1028">
        <v>981</v>
      </c>
      <c r="B1028" s="22">
        <v>622519.9541872642</v>
      </c>
    </row>
    <row r="1029" spans="1:2" x14ac:dyDescent="0.3">
      <c r="A1029">
        <v>982</v>
      </c>
      <c r="B1029" s="22">
        <v>1200934.4202987782</v>
      </c>
    </row>
    <row r="1030" spans="1:2" x14ac:dyDescent="0.3">
      <c r="A1030">
        <v>983</v>
      </c>
      <c r="B1030" s="22">
        <v>1185898.8800753572</v>
      </c>
    </row>
    <row r="1031" spans="1:2" x14ac:dyDescent="0.3">
      <c r="A1031">
        <v>984</v>
      </c>
      <c r="B1031" s="22">
        <v>1058037.7973090238</v>
      </c>
    </row>
    <row r="1032" spans="1:2" x14ac:dyDescent="0.3">
      <c r="A1032">
        <v>985</v>
      </c>
      <c r="B1032" s="22">
        <v>1173322.4859180378</v>
      </c>
    </row>
    <row r="1033" spans="1:2" x14ac:dyDescent="0.3">
      <c r="A1033">
        <v>986</v>
      </c>
      <c r="B1033" s="22">
        <v>1011454.1828962035</v>
      </c>
    </row>
    <row r="1034" spans="1:2" x14ac:dyDescent="0.3">
      <c r="A1034">
        <v>987</v>
      </c>
      <c r="B1034" s="22">
        <v>877170.72826113447</v>
      </c>
    </row>
    <row r="1035" spans="1:2" x14ac:dyDescent="0.3">
      <c r="A1035">
        <v>988</v>
      </c>
      <c r="B1035" s="22">
        <v>762547.13577203569</v>
      </c>
    </row>
    <row r="1036" spans="1:2" x14ac:dyDescent="0.3">
      <c r="A1036">
        <v>989</v>
      </c>
      <c r="B1036" s="22">
        <v>961623.2521512527</v>
      </c>
    </row>
    <row r="1037" spans="1:2" x14ac:dyDescent="0.3">
      <c r="A1037">
        <v>990</v>
      </c>
      <c r="B1037" s="22">
        <v>918629.12386577902</v>
      </c>
    </row>
    <row r="1038" spans="1:2" x14ac:dyDescent="0.3">
      <c r="A1038">
        <v>991</v>
      </c>
      <c r="B1038" s="22">
        <v>971001.62225897959</v>
      </c>
    </row>
    <row r="1039" spans="1:2" x14ac:dyDescent="0.3">
      <c r="A1039">
        <v>992</v>
      </c>
      <c r="B1039" s="22">
        <v>1045957.5963491629</v>
      </c>
    </row>
    <row r="1040" spans="1:2" x14ac:dyDescent="0.3">
      <c r="A1040">
        <v>993</v>
      </c>
      <c r="B1040" s="22">
        <v>908938.67604125687</v>
      </c>
    </row>
    <row r="1041" spans="1:2" x14ac:dyDescent="0.3">
      <c r="A1041">
        <v>994</v>
      </c>
      <c r="B1041" s="22">
        <v>795269.39980213542</v>
      </c>
    </row>
    <row r="1042" spans="1:2" x14ac:dyDescent="0.3">
      <c r="A1042">
        <v>995</v>
      </c>
      <c r="B1042" s="22">
        <v>852506.16900483961</v>
      </c>
    </row>
    <row r="1043" spans="1:2" x14ac:dyDescent="0.3">
      <c r="A1043">
        <v>996</v>
      </c>
      <c r="B1043" s="22">
        <v>815397.89512036112</v>
      </c>
    </row>
    <row r="1044" spans="1:2" x14ac:dyDescent="0.3">
      <c r="A1044">
        <v>997</v>
      </c>
      <c r="B1044" s="22">
        <v>881113.5828671148</v>
      </c>
    </row>
    <row r="1045" spans="1:2" x14ac:dyDescent="0.3">
      <c r="A1045">
        <v>998</v>
      </c>
      <c r="B1045" s="22">
        <v>1097885.9646123245</v>
      </c>
    </row>
    <row r="1046" spans="1:2" x14ac:dyDescent="0.3">
      <c r="A1046">
        <v>999</v>
      </c>
      <c r="B1046" s="22">
        <v>1157288.9514256616</v>
      </c>
    </row>
    <row r="1047" spans="1:2" x14ac:dyDescent="0.3">
      <c r="A1047">
        <v>1000</v>
      </c>
      <c r="B1047" s="22">
        <v>943639.36876041419</v>
      </c>
    </row>
  </sheetData>
  <mergeCells count="3">
    <mergeCell ref="D52:D53"/>
    <mergeCell ref="D56:D58"/>
    <mergeCell ref="D65:H6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7819-F4A2-4316-BFB1-EBD62F91DDDF}">
  <dimension ref="A1:Q1010"/>
  <sheetViews>
    <sheetView zoomScale="87" workbookViewId="0">
      <selection activeCell="P44" sqref="P44"/>
    </sheetView>
  </sheetViews>
  <sheetFormatPr defaultRowHeight="14.4" x14ac:dyDescent="0.3"/>
  <cols>
    <col min="1" max="2" width="16.21875" customWidth="1"/>
    <col min="3" max="3" width="13.5546875" customWidth="1"/>
    <col min="4" max="4" width="15.44140625" customWidth="1"/>
    <col min="5" max="5" width="16" customWidth="1"/>
    <col min="6" max="6" width="12" customWidth="1"/>
    <col min="7" max="7" width="13.6640625" customWidth="1"/>
    <col min="8" max="8" width="14.33203125" customWidth="1"/>
    <col min="9" max="9" width="11.88671875" bestFit="1" customWidth="1"/>
    <col min="11" max="11" width="18.109375" customWidth="1"/>
    <col min="12" max="12" width="13.21875" bestFit="1" customWidth="1"/>
    <col min="13" max="13" width="14.44140625" bestFit="1" customWidth="1"/>
    <col min="14" max="14" width="11.88671875" bestFit="1" customWidth="1"/>
    <col min="15" max="15" width="15.77734375" customWidth="1"/>
    <col min="16" max="16" width="14.21875" customWidth="1"/>
    <col min="17" max="17" width="14.44140625" bestFit="1" customWidth="1"/>
  </cols>
  <sheetData>
    <row r="1" spans="1:17" ht="33.6" customHeight="1" x14ac:dyDescent="0.3">
      <c r="A1" s="31" t="s">
        <v>70</v>
      </c>
      <c r="B1" s="22">
        <f ca="1">'Initial Investment Plan'!F61</f>
        <v>649158.33603010792</v>
      </c>
      <c r="D1" t="s">
        <v>73</v>
      </c>
      <c r="E1" s="22">
        <f ca="1">'Initial Investment Plan'!Z44</f>
        <v>88149.421207104577</v>
      </c>
    </row>
    <row r="2" spans="1:17" ht="33.6" customHeight="1" x14ac:dyDescent="0.3">
      <c r="D2" s="31"/>
      <c r="E2" s="22"/>
      <c r="H2" s="22"/>
      <c r="L2" s="30"/>
    </row>
    <row r="3" spans="1:17" s="36" customFormat="1" ht="15.6" x14ac:dyDescent="0.3">
      <c r="A3" s="36" t="s">
        <v>67</v>
      </c>
    </row>
    <row r="4" spans="1:17" x14ac:dyDescent="0.3">
      <c r="A4" s="6" t="s">
        <v>5</v>
      </c>
      <c r="E4" s="6" t="s">
        <v>41</v>
      </c>
      <c r="F4" s="6"/>
      <c r="H4" s="6" t="s">
        <v>42</v>
      </c>
      <c r="I4" s="6"/>
      <c r="L4" s="6" t="s">
        <v>44</v>
      </c>
      <c r="M4" s="6"/>
      <c r="P4" s="6" t="s">
        <v>46</v>
      </c>
      <c r="Q4" s="6"/>
    </row>
    <row r="5" spans="1:17" x14ac:dyDescent="0.3">
      <c r="A5" t="s">
        <v>60</v>
      </c>
      <c r="E5" t="s">
        <v>61</v>
      </c>
      <c r="H5" t="s">
        <v>43</v>
      </c>
      <c r="L5" t="s">
        <v>45</v>
      </c>
      <c r="P5" t="s">
        <v>62</v>
      </c>
    </row>
    <row r="6" spans="1:17" x14ac:dyDescent="0.3">
      <c r="A6" t="s">
        <v>38</v>
      </c>
      <c r="B6">
        <f>3/5</f>
        <v>0.6</v>
      </c>
      <c r="E6" t="s">
        <v>38</v>
      </c>
      <c r="F6">
        <v>2</v>
      </c>
      <c r="H6" t="s">
        <v>38</v>
      </c>
      <c r="I6">
        <f>1/2</f>
        <v>0.5</v>
      </c>
      <c r="L6" t="s">
        <v>38</v>
      </c>
      <c r="M6">
        <f>2/5</f>
        <v>0.4</v>
      </c>
      <c r="P6" t="s">
        <v>38</v>
      </c>
      <c r="Q6">
        <f>3/5</f>
        <v>0.6</v>
      </c>
    </row>
    <row r="7" spans="1:17" x14ac:dyDescent="0.3">
      <c r="A7" t="s">
        <v>86</v>
      </c>
      <c r="B7">
        <v>3500</v>
      </c>
      <c r="E7" t="s">
        <v>86</v>
      </c>
      <c r="F7">
        <v>1000</v>
      </c>
      <c r="H7" t="s">
        <v>86</v>
      </c>
      <c r="I7">
        <v>6000</v>
      </c>
      <c r="L7" t="s">
        <v>86</v>
      </c>
      <c r="M7">
        <v>2500</v>
      </c>
      <c r="P7" t="s">
        <v>86</v>
      </c>
      <c r="Q7">
        <v>40000</v>
      </c>
    </row>
    <row r="9" spans="1:17" ht="43.2" customHeight="1" x14ac:dyDescent="0.3">
      <c r="C9" s="31" t="s">
        <v>64</v>
      </c>
      <c r="D9" s="31" t="s">
        <v>65</v>
      </c>
      <c r="E9" s="31" t="s">
        <v>66</v>
      </c>
      <c r="F9" s="31" t="s">
        <v>71</v>
      </c>
      <c r="G9" s="31" t="s">
        <v>72</v>
      </c>
    </row>
    <row r="10" spans="1:17" ht="28.8" x14ac:dyDescent="0.3">
      <c r="A10" s="32" t="s">
        <v>59</v>
      </c>
      <c r="B10" s="33" t="s">
        <v>30</v>
      </c>
      <c r="C10" s="18" t="s">
        <v>31</v>
      </c>
      <c r="D10" s="18" t="s">
        <v>32</v>
      </c>
      <c r="E10" s="18" t="s">
        <v>33</v>
      </c>
      <c r="F10" s="18" t="s">
        <v>34</v>
      </c>
      <c r="G10" s="18" t="s">
        <v>46</v>
      </c>
      <c r="H10" s="33" t="s">
        <v>35</v>
      </c>
      <c r="L10" s="5" t="s">
        <v>68</v>
      </c>
      <c r="M10" s="5" t="s">
        <v>69</v>
      </c>
    </row>
    <row r="11" spans="1:17" x14ac:dyDescent="0.3">
      <c r="A11" s="29">
        <v>1</v>
      </c>
      <c r="B11" s="21">
        <f>'Initial Investment Plan'!S44</f>
        <v>51561.607264506718</v>
      </c>
      <c r="C11">
        <f ca="1">IF(RAND()&lt;_xlfn.POISSON.DIST(2,$B$6,FALSE),1,0)</f>
        <v>1</v>
      </c>
      <c r="D11">
        <f ca="1">IF(RAND()&lt;_xlfn.POISSON.DIST(3,$F$6,FALSE),1,0)</f>
        <v>0</v>
      </c>
      <c r="E11">
        <f ca="1">IF(RAND()&lt;_xlfn.POISSON.DIST(1,$I$6,FALSE),1,0)</f>
        <v>0</v>
      </c>
      <c r="F11">
        <f ca="1">IF(RAND()&lt;_xlfn.POISSON.DIST(2,$M$6,FALSE),1,0)</f>
        <v>0</v>
      </c>
      <c r="G11">
        <f ca="1">IF(RAND()&lt;_xlfn.POISSON.DIST(1,$Q$6,FALSE),1,0)</f>
        <v>1</v>
      </c>
      <c r="H11" s="21">
        <f t="shared" ref="H11:H30" ca="1" si="0">(C11*$B$7)+(D11*$F$7)+(E11*$I$7)+(F11*$M$7)+(G11*$Q$7)+B11</f>
        <v>95061.607264506718</v>
      </c>
      <c r="L11" s="5">
        <v>1</v>
      </c>
      <c r="M11" s="21">
        <f ca="1">B33</f>
        <v>1575293.4416974583</v>
      </c>
      <c r="P11" s="35" t="s">
        <v>50</v>
      </c>
      <c r="Q11">
        <f ca="1">COUNT(M11:M1010)</f>
        <v>1000</v>
      </c>
    </row>
    <row r="12" spans="1:17" x14ac:dyDescent="0.3">
      <c r="A12" s="29">
        <v>2</v>
      </c>
      <c r="B12" s="21">
        <f>B11*(1+0.015)</f>
        <v>52335.03137347431</v>
      </c>
      <c r="C12">
        <f t="shared" ref="C12:C30" ca="1" si="1">IF(RAND()&lt;_xlfn.POISSON.DIST(2,$B$6,FALSE),1,0)</f>
        <v>0</v>
      </c>
      <c r="D12">
        <f t="shared" ref="D12:D30" ca="1" si="2">IF(RAND()&lt;_xlfn.POISSON.DIST(3,$F$6,FALSE),1,0)</f>
        <v>0</v>
      </c>
      <c r="E12">
        <f t="shared" ref="E12:E30" ca="1" si="3">IF(RAND()&lt;_xlfn.POISSON.DIST(1,$I$6,FALSE),1,0)</f>
        <v>0</v>
      </c>
      <c r="F12">
        <f t="shared" ref="F12:F30" ca="1" si="4">IF(RAND()&lt;_xlfn.POISSON.DIST(2,$M$6,FALSE),1,0)</f>
        <v>1</v>
      </c>
      <c r="G12">
        <f t="shared" ref="G12:G30" ca="1" si="5">IF(RAND()&lt;_xlfn.POISSON.DIST(1,$Q$6,FALSE),1,0)</f>
        <v>0</v>
      </c>
      <c r="H12" s="21">
        <f t="shared" ca="1" si="0"/>
        <v>54835.03137347431</v>
      </c>
      <c r="L12" s="5">
        <v>2</v>
      </c>
      <c r="M12" s="21">
        <f t="dataTable" ref="M12:M1010" dt2D="0" dtr="0" r1="P13" ca="1"/>
        <v>1436793.4416974583</v>
      </c>
      <c r="P12" s="35" t="s">
        <v>38</v>
      </c>
      <c r="Q12" s="21">
        <f ca="1">AVERAGE(M11:M1010)</f>
        <v>1503014.4416974399</v>
      </c>
    </row>
    <row r="13" spans="1:17" x14ac:dyDescent="0.3">
      <c r="A13" s="29">
        <v>3</v>
      </c>
      <c r="B13" s="21">
        <f t="shared" ref="B13:B30" si="6">B12*(1+0.015)</f>
        <v>53120.056844076418</v>
      </c>
      <c r="C13">
        <f t="shared" ca="1" si="1"/>
        <v>0</v>
      </c>
      <c r="D13">
        <f t="shared" ca="1" si="2"/>
        <v>0</v>
      </c>
      <c r="E13">
        <f t="shared" ca="1" si="3"/>
        <v>1</v>
      </c>
      <c r="F13">
        <f t="shared" ca="1" si="4"/>
        <v>0</v>
      </c>
      <c r="G13">
        <f t="shared" ca="1" si="5"/>
        <v>0</v>
      </c>
      <c r="H13" s="21">
        <f t="shared" ca="1" si="0"/>
        <v>59120.056844076418</v>
      </c>
      <c r="L13" s="5">
        <v>3</v>
      </c>
      <c r="M13" s="21">
        <v>1586293.4416974583</v>
      </c>
      <c r="P13" s="35" t="s">
        <v>51</v>
      </c>
      <c r="Q13" s="21">
        <f ca="1">_xlfn.STDEV.S(M11:M1010)</f>
        <v>83696.958366716281</v>
      </c>
    </row>
    <row r="14" spans="1:17" x14ac:dyDescent="0.3">
      <c r="A14" s="29">
        <v>4</v>
      </c>
      <c r="B14" s="21">
        <f t="shared" si="6"/>
        <v>53916.857696737556</v>
      </c>
      <c r="C14">
        <f t="shared" ca="1" si="1"/>
        <v>0</v>
      </c>
      <c r="D14">
        <f t="shared" ca="1" si="2"/>
        <v>0</v>
      </c>
      <c r="E14">
        <f t="shared" ca="1" si="3"/>
        <v>0</v>
      </c>
      <c r="F14">
        <f t="shared" ca="1" si="4"/>
        <v>0</v>
      </c>
      <c r="G14">
        <f t="shared" ca="1" si="5"/>
        <v>0</v>
      </c>
      <c r="H14" s="21">
        <f t="shared" ca="1" si="0"/>
        <v>53916.857696737556</v>
      </c>
      <c r="L14" s="5">
        <v>4</v>
      </c>
      <c r="M14" s="21">
        <v>1360793.4416974583</v>
      </c>
      <c r="P14" s="35"/>
    </row>
    <row r="15" spans="1:17" x14ac:dyDescent="0.3">
      <c r="A15" s="29">
        <v>5</v>
      </c>
      <c r="B15" s="21">
        <f t="shared" si="6"/>
        <v>54725.610562188616</v>
      </c>
      <c r="C15">
        <f t="shared" ca="1" si="1"/>
        <v>0</v>
      </c>
      <c r="D15">
        <f t="shared" ca="1" si="2"/>
        <v>0</v>
      </c>
      <c r="E15">
        <f t="shared" ca="1" si="3"/>
        <v>0</v>
      </c>
      <c r="F15">
        <f t="shared" ca="1" si="4"/>
        <v>0</v>
      </c>
      <c r="G15">
        <f t="shared" ca="1" si="5"/>
        <v>0</v>
      </c>
      <c r="H15" s="21">
        <f t="shared" ca="1" si="0"/>
        <v>54725.610562188616</v>
      </c>
      <c r="L15" s="5">
        <v>5</v>
      </c>
      <c r="M15" s="21">
        <v>1442793.4416974583</v>
      </c>
      <c r="O15" s="42" t="s">
        <v>52</v>
      </c>
      <c r="P15" s="35" t="s">
        <v>53</v>
      </c>
      <c r="Q15" s="21">
        <f ca="1">Q12-_xlfn.CONFIDENCE.T(0.05,Q13,Q11)</f>
        <v>1497820.6532568315</v>
      </c>
    </row>
    <row r="16" spans="1:17" x14ac:dyDescent="0.3">
      <c r="A16" s="29">
        <v>6</v>
      </c>
      <c r="B16" s="21">
        <f t="shared" si="6"/>
        <v>55546.494720621442</v>
      </c>
      <c r="C16">
        <f t="shared" ca="1" si="1"/>
        <v>0</v>
      </c>
      <c r="D16">
        <f t="shared" ca="1" si="2"/>
        <v>1</v>
      </c>
      <c r="E16">
        <f t="shared" ca="1" si="3"/>
        <v>1</v>
      </c>
      <c r="F16">
        <f t="shared" ca="1" si="4"/>
        <v>0</v>
      </c>
      <c r="G16">
        <f t="shared" ca="1" si="5"/>
        <v>0</v>
      </c>
      <c r="H16" s="21">
        <f t="shared" ca="1" si="0"/>
        <v>62546.494720621442</v>
      </c>
      <c r="L16" s="5">
        <v>6</v>
      </c>
      <c r="M16" s="21">
        <v>1397793.4416974583</v>
      </c>
      <c r="O16" s="42"/>
      <c r="P16" s="35" t="s">
        <v>54</v>
      </c>
      <c r="Q16" s="21">
        <f ca="1">Q12+_xlfn.CONFIDENCE.T(0.05,Q13,Q11)</f>
        <v>1508208.2301380483</v>
      </c>
    </row>
    <row r="17" spans="1:17" x14ac:dyDescent="0.3">
      <c r="A17" s="29">
        <v>7</v>
      </c>
      <c r="B17" s="21">
        <f t="shared" si="6"/>
        <v>56379.692141430758</v>
      </c>
      <c r="C17">
        <f t="shared" ca="1" si="1"/>
        <v>0</v>
      </c>
      <c r="D17">
        <f t="shared" ca="1" si="2"/>
        <v>0</v>
      </c>
      <c r="E17">
        <f t="shared" ca="1" si="3"/>
        <v>0</v>
      </c>
      <c r="F17">
        <f t="shared" ca="1" si="4"/>
        <v>0</v>
      </c>
      <c r="G17">
        <f t="shared" ca="1" si="5"/>
        <v>0</v>
      </c>
      <c r="H17" s="21">
        <f t="shared" ca="1" si="0"/>
        <v>56379.692141430758</v>
      </c>
      <c r="L17" s="5">
        <v>7</v>
      </c>
      <c r="M17" s="21">
        <v>1540793.4416974583</v>
      </c>
      <c r="P17" s="35"/>
    </row>
    <row r="18" spans="1:17" x14ac:dyDescent="0.3">
      <c r="A18" s="29">
        <v>8</v>
      </c>
      <c r="B18" s="21">
        <f t="shared" si="6"/>
        <v>57225.387523552214</v>
      </c>
      <c r="C18">
        <f t="shared" ca="1" si="1"/>
        <v>0</v>
      </c>
      <c r="D18">
        <f t="shared" ca="1" si="2"/>
        <v>0</v>
      </c>
      <c r="E18">
        <f t="shared" ca="1" si="3"/>
        <v>1</v>
      </c>
      <c r="F18">
        <f t="shared" ca="1" si="4"/>
        <v>0</v>
      </c>
      <c r="G18">
        <f t="shared" ca="1" si="5"/>
        <v>1</v>
      </c>
      <c r="H18" s="21">
        <f t="shared" ca="1" si="0"/>
        <v>103225.38752355221</v>
      </c>
      <c r="L18" s="5">
        <v>8</v>
      </c>
      <c r="M18" s="21">
        <v>1417293.4416974583</v>
      </c>
      <c r="P18" s="35"/>
    </row>
    <row r="19" spans="1:17" x14ac:dyDescent="0.3">
      <c r="A19" s="29">
        <v>9</v>
      </c>
      <c r="B19" s="21">
        <f t="shared" si="6"/>
        <v>58083.76833640549</v>
      </c>
      <c r="C19">
        <f t="shared" ca="1" si="1"/>
        <v>0</v>
      </c>
      <c r="D19">
        <f t="shared" ca="1" si="2"/>
        <v>0</v>
      </c>
      <c r="E19">
        <f t="shared" ca="1" si="3"/>
        <v>1</v>
      </c>
      <c r="F19">
        <f t="shared" ca="1" si="4"/>
        <v>0</v>
      </c>
      <c r="G19">
        <f t="shared" ca="1" si="5"/>
        <v>0</v>
      </c>
      <c r="H19" s="21">
        <f t="shared" ca="1" si="0"/>
        <v>64083.76833640549</v>
      </c>
      <c r="L19" s="5">
        <v>9</v>
      </c>
      <c r="M19" s="21">
        <v>1612793.4416974583</v>
      </c>
      <c r="O19" s="40" t="s">
        <v>55</v>
      </c>
      <c r="P19" s="35" t="s">
        <v>56</v>
      </c>
      <c r="Q19" s="21">
        <f ca="1">_xlfn.PERCENTILE.INC(M11:M1010,0.05)</f>
        <v>1371718.4416974583</v>
      </c>
    </row>
    <row r="20" spans="1:17" x14ac:dyDescent="0.3">
      <c r="A20" s="29">
        <v>10</v>
      </c>
      <c r="B20" s="21">
        <f t="shared" si="6"/>
        <v>58955.024861451566</v>
      </c>
      <c r="C20">
        <f t="shared" ca="1" si="1"/>
        <v>0</v>
      </c>
      <c r="D20">
        <f t="shared" ca="1" si="2"/>
        <v>0</v>
      </c>
      <c r="E20">
        <f t="shared" ca="1" si="3"/>
        <v>0</v>
      </c>
      <c r="F20">
        <f t="shared" ca="1" si="4"/>
        <v>0</v>
      </c>
      <c r="G20">
        <f t="shared" ca="1" si="5"/>
        <v>0</v>
      </c>
      <c r="H20" s="21">
        <f t="shared" ca="1" si="0"/>
        <v>58955.024861451566</v>
      </c>
      <c r="L20" s="5">
        <v>10</v>
      </c>
      <c r="M20" s="21">
        <v>1512293.4416974583</v>
      </c>
      <c r="O20" s="40"/>
      <c r="P20" s="35" t="s">
        <v>57</v>
      </c>
      <c r="Q20" s="21">
        <f ca="1">_xlfn.PERCENTILE.INC(M11:M1010,0.5)</f>
        <v>1502293.4416974583</v>
      </c>
    </row>
    <row r="21" spans="1:17" x14ac:dyDescent="0.3">
      <c r="A21" s="29">
        <v>11</v>
      </c>
      <c r="B21" s="21">
        <f t="shared" si="6"/>
        <v>59839.350234373334</v>
      </c>
      <c r="C21">
        <f t="shared" ca="1" si="1"/>
        <v>0</v>
      </c>
      <c r="D21">
        <f t="shared" ca="1" si="2"/>
        <v>0</v>
      </c>
      <c r="E21">
        <f t="shared" ca="1" si="3"/>
        <v>1</v>
      </c>
      <c r="F21">
        <f t="shared" ca="1" si="4"/>
        <v>0</v>
      </c>
      <c r="G21">
        <f t="shared" ca="1" si="5"/>
        <v>1</v>
      </c>
      <c r="H21" s="21">
        <f t="shared" ca="1" si="0"/>
        <v>105839.35023437333</v>
      </c>
      <c r="L21" s="5">
        <v>11</v>
      </c>
      <c r="M21" s="21">
        <v>1574793.4416974583</v>
      </c>
      <c r="O21" s="40"/>
      <c r="P21" s="35" t="s">
        <v>58</v>
      </c>
      <c r="Q21" s="21">
        <f ca="1">_xlfn.PERCENTILE.INC(M11:M1010,0.95)</f>
        <v>1637343.4416974583</v>
      </c>
    </row>
    <row r="22" spans="1:17" x14ac:dyDescent="0.3">
      <c r="A22" s="29">
        <v>12</v>
      </c>
      <c r="B22" s="21">
        <f t="shared" si="6"/>
        <v>60736.940487888925</v>
      </c>
      <c r="C22">
        <f t="shared" ca="1" si="1"/>
        <v>0</v>
      </c>
      <c r="D22">
        <f t="shared" ca="1" si="2"/>
        <v>0</v>
      </c>
      <c r="E22">
        <f t="shared" ca="1" si="3"/>
        <v>1</v>
      </c>
      <c r="F22">
        <f t="shared" ca="1" si="4"/>
        <v>0</v>
      </c>
      <c r="G22">
        <f t="shared" ca="1" si="5"/>
        <v>0</v>
      </c>
      <c r="H22" s="21">
        <f t="shared" ca="1" si="0"/>
        <v>66736.940487888933</v>
      </c>
      <c r="L22" s="5">
        <v>12</v>
      </c>
      <c r="M22" s="21">
        <v>1460793.4416974583</v>
      </c>
    </row>
    <row r="23" spans="1:17" x14ac:dyDescent="0.3">
      <c r="A23" s="29">
        <v>13</v>
      </c>
      <c r="B23" s="21">
        <f t="shared" si="6"/>
        <v>61647.994595207252</v>
      </c>
      <c r="C23">
        <f t="shared" ca="1" si="1"/>
        <v>0</v>
      </c>
      <c r="D23">
        <f t="shared" ca="1" si="2"/>
        <v>0</v>
      </c>
      <c r="E23">
        <f t="shared" ca="1" si="3"/>
        <v>0</v>
      </c>
      <c r="F23">
        <f t="shared" ca="1" si="4"/>
        <v>0</v>
      </c>
      <c r="G23">
        <f t="shared" ca="1" si="5"/>
        <v>0</v>
      </c>
      <c r="H23" s="21">
        <f t="shared" ca="1" si="0"/>
        <v>61647.994595207252</v>
      </c>
      <c r="L23" s="5">
        <v>13</v>
      </c>
      <c r="M23" s="21">
        <v>1419293.4416974583</v>
      </c>
    </row>
    <row r="24" spans="1:17" x14ac:dyDescent="0.3">
      <c r="A24" s="29">
        <v>14</v>
      </c>
      <c r="B24" s="21">
        <f t="shared" si="6"/>
        <v>62572.714514135354</v>
      </c>
      <c r="C24">
        <f t="shared" ca="1" si="1"/>
        <v>1</v>
      </c>
      <c r="D24">
        <f t="shared" ca="1" si="2"/>
        <v>1</v>
      </c>
      <c r="E24">
        <f t="shared" ca="1" si="3"/>
        <v>0</v>
      </c>
      <c r="F24">
        <f t="shared" ca="1" si="4"/>
        <v>0</v>
      </c>
      <c r="G24">
        <f t="shared" ca="1" si="5"/>
        <v>1</v>
      </c>
      <c r="H24" s="21">
        <f t="shared" ca="1" si="0"/>
        <v>107072.71451413535</v>
      </c>
      <c r="L24" s="5">
        <v>14</v>
      </c>
      <c r="M24" s="21">
        <v>1392793.4416974583</v>
      </c>
    </row>
    <row r="25" spans="1:17" x14ac:dyDescent="0.3">
      <c r="A25" s="29">
        <v>15</v>
      </c>
      <c r="B25" s="21">
        <f t="shared" si="6"/>
        <v>63511.305231847378</v>
      </c>
      <c r="C25">
        <f t="shared" ca="1" si="1"/>
        <v>0</v>
      </c>
      <c r="D25">
        <f t="shared" ca="1" si="2"/>
        <v>1</v>
      </c>
      <c r="E25">
        <f t="shared" ca="1" si="3"/>
        <v>0</v>
      </c>
      <c r="F25">
        <f t="shared" ca="1" si="4"/>
        <v>0</v>
      </c>
      <c r="G25">
        <f t="shared" ca="1" si="5"/>
        <v>1</v>
      </c>
      <c r="H25" s="21">
        <f t="shared" ca="1" si="0"/>
        <v>104511.30523184738</v>
      </c>
      <c r="L25" s="5">
        <v>15</v>
      </c>
      <c r="M25" s="21">
        <v>1631793.4416974583</v>
      </c>
    </row>
    <row r="26" spans="1:17" x14ac:dyDescent="0.3">
      <c r="A26" s="29">
        <v>16</v>
      </c>
      <c r="B26" s="21">
        <f t="shared" si="6"/>
        <v>64463.974810325082</v>
      </c>
      <c r="C26">
        <f t="shared" ca="1" si="1"/>
        <v>0</v>
      </c>
      <c r="D26">
        <f t="shared" ca="1" si="2"/>
        <v>0</v>
      </c>
      <c r="E26">
        <f t="shared" ca="1" si="3"/>
        <v>0</v>
      </c>
      <c r="F26">
        <f t="shared" ca="1" si="4"/>
        <v>1</v>
      </c>
      <c r="G26">
        <f t="shared" ca="1" si="5"/>
        <v>1</v>
      </c>
      <c r="H26" s="21">
        <f t="shared" ca="1" si="0"/>
        <v>106963.97481032507</v>
      </c>
      <c r="L26" s="5">
        <v>16</v>
      </c>
      <c r="M26" s="21">
        <v>1462793.4416974583</v>
      </c>
    </row>
    <row r="27" spans="1:17" x14ac:dyDescent="0.3">
      <c r="A27" s="29">
        <v>17</v>
      </c>
      <c r="B27" s="21">
        <f t="shared" si="6"/>
        <v>65430.934432479953</v>
      </c>
      <c r="C27">
        <f t="shared" ca="1" si="1"/>
        <v>0</v>
      </c>
      <c r="D27">
        <f t="shared" ca="1" si="2"/>
        <v>0</v>
      </c>
      <c r="E27">
        <f t="shared" ca="1" si="3"/>
        <v>0</v>
      </c>
      <c r="F27">
        <f t="shared" ca="1" si="4"/>
        <v>1</v>
      </c>
      <c r="G27">
        <f t="shared" ca="1" si="5"/>
        <v>0</v>
      </c>
      <c r="H27" s="21">
        <f t="shared" ca="1" si="0"/>
        <v>67930.93443247996</v>
      </c>
      <c r="L27" s="5">
        <v>17</v>
      </c>
      <c r="M27" s="21">
        <v>1570793.4416974583</v>
      </c>
    </row>
    <row r="28" spans="1:17" x14ac:dyDescent="0.3">
      <c r="A28" s="29">
        <v>18</v>
      </c>
      <c r="B28" s="21">
        <f t="shared" si="6"/>
        <v>66412.398448967142</v>
      </c>
      <c r="C28">
        <f t="shared" ca="1" si="1"/>
        <v>0</v>
      </c>
      <c r="D28">
        <f t="shared" ca="1" si="2"/>
        <v>0</v>
      </c>
      <c r="E28">
        <f t="shared" ca="1" si="3"/>
        <v>1</v>
      </c>
      <c r="F28">
        <f t="shared" ca="1" si="4"/>
        <v>0</v>
      </c>
      <c r="G28">
        <f t="shared" ca="1" si="5"/>
        <v>0</v>
      </c>
      <c r="H28" s="21">
        <f t="shared" ca="1" si="0"/>
        <v>72412.398448967142</v>
      </c>
      <c r="L28" s="5">
        <v>18</v>
      </c>
      <c r="M28" s="21">
        <v>1609793.4416974583</v>
      </c>
    </row>
    <row r="29" spans="1:17" x14ac:dyDescent="0.3">
      <c r="A29" s="29">
        <v>19</v>
      </c>
      <c r="B29" s="21">
        <f t="shared" si="6"/>
        <v>67408.584425701643</v>
      </c>
      <c r="C29">
        <f t="shared" ca="1" si="1"/>
        <v>1</v>
      </c>
      <c r="D29">
        <f t="shared" ca="1" si="2"/>
        <v>0</v>
      </c>
      <c r="E29">
        <f t="shared" ca="1" si="3"/>
        <v>0</v>
      </c>
      <c r="F29">
        <f t="shared" ca="1" si="4"/>
        <v>0</v>
      </c>
      <c r="G29">
        <f t="shared" ca="1" si="5"/>
        <v>1</v>
      </c>
      <c r="H29" s="21">
        <f t="shared" ca="1" si="0"/>
        <v>110908.58442570164</v>
      </c>
      <c r="L29" s="5">
        <v>19</v>
      </c>
      <c r="M29" s="21">
        <v>1534793.4416974583</v>
      </c>
    </row>
    <row r="30" spans="1:17" x14ac:dyDescent="0.3">
      <c r="A30" s="29">
        <v>20</v>
      </c>
      <c r="B30" s="21">
        <f t="shared" si="6"/>
        <v>68419.713192087162</v>
      </c>
      <c r="C30">
        <f t="shared" ca="1" si="1"/>
        <v>0</v>
      </c>
      <c r="D30">
        <f t="shared" ca="1" si="2"/>
        <v>0</v>
      </c>
      <c r="E30">
        <f t="shared" ca="1" si="3"/>
        <v>0</v>
      </c>
      <c r="F30">
        <f t="shared" ca="1" si="4"/>
        <v>0</v>
      </c>
      <c r="G30">
        <f t="shared" ca="1" si="5"/>
        <v>1</v>
      </c>
      <c r="H30" s="21">
        <f t="shared" ca="1" si="0"/>
        <v>108419.71319208716</v>
      </c>
      <c r="L30" s="5">
        <v>20</v>
      </c>
      <c r="M30" s="21">
        <v>1556293.4416974583</v>
      </c>
    </row>
    <row r="31" spans="1:17" x14ac:dyDescent="0.3">
      <c r="L31" s="5">
        <v>21</v>
      </c>
      <c r="M31" s="21">
        <v>1604293.4416974583</v>
      </c>
    </row>
    <row r="32" spans="1:17" x14ac:dyDescent="0.3">
      <c r="L32" s="5">
        <v>22</v>
      </c>
      <c r="M32" s="21">
        <v>1650793.4416974583</v>
      </c>
    </row>
    <row r="33" spans="1:16" x14ac:dyDescent="0.3">
      <c r="A33" t="s">
        <v>35</v>
      </c>
      <c r="B33" s="21">
        <f ca="1">SUM(H11:H30)</f>
        <v>1575293.4416974583</v>
      </c>
      <c r="L33" s="5">
        <v>23</v>
      </c>
      <c r="M33" s="21">
        <v>1437293.4416974583</v>
      </c>
    </row>
    <row r="34" spans="1:16" x14ac:dyDescent="0.3">
      <c r="L34" s="5">
        <v>24</v>
      </c>
      <c r="M34" s="21">
        <v>1473293.4416974583</v>
      </c>
    </row>
    <row r="35" spans="1:16" x14ac:dyDescent="0.3">
      <c r="L35" s="5">
        <v>25</v>
      </c>
      <c r="M35" s="21">
        <v>1396793.4416974583</v>
      </c>
    </row>
    <row r="36" spans="1:16" x14ac:dyDescent="0.3">
      <c r="L36" s="5">
        <v>26</v>
      </c>
      <c r="M36" s="21">
        <v>1473293.4416974583</v>
      </c>
    </row>
    <row r="37" spans="1:16" ht="28.8" x14ac:dyDescent="0.3">
      <c r="L37" s="5">
        <v>27</v>
      </c>
      <c r="M37" s="21">
        <v>1513793.4416974583</v>
      </c>
      <c r="O37" s="39" t="s">
        <v>74</v>
      </c>
      <c r="P37" s="22">
        <f ca="1">B1+E1</f>
        <v>737307.7572372125</v>
      </c>
    </row>
    <row r="38" spans="1:16" x14ac:dyDescent="0.3">
      <c r="L38" s="5">
        <v>28</v>
      </c>
      <c r="M38" s="21">
        <v>1289793.4416974583</v>
      </c>
      <c r="O38" t="s">
        <v>69</v>
      </c>
      <c r="P38" s="21">
        <f ca="1">Q12</f>
        <v>1503014.4416974399</v>
      </c>
    </row>
    <row r="39" spans="1:16" ht="28.8" x14ac:dyDescent="0.3">
      <c r="L39" s="5">
        <v>29</v>
      </c>
      <c r="M39" s="21">
        <v>1500293.4416974583</v>
      </c>
      <c r="O39" s="31" t="s">
        <v>75</v>
      </c>
      <c r="P39" s="21">
        <f ca="1">Q12-P37</f>
        <v>765706.68446022738</v>
      </c>
    </row>
    <row r="40" spans="1:16" x14ac:dyDescent="0.3">
      <c r="L40" s="5">
        <v>30</v>
      </c>
      <c r="M40" s="21">
        <v>1454793.4416974583</v>
      </c>
    </row>
    <row r="41" spans="1:16" x14ac:dyDescent="0.3">
      <c r="L41" s="5">
        <v>31</v>
      </c>
      <c r="M41" s="21">
        <v>1467293.4416974583</v>
      </c>
    </row>
    <row r="42" spans="1:16" x14ac:dyDescent="0.3">
      <c r="L42" s="5">
        <v>32</v>
      </c>
      <c r="M42" s="21">
        <v>1512793.4416974583</v>
      </c>
    </row>
    <row r="43" spans="1:16" x14ac:dyDescent="0.3">
      <c r="L43" s="5">
        <v>33</v>
      </c>
      <c r="M43" s="21">
        <v>1424793.4416974583</v>
      </c>
    </row>
    <row r="44" spans="1:16" x14ac:dyDescent="0.3">
      <c r="L44" s="5">
        <v>34</v>
      </c>
      <c r="M44" s="21">
        <v>1547293.4416974583</v>
      </c>
    </row>
    <row r="45" spans="1:16" x14ac:dyDescent="0.3">
      <c r="L45" s="5">
        <v>35</v>
      </c>
      <c r="M45" s="21">
        <v>1499793.4416974583</v>
      </c>
    </row>
    <row r="46" spans="1:16" x14ac:dyDescent="0.3">
      <c r="L46" s="5">
        <v>36</v>
      </c>
      <c r="M46" s="21">
        <v>1547293.4416974583</v>
      </c>
    </row>
    <row r="47" spans="1:16" x14ac:dyDescent="0.3">
      <c r="L47" s="5">
        <v>37</v>
      </c>
      <c r="M47" s="21">
        <v>1451293.4416974583</v>
      </c>
    </row>
    <row r="48" spans="1:16" x14ac:dyDescent="0.3">
      <c r="L48" s="5">
        <v>38</v>
      </c>
      <c r="M48" s="21">
        <v>1639293.4416974583</v>
      </c>
    </row>
    <row r="49" spans="12:13" x14ac:dyDescent="0.3">
      <c r="L49" s="5">
        <v>39</v>
      </c>
      <c r="M49" s="21">
        <v>1465293.4416974583</v>
      </c>
    </row>
    <row r="50" spans="12:13" x14ac:dyDescent="0.3">
      <c r="L50" s="5">
        <v>40</v>
      </c>
      <c r="M50" s="21">
        <v>1354793.4416974583</v>
      </c>
    </row>
    <row r="51" spans="12:13" x14ac:dyDescent="0.3">
      <c r="L51" s="5">
        <v>41</v>
      </c>
      <c r="M51" s="21">
        <v>1481793.4416974583</v>
      </c>
    </row>
    <row r="52" spans="12:13" x14ac:dyDescent="0.3">
      <c r="L52" s="5">
        <v>42</v>
      </c>
      <c r="M52" s="21">
        <v>1584793.4416974583</v>
      </c>
    </row>
    <row r="53" spans="12:13" x14ac:dyDescent="0.3">
      <c r="L53" s="5">
        <v>43</v>
      </c>
      <c r="M53" s="21">
        <v>1373793.4416974583</v>
      </c>
    </row>
    <row r="54" spans="12:13" x14ac:dyDescent="0.3">
      <c r="L54" s="5">
        <v>44</v>
      </c>
      <c r="M54" s="21">
        <v>1575293.4416974583</v>
      </c>
    </row>
    <row r="55" spans="12:13" x14ac:dyDescent="0.3">
      <c r="L55" s="5">
        <v>45</v>
      </c>
      <c r="M55" s="21">
        <v>1461793.4416974583</v>
      </c>
    </row>
    <row r="56" spans="12:13" x14ac:dyDescent="0.3">
      <c r="L56" s="5">
        <v>46</v>
      </c>
      <c r="M56" s="21">
        <v>1417293.4416974583</v>
      </c>
    </row>
    <row r="57" spans="12:13" x14ac:dyDescent="0.3">
      <c r="L57" s="5">
        <v>47</v>
      </c>
      <c r="M57" s="21">
        <v>1693293.4416974583</v>
      </c>
    </row>
    <row r="58" spans="12:13" x14ac:dyDescent="0.3">
      <c r="L58" s="5">
        <v>48</v>
      </c>
      <c r="M58" s="21">
        <v>1446793.4416974583</v>
      </c>
    </row>
    <row r="59" spans="12:13" x14ac:dyDescent="0.3">
      <c r="L59" s="5">
        <v>49</v>
      </c>
      <c r="M59" s="21">
        <v>1566793.4416974583</v>
      </c>
    </row>
    <row r="60" spans="12:13" x14ac:dyDescent="0.3">
      <c r="L60" s="5">
        <v>50</v>
      </c>
      <c r="M60" s="21">
        <v>1497293.4416974583</v>
      </c>
    </row>
    <row r="61" spans="12:13" x14ac:dyDescent="0.3">
      <c r="L61" s="5">
        <v>51</v>
      </c>
      <c r="M61" s="21">
        <v>1547793.4416974583</v>
      </c>
    </row>
    <row r="62" spans="12:13" x14ac:dyDescent="0.3">
      <c r="L62" s="5">
        <v>52</v>
      </c>
      <c r="M62" s="21">
        <v>1379293.4416974583</v>
      </c>
    </row>
    <row r="63" spans="12:13" x14ac:dyDescent="0.3">
      <c r="L63" s="5">
        <v>53</v>
      </c>
      <c r="M63" s="21">
        <v>1388793.4416974583</v>
      </c>
    </row>
    <row r="64" spans="12:13" x14ac:dyDescent="0.3">
      <c r="L64" s="5">
        <v>54</v>
      </c>
      <c r="M64" s="21">
        <v>1430793.4416974583</v>
      </c>
    </row>
    <row r="65" spans="12:13" x14ac:dyDescent="0.3">
      <c r="L65" s="5">
        <v>55</v>
      </c>
      <c r="M65" s="21">
        <v>1637293.4416974583</v>
      </c>
    </row>
    <row r="66" spans="12:13" x14ac:dyDescent="0.3">
      <c r="L66" s="5">
        <v>56</v>
      </c>
      <c r="M66" s="21">
        <v>1502293.4416974583</v>
      </c>
    </row>
    <row r="67" spans="12:13" x14ac:dyDescent="0.3">
      <c r="L67" s="5">
        <v>57</v>
      </c>
      <c r="M67" s="21">
        <v>1458793.4416974583</v>
      </c>
    </row>
    <row r="68" spans="12:13" x14ac:dyDescent="0.3">
      <c r="L68" s="5">
        <v>58</v>
      </c>
      <c r="M68" s="21">
        <v>1435293.4416974583</v>
      </c>
    </row>
    <row r="69" spans="12:13" x14ac:dyDescent="0.3">
      <c r="L69" s="5">
        <v>59</v>
      </c>
      <c r="M69" s="21">
        <v>1511293.4416974583</v>
      </c>
    </row>
    <row r="70" spans="12:13" x14ac:dyDescent="0.3">
      <c r="L70" s="5">
        <v>60</v>
      </c>
      <c r="M70" s="21">
        <v>1622293.4416974583</v>
      </c>
    </row>
    <row r="71" spans="12:13" x14ac:dyDescent="0.3">
      <c r="L71" s="5">
        <v>61</v>
      </c>
      <c r="M71" s="21">
        <v>1576293.4416974583</v>
      </c>
    </row>
    <row r="72" spans="12:13" x14ac:dyDescent="0.3">
      <c r="L72" s="5">
        <v>62</v>
      </c>
      <c r="M72" s="21">
        <v>1526293.4416974583</v>
      </c>
    </row>
    <row r="73" spans="12:13" x14ac:dyDescent="0.3">
      <c r="L73" s="5">
        <v>63</v>
      </c>
      <c r="M73" s="21">
        <v>1444293.4416974583</v>
      </c>
    </row>
    <row r="74" spans="12:13" x14ac:dyDescent="0.3">
      <c r="L74" s="5">
        <v>64</v>
      </c>
      <c r="M74" s="21">
        <v>1444293.4416974583</v>
      </c>
    </row>
    <row r="75" spans="12:13" x14ac:dyDescent="0.3">
      <c r="L75" s="5">
        <v>65</v>
      </c>
      <c r="M75" s="21">
        <v>1339293.4416974583</v>
      </c>
    </row>
    <row r="76" spans="12:13" x14ac:dyDescent="0.3">
      <c r="L76" s="5">
        <v>66</v>
      </c>
      <c r="M76" s="21">
        <v>1487293.4416974583</v>
      </c>
    </row>
    <row r="77" spans="12:13" x14ac:dyDescent="0.3">
      <c r="L77" s="5">
        <v>67</v>
      </c>
      <c r="M77" s="21">
        <v>1502793.4416974583</v>
      </c>
    </row>
    <row r="78" spans="12:13" x14ac:dyDescent="0.3">
      <c r="L78" s="5">
        <v>68</v>
      </c>
      <c r="M78" s="21">
        <v>1606793.4416974583</v>
      </c>
    </row>
    <row r="79" spans="12:13" x14ac:dyDescent="0.3">
      <c r="L79" s="5">
        <v>69</v>
      </c>
      <c r="M79" s="21">
        <v>1475293.4416974583</v>
      </c>
    </row>
    <row r="80" spans="12:13" x14ac:dyDescent="0.3">
      <c r="L80" s="5">
        <v>70</v>
      </c>
      <c r="M80" s="21">
        <v>1441793.4416974583</v>
      </c>
    </row>
    <row r="81" spans="12:13" x14ac:dyDescent="0.3">
      <c r="L81" s="5">
        <v>71</v>
      </c>
      <c r="M81" s="21">
        <v>1432293.4416974583</v>
      </c>
    </row>
    <row r="82" spans="12:13" x14ac:dyDescent="0.3">
      <c r="L82" s="5">
        <v>72</v>
      </c>
      <c r="M82" s="21">
        <v>1599793.4416974583</v>
      </c>
    </row>
    <row r="83" spans="12:13" x14ac:dyDescent="0.3">
      <c r="L83" s="5">
        <v>73</v>
      </c>
      <c r="M83" s="21">
        <v>1494293.4416974583</v>
      </c>
    </row>
    <row r="84" spans="12:13" x14ac:dyDescent="0.3">
      <c r="L84" s="5">
        <v>74</v>
      </c>
      <c r="M84" s="21">
        <v>1562793.4416974583</v>
      </c>
    </row>
    <row r="85" spans="12:13" x14ac:dyDescent="0.3">
      <c r="L85" s="5">
        <v>75</v>
      </c>
      <c r="M85" s="21">
        <v>1428793.4416974583</v>
      </c>
    </row>
    <row r="86" spans="12:13" x14ac:dyDescent="0.3">
      <c r="L86" s="5">
        <v>76</v>
      </c>
      <c r="M86" s="21">
        <v>1524293.4416974583</v>
      </c>
    </row>
    <row r="87" spans="12:13" x14ac:dyDescent="0.3">
      <c r="L87" s="5">
        <v>77</v>
      </c>
      <c r="M87" s="21">
        <v>1680793.4416974583</v>
      </c>
    </row>
    <row r="88" spans="12:13" x14ac:dyDescent="0.3">
      <c r="L88" s="5">
        <v>78</v>
      </c>
      <c r="M88" s="21">
        <v>1515293.4416974583</v>
      </c>
    </row>
    <row r="89" spans="12:13" x14ac:dyDescent="0.3">
      <c r="L89" s="5">
        <v>79</v>
      </c>
      <c r="M89" s="21">
        <v>1626793.4416974583</v>
      </c>
    </row>
    <row r="90" spans="12:13" x14ac:dyDescent="0.3">
      <c r="L90" s="5">
        <v>80</v>
      </c>
      <c r="M90" s="21">
        <v>1511293.4416974583</v>
      </c>
    </row>
    <row r="91" spans="12:13" x14ac:dyDescent="0.3">
      <c r="L91" s="5">
        <v>81</v>
      </c>
      <c r="M91" s="21">
        <v>1535293.4416974583</v>
      </c>
    </row>
    <row r="92" spans="12:13" x14ac:dyDescent="0.3">
      <c r="L92" s="5">
        <v>82</v>
      </c>
      <c r="M92" s="21">
        <v>1532293.4416974583</v>
      </c>
    </row>
    <row r="93" spans="12:13" x14ac:dyDescent="0.3">
      <c r="L93" s="5">
        <v>83</v>
      </c>
      <c r="M93" s="21">
        <v>1586293.4416974583</v>
      </c>
    </row>
    <row r="94" spans="12:13" x14ac:dyDescent="0.3">
      <c r="L94" s="5">
        <v>84</v>
      </c>
      <c r="M94" s="21">
        <v>1384293.4416974583</v>
      </c>
    </row>
    <row r="95" spans="12:13" x14ac:dyDescent="0.3">
      <c r="L95" s="5">
        <v>85</v>
      </c>
      <c r="M95" s="21">
        <v>1560793.4416974583</v>
      </c>
    </row>
    <row r="96" spans="12:13" x14ac:dyDescent="0.3">
      <c r="L96" s="5">
        <v>86</v>
      </c>
      <c r="M96" s="21">
        <v>1450293.4416974583</v>
      </c>
    </row>
    <row r="97" spans="12:13" x14ac:dyDescent="0.3">
      <c r="L97" s="5">
        <v>87</v>
      </c>
      <c r="M97" s="21">
        <v>1481793.4416974583</v>
      </c>
    </row>
    <row r="98" spans="12:13" x14ac:dyDescent="0.3">
      <c r="L98" s="5">
        <v>88</v>
      </c>
      <c r="M98" s="21">
        <v>1516793.4416974583</v>
      </c>
    </row>
    <row r="99" spans="12:13" x14ac:dyDescent="0.3">
      <c r="L99" s="5">
        <v>89</v>
      </c>
      <c r="M99" s="21">
        <v>1435793.4416974583</v>
      </c>
    </row>
    <row r="100" spans="12:13" x14ac:dyDescent="0.3">
      <c r="L100" s="5">
        <v>90</v>
      </c>
      <c r="M100" s="21">
        <v>1353793.4416974583</v>
      </c>
    </row>
    <row r="101" spans="12:13" x14ac:dyDescent="0.3">
      <c r="L101" s="5">
        <v>91</v>
      </c>
      <c r="M101" s="21">
        <v>1495293.4416974583</v>
      </c>
    </row>
    <row r="102" spans="12:13" x14ac:dyDescent="0.3">
      <c r="L102" s="5">
        <v>92</v>
      </c>
      <c r="M102" s="21">
        <v>1563793.4416974583</v>
      </c>
    </row>
    <row r="103" spans="12:13" x14ac:dyDescent="0.3">
      <c r="L103" s="5">
        <v>93</v>
      </c>
      <c r="M103" s="21">
        <v>1495793.4416974583</v>
      </c>
    </row>
    <row r="104" spans="12:13" x14ac:dyDescent="0.3">
      <c r="L104" s="5">
        <v>94</v>
      </c>
      <c r="M104" s="21">
        <v>1562793.4416974583</v>
      </c>
    </row>
    <row r="105" spans="12:13" x14ac:dyDescent="0.3">
      <c r="L105" s="5">
        <v>95</v>
      </c>
      <c r="M105" s="21">
        <v>1630293.4416974583</v>
      </c>
    </row>
    <row r="106" spans="12:13" x14ac:dyDescent="0.3">
      <c r="L106" s="5">
        <v>96</v>
      </c>
      <c r="M106" s="21">
        <v>1591293.4416974583</v>
      </c>
    </row>
    <row r="107" spans="12:13" x14ac:dyDescent="0.3">
      <c r="L107" s="5">
        <v>97</v>
      </c>
      <c r="M107" s="21">
        <v>1522293.4416974583</v>
      </c>
    </row>
    <row r="108" spans="12:13" x14ac:dyDescent="0.3">
      <c r="L108" s="5">
        <v>98</v>
      </c>
      <c r="M108" s="21">
        <v>1602793.4416974583</v>
      </c>
    </row>
    <row r="109" spans="12:13" x14ac:dyDescent="0.3">
      <c r="L109" s="5">
        <v>99</v>
      </c>
      <c r="M109" s="21">
        <v>1647293.4416974583</v>
      </c>
    </row>
    <row r="110" spans="12:13" x14ac:dyDescent="0.3">
      <c r="L110" s="5">
        <v>100</v>
      </c>
      <c r="M110" s="21">
        <v>1364293.4416974583</v>
      </c>
    </row>
    <row r="111" spans="12:13" x14ac:dyDescent="0.3">
      <c r="L111" s="5">
        <v>101</v>
      </c>
      <c r="M111" s="21">
        <v>1498293.4416974583</v>
      </c>
    </row>
    <row r="112" spans="12:13" x14ac:dyDescent="0.3">
      <c r="L112" s="5">
        <v>102</v>
      </c>
      <c r="M112" s="21">
        <v>1491793.4416974583</v>
      </c>
    </row>
    <row r="113" spans="12:13" x14ac:dyDescent="0.3">
      <c r="L113" s="5">
        <v>103</v>
      </c>
      <c r="M113" s="21">
        <v>1604293.4416974583</v>
      </c>
    </row>
    <row r="114" spans="12:13" x14ac:dyDescent="0.3">
      <c r="L114" s="5">
        <v>104</v>
      </c>
      <c r="M114" s="21">
        <v>1487293.4416974583</v>
      </c>
    </row>
    <row r="115" spans="12:13" x14ac:dyDescent="0.3">
      <c r="L115" s="5">
        <v>105</v>
      </c>
      <c r="M115" s="21">
        <v>1487293.4416974583</v>
      </c>
    </row>
    <row r="116" spans="12:13" x14ac:dyDescent="0.3">
      <c r="L116" s="5">
        <v>106</v>
      </c>
      <c r="M116" s="21">
        <v>1470793.4416974583</v>
      </c>
    </row>
    <row r="117" spans="12:13" x14ac:dyDescent="0.3">
      <c r="L117" s="5">
        <v>107</v>
      </c>
      <c r="M117" s="21">
        <v>1487793.4416974583</v>
      </c>
    </row>
    <row r="118" spans="12:13" x14ac:dyDescent="0.3">
      <c r="L118" s="5">
        <v>108</v>
      </c>
      <c r="M118" s="21">
        <v>1583793.4416974583</v>
      </c>
    </row>
    <row r="119" spans="12:13" x14ac:dyDescent="0.3">
      <c r="L119" s="5">
        <v>109</v>
      </c>
      <c r="M119" s="21">
        <v>1559293.4416974583</v>
      </c>
    </row>
    <row r="120" spans="12:13" x14ac:dyDescent="0.3">
      <c r="L120" s="5">
        <v>110</v>
      </c>
      <c r="M120" s="21">
        <v>1448793.4416974583</v>
      </c>
    </row>
    <row r="121" spans="12:13" x14ac:dyDescent="0.3">
      <c r="L121" s="5">
        <v>111</v>
      </c>
      <c r="M121" s="21">
        <v>1518293.4416974583</v>
      </c>
    </row>
    <row r="122" spans="12:13" x14ac:dyDescent="0.3">
      <c r="L122" s="5">
        <v>112</v>
      </c>
      <c r="M122" s="21">
        <v>1636293.4416974583</v>
      </c>
    </row>
    <row r="123" spans="12:13" x14ac:dyDescent="0.3">
      <c r="L123" s="5">
        <v>113</v>
      </c>
      <c r="M123" s="21">
        <v>1507793.4416974583</v>
      </c>
    </row>
    <row r="124" spans="12:13" x14ac:dyDescent="0.3">
      <c r="L124" s="5">
        <v>114</v>
      </c>
      <c r="M124" s="21">
        <v>1395793.4416974583</v>
      </c>
    </row>
    <row r="125" spans="12:13" x14ac:dyDescent="0.3">
      <c r="L125" s="5">
        <v>115</v>
      </c>
      <c r="M125" s="21">
        <v>1467793.4416974583</v>
      </c>
    </row>
    <row r="126" spans="12:13" x14ac:dyDescent="0.3">
      <c r="L126" s="5">
        <v>116</v>
      </c>
      <c r="M126" s="21">
        <v>1488793.4416974583</v>
      </c>
    </row>
    <row r="127" spans="12:13" x14ac:dyDescent="0.3">
      <c r="L127" s="5">
        <v>117</v>
      </c>
      <c r="M127" s="21">
        <v>1733293.4416974583</v>
      </c>
    </row>
    <row r="128" spans="12:13" x14ac:dyDescent="0.3">
      <c r="L128" s="5">
        <v>118</v>
      </c>
      <c r="M128" s="21">
        <v>1601293.4416974583</v>
      </c>
    </row>
    <row r="129" spans="12:13" x14ac:dyDescent="0.3">
      <c r="L129" s="5">
        <v>119</v>
      </c>
      <c r="M129" s="21">
        <v>1468293.4416974583</v>
      </c>
    </row>
    <row r="130" spans="12:13" x14ac:dyDescent="0.3">
      <c r="L130" s="5">
        <v>120</v>
      </c>
      <c r="M130" s="21">
        <v>1624293.4416974583</v>
      </c>
    </row>
    <row r="131" spans="12:13" x14ac:dyDescent="0.3">
      <c r="L131" s="5">
        <v>121</v>
      </c>
      <c r="M131" s="21">
        <v>1491793.4416974583</v>
      </c>
    </row>
    <row r="132" spans="12:13" x14ac:dyDescent="0.3">
      <c r="L132" s="5">
        <v>122</v>
      </c>
      <c r="M132" s="21">
        <v>1569293.4416974583</v>
      </c>
    </row>
    <row r="133" spans="12:13" x14ac:dyDescent="0.3">
      <c r="L133" s="5">
        <v>123</v>
      </c>
      <c r="M133" s="21">
        <v>1453793.4416974583</v>
      </c>
    </row>
    <row r="134" spans="12:13" x14ac:dyDescent="0.3">
      <c r="L134" s="5">
        <v>124</v>
      </c>
      <c r="M134" s="21">
        <v>1671293.4416974583</v>
      </c>
    </row>
    <row r="135" spans="12:13" x14ac:dyDescent="0.3">
      <c r="L135" s="5">
        <v>125</v>
      </c>
      <c r="M135" s="21">
        <v>1502293.4416974583</v>
      </c>
    </row>
    <row r="136" spans="12:13" x14ac:dyDescent="0.3">
      <c r="L136" s="5">
        <v>126</v>
      </c>
      <c r="M136" s="21">
        <v>1542793.4416974583</v>
      </c>
    </row>
    <row r="137" spans="12:13" x14ac:dyDescent="0.3">
      <c r="L137" s="5">
        <v>127</v>
      </c>
      <c r="M137" s="21">
        <v>1494793.4416974583</v>
      </c>
    </row>
    <row r="138" spans="12:13" x14ac:dyDescent="0.3">
      <c r="L138" s="5">
        <v>128</v>
      </c>
      <c r="M138" s="21">
        <v>1569293.4416974583</v>
      </c>
    </row>
    <row r="139" spans="12:13" x14ac:dyDescent="0.3">
      <c r="L139" s="5">
        <v>129</v>
      </c>
      <c r="M139" s="21">
        <v>1599793.4416974583</v>
      </c>
    </row>
    <row r="140" spans="12:13" x14ac:dyDescent="0.3">
      <c r="L140" s="5">
        <v>130</v>
      </c>
      <c r="M140" s="21">
        <v>1651793.4416974583</v>
      </c>
    </row>
    <row r="141" spans="12:13" x14ac:dyDescent="0.3">
      <c r="L141" s="5">
        <v>131</v>
      </c>
      <c r="M141" s="21">
        <v>1385293.4416974583</v>
      </c>
    </row>
    <row r="142" spans="12:13" x14ac:dyDescent="0.3">
      <c r="L142" s="5">
        <v>132</v>
      </c>
      <c r="M142" s="21">
        <v>1546793.4416974583</v>
      </c>
    </row>
    <row r="143" spans="12:13" x14ac:dyDescent="0.3">
      <c r="L143" s="5">
        <v>133</v>
      </c>
      <c r="M143" s="21">
        <v>1591293.4416974583</v>
      </c>
    </row>
    <row r="144" spans="12:13" x14ac:dyDescent="0.3">
      <c r="L144" s="5">
        <v>134</v>
      </c>
      <c r="M144" s="21">
        <v>1443293.4416974583</v>
      </c>
    </row>
    <row r="145" spans="12:13" x14ac:dyDescent="0.3">
      <c r="L145" s="5">
        <v>135</v>
      </c>
      <c r="M145" s="21">
        <v>1559793.4416974583</v>
      </c>
    </row>
    <row r="146" spans="12:13" x14ac:dyDescent="0.3">
      <c r="L146" s="5">
        <v>136</v>
      </c>
      <c r="M146" s="21">
        <v>1615293.4416974583</v>
      </c>
    </row>
    <row r="147" spans="12:13" x14ac:dyDescent="0.3">
      <c r="L147" s="5">
        <v>137</v>
      </c>
      <c r="M147" s="21">
        <v>1488793.4416974583</v>
      </c>
    </row>
    <row r="148" spans="12:13" x14ac:dyDescent="0.3">
      <c r="L148" s="5">
        <v>138</v>
      </c>
      <c r="M148" s="21">
        <v>1575293.4416974583</v>
      </c>
    </row>
    <row r="149" spans="12:13" x14ac:dyDescent="0.3">
      <c r="L149" s="5">
        <v>139</v>
      </c>
      <c r="M149" s="21">
        <v>1528293.4416974583</v>
      </c>
    </row>
    <row r="150" spans="12:13" x14ac:dyDescent="0.3">
      <c r="L150" s="5">
        <v>140</v>
      </c>
      <c r="M150" s="21">
        <v>1396793.4416974583</v>
      </c>
    </row>
    <row r="151" spans="12:13" x14ac:dyDescent="0.3">
      <c r="L151" s="5">
        <v>141</v>
      </c>
      <c r="M151" s="21">
        <v>1395793.4416974583</v>
      </c>
    </row>
    <row r="152" spans="12:13" x14ac:dyDescent="0.3">
      <c r="L152" s="5">
        <v>142</v>
      </c>
      <c r="M152" s="21">
        <v>1508793.4416974583</v>
      </c>
    </row>
    <row r="153" spans="12:13" x14ac:dyDescent="0.3">
      <c r="L153" s="5">
        <v>143</v>
      </c>
      <c r="M153" s="21">
        <v>1358293.4416974583</v>
      </c>
    </row>
    <row r="154" spans="12:13" x14ac:dyDescent="0.3">
      <c r="L154" s="5">
        <v>144</v>
      </c>
      <c r="M154" s="21">
        <v>1532793.4416974583</v>
      </c>
    </row>
    <row r="155" spans="12:13" x14ac:dyDescent="0.3">
      <c r="L155" s="5">
        <v>145</v>
      </c>
      <c r="M155" s="21">
        <v>1479293.4416974583</v>
      </c>
    </row>
    <row r="156" spans="12:13" x14ac:dyDescent="0.3">
      <c r="L156" s="5">
        <v>146</v>
      </c>
      <c r="M156" s="21">
        <v>1489293.4416974583</v>
      </c>
    </row>
    <row r="157" spans="12:13" x14ac:dyDescent="0.3">
      <c r="L157" s="5">
        <v>147</v>
      </c>
      <c r="M157" s="21">
        <v>1610293.4416974583</v>
      </c>
    </row>
    <row r="158" spans="12:13" x14ac:dyDescent="0.3">
      <c r="L158" s="5">
        <v>148</v>
      </c>
      <c r="M158" s="21">
        <v>1425793.4416974583</v>
      </c>
    </row>
    <row r="159" spans="12:13" x14ac:dyDescent="0.3">
      <c r="L159" s="5">
        <v>149</v>
      </c>
      <c r="M159" s="21">
        <v>1535293.4416974583</v>
      </c>
    </row>
    <row r="160" spans="12:13" x14ac:dyDescent="0.3">
      <c r="L160" s="5">
        <v>150</v>
      </c>
      <c r="M160" s="21">
        <v>1577793.4416974583</v>
      </c>
    </row>
    <row r="161" spans="12:13" x14ac:dyDescent="0.3">
      <c r="L161" s="5">
        <v>151</v>
      </c>
      <c r="M161" s="21">
        <v>1371793.4416974583</v>
      </c>
    </row>
    <row r="162" spans="12:13" x14ac:dyDescent="0.3">
      <c r="L162" s="5">
        <v>152</v>
      </c>
      <c r="M162" s="21">
        <v>1544793.4416974583</v>
      </c>
    </row>
    <row r="163" spans="12:13" x14ac:dyDescent="0.3">
      <c r="L163" s="5">
        <v>153</v>
      </c>
      <c r="M163" s="21">
        <v>1437293.4416974583</v>
      </c>
    </row>
    <row r="164" spans="12:13" x14ac:dyDescent="0.3">
      <c r="L164" s="5">
        <v>154</v>
      </c>
      <c r="M164" s="21">
        <v>1627793.4416974583</v>
      </c>
    </row>
    <row r="165" spans="12:13" x14ac:dyDescent="0.3">
      <c r="L165" s="5">
        <v>155</v>
      </c>
      <c r="M165" s="21">
        <v>1538293.4416974583</v>
      </c>
    </row>
    <row r="166" spans="12:13" x14ac:dyDescent="0.3">
      <c r="L166" s="5">
        <v>156</v>
      </c>
      <c r="M166" s="21">
        <v>1501793.4416974583</v>
      </c>
    </row>
    <row r="167" spans="12:13" x14ac:dyDescent="0.3">
      <c r="L167" s="5">
        <v>157</v>
      </c>
      <c r="M167" s="21">
        <v>1421793.4416974583</v>
      </c>
    </row>
    <row r="168" spans="12:13" x14ac:dyDescent="0.3">
      <c r="L168" s="5">
        <v>158</v>
      </c>
      <c r="M168" s="21">
        <v>1490793.4416974583</v>
      </c>
    </row>
    <row r="169" spans="12:13" x14ac:dyDescent="0.3">
      <c r="L169" s="5">
        <v>159</v>
      </c>
      <c r="M169" s="21">
        <v>1525293.4416974583</v>
      </c>
    </row>
    <row r="170" spans="12:13" x14ac:dyDescent="0.3">
      <c r="L170" s="5">
        <v>160</v>
      </c>
      <c r="M170" s="21">
        <v>1629793.4416974583</v>
      </c>
    </row>
    <row r="171" spans="12:13" x14ac:dyDescent="0.3">
      <c r="L171" s="5">
        <v>161</v>
      </c>
      <c r="M171" s="21">
        <v>1543793.4416974583</v>
      </c>
    </row>
    <row r="172" spans="12:13" x14ac:dyDescent="0.3">
      <c r="L172" s="5">
        <v>162</v>
      </c>
      <c r="M172" s="21">
        <v>1405293.4416974583</v>
      </c>
    </row>
    <row r="173" spans="12:13" x14ac:dyDescent="0.3">
      <c r="L173" s="5">
        <v>163</v>
      </c>
      <c r="M173" s="21">
        <v>1591793.4416974583</v>
      </c>
    </row>
    <row r="174" spans="12:13" x14ac:dyDescent="0.3">
      <c r="L174" s="5">
        <v>164</v>
      </c>
      <c r="M174" s="21">
        <v>1613793.4416974583</v>
      </c>
    </row>
    <row r="175" spans="12:13" x14ac:dyDescent="0.3">
      <c r="L175" s="5">
        <v>165</v>
      </c>
      <c r="M175" s="21">
        <v>1478293.4416974583</v>
      </c>
    </row>
    <row r="176" spans="12:13" x14ac:dyDescent="0.3">
      <c r="L176" s="5">
        <v>166</v>
      </c>
      <c r="M176" s="21">
        <v>1461793.4416974583</v>
      </c>
    </row>
    <row r="177" spans="12:13" x14ac:dyDescent="0.3">
      <c r="L177" s="5">
        <v>167</v>
      </c>
      <c r="M177" s="21">
        <v>1590293.4416974583</v>
      </c>
    </row>
    <row r="178" spans="12:13" x14ac:dyDescent="0.3">
      <c r="L178" s="5">
        <v>168</v>
      </c>
      <c r="M178" s="21">
        <v>1490293.4416974583</v>
      </c>
    </row>
    <row r="179" spans="12:13" x14ac:dyDescent="0.3">
      <c r="L179" s="5">
        <v>169</v>
      </c>
      <c r="M179" s="21">
        <v>1429793.4416974583</v>
      </c>
    </row>
    <row r="180" spans="12:13" x14ac:dyDescent="0.3">
      <c r="L180" s="5">
        <v>170</v>
      </c>
      <c r="M180" s="21">
        <v>1520793.4416974583</v>
      </c>
    </row>
    <row r="181" spans="12:13" x14ac:dyDescent="0.3">
      <c r="L181" s="5">
        <v>171</v>
      </c>
      <c r="M181" s="21">
        <v>1492293.4416974583</v>
      </c>
    </row>
    <row r="182" spans="12:13" x14ac:dyDescent="0.3">
      <c r="L182" s="5">
        <v>172</v>
      </c>
      <c r="M182" s="21">
        <v>1555793.4416974583</v>
      </c>
    </row>
    <row r="183" spans="12:13" x14ac:dyDescent="0.3">
      <c r="L183" s="5">
        <v>173</v>
      </c>
      <c r="M183" s="21">
        <v>1388793.4416974583</v>
      </c>
    </row>
    <row r="184" spans="12:13" x14ac:dyDescent="0.3">
      <c r="L184" s="5">
        <v>174</v>
      </c>
      <c r="M184" s="21">
        <v>1490293.4416974583</v>
      </c>
    </row>
    <row r="185" spans="12:13" x14ac:dyDescent="0.3">
      <c r="L185" s="5">
        <v>175</v>
      </c>
      <c r="M185" s="21">
        <v>1491293.4416974583</v>
      </c>
    </row>
    <row r="186" spans="12:13" x14ac:dyDescent="0.3">
      <c r="L186" s="5">
        <v>176</v>
      </c>
      <c r="M186" s="21">
        <v>1611293.4416974583</v>
      </c>
    </row>
    <row r="187" spans="12:13" x14ac:dyDescent="0.3">
      <c r="L187" s="5">
        <v>177</v>
      </c>
      <c r="M187" s="21">
        <v>1609793.4416974583</v>
      </c>
    </row>
    <row r="188" spans="12:13" x14ac:dyDescent="0.3">
      <c r="L188" s="5">
        <v>178</v>
      </c>
      <c r="M188" s="21">
        <v>1405293.4416974583</v>
      </c>
    </row>
    <row r="189" spans="12:13" x14ac:dyDescent="0.3">
      <c r="L189" s="5">
        <v>179</v>
      </c>
      <c r="M189" s="21">
        <v>1403293.4416974583</v>
      </c>
    </row>
    <row r="190" spans="12:13" x14ac:dyDescent="0.3">
      <c r="L190" s="5">
        <v>180</v>
      </c>
      <c r="M190" s="21">
        <v>1428793.4416974583</v>
      </c>
    </row>
    <row r="191" spans="12:13" x14ac:dyDescent="0.3">
      <c r="L191" s="5">
        <v>181</v>
      </c>
      <c r="M191" s="21">
        <v>1709293.4416974583</v>
      </c>
    </row>
    <row r="192" spans="12:13" x14ac:dyDescent="0.3">
      <c r="L192" s="5">
        <v>182</v>
      </c>
      <c r="M192" s="21">
        <v>1392793.4416974583</v>
      </c>
    </row>
    <row r="193" spans="12:13" x14ac:dyDescent="0.3">
      <c r="L193" s="5">
        <v>183</v>
      </c>
      <c r="M193" s="21">
        <v>1485293.4416974583</v>
      </c>
    </row>
    <row r="194" spans="12:13" x14ac:dyDescent="0.3">
      <c r="L194" s="5">
        <v>184</v>
      </c>
      <c r="M194" s="21">
        <v>1484293.4416974583</v>
      </c>
    </row>
    <row r="195" spans="12:13" x14ac:dyDescent="0.3">
      <c r="L195" s="5">
        <v>185</v>
      </c>
      <c r="M195" s="21">
        <v>1728293.4416974583</v>
      </c>
    </row>
    <row r="196" spans="12:13" x14ac:dyDescent="0.3">
      <c r="L196" s="5">
        <v>186</v>
      </c>
      <c r="M196" s="21">
        <v>1651293.4416974583</v>
      </c>
    </row>
    <row r="197" spans="12:13" x14ac:dyDescent="0.3">
      <c r="L197" s="5">
        <v>187</v>
      </c>
      <c r="M197" s="21">
        <v>1555293.4416974583</v>
      </c>
    </row>
    <row r="198" spans="12:13" x14ac:dyDescent="0.3">
      <c r="L198" s="5">
        <v>188</v>
      </c>
      <c r="M198" s="21">
        <v>1519793.4416974583</v>
      </c>
    </row>
    <row r="199" spans="12:13" x14ac:dyDescent="0.3">
      <c r="L199" s="5">
        <v>189</v>
      </c>
      <c r="M199" s="21">
        <v>1487793.4416974583</v>
      </c>
    </row>
    <row r="200" spans="12:13" x14ac:dyDescent="0.3">
      <c r="L200" s="5">
        <v>190</v>
      </c>
      <c r="M200" s="21">
        <v>1518293.4416974583</v>
      </c>
    </row>
    <row r="201" spans="12:13" x14ac:dyDescent="0.3">
      <c r="L201" s="5">
        <v>191</v>
      </c>
      <c r="M201" s="21">
        <v>1488293.4416974583</v>
      </c>
    </row>
    <row r="202" spans="12:13" x14ac:dyDescent="0.3">
      <c r="L202" s="5">
        <v>192</v>
      </c>
      <c r="M202" s="21">
        <v>1523793.4416974583</v>
      </c>
    </row>
    <row r="203" spans="12:13" x14ac:dyDescent="0.3">
      <c r="L203" s="5">
        <v>193</v>
      </c>
      <c r="M203" s="21">
        <v>1527793.4416974583</v>
      </c>
    </row>
    <row r="204" spans="12:13" x14ac:dyDescent="0.3">
      <c r="L204" s="5">
        <v>194</v>
      </c>
      <c r="M204" s="21">
        <v>1566793.4416974583</v>
      </c>
    </row>
    <row r="205" spans="12:13" x14ac:dyDescent="0.3">
      <c r="L205" s="5">
        <v>195</v>
      </c>
      <c r="M205" s="21">
        <v>1522293.4416974583</v>
      </c>
    </row>
    <row r="206" spans="12:13" x14ac:dyDescent="0.3">
      <c r="L206" s="5">
        <v>196</v>
      </c>
      <c r="M206" s="21">
        <v>1502293.4416974583</v>
      </c>
    </row>
    <row r="207" spans="12:13" x14ac:dyDescent="0.3">
      <c r="L207" s="5">
        <v>197</v>
      </c>
      <c r="M207" s="21">
        <v>1432293.4416974583</v>
      </c>
    </row>
    <row r="208" spans="12:13" x14ac:dyDescent="0.3">
      <c r="L208" s="5">
        <v>198</v>
      </c>
      <c r="M208" s="21">
        <v>1501793.4416974583</v>
      </c>
    </row>
    <row r="209" spans="12:13" x14ac:dyDescent="0.3">
      <c r="L209" s="5">
        <v>199</v>
      </c>
      <c r="M209" s="21">
        <v>1728793.4416974583</v>
      </c>
    </row>
    <row r="210" spans="12:13" x14ac:dyDescent="0.3">
      <c r="L210" s="5">
        <v>200</v>
      </c>
      <c r="M210" s="21">
        <v>1515793.4416974583</v>
      </c>
    </row>
    <row r="211" spans="12:13" x14ac:dyDescent="0.3">
      <c r="L211" s="5">
        <v>201</v>
      </c>
      <c r="M211" s="21">
        <v>1442293.4416974583</v>
      </c>
    </row>
    <row r="212" spans="12:13" x14ac:dyDescent="0.3">
      <c r="L212" s="5">
        <v>202</v>
      </c>
      <c r="M212" s="21">
        <v>1481293.4416974583</v>
      </c>
    </row>
    <row r="213" spans="12:13" x14ac:dyDescent="0.3">
      <c r="L213" s="5">
        <v>203</v>
      </c>
      <c r="M213" s="21">
        <v>1452293.4416974583</v>
      </c>
    </row>
    <row r="214" spans="12:13" x14ac:dyDescent="0.3">
      <c r="L214" s="5">
        <v>204</v>
      </c>
      <c r="M214" s="21">
        <v>1423293.4416974583</v>
      </c>
    </row>
    <row r="215" spans="12:13" x14ac:dyDescent="0.3">
      <c r="L215" s="5">
        <v>205</v>
      </c>
      <c r="M215" s="21">
        <v>1418293.4416974583</v>
      </c>
    </row>
    <row r="216" spans="12:13" x14ac:dyDescent="0.3">
      <c r="L216" s="5">
        <v>206</v>
      </c>
      <c r="M216" s="21">
        <v>1554793.4416974583</v>
      </c>
    </row>
    <row r="217" spans="12:13" x14ac:dyDescent="0.3">
      <c r="L217" s="5">
        <v>207</v>
      </c>
      <c r="M217" s="21">
        <v>1535793.4416974583</v>
      </c>
    </row>
    <row r="218" spans="12:13" x14ac:dyDescent="0.3">
      <c r="L218" s="5">
        <v>208</v>
      </c>
      <c r="M218" s="21">
        <v>1551293.4416974583</v>
      </c>
    </row>
    <row r="219" spans="12:13" x14ac:dyDescent="0.3">
      <c r="L219" s="5">
        <v>209</v>
      </c>
      <c r="M219" s="21">
        <v>1419793.4416974583</v>
      </c>
    </row>
    <row r="220" spans="12:13" x14ac:dyDescent="0.3">
      <c r="L220" s="5">
        <v>210</v>
      </c>
      <c r="M220" s="21">
        <v>1521793.4416974583</v>
      </c>
    </row>
    <row r="221" spans="12:13" x14ac:dyDescent="0.3">
      <c r="L221" s="5">
        <v>211</v>
      </c>
      <c r="M221" s="21">
        <v>1491293.4416974583</v>
      </c>
    </row>
    <row r="222" spans="12:13" x14ac:dyDescent="0.3">
      <c r="L222" s="5">
        <v>212</v>
      </c>
      <c r="M222" s="21">
        <v>1488293.4416974583</v>
      </c>
    </row>
    <row r="223" spans="12:13" x14ac:dyDescent="0.3">
      <c r="L223" s="5">
        <v>213</v>
      </c>
      <c r="M223" s="21">
        <v>1584293.4416974583</v>
      </c>
    </row>
    <row r="224" spans="12:13" x14ac:dyDescent="0.3">
      <c r="L224" s="5">
        <v>214</v>
      </c>
      <c r="M224" s="21">
        <v>1460293.4416974583</v>
      </c>
    </row>
    <row r="225" spans="12:13" x14ac:dyDescent="0.3">
      <c r="L225" s="5">
        <v>215</v>
      </c>
      <c r="M225" s="21">
        <v>1461293.4416974583</v>
      </c>
    </row>
    <row r="226" spans="12:13" x14ac:dyDescent="0.3">
      <c r="L226" s="5">
        <v>216</v>
      </c>
      <c r="M226" s="21">
        <v>1421793.4416974583</v>
      </c>
    </row>
    <row r="227" spans="12:13" x14ac:dyDescent="0.3">
      <c r="L227" s="5">
        <v>217</v>
      </c>
      <c r="M227" s="21">
        <v>1390793.4416974583</v>
      </c>
    </row>
    <row r="228" spans="12:13" x14ac:dyDescent="0.3">
      <c r="L228" s="5">
        <v>218</v>
      </c>
      <c r="M228" s="21">
        <v>1578793.4416974583</v>
      </c>
    </row>
    <row r="229" spans="12:13" x14ac:dyDescent="0.3">
      <c r="L229" s="5">
        <v>219</v>
      </c>
      <c r="M229" s="21">
        <v>1430293.4416974583</v>
      </c>
    </row>
    <row r="230" spans="12:13" x14ac:dyDescent="0.3">
      <c r="L230" s="5">
        <v>220</v>
      </c>
      <c r="M230" s="21">
        <v>1468793.4416974583</v>
      </c>
    </row>
    <row r="231" spans="12:13" x14ac:dyDescent="0.3">
      <c r="L231" s="5">
        <v>221</v>
      </c>
      <c r="M231" s="21">
        <v>1350793.4416974583</v>
      </c>
    </row>
    <row r="232" spans="12:13" x14ac:dyDescent="0.3">
      <c r="L232" s="5">
        <v>222</v>
      </c>
      <c r="M232" s="21">
        <v>1426293.4416974583</v>
      </c>
    </row>
    <row r="233" spans="12:13" x14ac:dyDescent="0.3">
      <c r="L233" s="5">
        <v>223</v>
      </c>
      <c r="M233" s="21">
        <v>1524793.4416974583</v>
      </c>
    </row>
    <row r="234" spans="12:13" x14ac:dyDescent="0.3">
      <c r="L234" s="5">
        <v>224</v>
      </c>
      <c r="M234" s="21">
        <v>1346793.4416974583</v>
      </c>
    </row>
    <row r="235" spans="12:13" x14ac:dyDescent="0.3">
      <c r="L235" s="5">
        <v>225</v>
      </c>
      <c r="M235" s="21">
        <v>1456793.4416974583</v>
      </c>
    </row>
    <row r="236" spans="12:13" x14ac:dyDescent="0.3">
      <c r="L236" s="5">
        <v>226</v>
      </c>
      <c r="M236" s="21">
        <v>1435293.4416974583</v>
      </c>
    </row>
    <row r="237" spans="12:13" x14ac:dyDescent="0.3">
      <c r="L237" s="5">
        <v>227</v>
      </c>
      <c r="M237" s="21">
        <v>1313293.4416974583</v>
      </c>
    </row>
    <row r="238" spans="12:13" x14ac:dyDescent="0.3">
      <c r="L238" s="5">
        <v>228</v>
      </c>
      <c r="M238" s="21">
        <v>1510293.4416974583</v>
      </c>
    </row>
    <row r="239" spans="12:13" x14ac:dyDescent="0.3">
      <c r="L239" s="5">
        <v>229</v>
      </c>
      <c r="M239" s="21">
        <v>1477293.4416974583</v>
      </c>
    </row>
    <row r="240" spans="12:13" x14ac:dyDescent="0.3">
      <c r="L240" s="5">
        <v>230</v>
      </c>
      <c r="M240" s="21">
        <v>1489293.4416974583</v>
      </c>
    </row>
    <row r="241" spans="12:13" x14ac:dyDescent="0.3">
      <c r="L241" s="5">
        <v>231</v>
      </c>
      <c r="M241" s="21">
        <v>1395293.4416974583</v>
      </c>
    </row>
    <row r="242" spans="12:13" x14ac:dyDescent="0.3">
      <c r="L242" s="5">
        <v>232</v>
      </c>
      <c r="M242" s="21">
        <v>1561793.4416974583</v>
      </c>
    </row>
    <row r="243" spans="12:13" x14ac:dyDescent="0.3">
      <c r="L243" s="5">
        <v>233</v>
      </c>
      <c r="M243" s="21">
        <v>1346793.4416974583</v>
      </c>
    </row>
    <row r="244" spans="12:13" x14ac:dyDescent="0.3">
      <c r="L244" s="5">
        <v>234</v>
      </c>
      <c r="M244" s="21">
        <v>1593293.4416974583</v>
      </c>
    </row>
    <row r="245" spans="12:13" x14ac:dyDescent="0.3">
      <c r="L245" s="5">
        <v>235</v>
      </c>
      <c r="M245" s="21">
        <v>1539793.4416974583</v>
      </c>
    </row>
    <row r="246" spans="12:13" x14ac:dyDescent="0.3">
      <c r="L246" s="5">
        <v>236</v>
      </c>
      <c r="M246" s="21">
        <v>1309793.4416974583</v>
      </c>
    </row>
    <row r="247" spans="12:13" x14ac:dyDescent="0.3">
      <c r="L247" s="5">
        <v>237</v>
      </c>
      <c r="M247" s="21">
        <v>1641793.4416974583</v>
      </c>
    </row>
    <row r="248" spans="12:13" x14ac:dyDescent="0.3">
      <c r="L248" s="5">
        <v>238</v>
      </c>
      <c r="M248" s="21">
        <v>1490293.4416974583</v>
      </c>
    </row>
    <row r="249" spans="12:13" x14ac:dyDescent="0.3">
      <c r="L249" s="5">
        <v>239</v>
      </c>
      <c r="M249" s="21">
        <v>1426793.4416974583</v>
      </c>
    </row>
    <row r="250" spans="12:13" x14ac:dyDescent="0.3">
      <c r="L250" s="5">
        <v>240</v>
      </c>
      <c r="M250" s="21">
        <v>1429793.4416974583</v>
      </c>
    </row>
    <row r="251" spans="12:13" x14ac:dyDescent="0.3">
      <c r="L251" s="5">
        <v>241</v>
      </c>
      <c r="M251" s="21">
        <v>1519793.4416974583</v>
      </c>
    </row>
    <row r="252" spans="12:13" x14ac:dyDescent="0.3">
      <c r="L252" s="5">
        <v>242</v>
      </c>
      <c r="M252" s="21">
        <v>1540793.4416974583</v>
      </c>
    </row>
    <row r="253" spans="12:13" x14ac:dyDescent="0.3">
      <c r="L253" s="5">
        <v>243</v>
      </c>
      <c r="M253" s="21">
        <v>1601293.4416974583</v>
      </c>
    </row>
    <row r="254" spans="12:13" x14ac:dyDescent="0.3">
      <c r="L254" s="5">
        <v>244</v>
      </c>
      <c r="M254" s="21">
        <v>1561793.4416974583</v>
      </c>
    </row>
    <row r="255" spans="12:13" x14ac:dyDescent="0.3">
      <c r="L255" s="5">
        <v>245</v>
      </c>
      <c r="M255" s="21">
        <v>1375793.4416974583</v>
      </c>
    </row>
    <row r="256" spans="12:13" x14ac:dyDescent="0.3">
      <c r="L256" s="5">
        <v>246</v>
      </c>
      <c r="M256" s="21">
        <v>1541793.4416974583</v>
      </c>
    </row>
    <row r="257" spans="12:13" x14ac:dyDescent="0.3">
      <c r="L257" s="5">
        <v>247</v>
      </c>
      <c r="M257" s="21">
        <v>1525293.4416974583</v>
      </c>
    </row>
    <row r="258" spans="12:13" x14ac:dyDescent="0.3">
      <c r="L258" s="5">
        <v>248</v>
      </c>
      <c r="M258" s="21">
        <v>1545293.4416974583</v>
      </c>
    </row>
    <row r="259" spans="12:13" x14ac:dyDescent="0.3">
      <c r="L259" s="5">
        <v>249</v>
      </c>
      <c r="M259" s="21">
        <v>1388793.4416974583</v>
      </c>
    </row>
    <row r="260" spans="12:13" x14ac:dyDescent="0.3">
      <c r="L260" s="5">
        <v>250</v>
      </c>
      <c r="M260" s="21">
        <v>1469793.4416974583</v>
      </c>
    </row>
    <row r="261" spans="12:13" x14ac:dyDescent="0.3">
      <c r="L261" s="5">
        <v>251</v>
      </c>
      <c r="M261" s="21">
        <v>1433793.4416974583</v>
      </c>
    </row>
    <row r="262" spans="12:13" x14ac:dyDescent="0.3">
      <c r="L262" s="5">
        <v>252</v>
      </c>
      <c r="M262" s="21">
        <v>1455293.4416974583</v>
      </c>
    </row>
    <row r="263" spans="12:13" x14ac:dyDescent="0.3">
      <c r="L263" s="5">
        <v>253</v>
      </c>
      <c r="M263" s="21">
        <v>1302293.4416974583</v>
      </c>
    </row>
    <row r="264" spans="12:13" x14ac:dyDescent="0.3">
      <c r="L264" s="5">
        <v>254</v>
      </c>
      <c r="M264" s="21">
        <v>1378793.4416974583</v>
      </c>
    </row>
    <row r="265" spans="12:13" x14ac:dyDescent="0.3">
      <c r="L265" s="5">
        <v>255</v>
      </c>
      <c r="M265" s="21">
        <v>1650793.4416974583</v>
      </c>
    </row>
    <row r="266" spans="12:13" x14ac:dyDescent="0.3">
      <c r="L266" s="5">
        <v>256</v>
      </c>
      <c r="M266" s="21">
        <v>1447793.4416974583</v>
      </c>
    </row>
    <row r="267" spans="12:13" x14ac:dyDescent="0.3">
      <c r="L267" s="5">
        <v>257</v>
      </c>
      <c r="M267" s="21">
        <v>1482793.4416974583</v>
      </c>
    </row>
    <row r="268" spans="12:13" x14ac:dyDescent="0.3">
      <c r="L268" s="5">
        <v>258</v>
      </c>
      <c r="M268" s="21">
        <v>1600793.4416974583</v>
      </c>
    </row>
    <row r="269" spans="12:13" x14ac:dyDescent="0.3">
      <c r="L269" s="5">
        <v>259</v>
      </c>
      <c r="M269" s="21">
        <v>1500793.4416974583</v>
      </c>
    </row>
    <row r="270" spans="12:13" x14ac:dyDescent="0.3">
      <c r="L270" s="5">
        <v>260</v>
      </c>
      <c r="M270" s="21">
        <v>1564793.4416974583</v>
      </c>
    </row>
    <row r="271" spans="12:13" x14ac:dyDescent="0.3">
      <c r="L271" s="5">
        <v>261</v>
      </c>
      <c r="M271" s="21">
        <v>1635793.4416974583</v>
      </c>
    </row>
    <row r="272" spans="12:13" x14ac:dyDescent="0.3">
      <c r="L272" s="5">
        <v>262</v>
      </c>
      <c r="M272" s="21">
        <v>1386293.4416974583</v>
      </c>
    </row>
    <row r="273" spans="12:13" x14ac:dyDescent="0.3">
      <c r="L273" s="5">
        <v>263</v>
      </c>
      <c r="M273" s="21">
        <v>1557793.4416974583</v>
      </c>
    </row>
    <row r="274" spans="12:13" x14ac:dyDescent="0.3">
      <c r="L274" s="5">
        <v>264</v>
      </c>
      <c r="M274" s="21">
        <v>1550793.4416974583</v>
      </c>
    </row>
    <row r="275" spans="12:13" x14ac:dyDescent="0.3">
      <c r="L275" s="5">
        <v>265</v>
      </c>
      <c r="M275" s="21">
        <v>1549293.4416974583</v>
      </c>
    </row>
    <row r="276" spans="12:13" x14ac:dyDescent="0.3">
      <c r="L276" s="5">
        <v>266</v>
      </c>
      <c r="M276" s="21">
        <v>1546293.4416974583</v>
      </c>
    </row>
    <row r="277" spans="12:13" x14ac:dyDescent="0.3">
      <c r="L277" s="5">
        <v>267</v>
      </c>
      <c r="M277" s="21">
        <v>1625793.4416974583</v>
      </c>
    </row>
    <row r="278" spans="12:13" x14ac:dyDescent="0.3">
      <c r="L278" s="5">
        <v>268</v>
      </c>
      <c r="M278" s="21">
        <v>1490293.4416974583</v>
      </c>
    </row>
    <row r="279" spans="12:13" x14ac:dyDescent="0.3">
      <c r="L279" s="5">
        <v>269</v>
      </c>
      <c r="M279" s="21">
        <v>1501793.4416974583</v>
      </c>
    </row>
    <row r="280" spans="12:13" x14ac:dyDescent="0.3">
      <c r="L280" s="5">
        <v>270</v>
      </c>
      <c r="M280" s="21">
        <v>1552293.4416974583</v>
      </c>
    </row>
    <row r="281" spans="12:13" x14ac:dyDescent="0.3">
      <c r="L281" s="5">
        <v>271</v>
      </c>
      <c r="M281" s="21">
        <v>1553793.4416974583</v>
      </c>
    </row>
    <row r="282" spans="12:13" x14ac:dyDescent="0.3">
      <c r="L282" s="5">
        <v>272</v>
      </c>
      <c r="M282" s="21">
        <v>1563793.4416974583</v>
      </c>
    </row>
    <row r="283" spans="12:13" x14ac:dyDescent="0.3">
      <c r="L283" s="5">
        <v>273</v>
      </c>
      <c r="M283" s="21">
        <v>1616293.4416974583</v>
      </c>
    </row>
    <row r="284" spans="12:13" x14ac:dyDescent="0.3">
      <c r="L284" s="5">
        <v>274</v>
      </c>
      <c r="M284" s="21">
        <v>1466293.4416974583</v>
      </c>
    </row>
    <row r="285" spans="12:13" x14ac:dyDescent="0.3">
      <c r="L285" s="5">
        <v>275</v>
      </c>
      <c r="M285" s="21">
        <v>1516293.4416974583</v>
      </c>
    </row>
    <row r="286" spans="12:13" x14ac:dyDescent="0.3">
      <c r="L286" s="5">
        <v>276</v>
      </c>
      <c r="M286" s="21">
        <v>1605793.4416974583</v>
      </c>
    </row>
    <row r="287" spans="12:13" x14ac:dyDescent="0.3">
      <c r="L287" s="5">
        <v>277</v>
      </c>
      <c r="M287" s="21">
        <v>1492293.4416974583</v>
      </c>
    </row>
    <row r="288" spans="12:13" x14ac:dyDescent="0.3">
      <c r="L288" s="5">
        <v>278</v>
      </c>
      <c r="M288" s="21">
        <v>1378293.4416974583</v>
      </c>
    </row>
    <row r="289" spans="12:13" x14ac:dyDescent="0.3">
      <c r="L289" s="5">
        <v>279</v>
      </c>
      <c r="M289" s="21">
        <v>1399293.4416974583</v>
      </c>
    </row>
    <row r="290" spans="12:13" x14ac:dyDescent="0.3">
      <c r="L290" s="5">
        <v>280</v>
      </c>
      <c r="M290" s="21">
        <v>1562293.4416974583</v>
      </c>
    </row>
    <row r="291" spans="12:13" x14ac:dyDescent="0.3">
      <c r="L291" s="5">
        <v>281</v>
      </c>
      <c r="M291" s="21">
        <v>1477293.4416974583</v>
      </c>
    </row>
    <row r="292" spans="12:13" x14ac:dyDescent="0.3">
      <c r="L292" s="5">
        <v>282</v>
      </c>
      <c r="M292" s="21">
        <v>1310293.4416974583</v>
      </c>
    </row>
    <row r="293" spans="12:13" x14ac:dyDescent="0.3">
      <c r="L293" s="5">
        <v>283</v>
      </c>
      <c r="M293" s="21">
        <v>1636793.4416974583</v>
      </c>
    </row>
    <row r="294" spans="12:13" x14ac:dyDescent="0.3">
      <c r="L294" s="5">
        <v>284</v>
      </c>
      <c r="M294" s="21">
        <v>1484293.4416974583</v>
      </c>
    </row>
    <row r="295" spans="12:13" x14ac:dyDescent="0.3">
      <c r="L295" s="5">
        <v>285</v>
      </c>
      <c r="M295" s="21">
        <v>1376293.4416974583</v>
      </c>
    </row>
    <row r="296" spans="12:13" x14ac:dyDescent="0.3">
      <c r="L296" s="5">
        <v>286</v>
      </c>
      <c r="M296" s="21">
        <v>1658793.4416974583</v>
      </c>
    </row>
    <row r="297" spans="12:13" x14ac:dyDescent="0.3">
      <c r="L297" s="5">
        <v>287</v>
      </c>
      <c r="M297" s="21">
        <v>1426793.4416974583</v>
      </c>
    </row>
    <row r="298" spans="12:13" x14ac:dyDescent="0.3">
      <c r="L298" s="5">
        <v>288</v>
      </c>
      <c r="M298" s="21">
        <v>1469293.4416974583</v>
      </c>
    </row>
    <row r="299" spans="12:13" x14ac:dyDescent="0.3">
      <c r="L299" s="5">
        <v>289</v>
      </c>
      <c r="M299" s="21">
        <v>1375293.4416974583</v>
      </c>
    </row>
    <row r="300" spans="12:13" x14ac:dyDescent="0.3">
      <c r="L300" s="5">
        <v>290</v>
      </c>
      <c r="M300" s="21">
        <v>1623793.4416974583</v>
      </c>
    </row>
    <row r="301" spans="12:13" x14ac:dyDescent="0.3">
      <c r="L301" s="5">
        <v>291</v>
      </c>
      <c r="M301" s="21">
        <v>1588293.4416974583</v>
      </c>
    </row>
    <row r="302" spans="12:13" x14ac:dyDescent="0.3">
      <c r="L302" s="5">
        <v>292</v>
      </c>
      <c r="M302" s="21">
        <v>1553793.4416974583</v>
      </c>
    </row>
    <row r="303" spans="12:13" x14ac:dyDescent="0.3">
      <c r="L303" s="5">
        <v>293</v>
      </c>
      <c r="M303" s="21">
        <v>1480793.4416974583</v>
      </c>
    </row>
    <row r="304" spans="12:13" x14ac:dyDescent="0.3">
      <c r="L304" s="5">
        <v>294</v>
      </c>
      <c r="M304" s="21">
        <v>1475793.4416974583</v>
      </c>
    </row>
    <row r="305" spans="12:13" x14ac:dyDescent="0.3">
      <c r="L305" s="5">
        <v>295</v>
      </c>
      <c r="M305" s="21">
        <v>1392293.4416974583</v>
      </c>
    </row>
    <row r="306" spans="12:13" x14ac:dyDescent="0.3">
      <c r="L306" s="5">
        <v>296</v>
      </c>
      <c r="M306" s="21">
        <v>1409293.4416974583</v>
      </c>
    </row>
    <row r="307" spans="12:13" x14ac:dyDescent="0.3">
      <c r="L307" s="5">
        <v>297</v>
      </c>
      <c r="M307" s="21">
        <v>1510793.4416974583</v>
      </c>
    </row>
    <row r="308" spans="12:13" x14ac:dyDescent="0.3">
      <c r="L308" s="5">
        <v>298</v>
      </c>
      <c r="M308" s="21">
        <v>1554293.4416974583</v>
      </c>
    </row>
    <row r="309" spans="12:13" x14ac:dyDescent="0.3">
      <c r="L309" s="5">
        <v>299</v>
      </c>
      <c r="M309" s="21">
        <v>1656793.4416974583</v>
      </c>
    </row>
    <row r="310" spans="12:13" x14ac:dyDescent="0.3">
      <c r="L310" s="5">
        <v>300</v>
      </c>
      <c r="M310" s="21">
        <v>1405793.4416974583</v>
      </c>
    </row>
    <row r="311" spans="12:13" x14ac:dyDescent="0.3">
      <c r="L311" s="5">
        <v>301</v>
      </c>
      <c r="M311" s="21">
        <v>1428793.4416974583</v>
      </c>
    </row>
    <row r="312" spans="12:13" x14ac:dyDescent="0.3">
      <c r="L312" s="5">
        <v>302</v>
      </c>
      <c r="M312" s="21">
        <v>1410293.4416974583</v>
      </c>
    </row>
    <row r="313" spans="12:13" x14ac:dyDescent="0.3">
      <c r="L313" s="5">
        <v>303</v>
      </c>
      <c r="M313" s="21">
        <v>1518793.4416974583</v>
      </c>
    </row>
    <row r="314" spans="12:13" x14ac:dyDescent="0.3">
      <c r="L314" s="5">
        <v>304</v>
      </c>
      <c r="M314" s="21">
        <v>1433293.4416974583</v>
      </c>
    </row>
    <row r="315" spans="12:13" x14ac:dyDescent="0.3">
      <c r="L315" s="5">
        <v>305</v>
      </c>
      <c r="M315" s="21">
        <v>1438793.4416974583</v>
      </c>
    </row>
    <row r="316" spans="12:13" x14ac:dyDescent="0.3">
      <c r="L316" s="5">
        <v>306</v>
      </c>
      <c r="M316" s="21">
        <v>1584293.4416974583</v>
      </c>
    </row>
    <row r="317" spans="12:13" x14ac:dyDescent="0.3">
      <c r="L317" s="5">
        <v>307</v>
      </c>
      <c r="M317" s="21">
        <v>1337793.4416974583</v>
      </c>
    </row>
    <row r="318" spans="12:13" x14ac:dyDescent="0.3">
      <c r="L318" s="5">
        <v>308</v>
      </c>
      <c r="M318" s="21">
        <v>1397293.4416974583</v>
      </c>
    </row>
    <row r="319" spans="12:13" x14ac:dyDescent="0.3">
      <c r="L319" s="5">
        <v>309</v>
      </c>
      <c r="M319" s="21">
        <v>1339793.4416974583</v>
      </c>
    </row>
    <row r="320" spans="12:13" x14ac:dyDescent="0.3">
      <c r="L320" s="5">
        <v>310</v>
      </c>
      <c r="M320" s="21">
        <v>1392293.4416974583</v>
      </c>
    </row>
    <row r="321" spans="12:13" x14ac:dyDescent="0.3">
      <c r="L321" s="5">
        <v>311</v>
      </c>
      <c r="M321" s="21">
        <v>1418293.4416974583</v>
      </c>
    </row>
    <row r="322" spans="12:13" x14ac:dyDescent="0.3">
      <c r="L322" s="5">
        <v>312</v>
      </c>
      <c r="M322" s="21">
        <v>1454793.4416974583</v>
      </c>
    </row>
    <row r="323" spans="12:13" x14ac:dyDescent="0.3">
      <c r="L323" s="5">
        <v>313</v>
      </c>
      <c r="M323" s="21">
        <v>1529793.4416974583</v>
      </c>
    </row>
    <row r="324" spans="12:13" x14ac:dyDescent="0.3">
      <c r="L324" s="5">
        <v>314</v>
      </c>
      <c r="M324" s="21">
        <v>1555793.4416974583</v>
      </c>
    </row>
    <row r="325" spans="12:13" x14ac:dyDescent="0.3">
      <c r="L325" s="5">
        <v>315</v>
      </c>
      <c r="M325" s="21">
        <v>1533293.4416974583</v>
      </c>
    </row>
    <row r="326" spans="12:13" x14ac:dyDescent="0.3">
      <c r="L326" s="5">
        <v>316</v>
      </c>
      <c r="M326" s="21">
        <v>1475793.4416974583</v>
      </c>
    </row>
    <row r="327" spans="12:13" x14ac:dyDescent="0.3">
      <c r="L327" s="5">
        <v>317</v>
      </c>
      <c r="M327" s="21">
        <v>1433793.4416974583</v>
      </c>
    </row>
    <row r="328" spans="12:13" x14ac:dyDescent="0.3">
      <c r="L328" s="5">
        <v>318</v>
      </c>
      <c r="M328" s="21">
        <v>1611793.4416974583</v>
      </c>
    </row>
    <row r="329" spans="12:13" x14ac:dyDescent="0.3">
      <c r="L329" s="5">
        <v>319</v>
      </c>
      <c r="M329" s="21">
        <v>1357793.4416974583</v>
      </c>
    </row>
    <row r="330" spans="12:13" x14ac:dyDescent="0.3">
      <c r="L330" s="5">
        <v>320</v>
      </c>
      <c r="M330" s="21">
        <v>1661293.4416974583</v>
      </c>
    </row>
    <row r="331" spans="12:13" x14ac:dyDescent="0.3">
      <c r="L331" s="5">
        <v>321</v>
      </c>
      <c r="M331" s="21">
        <v>1318293.4416974583</v>
      </c>
    </row>
    <row r="332" spans="12:13" x14ac:dyDescent="0.3">
      <c r="L332" s="5">
        <v>322</v>
      </c>
      <c r="M332" s="21">
        <v>1643293.4416974583</v>
      </c>
    </row>
    <row r="333" spans="12:13" x14ac:dyDescent="0.3">
      <c r="L333" s="5">
        <v>323</v>
      </c>
      <c r="M333" s="21">
        <v>1391293.4416974583</v>
      </c>
    </row>
    <row r="334" spans="12:13" x14ac:dyDescent="0.3">
      <c r="L334" s="5">
        <v>324</v>
      </c>
      <c r="M334" s="21">
        <v>1538793.4416974583</v>
      </c>
    </row>
    <row r="335" spans="12:13" x14ac:dyDescent="0.3">
      <c r="L335" s="5">
        <v>325</v>
      </c>
      <c r="M335" s="21">
        <v>1501293.4416974583</v>
      </c>
    </row>
    <row r="336" spans="12:13" x14ac:dyDescent="0.3">
      <c r="L336" s="5">
        <v>326</v>
      </c>
      <c r="M336" s="21">
        <v>1570293.4416974583</v>
      </c>
    </row>
    <row r="337" spans="12:13" x14ac:dyDescent="0.3">
      <c r="L337" s="5">
        <v>327</v>
      </c>
      <c r="M337" s="21">
        <v>1564293.4416974583</v>
      </c>
    </row>
    <row r="338" spans="12:13" x14ac:dyDescent="0.3">
      <c r="L338" s="5">
        <v>328</v>
      </c>
      <c r="M338" s="21">
        <v>1526793.4416974583</v>
      </c>
    </row>
    <row r="339" spans="12:13" x14ac:dyDescent="0.3">
      <c r="L339" s="5">
        <v>329</v>
      </c>
      <c r="M339" s="21">
        <v>1530793.4416974583</v>
      </c>
    </row>
    <row r="340" spans="12:13" x14ac:dyDescent="0.3">
      <c r="L340" s="5">
        <v>330</v>
      </c>
      <c r="M340" s="21">
        <v>1530793.4416974583</v>
      </c>
    </row>
    <row r="341" spans="12:13" x14ac:dyDescent="0.3">
      <c r="L341" s="5">
        <v>331</v>
      </c>
      <c r="M341" s="21">
        <v>1441293.4416974583</v>
      </c>
    </row>
    <row r="342" spans="12:13" x14ac:dyDescent="0.3">
      <c r="L342" s="5">
        <v>332</v>
      </c>
      <c r="M342" s="21">
        <v>1346793.4416974583</v>
      </c>
    </row>
    <row r="343" spans="12:13" x14ac:dyDescent="0.3">
      <c r="L343" s="5">
        <v>333</v>
      </c>
      <c r="M343" s="21">
        <v>1547793.4416974583</v>
      </c>
    </row>
    <row r="344" spans="12:13" x14ac:dyDescent="0.3">
      <c r="L344" s="5">
        <v>334</v>
      </c>
      <c r="M344" s="21">
        <v>1574293.4416974583</v>
      </c>
    </row>
    <row r="345" spans="12:13" x14ac:dyDescent="0.3">
      <c r="L345" s="5">
        <v>335</v>
      </c>
      <c r="M345" s="21">
        <v>1483793.4416974583</v>
      </c>
    </row>
    <row r="346" spans="12:13" x14ac:dyDescent="0.3">
      <c r="L346" s="5">
        <v>336</v>
      </c>
      <c r="M346" s="21">
        <v>1604293.4416974583</v>
      </c>
    </row>
    <row r="347" spans="12:13" x14ac:dyDescent="0.3">
      <c r="L347" s="5">
        <v>337</v>
      </c>
      <c r="M347" s="21">
        <v>1553793.4416974583</v>
      </c>
    </row>
    <row r="348" spans="12:13" x14ac:dyDescent="0.3">
      <c r="L348" s="5">
        <v>338</v>
      </c>
      <c r="M348" s="21">
        <v>1489293.4416974583</v>
      </c>
    </row>
    <row r="349" spans="12:13" x14ac:dyDescent="0.3">
      <c r="L349" s="5">
        <v>339</v>
      </c>
      <c r="M349" s="21">
        <v>1509293.4416974583</v>
      </c>
    </row>
    <row r="350" spans="12:13" x14ac:dyDescent="0.3">
      <c r="L350" s="5">
        <v>340</v>
      </c>
      <c r="M350" s="21">
        <v>1441793.4416974583</v>
      </c>
    </row>
    <row r="351" spans="12:13" x14ac:dyDescent="0.3">
      <c r="L351" s="5">
        <v>341</v>
      </c>
      <c r="M351" s="21">
        <v>1616793.4416974583</v>
      </c>
    </row>
    <row r="352" spans="12:13" x14ac:dyDescent="0.3">
      <c r="L352" s="5">
        <v>342</v>
      </c>
      <c r="M352" s="21">
        <v>1490293.4416974583</v>
      </c>
    </row>
    <row r="353" spans="12:13" x14ac:dyDescent="0.3">
      <c r="L353" s="5">
        <v>343</v>
      </c>
      <c r="M353" s="21">
        <v>1547793.4416974583</v>
      </c>
    </row>
    <row r="354" spans="12:13" x14ac:dyDescent="0.3">
      <c r="L354" s="5">
        <v>344</v>
      </c>
      <c r="M354" s="21">
        <v>1486793.4416974583</v>
      </c>
    </row>
    <row r="355" spans="12:13" x14ac:dyDescent="0.3">
      <c r="L355" s="5">
        <v>345</v>
      </c>
      <c r="M355" s="21">
        <v>1452293.4416974583</v>
      </c>
    </row>
    <row r="356" spans="12:13" x14ac:dyDescent="0.3">
      <c r="L356" s="5">
        <v>346</v>
      </c>
      <c r="M356" s="21">
        <v>1466293.4416974583</v>
      </c>
    </row>
    <row r="357" spans="12:13" x14ac:dyDescent="0.3">
      <c r="L357" s="5">
        <v>347</v>
      </c>
      <c r="M357" s="21">
        <v>1419293.4416974583</v>
      </c>
    </row>
    <row r="358" spans="12:13" x14ac:dyDescent="0.3">
      <c r="L358" s="5">
        <v>348</v>
      </c>
      <c r="M358" s="21">
        <v>1516793.4416974583</v>
      </c>
    </row>
    <row r="359" spans="12:13" x14ac:dyDescent="0.3">
      <c r="L359" s="5">
        <v>349</v>
      </c>
      <c r="M359" s="21">
        <v>1504793.4416974583</v>
      </c>
    </row>
    <row r="360" spans="12:13" x14ac:dyDescent="0.3">
      <c r="L360" s="5">
        <v>350</v>
      </c>
      <c r="M360" s="21">
        <v>1499793.4416974583</v>
      </c>
    </row>
    <row r="361" spans="12:13" x14ac:dyDescent="0.3">
      <c r="L361" s="5">
        <v>351</v>
      </c>
      <c r="M361" s="21">
        <v>1596293.4416974583</v>
      </c>
    </row>
    <row r="362" spans="12:13" x14ac:dyDescent="0.3">
      <c r="L362" s="5">
        <v>352</v>
      </c>
      <c r="M362" s="21">
        <v>1474293.4416974583</v>
      </c>
    </row>
    <row r="363" spans="12:13" x14ac:dyDescent="0.3">
      <c r="L363" s="5">
        <v>353</v>
      </c>
      <c r="M363" s="21">
        <v>1430293.4416974583</v>
      </c>
    </row>
    <row r="364" spans="12:13" x14ac:dyDescent="0.3">
      <c r="L364" s="5">
        <v>354</v>
      </c>
      <c r="M364" s="21">
        <v>1533793.4416974583</v>
      </c>
    </row>
    <row r="365" spans="12:13" x14ac:dyDescent="0.3">
      <c r="L365" s="5">
        <v>355</v>
      </c>
      <c r="M365" s="21">
        <v>1559293.4416974583</v>
      </c>
    </row>
    <row r="366" spans="12:13" x14ac:dyDescent="0.3">
      <c r="L366" s="5">
        <v>356</v>
      </c>
      <c r="M366" s="21">
        <v>1434293.4416974583</v>
      </c>
    </row>
    <row r="367" spans="12:13" x14ac:dyDescent="0.3">
      <c r="L367" s="5">
        <v>357</v>
      </c>
      <c r="M367" s="21">
        <v>1415793.4416974583</v>
      </c>
    </row>
    <row r="368" spans="12:13" x14ac:dyDescent="0.3">
      <c r="L368" s="5">
        <v>358</v>
      </c>
      <c r="M368" s="21">
        <v>1402793.4416974583</v>
      </c>
    </row>
    <row r="369" spans="12:13" x14ac:dyDescent="0.3">
      <c r="L369" s="5">
        <v>359</v>
      </c>
      <c r="M369" s="21">
        <v>1518293.4416974583</v>
      </c>
    </row>
    <row r="370" spans="12:13" x14ac:dyDescent="0.3">
      <c r="L370" s="5">
        <v>360</v>
      </c>
      <c r="M370" s="21">
        <v>1552293.4416974583</v>
      </c>
    </row>
    <row r="371" spans="12:13" x14ac:dyDescent="0.3">
      <c r="L371" s="5">
        <v>361</v>
      </c>
      <c r="M371" s="21">
        <v>1593793.4416974583</v>
      </c>
    </row>
    <row r="372" spans="12:13" x14ac:dyDescent="0.3">
      <c r="L372" s="5">
        <v>362</v>
      </c>
      <c r="M372" s="21">
        <v>1482793.4416974583</v>
      </c>
    </row>
    <row r="373" spans="12:13" x14ac:dyDescent="0.3">
      <c r="L373" s="5">
        <v>363</v>
      </c>
      <c r="M373" s="21">
        <v>1505793.4416974583</v>
      </c>
    </row>
    <row r="374" spans="12:13" x14ac:dyDescent="0.3">
      <c r="L374" s="5">
        <v>364</v>
      </c>
      <c r="M374" s="21">
        <v>1504293.4416974583</v>
      </c>
    </row>
    <row r="375" spans="12:13" x14ac:dyDescent="0.3">
      <c r="L375" s="5">
        <v>365</v>
      </c>
      <c r="M375" s="21">
        <v>1556793.4416974583</v>
      </c>
    </row>
    <row r="376" spans="12:13" x14ac:dyDescent="0.3">
      <c r="L376" s="5">
        <v>366</v>
      </c>
      <c r="M376" s="21">
        <v>1538793.4416974583</v>
      </c>
    </row>
    <row r="377" spans="12:13" x14ac:dyDescent="0.3">
      <c r="L377" s="5">
        <v>367</v>
      </c>
      <c r="M377" s="21">
        <v>1505793.4416974583</v>
      </c>
    </row>
    <row r="378" spans="12:13" x14ac:dyDescent="0.3">
      <c r="L378" s="5">
        <v>368</v>
      </c>
      <c r="M378" s="21">
        <v>1448293.4416974583</v>
      </c>
    </row>
    <row r="379" spans="12:13" x14ac:dyDescent="0.3">
      <c r="L379" s="5">
        <v>369</v>
      </c>
      <c r="M379" s="21">
        <v>1524793.4416974583</v>
      </c>
    </row>
    <row r="380" spans="12:13" x14ac:dyDescent="0.3">
      <c r="L380" s="5">
        <v>370</v>
      </c>
      <c r="M380" s="21">
        <v>1577793.4416974583</v>
      </c>
    </row>
    <row r="381" spans="12:13" x14ac:dyDescent="0.3">
      <c r="L381" s="5">
        <v>371</v>
      </c>
      <c r="M381" s="21">
        <v>1616793.4416974583</v>
      </c>
    </row>
    <row r="382" spans="12:13" x14ac:dyDescent="0.3">
      <c r="L382" s="5">
        <v>372</v>
      </c>
      <c r="M382" s="21">
        <v>1647793.4416974583</v>
      </c>
    </row>
    <row r="383" spans="12:13" x14ac:dyDescent="0.3">
      <c r="L383" s="5">
        <v>373</v>
      </c>
      <c r="M383" s="21">
        <v>1538293.4416974583</v>
      </c>
    </row>
    <row r="384" spans="12:13" x14ac:dyDescent="0.3">
      <c r="L384" s="5">
        <v>374</v>
      </c>
      <c r="M384" s="21">
        <v>1504293.4416974583</v>
      </c>
    </row>
    <row r="385" spans="12:13" x14ac:dyDescent="0.3">
      <c r="L385" s="5">
        <v>375</v>
      </c>
      <c r="M385" s="21">
        <v>1531293.4416974583</v>
      </c>
    </row>
    <row r="386" spans="12:13" x14ac:dyDescent="0.3">
      <c r="L386" s="5">
        <v>376</v>
      </c>
      <c r="M386" s="21">
        <v>1483293.4416974583</v>
      </c>
    </row>
    <row r="387" spans="12:13" x14ac:dyDescent="0.3">
      <c r="L387" s="5">
        <v>377</v>
      </c>
      <c r="M387" s="21">
        <v>1565293.4416974583</v>
      </c>
    </row>
    <row r="388" spans="12:13" x14ac:dyDescent="0.3">
      <c r="L388" s="5">
        <v>378</v>
      </c>
      <c r="M388" s="21">
        <v>1394293.4416974583</v>
      </c>
    </row>
    <row r="389" spans="12:13" x14ac:dyDescent="0.3">
      <c r="L389" s="5">
        <v>379</v>
      </c>
      <c r="M389" s="21">
        <v>1403793.4416974583</v>
      </c>
    </row>
    <row r="390" spans="12:13" x14ac:dyDescent="0.3">
      <c r="L390" s="5">
        <v>380</v>
      </c>
      <c r="M390" s="21">
        <v>1477293.4416974583</v>
      </c>
    </row>
    <row r="391" spans="12:13" x14ac:dyDescent="0.3">
      <c r="L391" s="5">
        <v>381</v>
      </c>
      <c r="M391" s="21">
        <v>1558793.4416974583</v>
      </c>
    </row>
    <row r="392" spans="12:13" x14ac:dyDescent="0.3">
      <c r="L392" s="5">
        <v>382</v>
      </c>
      <c r="M392" s="21">
        <v>1412793.4416974583</v>
      </c>
    </row>
    <row r="393" spans="12:13" x14ac:dyDescent="0.3">
      <c r="L393" s="5">
        <v>383</v>
      </c>
      <c r="M393" s="21">
        <v>1516293.4416974583</v>
      </c>
    </row>
    <row r="394" spans="12:13" x14ac:dyDescent="0.3">
      <c r="L394" s="5">
        <v>384</v>
      </c>
      <c r="M394" s="21">
        <v>1441793.4416974583</v>
      </c>
    </row>
    <row r="395" spans="12:13" x14ac:dyDescent="0.3">
      <c r="L395" s="5">
        <v>385</v>
      </c>
      <c r="M395" s="21">
        <v>1590793.4416974583</v>
      </c>
    </row>
    <row r="396" spans="12:13" x14ac:dyDescent="0.3">
      <c r="L396" s="5">
        <v>386</v>
      </c>
      <c r="M396" s="21">
        <v>1530293.4416974583</v>
      </c>
    </row>
    <row r="397" spans="12:13" x14ac:dyDescent="0.3">
      <c r="L397" s="5">
        <v>387</v>
      </c>
      <c r="M397" s="21">
        <v>1470793.4416974583</v>
      </c>
    </row>
    <row r="398" spans="12:13" x14ac:dyDescent="0.3">
      <c r="L398" s="5">
        <v>388</v>
      </c>
      <c r="M398" s="21">
        <v>1463293.4416974583</v>
      </c>
    </row>
    <row r="399" spans="12:13" x14ac:dyDescent="0.3">
      <c r="L399" s="5">
        <v>389</v>
      </c>
      <c r="M399" s="21">
        <v>1498293.4416974583</v>
      </c>
    </row>
    <row r="400" spans="12:13" x14ac:dyDescent="0.3">
      <c r="L400" s="5">
        <v>390</v>
      </c>
      <c r="M400" s="21">
        <v>1545793.4416974583</v>
      </c>
    </row>
    <row r="401" spans="12:13" x14ac:dyDescent="0.3">
      <c r="L401" s="5">
        <v>391</v>
      </c>
      <c r="M401" s="21">
        <v>1478293.4416974583</v>
      </c>
    </row>
    <row r="402" spans="12:13" x14ac:dyDescent="0.3">
      <c r="L402" s="5">
        <v>392</v>
      </c>
      <c r="M402" s="21">
        <v>1508793.4416974583</v>
      </c>
    </row>
    <row r="403" spans="12:13" x14ac:dyDescent="0.3">
      <c r="L403" s="5">
        <v>393</v>
      </c>
      <c r="M403" s="21">
        <v>1599793.4416974583</v>
      </c>
    </row>
    <row r="404" spans="12:13" x14ac:dyDescent="0.3">
      <c r="L404" s="5">
        <v>394</v>
      </c>
      <c r="M404" s="21">
        <v>1568793.4416974583</v>
      </c>
    </row>
    <row r="405" spans="12:13" x14ac:dyDescent="0.3">
      <c r="L405" s="5">
        <v>395</v>
      </c>
      <c r="M405" s="21">
        <v>1507793.4416974583</v>
      </c>
    </row>
    <row r="406" spans="12:13" x14ac:dyDescent="0.3">
      <c r="L406" s="5">
        <v>396</v>
      </c>
      <c r="M406" s="21">
        <v>1559793.4416974583</v>
      </c>
    </row>
    <row r="407" spans="12:13" x14ac:dyDescent="0.3">
      <c r="L407" s="5">
        <v>397</v>
      </c>
      <c r="M407" s="21">
        <v>1648793.4416974583</v>
      </c>
    </row>
    <row r="408" spans="12:13" x14ac:dyDescent="0.3">
      <c r="L408" s="5">
        <v>398</v>
      </c>
      <c r="M408" s="21">
        <v>1702293.4416974583</v>
      </c>
    </row>
    <row r="409" spans="12:13" x14ac:dyDescent="0.3">
      <c r="L409" s="5">
        <v>399</v>
      </c>
      <c r="M409" s="21">
        <v>1426293.4416974583</v>
      </c>
    </row>
    <row r="410" spans="12:13" x14ac:dyDescent="0.3">
      <c r="L410" s="5">
        <v>400</v>
      </c>
      <c r="M410" s="21">
        <v>1553293.4416974583</v>
      </c>
    </row>
    <row r="411" spans="12:13" x14ac:dyDescent="0.3">
      <c r="L411" s="5">
        <v>401</v>
      </c>
      <c r="M411" s="21">
        <v>1564793.4416974583</v>
      </c>
    </row>
    <row r="412" spans="12:13" x14ac:dyDescent="0.3">
      <c r="L412" s="5">
        <v>402</v>
      </c>
      <c r="M412" s="21">
        <v>1413293.4416974583</v>
      </c>
    </row>
    <row r="413" spans="12:13" x14ac:dyDescent="0.3">
      <c r="L413" s="5">
        <v>403</v>
      </c>
      <c r="M413" s="21">
        <v>1606793.4416974583</v>
      </c>
    </row>
    <row r="414" spans="12:13" x14ac:dyDescent="0.3">
      <c r="L414" s="5">
        <v>404</v>
      </c>
      <c r="M414" s="21">
        <v>1412293.4416974583</v>
      </c>
    </row>
    <row r="415" spans="12:13" x14ac:dyDescent="0.3">
      <c r="L415" s="5">
        <v>405</v>
      </c>
      <c r="M415" s="21">
        <v>1419293.4416974583</v>
      </c>
    </row>
    <row r="416" spans="12:13" x14ac:dyDescent="0.3">
      <c r="L416" s="5">
        <v>406</v>
      </c>
      <c r="M416" s="21">
        <v>1462293.4416974583</v>
      </c>
    </row>
    <row r="417" spans="12:13" x14ac:dyDescent="0.3">
      <c r="L417" s="5">
        <v>407</v>
      </c>
      <c r="M417" s="21">
        <v>1410293.4416974583</v>
      </c>
    </row>
    <row r="418" spans="12:13" x14ac:dyDescent="0.3">
      <c r="L418" s="5">
        <v>408</v>
      </c>
      <c r="M418" s="21">
        <v>1303293.4416974583</v>
      </c>
    </row>
    <row r="419" spans="12:13" x14ac:dyDescent="0.3">
      <c r="L419" s="5">
        <v>409</v>
      </c>
      <c r="M419" s="21">
        <v>1728793.4416974583</v>
      </c>
    </row>
    <row r="420" spans="12:13" x14ac:dyDescent="0.3">
      <c r="L420" s="5">
        <v>410</v>
      </c>
      <c r="M420" s="21">
        <v>1600793.4416974583</v>
      </c>
    </row>
    <row r="421" spans="12:13" x14ac:dyDescent="0.3">
      <c r="L421" s="5">
        <v>411</v>
      </c>
      <c r="M421" s="21">
        <v>1688793.4416974583</v>
      </c>
    </row>
    <row r="422" spans="12:13" x14ac:dyDescent="0.3">
      <c r="L422" s="5">
        <v>412</v>
      </c>
      <c r="M422" s="21">
        <v>1525793.4416974583</v>
      </c>
    </row>
    <row r="423" spans="12:13" x14ac:dyDescent="0.3">
      <c r="L423" s="5">
        <v>413</v>
      </c>
      <c r="M423" s="21">
        <v>1568793.4416974583</v>
      </c>
    </row>
    <row r="424" spans="12:13" x14ac:dyDescent="0.3">
      <c r="L424" s="5">
        <v>414</v>
      </c>
      <c r="M424" s="21">
        <v>1584293.4416974583</v>
      </c>
    </row>
    <row r="425" spans="12:13" x14ac:dyDescent="0.3">
      <c r="L425" s="5">
        <v>415</v>
      </c>
      <c r="M425" s="21">
        <v>1474293.4416974583</v>
      </c>
    </row>
    <row r="426" spans="12:13" x14ac:dyDescent="0.3">
      <c r="L426" s="5">
        <v>416</v>
      </c>
      <c r="M426" s="21">
        <v>1444293.4416974583</v>
      </c>
    </row>
    <row r="427" spans="12:13" x14ac:dyDescent="0.3">
      <c r="L427" s="5">
        <v>417</v>
      </c>
      <c r="M427" s="21">
        <v>1390793.4416974583</v>
      </c>
    </row>
    <row r="428" spans="12:13" x14ac:dyDescent="0.3">
      <c r="L428" s="5">
        <v>418</v>
      </c>
      <c r="M428" s="21">
        <v>1483293.4416974583</v>
      </c>
    </row>
    <row r="429" spans="12:13" x14ac:dyDescent="0.3">
      <c r="L429" s="5">
        <v>419</v>
      </c>
      <c r="M429" s="21">
        <v>1436293.4416974583</v>
      </c>
    </row>
    <row r="430" spans="12:13" x14ac:dyDescent="0.3">
      <c r="L430" s="5">
        <v>420</v>
      </c>
      <c r="M430" s="21">
        <v>1516293.4416974583</v>
      </c>
    </row>
    <row r="431" spans="12:13" x14ac:dyDescent="0.3">
      <c r="L431" s="5">
        <v>421</v>
      </c>
      <c r="M431" s="21">
        <v>1507793.4416974583</v>
      </c>
    </row>
    <row r="432" spans="12:13" x14ac:dyDescent="0.3">
      <c r="L432" s="5">
        <v>422</v>
      </c>
      <c r="M432" s="21">
        <v>1450793.4416974583</v>
      </c>
    </row>
    <row r="433" spans="12:13" x14ac:dyDescent="0.3">
      <c r="L433" s="5">
        <v>423</v>
      </c>
      <c r="M433" s="21">
        <v>1477293.4416974583</v>
      </c>
    </row>
    <row r="434" spans="12:13" x14ac:dyDescent="0.3">
      <c r="L434" s="5">
        <v>424</v>
      </c>
      <c r="M434" s="21">
        <v>1512293.4416974583</v>
      </c>
    </row>
    <row r="435" spans="12:13" x14ac:dyDescent="0.3">
      <c r="L435" s="5">
        <v>425</v>
      </c>
      <c r="M435" s="21">
        <v>1634793.4416974583</v>
      </c>
    </row>
    <row r="436" spans="12:13" x14ac:dyDescent="0.3">
      <c r="L436" s="5">
        <v>426</v>
      </c>
      <c r="M436" s="21">
        <v>1653793.4416974583</v>
      </c>
    </row>
    <row r="437" spans="12:13" x14ac:dyDescent="0.3">
      <c r="L437" s="5">
        <v>427</v>
      </c>
      <c r="M437" s="21">
        <v>1594793.4416974583</v>
      </c>
    </row>
    <row r="438" spans="12:13" x14ac:dyDescent="0.3">
      <c r="L438" s="5">
        <v>428</v>
      </c>
      <c r="M438" s="21">
        <v>1648793.4416974583</v>
      </c>
    </row>
    <row r="439" spans="12:13" x14ac:dyDescent="0.3">
      <c r="L439" s="5">
        <v>429</v>
      </c>
      <c r="M439" s="21">
        <v>1396293.4416974583</v>
      </c>
    </row>
    <row r="440" spans="12:13" x14ac:dyDescent="0.3">
      <c r="L440" s="5">
        <v>430</v>
      </c>
      <c r="M440" s="21">
        <v>1454293.4416974583</v>
      </c>
    </row>
    <row r="441" spans="12:13" x14ac:dyDescent="0.3">
      <c r="L441" s="5">
        <v>431</v>
      </c>
      <c r="M441" s="21">
        <v>1539793.4416974583</v>
      </c>
    </row>
    <row r="442" spans="12:13" x14ac:dyDescent="0.3">
      <c r="L442" s="5">
        <v>432</v>
      </c>
      <c r="M442" s="21">
        <v>1529293.4416974583</v>
      </c>
    </row>
    <row r="443" spans="12:13" x14ac:dyDescent="0.3">
      <c r="L443" s="5">
        <v>433</v>
      </c>
      <c r="M443" s="21">
        <v>1470793.4416974583</v>
      </c>
    </row>
    <row r="444" spans="12:13" x14ac:dyDescent="0.3">
      <c r="L444" s="5">
        <v>434</v>
      </c>
      <c r="M444" s="21">
        <v>1516293.4416974583</v>
      </c>
    </row>
    <row r="445" spans="12:13" x14ac:dyDescent="0.3">
      <c r="L445" s="5">
        <v>435</v>
      </c>
      <c r="M445" s="21">
        <v>1431793.4416974583</v>
      </c>
    </row>
    <row r="446" spans="12:13" x14ac:dyDescent="0.3">
      <c r="L446" s="5">
        <v>436</v>
      </c>
      <c r="M446" s="21">
        <v>1488293.4416974583</v>
      </c>
    </row>
    <row r="447" spans="12:13" x14ac:dyDescent="0.3">
      <c r="L447" s="5">
        <v>437</v>
      </c>
      <c r="M447" s="21">
        <v>1382293.4416974583</v>
      </c>
    </row>
    <row r="448" spans="12:13" x14ac:dyDescent="0.3">
      <c r="L448" s="5">
        <v>438</v>
      </c>
      <c r="M448" s="21">
        <v>1413793.4416974583</v>
      </c>
    </row>
    <row r="449" spans="12:13" x14ac:dyDescent="0.3">
      <c r="L449" s="5">
        <v>439</v>
      </c>
      <c r="M449" s="21">
        <v>1429793.4416974583</v>
      </c>
    </row>
    <row r="450" spans="12:13" x14ac:dyDescent="0.3">
      <c r="L450" s="5">
        <v>440</v>
      </c>
      <c r="M450" s="21">
        <v>1397293.4416974583</v>
      </c>
    </row>
    <row r="451" spans="12:13" x14ac:dyDescent="0.3">
      <c r="L451" s="5">
        <v>441</v>
      </c>
      <c r="M451" s="21">
        <v>1430293.4416974583</v>
      </c>
    </row>
    <row r="452" spans="12:13" x14ac:dyDescent="0.3">
      <c r="L452" s="5">
        <v>442</v>
      </c>
      <c r="M452" s="21">
        <v>1482793.4416974583</v>
      </c>
    </row>
    <row r="453" spans="12:13" x14ac:dyDescent="0.3">
      <c r="L453" s="5">
        <v>443</v>
      </c>
      <c r="M453" s="21">
        <v>1569793.4416974583</v>
      </c>
    </row>
    <row r="454" spans="12:13" x14ac:dyDescent="0.3">
      <c r="L454" s="5">
        <v>444</v>
      </c>
      <c r="M454" s="21">
        <v>1525293.4416974583</v>
      </c>
    </row>
    <row r="455" spans="12:13" x14ac:dyDescent="0.3">
      <c r="L455" s="5">
        <v>445</v>
      </c>
      <c r="M455" s="21">
        <v>1462293.4416974583</v>
      </c>
    </row>
    <row r="456" spans="12:13" x14ac:dyDescent="0.3">
      <c r="L456" s="5">
        <v>446</v>
      </c>
      <c r="M456" s="21">
        <v>1451293.4416974583</v>
      </c>
    </row>
    <row r="457" spans="12:13" x14ac:dyDescent="0.3">
      <c r="L457" s="5">
        <v>447</v>
      </c>
      <c r="M457" s="21">
        <v>1396793.4416974583</v>
      </c>
    </row>
    <row r="458" spans="12:13" x14ac:dyDescent="0.3">
      <c r="L458" s="5">
        <v>448</v>
      </c>
      <c r="M458" s="21">
        <v>1439793.4416974583</v>
      </c>
    </row>
    <row r="459" spans="12:13" x14ac:dyDescent="0.3">
      <c r="L459" s="5">
        <v>449</v>
      </c>
      <c r="M459" s="21">
        <v>1503293.4416974583</v>
      </c>
    </row>
    <row r="460" spans="12:13" x14ac:dyDescent="0.3">
      <c r="L460" s="5">
        <v>450</v>
      </c>
      <c r="M460" s="21">
        <v>1374793.4416974583</v>
      </c>
    </row>
    <row r="461" spans="12:13" x14ac:dyDescent="0.3">
      <c r="L461" s="5">
        <v>451</v>
      </c>
      <c r="M461" s="21">
        <v>1449293.4416974583</v>
      </c>
    </row>
    <row r="462" spans="12:13" x14ac:dyDescent="0.3">
      <c r="L462" s="5">
        <v>452</v>
      </c>
      <c r="M462" s="21">
        <v>1558793.4416974583</v>
      </c>
    </row>
    <row r="463" spans="12:13" x14ac:dyDescent="0.3">
      <c r="L463" s="5">
        <v>453</v>
      </c>
      <c r="M463" s="21">
        <v>1677793.4416974583</v>
      </c>
    </row>
    <row r="464" spans="12:13" x14ac:dyDescent="0.3">
      <c r="L464" s="5">
        <v>454</v>
      </c>
      <c r="M464" s="21">
        <v>1417793.4416974583</v>
      </c>
    </row>
    <row r="465" spans="12:13" x14ac:dyDescent="0.3">
      <c r="L465" s="5">
        <v>455</v>
      </c>
      <c r="M465" s="21">
        <v>1690293.4416974583</v>
      </c>
    </row>
    <row r="466" spans="12:13" x14ac:dyDescent="0.3">
      <c r="L466" s="5">
        <v>456</v>
      </c>
      <c r="M466" s="21">
        <v>1520793.4416974583</v>
      </c>
    </row>
    <row r="467" spans="12:13" x14ac:dyDescent="0.3">
      <c r="L467" s="5">
        <v>457</v>
      </c>
      <c r="M467" s="21">
        <v>1590293.4416974583</v>
      </c>
    </row>
    <row r="468" spans="12:13" x14ac:dyDescent="0.3">
      <c r="L468" s="5">
        <v>458</v>
      </c>
      <c r="M468" s="21">
        <v>1545793.4416974583</v>
      </c>
    </row>
    <row r="469" spans="12:13" x14ac:dyDescent="0.3">
      <c r="L469" s="5">
        <v>459</v>
      </c>
      <c r="M469" s="21">
        <v>1528293.4416974583</v>
      </c>
    </row>
    <row r="470" spans="12:13" x14ac:dyDescent="0.3">
      <c r="L470" s="5">
        <v>460</v>
      </c>
      <c r="M470" s="21">
        <v>1532293.4416974583</v>
      </c>
    </row>
    <row r="471" spans="12:13" x14ac:dyDescent="0.3">
      <c r="L471" s="5">
        <v>461</v>
      </c>
      <c r="M471" s="21">
        <v>1589793.4416974583</v>
      </c>
    </row>
    <row r="472" spans="12:13" x14ac:dyDescent="0.3">
      <c r="L472" s="5">
        <v>462</v>
      </c>
      <c r="M472" s="21">
        <v>1689793.4416974583</v>
      </c>
    </row>
    <row r="473" spans="12:13" x14ac:dyDescent="0.3">
      <c r="L473" s="5">
        <v>463</v>
      </c>
      <c r="M473" s="21">
        <v>1548793.4416974583</v>
      </c>
    </row>
    <row r="474" spans="12:13" x14ac:dyDescent="0.3">
      <c r="L474" s="5">
        <v>464</v>
      </c>
      <c r="M474" s="21">
        <v>1572793.4416974583</v>
      </c>
    </row>
    <row r="475" spans="12:13" x14ac:dyDescent="0.3">
      <c r="L475" s="5">
        <v>465</v>
      </c>
      <c r="M475" s="21">
        <v>1509793.4416974583</v>
      </c>
    </row>
    <row r="476" spans="12:13" x14ac:dyDescent="0.3">
      <c r="L476" s="5">
        <v>466</v>
      </c>
      <c r="M476" s="21">
        <v>1560793.4416974583</v>
      </c>
    </row>
    <row r="477" spans="12:13" x14ac:dyDescent="0.3">
      <c r="L477" s="5">
        <v>467</v>
      </c>
      <c r="M477" s="21">
        <v>1374793.4416974583</v>
      </c>
    </row>
    <row r="478" spans="12:13" x14ac:dyDescent="0.3">
      <c r="L478" s="5">
        <v>468</v>
      </c>
      <c r="M478" s="21">
        <v>1435793.4416974583</v>
      </c>
    </row>
    <row r="479" spans="12:13" x14ac:dyDescent="0.3">
      <c r="L479" s="5">
        <v>469</v>
      </c>
      <c r="M479" s="21">
        <v>1427793.4416974583</v>
      </c>
    </row>
    <row r="480" spans="12:13" x14ac:dyDescent="0.3">
      <c r="L480" s="5">
        <v>470</v>
      </c>
      <c r="M480" s="21">
        <v>1419293.4416974583</v>
      </c>
    </row>
    <row r="481" spans="12:13" x14ac:dyDescent="0.3">
      <c r="L481" s="5">
        <v>471</v>
      </c>
      <c r="M481" s="21">
        <v>1388293.4416974583</v>
      </c>
    </row>
    <row r="482" spans="12:13" x14ac:dyDescent="0.3">
      <c r="L482" s="5">
        <v>472</v>
      </c>
      <c r="M482" s="21">
        <v>1616293.4416974583</v>
      </c>
    </row>
    <row r="483" spans="12:13" x14ac:dyDescent="0.3">
      <c r="L483" s="5">
        <v>473</v>
      </c>
      <c r="M483" s="21">
        <v>1608293.4416974583</v>
      </c>
    </row>
    <row r="484" spans="12:13" x14ac:dyDescent="0.3">
      <c r="L484" s="5">
        <v>474</v>
      </c>
      <c r="M484" s="21">
        <v>1522793.4416974583</v>
      </c>
    </row>
    <row r="485" spans="12:13" x14ac:dyDescent="0.3">
      <c r="L485" s="5">
        <v>475</v>
      </c>
      <c r="M485" s="21">
        <v>1530293.4416974583</v>
      </c>
    </row>
    <row r="486" spans="12:13" x14ac:dyDescent="0.3">
      <c r="L486" s="5">
        <v>476</v>
      </c>
      <c r="M486" s="21">
        <v>1407793.4416974583</v>
      </c>
    </row>
    <row r="487" spans="12:13" x14ac:dyDescent="0.3">
      <c r="L487" s="5">
        <v>477</v>
      </c>
      <c r="M487" s="21">
        <v>1508793.4416974583</v>
      </c>
    </row>
    <row r="488" spans="12:13" x14ac:dyDescent="0.3">
      <c r="L488" s="5">
        <v>478</v>
      </c>
      <c r="M488" s="21">
        <v>1467293.4416974583</v>
      </c>
    </row>
    <row r="489" spans="12:13" x14ac:dyDescent="0.3">
      <c r="L489" s="5">
        <v>479</v>
      </c>
      <c r="M489" s="21">
        <v>1443293.4416974583</v>
      </c>
    </row>
    <row r="490" spans="12:13" x14ac:dyDescent="0.3">
      <c r="L490" s="5">
        <v>480</v>
      </c>
      <c r="M490" s="21">
        <v>1631793.4416974583</v>
      </c>
    </row>
    <row r="491" spans="12:13" x14ac:dyDescent="0.3">
      <c r="L491" s="5">
        <v>481</v>
      </c>
      <c r="M491" s="21">
        <v>1518293.4416974583</v>
      </c>
    </row>
    <row r="492" spans="12:13" x14ac:dyDescent="0.3">
      <c r="L492" s="5">
        <v>482</v>
      </c>
      <c r="M492" s="21">
        <v>1612793.4416974583</v>
      </c>
    </row>
    <row r="493" spans="12:13" x14ac:dyDescent="0.3">
      <c r="L493" s="5">
        <v>483</v>
      </c>
      <c r="M493" s="21">
        <v>1443793.4416974583</v>
      </c>
    </row>
    <row r="494" spans="12:13" x14ac:dyDescent="0.3">
      <c r="L494" s="5">
        <v>484</v>
      </c>
      <c r="M494" s="21">
        <v>1488793.4416974583</v>
      </c>
    </row>
    <row r="495" spans="12:13" x14ac:dyDescent="0.3">
      <c r="L495" s="5">
        <v>485</v>
      </c>
      <c r="M495" s="21">
        <v>1513793.4416974583</v>
      </c>
    </row>
    <row r="496" spans="12:13" x14ac:dyDescent="0.3">
      <c r="L496" s="5">
        <v>486</v>
      </c>
      <c r="M496" s="21">
        <v>1434793.4416974583</v>
      </c>
    </row>
    <row r="497" spans="12:13" x14ac:dyDescent="0.3">
      <c r="L497" s="5">
        <v>487</v>
      </c>
      <c r="M497" s="21">
        <v>1380293.4416974583</v>
      </c>
    </row>
    <row r="498" spans="12:13" x14ac:dyDescent="0.3">
      <c r="L498" s="5">
        <v>488</v>
      </c>
      <c r="M498" s="21">
        <v>1398293.4416974583</v>
      </c>
    </row>
    <row r="499" spans="12:13" x14ac:dyDescent="0.3">
      <c r="L499" s="5">
        <v>489</v>
      </c>
      <c r="M499" s="21">
        <v>1483293.4416974583</v>
      </c>
    </row>
    <row r="500" spans="12:13" x14ac:dyDescent="0.3">
      <c r="L500" s="5">
        <v>490</v>
      </c>
      <c r="M500" s="21">
        <v>1500293.4416974583</v>
      </c>
    </row>
    <row r="501" spans="12:13" x14ac:dyDescent="0.3">
      <c r="L501" s="5">
        <v>491</v>
      </c>
      <c r="M501" s="21">
        <v>1383793.4416974583</v>
      </c>
    </row>
    <row r="502" spans="12:13" x14ac:dyDescent="0.3">
      <c r="L502" s="5">
        <v>492</v>
      </c>
      <c r="M502" s="21">
        <v>1514793.4416974583</v>
      </c>
    </row>
    <row r="503" spans="12:13" x14ac:dyDescent="0.3">
      <c r="L503" s="5">
        <v>493</v>
      </c>
      <c r="M503" s="21">
        <v>1535293.4416974583</v>
      </c>
    </row>
    <row r="504" spans="12:13" x14ac:dyDescent="0.3">
      <c r="L504" s="5">
        <v>494</v>
      </c>
      <c r="M504" s="21">
        <v>1451293.4416974583</v>
      </c>
    </row>
    <row r="505" spans="12:13" x14ac:dyDescent="0.3">
      <c r="L505" s="5">
        <v>495</v>
      </c>
      <c r="M505" s="21">
        <v>1403293.4416974583</v>
      </c>
    </row>
    <row r="506" spans="12:13" x14ac:dyDescent="0.3">
      <c r="L506" s="5">
        <v>496</v>
      </c>
      <c r="M506" s="21">
        <v>1399793.4416974583</v>
      </c>
    </row>
    <row r="507" spans="12:13" x14ac:dyDescent="0.3">
      <c r="L507" s="5">
        <v>497</v>
      </c>
      <c r="M507" s="21">
        <v>1589293.4416974583</v>
      </c>
    </row>
    <row r="508" spans="12:13" x14ac:dyDescent="0.3">
      <c r="L508" s="5">
        <v>498</v>
      </c>
      <c r="M508" s="21">
        <v>1642793.4416974583</v>
      </c>
    </row>
    <row r="509" spans="12:13" x14ac:dyDescent="0.3">
      <c r="L509" s="5">
        <v>499</v>
      </c>
      <c r="M509" s="21">
        <v>1519293.4416974583</v>
      </c>
    </row>
    <row r="510" spans="12:13" x14ac:dyDescent="0.3">
      <c r="L510" s="5">
        <v>500</v>
      </c>
      <c r="M510" s="21">
        <v>1555293.4416974583</v>
      </c>
    </row>
    <row r="511" spans="12:13" x14ac:dyDescent="0.3">
      <c r="L511" s="5">
        <v>501</v>
      </c>
      <c r="M511" s="21">
        <v>1610293.4416974583</v>
      </c>
    </row>
    <row r="512" spans="12:13" x14ac:dyDescent="0.3">
      <c r="L512" s="5">
        <v>502</v>
      </c>
      <c r="M512" s="21">
        <v>1555793.4416974583</v>
      </c>
    </row>
    <row r="513" spans="12:13" x14ac:dyDescent="0.3">
      <c r="L513" s="5">
        <v>503</v>
      </c>
      <c r="M513" s="21">
        <v>1608293.4416974583</v>
      </c>
    </row>
    <row r="514" spans="12:13" x14ac:dyDescent="0.3">
      <c r="L514" s="5">
        <v>504</v>
      </c>
      <c r="M514" s="21">
        <v>1559793.4416974583</v>
      </c>
    </row>
    <row r="515" spans="12:13" x14ac:dyDescent="0.3">
      <c r="L515" s="5">
        <v>505</v>
      </c>
      <c r="M515" s="21">
        <v>1563793.4416974583</v>
      </c>
    </row>
    <row r="516" spans="12:13" x14ac:dyDescent="0.3">
      <c r="L516" s="5">
        <v>506</v>
      </c>
      <c r="M516" s="21">
        <v>1402793.4416974583</v>
      </c>
    </row>
    <row r="517" spans="12:13" x14ac:dyDescent="0.3">
      <c r="L517" s="5">
        <v>507</v>
      </c>
      <c r="M517" s="21">
        <v>1515793.4416974583</v>
      </c>
    </row>
    <row r="518" spans="12:13" x14ac:dyDescent="0.3">
      <c r="L518" s="5">
        <v>508</v>
      </c>
      <c r="M518" s="21">
        <v>1478793.4416974583</v>
      </c>
    </row>
    <row r="519" spans="12:13" x14ac:dyDescent="0.3">
      <c r="L519" s="5">
        <v>509</v>
      </c>
      <c r="M519" s="21">
        <v>1411293.4416974583</v>
      </c>
    </row>
    <row r="520" spans="12:13" x14ac:dyDescent="0.3">
      <c r="L520" s="5">
        <v>510</v>
      </c>
      <c r="M520" s="21">
        <v>1530293.4416974583</v>
      </c>
    </row>
    <row r="521" spans="12:13" x14ac:dyDescent="0.3">
      <c r="L521" s="5">
        <v>511</v>
      </c>
      <c r="M521" s="21">
        <v>1501293.4416974583</v>
      </c>
    </row>
    <row r="522" spans="12:13" x14ac:dyDescent="0.3">
      <c r="L522" s="5">
        <v>512</v>
      </c>
      <c r="M522" s="21">
        <v>1448293.4416974583</v>
      </c>
    </row>
    <row r="523" spans="12:13" x14ac:dyDescent="0.3">
      <c r="L523" s="5">
        <v>513</v>
      </c>
      <c r="M523" s="21">
        <v>1578293.4416974583</v>
      </c>
    </row>
    <row r="524" spans="12:13" x14ac:dyDescent="0.3">
      <c r="L524" s="5">
        <v>514</v>
      </c>
      <c r="M524" s="21">
        <v>1517793.4416974583</v>
      </c>
    </row>
    <row r="525" spans="12:13" x14ac:dyDescent="0.3">
      <c r="L525" s="5">
        <v>515</v>
      </c>
      <c r="M525" s="21">
        <v>1423293.4416974583</v>
      </c>
    </row>
    <row r="526" spans="12:13" x14ac:dyDescent="0.3">
      <c r="L526" s="5">
        <v>516</v>
      </c>
      <c r="M526" s="21">
        <v>1540793.4416974583</v>
      </c>
    </row>
    <row r="527" spans="12:13" x14ac:dyDescent="0.3">
      <c r="L527" s="5">
        <v>517</v>
      </c>
      <c r="M527" s="21">
        <v>1569793.4416974583</v>
      </c>
    </row>
    <row r="528" spans="12:13" x14ac:dyDescent="0.3">
      <c r="L528" s="5">
        <v>518</v>
      </c>
      <c r="M528" s="21">
        <v>1548793.4416974583</v>
      </c>
    </row>
    <row r="529" spans="12:13" x14ac:dyDescent="0.3">
      <c r="L529" s="5">
        <v>519</v>
      </c>
      <c r="M529" s="21">
        <v>1356293.4416974583</v>
      </c>
    </row>
    <row r="530" spans="12:13" x14ac:dyDescent="0.3">
      <c r="L530" s="5">
        <v>520</v>
      </c>
      <c r="M530" s="21">
        <v>1632293.4416974583</v>
      </c>
    </row>
    <row r="531" spans="12:13" x14ac:dyDescent="0.3">
      <c r="L531" s="5">
        <v>521</v>
      </c>
      <c r="M531" s="21">
        <v>1439293.4416974583</v>
      </c>
    </row>
    <row r="532" spans="12:13" x14ac:dyDescent="0.3">
      <c r="L532" s="5">
        <v>522</v>
      </c>
      <c r="M532" s="21">
        <v>1397293.4416974583</v>
      </c>
    </row>
    <row r="533" spans="12:13" x14ac:dyDescent="0.3">
      <c r="L533" s="5">
        <v>523</v>
      </c>
      <c r="M533" s="21">
        <v>1435293.4416974583</v>
      </c>
    </row>
    <row r="534" spans="12:13" x14ac:dyDescent="0.3">
      <c r="L534" s="5">
        <v>524</v>
      </c>
      <c r="M534" s="21">
        <v>1457293.4416974583</v>
      </c>
    </row>
    <row r="535" spans="12:13" x14ac:dyDescent="0.3">
      <c r="L535" s="5">
        <v>525</v>
      </c>
      <c r="M535" s="21">
        <v>1576793.4416974583</v>
      </c>
    </row>
    <row r="536" spans="12:13" x14ac:dyDescent="0.3">
      <c r="L536" s="5">
        <v>526</v>
      </c>
      <c r="M536" s="21">
        <v>1516793.4416974583</v>
      </c>
    </row>
    <row r="537" spans="12:13" x14ac:dyDescent="0.3">
      <c r="L537" s="5">
        <v>527</v>
      </c>
      <c r="M537" s="21">
        <v>1522793.4416974583</v>
      </c>
    </row>
    <row r="538" spans="12:13" x14ac:dyDescent="0.3">
      <c r="L538" s="5">
        <v>528</v>
      </c>
      <c r="M538" s="21">
        <v>1599293.4416974583</v>
      </c>
    </row>
    <row r="539" spans="12:13" x14ac:dyDescent="0.3">
      <c r="L539" s="5">
        <v>529</v>
      </c>
      <c r="M539" s="21">
        <v>1438793.4416974583</v>
      </c>
    </row>
    <row r="540" spans="12:13" x14ac:dyDescent="0.3">
      <c r="L540" s="5">
        <v>530</v>
      </c>
      <c r="M540" s="21">
        <v>1588793.4416974583</v>
      </c>
    </row>
    <row r="541" spans="12:13" x14ac:dyDescent="0.3">
      <c r="L541" s="5">
        <v>531</v>
      </c>
      <c r="M541" s="21">
        <v>1388793.4416974583</v>
      </c>
    </row>
    <row r="542" spans="12:13" x14ac:dyDescent="0.3">
      <c r="L542" s="5">
        <v>532</v>
      </c>
      <c r="M542" s="21">
        <v>1440293.4416974583</v>
      </c>
    </row>
    <row r="543" spans="12:13" x14ac:dyDescent="0.3">
      <c r="L543" s="5">
        <v>533</v>
      </c>
      <c r="M543" s="21">
        <v>1595793.4416974583</v>
      </c>
    </row>
    <row r="544" spans="12:13" x14ac:dyDescent="0.3">
      <c r="L544" s="5">
        <v>534</v>
      </c>
      <c r="M544" s="21">
        <v>1465293.4416974583</v>
      </c>
    </row>
    <row r="545" spans="12:13" x14ac:dyDescent="0.3">
      <c r="L545" s="5">
        <v>535</v>
      </c>
      <c r="M545" s="21">
        <v>1474793.4416974583</v>
      </c>
    </row>
    <row r="546" spans="12:13" x14ac:dyDescent="0.3">
      <c r="L546" s="5">
        <v>536</v>
      </c>
      <c r="M546" s="21">
        <v>1400793.4416974583</v>
      </c>
    </row>
    <row r="547" spans="12:13" x14ac:dyDescent="0.3">
      <c r="L547" s="5">
        <v>537</v>
      </c>
      <c r="M547" s="21">
        <v>1602293.4416974583</v>
      </c>
    </row>
    <row r="548" spans="12:13" x14ac:dyDescent="0.3">
      <c r="L548" s="5">
        <v>538</v>
      </c>
      <c r="M548" s="21">
        <v>1471293.4416974583</v>
      </c>
    </row>
    <row r="549" spans="12:13" x14ac:dyDescent="0.3">
      <c r="L549" s="5">
        <v>539</v>
      </c>
      <c r="M549" s="21">
        <v>1597293.4416974583</v>
      </c>
    </row>
    <row r="550" spans="12:13" x14ac:dyDescent="0.3">
      <c r="L550" s="5">
        <v>540</v>
      </c>
      <c r="M550" s="21">
        <v>1494293.4416974583</v>
      </c>
    </row>
    <row r="551" spans="12:13" x14ac:dyDescent="0.3">
      <c r="L551" s="5">
        <v>541</v>
      </c>
      <c r="M551" s="21">
        <v>1582793.4416974583</v>
      </c>
    </row>
    <row r="552" spans="12:13" x14ac:dyDescent="0.3">
      <c r="L552" s="5">
        <v>542</v>
      </c>
      <c r="M552" s="21">
        <v>1317293.4416974583</v>
      </c>
    </row>
    <row r="553" spans="12:13" x14ac:dyDescent="0.3">
      <c r="L553" s="5">
        <v>543</v>
      </c>
      <c r="M553" s="21">
        <v>1431293.4416974583</v>
      </c>
    </row>
    <row r="554" spans="12:13" x14ac:dyDescent="0.3">
      <c r="L554" s="5">
        <v>544</v>
      </c>
      <c r="M554" s="21">
        <v>1453793.4416974583</v>
      </c>
    </row>
    <row r="555" spans="12:13" x14ac:dyDescent="0.3">
      <c r="L555" s="5">
        <v>545</v>
      </c>
      <c r="M555" s="21">
        <v>1579293.4416974583</v>
      </c>
    </row>
    <row r="556" spans="12:13" x14ac:dyDescent="0.3">
      <c r="L556" s="5">
        <v>546</v>
      </c>
      <c r="M556" s="21">
        <v>1594293.4416974583</v>
      </c>
    </row>
    <row r="557" spans="12:13" x14ac:dyDescent="0.3">
      <c r="L557" s="5">
        <v>547</v>
      </c>
      <c r="M557" s="21">
        <v>1521293.4416974583</v>
      </c>
    </row>
    <row r="558" spans="12:13" x14ac:dyDescent="0.3">
      <c r="L558" s="5">
        <v>548</v>
      </c>
      <c r="M558" s="21">
        <v>1547793.4416974583</v>
      </c>
    </row>
    <row r="559" spans="12:13" x14ac:dyDescent="0.3">
      <c r="L559" s="5">
        <v>549</v>
      </c>
      <c r="M559" s="21">
        <v>1496793.4416974583</v>
      </c>
    </row>
    <row r="560" spans="12:13" x14ac:dyDescent="0.3">
      <c r="L560" s="5">
        <v>550</v>
      </c>
      <c r="M560" s="21">
        <v>1528293.4416974583</v>
      </c>
    </row>
    <row r="561" spans="12:13" x14ac:dyDescent="0.3">
      <c r="L561" s="5">
        <v>551</v>
      </c>
      <c r="M561" s="21">
        <v>1554793.4416974583</v>
      </c>
    </row>
    <row r="562" spans="12:13" x14ac:dyDescent="0.3">
      <c r="L562" s="5">
        <v>552</v>
      </c>
      <c r="M562" s="21">
        <v>1403793.4416974583</v>
      </c>
    </row>
    <row r="563" spans="12:13" x14ac:dyDescent="0.3">
      <c r="L563" s="5">
        <v>553</v>
      </c>
      <c r="M563" s="21">
        <v>1539293.4416974583</v>
      </c>
    </row>
    <row r="564" spans="12:13" x14ac:dyDescent="0.3">
      <c r="L564" s="5">
        <v>554</v>
      </c>
      <c r="M564" s="21">
        <v>1559293.4416974583</v>
      </c>
    </row>
    <row r="565" spans="12:13" x14ac:dyDescent="0.3">
      <c r="L565" s="5">
        <v>555</v>
      </c>
      <c r="M565" s="21">
        <v>1593793.4416974583</v>
      </c>
    </row>
    <row r="566" spans="12:13" x14ac:dyDescent="0.3">
      <c r="L566" s="5">
        <v>556</v>
      </c>
      <c r="M566" s="21">
        <v>1568793.4416974583</v>
      </c>
    </row>
    <row r="567" spans="12:13" x14ac:dyDescent="0.3">
      <c r="L567" s="5">
        <v>557</v>
      </c>
      <c r="M567" s="21">
        <v>1541293.4416974583</v>
      </c>
    </row>
    <row r="568" spans="12:13" x14ac:dyDescent="0.3">
      <c r="L568" s="5">
        <v>558</v>
      </c>
      <c r="M568" s="21">
        <v>1691293.4416974583</v>
      </c>
    </row>
    <row r="569" spans="12:13" x14ac:dyDescent="0.3">
      <c r="L569" s="5">
        <v>559</v>
      </c>
      <c r="M569" s="21">
        <v>1464293.4416974583</v>
      </c>
    </row>
    <row r="570" spans="12:13" x14ac:dyDescent="0.3">
      <c r="L570" s="5">
        <v>560</v>
      </c>
      <c r="M570" s="21">
        <v>1397793.4416974583</v>
      </c>
    </row>
    <row r="571" spans="12:13" x14ac:dyDescent="0.3">
      <c r="L571" s="5">
        <v>561</v>
      </c>
      <c r="M571" s="21">
        <v>1525793.4416974583</v>
      </c>
    </row>
    <row r="572" spans="12:13" x14ac:dyDescent="0.3">
      <c r="L572" s="5">
        <v>562</v>
      </c>
      <c r="M572" s="21">
        <v>1448793.4416974583</v>
      </c>
    </row>
    <row r="573" spans="12:13" x14ac:dyDescent="0.3">
      <c r="L573" s="5">
        <v>563</v>
      </c>
      <c r="M573" s="21">
        <v>1410293.4416974583</v>
      </c>
    </row>
    <row r="574" spans="12:13" x14ac:dyDescent="0.3">
      <c r="L574" s="5">
        <v>564</v>
      </c>
      <c r="M574" s="21">
        <v>1481793.4416974583</v>
      </c>
    </row>
    <row r="575" spans="12:13" x14ac:dyDescent="0.3">
      <c r="L575" s="5">
        <v>565</v>
      </c>
      <c r="M575" s="21">
        <v>1490293.4416974583</v>
      </c>
    </row>
    <row r="576" spans="12:13" x14ac:dyDescent="0.3">
      <c r="L576" s="5">
        <v>566</v>
      </c>
      <c r="M576" s="21">
        <v>1558793.4416974583</v>
      </c>
    </row>
    <row r="577" spans="12:13" x14ac:dyDescent="0.3">
      <c r="L577" s="5">
        <v>567</v>
      </c>
      <c r="M577" s="21">
        <v>1434293.4416974583</v>
      </c>
    </row>
    <row r="578" spans="12:13" x14ac:dyDescent="0.3">
      <c r="L578" s="5">
        <v>568</v>
      </c>
      <c r="M578" s="21">
        <v>1667293.4416974583</v>
      </c>
    </row>
    <row r="579" spans="12:13" x14ac:dyDescent="0.3">
      <c r="L579" s="5">
        <v>569</v>
      </c>
      <c r="M579" s="21">
        <v>1459793.4416974583</v>
      </c>
    </row>
    <row r="580" spans="12:13" x14ac:dyDescent="0.3">
      <c r="L580" s="5">
        <v>570</v>
      </c>
      <c r="M580" s="21">
        <v>1382293.4416974583</v>
      </c>
    </row>
    <row r="581" spans="12:13" x14ac:dyDescent="0.3">
      <c r="L581" s="5">
        <v>571</v>
      </c>
      <c r="M581" s="21">
        <v>1474293.4416974583</v>
      </c>
    </row>
    <row r="582" spans="12:13" x14ac:dyDescent="0.3">
      <c r="L582" s="5">
        <v>572</v>
      </c>
      <c r="M582" s="21">
        <v>1450793.4416974583</v>
      </c>
    </row>
    <row r="583" spans="12:13" x14ac:dyDescent="0.3">
      <c r="L583" s="5">
        <v>573</v>
      </c>
      <c r="M583" s="21">
        <v>1586293.4416974583</v>
      </c>
    </row>
    <row r="584" spans="12:13" x14ac:dyDescent="0.3">
      <c r="L584" s="5">
        <v>574</v>
      </c>
      <c r="M584" s="21">
        <v>1433793.4416974583</v>
      </c>
    </row>
    <row r="585" spans="12:13" x14ac:dyDescent="0.3">
      <c r="L585" s="5">
        <v>575</v>
      </c>
      <c r="M585" s="21">
        <v>1574293.4416974583</v>
      </c>
    </row>
    <row r="586" spans="12:13" x14ac:dyDescent="0.3">
      <c r="L586" s="5">
        <v>576</v>
      </c>
      <c r="M586" s="21">
        <v>1428293.4416974583</v>
      </c>
    </row>
    <row r="587" spans="12:13" x14ac:dyDescent="0.3">
      <c r="L587" s="5">
        <v>577</v>
      </c>
      <c r="M587" s="21">
        <v>1416793.4416974583</v>
      </c>
    </row>
    <row r="588" spans="12:13" x14ac:dyDescent="0.3">
      <c r="L588" s="5">
        <v>578</v>
      </c>
      <c r="M588" s="21">
        <v>1568293.4416974583</v>
      </c>
    </row>
    <row r="589" spans="12:13" x14ac:dyDescent="0.3">
      <c r="L589" s="5">
        <v>579</v>
      </c>
      <c r="M589" s="21">
        <v>1420293.4416974583</v>
      </c>
    </row>
    <row r="590" spans="12:13" x14ac:dyDescent="0.3">
      <c r="L590" s="5">
        <v>580</v>
      </c>
      <c r="M590" s="21">
        <v>1468793.4416974583</v>
      </c>
    </row>
    <row r="591" spans="12:13" x14ac:dyDescent="0.3">
      <c r="L591" s="5">
        <v>581</v>
      </c>
      <c r="M591" s="21">
        <v>1310793.4416974583</v>
      </c>
    </row>
    <row r="592" spans="12:13" x14ac:dyDescent="0.3">
      <c r="L592" s="5">
        <v>582</v>
      </c>
      <c r="M592" s="21">
        <v>1675293.4416974583</v>
      </c>
    </row>
    <row r="593" spans="12:13" x14ac:dyDescent="0.3">
      <c r="L593" s="5">
        <v>583</v>
      </c>
      <c r="M593" s="21">
        <v>1638793.4416974583</v>
      </c>
    </row>
    <row r="594" spans="12:13" x14ac:dyDescent="0.3">
      <c r="L594" s="5">
        <v>584</v>
      </c>
      <c r="M594" s="21">
        <v>1428293.4416974583</v>
      </c>
    </row>
    <row r="595" spans="12:13" x14ac:dyDescent="0.3">
      <c r="L595" s="5">
        <v>585</v>
      </c>
      <c r="M595" s="21">
        <v>1350293.4416974583</v>
      </c>
    </row>
    <row r="596" spans="12:13" x14ac:dyDescent="0.3">
      <c r="L596" s="5">
        <v>586</v>
      </c>
      <c r="M596" s="21">
        <v>1441793.4416974583</v>
      </c>
    </row>
    <row r="597" spans="12:13" x14ac:dyDescent="0.3">
      <c r="L597" s="5">
        <v>587</v>
      </c>
      <c r="M597" s="21">
        <v>1505293.4416974583</v>
      </c>
    </row>
    <row r="598" spans="12:13" x14ac:dyDescent="0.3">
      <c r="L598" s="5">
        <v>588</v>
      </c>
      <c r="M598" s="21">
        <v>1364793.4416974583</v>
      </c>
    </row>
    <row r="599" spans="12:13" x14ac:dyDescent="0.3">
      <c r="L599" s="5">
        <v>589</v>
      </c>
      <c r="M599" s="21">
        <v>1565293.4416974583</v>
      </c>
    </row>
    <row r="600" spans="12:13" x14ac:dyDescent="0.3">
      <c r="L600" s="5">
        <v>590</v>
      </c>
      <c r="M600" s="21">
        <v>1528293.4416974583</v>
      </c>
    </row>
    <row r="601" spans="12:13" x14ac:dyDescent="0.3">
      <c r="L601" s="5">
        <v>591</v>
      </c>
      <c r="M601" s="21">
        <v>1512793.4416974583</v>
      </c>
    </row>
    <row r="602" spans="12:13" x14ac:dyDescent="0.3">
      <c r="L602" s="5">
        <v>592</v>
      </c>
      <c r="M602" s="21">
        <v>1539793.4416974583</v>
      </c>
    </row>
    <row r="603" spans="12:13" x14ac:dyDescent="0.3">
      <c r="L603" s="5">
        <v>593</v>
      </c>
      <c r="M603" s="21">
        <v>1388293.4416974583</v>
      </c>
    </row>
    <row r="604" spans="12:13" x14ac:dyDescent="0.3">
      <c r="L604" s="5">
        <v>594</v>
      </c>
      <c r="M604" s="21">
        <v>1420793.4416974583</v>
      </c>
    </row>
    <row r="605" spans="12:13" x14ac:dyDescent="0.3">
      <c r="L605" s="5">
        <v>595</v>
      </c>
      <c r="M605" s="21">
        <v>1549793.4416974583</v>
      </c>
    </row>
    <row r="606" spans="12:13" x14ac:dyDescent="0.3">
      <c r="L606" s="5">
        <v>596</v>
      </c>
      <c r="M606" s="21">
        <v>1428793.4416974583</v>
      </c>
    </row>
    <row r="607" spans="12:13" x14ac:dyDescent="0.3">
      <c r="L607" s="5">
        <v>597</v>
      </c>
      <c r="M607" s="21">
        <v>1618293.4416974583</v>
      </c>
    </row>
    <row r="608" spans="12:13" x14ac:dyDescent="0.3">
      <c r="L608" s="5">
        <v>598</v>
      </c>
      <c r="M608" s="21">
        <v>1565293.4416974583</v>
      </c>
    </row>
    <row r="609" spans="12:13" x14ac:dyDescent="0.3">
      <c r="L609" s="5">
        <v>599</v>
      </c>
      <c r="M609" s="21">
        <v>1460293.4416974583</v>
      </c>
    </row>
    <row r="610" spans="12:13" x14ac:dyDescent="0.3">
      <c r="L610" s="5">
        <v>600</v>
      </c>
      <c r="M610" s="21">
        <v>1391293.4416974583</v>
      </c>
    </row>
    <row r="611" spans="12:13" x14ac:dyDescent="0.3">
      <c r="L611" s="5">
        <v>601</v>
      </c>
      <c r="M611" s="21">
        <v>1459793.4416974583</v>
      </c>
    </row>
    <row r="612" spans="12:13" x14ac:dyDescent="0.3">
      <c r="L612" s="5">
        <v>602</v>
      </c>
      <c r="M612" s="21">
        <v>1584293.4416974583</v>
      </c>
    </row>
    <row r="613" spans="12:13" x14ac:dyDescent="0.3">
      <c r="L613" s="5">
        <v>603</v>
      </c>
      <c r="M613" s="21">
        <v>1550793.4416974583</v>
      </c>
    </row>
    <row r="614" spans="12:13" x14ac:dyDescent="0.3">
      <c r="L614" s="5">
        <v>604</v>
      </c>
      <c r="M614" s="21">
        <v>1487293.4416974583</v>
      </c>
    </row>
    <row r="615" spans="12:13" x14ac:dyDescent="0.3">
      <c r="L615" s="5">
        <v>605</v>
      </c>
      <c r="M615" s="21">
        <v>1367793.4416974583</v>
      </c>
    </row>
    <row r="616" spans="12:13" x14ac:dyDescent="0.3">
      <c r="L616" s="5">
        <v>606</v>
      </c>
      <c r="M616" s="21">
        <v>1597293.4416974583</v>
      </c>
    </row>
    <row r="617" spans="12:13" x14ac:dyDescent="0.3">
      <c r="L617" s="5">
        <v>607</v>
      </c>
      <c r="M617" s="21">
        <v>1547793.4416974583</v>
      </c>
    </row>
    <row r="618" spans="12:13" x14ac:dyDescent="0.3">
      <c r="L618" s="5">
        <v>608</v>
      </c>
      <c r="M618" s="21">
        <v>1426293.4416974583</v>
      </c>
    </row>
    <row r="619" spans="12:13" x14ac:dyDescent="0.3">
      <c r="L619" s="5">
        <v>609</v>
      </c>
      <c r="M619" s="21">
        <v>1476793.4416974583</v>
      </c>
    </row>
    <row r="620" spans="12:13" x14ac:dyDescent="0.3">
      <c r="L620" s="5">
        <v>610</v>
      </c>
      <c r="M620" s="21">
        <v>1491293.4416974583</v>
      </c>
    </row>
    <row r="621" spans="12:13" x14ac:dyDescent="0.3">
      <c r="L621" s="5">
        <v>611</v>
      </c>
      <c r="M621" s="21">
        <v>1549793.4416974583</v>
      </c>
    </row>
    <row r="622" spans="12:13" x14ac:dyDescent="0.3">
      <c r="L622" s="5">
        <v>612</v>
      </c>
      <c r="M622" s="21">
        <v>1489293.4416974583</v>
      </c>
    </row>
    <row r="623" spans="12:13" x14ac:dyDescent="0.3">
      <c r="L623" s="5">
        <v>613</v>
      </c>
      <c r="M623" s="21">
        <v>1611293.4416974583</v>
      </c>
    </row>
    <row r="624" spans="12:13" x14ac:dyDescent="0.3">
      <c r="L624" s="5">
        <v>614</v>
      </c>
      <c r="M624" s="21">
        <v>1402793.4416974583</v>
      </c>
    </row>
    <row r="625" spans="12:13" x14ac:dyDescent="0.3">
      <c r="L625" s="5">
        <v>615</v>
      </c>
      <c r="M625" s="21">
        <v>1433293.4416974583</v>
      </c>
    </row>
    <row r="626" spans="12:13" x14ac:dyDescent="0.3">
      <c r="L626" s="5">
        <v>616</v>
      </c>
      <c r="M626" s="21">
        <v>1492293.4416974583</v>
      </c>
    </row>
    <row r="627" spans="12:13" x14ac:dyDescent="0.3">
      <c r="L627" s="5">
        <v>617</v>
      </c>
      <c r="M627" s="21">
        <v>1443793.4416974583</v>
      </c>
    </row>
    <row r="628" spans="12:13" x14ac:dyDescent="0.3">
      <c r="L628" s="5">
        <v>618</v>
      </c>
      <c r="M628" s="21">
        <v>1568793.4416974583</v>
      </c>
    </row>
    <row r="629" spans="12:13" x14ac:dyDescent="0.3">
      <c r="L629" s="5">
        <v>619</v>
      </c>
      <c r="M629" s="21">
        <v>1451293.4416974583</v>
      </c>
    </row>
    <row r="630" spans="12:13" x14ac:dyDescent="0.3">
      <c r="L630" s="5">
        <v>620</v>
      </c>
      <c r="M630" s="21">
        <v>1549293.4416974583</v>
      </c>
    </row>
    <row r="631" spans="12:13" x14ac:dyDescent="0.3">
      <c r="L631" s="5">
        <v>621</v>
      </c>
      <c r="M631" s="21">
        <v>1358293.4416974583</v>
      </c>
    </row>
    <row r="632" spans="12:13" x14ac:dyDescent="0.3">
      <c r="L632" s="5">
        <v>622</v>
      </c>
      <c r="M632" s="21">
        <v>1505293.4416974583</v>
      </c>
    </row>
    <row r="633" spans="12:13" x14ac:dyDescent="0.3">
      <c r="L633" s="5">
        <v>623</v>
      </c>
      <c r="M633" s="21">
        <v>1635793.4416974583</v>
      </c>
    </row>
    <row r="634" spans="12:13" x14ac:dyDescent="0.3">
      <c r="L634" s="5">
        <v>624</v>
      </c>
      <c r="M634" s="21">
        <v>1507793.4416974583</v>
      </c>
    </row>
    <row r="635" spans="12:13" x14ac:dyDescent="0.3">
      <c r="L635" s="5">
        <v>625</v>
      </c>
      <c r="M635" s="21">
        <v>1420293.4416974583</v>
      </c>
    </row>
    <row r="636" spans="12:13" x14ac:dyDescent="0.3">
      <c r="L636" s="5">
        <v>626</v>
      </c>
      <c r="M636" s="21">
        <v>1470793.4416974583</v>
      </c>
    </row>
    <row r="637" spans="12:13" x14ac:dyDescent="0.3">
      <c r="L637" s="5">
        <v>627</v>
      </c>
      <c r="M637" s="21">
        <v>1469793.4416974583</v>
      </c>
    </row>
    <row r="638" spans="12:13" x14ac:dyDescent="0.3">
      <c r="L638" s="5">
        <v>628</v>
      </c>
      <c r="M638" s="21">
        <v>1638293.4416974583</v>
      </c>
    </row>
    <row r="639" spans="12:13" x14ac:dyDescent="0.3">
      <c r="L639" s="5">
        <v>629</v>
      </c>
      <c r="M639" s="21">
        <v>1442793.4416974583</v>
      </c>
    </row>
    <row r="640" spans="12:13" x14ac:dyDescent="0.3">
      <c r="L640" s="5">
        <v>630</v>
      </c>
      <c r="M640" s="21">
        <v>1388793.4416974583</v>
      </c>
    </row>
    <row r="641" spans="12:13" x14ac:dyDescent="0.3">
      <c r="L641" s="5">
        <v>631</v>
      </c>
      <c r="M641" s="21">
        <v>1594293.4416974583</v>
      </c>
    </row>
    <row r="642" spans="12:13" x14ac:dyDescent="0.3">
      <c r="L642" s="5">
        <v>632</v>
      </c>
      <c r="M642" s="21">
        <v>1431293.4416974583</v>
      </c>
    </row>
    <row r="643" spans="12:13" x14ac:dyDescent="0.3">
      <c r="L643" s="5">
        <v>633</v>
      </c>
      <c r="M643" s="21">
        <v>1590793.4416974583</v>
      </c>
    </row>
    <row r="644" spans="12:13" x14ac:dyDescent="0.3">
      <c r="L644" s="5">
        <v>634</v>
      </c>
      <c r="M644" s="21">
        <v>1476293.4416974583</v>
      </c>
    </row>
    <row r="645" spans="12:13" x14ac:dyDescent="0.3">
      <c r="L645" s="5">
        <v>635</v>
      </c>
      <c r="M645" s="21">
        <v>1525793.4416974583</v>
      </c>
    </row>
    <row r="646" spans="12:13" x14ac:dyDescent="0.3">
      <c r="L646" s="5">
        <v>636</v>
      </c>
      <c r="M646" s="21">
        <v>1450293.4416974583</v>
      </c>
    </row>
    <row r="647" spans="12:13" x14ac:dyDescent="0.3">
      <c r="L647" s="5">
        <v>637</v>
      </c>
      <c r="M647" s="21">
        <v>1307793.4416974583</v>
      </c>
    </row>
    <row r="648" spans="12:13" x14ac:dyDescent="0.3">
      <c r="L648" s="5">
        <v>638</v>
      </c>
      <c r="M648" s="21">
        <v>1407793.4416974583</v>
      </c>
    </row>
    <row r="649" spans="12:13" x14ac:dyDescent="0.3">
      <c r="L649" s="5">
        <v>639</v>
      </c>
      <c r="M649" s="21">
        <v>1421293.4416974583</v>
      </c>
    </row>
    <row r="650" spans="12:13" x14ac:dyDescent="0.3">
      <c r="L650" s="5">
        <v>640</v>
      </c>
      <c r="M650" s="21">
        <v>1477793.4416974583</v>
      </c>
    </row>
    <row r="651" spans="12:13" x14ac:dyDescent="0.3">
      <c r="L651" s="5">
        <v>641</v>
      </c>
      <c r="M651" s="21">
        <v>1471793.4416974583</v>
      </c>
    </row>
    <row r="652" spans="12:13" x14ac:dyDescent="0.3">
      <c r="L652" s="5">
        <v>642</v>
      </c>
      <c r="M652" s="21">
        <v>1585293.4416974583</v>
      </c>
    </row>
    <row r="653" spans="12:13" x14ac:dyDescent="0.3">
      <c r="L653" s="5">
        <v>643</v>
      </c>
      <c r="M653" s="21">
        <v>1513793.4416974583</v>
      </c>
    </row>
    <row r="654" spans="12:13" x14ac:dyDescent="0.3">
      <c r="L654" s="5">
        <v>644</v>
      </c>
      <c r="M654" s="21">
        <v>1589793.4416974583</v>
      </c>
    </row>
    <row r="655" spans="12:13" x14ac:dyDescent="0.3">
      <c r="L655" s="5">
        <v>645</v>
      </c>
      <c r="M655" s="21">
        <v>1434793.4416974583</v>
      </c>
    </row>
    <row r="656" spans="12:13" x14ac:dyDescent="0.3">
      <c r="L656" s="5">
        <v>646</v>
      </c>
      <c r="M656" s="21">
        <v>1553793.4416974583</v>
      </c>
    </row>
    <row r="657" spans="12:13" x14ac:dyDescent="0.3">
      <c r="L657" s="5">
        <v>647</v>
      </c>
      <c r="M657" s="21">
        <v>1561293.4416974583</v>
      </c>
    </row>
    <row r="658" spans="12:13" x14ac:dyDescent="0.3">
      <c r="L658" s="5">
        <v>648</v>
      </c>
      <c r="M658" s="21">
        <v>1554293.4416974583</v>
      </c>
    </row>
    <row r="659" spans="12:13" x14ac:dyDescent="0.3">
      <c r="L659" s="5">
        <v>649</v>
      </c>
      <c r="M659" s="21">
        <v>1445293.4416974583</v>
      </c>
    </row>
    <row r="660" spans="12:13" x14ac:dyDescent="0.3">
      <c r="L660" s="5">
        <v>650</v>
      </c>
      <c r="M660" s="21">
        <v>1463293.4416974583</v>
      </c>
    </row>
    <row r="661" spans="12:13" x14ac:dyDescent="0.3">
      <c r="L661" s="5">
        <v>651</v>
      </c>
      <c r="M661" s="21">
        <v>1526793.4416974583</v>
      </c>
    </row>
    <row r="662" spans="12:13" x14ac:dyDescent="0.3">
      <c r="L662" s="5">
        <v>652</v>
      </c>
      <c r="M662" s="21">
        <v>1456793.4416974583</v>
      </c>
    </row>
    <row r="663" spans="12:13" x14ac:dyDescent="0.3">
      <c r="L663" s="5">
        <v>653</v>
      </c>
      <c r="M663" s="21">
        <v>1367293.4416974583</v>
      </c>
    </row>
    <row r="664" spans="12:13" x14ac:dyDescent="0.3">
      <c r="L664" s="5">
        <v>654</v>
      </c>
      <c r="M664" s="21">
        <v>1369293.4416974583</v>
      </c>
    </row>
    <row r="665" spans="12:13" x14ac:dyDescent="0.3">
      <c r="L665" s="5">
        <v>655</v>
      </c>
      <c r="M665" s="21">
        <v>1469293.4416974583</v>
      </c>
    </row>
    <row r="666" spans="12:13" x14ac:dyDescent="0.3">
      <c r="L666" s="5">
        <v>656</v>
      </c>
      <c r="M666" s="21">
        <v>1417793.4416974583</v>
      </c>
    </row>
    <row r="667" spans="12:13" x14ac:dyDescent="0.3">
      <c r="L667" s="5">
        <v>657</v>
      </c>
      <c r="M667" s="21">
        <v>1409293.4416974583</v>
      </c>
    </row>
    <row r="668" spans="12:13" x14ac:dyDescent="0.3">
      <c r="L668" s="5">
        <v>658</v>
      </c>
      <c r="M668" s="21">
        <v>1559293.4416974583</v>
      </c>
    </row>
    <row r="669" spans="12:13" x14ac:dyDescent="0.3">
      <c r="L669" s="5">
        <v>659</v>
      </c>
      <c r="M669" s="21">
        <v>1304793.4416974583</v>
      </c>
    </row>
    <row r="670" spans="12:13" x14ac:dyDescent="0.3">
      <c r="L670" s="5">
        <v>660</v>
      </c>
      <c r="M670" s="21">
        <v>1372293.4416974583</v>
      </c>
    </row>
    <row r="671" spans="12:13" x14ac:dyDescent="0.3">
      <c r="L671" s="5">
        <v>661</v>
      </c>
      <c r="M671" s="21">
        <v>1525793.4416974583</v>
      </c>
    </row>
    <row r="672" spans="12:13" x14ac:dyDescent="0.3">
      <c r="L672" s="5">
        <v>662</v>
      </c>
      <c r="M672" s="21">
        <v>1497793.4416974583</v>
      </c>
    </row>
    <row r="673" spans="12:13" x14ac:dyDescent="0.3">
      <c r="L673" s="5">
        <v>663</v>
      </c>
      <c r="M673" s="21">
        <v>1515793.4416974583</v>
      </c>
    </row>
    <row r="674" spans="12:13" x14ac:dyDescent="0.3">
      <c r="L674" s="5">
        <v>664</v>
      </c>
      <c r="M674" s="21">
        <v>1358293.4416974583</v>
      </c>
    </row>
    <row r="675" spans="12:13" x14ac:dyDescent="0.3">
      <c r="L675" s="5">
        <v>665</v>
      </c>
      <c r="M675" s="21">
        <v>1703293.4416974583</v>
      </c>
    </row>
    <row r="676" spans="12:13" x14ac:dyDescent="0.3">
      <c r="L676" s="5">
        <v>666</v>
      </c>
      <c r="M676" s="21">
        <v>1577293.4416974583</v>
      </c>
    </row>
    <row r="677" spans="12:13" x14ac:dyDescent="0.3">
      <c r="L677" s="5">
        <v>667</v>
      </c>
      <c r="M677" s="21">
        <v>1566793.4416974583</v>
      </c>
    </row>
    <row r="678" spans="12:13" x14ac:dyDescent="0.3">
      <c r="L678" s="5">
        <v>668</v>
      </c>
      <c r="M678" s="21">
        <v>1460793.4416974583</v>
      </c>
    </row>
    <row r="679" spans="12:13" x14ac:dyDescent="0.3">
      <c r="L679" s="5">
        <v>669</v>
      </c>
      <c r="M679" s="21">
        <v>1606793.4416974583</v>
      </c>
    </row>
    <row r="680" spans="12:13" x14ac:dyDescent="0.3">
      <c r="L680" s="5">
        <v>670</v>
      </c>
      <c r="M680" s="21">
        <v>1517293.4416974583</v>
      </c>
    </row>
    <row r="681" spans="12:13" x14ac:dyDescent="0.3">
      <c r="L681" s="5">
        <v>671</v>
      </c>
      <c r="M681" s="21">
        <v>1564793.4416974583</v>
      </c>
    </row>
    <row r="682" spans="12:13" x14ac:dyDescent="0.3">
      <c r="L682" s="5">
        <v>672</v>
      </c>
      <c r="M682" s="21">
        <v>1470293.4416974583</v>
      </c>
    </row>
    <row r="683" spans="12:13" x14ac:dyDescent="0.3">
      <c r="L683" s="5">
        <v>673</v>
      </c>
      <c r="M683" s="21">
        <v>1553793.4416974583</v>
      </c>
    </row>
    <row r="684" spans="12:13" x14ac:dyDescent="0.3">
      <c r="L684" s="5">
        <v>674</v>
      </c>
      <c r="M684" s="21">
        <v>1488793.4416974583</v>
      </c>
    </row>
    <row r="685" spans="12:13" x14ac:dyDescent="0.3">
      <c r="L685" s="5">
        <v>675</v>
      </c>
      <c r="M685" s="21">
        <v>1435793.4416974583</v>
      </c>
    </row>
    <row r="686" spans="12:13" x14ac:dyDescent="0.3">
      <c r="L686" s="5">
        <v>676</v>
      </c>
      <c r="M686" s="21">
        <v>1528293.4416974583</v>
      </c>
    </row>
    <row r="687" spans="12:13" x14ac:dyDescent="0.3">
      <c r="L687" s="5">
        <v>677</v>
      </c>
      <c r="M687" s="21">
        <v>1355793.4416974583</v>
      </c>
    </row>
    <row r="688" spans="12:13" x14ac:dyDescent="0.3">
      <c r="L688" s="5">
        <v>678</v>
      </c>
      <c r="M688" s="21">
        <v>1452293.4416974583</v>
      </c>
    </row>
    <row r="689" spans="12:13" x14ac:dyDescent="0.3">
      <c r="L689" s="5">
        <v>679</v>
      </c>
      <c r="M689" s="21">
        <v>1396293.4416974583</v>
      </c>
    </row>
    <row r="690" spans="12:13" x14ac:dyDescent="0.3">
      <c r="L690" s="5">
        <v>680</v>
      </c>
      <c r="M690" s="21">
        <v>1355793.4416974583</v>
      </c>
    </row>
    <row r="691" spans="12:13" x14ac:dyDescent="0.3">
      <c r="L691" s="5">
        <v>681</v>
      </c>
      <c r="M691" s="21">
        <v>1610293.4416974583</v>
      </c>
    </row>
    <row r="692" spans="12:13" x14ac:dyDescent="0.3">
      <c r="L692" s="5">
        <v>682</v>
      </c>
      <c r="M692" s="21">
        <v>1628793.4416974583</v>
      </c>
    </row>
    <row r="693" spans="12:13" x14ac:dyDescent="0.3">
      <c r="L693" s="5">
        <v>683</v>
      </c>
      <c r="M693" s="21">
        <v>1606293.4416974583</v>
      </c>
    </row>
    <row r="694" spans="12:13" x14ac:dyDescent="0.3">
      <c r="L694" s="5">
        <v>684</v>
      </c>
      <c r="M694" s="21">
        <v>1432293.4416974583</v>
      </c>
    </row>
    <row r="695" spans="12:13" x14ac:dyDescent="0.3">
      <c r="L695" s="5">
        <v>685</v>
      </c>
      <c r="M695" s="21">
        <v>1467793.4416974583</v>
      </c>
    </row>
    <row r="696" spans="12:13" x14ac:dyDescent="0.3">
      <c r="L696" s="5">
        <v>686</v>
      </c>
      <c r="M696" s="21">
        <v>1569793.4416974583</v>
      </c>
    </row>
    <row r="697" spans="12:13" x14ac:dyDescent="0.3">
      <c r="L697" s="5">
        <v>687</v>
      </c>
      <c r="M697" s="21">
        <v>1412293.4416974583</v>
      </c>
    </row>
    <row r="698" spans="12:13" x14ac:dyDescent="0.3">
      <c r="L698" s="5">
        <v>688</v>
      </c>
      <c r="M698" s="21">
        <v>1620293.4416974583</v>
      </c>
    </row>
    <row r="699" spans="12:13" x14ac:dyDescent="0.3">
      <c r="L699" s="5">
        <v>689</v>
      </c>
      <c r="M699" s="21">
        <v>1525793.4416974583</v>
      </c>
    </row>
    <row r="700" spans="12:13" x14ac:dyDescent="0.3">
      <c r="L700" s="5">
        <v>690</v>
      </c>
      <c r="M700" s="21">
        <v>1483293.4416974583</v>
      </c>
    </row>
    <row r="701" spans="12:13" x14ac:dyDescent="0.3">
      <c r="L701" s="5">
        <v>691</v>
      </c>
      <c r="M701" s="21">
        <v>1554793.4416974583</v>
      </c>
    </row>
    <row r="702" spans="12:13" x14ac:dyDescent="0.3">
      <c r="L702" s="5">
        <v>692</v>
      </c>
      <c r="M702" s="21">
        <v>1393293.4416974583</v>
      </c>
    </row>
    <row r="703" spans="12:13" x14ac:dyDescent="0.3">
      <c r="L703" s="5">
        <v>693</v>
      </c>
      <c r="M703" s="21">
        <v>1457293.4416974583</v>
      </c>
    </row>
    <row r="704" spans="12:13" x14ac:dyDescent="0.3">
      <c r="L704" s="5">
        <v>694</v>
      </c>
      <c r="M704" s="21">
        <v>1432793.4416974583</v>
      </c>
    </row>
    <row r="705" spans="12:13" x14ac:dyDescent="0.3">
      <c r="L705" s="5">
        <v>695</v>
      </c>
      <c r="M705" s="21">
        <v>1576293.4416974583</v>
      </c>
    </row>
    <row r="706" spans="12:13" x14ac:dyDescent="0.3">
      <c r="L706" s="5">
        <v>696</v>
      </c>
      <c r="M706" s="21">
        <v>1597293.4416974583</v>
      </c>
    </row>
    <row r="707" spans="12:13" x14ac:dyDescent="0.3">
      <c r="L707" s="5">
        <v>697</v>
      </c>
      <c r="M707" s="21">
        <v>1443793.4416974583</v>
      </c>
    </row>
    <row r="708" spans="12:13" x14ac:dyDescent="0.3">
      <c r="L708" s="5">
        <v>698</v>
      </c>
      <c r="M708" s="21">
        <v>1372793.4416974583</v>
      </c>
    </row>
    <row r="709" spans="12:13" x14ac:dyDescent="0.3">
      <c r="L709" s="5">
        <v>699</v>
      </c>
      <c r="M709" s="21">
        <v>1727793.4416974583</v>
      </c>
    </row>
    <row r="710" spans="12:13" x14ac:dyDescent="0.3">
      <c r="L710" s="5">
        <v>700</v>
      </c>
      <c r="M710" s="21">
        <v>1558793.4416974583</v>
      </c>
    </row>
    <row r="711" spans="12:13" x14ac:dyDescent="0.3">
      <c r="L711" s="5">
        <v>701</v>
      </c>
      <c r="M711" s="21">
        <v>1598293.4416974583</v>
      </c>
    </row>
    <row r="712" spans="12:13" x14ac:dyDescent="0.3">
      <c r="L712" s="5">
        <v>702</v>
      </c>
      <c r="M712" s="21">
        <v>1426793.4416974583</v>
      </c>
    </row>
    <row r="713" spans="12:13" x14ac:dyDescent="0.3">
      <c r="L713" s="5">
        <v>703</v>
      </c>
      <c r="M713" s="21">
        <v>1521793.4416974583</v>
      </c>
    </row>
    <row r="714" spans="12:13" x14ac:dyDescent="0.3">
      <c r="L714" s="5">
        <v>704</v>
      </c>
      <c r="M714" s="21">
        <v>1345293.4416974583</v>
      </c>
    </row>
    <row r="715" spans="12:13" x14ac:dyDescent="0.3">
      <c r="L715" s="5">
        <v>705</v>
      </c>
      <c r="M715" s="21">
        <v>1571293.4416974583</v>
      </c>
    </row>
    <row r="716" spans="12:13" x14ac:dyDescent="0.3">
      <c r="L716" s="5">
        <v>706</v>
      </c>
      <c r="M716" s="21">
        <v>1517793.4416974583</v>
      </c>
    </row>
    <row r="717" spans="12:13" x14ac:dyDescent="0.3">
      <c r="L717" s="5">
        <v>707</v>
      </c>
      <c r="M717" s="21">
        <v>1584793.4416974583</v>
      </c>
    </row>
    <row r="718" spans="12:13" x14ac:dyDescent="0.3">
      <c r="L718" s="5">
        <v>708</v>
      </c>
      <c r="M718" s="21">
        <v>1481793.4416974583</v>
      </c>
    </row>
    <row r="719" spans="12:13" x14ac:dyDescent="0.3">
      <c r="L719" s="5">
        <v>709</v>
      </c>
      <c r="M719" s="21">
        <v>1542293.4416974583</v>
      </c>
    </row>
    <row r="720" spans="12:13" x14ac:dyDescent="0.3">
      <c r="L720" s="5">
        <v>710</v>
      </c>
      <c r="M720" s="21">
        <v>1479793.4416974583</v>
      </c>
    </row>
    <row r="721" spans="12:13" x14ac:dyDescent="0.3">
      <c r="L721" s="5">
        <v>711</v>
      </c>
      <c r="M721" s="21">
        <v>1645293.4416974583</v>
      </c>
    </row>
    <row r="722" spans="12:13" x14ac:dyDescent="0.3">
      <c r="L722" s="5">
        <v>712</v>
      </c>
      <c r="M722" s="21">
        <v>1676293.4416974583</v>
      </c>
    </row>
    <row r="723" spans="12:13" x14ac:dyDescent="0.3">
      <c r="L723" s="5">
        <v>713</v>
      </c>
      <c r="M723" s="21">
        <v>1470793.4416974583</v>
      </c>
    </row>
    <row r="724" spans="12:13" x14ac:dyDescent="0.3">
      <c r="L724" s="5">
        <v>714</v>
      </c>
      <c r="M724" s="21">
        <v>1626793.4416974583</v>
      </c>
    </row>
    <row r="725" spans="12:13" x14ac:dyDescent="0.3">
      <c r="L725" s="5">
        <v>715</v>
      </c>
      <c r="M725" s="21">
        <v>1416293.4416974583</v>
      </c>
    </row>
    <row r="726" spans="12:13" x14ac:dyDescent="0.3">
      <c r="L726" s="5">
        <v>716</v>
      </c>
      <c r="M726" s="21">
        <v>1430293.4416974583</v>
      </c>
    </row>
    <row r="727" spans="12:13" x14ac:dyDescent="0.3">
      <c r="L727" s="5">
        <v>717</v>
      </c>
      <c r="M727" s="21">
        <v>1390293.4416974583</v>
      </c>
    </row>
    <row r="728" spans="12:13" x14ac:dyDescent="0.3">
      <c r="L728" s="5">
        <v>718</v>
      </c>
      <c r="M728" s="21">
        <v>1582793.4416974583</v>
      </c>
    </row>
    <row r="729" spans="12:13" x14ac:dyDescent="0.3">
      <c r="L729" s="5">
        <v>719</v>
      </c>
      <c r="M729" s="21">
        <v>1520293.4416974583</v>
      </c>
    </row>
    <row r="730" spans="12:13" x14ac:dyDescent="0.3">
      <c r="L730" s="5">
        <v>720</v>
      </c>
      <c r="M730" s="21">
        <v>1455793.4416974583</v>
      </c>
    </row>
    <row r="731" spans="12:13" x14ac:dyDescent="0.3">
      <c r="L731" s="5">
        <v>721</v>
      </c>
      <c r="M731" s="21">
        <v>1403793.4416974583</v>
      </c>
    </row>
    <row r="732" spans="12:13" x14ac:dyDescent="0.3">
      <c r="L732" s="5">
        <v>722</v>
      </c>
      <c r="M732" s="21">
        <v>1636293.4416974583</v>
      </c>
    </row>
    <row r="733" spans="12:13" x14ac:dyDescent="0.3">
      <c r="L733" s="5">
        <v>723</v>
      </c>
      <c r="M733" s="21">
        <v>1522793.4416974583</v>
      </c>
    </row>
    <row r="734" spans="12:13" x14ac:dyDescent="0.3">
      <c r="L734" s="5">
        <v>724</v>
      </c>
      <c r="M734" s="21">
        <v>1608293.4416974583</v>
      </c>
    </row>
    <row r="735" spans="12:13" x14ac:dyDescent="0.3">
      <c r="L735" s="5">
        <v>725</v>
      </c>
      <c r="M735" s="21">
        <v>1439793.4416974583</v>
      </c>
    </row>
    <row r="736" spans="12:13" x14ac:dyDescent="0.3">
      <c r="L736" s="5">
        <v>726</v>
      </c>
      <c r="M736" s="21">
        <v>1451293.4416974583</v>
      </c>
    </row>
    <row r="737" spans="12:13" x14ac:dyDescent="0.3">
      <c r="L737" s="5">
        <v>727</v>
      </c>
      <c r="M737" s="21">
        <v>1479293.4416974583</v>
      </c>
    </row>
    <row r="738" spans="12:13" x14ac:dyDescent="0.3">
      <c r="L738" s="5">
        <v>728</v>
      </c>
      <c r="M738" s="21">
        <v>1535793.4416974583</v>
      </c>
    </row>
    <row r="739" spans="12:13" x14ac:dyDescent="0.3">
      <c r="L739" s="5">
        <v>729</v>
      </c>
      <c r="M739" s="21">
        <v>1487793.4416974583</v>
      </c>
    </row>
    <row r="740" spans="12:13" x14ac:dyDescent="0.3">
      <c r="L740" s="5">
        <v>730</v>
      </c>
      <c r="M740" s="21">
        <v>1548793.4416974583</v>
      </c>
    </row>
    <row r="741" spans="12:13" x14ac:dyDescent="0.3">
      <c r="L741" s="5">
        <v>731</v>
      </c>
      <c r="M741" s="21">
        <v>1564793.4416974583</v>
      </c>
    </row>
    <row r="742" spans="12:13" x14ac:dyDescent="0.3">
      <c r="L742" s="5">
        <v>732</v>
      </c>
      <c r="M742" s="21">
        <v>1518293.4416974583</v>
      </c>
    </row>
    <row r="743" spans="12:13" x14ac:dyDescent="0.3">
      <c r="L743" s="5">
        <v>733</v>
      </c>
      <c r="M743" s="21">
        <v>1721293.4416974583</v>
      </c>
    </row>
    <row r="744" spans="12:13" x14ac:dyDescent="0.3">
      <c r="L744" s="5">
        <v>734</v>
      </c>
      <c r="M744" s="21">
        <v>1439793.4416974583</v>
      </c>
    </row>
    <row r="745" spans="12:13" x14ac:dyDescent="0.3">
      <c r="L745" s="5">
        <v>735</v>
      </c>
      <c r="M745" s="21">
        <v>1460793.4416974583</v>
      </c>
    </row>
    <row r="746" spans="12:13" x14ac:dyDescent="0.3">
      <c r="L746" s="5">
        <v>736</v>
      </c>
      <c r="M746" s="21">
        <v>1382793.4416974583</v>
      </c>
    </row>
    <row r="747" spans="12:13" x14ac:dyDescent="0.3">
      <c r="L747" s="5">
        <v>737</v>
      </c>
      <c r="M747" s="21">
        <v>1453793.4416974583</v>
      </c>
    </row>
    <row r="748" spans="12:13" x14ac:dyDescent="0.3">
      <c r="L748" s="5">
        <v>738</v>
      </c>
      <c r="M748" s="21">
        <v>1443793.4416974583</v>
      </c>
    </row>
    <row r="749" spans="12:13" x14ac:dyDescent="0.3">
      <c r="L749" s="5">
        <v>739</v>
      </c>
      <c r="M749" s="21">
        <v>1576793.4416974583</v>
      </c>
    </row>
    <row r="750" spans="12:13" x14ac:dyDescent="0.3">
      <c r="L750" s="5">
        <v>740</v>
      </c>
      <c r="M750" s="21">
        <v>1396293.4416974583</v>
      </c>
    </row>
    <row r="751" spans="12:13" x14ac:dyDescent="0.3">
      <c r="L751" s="5">
        <v>741</v>
      </c>
      <c r="M751" s="21">
        <v>1469793.4416974583</v>
      </c>
    </row>
    <row r="752" spans="12:13" x14ac:dyDescent="0.3">
      <c r="L752" s="5">
        <v>742</v>
      </c>
      <c r="M752" s="21">
        <v>1544293.4416974583</v>
      </c>
    </row>
    <row r="753" spans="12:13" x14ac:dyDescent="0.3">
      <c r="L753" s="5">
        <v>743</v>
      </c>
      <c r="M753" s="21">
        <v>1514293.4416974583</v>
      </c>
    </row>
    <row r="754" spans="12:13" x14ac:dyDescent="0.3">
      <c r="L754" s="5">
        <v>744</v>
      </c>
      <c r="M754" s="21">
        <v>1590793.4416974583</v>
      </c>
    </row>
    <row r="755" spans="12:13" x14ac:dyDescent="0.3">
      <c r="L755" s="5">
        <v>745</v>
      </c>
      <c r="M755" s="21">
        <v>1318293.4416974583</v>
      </c>
    </row>
    <row r="756" spans="12:13" x14ac:dyDescent="0.3">
      <c r="L756" s="5">
        <v>746</v>
      </c>
      <c r="M756" s="21">
        <v>1564293.4416974583</v>
      </c>
    </row>
    <row r="757" spans="12:13" x14ac:dyDescent="0.3">
      <c r="L757" s="5">
        <v>747</v>
      </c>
      <c r="M757" s="21">
        <v>1558293.4416974583</v>
      </c>
    </row>
    <row r="758" spans="12:13" x14ac:dyDescent="0.3">
      <c r="L758" s="5">
        <v>748</v>
      </c>
      <c r="M758" s="21">
        <v>1433293.4416974583</v>
      </c>
    </row>
    <row r="759" spans="12:13" x14ac:dyDescent="0.3">
      <c r="L759" s="5">
        <v>749</v>
      </c>
      <c r="M759" s="21">
        <v>1381793.4416974583</v>
      </c>
    </row>
    <row r="760" spans="12:13" x14ac:dyDescent="0.3">
      <c r="L760" s="5">
        <v>750</v>
      </c>
      <c r="M760" s="21">
        <v>1454793.4416974583</v>
      </c>
    </row>
    <row r="761" spans="12:13" x14ac:dyDescent="0.3">
      <c r="L761" s="5">
        <v>751</v>
      </c>
      <c r="M761" s="21">
        <v>1521293.4416974583</v>
      </c>
    </row>
    <row r="762" spans="12:13" x14ac:dyDescent="0.3">
      <c r="L762" s="5">
        <v>752</v>
      </c>
      <c r="M762" s="21">
        <v>1469293.4416974583</v>
      </c>
    </row>
    <row r="763" spans="12:13" x14ac:dyDescent="0.3">
      <c r="L763" s="5">
        <v>753</v>
      </c>
      <c r="M763" s="21">
        <v>1508293.4416974583</v>
      </c>
    </row>
    <row r="764" spans="12:13" x14ac:dyDescent="0.3">
      <c r="L764" s="5">
        <v>754</v>
      </c>
      <c r="M764" s="21">
        <v>1642293.4416974583</v>
      </c>
    </row>
    <row r="765" spans="12:13" x14ac:dyDescent="0.3">
      <c r="L765" s="5">
        <v>755</v>
      </c>
      <c r="M765" s="21">
        <v>1427793.4416974583</v>
      </c>
    </row>
    <row r="766" spans="12:13" x14ac:dyDescent="0.3">
      <c r="L766" s="5">
        <v>756</v>
      </c>
      <c r="M766" s="21">
        <v>1502793.4416974583</v>
      </c>
    </row>
    <row r="767" spans="12:13" x14ac:dyDescent="0.3">
      <c r="L767" s="5">
        <v>757</v>
      </c>
      <c r="M767" s="21">
        <v>1569793.4416974583</v>
      </c>
    </row>
    <row r="768" spans="12:13" x14ac:dyDescent="0.3">
      <c r="L768" s="5">
        <v>758</v>
      </c>
      <c r="M768" s="21">
        <v>1380293.4416974583</v>
      </c>
    </row>
    <row r="769" spans="12:13" x14ac:dyDescent="0.3">
      <c r="L769" s="5">
        <v>759</v>
      </c>
      <c r="M769" s="21">
        <v>1476293.4416974583</v>
      </c>
    </row>
    <row r="770" spans="12:13" x14ac:dyDescent="0.3">
      <c r="L770" s="5">
        <v>760</v>
      </c>
      <c r="M770" s="21">
        <v>1535293.4416974583</v>
      </c>
    </row>
    <row r="771" spans="12:13" x14ac:dyDescent="0.3">
      <c r="L771" s="5">
        <v>761</v>
      </c>
      <c r="M771" s="21">
        <v>1480793.4416974583</v>
      </c>
    </row>
    <row r="772" spans="12:13" x14ac:dyDescent="0.3">
      <c r="L772" s="5">
        <v>762</v>
      </c>
      <c r="M772" s="21">
        <v>1471293.4416974583</v>
      </c>
    </row>
    <row r="773" spans="12:13" x14ac:dyDescent="0.3">
      <c r="L773" s="5">
        <v>763</v>
      </c>
      <c r="M773" s="21">
        <v>1703293.4416974583</v>
      </c>
    </row>
    <row r="774" spans="12:13" x14ac:dyDescent="0.3">
      <c r="L774" s="5">
        <v>764</v>
      </c>
      <c r="M774" s="21">
        <v>1595793.4416974583</v>
      </c>
    </row>
    <row r="775" spans="12:13" x14ac:dyDescent="0.3">
      <c r="L775" s="5">
        <v>765</v>
      </c>
      <c r="M775" s="21">
        <v>1424293.4416974583</v>
      </c>
    </row>
    <row r="776" spans="12:13" x14ac:dyDescent="0.3">
      <c r="L776" s="5">
        <v>766</v>
      </c>
      <c r="M776" s="21">
        <v>1478293.4416974583</v>
      </c>
    </row>
    <row r="777" spans="12:13" x14ac:dyDescent="0.3">
      <c r="L777" s="5">
        <v>767</v>
      </c>
      <c r="M777" s="21">
        <v>1582293.4416974583</v>
      </c>
    </row>
    <row r="778" spans="12:13" x14ac:dyDescent="0.3">
      <c r="L778" s="5">
        <v>768</v>
      </c>
      <c r="M778" s="21">
        <v>1508793.4416974583</v>
      </c>
    </row>
    <row r="779" spans="12:13" x14ac:dyDescent="0.3">
      <c r="L779" s="5">
        <v>769</v>
      </c>
      <c r="M779" s="21">
        <v>1456293.4416974583</v>
      </c>
    </row>
    <row r="780" spans="12:13" x14ac:dyDescent="0.3">
      <c r="L780" s="5">
        <v>770</v>
      </c>
      <c r="M780" s="21">
        <v>1579293.4416974583</v>
      </c>
    </row>
    <row r="781" spans="12:13" x14ac:dyDescent="0.3">
      <c r="L781" s="5">
        <v>771</v>
      </c>
      <c r="M781" s="21">
        <v>1562293.4416974583</v>
      </c>
    </row>
    <row r="782" spans="12:13" x14ac:dyDescent="0.3">
      <c r="L782" s="5">
        <v>772</v>
      </c>
      <c r="M782" s="21">
        <v>1486793.4416974583</v>
      </c>
    </row>
    <row r="783" spans="12:13" x14ac:dyDescent="0.3">
      <c r="L783" s="5">
        <v>773</v>
      </c>
      <c r="M783" s="21">
        <v>1570293.4416974583</v>
      </c>
    </row>
    <row r="784" spans="12:13" x14ac:dyDescent="0.3">
      <c r="L784" s="5">
        <v>774</v>
      </c>
      <c r="M784" s="21">
        <v>1433793.4416974583</v>
      </c>
    </row>
    <row r="785" spans="12:13" x14ac:dyDescent="0.3">
      <c r="L785" s="5">
        <v>775</v>
      </c>
      <c r="M785" s="21">
        <v>1518293.4416974583</v>
      </c>
    </row>
    <row r="786" spans="12:13" x14ac:dyDescent="0.3">
      <c r="L786" s="5">
        <v>776</v>
      </c>
      <c r="M786" s="21">
        <v>1545793.4416974583</v>
      </c>
    </row>
    <row r="787" spans="12:13" x14ac:dyDescent="0.3">
      <c r="L787" s="5">
        <v>777</v>
      </c>
      <c r="M787" s="21">
        <v>1452293.4416974583</v>
      </c>
    </row>
    <row r="788" spans="12:13" x14ac:dyDescent="0.3">
      <c r="L788" s="5">
        <v>778</v>
      </c>
      <c r="M788" s="21">
        <v>1465793.4416974583</v>
      </c>
    </row>
    <row r="789" spans="12:13" x14ac:dyDescent="0.3">
      <c r="L789" s="5">
        <v>779</v>
      </c>
      <c r="M789" s="21">
        <v>1546793.4416974583</v>
      </c>
    </row>
    <row r="790" spans="12:13" x14ac:dyDescent="0.3">
      <c r="L790" s="5">
        <v>780</v>
      </c>
      <c r="M790" s="21">
        <v>1391293.4416974583</v>
      </c>
    </row>
    <row r="791" spans="12:13" x14ac:dyDescent="0.3">
      <c r="L791" s="5">
        <v>781</v>
      </c>
      <c r="M791" s="21">
        <v>1448293.4416974583</v>
      </c>
    </row>
    <row r="792" spans="12:13" x14ac:dyDescent="0.3">
      <c r="L792" s="5">
        <v>782</v>
      </c>
      <c r="M792" s="21">
        <v>1647293.4416974583</v>
      </c>
    </row>
    <row r="793" spans="12:13" x14ac:dyDescent="0.3">
      <c r="L793" s="5">
        <v>783</v>
      </c>
      <c r="M793" s="21">
        <v>1409293.4416974583</v>
      </c>
    </row>
    <row r="794" spans="12:13" x14ac:dyDescent="0.3">
      <c r="L794" s="5">
        <v>784</v>
      </c>
      <c r="M794" s="21">
        <v>1554793.4416974583</v>
      </c>
    </row>
    <row r="795" spans="12:13" x14ac:dyDescent="0.3">
      <c r="L795" s="5">
        <v>785</v>
      </c>
      <c r="M795" s="21">
        <v>1609793.4416974583</v>
      </c>
    </row>
    <row r="796" spans="12:13" x14ac:dyDescent="0.3">
      <c r="L796" s="5">
        <v>786</v>
      </c>
      <c r="M796" s="21">
        <v>1580793.4416974583</v>
      </c>
    </row>
    <row r="797" spans="12:13" x14ac:dyDescent="0.3">
      <c r="L797" s="5">
        <v>787</v>
      </c>
      <c r="M797" s="21">
        <v>1494793.4416974583</v>
      </c>
    </row>
    <row r="798" spans="12:13" x14ac:dyDescent="0.3">
      <c r="L798" s="5">
        <v>788</v>
      </c>
      <c r="M798" s="21">
        <v>1407293.4416974583</v>
      </c>
    </row>
    <row r="799" spans="12:13" x14ac:dyDescent="0.3">
      <c r="L799" s="5">
        <v>789</v>
      </c>
      <c r="M799" s="21">
        <v>1516793.4416974583</v>
      </c>
    </row>
    <row r="800" spans="12:13" x14ac:dyDescent="0.3">
      <c r="L800" s="5">
        <v>790</v>
      </c>
      <c r="M800" s="21">
        <v>1396293.4416974583</v>
      </c>
    </row>
    <row r="801" spans="12:13" x14ac:dyDescent="0.3">
      <c r="L801" s="5">
        <v>791</v>
      </c>
      <c r="M801" s="21">
        <v>1607793.4416974583</v>
      </c>
    </row>
    <row r="802" spans="12:13" x14ac:dyDescent="0.3">
      <c r="L802" s="5">
        <v>792</v>
      </c>
      <c r="M802" s="21">
        <v>1551293.4416974583</v>
      </c>
    </row>
    <row r="803" spans="12:13" x14ac:dyDescent="0.3">
      <c r="L803" s="5">
        <v>793</v>
      </c>
      <c r="M803" s="21">
        <v>1606793.4416974583</v>
      </c>
    </row>
    <row r="804" spans="12:13" x14ac:dyDescent="0.3">
      <c r="L804" s="5">
        <v>794</v>
      </c>
      <c r="M804" s="21">
        <v>1578293.4416974583</v>
      </c>
    </row>
    <row r="805" spans="12:13" x14ac:dyDescent="0.3">
      <c r="L805" s="5">
        <v>795</v>
      </c>
      <c r="M805" s="21">
        <v>1459793.4416974583</v>
      </c>
    </row>
    <row r="806" spans="12:13" x14ac:dyDescent="0.3">
      <c r="L806" s="5">
        <v>796</v>
      </c>
      <c r="M806" s="21">
        <v>1322293.4416974583</v>
      </c>
    </row>
    <row r="807" spans="12:13" x14ac:dyDescent="0.3">
      <c r="L807" s="5">
        <v>797</v>
      </c>
      <c r="M807" s="21">
        <v>1467293.4416974583</v>
      </c>
    </row>
    <row r="808" spans="12:13" x14ac:dyDescent="0.3">
      <c r="L808" s="5">
        <v>798</v>
      </c>
      <c r="M808" s="21">
        <v>1335293.4416974583</v>
      </c>
    </row>
    <row r="809" spans="12:13" x14ac:dyDescent="0.3">
      <c r="L809" s="5">
        <v>799</v>
      </c>
      <c r="M809" s="21">
        <v>1531293.4416974583</v>
      </c>
    </row>
    <row r="810" spans="12:13" x14ac:dyDescent="0.3">
      <c r="L810" s="5">
        <v>800</v>
      </c>
      <c r="M810" s="21">
        <v>1491293.4416974583</v>
      </c>
    </row>
    <row r="811" spans="12:13" x14ac:dyDescent="0.3">
      <c r="L811" s="5">
        <v>801</v>
      </c>
      <c r="M811" s="21">
        <v>1512793.4416974583</v>
      </c>
    </row>
    <row r="812" spans="12:13" x14ac:dyDescent="0.3">
      <c r="L812" s="5">
        <v>802</v>
      </c>
      <c r="M812" s="21">
        <v>1381793.4416974583</v>
      </c>
    </row>
    <row r="813" spans="12:13" x14ac:dyDescent="0.3">
      <c r="L813" s="5">
        <v>803</v>
      </c>
      <c r="M813" s="21">
        <v>1504793.4416974583</v>
      </c>
    </row>
    <row r="814" spans="12:13" x14ac:dyDescent="0.3">
      <c r="L814" s="5">
        <v>804</v>
      </c>
      <c r="M814" s="21">
        <v>1532293.4416974583</v>
      </c>
    </row>
    <row r="815" spans="12:13" x14ac:dyDescent="0.3">
      <c r="L815" s="5">
        <v>805</v>
      </c>
      <c r="M815" s="21">
        <v>1473793.4416974583</v>
      </c>
    </row>
    <row r="816" spans="12:13" x14ac:dyDescent="0.3">
      <c r="L816" s="5">
        <v>806</v>
      </c>
      <c r="M816" s="21">
        <v>1571793.4416974583</v>
      </c>
    </row>
    <row r="817" spans="12:13" x14ac:dyDescent="0.3">
      <c r="L817" s="5">
        <v>807</v>
      </c>
      <c r="M817" s="21">
        <v>1511293.4416974583</v>
      </c>
    </row>
    <row r="818" spans="12:13" x14ac:dyDescent="0.3">
      <c r="L818" s="5">
        <v>808</v>
      </c>
      <c r="M818" s="21">
        <v>1625793.4416974583</v>
      </c>
    </row>
    <row r="819" spans="12:13" x14ac:dyDescent="0.3">
      <c r="L819" s="5">
        <v>809</v>
      </c>
      <c r="M819" s="21">
        <v>1536293.4416974583</v>
      </c>
    </row>
    <row r="820" spans="12:13" x14ac:dyDescent="0.3">
      <c r="L820" s="5">
        <v>810</v>
      </c>
      <c r="M820" s="21">
        <v>1442293.4416974583</v>
      </c>
    </row>
    <row r="821" spans="12:13" x14ac:dyDescent="0.3">
      <c r="L821" s="5">
        <v>811</v>
      </c>
      <c r="M821" s="21">
        <v>1429793.4416974583</v>
      </c>
    </row>
    <row r="822" spans="12:13" x14ac:dyDescent="0.3">
      <c r="L822" s="5">
        <v>812</v>
      </c>
      <c r="M822" s="21">
        <v>1481793.4416974583</v>
      </c>
    </row>
    <row r="823" spans="12:13" x14ac:dyDescent="0.3">
      <c r="L823" s="5">
        <v>813</v>
      </c>
      <c r="M823" s="21">
        <v>1419293.4416974583</v>
      </c>
    </row>
    <row r="824" spans="12:13" x14ac:dyDescent="0.3">
      <c r="L824" s="5">
        <v>814</v>
      </c>
      <c r="M824" s="21">
        <v>1466293.4416974583</v>
      </c>
    </row>
    <row r="825" spans="12:13" x14ac:dyDescent="0.3">
      <c r="L825" s="5">
        <v>815</v>
      </c>
      <c r="M825" s="21">
        <v>1620293.4416974583</v>
      </c>
    </row>
    <row r="826" spans="12:13" x14ac:dyDescent="0.3">
      <c r="L826" s="5">
        <v>816</v>
      </c>
      <c r="M826" s="21">
        <v>1613793.4416974583</v>
      </c>
    </row>
    <row r="827" spans="12:13" x14ac:dyDescent="0.3">
      <c r="L827" s="5">
        <v>817</v>
      </c>
      <c r="M827" s="21">
        <v>1287793.4416974583</v>
      </c>
    </row>
    <row r="828" spans="12:13" x14ac:dyDescent="0.3">
      <c r="L828" s="5">
        <v>818</v>
      </c>
      <c r="M828" s="21">
        <v>1568793.4416974583</v>
      </c>
    </row>
    <row r="829" spans="12:13" x14ac:dyDescent="0.3">
      <c r="L829" s="5">
        <v>819</v>
      </c>
      <c r="M829" s="21">
        <v>1469293.4416974583</v>
      </c>
    </row>
    <row r="830" spans="12:13" x14ac:dyDescent="0.3">
      <c r="L830" s="5">
        <v>820</v>
      </c>
      <c r="M830" s="21">
        <v>1548793.4416974583</v>
      </c>
    </row>
    <row r="831" spans="12:13" x14ac:dyDescent="0.3">
      <c r="L831" s="5">
        <v>821</v>
      </c>
      <c r="M831" s="21">
        <v>1514793.4416974583</v>
      </c>
    </row>
    <row r="832" spans="12:13" x14ac:dyDescent="0.3">
      <c r="L832" s="5">
        <v>822</v>
      </c>
      <c r="M832" s="21">
        <v>1609293.4416974583</v>
      </c>
    </row>
    <row r="833" spans="12:13" x14ac:dyDescent="0.3">
      <c r="L833" s="5">
        <v>823</v>
      </c>
      <c r="M833" s="21">
        <v>1604293.4416974583</v>
      </c>
    </row>
    <row r="834" spans="12:13" x14ac:dyDescent="0.3">
      <c r="L834" s="5">
        <v>824</v>
      </c>
      <c r="M834" s="21">
        <v>1561793.4416974583</v>
      </c>
    </row>
    <row r="835" spans="12:13" x14ac:dyDescent="0.3">
      <c r="L835" s="5">
        <v>825</v>
      </c>
      <c r="M835" s="21">
        <v>1512293.4416974583</v>
      </c>
    </row>
    <row r="836" spans="12:13" x14ac:dyDescent="0.3">
      <c r="L836" s="5">
        <v>826</v>
      </c>
      <c r="M836" s="21">
        <v>1547793.4416974583</v>
      </c>
    </row>
    <row r="837" spans="12:13" x14ac:dyDescent="0.3">
      <c r="L837" s="5">
        <v>827</v>
      </c>
      <c r="M837" s="21">
        <v>1413293.4416974583</v>
      </c>
    </row>
    <row r="838" spans="12:13" x14ac:dyDescent="0.3">
      <c r="L838" s="5">
        <v>828</v>
      </c>
      <c r="M838" s="21">
        <v>1530293.4416974583</v>
      </c>
    </row>
    <row r="839" spans="12:13" x14ac:dyDescent="0.3">
      <c r="L839" s="5">
        <v>829</v>
      </c>
      <c r="M839" s="21">
        <v>1416293.4416974583</v>
      </c>
    </row>
    <row r="840" spans="12:13" x14ac:dyDescent="0.3">
      <c r="L840" s="5">
        <v>830</v>
      </c>
      <c r="M840" s="21">
        <v>1605293.4416974583</v>
      </c>
    </row>
    <row r="841" spans="12:13" x14ac:dyDescent="0.3">
      <c r="L841" s="5">
        <v>831</v>
      </c>
      <c r="M841" s="21">
        <v>1523793.4416974583</v>
      </c>
    </row>
    <row r="842" spans="12:13" x14ac:dyDescent="0.3">
      <c r="L842" s="5">
        <v>832</v>
      </c>
      <c r="M842" s="21">
        <v>1597293.4416974583</v>
      </c>
    </row>
    <row r="843" spans="12:13" x14ac:dyDescent="0.3">
      <c r="L843" s="5">
        <v>833</v>
      </c>
      <c r="M843" s="21">
        <v>1583793.4416974583</v>
      </c>
    </row>
    <row r="844" spans="12:13" x14ac:dyDescent="0.3">
      <c r="L844" s="5">
        <v>834</v>
      </c>
      <c r="M844" s="21">
        <v>1708793.4416974583</v>
      </c>
    </row>
    <row r="845" spans="12:13" x14ac:dyDescent="0.3">
      <c r="L845" s="5">
        <v>835</v>
      </c>
      <c r="M845" s="21">
        <v>1625293.4416974583</v>
      </c>
    </row>
    <row r="846" spans="12:13" x14ac:dyDescent="0.3">
      <c r="L846" s="5">
        <v>836</v>
      </c>
      <c r="M846" s="21">
        <v>1664293.4416974583</v>
      </c>
    </row>
    <row r="847" spans="12:13" x14ac:dyDescent="0.3">
      <c r="L847" s="5">
        <v>837</v>
      </c>
      <c r="M847" s="21">
        <v>1554293.4416974583</v>
      </c>
    </row>
    <row r="848" spans="12:13" x14ac:dyDescent="0.3">
      <c r="L848" s="5">
        <v>838</v>
      </c>
      <c r="M848" s="21">
        <v>1445293.4416974583</v>
      </c>
    </row>
    <row r="849" spans="12:13" x14ac:dyDescent="0.3">
      <c r="L849" s="5">
        <v>839</v>
      </c>
      <c r="M849" s="21">
        <v>1434293.4416974583</v>
      </c>
    </row>
    <row r="850" spans="12:13" x14ac:dyDescent="0.3">
      <c r="L850" s="5">
        <v>840</v>
      </c>
      <c r="M850" s="21">
        <v>1636793.4416974583</v>
      </c>
    </row>
    <row r="851" spans="12:13" x14ac:dyDescent="0.3">
      <c r="L851" s="5">
        <v>841</v>
      </c>
      <c r="M851" s="21">
        <v>1510293.4416974583</v>
      </c>
    </row>
    <row r="852" spans="12:13" x14ac:dyDescent="0.3">
      <c r="L852" s="5">
        <v>842</v>
      </c>
      <c r="M852" s="21">
        <v>1481293.4416974583</v>
      </c>
    </row>
    <row r="853" spans="12:13" x14ac:dyDescent="0.3">
      <c r="L853" s="5">
        <v>843</v>
      </c>
      <c r="M853" s="21">
        <v>1453793.4416974583</v>
      </c>
    </row>
    <row r="854" spans="12:13" x14ac:dyDescent="0.3">
      <c r="L854" s="5">
        <v>844</v>
      </c>
      <c r="M854" s="21">
        <v>1370293.4416974583</v>
      </c>
    </row>
    <row r="855" spans="12:13" x14ac:dyDescent="0.3">
      <c r="L855" s="5">
        <v>845</v>
      </c>
      <c r="M855" s="21">
        <v>1695793.4416974583</v>
      </c>
    </row>
    <row r="856" spans="12:13" x14ac:dyDescent="0.3">
      <c r="L856" s="5">
        <v>846</v>
      </c>
      <c r="M856" s="21">
        <v>1594793.4416974583</v>
      </c>
    </row>
    <row r="857" spans="12:13" x14ac:dyDescent="0.3">
      <c r="L857" s="5">
        <v>847</v>
      </c>
      <c r="M857" s="21">
        <v>1614793.4416974583</v>
      </c>
    </row>
    <row r="858" spans="12:13" x14ac:dyDescent="0.3">
      <c r="L858" s="5">
        <v>848</v>
      </c>
      <c r="M858" s="21">
        <v>1561793.4416974583</v>
      </c>
    </row>
    <row r="859" spans="12:13" x14ac:dyDescent="0.3">
      <c r="L859" s="5">
        <v>849</v>
      </c>
      <c r="M859" s="21">
        <v>1315293.4416974583</v>
      </c>
    </row>
    <row r="860" spans="12:13" x14ac:dyDescent="0.3">
      <c r="L860" s="5">
        <v>850</v>
      </c>
      <c r="M860" s="21">
        <v>1438793.4416974583</v>
      </c>
    </row>
    <row r="861" spans="12:13" x14ac:dyDescent="0.3">
      <c r="L861" s="5">
        <v>851</v>
      </c>
      <c r="M861" s="21">
        <v>1558793.4416974583</v>
      </c>
    </row>
    <row r="862" spans="12:13" x14ac:dyDescent="0.3">
      <c r="L862" s="5">
        <v>852</v>
      </c>
      <c r="M862" s="21">
        <v>1626793.4416974583</v>
      </c>
    </row>
    <row r="863" spans="12:13" x14ac:dyDescent="0.3">
      <c r="L863" s="5">
        <v>853</v>
      </c>
      <c r="M863" s="21">
        <v>1492293.4416974583</v>
      </c>
    </row>
    <row r="864" spans="12:13" x14ac:dyDescent="0.3">
      <c r="L864" s="5">
        <v>854</v>
      </c>
      <c r="M864" s="21">
        <v>1479293.4416974583</v>
      </c>
    </row>
    <row r="865" spans="12:13" x14ac:dyDescent="0.3">
      <c r="L865" s="5">
        <v>855</v>
      </c>
      <c r="M865" s="21">
        <v>1487293.4416974583</v>
      </c>
    </row>
    <row r="866" spans="12:13" x14ac:dyDescent="0.3">
      <c r="L866" s="5">
        <v>856</v>
      </c>
      <c r="M866" s="21">
        <v>1478293.4416974583</v>
      </c>
    </row>
    <row r="867" spans="12:13" x14ac:dyDescent="0.3">
      <c r="L867" s="5">
        <v>857</v>
      </c>
      <c r="M867" s="21">
        <v>1473293.4416974583</v>
      </c>
    </row>
    <row r="868" spans="12:13" x14ac:dyDescent="0.3">
      <c r="L868" s="5">
        <v>858</v>
      </c>
      <c r="M868" s="21">
        <v>1501793.4416974583</v>
      </c>
    </row>
    <row r="869" spans="12:13" x14ac:dyDescent="0.3">
      <c r="L869" s="5">
        <v>859</v>
      </c>
      <c r="M869" s="21">
        <v>1461293.4416974583</v>
      </c>
    </row>
    <row r="870" spans="12:13" x14ac:dyDescent="0.3">
      <c r="L870" s="5">
        <v>860</v>
      </c>
      <c r="M870" s="21">
        <v>1559793.4416974583</v>
      </c>
    </row>
    <row r="871" spans="12:13" x14ac:dyDescent="0.3">
      <c r="L871" s="5">
        <v>861</v>
      </c>
      <c r="M871" s="21">
        <v>1588293.4416974583</v>
      </c>
    </row>
    <row r="872" spans="12:13" x14ac:dyDescent="0.3">
      <c r="L872" s="5">
        <v>862</v>
      </c>
      <c r="M872" s="21">
        <v>1469793.4416974583</v>
      </c>
    </row>
    <row r="873" spans="12:13" x14ac:dyDescent="0.3">
      <c r="L873" s="5">
        <v>863</v>
      </c>
      <c r="M873" s="21">
        <v>1514793.4416974583</v>
      </c>
    </row>
    <row r="874" spans="12:13" x14ac:dyDescent="0.3">
      <c r="L874" s="5">
        <v>864</v>
      </c>
      <c r="M874" s="21">
        <v>1585293.4416974583</v>
      </c>
    </row>
    <row r="875" spans="12:13" x14ac:dyDescent="0.3">
      <c r="L875" s="5">
        <v>865</v>
      </c>
      <c r="M875" s="21">
        <v>1524793.4416974583</v>
      </c>
    </row>
    <row r="876" spans="12:13" x14ac:dyDescent="0.3">
      <c r="L876" s="5">
        <v>866</v>
      </c>
      <c r="M876" s="21">
        <v>1511293.4416974583</v>
      </c>
    </row>
    <row r="877" spans="12:13" x14ac:dyDescent="0.3">
      <c r="L877" s="5">
        <v>867</v>
      </c>
      <c r="M877" s="21">
        <v>1450793.4416974583</v>
      </c>
    </row>
    <row r="878" spans="12:13" x14ac:dyDescent="0.3">
      <c r="L878" s="5">
        <v>868</v>
      </c>
      <c r="M878" s="21">
        <v>1509793.4416974583</v>
      </c>
    </row>
    <row r="879" spans="12:13" x14ac:dyDescent="0.3">
      <c r="L879" s="5">
        <v>869</v>
      </c>
      <c r="M879" s="21">
        <v>1480793.4416974583</v>
      </c>
    </row>
    <row r="880" spans="12:13" x14ac:dyDescent="0.3">
      <c r="L880" s="5">
        <v>870</v>
      </c>
      <c r="M880" s="21">
        <v>1340293.4416974583</v>
      </c>
    </row>
    <row r="881" spans="12:13" x14ac:dyDescent="0.3">
      <c r="L881" s="5">
        <v>871</v>
      </c>
      <c r="M881" s="21">
        <v>1463793.4416974583</v>
      </c>
    </row>
    <row r="882" spans="12:13" x14ac:dyDescent="0.3">
      <c r="L882" s="5">
        <v>872</v>
      </c>
      <c r="M882" s="21">
        <v>1528293.4416974583</v>
      </c>
    </row>
    <row r="883" spans="12:13" x14ac:dyDescent="0.3">
      <c r="L883" s="5">
        <v>873</v>
      </c>
      <c r="M883" s="21">
        <v>1524293.4416974583</v>
      </c>
    </row>
    <row r="884" spans="12:13" x14ac:dyDescent="0.3">
      <c r="L884" s="5">
        <v>874</v>
      </c>
      <c r="M884" s="21">
        <v>1509293.4416974583</v>
      </c>
    </row>
    <row r="885" spans="12:13" x14ac:dyDescent="0.3">
      <c r="L885" s="5">
        <v>875</v>
      </c>
      <c r="M885" s="21">
        <v>1531293.4416974583</v>
      </c>
    </row>
    <row r="886" spans="12:13" x14ac:dyDescent="0.3">
      <c r="L886" s="5">
        <v>876</v>
      </c>
      <c r="M886" s="21">
        <v>1480793.4416974583</v>
      </c>
    </row>
    <row r="887" spans="12:13" x14ac:dyDescent="0.3">
      <c r="L887" s="5">
        <v>877</v>
      </c>
      <c r="M887" s="21">
        <v>1481293.4416974583</v>
      </c>
    </row>
    <row r="888" spans="12:13" x14ac:dyDescent="0.3">
      <c r="L888" s="5">
        <v>878</v>
      </c>
      <c r="M888" s="21">
        <v>1571293.4416974583</v>
      </c>
    </row>
    <row r="889" spans="12:13" x14ac:dyDescent="0.3">
      <c r="L889" s="5">
        <v>879</v>
      </c>
      <c r="M889" s="21">
        <v>1507793.4416974583</v>
      </c>
    </row>
    <row r="890" spans="12:13" x14ac:dyDescent="0.3">
      <c r="L890" s="5">
        <v>880</v>
      </c>
      <c r="M890" s="21">
        <v>1517293.4416974583</v>
      </c>
    </row>
    <row r="891" spans="12:13" x14ac:dyDescent="0.3">
      <c r="L891" s="5">
        <v>881</v>
      </c>
      <c r="M891" s="21">
        <v>1472293.4416974583</v>
      </c>
    </row>
    <row r="892" spans="12:13" x14ac:dyDescent="0.3">
      <c r="L892" s="5">
        <v>882</v>
      </c>
      <c r="M892" s="21">
        <v>1468793.4416974583</v>
      </c>
    </row>
    <row r="893" spans="12:13" x14ac:dyDescent="0.3">
      <c r="L893" s="5">
        <v>883</v>
      </c>
      <c r="M893" s="21">
        <v>1280793.4416974583</v>
      </c>
    </row>
    <row r="894" spans="12:13" x14ac:dyDescent="0.3">
      <c r="L894" s="5">
        <v>884</v>
      </c>
      <c r="M894" s="21">
        <v>1558293.4416974583</v>
      </c>
    </row>
    <row r="895" spans="12:13" x14ac:dyDescent="0.3">
      <c r="L895" s="5">
        <v>885</v>
      </c>
      <c r="M895" s="21">
        <v>1475793.4416974583</v>
      </c>
    </row>
    <row r="896" spans="12:13" x14ac:dyDescent="0.3">
      <c r="L896" s="5">
        <v>886</v>
      </c>
      <c r="M896" s="21">
        <v>1542293.4416974583</v>
      </c>
    </row>
    <row r="897" spans="12:13" x14ac:dyDescent="0.3">
      <c r="L897" s="5">
        <v>887</v>
      </c>
      <c r="M897" s="21">
        <v>1304293.4416974583</v>
      </c>
    </row>
    <row r="898" spans="12:13" x14ac:dyDescent="0.3">
      <c r="L898" s="5">
        <v>888</v>
      </c>
      <c r="M898" s="21">
        <v>1528793.4416974583</v>
      </c>
    </row>
    <row r="899" spans="12:13" x14ac:dyDescent="0.3">
      <c r="L899" s="5">
        <v>889</v>
      </c>
      <c r="M899" s="21">
        <v>1527793.4416974583</v>
      </c>
    </row>
    <row r="900" spans="12:13" x14ac:dyDescent="0.3">
      <c r="L900" s="5">
        <v>890</v>
      </c>
      <c r="M900" s="21">
        <v>1350293.4416974583</v>
      </c>
    </row>
    <row r="901" spans="12:13" x14ac:dyDescent="0.3">
      <c r="L901" s="5">
        <v>891</v>
      </c>
      <c r="M901" s="21">
        <v>1436793.4416974583</v>
      </c>
    </row>
    <row r="902" spans="12:13" x14ac:dyDescent="0.3">
      <c r="L902" s="5">
        <v>892</v>
      </c>
      <c r="M902" s="21">
        <v>1464793.4416974583</v>
      </c>
    </row>
    <row r="903" spans="12:13" x14ac:dyDescent="0.3">
      <c r="L903" s="5">
        <v>893</v>
      </c>
      <c r="M903" s="21">
        <v>1437793.4416974583</v>
      </c>
    </row>
    <row r="904" spans="12:13" x14ac:dyDescent="0.3">
      <c r="L904" s="5">
        <v>894</v>
      </c>
      <c r="M904" s="21">
        <v>1474293.4416974583</v>
      </c>
    </row>
    <row r="905" spans="12:13" x14ac:dyDescent="0.3">
      <c r="L905" s="5">
        <v>895</v>
      </c>
      <c r="M905" s="21">
        <v>1488793.4416974583</v>
      </c>
    </row>
    <row r="906" spans="12:13" x14ac:dyDescent="0.3">
      <c r="L906" s="5">
        <v>896</v>
      </c>
      <c r="M906" s="21">
        <v>1393293.4416974583</v>
      </c>
    </row>
    <row r="907" spans="12:13" x14ac:dyDescent="0.3">
      <c r="L907" s="5">
        <v>897</v>
      </c>
      <c r="M907" s="21">
        <v>1414793.4416974583</v>
      </c>
    </row>
    <row r="908" spans="12:13" x14ac:dyDescent="0.3">
      <c r="L908" s="5">
        <v>898</v>
      </c>
      <c r="M908" s="21">
        <v>1406793.4416974583</v>
      </c>
    </row>
    <row r="909" spans="12:13" x14ac:dyDescent="0.3">
      <c r="L909" s="5">
        <v>899</v>
      </c>
      <c r="M909" s="21">
        <v>1444793.4416974583</v>
      </c>
    </row>
    <row r="910" spans="12:13" x14ac:dyDescent="0.3">
      <c r="L910" s="5">
        <v>900</v>
      </c>
      <c r="M910" s="21">
        <v>1671793.4416974583</v>
      </c>
    </row>
    <row r="911" spans="12:13" x14ac:dyDescent="0.3">
      <c r="L911" s="5">
        <v>901</v>
      </c>
      <c r="M911" s="21">
        <v>1510793.4416974583</v>
      </c>
    </row>
    <row r="912" spans="12:13" x14ac:dyDescent="0.3">
      <c r="L912" s="5">
        <v>902</v>
      </c>
      <c r="M912" s="21">
        <v>1398793.4416974583</v>
      </c>
    </row>
    <row r="913" spans="12:13" x14ac:dyDescent="0.3">
      <c r="L913" s="5">
        <v>903</v>
      </c>
      <c r="M913" s="21">
        <v>1573293.4416974583</v>
      </c>
    </row>
    <row r="914" spans="12:13" x14ac:dyDescent="0.3">
      <c r="L914" s="5">
        <v>904</v>
      </c>
      <c r="M914" s="21">
        <v>1540793.4416974583</v>
      </c>
    </row>
    <row r="915" spans="12:13" x14ac:dyDescent="0.3">
      <c r="L915" s="5">
        <v>905</v>
      </c>
      <c r="M915" s="21">
        <v>1381793.4416974583</v>
      </c>
    </row>
    <row r="916" spans="12:13" x14ac:dyDescent="0.3">
      <c r="L916" s="5">
        <v>906</v>
      </c>
      <c r="M916" s="21">
        <v>1633793.4416974583</v>
      </c>
    </row>
    <row r="917" spans="12:13" x14ac:dyDescent="0.3">
      <c r="L917" s="5">
        <v>907</v>
      </c>
      <c r="M917" s="21">
        <v>1517793.4416974583</v>
      </c>
    </row>
    <row r="918" spans="12:13" x14ac:dyDescent="0.3">
      <c r="L918" s="5">
        <v>908</v>
      </c>
      <c r="M918" s="21">
        <v>1447293.4416974583</v>
      </c>
    </row>
    <row r="919" spans="12:13" x14ac:dyDescent="0.3">
      <c r="L919" s="5">
        <v>909</v>
      </c>
      <c r="M919" s="21">
        <v>1438293.4416974583</v>
      </c>
    </row>
    <row r="920" spans="12:13" x14ac:dyDescent="0.3">
      <c r="L920" s="5">
        <v>910</v>
      </c>
      <c r="M920" s="21">
        <v>1671293.4416974583</v>
      </c>
    </row>
    <row r="921" spans="12:13" x14ac:dyDescent="0.3">
      <c r="L921" s="5">
        <v>911</v>
      </c>
      <c r="M921" s="21">
        <v>1633293.4416974583</v>
      </c>
    </row>
    <row r="922" spans="12:13" x14ac:dyDescent="0.3">
      <c r="L922" s="5">
        <v>912</v>
      </c>
      <c r="M922" s="21">
        <v>1466793.4416974583</v>
      </c>
    </row>
    <row r="923" spans="12:13" x14ac:dyDescent="0.3">
      <c r="L923" s="5">
        <v>913</v>
      </c>
      <c r="M923" s="21">
        <v>1482293.4416974583</v>
      </c>
    </row>
    <row r="924" spans="12:13" x14ac:dyDescent="0.3">
      <c r="L924" s="5">
        <v>914</v>
      </c>
      <c r="M924" s="21">
        <v>1576293.4416974583</v>
      </c>
    </row>
    <row r="925" spans="12:13" x14ac:dyDescent="0.3">
      <c r="L925" s="5">
        <v>915</v>
      </c>
      <c r="M925" s="21">
        <v>1559293.4416974583</v>
      </c>
    </row>
    <row r="926" spans="12:13" x14ac:dyDescent="0.3">
      <c r="L926" s="5">
        <v>916</v>
      </c>
      <c r="M926" s="21">
        <v>1430793.4416974583</v>
      </c>
    </row>
    <row r="927" spans="12:13" x14ac:dyDescent="0.3">
      <c r="L927" s="5">
        <v>917</v>
      </c>
      <c r="M927" s="21">
        <v>1545293.4416974583</v>
      </c>
    </row>
    <row r="928" spans="12:13" x14ac:dyDescent="0.3">
      <c r="L928" s="5">
        <v>918</v>
      </c>
      <c r="M928" s="21">
        <v>1472293.4416974583</v>
      </c>
    </row>
    <row r="929" spans="12:13" x14ac:dyDescent="0.3">
      <c r="L929" s="5">
        <v>919</v>
      </c>
      <c r="M929" s="21">
        <v>1566293.4416974583</v>
      </c>
    </row>
    <row r="930" spans="12:13" x14ac:dyDescent="0.3">
      <c r="L930" s="5">
        <v>920</v>
      </c>
      <c r="M930" s="21">
        <v>1483793.4416974583</v>
      </c>
    </row>
    <row r="931" spans="12:13" x14ac:dyDescent="0.3">
      <c r="L931" s="5">
        <v>921</v>
      </c>
      <c r="M931" s="21">
        <v>1518293.4416974583</v>
      </c>
    </row>
    <row r="932" spans="12:13" x14ac:dyDescent="0.3">
      <c r="L932" s="5">
        <v>922</v>
      </c>
      <c r="M932" s="21">
        <v>1493293.4416974583</v>
      </c>
    </row>
    <row r="933" spans="12:13" x14ac:dyDescent="0.3">
      <c r="L933" s="5">
        <v>923</v>
      </c>
      <c r="M933" s="21">
        <v>1526293.4416974583</v>
      </c>
    </row>
    <row r="934" spans="12:13" x14ac:dyDescent="0.3">
      <c r="L934" s="5">
        <v>924</v>
      </c>
      <c r="M934" s="21">
        <v>1567793.4416974583</v>
      </c>
    </row>
    <row r="935" spans="12:13" x14ac:dyDescent="0.3">
      <c r="L935" s="5">
        <v>925</v>
      </c>
      <c r="M935" s="21">
        <v>1354793.4416974583</v>
      </c>
    </row>
    <row r="936" spans="12:13" x14ac:dyDescent="0.3">
      <c r="L936" s="5">
        <v>926</v>
      </c>
      <c r="M936" s="21">
        <v>1381293.4416974583</v>
      </c>
    </row>
    <row r="937" spans="12:13" x14ac:dyDescent="0.3">
      <c r="L937" s="5">
        <v>927</v>
      </c>
      <c r="M937" s="21">
        <v>1567793.4416974583</v>
      </c>
    </row>
    <row r="938" spans="12:13" x14ac:dyDescent="0.3">
      <c r="L938" s="5">
        <v>928</v>
      </c>
      <c r="M938" s="21">
        <v>1565793.4416974583</v>
      </c>
    </row>
    <row r="939" spans="12:13" x14ac:dyDescent="0.3">
      <c r="L939" s="5">
        <v>929</v>
      </c>
      <c r="M939" s="21">
        <v>1516293.4416974583</v>
      </c>
    </row>
    <row r="940" spans="12:13" x14ac:dyDescent="0.3">
      <c r="L940" s="5">
        <v>930</v>
      </c>
      <c r="M940" s="21">
        <v>1521793.4416974583</v>
      </c>
    </row>
    <row r="941" spans="12:13" x14ac:dyDescent="0.3">
      <c r="L941" s="5">
        <v>931</v>
      </c>
      <c r="M941" s="21">
        <v>1432793.4416974583</v>
      </c>
    </row>
    <row r="942" spans="12:13" x14ac:dyDescent="0.3">
      <c r="L942" s="5">
        <v>932</v>
      </c>
      <c r="M942" s="21">
        <v>1481293.4416974583</v>
      </c>
    </row>
    <row r="943" spans="12:13" x14ac:dyDescent="0.3">
      <c r="L943" s="5">
        <v>933</v>
      </c>
      <c r="M943" s="21">
        <v>1481793.4416974583</v>
      </c>
    </row>
    <row r="944" spans="12:13" x14ac:dyDescent="0.3">
      <c r="L944" s="5">
        <v>934</v>
      </c>
      <c r="M944" s="21">
        <v>1521293.4416974583</v>
      </c>
    </row>
    <row r="945" spans="12:13" x14ac:dyDescent="0.3">
      <c r="L945" s="5">
        <v>935</v>
      </c>
      <c r="M945" s="21">
        <v>1618293.4416974583</v>
      </c>
    </row>
    <row r="946" spans="12:13" x14ac:dyDescent="0.3">
      <c r="L946" s="5">
        <v>936</v>
      </c>
      <c r="M946" s="21">
        <v>1519293.4416974583</v>
      </c>
    </row>
    <row r="947" spans="12:13" x14ac:dyDescent="0.3">
      <c r="L947" s="5">
        <v>937</v>
      </c>
      <c r="M947" s="21">
        <v>1581793.4416974583</v>
      </c>
    </row>
    <row r="948" spans="12:13" x14ac:dyDescent="0.3">
      <c r="L948" s="5">
        <v>938</v>
      </c>
      <c r="M948" s="21">
        <v>1437293.4416974583</v>
      </c>
    </row>
    <row r="949" spans="12:13" x14ac:dyDescent="0.3">
      <c r="L949" s="5">
        <v>939</v>
      </c>
      <c r="M949" s="21">
        <v>1502793.4416974583</v>
      </c>
    </row>
    <row r="950" spans="12:13" x14ac:dyDescent="0.3">
      <c r="L950" s="5">
        <v>940</v>
      </c>
      <c r="M950" s="21">
        <v>1369293.4416974583</v>
      </c>
    </row>
    <row r="951" spans="12:13" x14ac:dyDescent="0.3">
      <c r="L951" s="5">
        <v>941</v>
      </c>
      <c r="M951" s="21">
        <v>1638293.4416974583</v>
      </c>
    </row>
    <row r="952" spans="12:13" x14ac:dyDescent="0.3">
      <c r="L952" s="5">
        <v>942</v>
      </c>
      <c r="M952" s="21">
        <v>1488793.4416974583</v>
      </c>
    </row>
    <row r="953" spans="12:13" x14ac:dyDescent="0.3">
      <c r="L953" s="5">
        <v>943</v>
      </c>
      <c r="M953" s="21">
        <v>1410293.4416974583</v>
      </c>
    </row>
    <row r="954" spans="12:13" x14ac:dyDescent="0.3">
      <c r="L954" s="5">
        <v>944</v>
      </c>
      <c r="M954" s="21">
        <v>1602293.4416974583</v>
      </c>
    </row>
    <row r="955" spans="12:13" x14ac:dyDescent="0.3">
      <c r="L955" s="5">
        <v>945</v>
      </c>
      <c r="M955" s="21">
        <v>1566793.4416974583</v>
      </c>
    </row>
    <row r="956" spans="12:13" x14ac:dyDescent="0.3">
      <c r="L956" s="5">
        <v>946</v>
      </c>
      <c r="M956" s="21">
        <v>1577293.4416974583</v>
      </c>
    </row>
    <row r="957" spans="12:13" x14ac:dyDescent="0.3">
      <c r="L957" s="5">
        <v>947</v>
      </c>
      <c r="M957" s="21">
        <v>1398793.4416974583</v>
      </c>
    </row>
    <row r="958" spans="12:13" x14ac:dyDescent="0.3">
      <c r="L958" s="5">
        <v>948</v>
      </c>
      <c r="M958" s="21">
        <v>1446793.4416974583</v>
      </c>
    </row>
    <row r="959" spans="12:13" x14ac:dyDescent="0.3">
      <c r="L959" s="5">
        <v>949</v>
      </c>
      <c r="M959" s="21">
        <v>1488293.4416974583</v>
      </c>
    </row>
    <row r="960" spans="12:13" x14ac:dyDescent="0.3">
      <c r="L960" s="5">
        <v>950</v>
      </c>
      <c r="M960" s="21">
        <v>1458293.4416974583</v>
      </c>
    </row>
    <row r="961" spans="12:13" x14ac:dyDescent="0.3">
      <c r="L961" s="5">
        <v>951</v>
      </c>
      <c r="M961" s="21">
        <v>1486793.4416974583</v>
      </c>
    </row>
    <row r="962" spans="12:13" x14ac:dyDescent="0.3">
      <c r="L962" s="5">
        <v>952</v>
      </c>
      <c r="M962" s="21">
        <v>1685793.4416974583</v>
      </c>
    </row>
    <row r="963" spans="12:13" x14ac:dyDescent="0.3">
      <c r="L963" s="5">
        <v>953</v>
      </c>
      <c r="M963" s="21">
        <v>1608793.4416974583</v>
      </c>
    </row>
    <row r="964" spans="12:13" x14ac:dyDescent="0.3">
      <c r="L964" s="5">
        <v>954</v>
      </c>
      <c r="M964" s="21">
        <v>1458293.4416974583</v>
      </c>
    </row>
    <row r="965" spans="12:13" x14ac:dyDescent="0.3">
      <c r="L965" s="5">
        <v>955</v>
      </c>
      <c r="M965" s="21">
        <v>1602793.4416974583</v>
      </c>
    </row>
    <row r="966" spans="12:13" x14ac:dyDescent="0.3">
      <c r="L966" s="5">
        <v>956</v>
      </c>
      <c r="M966" s="21">
        <v>1614793.4416974583</v>
      </c>
    </row>
    <row r="967" spans="12:13" x14ac:dyDescent="0.3">
      <c r="L967" s="5">
        <v>957</v>
      </c>
      <c r="M967" s="21">
        <v>1537293.4416974583</v>
      </c>
    </row>
    <row r="968" spans="12:13" x14ac:dyDescent="0.3">
      <c r="L968" s="5">
        <v>958</v>
      </c>
      <c r="M968" s="21">
        <v>1472793.4416974583</v>
      </c>
    </row>
    <row r="969" spans="12:13" x14ac:dyDescent="0.3">
      <c r="L969" s="5">
        <v>959</v>
      </c>
      <c r="M969" s="21">
        <v>1526293.4416974583</v>
      </c>
    </row>
    <row r="970" spans="12:13" x14ac:dyDescent="0.3">
      <c r="L970" s="5">
        <v>960</v>
      </c>
      <c r="M970" s="21">
        <v>1474793.4416974583</v>
      </c>
    </row>
    <row r="971" spans="12:13" x14ac:dyDescent="0.3">
      <c r="L971" s="5">
        <v>961</v>
      </c>
      <c r="M971" s="21">
        <v>1446793.4416974583</v>
      </c>
    </row>
    <row r="972" spans="12:13" x14ac:dyDescent="0.3">
      <c r="L972" s="5">
        <v>962</v>
      </c>
      <c r="M972" s="21">
        <v>1519293.4416974583</v>
      </c>
    </row>
    <row r="973" spans="12:13" x14ac:dyDescent="0.3">
      <c r="L973" s="5">
        <v>963</v>
      </c>
      <c r="M973" s="21">
        <v>1377793.4416974583</v>
      </c>
    </row>
    <row r="974" spans="12:13" x14ac:dyDescent="0.3">
      <c r="L974" s="5">
        <v>964</v>
      </c>
      <c r="M974" s="21">
        <v>1436793.4416974583</v>
      </c>
    </row>
    <row r="975" spans="12:13" x14ac:dyDescent="0.3">
      <c r="L975" s="5">
        <v>965</v>
      </c>
      <c r="M975" s="21">
        <v>1311293.4416974583</v>
      </c>
    </row>
    <row r="976" spans="12:13" x14ac:dyDescent="0.3">
      <c r="L976" s="5">
        <v>966</v>
      </c>
      <c r="M976" s="21">
        <v>1474293.4416974583</v>
      </c>
    </row>
    <row r="977" spans="12:13" x14ac:dyDescent="0.3">
      <c r="L977" s="5">
        <v>967</v>
      </c>
      <c r="M977" s="21">
        <v>1591293.4416974583</v>
      </c>
    </row>
    <row r="978" spans="12:13" x14ac:dyDescent="0.3">
      <c r="L978" s="5">
        <v>968</v>
      </c>
      <c r="M978" s="21">
        <v>1440793.4416974583</v>
      </c>
    </row>
    <row r="979" spans="12:13" x14ac:dyDescent="0.3">
      <c r="L979" s="5">
        <v>969</v>
      </c>
      <c r="M979" s="21">
        <v>1277293.4416974583</v>
      </c>
    </row>
    <row r="980" spans="12:13" x14ac:dyDescent="0.3">
      <c r="L980" s="5">
        <v>970</v>
      </c>
      <c r="M980" s="21">
        <v>1606293.4416974583</v>
      </c>
    </row>
    <row r="981" spans="12:13" x14ac:dyDescent="0.3">
      <c r="L981" s="5">
        <v>971</v>
      </c>
      <c r="M981" s="21">
        <v>1608793.4416974583</v>
      </c>
    </row>
    <row r="982" spans="12:13" x14ac:dyDescent="0.3">
      <c r="L982" s="5">
        <v>972</v>
      </c>
      <c r="M982" s="21">
        <v>1579793.4416974583</v>
      </c>
    </row>
    <row r="983" spans="12:13" x14ac:dyDescent="0.3">
      <c r="L983" s="5">
        <v>973</v>
      </c>
      <c r="M983" s="21">
        <v>1646793.4416974583</v>
      </c>
    </row>
    <row r="984" spans="12:13" x14ac:dyDescent="0.3">
      <c r="L984" s="5">
        <v>974</v>
      </c>
      <c r="M984" s="21">
        <v>1429293.4416974583</v>
      </c>
    </row>
    <row r="985" spans="12:13" x14ac:dyDescent="0.3">
      <c r="L985" s="5">
        <v>975</v>
      </c>
      <c r="M985" s="21">
        <v>1470293.4416974583</v>
      </c>
    </row>
    <row r="986" spans="12:13" x14ac:dyDescent="0.3">
      <c r="L986" s="5">
        <v>976</v>
      </c>
      <c r="M986" s="21">
        <v>1476793.4416974583</v>
      </c>
    </row>
    <row r="987" spans="12:13" x14ac:dyDescent="0.3">
      <c r="L987" s="5">
        <v>977</v>
      </c>
      <c r="M987" s="21">
        <v>1619793.4416974583</v>
      </c>
    </row>
    <row r="988" spans="12:13" x14ac:dyDescent="0.3">
      <c r="L988" s="5">
        <v>978</v>
      </c>
      <c r="M988" s="21">
        <v>1592293.4416974583</v>
      </c>
    </row>
    <row r="989" spans="12:13" x14ac:dyDescent="0.3">
      <c r="L989" s="5">
        <v>979</v>
      </c>
      <c r="M989" s="21">
        <v>1479793.4416974583</v>
      </c>
    </row>
    <row r="990" spans="12:13" x14ac:dyDescent="0.3">
      <c r="L990" s="5">
        <v>980</v>
      </c>
      <c r="M990" s="21">
        <v>1426793.4416974583</v>
      </c>
    </row>
    <row r="991" spans="12:13" x14ac:dyDescent="0.3">
      <c r="L991" s="5">
        <v>981</v>
      </c>
      <c r="M991" s="21">
        <v>1329793.4416974583</v>
      </c>
    </row>
    <row r="992" spans="12:13" x14ac:dyDescent="0.3">
      <c r="L992" s="5">
        <v>982</v>
      </c>
      <c r="M992" s="21">
        <v>1452293.4416974583</v>
      </c>
    </row>
    <row r="993" spans="12:13" x14ac:dyDescent="0.3">
      <c r="L993" s="5">
        <v>983</v>
      </c>
      <c r="M993" s="21">
        <v>1533793.4416974583</v>
      </c>
    </row>
    <row r="994" spans="12:13" x14ac:dyDescent="0.3">
      <c r="L994" s="5">
        <v>984</v>
      </c>
      <c r="M994" s="21">
        <v>1543793.4416974583</v>
      </c>
    </row>
    <row r="995" spans="12:13" x14ac:dyDescent="0.3">
      <c r="L995" s="5">
        <v>985</v>
      </c>
      <c r="M995" s="21">
        <v>1459293.4416974583</v>
      </c>
    </row>
    <row r="996" spans="12:13" x14ac:dyDescent="0.3">
      <c r="L996" s="5">
        <v>986</v>
      </c>
      <c r="M996" s="21">
        <v>1478793.4416974583</v>
      </c>
    </row>
    <row r="997" spans="12:13" x14ac:dyDescent="0.3">
      <c r="L997" s="5">
        <v>987</v>
      </c>
      <c r="M997" s="21">
        <v>1580293.4416974583</v>
      </c>
    </row>
    <row r="998" spans="12:13" x14ac:dyDescent="0.3">
      <c r="L998" s="5">
        <v>988</v>
      </c>
      <c r="M998" s="21">
        <v>1467793.4416974583</v>
      </c>
    </row>
    <row r="999" spans="12:13" x14ac:dyDescent="0.3">
      <c r="L999" s="5">
        <v>989</v>
      </c>
      <c r="M999" s="21">
        <v>1372293.4416974583</v>
      </c>
    </row>
    <row r="1000" spans="12:13" x14ac:dyDescent="0.3">
      <c r="L1000" s="5">
        <v>990</v>
      </c>
      <c r="M1000" s="21">
        <v>1472293.4416974583</v>
      </c>
    </row>
    <row r="1001" spans="12:13" x14ac:dyDescent="0.3">
      <c r="L1001" s="5">
        <v>991</v>
      </c>
      <c r="M1001" s="21">
        <v>1572293.4416974583</v>
      </c>
    </row>
    <row r="1002" spans="12:13" x14ac:dyDescent="0.3">
      <c r="L1002" s="5">
        <v>992</v>
      </c>
      <c r="M1002" s="21">
        <v>1510293.4416974583</v>
      </c>
    </row>
    <row r="1003" spans="12:13" x14ac:dyDescent="0.3">
      <c r="L1003" s="5">
        <v>993</v>
      </c>
      <c r="M1003" s="21">
        <v>1608293.4416974583</v>
      </c>
    </row>
    <row r="1004" spans="12:13" x14ac:dyDescent="0.3">
      <c r="L1004" s="5">
        <v>994</v>
      </c>
      <c r="M1004" s="21">
        <v>1577293.4416974583</v>
      </c>
    </row>
    <row r="1005" spans="12:13" x14ac:dyDescent="0.3">
      <c r="L1005" s="5">
        <v>995</v>
      </c>
      <c r="M1005" s="21">
        <v>1571293.4416974583</v>
      </c>
    </row>
    <row r="1006" spans="12:13" x14ac:dyDescent="0.3">
      <c r="L1006" s="5">
        <v>996</v>
      </c>
      <c r="M1006" s="21">
        <v>1501293.4416974583</v>
      </c>
    </row>
    <row r="1007" spans="12:13" x14ac:dyDescent="0.3">
      <c r="L1007" s="5">
        <v>997</v>
      </c>
      <c r="M1007" s="21">
        <v>1563793.4416974583</v>
      </c>
    </row>
    <row r="1008" spans="12:13" x14ac:dyDescent="0.3">
      <c r="L1008" s="5">
        <v>998</v>
      </c>
      <c r="M1008" s="21">
        <v>1588293.4416974583</v>
      </c>
    </row>
    <row r="1009" spans="12:13" x14ac:dyDescent="0.3">
      <c r="L1009" s="5">
        <v>999</v>
      </c>
      <c r="M1009" s="21">
        <v>1489793.4416974583</v>
      </c>
    </row>
    <row r="1010" spans="12:13" x14ac:dyDescent="0.3">
      <c r="L1010" s="5">
        <v>1000</v>
      </c>
      <c r="M1010" s="21">
        <v>1554793.4416974583</v>
      </c>
    </row>
  </sheetData>
  <mergeCells count="2">
    <mergeCell ref="O15:O16"/>
    <mergeCell ref="O19:O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9126-B915-4F57-BE7E-8EDE54A31E0E}">
  <dimension ref="A1:AA1069"/>
  <sheetViews>
    <sheetView topLeftCell="A81" zoomScale="76" workbookViewId="0">
      <selection activeCell="X10" sqref="X10"/>
    </sheetView>
  </sheetViews>
  <sheetFormatPr defaultRowHeight="14.4" x14ac:dyDescent="0.3"/>
  <cols>
    <col min="1" max="1" width="11.88671875" customWidth="1"/>
    <col min="2" max="2" width="14.33203125" bestFit="1" customWidth="1"/>
    <col min="3" max="3" width="13.33203125" bestFit="1" customWidth="1"/>
    <col min="4" max="4" width="18.33203125" customWidth="1"/>
    <col min="5" max="5" width="16.6640625" customWidth="1"/>
    <col min="6" max="6" width="15.6640625" customWidth="1"/>
    <col min="7" max="7" width="14" customWidth="1"/>
    <col min="8" max="8" width="14.109375" customWidth="1"/>
    <col min="9" max="9" width="14.88671875" bestFit="1" customWidth="1"/>
    <col min="10" max="10" width="13.77734375" bestFit="1" customWidth="1"/>
    <col min="11" max="11" width="15" customWidth="1"/>
    <col min="12" max="12" width="14.21875" customWidth="1"/>
    <col min="14" max="14" width="14.21875" customWidth="1"/>
    <col min="15" max="15" width="13.33203125" customWidth="1"/>
    <col min="17" max="17" width="14.109375" customWidth="1"/>
    <col min="18" max="19" width="15.109375" customWidth="1"/>
    <col min="20" max="20" width="10.77734375" customWidth="1"/>
    <col min="22" max="22" width="12.33203125" customWidth="1"/>
    <col min="23" max="23" width="13.44140625" customWidth="1"/>
    <col min="24" max="24" width="10.6640625" customWidth="1"/>
    <col min="25" max="25" width="13.21875" customWidth="1"/>
    <col min="26" max="26" width="17.44140625" bestFit="1" customWidth="1"/>
  </cols>
  <sheetData>
    <row r="1" spans="1:27" x14ac:dyDescent="0.3">
      <c r="A1" s="1" t="s">
        <v>0</v>
      </c>
      <c r="B1" s="2"/>
      <c r="C1" s="3">
        <v>80000</v>
      </c>
      <c r="D1" s="3"/>
    </row>
    <row r="2" spans="1:27" x14ac:dyDescent="0.3">
      <c r="A2" s="1" t="s">
        <v>1</v>
      </c>
      <c r="B2" s="2"/>
      <c r="C2" s="4">
        <v>3.5000000000000003E-2</v>
      </c>
      <c r="D2" s="4"/>
      <c r="L2" s="6" t="s">
        <v>5</v>
      </c>
      <c r="P2" s="6" t="s">
        <v>41</v>
      </c>
      <c r="Q2" s="6"/>
      <c r="S2" s="6" t="s">
        <v>42</v>
      </c>
      <c r="T2" s="6"/>
      <c r="W2" s="6" t="s">
        <v>44</v>
      </c>
      <c r="X2" s="6"/>
      <c r="Z2" s="6" t="s">
        <v>46</v>
      </c>
      <c r="AA2" s="6"/>
    </row>
    <row r="3" spans="1:27" x14ac:dyDescent="0.3">
      <c r="A3" s="1" t="s">
        <v>6</v>
      </c>
      <c r="B3" s="2"/>
      <c r="C3" s="4">
        <v>7.0000000000000001E-3</v>
      </c>
      <c r="D3" s="4"/>
      <c r="H3" s="5" t="s">
        <v>2</v>
      </c>
      <c r="I3" s="5" t="s">
        <v>3</v>
      </c>
      <c r="J3" s="5" t="s">
        <v>4</v>
      </c>
      <c r="L3" t="s">
        <v>37</v>
      </c>
      <c r="P3" t="s">
        <v>40</v>
      </c>
      <c r="S3" t="s">
        <v>43</v>
      </c>
      <c r="W3" t="s">
        <v>45</v>
      </c>
      <c r="Z3" t="s">
        <v>47</v>
      </c>
    </row>
    <row r="4" spans="1:27" x14ac:dyDescent="0.3">
      <c r="A4" s="8"/>
      <c r="G4" s="5" t="s">
        <v>8</v>
      </c>
      <c r="H4" s="9">
        <v>3.5000000000000003E-2</v>
      </c>
      <c r="I4" s="9">
        <v>6.5000000000000002E-2</v>
      </c>
      <c r="J4" s="9">
        <v>0.105</v>
      </c>
      <c r="L4" t="s">
        <v>38</v>
      </c>
      <c r="M4">
        <f>1/5</f>
        <v>0.2</v>
      </c>
      <c r="P4" t="s">
        <v>38</v>
      </c>
      <c r="Q4">
        <v>1</v>
      </c>
      <c r="S4" t="s">
        <v>38</v>
      </c>
      <c r="T4">
        <f>1/2</f>
        <v>0.5</v>
      </c>
      <c r="W4" t="s">
        <v>38</v>
      </c>
      <c r="X4">
        <f>2/5</f>
        <v>0.4</v>
      </c>
      <c r="Z4" t="s">
        <v>38</v>
      </c>
      <c r="AA4">
        <f>1/5</f>
        <v>0.2</v>
      </c>
    </row>
    <row r="5" spans="1:27" x14ac:dyDescent="0.3">
      <c r="A5" s="10" t="s">
        <v>9</v>
      </c>
      <c r="B5" s="11"/>
      <c r="C5" s="11">
        <v>65</v>
      </c>
      <c r="D5" s="11"/>
      <c r="G5" s="5" t="s">
        <v>10</v>
      </c>
      <c r="H5" s="9">
        <v>0.04</v>
      </c>
      <c r="I5" s="9">
        <v>8.5000000000000006E-2</v>
      </c>
      <c r="J5" s="9">
        <v>0.20499999999999999</v>
      </c>
      <c r="L5" t="s">
        <v>39</v>
      </c>
      <c r="N5">
        <v>1500</v>
      </c>
      <c r="Q5">
        <v>600</v>
      </c>
      <c r="T5">
        <v>4000</v>
      </c>
      <c r="X5">
        <v>1500</v>
      </c>
      <c r="AA5">
        <v>30000</v>
      </c>
    </row>
    <row r="6" spans="1:27" x14ac:dyDescent="0.3">
      <c r="A6" s="10" t="s">
        <v>11</v>
      </c>
      <c r="B6" s="11"/>
      <c r="C6" s="12">
        <v>7.0000000000000007E-2</v>
      </c>
      <c r="D6" s="12"/>
    </row>
    <row r="7" spans="1:27" x14ac:dyDescent="0.3">
      <c r="A7" s="10" t="s">
        <v>12</v>
      </c>
      <c r="B7" s="11"/>
      <c r="C7" s="12">
        <v>0.03</v>
      </c>
      <c r="D7" s="12"/>
    </row>
    <row r="8" spans="1:27" x14ac:dyDescent="0.3">
      <c r="A8" s="8"/>
    </row>
    <row r="9" spans="1:27" s="37" customFormat="1" x14ac:dyDescent="0.3">
      <c r="A9" s="37" t="s">
        <v>89</v>
      </c>
    </row>
    <row r="10" spans="1:27" x14ac:dyDescent="0.3">
      <c r="A10" t="s">
        <v>76</v>
      </c>
      <c r="G10" t="s">
        <v>77</v>
      </c>
      <c r="L10" t="s">
        <v>78</v>
      </c>
    </row>
    <row r="11" spans="1:27" x14ac:dyDescent="0.3">
      <c r="B11" s="5" t="s">
        <v>2</v>
      </c>
      <c r="C11" s="5" t="s">
        <v>3</v>
      </c>
      <c r="D11" s="5" t="s">
        <v>4</v>
      </c>
      <c r="H11" s="5" t="s">
        <v>2</v>
      </c>
      <c r="I11" s="5" t="s">
        <v>3</v>
      </c>
      <c r="J11" s="5" t="s">
        <v>4</v>
      </c>
      <c r="M11" s="5" t="s">
        <v>2</v>
      </c>
      <c r="N11" s="5" t="s">
        <v>3</v>
      </c>
      <c r="O11" s="5" t="s">
        <v>4</v>
      </c>
    </row>
    <row r="12" spans="1:27" x14ac:dyDescent="0.3">
      <c r="A12" s="5" t="s">
        <v>7</v>
      </c>
      <c r="B12" s="7">
        <v>0.15</v>
      </c>
      <c r="C12" s="7">
        <v>0.25</v>
      </c>
      <c r="D12" s="7">
        <v>0.6</v>
      </c>
      <c r="G12" s="5" t="s">
        <v>7</v>
      </c>
      <c r="H12" s="7">
        <v>0.3</v>
      </c>
      <c r="I12" s="7">
        <v>0.5</v>
      </c>
      <c r="J12" s="7">
        <v>0.2</v>
      </c>
      <c r="L12" s="5" t="s">
        <v>7</v>
      </c>
      <c r="M12" s="7">
        <v>0.6</v>
      </c>
      <c r="N12" s="7">
        <v>0.3</v>
      </c>
      <c r="O12" s="7">
        <v>0.1</v>
      </c>
    </row>
    <row r="16" spans="1:27" x14ac:dyDescent="0.3">
      <c r="A16" s="6" t="s">
        <v>79</v>
      </c>
      <c r="B16" s="34">
        <v>7.0000000000000007E-2</v>
      </c>
    </row>
    <row r="17" spans="1:26" x14ac:dyDescent="0.3">
      <c r="A17" s="6"/>
      <c r="B17" s="34"/>
    </row>
    <row r="18" spans="1:26" x14ac:dyDescent="0.3">
      <c r="A18" t="s">
        <v>76</v>
      </c>
    </row>
    <row r="19" spans="1:26" x14ac:dyDescent="0.3">
      <c r="B19" s="5" t="s">
        <v>2</v>
      </c>
      <c r="C19" s="5" t="s">
        <v>3</v>
      </c>
      <c r="D19" s="5" t="s">
        <v>4</v>
      </c>
    </row>
    <row r="20" spans="1:26" x14ac:dyDescent="0.3">
      <c r="A20" s="5" t="s">
        <v>7</v>
      </c>
      <c r="B20" s="7">
        <v>0.15</v>
      </c>
      <c r="C20" s="7">
        <v>0.25</v>
      </c>
      <c r="D20" s="7">
        <v>0.6</v>
      </c>
    </row>
    <row r="21" spans="1:26" ht="43.2" x14ac:dyDescent="0.3">
      <c r="A21" s="13" t="s">
        <v>13</v>
      </c>
      <c r="B21" s="14" t="s">
        <v>14</v>
      </c>
      <c r="C21" s="15" t="s">
        <v>1</v>
      </c>
      <c r="D21" s="15" t="s">
        <v>15</v>
      </c>
      <c r="E21" s="16" t="s">
        <v>80</v>
      </c>
      <c r="F21" s="16" t="s">
        <v>17</v>
      </c>
      <c r="G21" s="16" t="s">
        <v>18</v>
      </c>
      <c r="H21" s="17" t="s">
        <v>19</v>
      </c>
      <c r="I21" s="17" t="s">
        <v>81</v>
      </c>
      <c r="J21" s="17" t="s">
        <v>21</v>
      </c>
      <c r="K21" s="17" t="s">
        <v>22</v>
      </c>
      <c r="L21" s="17" t="s">
        <v>82</v>
      </c>
      <c r="M21" s="17" t="s">
        <v>24</v>
      </c>
      <c r="N21" s="17" t="s">
        <v>25</v>
      </c>
      <c r="O21" s="17" t="s">
        <v>83</v>
      </c>
      <c r="P21" s="17" t="s">
        <v>27</v>
      </c>
      <c r="Q21" s="18" t="s">
        <v>28</v>
      </c>
      <c r="R21" s="18" t="s">
        <v>29</v>
      </c>
      <c r="S21" s="18" t="s">
        <v>30</v>
      </c>
      <c r="T21" s="18" t="s">
        <v>31</v>
      </c>
      <c r="U21" s="18" t="s">
        <v>32</v>
      </c>
      <c r="V21" s="18" t="s">
        <v>33</v>
      </c>
      <c r="W21" s="18" t="s">
        <v>34</v>
      </c>
      <c r="X21" s="18" t="s">
        <v>46</v>
      </c>
      <c r="Y21" s="18" t="s">
        <v>35</v>
      </c>
      <c r="Z21" s="18" t="s">
        <v>36</v>
      </c>
    </row>
    <row r="22" spans="1:26" x14ac:dyDescent="0.3">
      <c r="A22" s="19">
        <v>1</v>
      </c>
      <c r="B22" s="20">
        <v>80000</v>
      </c>
      <c r="C22">
        <f t="shared" ref="C22:C66" ca="1" si="0">_xlfn.NORM.INV(RAND(),$C$2,$C$3)</f>
        <v>3.366241782155658E-2</v>
      </c>
      <c r="D22" s="21">
        <f t="shared" ref="D22:D31" si="1">B22*(1-IF(B22&lt;180000,0.33,0.39))</f>
        <v>53599.999999999993</v>
      </c>
      <c r="E22" s="21">
        <f>B22*$B$16</f>
        <v>5600.0000000000009</v>
      </c>
      <c r="F22" s="21">
        <f>B22*$C$7</f>
        <v>2400</v>
      </c>
      <c r="G22" s="21">
        <f>E22+F22</f>
        <v>8000.0000000000009</v>
      </c>
      <c r="H22" s="21">
        <f>G22</f>
        <v>8000.0000000000009</v>
      </c>
      <c r="I22" s="21">
        <f>H22*30%</f>
        <v>2400</v>
      </c>
      <c r="J22">
        <f ca="1">_xlfn.NORM.INV(RAND(),$H$4,$H$5)</f>
        <v>6.714475111307236E-2</v>
      </c>
      <c r="K22" s="21">
        <f t="shared" ref="K22:K31" ca="1" si="2">I22*(1+J22)</f>
        <v>2561.1474026713736</v>
      </c>
      <c r="L22" s="21">
        <f>H22*30%</f>
        <v>2400</v>
      </c>
      <c r="M22">
        <f ca="1">_xlfn.NORM.INV(RAND(),$I$4,$I$5)</f>
        <v>6.0491372762057835E-2</v>
      </c>
      <c r="N22" s="21">
        <f ca="1">L22*(1+M22)</f>
        <v>2545.1792946289384</v>
      </c>
      <c r="O22" s="21">
        <f>H22*$D$12</f>
        <v>4800</v>
      </c>
      <c r="P22">
        <f ca="1">_xlfn.NORM.INV(RAND(),$J$4,$J$5)</f>
        <v>0.33552038515566412</v>
      </c>
      <c r="Q22" s="21">
        <f ca="1">O22*(1+P22)</f>
        <v>6410.4978487471872</v>
      </c>
      <c r="R22" s="21">
        <f ca="1">K22+N22+Q22</f>
        <v>11516.824546047499</v>
      </c>
      <c r="S22" s="23">
        <f>31080</f>
        <v>31080</v>
      </c>
      <c r="T22">
        <f ca="1">IF(RAND()&lt;_xlfn.POISSON.DIST(1,$M$4,FALSE),1,0)</f>
        <v>0</v>
      </c>
      <c r="U22">
        <f ca="1">IF(RAND()&lt;_xlfn.POISSON.DIST(1,$Q$4,FALSE),1,0)</f>
        <v>1</v>
      </c>
      <c r="V22">
        <f ca="1">IF(RAND()&lt;_xlfn.POISSON.DIST(1,$T$4,FALSE),1,0)</f>
        <v>1</v>
      </c>
      <c r="W22">
        <f ca="1">IF(RAND()&lt;_xlfn.POISSON.DIST(1,$X$4,FALSE),1,0)</f>
        <v>1</v>
      </c>
      <c r="X22">
        <f ca="1">IF(RAND()&lt;_xlfn.POISSON.DIST(1,$AA$4,FALSE),1,0)</f>
        <v>0</v>
      </c>
      <c r="Y22" s="25">
        <f t="shared" ref="Y22:Y31" ca="1" si="3">(T22*$N$5)+(U22*$Q$5)+(V22*$T$5)+(W22*$X$5)+(X22*AA5)+S22</f>
        <v>37180</v>
      </c>
      <c r="Z22" s="24">
        <f ca="1">D22-E22-Y22</f>
        <v>10819.999999999993</v>
      </c>
    </row>
    <row r="23" spans="1:26" x14ac:dyDescent="0.3">
      <c r="A23" s="19">
        <v>2</v>
      </c>
      <c r="B23" s="21">
        <f ca="1">B22*(1+C22)</f>
        <v>82692.993425724519</v>
      </c>
      <c r="C23">
        <f t="shared" ca="1" si="0"/>
        <v>2.1918527479386302E-2</v>
      </c>
      <c r="D23" s="21">
        <f t="shared" ca="1" si="1"/>
        <v>55404.305595235419</v>
      </c>
      <c r="E23" s="21">
        <f t="shared" ref="E23:E31" ca="1" si="4">B23*$B$16</f>
        <v>5788.509539800717</v>
      </c>
      <c r="F23" s="21">
        <f t="shared" ref="F23:F31" ca="1" si="5">B23*$C$7</f>
        <v>2480.7898027717356</v>
      </c>
      <c r="G23" s="21">
        <f t="shared" ref="G23:G31" ca="1" si="6">E23+F23</f>
        <v>8269.2993425724526</v>
      </c>
      <c r="H23" s="21">
        <f ca="1">G23+R22</f>
        <v>19786.12388861995</v>
      </c>
      <c r="I23" s="21">
        <f t="shared" ref="I23:I31" ca="1" si="7">H23*30%</f>
        <v>5935.837166585985</v>
      </c>
      <c r="J23">
        <f t="shared" ref="J23:J66" ca="1" si="8">_xlfn.NORM.INV(RAND(),$H$4,$H$5)</f>
        <v>-3.4967375191008995E-2</v>
      </c>
      <c r="K23" s="21">
        <f t="shared" ca="1" si="2"/>
        <v>5728.2765213092371</v>
      </c>
      <c r="L23" s="21">
        <f t="shared" ref="L23:L31" ca="1" si="9">H23*30%</f>
        <v>5935.837166585985</v>
      </c>
      <c r="M23">
        <f t="shared" ref="M23:M66" ca="1" si="10">_xlfn.NORM.INV(RAND(),$I$4,$I$5)</f>
        <v>4.160842149121801E-2</v>
      </c>
      <c r="N23" s="21">
        <f t="shared" ref="N23:N31" ca="1" si="11">L23*(1+M23)</f>
        <v>6182.8179813165316</v>
      </c>
      <c r="O23" s="21">
        <f t="shared" ref="O23:O31" ca="1" si="12">H23*$D$12</f>
        <v>11871.67433317197</v>
      </c>
      <c r="P23">
        <f t="shared" ref="P23:P66" ca="1" si="13">_xlfn.NORM.INV(RAND(),$J$4,$J$5)</f>
        <v>0.4087745386349661</v>
      </c>
      <c r="Q23" s="21">
        <f t="shared" ref="Q23:Q31" ca="1" si="14">O23*(1+P23)</f>
        <v>16724.512531538912</v>
      </c>
      <c r="R23" s="21">
        <f t="shared" ref="R23:R31" ca="1" si="15">K23+N23+Q23</f>
        <v>28635.607034164681</v>
      </c>
      <c r="S23" s="23">
        <f>S22*(1+0.015)</f>
        <v>31546.199999999997</v>
      </c>
      <c r="T23">
        <f t="shared" ref="T23:T66" ca="1" si="16">IF(RAND()&lt;_xlfn.POISSON.DIST(1,$M$4,FALSE),1,0)</f>
        <v>0</v>
      </c>
      <c r="U23">
        <f t="shared" ref="U23:U66" ca="1" si="17">IF(RAND()&lt;_xlfn.POISSON.DIST(1,$Q$4,FALSE),1,0)</f>
        <v>0</v>
      </c>
      <c r="V23">
        <f t="shared" ref="V23:V66" ca="1" si="18">IF(RAND()&lt;_xlfn.POISSON.DIST(1,$T$4,FALSE),1,0)</f>
        <v>0</v>
      </c>
      <c r="W23">
        <f t="shared" ref="W23:W66" ca="1" si="19">IF(RAND()&lt;_xlfn.POISSON.DIST(1,$X$4,FALSE),1,0)</f>
        <v>1</v>
      </c>
      <c r="X23">
        <f t="shared" ref="X23:X66" ca="1" si="20">IF(RAND()&lt;_xlfn.POISSON.DIST(1,$AA$4,FALSE),1,0)</f>
        <v>0</v>
      </c>
      <c r="Y23" s="25">
        <f t="shared" ca="1" si="3"/>
        <v>33046.199999999997</v>
      </c>
      <c r="Z23" s="24">
        <f t="shared" ref="Z23:Z31" ca="1" si="21">D23-E23-Y23</f>
        <v>16569.596055434704</v>
      </c>
    </row>
    <row r="24" spans="1:26" x14ac:dyDescent="0.3">
      <c r="A24" s="19">
        <v>3</v>
      </c>
      <c r="B24" s="21">
        <f t="shared" ref="B24:B31" ca="1" si="22">B23*(1+C23)</f>
        <v>84505.502074478965</v>
      </c>
      <c r="C24">
        <f t="shared" ca="1" si="0"/>
        <v>3.7666499379116342E-2</v>
      </c>
      <c r="D24" s="21">
        <f t="shared" ca="1" si="1"/>
        <v>56618.686389900904</v>
      </c>
      <c r="E24" s="21">
        <f t="shared" ca="1" si="4"/>
        <v>5915.3851452135277</v>
      </c>
      <c r="F24" s="21">
        <f t="shared" ca="1" si="5"/>
        <v>2535.1650622343691</v>
      </c>
      <c r="G24" s="21">
        <f t="shared" ca="1" si="6"/>
        <v>8450.5502074478973</v>
      </c>
      <c r="H24" s="21">
        <f t="shared" ref="H24:H31" ca="1" si="23">G24+R23</f>
        <v>37086.157241612578</v>
      </c>
      <c r="I24" s="21">
        <f t="shared" ca="1" si="7"/>
        <v>11125.847172483773</v>
      </c>
      <c r="J24">
        <f t="shared" ca="1" si="8"/>
        <v>4.0575697797817965E-2</v>
      </c>
      <c r="K24" s="21">
        <f t="shared" ca="1" si="2"/>
        <v>11577.286185099183</v>
      </c>
      <c r="L24" s="21">
        <f t="shared" ca="1" si="9"/>
        <v>11125.847172483773</v>
      </c>
      <c r="M24">
        <f t="shared" ca="1" si="10"/>
        <v>0.10243194273064797</v>
      </c>
      <c r="N24" s="21">
        <f t="shared" ca="1" si="11"/>
        <v>12265.489312885571</v>
      </c>
      <c r="O24" s="21">
        <f t="shared" ca="1" si="12"/>
        <v>22251.694344967545</v>
      </c>
      <c r="P24">
        <f t="shared" ca="1" si="13"/>
        <v>0.19739518682386803</v>
      </c>
      <c r="Q24" s="21">
        <f t="shared" ca="1" si="14"/>
        <v>26644.071707340023</v>
      </c>
      <c r="R24" s="21">
        <f t="shared" ca="1" si="15"/>
        <v>50486.847205324775</v>
      </c>
      <c r="S24" s="23">
        <f t="shared" ref="S24:S31" si="24">S23*(1+0.015)</f>
        <v>32019.392999999993</v>
      </c>
      <c r="T24">
        <f t="shared" ca="1" si="16"/>
        <v>0</v>
      </c>
      <c r="U24">
        <f t="shared" ca="1" si="17"/>
        <v>0</v>
      </c>
      <c r="V24">
        <f t="shared" ca="1" si="18"/>
        <v>0</v>
      </c>
      <c r="W24">
        <f t="shared" ca="1" si="19"/>
        <v>0</v>
      </c>
      <c r="X24">
        <f t="shared" ca="1" si="20"/>
        <v>1</v>
      </c>
      <c r="Y24" s="25">
        <f t="shared" ca="1" si="3"/>
        <v>32019.392999999993</v>
      </c>
      <c r="Z24" s="24">
        <f t="shared" ca="1" si="21"/>
        <v>18683.908244687384</v>
      </c>
    </row>
    <row r="25" spans="1:26" x14ac:dyDescent="0.3">
      <c r="A25" s="19">
        <v>4</v>
      </c>
      <c r="B25" s="21">
        <f t="shared" ca="1" si="22"/>
        <v>87688.528515899234</v>
      </c>
      <c r="C25">
        <f t="shared" ca="1" si="0"/>
        <v>4.0123563363983927E-2</v>
      </c>
      <c r="D25" s="21">
        <f t="shared" ca="1" si="1"/>
        <v>58751.314105652484</v>
      </c>
      <c r="E25" s="21">
        <f t="shared" ca="1" si="4"/>
        <v>6138.1969961129471</v>
      </c>
      <c r="F25" s="21">
        <f t="shared" ca="1" si="5"/>
        <v>2630.6558554769767</v>
      </c>
      <c r="G25" s="21">
        <f t="shared" ca="1" si="6"/>
        <v>8768.8528515899234</v>
      </c>
      <c r="H25" s="21">
        <f t="shared" ca="1" si="23"/>
        <v>59255.700056914699</v>
      </c>
      <c r="I25" s="21">
        <f t="shared" ca="1" si="7"/>
        <v>17776.710017074409</v>
      </c>
      <c r="J25">
        <f t="shared" ca="1" si="8"/>
        <v>-9.7458753517275995E-3</v>
      </c>
      <c r="K25" s="21">
        <f t="shared" ca="1" si="2"/>
        <v>17603.460417084196</v>
      </c>
      <c r="L25" s="21">
        <f t="shared" ca="1" si="9"/>
        <v>17776.710017074409</v>
      </c>
      <c r="M25">
        <f t="shared" ca="1" si="10"/>
        <v>0.19136014384779163</v>
      </c>
      <c r="N25" s="21">
        <f t="shared" ca="1" si="11"/>
        <v>21178.463803082246</v>
      </c>
      <c r="O25" s="21">
        <f t="shared" ca="1" si="12"/>
        <v>35553.420034148818</v>
      </c>
      <c r="P25">
        <f t="shared" ca="1" si="13"/>
        <v>0.16585066552939218</v>
      </c>
      <c r="Q25" s="21">
        <f t="shared" ca="1" si="14"/>
        <v>41449.978408658419</v>
      </c>
      <c r="R25" s="21">
        <f t="shared" ca="1" si="15"/>
        <v>80231.902628824871</v>
      </c>
      <c r="S25" s="23">
        <f t="shared" si="24"/>
        <v>32499.683894999991</v>
      </c>
      <c r="T25">
        <f t="shared" ca="1" si="16"/>
        <v>1</v>
      </c>
      <c r="U25">
        <f t="shared" ca="1" si="17"/>
        <v>1</v>
      </c>
      <c r="V25">
        <f t="shared" ca="1" si="18"/>
        <v>0</v>
      </c>
      <c r="W25">
        <f t="shared" ca="1" si="19"/>
        <v>0</v>
      </c>
      <c r="X25">
        <f t="shared" ca="1" si="20"/>
        <v>0</v>
      </c>
      <c r="Y25" s="25">
        <f t="shared" ca="1" si="3"/>
        <v>34599.683894999995</v>
      </c>
      <c r="Z25" s="24">
        <f t="shared" ca="1" si="21"/>
        <v>18013.433214539546</v>
      </c>
    </row>
    <row r="26" spans="1:26" x14ac:dyDescent="0.3">
      <c r="A26" s="19">
        <v>5</v>
      </c>
      <c r="B26" s="21">
        <f t="shared" ca="1" si="22"/>
        <v>91206.904746101412</v>
      </c>
      <c r="C26">
        <f t="shared" ca="1" si="0"/>
        <v>4.2874735263287458E-2</v>
      </c>
      <c r="D26" s="21">
        <f t="shared" ca="1" si="1"/>
        <v>61108.626179887942</v>
      </c>
      <c r="E26" s="21">
        <f t="shared" ca="1" si="4"/>
        <v>6384.4833322270997</v>
      </c>
      <c r="F26" s="21">
        <f t="shared" ca="1" si="5"/>
        <v>2736.2071423830421</v>
      </c>
      <c r="G26" s="21">
        <f t="shared" ca="1" si="6"/>
        <v>9120.6904746101427</v>
      </c>
      <c r="H26" s="21">
        <f t="shared" ca="1" si="23"/>
        <v>89352.593103435007</v>
      </c>
      <c r="I26" s="21">
        <f t="shared" ca="1" si="7"/>
        <v>26805.777931030501</v>
      </c>
      <c r="J26">
        <f t="shared" ca="1" si="8"/>
        <v>4.2666702769956731E-2</v>
      </c>
      <c r="K26" s="21">
        <f t="shared" ca="1" si="2"/>
        <v>27949.492090531247</v>
      </c>
      <c r="L26" s="21">
        <f t="shared" ca="1" si="9"/>
        <v>26805.777931030501</v>
      </c>
      <c r="M26">
        <f t="shared" ca="1" si="10"/>
        <v>0.1807703372499454</v>
      </c>
      <c r="N26" s="21">
        <f t="shared" ca="1" si="11"/>
        <v>31651.467447870029</v>
      </c>
      <c r="O26" s="21">
        <f t="shared" ca="1" si="12"/>
        <v>53611.555862061003</v>
      </c>
      <c r="P26">
        <f t="shared" ca="1" si="13"/>
        <v>0.47152809787777633</v>
      </c>
      <c r="Q26" s="21">
        <f t="shared" ca="1" si="14"/>
        <v>78890.910821966769</v>
      </c>
      <c r="R26" s="21">
        <f t="shared" ca="1" si="15"/>
        <v>138491.87036036805</v>
      </c>
      <c r="S26" s="23">
        <f t="shared" si="24"/>
        <v>32987.179153424986</v>
      </c>
      <c r="T26">
        <f t="shared" ca="1" si="16"/>
        <v>0</v>
      </c>
      <c r="U26">
        <f t="shared" ca="1" si="17"/>
        <v>0</v>
      </c>
      <c r="V26">
        <f t="shared" ca="1" si="18"/>
        <v>0</v>
      </c>
      <c r="W26">
        <f t="shared" ca="1" si="19"/>
        <v>0</v>
      </c>
      <c r="X26">
        <f t="shared" ca="1" si="20"/>
        <v>1</v>
      </c>
      <c r="Y26" s="25">
        <f t="shared" ca="1" si="3"/>
        <v>32987.179153424986</v>
      </c>
      <c r="Z26" s="24">
        <f t="shared" ca="1" si="21"/>
        <v>21736.963694235856</v>
      </c>
    </row>
    <row r="27" spans="1:26" x14ac:dyDescent="0.3">
      <c r="A27" s="19">
        <v>6</v>
      </c>
      <c r="B27" s="21">
        <f t="shared" ca="1" si="22"/>
        <v>95117.376641274386</v>
      </c>
      <c r="C27">
        <f t="shared" ca="1" si="0"/>
        <v>2.6746526632544718E-2</v>
      </c>
      <c r="D27" s="21">
        <f t="shared" ca="1" si="1"/>
        <v>63728.642349653834</v>
      </c>
      <c r="E27" s="21">
        <f t="shared" ca="1" si="4"/>
        <v>6658.2163648892074</v>
      </c>
      <c r="F27" s="21">
        <f t="shared" ca="1" si="5"/>
        <v>2853.5212992382317</v>
      </c>
      <c r="G27" s="21">
        <f t="shared" ca="1" si="6"/>
        <v>9511.7376641274386</v>
      </c>
      <c r="H27" s="21">
        <f t="shared" ca="1" si="23"/>
        <v>148003.60802449548</v>
      </c>
      <c r="I27" s="21">
        <f t="shared" ca="1" si="7"/>
        <v>44401.082407348644</v>
      </c>
      <c r="J27">
        <f t="shared" ca="1" si="8"/>
        <v>-3.6711812182802464E-2</v>
      </c>
      <c r="K27" s="21">
        <f t="shared" ca="1" si="2"/>
        <v>42771.038209296923</v>
      </c>
      <c r="L27" s="21">
        <f t="shared" ca="1" si="9"/>
        <v>44401.082407348644</v>
      </c>
      <c r="M27">
        <f t="shared" ca="1" si="10"/>
        <v>7.2432186020357531E-2</v>
      </c>
      <c r="N27" s="21">
        <f t="shared" ca="1" si="11"/>
        <v>47617.149867782951</v>
      </c>
      <c r="O27" s="21">
        <f t="shared" ca="1" si="12"/>
        <v>88802.164814697288</v>
      </c>
      <c r="P27">
        <f t="shared" ca="1" si="13"/>
        <v>0.1582399957553691</v>
      </c>
      <c r="Q27" s="21">
        <f t="shared" ca="1" si="14"/>
        <v>102854.21899804258</v>
      </c>
      <c r="R27" s="21">
        <f t="shared" ca="1" si="15"/>
        <v>193242.40707512246</v>
      </c>
      <c r="S27" s="23">
        <f t="shared" si="24"/>
        <v>33481.986840726357</v>
      </c>
      <c r="T27">
        <f t="shared" ca="1" si="16"/>
        <v>0</v>
      </c>
      <c r="U27">
        <f t="shared" ca="1" si="17"/>
        <v>0</v>
      </c>
      <c r="V27">
        <f t="shared" ca="1" si="18"/>
        <v>0</v>
      </c>
      <c r="W27">
        <f t="shared" ca="1" si="19"/>
        <v>0</v>
      </c>
      <c r="X27">
        <f t="shared" ca="1" si="20"/>
        <v>1</v>
      </c>
      <c r="Y27" s="25">
        <f t="shared" ca="1" si="3"/>
        <v>33481.986840726357</v>
      </c>
      <c r="Z27" s="24">
        <f t="shared" ca="1" si="21"/>
        <v>23588.439144038268</v>
      </c>
    </row>
    <row r="28" spans="1:26" x14ac:dyDescent="0.3">
      <c r="A28" s="19">
        <v>7</v>
      </c>
      <c r="B28" s="21">
        <f t="shared" ca="1" si="22"/>
        <v>97661.436088828006</v>
      </c>
      <c r="C28">
        <f t="shared" ca="1" si="0"/>
        <v>2.5237352768276905E-2</v>
      </c>
      <c r="D28" s="21">
        <f t="shared" ca="1" si="1"/>
        <v>65433.162179514758</v>
      </c>
      <c r="E28" s="21">
        <f t="shared" ca="1" si="4"/>
        <v>6836.3005262179613</v>
      </c>
      <c r="F28" s="21">
        <f t="shared" ca="1" si="5"/>
        <v>2929.84308266484</v>
      </c>
      <c r="G28" s="21">
        <f t="shared" ca="1" si="6"/>
        <v>9766.1436088828013</v>
      </c>
      <c r="H28" s="21">
        <f t="shared" ca="1" si="23"/>
        <v>203008.55068400525</v>
      </c>
      <c r="I28" s="21">
        <f t="shared" ca="1" si="7"/>
        <v>60902.565205201572</v>
      </c>
      <c r="J28">
        <f t="shared" ca="1" si="8"/>
        <v>2.0235814177693365E-3</v>
      </c>
      <c r="K28" s="21">
        <f t="shared" ca="1" si="2"/>
        <v>61025.806504445303</v>
      </c>
      <c r="L28" s="21">
        <f t="shared" ca="1" si="9"/>
        <v>60902.565205201572</v>
      </c>
      <c r="M28">
        <f t="shared" ca="1" si="10"/>
        <v>4.4301363800901175E-2</v>
      </c>
      <c r="N28" s="21">
        <f t="shared" ca="1" si="11"/>
        <v>63600.631902765308</v>
      </c>
      <c r="O28" s="21">
        <f t="shared" ca="1" si="12"/>
        <v>121805.13041040314</v>
      </c>
      <c r="P28">
        <f t="shared" ca="1" si="13"/>
        <v>3.6872125299663563E-2</v>
      </c>
      <c r="Q28" s="21">
        <f t="shared" ca="1" si="14"/>
        <v>126296.34444103739</v>
      </c>
      <c r="R28" s="21">
        <f t="shared" ca="1" si="15"/>
        <v>250922.782848248</v>
      </c>
      <c r="S28" s="23">
        <f t="shared" si="24"/>
        <v>33984.216643337248</v>
      </c>
      <c r="T28">
        <f t="shared" ca="1" si="16"/>
        <v>0</v>
      </c>
      <c r="U28">
        <f t="shared" ca="1" si="17"/>
        <v>1</v>
      </c>
      <c r="V28">
        <f t="shared" ca="1" si="18"/>
        <v>1</v>
      </c>
      <c r="W28">
        <f t="shared" ca="1" si="19"/>
        <v>0</v>
      </c>
      <c r="X28">
        <f t="shared" ca="1" si="20"/>
        <v>0</v>
      </c>
      <c r="Y28" s="25">
        <f t="shared" ca="1" si="3"/>
        <v>38584.216643337248</v>
      </c>
      <c r="Z28" s="24">
        <f t="shared" ca="1" si="21"/>
        <v>20012.645009959553</v>
      </c>
    </row>
    <row r="29" spans="1:26" x14ac:dyDescent="0.3">
      <c r="A29" s="19">
        <v>8</v>
      </c>
      <c r="B29" s="21">
        <f t="shared" ca="1" si="22"/>
        <v>100126.1522032583</v>
      </c>
      <c r="C29">
        <f t="shared" ca="1" si="0"/>
        <v>3.610586785258571E-2</v>
      </c>
      <c r="D29" s="21">
        <f t="shared" ca="1" si="1"/>
        <v>67084.521976183052</v>
      </c>
      <c r="E29" s="21">
        <f t="shared" ca="1" si="4"/>
        <v>7008.8306542280816</v>
      </c>
      <c r="F29" s="21">
        <f t="shared" ca="1" si="5"/>
        <v>3003.7845660977491</v>
      </c>
      <c r="G29" s="21">
        <f t="shared" ca="1" si="6"/>
        <v>10012.615220325832</v>
      </c>
      <c r="H29" s="21">
        <f t="shared" ca="1" si="23"/>
        <v>260935.39806857382</v>
      </c>
      <c r="I29" s="21">
        <f t="shared" ca="1" si="7"/>
        <v>78280.61942057214</v>
      </c>
      <c r="J29">
        <f t="shared" ca="1" si="8"/>
        <v>7.125800044953895E-2</v>
      </c>
      <c r="K29" s="21">
        <f t="shared" ca="1" si="2"/>
        <v>83858.739834433451</v>
      </c>
      <c r="L29" s="21">
        <f t="shared" ca="1" si="9"/>
        <v>78280.61942057214</v>
      </c>
      <c r="M29">
        <f t="shared" ca="1" si="10"/>
        <v>1.5861929319072425E-2</v>
      </c>
      <c r="N29" s="21">
        <f t="shared" ca="1" si="11"/>
        <v>79522.30107287447</v>
      </c>
      <c r="O29" s="21">
        <f t="shared" ca="1" si="12"/>
        <v>156561.23884114428</v>
      </c>
      <c r="P29">
        <f t="shared" ca="1" si="13"/>
        <v>0.10819010476570574</v>
      </c>
      <c r="Q29" s="21">
        <f t="shared" ca="1" si="14"/>
        <v>173499.61567361635</v>
      </c>
      <c r="R29" s="21">
        <f t="shared" ca="1" si="15"/>
        <v>336880.65658092429</v>
      </c>
      <c r="S29" s="23">
        <f t="shared" si="24"/>
        <v>34493.9798929873</v>
      </c>
      <c r="T29">
        <f t="shared" ca="1" si="16"/>
        <v>0</v>
      </c>
      <c r="U29">
        <f t="shared" ca="1" si="17"/>
        <v>0</v>
      </c>
      <c r="V29">
        <f t="shared" ca="1" si="18"/>
        <v>0</v>
      </c>
      <c r="W29">
        <f t="shared" ca="1" si="19"/>
        <v>0</v>
      </c>
      <c r="X29">
        <f t="shared" ca="1" si="20"/>
        <v>0</v>
      </c>
      <c r="Y29" s="25">
        <f t="shared" ca="1" si="3"/>
        <v>34493.9798929873</v>
      </c>
      <c r="Z29" s="24">
        <f t="shared" ca="1" si="21"/>
        <v>25581.711428967668</v>
      </c>
    </row>
    <row r="30" spans="1:26" x14ac:dyDescent="0.3">
      <c r="A30" s="19">
        <v>9</v>
      </c>
      <c r="B30" s="21">
        <f t="shared" ca="1" si="22"/>
        <v>103741.29382329702</v>
      </c>
      <c r="C30">
        <f t="shared" ca="1" si="0"/>
        <v>2.7034304495334151E-2</v>
      </c>
      <c r="D30" s="21">
        <f t="shared" ca="1" si="1"/>
        <v>69506.666861608988</v>
      </c>
      <c r="E30" s="21">
        <f t="shared" ca="1" si="4"/>
        <v>7261.8905676307922</v>
      </c>
      <c r="F30" s="21">
        <f t="shared" ca="1" si="5"/>
        <v>3112.2388146989106</v>
      </c>
      <c r="G30" s="21">
        <f t="shared" ca="1" si="6"/>
        <v>10374.129382329702</v>
      </c>
      <c r="H30" s="21">
        <f t="shared" ca="1" si="23"/>
        <v>347254.78596325399</v>
      </c>
      <c r="I30" s="21">
        <f t="shared" ca="1" si="7"/>
        <v>104176.43578897619</v>
      </c>
      <c r="J30">
        <f t="shared" ca="1" si="8"/>
        <v>2.6582011934975946E-2</v>
      </c>
      <c r="K30" s="21">
        <f t="shared" ca="1" si="2"/>
        <v>106945.65504846201</v>
      </c>
      <c r="L30" s="21">
        <f t="shared" ca="1" si="9"/>
        <v>104176.43578897619</v>
      </c>
      <c r="M30">
        <f t="shared" ca="1" si="10"/>
        <v>0.13610139994974202</v>
      </c>
      <c r="N30" s="21">
        <f t="shared" ca="1" si="11"/>
        <v>118354.99454163025</v>
      </c>
      <c r="O30" s="21">
        <f t="shared" ca="1" si="12"/>
        <v>208352.87157795238</v>
      </c>
      <c r="P30">
        <f t="shared" ca="1" si="13"/>
        <v>0.11633155397684324</v>
      </c>
      <c r="Q30" s="21">
        <f t="shared" ca="1" si="14"/>
        <v>232590.88490415324</v>
      </c>
      <c r="R30" s="21">
        <f t="shared" ca="1" si="15"/>
        <v>457891.53449424548</v>
      </c>
      <c r="S30" s="23">
        <f t="shared" si="24"/>
        <v>35011.389591382103</v>
      </c>
      <c r="T30">
        <f t="shared" ca="1" si="16"/>
        <v>0</v>
      </c>
      <c r="U30">
        <f t="shared" ca="1" si="17"/>
        <v>1</v>
      </c>
      <c r="V30">
        <f t="shared" ca="1" si="18"/>
        <v>0</v>
      </c>
      <c r="W30">
        <f t="shared" ca="1" si="19"/>
        <v>0</v>
      </c>
      <c r="X30">
        <f t="shared" ca="1" si="20"/>
        <v>0</v>
      </c>
      <c r="Y30" s="25">
        <f t="shared" ca="1" si="3"/>
        <v>35611.389591382103</v>
      </c>
      <c r="Z30" s="24">
        <f t="shared" ca="1" si="21"/>
        <v>26633.386702596094</v>
      </c>
    </row>
    <row r="31" spans="1:26" x14ac:dyDescent="0.3">
      <c r="A31" s="19">
        <v>10</v>
      </c>
      <c r="B31" s="21">
        <f t="shared" ca="1" si="22"/>
        <v>106545.86754925596</v>
      </c>
      <c r="C31">
        <f t="shared" ca="1" si="0"/>
        <v>4.7271878526271224E-2</v>
      </c>
      <c r="D31" s="21">
        <f t="shared" ca="1" si="1"/>
        <v>71385.731258001484</v>
      </c>
      <c r="E31" s="21">
        <f t="shared" ca="1" si="4"/>
        <v>7458.210728447918</v>
      </c>
      <c r="F31" s="21">
        <f t="shared" ca="1" si="5"/>
        <v>3196.3760264776784</v>
      </c>
      <c r="G31" s="21">
        <f t="shared" ca="1" si="6"/>
        <v>10654.586754925596</v>
      </c>
      <c r="H31" s="21">
        <f t="shared" ca="1" si="23"/>
        <v>468546.12124917109</v>
      </c>
      <c r="I31" s="21">
        <f t="shared" ca="1" si="7"/>
        <v>140563.83637475132</v>
      </c>
      <c r="J31">
        <f t="shared" ca="1" si="8"/>
        <v>5.8137639083967296E-2</v>
      </c>
      <c r="K31" s="21">
        <f t="shared" ca="1" si="2"/>
        <v>148735.88596216447</v>
      </c>
      <c r="L31" s="21">
        <f t="shared" ca="1" si="9"/>
        <v>140563.83637475132</v>
      </c>
      <c r="M31">
        <f t="shared" ca="1" si="10"/>
        <v>4.1898461870658779E-2</v>
      </c>
      <c r="N31" s="21">
        <f t="shared" ca="1" si="11"/>
        <v>146453.24491349235</v>
      </c>
      <c r="O31" s="21">
        <f t="shared" ca="1" si="12"/>
        <v>281127.67274950264</v>
      </c>
      <c r="P31">
        <f t="shared" ca="1" si="13"/>
        <v>-0.13352473666811782</v>
      </c>
      <c r="Q31" s="21">
        <f t="shared" ca="1" si="14"/>
        <v>243590.17427550451</v>
      </c>
      <c r="R31" s="21">
        <f t="shared" ca="1" si="15"/>
        <v>538779.30515116139</v>
      </c>
      <c r="S31" s="23">
        <f t="shared" si="24"/>
        <v>35536.560435252832</v>
      </c>
      <c r="T31">
        <f t="shared" ca="1" si="16"/>
        <v>0</v>
      </c>
      <c r="U31">
        <f t="shared" ca="1" si="17"/>
        <v>0</v>
      </c>
      <c r="V31">
        <f t="shared" ca="1" si="18"/>
        <v>1</v>
      </c>
      <c r="W31">
        <f t="shared" ca="1" si="19"/>
        <v>0</v>
      </c>
      <c r="X31">
        <f t="shared" ca="1" si="20"/>
        <v>0</v>
      </c>
      <c r="Y31" s="25">
        <f t="shared" ca="1" si="3"/>
        <v>39536.560435252832</v>
      </c>
      <c r="Z31" s="24">
        <f t="shared" ca="1" si="21"/>
        <v>24390.960094300732</v>
      </c>
    </row>
    <row r="33" spans="1:26" x14ac:dyDescent="0.3">
      <c r="A33" t="s">
        <v>77</v>
      </c>
    </row>
    <row r="34" spans="1:26" x14ac:dyDescent="0.3">
      <c r="B34" s="5" t="s">
        <v>2</v>
      </c>
      <c r="C34" s="5" t="s">
        <v>3</v>
      </c>
      <c r="D34" s="5" t="s">
        <v>4</v>
      </c>
    </row>
    <row r="35" spans="1:26" x14ac:dyDescent="0.3">
      <c r="A35" s="5" t="s">
        <v>7</v>
      </c>
      <c r="B35" s="7">
        <v>0.3</v>
      </c>
      <c r="C35" s="7">
        <v>0.5</v>
      </c>
      <c r="D35" s="7">
        <v>0.2</v>
      </c>
    </row>
    <row r="37" spans="1:26" x14ac:dyDescent="0.3">
      <c r="A37" s="19">
        <v>11</v>
      </c>
      <c r="B37" s="21">
        <f ca="1">B31*(1+C31)</f>
        <v>111582.49085752056</v>
      </c>
      <c r="C37">
        <f t="shared" ca="1" si="0"/>
        <v>2.789464447787357E-2</v>
      </c>
      <c r="D37" s="21">
        <f t="shared" ref="D37:D51" ca="1" si="25">B37*(1-IF(B37&lt;180000,0.33,0.39))</f>
        <v>74760.268874538771</v>
      </c>
      <c r="E37" s="21">
        <f ca="1">B37*$B$16</f>
        <v>7810.7743600264403</v>
      </c>
      <c r="F37" s="21">
        <f t="shared" ref="F37:F51" ca="1" si="26">B37*$C$7</f>
        <v>3347.4747257256167</v>
      </c>
      <c r="G37" s="21">
        <f t="shared" ref="G37:G51" ca="1" si="27">E37+F37</f>
        <v>11158.249085752057</v>
      </c>
      <c r="H37" s="21">
        <f ca="1">G37+R31</f>
        <v>549937.55423691345</v>
      </c>
      <c r="I37" s="21">
        <f ca="1">H37*$H$12</f>
        <v>164981.26627107404</v>
      </c>
      <c r="J37">
        <f t="shared" ca="1" si="8"/>
        <v>8.9014784407067227E-2</v>
      </c>
      <c r="K37" s="21">
        <f t="shared" ref="K37:K51" ca="1" si="28">I37*(1+J37)</f>
        <v>179667.03811939864</v>
      </c>
      <c r="L37" s="21">
        <f ca="1">H37*$I$12</f>
        <v>274968.77711845672</v>
      </c>
      <c r="M37">
        <f t="shared" ca="1" si="10"/>
        <v>8.2476469910173045E-2</v>
      </c>
      <c r="N37" s="21">
        <f t="shared" ref="N37:N51" ca="1" si="29">L37*(1+M37)</f>
        <v>297647.23119070416</v>
      </c>
      <c r="O37" s="21">
        <f ca="1">H37*$J$12</f>
        <v>109987.5108473827</v>
      </c>
      <c r="P37">
        <f t="shared" ca="1" si="13"/>
        <v>1.0373652523211666E-2</v>
      </c>
      <c r="Q37" s="21">
        <f t="shared" ref="Q37:Q51" ca="1" si="30">O37*(1+P37)</f>
        <v>111128.48306680642</v>
      </c>
      <c r="R37" s="21">
        <f t="shared" ref="R37:R51" ca="1" si="31">K37+N37+Q37</f>
        <v>588442.75237690925</v>
      </c>
      <c r="S37" s="23">
        <f>S31*(1+0.015)</f>
        <v>36069.608841781621</v>
      </c>
      <c r="T37">
        <f t="shared" ca="1" si="16"/>
        <v>1</v>
      </c>
      <c r="U37">
        <f t="shared" ca="1" si="17"/>
        <v>1</v>
      </c>
      <c r="V37">
        <f t="shared" ca="1" si="18"/>
        <v>0</v>
      </c>
      <c r="W37">
        <f t="shared" ca="1" si="19"/>
        <v>0</v>
      </c>
      <c r="X37">
        <f t="shared" ca="1" si="20"/>
        <v>0</v>
      </c>
      <c r="Y37" s="25">
        <f ca="1">(T37*$N$5)+(U37*$Q$5)+(V37*$T$5)+(W37*$X$5)+(X37*AA15)+S37</f>
        <v>38169.608841781621</v>
      </c>
      <c r="Z37" s="24">
        <f t="shared" ref="Z37:Z51" ca="1" si="32">D37-E37-Y37</f>
        <v>28779.885672730714</v>
      </c>
    </row>
    <row r="38" spans="1:26" x14ac:dyDescent="0.3">
      <c r="A38" s="19">
        <v>12</v>
      </c>
      <c r="B38" s="21">
        <f t="shared" ref="B38:B51" ca="1" si="33">B37*(1+C37)</f>
        <v>114695.04476994667</v>
      </c>
      <c r="C38">
        <f t="shared" ca="1" si="0"/>
        <v>1.9871729194935125E-2</v>
      </c>
      <c r="D38" s="21">
        <f t="shared" ca="1" si="25"/>
        <v>76845.679995864266</v>
      </c>
      <c r="E38" s="21">
        <f t="shared" ref="E38:E51" ca="1" si="34">B38*$B$16</f>
        <v>8028.6531338962677</v>
      </c>
      <c r="F38" s="21">
        <f t="shared" ca="1" si="26"/>
        <v>3440.8513430984003</v>
      </c>
      <c r="G38" s="21">
        <f t="shared" ca="1" si="27"/>
        <v>11469.504476994669</v>
      </c>
      <c r="H38" s="21">
        <f t="shared" ref="H38:H51" ca="1" si="35">G38+R37</f>
        <v>599912.25685390388</v>
      </c>
      <c r="I38" s="21">
        <f t="shared" ref="I38:I51" ca="1" si="36">H38*$H$12</f>
        <v>179973.67705617115</v>
      </c>
      <c r="J38">
        <f t="shared" ca="1" si="8"/>
        <v>3.3540171814106068E-2</v>
      </c>
      <c r="K38" s="21">
        <f t="shared" ca="1" si="28"/>
        <v>186010.02510665153</v>
      </c>
      <c r="L38" s="21">
        <f t="shared" ref="L38:L51" ca="1" si="37">H38*$I$12</f>
        <v>299956.12842695194</v>
      </c>
      <c r="M38">
        <f t="shared" ca="1" si="10"/>
        <v>1.7059599180492754E-2</v>
      </c>
      <c r="N38" s="21">
        <f t="shared" ca="1" si="29"/>
        <v>305073.25974964816</v>
      </c>
      <c r="O38" s="21">
        <f t="shared" ref="O38:O51" ca="1" si="38">H38*$J$12</f>
        <v>119982.45137078078</v>
      </c>
      <c r="P38">
        <f t="shared" ca="1" si="13"/>
        <v>-5.0625088533580512E-2</v>
      </c>
      <c r="Q38" s="21">
        <f t="shared" ca="1" si="30"/>
        <v>113908.32914765898</v>
      </c>
      <c r="R38" s="21">
        <f t="shared" ca="1" si="31"/>
        <v>604991.61400395865</v>
      </c>
      <c r="S38" s="23">
        <f t="shared" ref="S38:S51" si="39">S37*(1+0.015)</f>
        <v>36610.652974408338</v>
      </c>
      <c r="T38">
        <f t="shared" ca="1" si="16"/>
        <v>0</v>
      </c>
      <c r="U38">
        <f t="shared" ca="1" si="17"/>
        <v>1</v>
      </c>
      <c r="V38">
        <f t="shared" ca="1" si="18"/>
        <v>1</v>
      </c>
      <c r="W38">
        <f t="shared" ca="1" si="19"/>
        <v>0</v>
      </c>
      <c r="X38">
        <f t="shared" ca="1" si="20"/>
        <v>1</v>
      </c>
      <c r="Y38" s="25">
        <f ca="1">(T38*$N$5)+(U38*$Q$5)+(V38*$T$5)+(W38*$X$5)+(X38*AA16)+S38</f>
        <v>41210.652974408338</v>
      </c>
      <c r="Z38" s="24">
        <f t="shared" ca="1" si="32"/>
        <v>27606.373887559661</v>
      </c>
    </row>
    <row r="39" spans="1:26" x14ac:dyDescent="0.3">
      <c r="A39" s="19">
        <v>13</v>
      </c>
      <c r="B39" s="21">
        <f t="shared" ca="1" si="33"/>
        <v>116974.23363961601</v>
      </c>
      <c r="C39">
        <f t="shared" ca="1" si="0"/>
        <v>3.5408247005072904E-2</v>
      </c>
      <c r="D39" s="21">
        <f t="shared" ca="1" si="25"/>
        <v>78372.736538542711</v>
      </c>
      <c r="E39" s="21">
        <f t="shared" ca="1" si="34"/>
        <v>8188.1963547731211</v>
      </c>
      <c r="F39" s="21">
        <f t="shared" ca="1" si="26"/>
        <v>3509.2270091884802</v>
      </c>
      <c r="G39" s="21">
        <f t="shared" ca="1" si="27"/>
        <v>11697.423363961601</v>
      </c>
      <c r="H39" s="21">
        <f t="shared" ca="1" si="35"/>
        <v>616689.03736792027</v>
      </c>
      <c r="I39" s="21">
        <f t="shared" ca="1" si="36"/>
        <v>185006.71121037609</v>
      </c>
      <c r="J39">
        <f t="shared" ca="1" si="8"/>
        <v>-1.1447616482508152E-2</v>
      </c>
      <c r="K39" s="21">
        <f t="shared" ca="1" si="28"/>
        <v>182888.82533374956</v>
      </c>
      <c r="L39" s="21">
        <f t="shared" ca="1" si="37"/>
        <v>308344.51868396014</v>
      </c>
      <c r="M39">
        <f t="shared" ca="1" si="10"/>
        <v>6.0896334594393933E-2</v>
      </c>
      <c r="N39" s="21">
        <f t="shared" ca="1" si="29"/>
        <v>327121.56966408598</v>
      </c>
      <c r="O39" s="21">
        <f t="shared" ca="1" si="38"/>
        <v>123337.80747358406</v>
      </c>
      <c r="P39">
        <f t="shared" ca="1" si="13"/>
        <v>0.437383132856901</v>
      </c>
      <c r="Q39" s="21">
        <f t="shared" ca="1" si="30"/>
        <v>177283.68410608158</v>
      </c>
      <c r="R39" s="21">
        <f t="shared" ca="1" si="31"/>
        <v>687294.07910391712</v>
      </c>
      <c r="S39" s="23">
        <f t="shared" si="39"/>
        <v>37159.812769024458</v>
      </c>
      <c r="T39">
        <f t="shared" ca="1" si="16"/>
        <v>0</v>
      </c>
      <c r="U39">
        <f t="shared" ca="1" si="17"/>
        <v>0</v>
      </c>
      <c r="V39">
        <f t="shared" ca="1" si="18"/>
        <v>1</v>
      </c>
      <c r="W39">
        <f t="shared" ca="1" si="19"/>
        <v>0</v>
      </c>
      <c r="X39">
        <f t="shared" ca="1" si="20"/>
        <v>1</v>
      </c>
      <c r="Y39" s="25">
        <f ca="1">(T39*$N$5)+(U39*$Q$5)+(V39*$T$5)+(W39*$X$5)+(X39*AA18)+S39</f>
        <v>41159.812769024458</v>
      </c>
      <c r="Z39" s="24">
        <f t="shared" ca="1" si="32"/>
        <v>29024.727414745139</v>
      </c>
    </row>
    <row r="40" spans="1:26" x14ac:dyDescent="0.3">
      <c r="A40" s="19">
        <v>14</v>
      </c>
      <c r="B40" s="21">
        <f t="shared" ca="1" si="33"/>
        <v>121116.08619755665</v>
      </c>
      <c r="C40">
        <f t="shared" ca="1" si="0"/>
        <v>3.2208634356718335E-2</v>
      </c>
      <c r="D40" s="21">
        <f t="shared" ca="1" si="25"/>
        <v>81147.777752362948</v>
      </c>
      <c r="E40" s="21">
        <f t="shared" ca="1" si="34"/>
        <v>8478.1260338289667</v>
      </c>
      <c r="F40" s="21">
        <f t="shared" ca="1" si="26"/>
        <v>3633.4825859266994</v>
      </c>
      <c r="G40" s="21">
        <f t="shared" ca="1" si="27"/>
        <v>12111.608619755665</v>
      </c>
      <c r="H40" s="21">
        <f t="shared" ca="1" si="35"/>
        <v>699405.68772367283</v>
      </c>
      <c r="I40" s="21">
        <f t="shared" ca="1" si="36"/>
        <v>209821.70631710184</v>
      </c>
      <c r="J40">
        <f t="shared" ca="1" si="8"/>
        <v>7.4115823793458914E-3</v>
      </c>
      <c r="K40" s="21">
        <f t="shared" ca="1" si="28"/>
        <v>211376.81717844596</v>
      </c>
      <c r="L40" s="21">
        <f t="shared" ca="1" si="37"/>
        <v>349702.84386183642</v>
      </c>
      <c r="M40">
        <f t="shared" ca="1" si="10"/>
        <v>3.417820743002227E-2</v>
      </c>
      <c r="N40" s="21">
        <f t="shared" ca="1" si="29"/>
        <v>361655.06019821495</v>
      </c>
      <c r="O40" s="21">
        <f t="shared" ca="1" si="38"/>
        <v>139881.13754473458</v>
      </c>
      <c r="P40">
        <f t="shared" ca="1" si="13"/>
        <v>0.73880183374129482</v>
      </c>
      <c r="Q40" s="21">
        <f t="shared" ca="1" si="30"/>
        <v>243225.57846860276</v>
      </c>
      <c r="R40" s="21">
        <f t="shared" ca="1" si="31"/>
        <v>816257.45584526367</v>
      </c>
      <c r="S40" s="23">
        <f t="shared" si="39"/>
        <v>37717.20996055982</v>
      </c>
      <c r="T40">
        <f t="shared" ca="1" si="16"/>
        <v>0</v>
      </c>
      <c r="U40">
        <f t="shared" ca="1" si="17"/>
        <v>1</v>
      </c>
      <c r="V40">
        <f t="shared" ca="1" si="18"/>
        <v>0</v>
      </c>
      <c r="W40">
        <f t="shared" ca="1" si="19"/>
        <v>0</v>
      </c>
      <c r="X40">
        <f t="shared" ca="1" si="20"/>
        <v>0</v>
      </c>
      <c r="Y40" s="25">
        <f ca="1">(T40*$N$5)+(U40*$Q$5)+(V40*$T$5)+(W40*$X$5)+(X40*AA19)+S40</f>
        <v>38317.20996055982</v>
      </c>
      <c r="Z40" s="24">
        <f t="shared" ca="1" si="32"/>
        <v>34352.441757974157</v>
      </c>
    </row>
    <row r="41" spans="1:26" x14ac:dyDescent="0.3">
      <c r="A41" s="19">
        <v>15</v>
      </c>
      <c r="B41" s="21">
        <f t="shared" ca="1" si="33"/>
        <v>125017.06993261052</v>
      </c>
      <c r="C41">
        <f t="shared" ca="1" si="0"/>
        <v>3.7408958227875336E-2</v>
      </c>
      <c r="D41" s="21">
        <f t="shared" ca="1" si="25"/>
        <v>83761.436854849046</v>
      </c>
      <c r="E41" s="21">
        <f t="shared" ca="1" si="34"/>
        <v>8751.194895282737</v>
      </c>
      <c r="F41" s="21">
        <f t="shared" ca="1" si="26"/>
        <v>3750.5120979783155</v>
      </c>
      <c r="G41" s="21">
        <f t="shared" ca="1" si="27"/>
        <v>12501.706993261052</v>
      </c>
      <c r="H41" s="21">
        <f t="shared" ca="1" si="35"/>
        <v>828759.16283852467</v>
      </c>
      <c r="I41" s="21">
        <f t="shared" ca="1" si="36"/>
        <v>248627.74885155738</v>
      </c>
      <c r="J41">
        <f t="shared" ca="1" si="8"/>
        <v>-2.1018186662844149E-3</v>
      </c>
      <c r="K41" s="21">
        <f t="shared" ca="1" si="28"/>
        <v>248105.17840806488</v>
      </c>
      <c r="L41" s="21">
        <f t="shared" ca="1" si="37"/>
        <v>414379.58141926234</v>
      </c>
      <c r="M41">
        <f t="shared" ca="1" si="10"/>
        <v>0.10074644043172717</v>
      </c>
      <c r="N41" s="21">
        <f t="shared" ca="1" si="29"/>
        <v>456126.84923484206</v>
      </c>
      <c r="O41" s="21">
        <f t="shared" ca="1" si="38"/>
        <v>165751.83256770496</v>
      </c>
      <c r="P41">
        <f t="shared" ca="1" si="13"/>
        <v>4.691746992935885E-2</v>
      </c>
      <c r="Q41" s="21">
        <f t="shared" ca="1" si="30"/>
        <v>173528.48918793639</v>
      </c>
      <c r="R41" s="21">
        <f t="shared" ca="1" si="31"/>
        <v>877760.51683084329</v>
      </c>
      <c r="S41" s="23">
        <f t="shared" si="39"/>
        <v>38282.968109968213</v>
      </c>
      <c r="T41">
        <f t="shared" ca="1" si="16"/>
        <v>0</v>
      </c>
      <c r="U41">
        <f t="shared" ca="1" si="17"/>
        <v>1</v>
      </c>
      <c r="V41">
        <f t="shared" ca="1" si="18"/>
        <v>1</v>
      </c>
      <c r="W41">
        <f t="shared" ca="1" si="19"/>
        <v>0</v>
      </c>
      <c r="X41">
        <f t="shared" ca="1" si="20"/>
        <v>0</v>
      </c>
      <c r="Y41" s="25">
        <f ca="1">(T41*$N$5)+(U41*$Q$5)+(V41*$T$5)+(W41*$X$5)+(X41*AA20)+S41</f>
        <v>42882.968109968213</v>
      </c>
      <c r="Z41" s="24">
        <f t="shared" ca="1" si="32"/>
        <v>32127.273849598096</v>
      </c>
    </row>
    <row r="42" spans="1:26" x14ac:dyDescent="0.3">
      <c r="A42" s="19">
        <v>16</v>
      </c>
      <c r="B42" s="21">
        <f t="shared" ca="1" si="33"/>
        <v>129693.82827949093</v>
      </c>
      <c r="C42">
        <f t="shared" ca="1" si="0"/>
        <v>3.7337189335757553E-2</v>
      </c>
      <c r="D42" s="21">
        <f t="shared" ca="1" si="25"/>
        <v>86894.864947258917</v>
      </c>
      <c r="E42" s="21">
        <f t="shared" ca="1" si="34"/>
        <v>9078.5679795643664</v>
      </c>
      <c r="F42" s="21">
        <f t="shared" ca="1" si="26"/>
        <v>3890.8148483847276</v>
      </c>
      <c r="G42" s="21">
        <f t="shared" ca="1" si="27"/>
        <v>12969.382827949094</v>
      </c>
      <c r="H42" s="21">
        <f t="shared" ca="1" si="35"/>
        <v>890729.89965879242</v>
      </c>
      <c r="I42" s="21">
        <f t="shared" ca="1" si="36"/>
        <v>267218.96989763773</v>
      </c>
      <c r="J42">
        <f t="shared" ca="1" si="8"/>
        <v>3.5104752863062111E-2</v>
      </c>
      <c r="K42" s="21">
        <f t="shared" ca="1" si="28"/>
        <v>276599.62579621637</v>
      </c>
      <c r="L42" s="21">
        <f t="shared" ca="1" si="37"/>
        <v>445364.94982939621</v>
      </c>
      <c r="M42">
        <f t="shared" ca="1" si="10"/>
        <v>0.17890973743558317</v>
      </c>
      <c r="N42" s="21">
        <f t="shared" ca="1" si="29"/>
        <v>525045.07606638514</v>
      </c>
      <c r="O42" s="21">
        <f t="shared" ca="1" si="38"/>
        <v>178145.97993175848</v>
      </c>
      <c r="P42">
        <f t="shared" ca="1" si="13"/>
        <v>0.15529919114276008</v>
      </c>
      <c r="Q42" s="21">
        <f t="shared" ca="1" si="30"/>
        <v>205811.90652049496</v>
      </c>
      <c r="R42" s="21">
        <f t="shared" ca="1" si="31"/>
        <v>1007456.6083830965</v>
      </c>
      <c r="S42" s="23">
        <f t="shared" si="39"/>
        <v>38857.212631617731</v>
      </c>
      <c r="T42">
        <f t="shared" ca="1" si="16"/>
        <v>0</v>
      </c>
      <c r="U42">
        <f t="shared" ca="1" si="17"/>
        <v>0</v>
      </c>
      <c r="V42">
        <f t="shared" ca="1" si="18"/>
        <v>0</v>
      </c>
      <c r="W42">
        <f t="shared" ca="1" si="19"/>
        <v>0</v>
      </c>
      <c r="X42">
        <f t="shared" ca="1" si="20"/>
        <v>1</v>
      </c>
      <c r="Y42" s="25">
        <f t="shared" ref="Y42:Y51" ca="1" si="40">(T42*$N$5)+(U42*$Q$5)+(V42*$T$5)+(W42*$X$5)+(X42*AA26)+S42</f>
        <v>38857.212631617731</v>
      </c>
      <c r="Z42" s="24">
        <f t="shared" ca="1" si="32"/>
        <v>38959.084336076819</v>
      </c>
    </row>
    <row r="43" spans="1:26" x14ac:dyDescent="0.3">
      <c r="A43" s="19">
        <v>17</v>
      </c>
      <c r="B43" s="21">
        <f t="shared" ca="1" si="33"/>
        <v>134536.2313016415</v>
      </c>
      <c r="C43">
        <f t="shared" ca="1" si="0"/>
        <v>3.3650233153651066E-2</v>
      </c>
      <c r="D43" s="21">
        <f t="shared" ca="1" si="25"/>
        <v>90139.274972099796</v>
      </c>
      <c r="E43" s="21">
        <f t="shared" ca="1" si="34"/>
        <v>9417.5361911149066</v>
      </c>
      <c r="F43" s="21">
        <f t="shared" ca="1" si="26"/>
        <v>4036.0869390492448</v>
      </c>
      <c r="G43" s="21">
        <f t="shared" ca="1" si="27"/>
        <v>13453.623130164151</v>
      </c>
      <c r="H43" s="21">
        <f t="shared" ca="1" si="35"/>
        <v>1020910.2315132606</v>
      </c>
      <c r="I43" s="21">
        <f t="shared" ca="1" si="36"/>
        <v>306273.06945397815</v>
      </c>
      <c r="J43">
        <f t="shared" ca="1" si="8"/>
        <v>-5.6473978892400273E-3</v>
      </c>
      <c r="K43" s="21">
        <f t="shared" ca="1" si="28"/>
        <v>304543.42356801266</v>
      </c>
      <c r="L43" s="21">
        <f t="shared" ca="1" si="37"/>
        <v>510455.11575663032</v>
      </c>
      <c r="M43">
        <f t="shared" ca="1" si="10"/>
        <v>-4.213165523710688E-2</v>
      </c>
      <c r="N43" s="21">
        <f t="shared" ca="1" si="29"/>
        <v>488948.79680555448</v>
      </c>
      <c r="O43" s="21">
        <f t="shared" ca="1" si="38"/>
        <v>204182.04630265213</v>
      </c>
      <c r="P43">
        <f t="shared" ca="1" si="13"/>
        <v>0.25268191920673572</v>
      </c>
      <c r="Q43" s="21">
        <f t="shared" ca="1" si="30"/>
        <v>255775.15762996487</v>
      </c>
      <c r="R43" s="21">
        <f t="shared" ca="1" si="31"/>
        <v>1049267.3780035321</v>
      </c>
      <c r="S43" s="23">
        <f t="shared" si="39"/>
        <v>39440.070821091991</v>
      </c>
      <c r="T43">
        <f t="shared" ca="1" si="16"/>
        <v>1</v>
      </c>
      <c r="U43">
        <f t="shared" ca="1" si="17"/>
        <v>1</v>
      </c>
      <c r="V43">
        <f t="shared" ca="1" si="18"/>
        <v>0</v>
      </c>
      <c r="W43">
        <f t="shared" ca="1" si="19"/>
        <v>0</v>
      </c>
      <c r="X43">
        <f t="shared" ca="1" si="20"/>
        <v>1</v>
      </c>
      <c r="Y43" s="25">
        <f t="shared" ca="1" si="40"/>
        <v>41540.070821091991</v>
      </c>
      <c r="Z43" s="24">
        <f t="shared" ca="1" si="32"/>
        <v>39181.667959892897</v>
      </c>
    </row>
    <row r="44" spans="1:26" x14ac:dyDescent="0.3">
      <c r="A44" s="19">
        <v>18</v>
      </c>
      <c r="B44" s="21">
        <f t="shared" ca="1" si="33"/>
        <v>139063.40685255526</v>
      </c>
      <c r="C44">
        <f t="shared" ca="1" si="0"/>
        <v>2.38463226842799E-2</v>
      </c>
      <c r="D44" s="21">
        <f t="shared" ca="1" si="25"/>
        <v>93172.482591212014</v>
      </c>
      <c r="E44" s="21">
        <f t="shared" ca="1" si="34"/>
        <v>9734.438479678869</v>
      </c>
      <c r="F44" s="21">
        <f t="shared" ca="1" si="26"/>
        <v>4171.9022055766573</v>
      </c>
      <c r="G44" s="21">
        <f t="shared" ca="1" si="27"/>
        <v>13906.340685255527</v>
      </c>
      <c r="H44" s="21">
        <f t="shared" ca="1" si="35"/>
        <v>1063173.7186887877</v>
      </c>
      <c r="I44" s="21">
        <f t="shared" ca="1" si="36"/>
        <v>318952.11560663627</v>
      </c>
      <c r="J44">
        <f t="shared" ca="1" si="8"/>
        <v>1.1015464665867711E-2</v>
      </c>
      <c r="K44" s="21">
        <f t="shared" ca="1" si="28"/>
        <v>322465.52136620495</v>
      </c>
      <c r="L44" s="21">
        <f t="shared" ca="1" si="37"/>
        <v>531586.85934439383</v>
      </c>
      <c r="M44">
        <f t="shared" ca="1" si="10"/>
        <v>0.19050587376875236</v>
      </c>
      <c r="N44" s="21">
        <f t="shared" ca="1" si="29"/>
        <v>632857.2784677844</v>
      </c>
      <c r="O44" s="21">
        <f t="shared" ca="1" si="38"/>
        <v>212634.74373775756</v>
      </c>
      <c r="P44">
        <f t="shared" ca="1" si="13"/>
        <v>0.14896496870500073</v>
      </c>
      <c r="Q44" s="21">
        <f t="shared" ca="1" si="30"/>
        <v>244309.87168424847</v>
      </c>
      <c r="R44" s="21">
        <f t="shared" ca="1" si="31"/>
        <v>1199632.6715182378</v>
      </c>
      <c r="S44" s="23">
        <f t="shared" si="39"/>
        <v>40031.671883408366</v>
      </c>
      <c r="T44">
        <f t="shared" ca="1" si="16"/>
        <v>0</v>
      </c>
      <c r="U44">
        <f t="shared" ca="1" si="17"/>
        <v>0</v>
      </c>
      <c r="V44">
        <f t="shared" ca="1" si="18"/>
        <v>0</v>
      </c>
      <c r="W44">
        <f t="shared" ca="1" si="19"/>
        <v>0</v>
      </c>
      <c r="X44">
        <f t="shared" ca="1" si="20"/>
        <v>0</v>
      </c>
      <c r="Y44" s="25">
        <f t="shared" ca="1" si="40"/>
        <v>40031.671883408366</v>
      </c>
      <c r="Z44" s="24">
        <f t="shared" ca="1" si="32"/>
        <v>43406.372228124783</v>
      </c>
    </row>
    <row r="45" spans="1:26" x14ac:dyDescent="0.3">
      <c r="A45" s="19">
        <v>19</v>
      </c>
      <c r="B45" s="21">
        <f t="shared" ca="1" si="33"/>
        <v>142379.55772593661</v>
      </c>
      <c r="C45">
        <f t="shared" ca="1" si="0"/>
        <v>3.2509108912775218E-2</v>
      </c>
      <c r="D45" s="21">
        <f t="shared" ca="1" si="25"/>
        <v>95394.303676377516</v>
      </c>
      <c r="E45" s="21">
        <f t="shared" ca="1" si="34"/>
        <v>9966.5690408155642</v>
      </c>
      <c r="F45" s="21">
        <f t="shared" ca="1" si="26"/>
        <v>4271.3867317780978</v>
      </c>
      <c r="G45" s="21">
        <f t="shared" ca="1" si="27"/>
        <v>14237.955772593661</v>
      </c>
      <c r="H45" s="21">
        <f t="shared" ca="1" si="35"/>
        <v>1213870.6272908314</v>
      </c>
      <c r="I45" s="21">
        <f t="shared" ca="1" si="36"/>
        <v>364161.18818724941</v>
      </c>
      <c r="J45">
        <f t="shared" ca="1" si="8"/>
        <v>-1.5275832730079819E-2</v>
      </c>
      <c r="K45" s="21">
        <f t="shared" ca="1" si="28"/>
        <v>358598.32278971386</v>
      </c>
      <c r="L45" s="21">
        <f t="shared" ca="1" si="37"/>
        <v>606935.31364541571</v>
      </c>
      <c r="M45">
        <f t="shared" ca="1" si="10"/>
        <v>6.0119870055901435E-2</v>
      </c>
      <c r="N45" s="21">
        <f t="shared" ca="1" si="29"/>
        <v>643424.18583411584</v>
      </c>
      <c r="O45" s="21">
        <f t="shared" ca="1" si="38"/>
        <v>242774.12545816629</v>
      </c>
      <c r="P45">
        <f t="shared" ca="1" si="13"/>
        <v>0.15270630827328879</v>
      </c>
      <c r="Q45" s="21">
        <f t="shared" ca="1" si="30"/>
        <v>279847.26590115915</v>
      </c>
      <c r="R45" s="21">
        <f t="shared" ca="1" si="31"/>
        <v>1281869.7745249888</v>
      </c>
      <c r="S45" s="23">
        <f t="shared" si="39"/>
        <v>40632.146961659484</v>
      </c>
      <c r="T45">
        <f t="shared" ca="1" si="16"/>
        <v>0</v>
      </c>
      <c r="U45">
        <f t="shared" ca="1" si="17"/>
        <v>0</v>
      </c>
      <c r="V45">
        <f t="shared" ca="1" si="18"/>
        <v>1</v>
      </c>
      <c r="W45">
        <f t="shared" ca="1" si="19"/>
        <v>0</v>
      </c>
      <c r="X45">
        <f t="shared" ca="1" si="20"/>
        <v>0</v>
      </c>
      <c r="Y45" s="25">
        <f t="shared" ca="1" si="40"/>
        <v>44632.146961659484</v>
      </c>
      <c r="Z45" s="24">
        <f t="shared" ca="1" si="32"/>
        <v>40795.587673902468</v>
      </c>
    </row>
    <row r="46" spans="1:26" x14ac:dyDescent="0.3">
      <c r="A46" s="19">
        <v>20</v>
      </c>
      <c r="B46" s="21">
        <f t="shared" ca="1" si="33"/>
        <v>147008.19027500183</v>
      </c>
      <c r="C46">
        <f t="shared" ca="1" si="0"/>
        <v>2.9300898200935475E-2</v>
      </c>
      <c r="D46" s="21">
        <f t="shared" ca="1" si="25"/>
        <v>98495.487484251222</v>
      </c>
      <c r="E46" s="21">
        <f t="shared" ca="1" si="34"/>
        <v>10290.57331925013</v>
      </c>
      <c r="F46" s="21">
        <f t="shared" ca="1" si="26"/>
        <v>4410.245708250055</v>
      </c>
      <c r="G46" s="21">
        <f t="shared" ca="1" si="27"/>
        <v>14700.819027500185</v>
      </c>
      <c r="H46" s="21">
        <f t="shared" ca="1" si="35"/>
        <v>1296570.5935524891</v>
      </c>
      <c r="I46" s="21">
        <f t="shared" ca="1" si="36"/>
        <v>388971.17806574673</v>
      </c>
      <c r="J46">
        <f t="shared" ca="1" si="8"/>
        <v>3.8079718566343367E-3</v>
      </c>
      <c r="K46" s="21">
        <f t="shared" ca="1" si="28"/>
        <v>390452.36936486303</v>
      </c>
      <c r="L46" s="21">
        <f t="shared" ca="1" si="37"/>
        <v>648285.29677624453</v>
      </c>
      <c r="M46">
        <f t="shared" ca="1" si="10"/>
        <v>-0.17811172305923559</v>
      </c>
      <c r="N46" s="21">
        <f t="shared" ca="1" si="29"/>
        <v>532818.08553345967</v>
      </c>
      <c r="O46" s="21">
        <f t="shared" ca="1" si="38"/>
        <v>259314.11871049783</v>
      </c>
      <c r="P46">
        <f t="shared" ca="1" si="13"/>
        <v>-0.33514060742165264</v>
      </c>
      <c r="Q46" s="21">
        <f t="shared" ca="1" si="30"/>
        <v>172407.42745285106</v>
      </c>
      <c r="R46" s="21">
        <f t="shared" ca="1" si="31"/>
        <v>1095677.8823511738</v>
      </c>
      <c r="S46" s="23">
        <f t="shared" si="39"/>
        <v>41241.629166084371</v>
      </c>
      <c r="T46">
        <f t="shared" ca="1" si="16"/>
        <v>0</v>
      </c>
      <c r="U46">
        <f t="shared" ca="1" si="17"/>
        <v>1</v>
      </c>
      <c r="V46">
        <f t="shared" ca="1" si="18"/>
        <v>0</v>
      </c>
      <c r="W46">
        <f t="shared" ca="1" si="19"/>
        <v>0</v>
      </c>
      <c r="X46">
        <f t="shared" ca="1" si="20"/>
        <v>0</v>
      </c>
      <c r="Y46" s="25">
        <f t="shared" ca="1" si="40"/>
        <v>41841.629166084371</v>
      </c>
      <c r="Z46" s="24">
        <f t="shared" ca="1" si="32"/>
        <v>46363.284998916715</v>
      </c>
    </row>
    <row r="47" spans="1:26" x14ac:dyDescent="0.3">
      <c r="A47" s="19">
        <v>21</v>
      </c>
      <c r="B47" s="21">
        <f t="shared" ca="1" si="33"/>
        <v>151315.66229295344</v>
      </c>
      <c r="C47">
        <f t="shared" ca="1" si="0"/>
        <v>2.4185393395124211E-2</v>
      </c>
      <c r="D47" s="21">
        <f t="shared" ca="1" si="25"/>
        <v>101381.49373627879</v>
      </c>
      <c r="E47" s="21">
        <f t="shared" ca="1" si="34"/>
        <v>10592.096360506741</v>
      </c>
      <c r="F47" s="21">
        <f t="shared" ca="1" si="26"/>
        <v>4539.469868788603</v>
      </c>
      <c r="G47" s="21">
        <f t="shared" ca="1" si="27"/>
        <v>15131.566229295344</v>
      </c>
      <c r="H47" s="21">
        <f t="shared" ca="1" si="35"/>
        <v>1110809.4485804692</v>
      </c>
      <c r="I47" s="21">
        <f t="shared" ca="1" si="36"/>
        <v>333242.83457414078</v>
      </c>
      <c r="J47">
        <f t="shared" ca="1" si="8"/>
        <v>-1.2867757637517192E-2</v>
      </c>
      <c r="K47" s="21">
        <f t="shared" ca="1" si="28"/>
        <v>328954.74654440151</v>
      </c>
      <c r="L47" s="21">
        <f t="shared" ca="1" si="37"/>
        <v>555404.72429023462</v>
      </c>
      <c r="M47">
        <f t="shared" ca="1" si="10"/>
        <v>-1.0030307125296026E-2</v>
      </c>
      <c r="N47" s="21">
        <f t="shared" ca="1" si="29"/>
        <v>549833.84432676318</v>
      </c>
      <c r="O47" s="21">
        <f t="shared" ca="1" si="38"/>
        <v>222161.88971609386</v>
      </c>
      <c r="P47">
        <f t="shared" ca="1" si="13"/>
        <v>4.5607032391884517E-2</v>
      </c>
      <c r="Q47" s="21">
        <f t="shared" ca="1" si="30"/>
        <v>232294.03421661802</v>
      </c>
      <c r="R47" s="21">
        <f t="shared" ca="1" si="31"/>
        <v>1111082.6250877827</v>
      </c>
      <c r="S47" s="23">
        <f t="shared" si="39"/>
        <v>41860.253603575635</v>
      </c>
      <c r="T47">
        <f t="shared" ca="1" si="16"/>
        <v>0</v>
      </c>
      <c r="U47">
        <f t="shared" ca="1" si="17"/>
        <v>0</v>
      </c>
      <c r="V47">
        <f t="shared" ca="1" si="18"/>
        <v>0</v>
      </c>
      <c r="W47">
        <f t="shared" ca="1" si="19"/>
        <v>1</v>
      </c>
      <c r="X47">
        <f t="shared" ca="1" si="20"/>
        <v>0</v>
      </c>
      <c r="Y47" s="25">
        <f t="shared" ca="1" si="40"/>
        <v>43360.253603575635</v>
      </c>
      <c r="Z47" s="24">
        <f t="shared" ca="1" si="32"/>
        <v>47429.143772196418</v>
      </c>
    </row>
    <row r="48" spans="1:26" x14ac:dyDescent="0.3">
      <c r="A48" s="19">
        <v>22</v>
      </c>
      <c r="B48" s="21">
        <f t="shared" ca="1" si="33"/>
        <v>154975.29111235228</v>
      </c>
      <c r="C48">
        <f t="shared" ca="1" si="0"/>
        <v>2.7473208064910735E-2</v>
      </c>
      <c r="D48" s="21">
        <f t="shared" ca="1" si="25"/>
        <v>103833.44504527602</v>
      </c>
      <c r="E48" s="21">
        <f t="shared" ca="1" si="34"/>
        <v>10848.270377864661</v>
      </c>
      <c r="F48" s="21">
        <f t="shared" ca="1" si="26"/>
        <v>4649.2587333705678</v>
      </c>
      <c r="G48" s="21">
        <f t="shared" ca="1" si="27"/>
        <v>15497.529111235228</v>
      </c>
      <c r="H48" s="21">
        <f t="shared" ca="1" si="35"/>
        <v>1126580.1541990179</v>
      </c>
      <c r="I48" s="21">
        <f t="shared" ca="1" si="36"/>
        <v>337974.04625970538</v>
      </c>
      <c r="J48">
        <f t="shared" ca="1" si="8"/>
        <v>4.7495919949846789E-2</v>
      </c>
      <c r="K48" s="21">
        <f t="shared" ca="1" si="28"/>
        <v>354026.43450598215</v>
      </c>
      <c r="L48" s="21">
        <f t="shared" ca="1" si="37"/>
        <v>563290.07709950896</v>
      </c>
      <c r="M48">
        <f t="shared" ca="1" si="10"/>
        <v>-5.8875490787579782E-3</v>
      </c>
      <c r="N48" s="21">
        <f t="shared" ca="1" si="29"/>
        <v>559973.67912500817</v>
      </c>
      <c r="O48" s="21">
        <f t="shared" ca="1" si="38"/>
        <v>225316.0308398036</v>
      </c>
      <c r="P48">
        <f t="shared" ca="1" si="13"/>
        <v>0.48786590116272183</v>
      </c>
      <c r="Q48" s="21">
        <f t="shared" ca="1" si="30"/>
        <v>335240.03927187197</v>
      </c>
      <c r="R48" s="21">
        <f t="shared" ca="1" si="31"/>
        <v>1249240.1529028623</v>
      </c>
      <c r="S48" s="23">
        <f t="shared" si="39"/>
        <v>42488.157407629267</v>
      </c>
      <c r="T48">
        <f t="shared" ca="1" si="16"/>
        <v>1</v>
      </c>
      <c r="U48">
        <f t="shared" ca="1" si="17"/>
        <v>0</v>
      </c>
      <c r="V48">
        <f t="shared" ca="1" si="18"/>
        <v>0</v>
      </c>
      <c r="W48">
        <f t="shared" ca="1" si="19"/>
        <v>0</v>
      </c>
      <c r="X48">
        <f t="shared" ca="1" si="20"/>
        <v>0</v>
      </c>
      <c r="Y48" s="25">
        <f t="shared" ca="1" si="40"/>
        <v>43988.157407629267</v>
      </c>
      <c r="Z48" s="24">
        <f t="shared" ca="1" si="32"/>
        <v>48997.0172597821</v>
      </c>
    </row>
    <row r="49" spans="1:26" x14ac:dyDescent="0.3">
      <c r="A49" s="19">
        <v>23</v>
      </c>
      <c r="B49" s="21">
        <f t="shared" ca="1" si="33"/>
        <v>159232.95953000203</v>
      </c>
      <c r="C49">
        <f t="shared" ca="1" si="0"/>
        <v>3.5085435489155527E-2</v>
      </c>
      <c r="D49" s="21">
        <f t="shared" ca="1" si="25"/>
        <v>106686.08288510135</v>
      </c>
      <c r="E49" s="21">
        <f t="shared" ca="1" si="34"/>
        <v>11146.307167100143</v>
      </c>
      <c r="F49" s="21">
        <f t="shared" ca="1" si="26"/>
        <v>4776.988785900061</v>
      </c>
      <c r="G49" s="21">
        <f t="shared" ca="1" si="27"/>
        <v>15923.295953000204</v>
      </c>
      <c r="H49" s="21">
        <f t="shared" ca="1" si="35"/>
        <v>1265163.4488558625</v>
      </c>
      <c r="I49" s="21">
        <f t="shared" ca="1" si="36"/>
        <v>379549.03465675871</v>
      </c>
      <c r="J49">
        <f t="shared" ca="1" si="8"/>
        <v>5.2403153948600623E-2</v>
      </c>
      <c r="K49" s="21">
        <f t="shared" ca="1" si="28"/>
        <v>399438.60115091957</v>
      </c>
      <c r="L49" s="21">
        <f t="shared" ca="1" si="37"/>
        <v>632581.72442793124</v>
      </c>
      <c r="M49">
        <f t="shared" ca="1" si="10"/>
        <v>5.2262628616012767E-2</v>
      </c>
      <c r="N49" s="21">
        <f t="shared" ca="1" si="29"/>
        <v>665642.10816098517</v>
      </c>
      <c r="O49" s="21">
        <f t="shared" ca="1" si="38"/>
        <v>253032.6897711725</v>
      </c>
      <c r="P49">
        <f t="shared" ca="1" si="13"/>
        <v>0.10424777399903329</v>
      </c>
      <c r="Q49" s="21">
        <f t="shared" ca="1" si="30"/>
        <v>279410.78442880517</v>
      </c>
      <c r="R49" s="21">
        <f t="shared" ca="1" si="31"/>
        <v>1344491.49374071</v>
      </c>
      <c r="S49" s="23">
        <f t="shared" si="39"/>
        <v>43125.479768743702</v>
      </c>
      <c r="T49">
        <f t="shared" ca="1" si="16"/>
        <v>0</v>
      </c>
      <c r="U49">
        <f t="shared" ca="1" si="17"/>
        <v>0</v>
      </c>
      <c r="V49">
        <f t="shared" ca="1" si="18"/>
        <v>0</v>
      </c>
      <c r="W49">
        <f t="shared" ca="1" si="19"/>
        <v>0</v>
      </c>
      <c r="X49">
        <f t="shared" ca="1" si="20"/>
        <v>0</v>
      </c>
      <c r="Y49" s="25">
        <f t="shared" ca="1" si="40"/>
        <v>43125.479768743702</v>
      </c>
      <c r="Z49" s="24">
        <f t="shared" ca="1" si="32"/>
        <v>52414.29594925751</v>
      </c>
    </row>
    <row r="50" spans="1:26" x14ac:dyDescent="0.3">
      <c r="A50" s="19">
        <v>24</v>
      </c>
      <c r="B50" s="21">
        <f t="shared" ca="1" si="33"/>
        <v>164819.7172593392</v>
      </c>
      <c r="C50">
        <f t="shared" ca="1" si="0"/>
        <v>3.55398190635553E-2</v>
      </c>
      <c r="D50" s="21">
        <f t="shared" ca="1" si="25"/>
        <v>110429.21056375725</v>
      </c>
      <c r="E50" s="21">
        <f t="shared" ca="1" si="34"/>
        <v>11537.380208153745</v>
      </c>
      <c r="F50" s="21">
        <f t="shared" ca="1" si="26"/>
        <v>4944.5915177801762</v>
      </c>
      <c r="G50" s="21">
        <f t="shared" ca="1" si="27"/>
        <v>16481.971725933923</v>
      </c>
      <c r="H50" s="21">
        <f t="shared" ca="1" si="35"/>
        <v>1360973.4654666439</v>
      </c>
      <c r="I50" s="21">
        <f t="shared" ca="1" si="36"/>
        <v>408292.03963999316</v>
      </c>
      <c r="J50">
        <f t="shared" ca="1" si="8"/>
        <v>8.7873237348056521E-2</v>
      </c>
      <c r="K50" s="21">
        <f t="shared" ca="1" si="28"/>
        <v>444169.98294660036</v>
      </c>
      <c r="L50" s="21">
        <f t="shared" ca="1" si="37"/>
        <v>680486.73273332196</v>
      </c>
      <c r="M50">
        <f t="shared" ca="1" si="10"/>
        <v>4.3340226804072075E-2</v>
      </c>
      <c r="N50" s="21">
        <f t="shared" ca="1" si="29"/>
        <v>709979.18206714618</v>
      </c>
      <c r="O50" s="21">
        <f t="shared" ca="1" si="38"/>
        <v>272194.69309332879</v>
      </c>
      <c r="P50">
        <f t="shared" ca="1" si="13"/>
        <v>-0.18492010230782374</v>
      </c>
      <c r="Q50" s="21">
        <f t="shared" ca="1" si="30"/>
        <v>221860.42259886375</v>
      </c>
      <c r="R50" s="21">
        <f t="shared" ca="1" si="31"/>
        <v>1376009.5876126103</v>
      </c>
      <c r="S50" s="23">
        <f t="shared" si="39"/>
        <v>43772.361965274853</v>
      </c>
      <c r="T50">
        <f t="shared" ca="1" si="16"/>
        <v>0</v>
      </c>
      <c r="U50">
        <f t="shared" ca="1" si="17"/>
        <v>1</v>
      </c>
      <c r="V50">
        <f t="shared" ca="1" si="18"/>
        <v>0</v>
      </c>
      <c r="W50">
        <f t="shared" ca="1" si="19"/>
        <v>0</v>
      </c>
      <c r="X50">
        <f t="shared" ca="1" si="20"/>
        <v>0</v>
      </c>
      <c r="Y50" s="25">
        <f t="shared" ca="1" si="40"/>
        <v>44372.361965274853</v>
      </c>
      <c r="Z50" s="24">
        <f t="shared" ca="1" si="32"/>
        <v>54519.468390328657</v>
      </c>
    </row>
    <row r="51" spans="1:26" x14ac:dyDescent="0.3">
      <c r="A51" s="19">
        <v>25</v>
      </c>
      <c r="B51" s="21">
        <f t="shared" ca="1" si="33"/>
        <v>170677.38018884245</v>
      </c>
      <c r="C51">
        <f t="shared" ca="1" si="0"/>
        <v>4.4557713311676281E-2</v>
      </c>
      <c r="D51" s="21">
        <f t="shared" ca="1" si="25"/>
        <v>114353.84472652443</v>
      </c>
      <c r="E51" s="21">
        <f t="shared" ca="1" si="34"/>
        <v>11947.416613218973</v>
      </c>
      <c r="F51" s="21">
        <f t="shared" ca="1" si="26"/>
        <v>5120.3214056652732</v>
      </c>
      <c r="G51" s="21">
        <f t="shared" ca="1" si="27"/>
        <v>17067.738018884247</v>
      </c>
      <c r="H51" s="21">
        <f t="shared" ca="1" si="35"/>
        <v>1393077.3256314946</v>
      </c>
      <c r="I51" s="21">
        <f t="shared" ca="1" si="36"/>
        <v>417923.19768944837</v>
      </c>
      <c r="J51">
        <f t="shared" ca="1" si="8"/>
        <v>2.7468306657183559E-2</v>
      </c>
      <c r="K51" s="21">
        <f t="shared" ca="1" si="28"/>
        <v>429402.84024273284</v>
      </c>
      <c r="L51" s="21">
        <f t="shared" ca="1" si="37"/>
        <v>696538.66281574732</v>
      </c>
      <c r="M51">
        <f t="shared" ca="1" si="10"/>
        <v>6.8127463210786221E-2</v>
      </c>
      <c r="N51" s="21">
        <f t="shared" ca="1" si="29"/>
        <v>743992.07494161732</v>
      </c>
      <c r="O51" s="21">
        <f t="shared" ca="1" si="38"/>
        <v>278615.46512629895</v>
      </c>
      <c r="P51">
        <f t="shared" ca="1" si="13"/>
        <v>0.12187444794014952</v>
      </c>
      <c r="Q51" s="21">
        <f t="shared" ca="1" si="30"/>
        <v>312571.57112615462</v>
      </c>
      <c r="R51" s="21">
        <f t="shared" ca="1" si="31"/>
        <v>1485966.4863105048</v>
      </c>
      <c r="S51" s="23">
        <f t="shared" si="39"/>
        <v>44428.947394753974</v>
      </c>
      <c r="T51">
        <f t="shared" ca="1" si="16"/>
        <v>0</v>
      </c>
      <c r="U51">
        <f t="shared" ca="1" si="17"/>
        <v>0</v>
      </c>
      <c r="V51">
        <f t="shared" ca="1" si="18"/>
        <v>0</v>
      </c>
      <c r="W51">
        <f t="shared" ca="1" si="19"/>
        <v>0</v>
      </c>
      <c r="X51">
        <f t="shared" ca="1" si="20"/>
        <v>0</v>
      </c>
      <c r="Y51" s="25">
        <f t="shared" ca="1" si="40"/>
        <v>44428.947394753974</v>
      </c>
      <c r="Z51" s="24">
        <f t="shared" ca="1" si="32"/>
        <v>57977.480718551487</v>
      </c>
    </row>
    <row r="53" spans="1:26" x14ac:dyDescent="0.3">
      <c r="A53" t="s">
        <v>78</v>
      </c>
    </row>
    <row r="54" spans="1:26" x14ac:dyDescent="0.3">
      <c r="B54" s="5" t="s">
        <v>2</v>
      </c>
      <c r="C54" s="5" t="s">
        <v>3</v>
      </c>
      <c r="D54" s="5" t="s">
        <v>4</v>
      </c>
    </row>
    <row r="55" spans="1:26" x14ac:dyDescent="0.3">
      <c r="A55" s="5" t="s">
        <v>7</v>
      </c>
      <c r="B55" s="7">
        <v>0.6</v>
      </c>
      <c r="C55" s="7">
        <v>0.3</v>
      </c>
      <c r="D55" s="7">
        <v>0.1</v>
      </c>
    </row>
    <row r="57" spans="1:26" s="26" customFormat="1" ht="15.6" x14ac:dyDescent="0.3">
      <c r="A57" s="19">
        <v>26</v>
      </c>
      <c r="B57" s="21">
        <f ca="1">B51*(1+C51)</f>
        <v>178282.37396408489</v>
      </c>
      <c r="C57">
        <f t="shared" ca="1" si="0"/>
        <v>2.9445899175986848E-2</v>
      </c>
      <c r="D57" s="21">
        <f t="shared" ref="D57:D66" ca="1" si="41">B57*(1-IF(B57&lt;180000,0.33,0.39))</f>
        <v>119449.19055593686</v>
      </c>
      <c r="E57" s="21">
        <f ca="1">B57*$B$16</f>
        <v>12479.766177485944</v>
      </c>
      <c r="F57" s="21">
        <f t="shared" ref="F57:F66" ca="1" si="42">B57*$C$7</f>
        <v>5348.4712189225465</v>
      </c>
      <c r="G57" s="21">
        <f t="shared" ref="G57:G66" ca="1" si="43">E57+F57</f>
        <v>17828.237396408491</v>
      </c>
      <c r="H57" s="21">
        <f ca="1">G57+R51</f>
        <v>1503794.7237069134</v>
      </c>
      <c r="I57" s="21">
        <f ca="1">H57*$M$12</f>
        <v>902276.83422414807</v>
      </c>
      <c r="J57">
        <f t="shared" ca="1" si="8"/>
        <v>1.1206001057559332E-2</v>
      </c>
      <c r="K57" s="21">
        <f t="shared" ref="K57:K66" ca="1" si="44">I57*(1+J57)</f>
        <v>912387.74938267528</v>
      </c>
      <c r="L57" s="21">
        <f ca="1">H57*$N$12</f>
        <v>451138.41711207404</v>
      </c>
      <c r="M57">
        <f t="shared" ca="1" si="10"/>
        <v>-8.4628245882574088E-2</v>
      </c>
      <c r="N57" s="21">
        <f t="shared" ref="N57:N66" ca="1" si="45">L57*(1+M57)</f>
        <v>412959.36422163813</v>
      </c>
      <c r="O57" s="21">
        <f ca="1">H57*$O$12</f>
        <v>150379.47237069134</v>
      </c>
      <c r="P57">
        <f t="shared" ca="1" si="13"/>
        <v>0.15358644460611959</v>
      </c>
      <c r="Q57" s="21">
        <f t="shared" ref="Q57:Q66" ca="1" si="46">O57*(1+P57)</f>
        <v>173475.72087385002</v>
      </c>
      <c r="R57" s="21">
        <f t="shared" ref="R57:R66" ca="1" si="47">K57+N57+Q57</f>
        <v>1498822.8344781634</v>
      </c>
      <c r="S57" s="23">
        <f>S51*(1+0.015)</f>
        <v>45095.381605675277</v>
      </c>
      <c r="T57">
        <f t="shared" ca="1" si="16"/>
        <v>0</v>
      </c>
      <c r="U57">
        <f t="shared" ca="1" si="17"/>
        <v>1</v>
      </c>
      <c r="V57">
        <f t="shared" ca="1" si="18"/>
        <v>0</v>
      </c>
      <c r="W57">
        <f t="shared" ca="1" si="19"/>
        <v>0</v>
      </c>
      <c r="X57">
        <f t="shared" ca="1" si="20"/>
        <v>0</v>
      </c>
      <c r="Y57" s="25">
        <f ca="1">(T57*$N$5)+(U57*$Q$5)+(V57*$T$5)+(W57*$X$5)+(X57*AA36)+S57</f>
        <v>45695.381605675277</v>
      </c>
      <c r="Z57" s="24">
        <f t="shared" ref="Z57:Z66" ca="1" si="48">D57-E57-Y57</f>
        <v>61274.04277277564</v>
      </c>
    </row>
    <row r="58" spans="1:26" x14ac:dyDescent="0.3">
      <c r="A58" s="19">
        <v>27</v>
      </c>
      <c r="B58" s="21">
        <f t="shared" ref="B58:B66" ca="1" si="49">B57*(1+C57)</f>
        <v>183532.05877268693</v>
      </c>
      <c r="C58">
        <f t="shared" ca="1" si="0"/>
        <v>3.4370156026052867E-2</v>
      </c>
      <c r="D58" s="21">
        <f t="shared" ca="1" si="41"/>
        <v>111954.55585133903</v>
      </c>
      <c r="E58" s="21">
        <f t="shared" ref="E58:E66" ca="1" si="50">B58*$B$16</f>
        <v>12847.244114088086</v>
      </c>
      <c r="F58" s="21">
        <f t="shared" ca="1" si="42"/>
        <v>5505.9617631806077</v>
      </c>
      <c r="G58" s="21">
        <f t="shared" ca="1" si="43"/>
        <v>18353.205877268694</v>
      </c>
      <c r="H58" s="21">
        <f t="shared" ref="H58:H66" ca="1" si="51">G58+R57</f>
        <v>1517176.0403554321</v>
      </c>
      <c r="I58" s="21">
        <f t="shared" ref="I58:I66" ca="1" si="52">H58*$M$12</f>
        <v>910305.6242132592</v>
      </c>
      <c r="J58">
        <f t="shared" ca="1" si="8"/>
        <v>-6.7578124407702556E-3</v>
      </c>
      <c r="K58" s="21">
        <f t="shared" ca="1" si="44"/>
        <v>904153.94954104768</v>
      </c>
      <c r="L58" s="21">
        <f t="shared" ref="L58:L66" ca="1" si="53">H58*$N$12</f>
        <v>455152.8121066296</v>
      </c>
      <c r="M58">
        <f t="shared" ca="1" si="10"/>
        <v>-0.11861396722923134</v>
      </c>
      <c r="N58" s="21">
        <f t="shared" ca="1" si="45"/>
        <v>401165.33136712137</v>
      </c>
      <c r="O58" s="21">
        <f t="shared" ref="O58:O66" ca="1" si="54">H58*$O$12</f>
        <v>151717.60403554322</v>
      </c>
      <c r="P58">
        <f t="shared" ca="1" si="13"/>
        <v>-7.2481122986100946E-2</v>
      </c>
      <c r="Q58" s="21">
        <f t="shared" ca="1" si="46"/>
        <v>140720.94171828643</v>
      </c>
      <c r="R58" s="21">
        <f t="shared" ca="1" si="47"/>
        <v>1446040.2226264554</v>
      </c>
      <c r="S58" s="23">
        <f t="shared" ref="S58:S66" si="55">S57*(1+0.015)</f>
        <v>45771.812329760403</v>
      </c>
      <c r="T58">
        <f t="shared" ca="1" si="16"/>
        <v>0</v>
      </c>
      <c r="U58">
        <f t="shared" ca="1" si="17"/>
        <v>0</v>
      </c>
      <c r="V58">
        <f t="shared" ca="1" si="18"/>
        <v>0</v>
      </c>
      <c r="W58">
        <f t="shared" ca="1" si="19"/>
        <v>0</v>
      </c>
      <c r="X58">
        <f t="shared" ca="1" si="20"/>
        <v>1</v>
      </c>
      <c r="Y58" s="25">
        <f ca="1">(T58*$N$5)+(U58*$Q$5)+(V58*$T$5)+(W58*$X$5)+(X58*AA37)+S58</f>
        <v>45771.812329760403</v>
      </c>
      <c r="Z58" s="24">
        <f t="shared" ca="1" si="48"/>
        <v>53335.499407490541</v>
      </c>
    </row>
    <row r="59" spans="1:26" x14ac:dyDescent="0.3">
      <c r="A59" s="19">
        <v>28</v>
      </c>
      <c r="B59" s="21">
        <f t="shared" ca="1" si="49"/>
        <v>189840.08426848691</v>
      </c>
      <c r="C59">
        <f t="shared" ca="1" si="0"/>
        <v>3.1732025207945207E-2</v>
      </c>
      <c r="D59" s="21">
        <f t="shared" ca="1" si="41"/>
        <v>115802.45140377701</v>
      </c>
      <c r="E59" s="21">
        <f t="shared" ca="1" si="50"/>
        <v>13288.805898794086</v>
      </c>
      <c r="F59" s="21">
        <f t="shared" ca="1" si="42"/>
        <v>5695.2025280546068</v>
      </c>
      <c r="G59" s="21">
        <f t="shared" ca="1" si="43"/>
        <v>18984.008426848693</v>
      </c>
      <c r="H59" s="21">
        <f t="shared" ca="1" si="51"/>
        <v>1465024.2310533042</v>
      </c>
      <c r="I59" s="21">
        <f t="shared" ca="1" si="52"/>
        <v>879014.53863198252</v>
      </c>
      <c r="J59">
        <f t="shared" ca="1" si="8"/>
        <v>3.1545067975098089E-2</v>
      </c>
      <c r="K59" s="21">
        <f t="shared" ca="1" si="44"/>
        <v>906743.11200422794</v>
      </c>
      <c r="L59" s="21">
        <f t="shared" ca="1" si="53"/>
        <v>439507.26931599126</v>
      </c>
      <c r="M59">
        <f t="shared" ca="1" si="10"/>
        <v>0.17050480989947267</v>
      </c>
      <c r="N59" s="21">
        <f t="shared" ca="1" si="45"/>
        <v>514445.37272015063</v>
      </c>
      <c r="O59" s="21">
        <f t="shared" ca="1" si="54"/>
        <v>146502.42310533041</v>
      </c>
      <c r="P59">
        <f t="shared" ca="1" si="13"/>
        <v>0.47106829645357823</v>
      </c>
      <c r="Q59" s="21">
        <f t="shared" ca="1" si="46"/>
        <v>215515.06998387974</v>
      </c>
      <c r="R59" s="21">
        <f t="shared" ca="1" si="47"/>
        <v>1636703.5547082585</v>
      </c>
      <c r="S59" s="23">
        <f t="shared" si="55"/>
        <v>46458.389514706803</v>
      </c>
      <c r="T59">
        <f t="shared" ca="1" si="16"/>
        <v>0</v>
      </c>
      <c r="U59">
        <f t="shared" ca="1" si="17"/>
        <v>0</v>
      </c>
      <c r="V59">
        <f t="shared" ca="1" si="18"/>
        <v>0</v>
      </c>
      <c r="W59">
        <f t="shared" ca="1" si="19"/>
        <v>0</v>
      </c>
      <c r="X59">
        <f t="shared" ca="1" si="20"/>
        <v>0</v>
      </c>
      <c r="Y59" s="25">
        <f ca="1">(T59*$N$5)+(U59*$Q$5)+(V59*$T$5)+(W59*$X$5)+(X59*AA38)+S59</f>
        <v>46458.389514706803</v>
      </c>
      <c r="Z59" s="24">
        <f t="shared" ca="1" si="48"/>
        <v>56055.25599027612</v>
      </c>
    </row>
    <row r="60" spans="1:26" x14ac:dyDescent="0.3">
      <c r="A60" s="19">
        <v>29</v>
      </c>
      <c r="B60" s="21">
        <f t="shared" ca="1" si="49"/>
        <v>195864.09460797298</v>
      </c>
      <c r="C60">
        <f t="shared" ca="1" si="0"/>
        <v>3.5933895947123408E-2</v>
      </c>
      <c r="D60" s="21">
        <f t="shared" ca="1" si="41"/>
        <v>119477.09771086351</v>
      </c>
      <c r="E60" s="21">
        <f t="shared" ca="1" si="50"/>
        <v>13710.48662255811</v>
      </c>
      <c r="F60" s="21">
        <f t="shared" ca="1" si="42"/>
        <v>5875.9228382391893</v>
      </c>
      <c r="G60" s="21">
        <f t="shared" ca="1" si="43"/>
        <v>19586.409460797298</v>
      </c>
      <c r="H60" s="21">
        <f t="shared" ca="1" si="51"/>
        <v>1656289.9641690557</v>
      </c>
      <c r="I60" s="21">
        <f t="shared" ca="1" si="52"/>
        <v>993773.97850143339</v>
      </c>
      <c r="J60">
        <f t="shared" ca="1" si="8"/>
        <v>8.3855435381331597E-2</v>
      </c>
      <c r="K60" s="21">
        <f t="shared" ca="1" si="44"/>
        <v>1077107.3281393093</v>
      </c>
      <c r="L60" s="21">
        <f t="shared" ca="1" si="53"/>
        <v>496886.9892507167</v>
      </c>
      <c r="M60">
        <f t="shared" ca="1" si="10"/>
        <v>8.1940616368948171E-3</v>
      </c>
      <c r="N60" s="21">
        <f t="shared" ca="1" si="45"/>
        <v>500958.51186720812</v>
      </c>
      <c r="O60" s="21">
        <f t="shared" ca="1" si="54"/>
        <v>165628.99641690557</v>
      </c>
      <c r="P60">
        <f t="shared" ca="1" si="13"/>
        <v>-7.1632867533647088E-3</v>
      </c>
      <c r="Q60" s="21">
        <f t="shared" ca="1" si="46"/>
        <v>164442.54842089926</v>
      </c>
      <c r="R60" s="21">
        <f t="shared" ca="1" si="47"/>
        <v>1742508.3884274168</v>
      </c>
      <c r="S60" s="23">
        <f t="shared" si="55"/>
        <v>47155.265357427401</v>
      </c>
      <c r="T60">
        <f t="shared" ca="1" si="16"/>
        <v>0</v>
      </c>
      <c r="U60">
        <f t="shared" ca="1" si="17"/>
        <v>0</v>
      </c>
      <c r="V60">
        <f t="shared" ca="1" si="18"/>
        <v>0</v>
      </c>
      <c r="W60">
        <f t="shared" ca="1" si="19"/>
        <v>0</v>
      </c>
      <c r="X60">
        <f t="shared" ca="1" si="20"/>
        <v>0</v>
      </c>
      <c r="Y60" s="25">
        <f ca="1">(T60*$N$5)+(U60*$Q$5)+(V60*$T$5)+(W60*$X$5)+(X60*AA39)+S60</f>
        <v>47155.265357427401</v>
      </c>
      <c r="Z60" s="24">
        <f t="shared" ca="1" si="48"/>
        <v>58611.345730878005</v>
      </c>
    </row>
    <row r="61" spans="1:26" x14ac:dyDescent="0.3">
      <c r="A61" s="19">
        <v>30</v>
      </c>
      <c r="B61" s="21">
        <f t="shared" ca="1" si="49"/>
        <v>202902.2546033934</v>
      </c>
      <c r="C61">
        <f t="shared" ca="1" si="0"/>
        <v>4.1902422928485082E-2</v>
      </c>
      <c r="D61" s="21">
        <f t="shared" ca="1" si="41"/>
        <v>123770.37530806997</v>
      </c>
      <c r="E61" s="21">
        <f t="shared" ca="1" si="50"/>
        <v>14203.157822237539</v>
      </c>
      <c r="F61" s="21">
        <f t="shared" ca="1" si="42"/>
        <v>6087.067638101802</v>
      </c>
      <c r="G61" s="21">
        <f t="shared" ca="1" si="43"/>
        <v>20290.225460339341</v>
      </c>
      <c r="H61" s="21">
        <f t="shared" ca="1" si="51"/>
        <v>1762798.6138877561</v>
      </c>
      <c r="I61" s="21">
        <f t="shared" ca="1" si="52"/>
        <v>1057679.1683326536</v>
      </c>
      <c r="J61">
        <f t="shared" ca="1" si="8"/>
        <v>4.8944761216408707E-2</v>
      </c>
      <c r="K61" s="21">
        <f t="shared" ca="1" si="44"/>
        <v>1109447.0226702651</v>
      </c>
      <c r="L61" s="21">
        <f t="shared" ca="1" si="53"/>
        <v>528839.58416632679</v>
      </c>
      <c r="M61">
        <f t="shared" ca="1" si="10"/>
        <v>5.03613565987217E-2</v>
      </c>
      <c r="N61" s="21">
        <f t="shared" ca="1" si="45"/>
        <v>555472.66304804687</v>
      </c>
      <c r="O61" s="21">
        <f t="shared" ca="1" si="54"/>
        <v>176279.86138877564</v>
      </c>
      <c r="P61">
        <f t="shared" ca="1" si="13"/>
        <v>6.4399603439240338E-2</v>
      </c>
      <c r="Q61" s="21">
        <f t="shared" ca="1" si="46"/>
        <v>187632.21455653702</v>
      </c>
      <c r="R61" s="21">
        <f t="shared" ca="1" si="47"/>
        <v>1852551.900274849</v>
      </c>
      <c r="S61" s="23">
        <f t="shared" si="55"/>
        <v>47862.594337788811</v>
      </c>
      <c r="T61">
        <f t="shared" ca="1" si="16"/>
        <v>0</v>
      </c>
      <c r="U61">
        <f t="shared" ca="1" si="17"/>
        <v>1</v>
      </c>
      <c r="V61">
        <f t="shared" ca="1" si="18"/>
        <v>0</v>
      </c>
      <c r="W61">
        <f t="shared" ca="1" si="19"/>
        <v>0</v>
      </c>
      <c r="X61">
        <f t="shared" ca="1" si="20"/>
        <v>1</v>
      </c>
      <c r="Y61" s="25">
        <f ca="1">(T61*$N$5)+(U61*$Q$5)+(V61*$T$5)+(W61*$X$5)+(X61*AA40)+S61</f>
        <v>48462.594337788811</v>
      </c>
      <c r="Z61" s="24">
        <f t="shared" ca="1" si="48"/>
        <v>61104.623148043618</v>
      </c>
    </row>
    <row r="62" spans="1:26" x14ac:dyDescent="0.3">
      <c r="A62" s="19">
        <v>31</v>
      </c>
      <c r="B62" s="21">
        <f t="shared" ca="1" si="49"/>
        <v>211404.35068892795</v>
      </c>
      <c r="C62">
        <f t="shared" ca="1" si="0"/>
        <v>2.8695684589557027E-2</v>
      </c>
      <c r="D62" s="21">
        <f t="shared" ca="1" si="41"/>
        <v>128956.65392024606</v>
      </c>
      <c r="E62" s="21">
        <f t="shared" ca="1" si="50"/>
        <v>14798.304548224958</v>
      </c>
      <c r="F62" s="21">
        <f t="shared" ca="1" si="42"/>
        <v>6342.130520667838</v>
      </c>
      <c r="G62" s="21">
        <f t="shared" ca="1" si="43"/>
        <v>21140.435068892795</v>
      </c>
      <c r="H62" s="21">
        <f t="shared" ca="1" si="51"/>
        <v>1873692.3353437418</v>
      </c>
      <c r="I62" s="21">
        <f t="shared" ca="1" si="52"/>
        <v>1124215.4012062449</v>
      </c>
      <c r="J62">
        <f t="shared" ca="1" si="8"/>
        <v>6.7265703400409937E-2</v>
      </c>
      <c r="K62" s="21">
        <f t="shared" ca="1" si="44"/>
        <v>1199836.5409419569</v>
      </c>
      <c r="L62" s="21">
        <f t="shared" ca="1" si="53"/>
        <v>562107.70060312247</v>
      </c>
      <c r="M62">
        <f t="shared" ca="1" si="10"/>
        <v>0.13812358646266837</v>
      </c>
      <c r="N62" s="21">
        <f t="shared" ca="1" si="45"/>
        <v>639748.03218870959</v>
      </c>
      <c r="O62" s="21">
        <f t="shared" ca="1" si="54"/>
        <v>187369.23353437419</v>
      </c>
      <c r="P62">
        <f t="shared" ca="1" si="13"/>
        <v>-9.8394570520210375E-2</v>
      </c>
      <c r="Q62" s="21">
        <f t="shared" ca="1" si="46"/>
        <v>168933.11827205843</v>
      </c>
      <c r="R62" s="21">
        <f t="shared" ca="1" si="47"/>
        <v>2008517.6914027249</v>
      </c>
      <c r="S62" s="23">
        <f t="shared" si="55"/>
        <v>48580.533252855639</v>
      </c>
      <c r="T62">
        <f t="shared" ca="1" si="16"/>
        <v>0</v>
      </c>
      <c r="U62">
        <f t="shared" ca="1" si="17"/>
        <v>1</v>
      </c>
      <c r="V62">
        <f t="shared" ca="1" si="18"/>
        <v>0</v>
      </c>
      <c r="W62">
        <f t="shared" ca="1" si="19"/>
        <v>0</v>
      </c>
      <c r="X62">
        <f t="shared" ca="1" si="20"/>
        <v>0</v>
      </c>
      <c r="Y62" s="25">
        <f ca="1">(T62*$N$5)+(U62*$Q$5)+(V62*$T$5)+(W62*$X$5)+(X62*AA46)+S62</f>
        <v>49180.533252855639</v>
      </c>
      <c r="Z62" s="24">
        <f t="shared" ca="1" si="48"/>
        <v>64977.816119165458</v>
      </c>
    </row>
    <row r="63" spans="1:26" x14ac:dyDescent="0.3">
      <c r="A63" s="19">
        <v>32</v>
      </c>
      <c r="B63" s="21">
        <f t="shared" ca="1" si="49"/>
        <v>217470.7432571575</v>
      </c>
      <c r="C63">
        <f t="shared" ca="1" si="0"/>
        <v>3.8831217784989956E-2</v>
      </c>
      <c r="D63" s="21">
        <f t="shared" ca="1" si="41"/>
        <v>132657.15338686606</v>
      </c>
      <c r="E63" s="21">
        <f t="shared" ca="1" si="50"/>
        <v>15222.952028001027</v>
      </c>
      <c r="F63" s="21">
        <f t="shared" ca="1" si="42"/>
        <v>6524.1222977147245</v>
      </c>
      <c r="G63" s="21">
        <f t="shared" ca="1" si="43"/>
        <v>21747.074325715752</v>
      </c>
      <c r="H63" s="21">
        <f t="shared" ca="1" si="51"/>
        <v>2030264.7657284406</v>
      </c>
      <c r="I63" s="21">
        <f t="shared" ca="1" si="52"/>
        <v>1218158.8594370643</v>
      </c>
      <c r="J63">
        <f t="shared" ca="1" si="8"/>
        <v>1.7489736713269938E-2</v>
      </c>
      <c r="K63" s="21">
        <f t="shared" ca="1" si="44"/>
        <v>1239464.1371635559</v>
      </c>
      <c r="L63" s="21">
        <f t="shared" ca="1" si="53"/>
        <v>609079.42971853213</v>
      </c>
      <c r="M63">
        <f t="shared" ca="1" si="10"/>
        <v>0.11841064115648821</v>
      </c>
      <c r="N63" s="21">
        <f t="shared" ca="1" si="45"/>
        <v>681200.91550673172</v>
      </c>
      <c r="O63" s="21">
        <f t="shared" ca="1" si="54"/>
        <v>203026.47657284408</v>
      </c>
      <c r="P63">
        <f t="shared" ca="1" si="13"/>
        <v>0.11814756636693435</v>
      </c>
      <c r="Q63" s="21">
        <f t="shared" ca="1" si="46"/>
        <v>227013.56068797901</v>
      </c>
      <c r="R63" s="21">
        <f t="shared" ca="1" si="47"/>
        <v>2147678.6133582667</v>
      </c>
      <c r="S63" s="23">
        <f t="shared" si="55"/>
        <v>49309.241251648469</v>
      </c>
      <c r="T63">
        <f t="shared" ca="1" si="16"/>
        <v>1</v>
      </c>
      <c r="U63">
        <f t="shared" ca="1" si="17"/>
        <v>0</v>
      </c>
      <c r="V63">
        <f t="shared" ca="1" si="18"/>
        <v>1</v>
      </c>
      <c r="W63">
        <f t="shared" ca="1" si="19"/>
        <v>1</v>
      </c>
      <c r="X63">
        <f t="shared" ca="1" si="20"/>
        <v>0</v>
      </c>
      <c r="Y63" s="25">
        <f ca="1">(T63*$N$5)+(U63*$Q$5)+(V63*$T$5)+(W63*$X$5)+(X63*AA47)+S63</f>
        <v>56309.241251648469</v>
      </c>
      <c r="Z63" s="24">
        <f t="shared" ca="1" si="48"/>
        <v>61124.960107216561</v>
      </c>
    </row>
    <row r="64" spans="1:26" x14ac:dyDescent="0.3">
      <c r="A64" s="19">
        <v>33</v>
      </c>
      <c r="B64" s="21">
        <f t="shared" ca="1" si="49"/>
        <v>225915.39705043982</v>
      </c>
      <c r="C64">
        <f t="shared" ca="1" si="0"/>
        <v>3.3796150979117229E-2</v>
      </c>
      <c r="D64" s="21">
        <f t="shared" ca="1" si="41"/>
        <v>137808.39220076828</v>
      </c>
      <c r="E64" s="21">
        <f t="shared" ca="1" si="50"/>
        <v>15814.077793530789</v>
      </c>
      <c r="F64" s="21">
        <f t="shared" ca="1" si="42"/>
        <v>6777.4619115131945</v>
      </c>
      <c r="G64" s="21">
        <f t="shared" ca="1" si="43"/>
        <v>22591.539705043982</v>
      </c>
      <c r="H64" s="21">
        <f t="shared" ca="1" si="51"/>
        <v>2170270.1530633108</v>
      </c>
      <c r="I64" s="21">
        <f t="shared" ca="1" si="52"/>
        <v>1302162.0918379864</v>
      </c>
      <c r="J64">
        <f t="shared" ca="1" si="8"/>
        <v>-4.0930236038420262E-2</v>
      </c>
      <c r="K64" s="21">
        <f t="shared" ca="1" si="44"/>
        <v>1248864.2900587744</v>
      </c>
      <c r="L64" s="21">
        <f t="shared" ca="1" si="53"/>
        <v>651081.04591899319</v>
      </c>
      <c r="M64">
        <f t="shared" ca="1" si="10"/>
        <v>-5.7557429223559456E-2</v>
      </c>
      <c r="N64" s="21">
        <f t="shared" ca="1" si="45"/>
        <v>613606.4946997097</v>
      </c>
      <c r="O64" s="21">
        <f t="shared" ca="1" si="54"/>
        <v>217027.0153063311</v>
      </c>
      <c r="P64">
        <f t="shared" ca="1" si="13"/>
        <v>-0.20308796117135708</v>
      </c>
      <c r="Q64" s="21">
        <f t="shared" ca="1" si="46"/>
        <v>172951.44124866341</v>
      </c>
      <c r="R64" s="21">
        <f t="shared" ca="1" si="47"/>
        <v>2035422.2260071475</v>
      </c>
      <c r="S64" s="23">
        <f t="shared" si="55"/>
        <v>50048.879870423189</v>
      </c>
      <c r="T64">
        <f t="shared" ca="1" si="16"/>
        <v>0</v>
      </c>
      <c r="U64">
        <f t="shared" ca="1" si="17"/>
        <v>0</v>
      </c>
      <c r="V64">
        <f t="shared" ca="1" si="18"/>
        <v>0</v>
      </c>
      <c r="W64">
        <f t="shared" ca="1" si="19"/>
        <v>0</v>
      </c>
      <c r="X64">
        <f t="shared" ca="1" si="20"/>
        <v>1</v>
      </c>
      <c r="Y64" s="25">
        <f ca="1">(T64*$N$5)+(U64*$Q$5)+(V64*$T$5)+(W64*$X$5)+(X64*AA48)+S64</f>
        <v>50048.879870423189</v>
      </c>
      <c r="Z64" s="24">
        <f t="shared" ca="1" si="48"/>
        <v>71945.434536814311</v>
      </c>
    </row>
    <row r="65" spans="1:26" x14ac:dyDescent="0.3">
      <c r="A65" s="19">
        <v>34</v>
      </c>
      <c r="B65" s="21">
        <f t="shared" ca="1" si="49"/>
        <v>233550.46791766369</v>
      </c>
      <c r="C65">
        <f t="shared" ca="1" si="0"/>
        <v>4.5221542338309176E-2</v>
      </c>
      <c r="D65" s="21">
        <f t="shared" ca="1" si="41"/>
        <v>142465.78542977484</v>
      </c>
      <c r="E65" s="21">
        <f t="shared" ca="1" si="50"/>
        <v>16348.532754236459</v>
      </c>
      <c r="F65" s="21">
        <f t="shared" ca="1" si="42"/>
        <v>7006.5140375299106</v>
      </c>
      <c r="G65" s="21">
        <f t="shared" ca="1" si="43"/>
        <v>23355.04679176637</v>
      </c>
      <c r="H65" s="21">
        <f t="shared" ca="1" si="51"/>
        <v>2058777.2727989138</v>
      </c>
      <c r="I65" s="21">
        <f t="shared" ca="1" si="52"/>
        <v>1235266.3636793483</v>
      </c>
      <c r="J65">
        <f t="shared" ca="1" si="8"/>
        <v>-5.4370307732896389E-2</v>
      </c>
      <c r="K65" s="21">
        <f t="shared" ca="1" si="44"/>
        <v>1168104.5513540062</v>
      </c>
      <c r="L65" s="21">
        <f t="shared" ca="1" si="53"/>
        <v>617633.18183967413</v>
      </c>
      <c r="M65">
        <f t="shared" ca="1" si="10"/>
        <v>-6.9813948020913813E-3</v>
      </c>
      <c r="N65" s="21">
        <f t="shared" ca="1" si="45"/>
        <v>613321.24075437943</v>
      </c>
      <c r="O65" s="21">
        <f t="shared" ca="1" si="54"/>
        <v>205877.72727989138</v>
      </c>
      <c r="P65">
        <f t="shared" ca="1" si="13"/>
        <v>0.2656492677926891</v>
      </c>
      <c r="Q65" s="21">
        <f t="shared" ca="1" si="46"/>
        <v>260568.99478661746</v>
      </c>
      <c r="R65" s="21">
        <f t="shared" ca="1" si="47"/>
        <v>2041994.7868950032</v>
      </c>
      <c r="S65" s="23">
        <f t="shared" si="55"/>
        <v>50799.613068479528</v>
      </c>
      <c r="T65">
        <f t="shared" ca="1" si="16"/>
        <v>0</v>
      </c>
      <c r="U65">
        <f t="shared" ca="1" si="17"/>
        <v>1</v>
      </c>
      <c r="V65">
        <f t="shared" ca="1" si="18"/>
        <v>0</v>
      </c>
      <c r="W65">
        <f t="shared" ca="1" si="19"/>
        <v>0</v>
      </c>
      <c r="X65">
        <f t="shared" ca="1" si="20"/>
        <v>0</v>
      </c>
      <c r="Y65" s="25">
        <f ca="1">(T65*$N$5)+(U65*$Q$5)+(V65*$T$5)+(W65*$X$5)+(X65*AA49)+S65</f>
        <v>51399.613068479528</v>
      </c>
      <c r="Z65" s="24">
        <f t="shared" ca="1" si="48"/>
        <v>74717.639607058867</v>
      </c>
    </row>
    <row r="66" spans="1:26" x14ac:dyDescent="0.3">
      <c r="A66" s="19">
        <v>35</v>
      </c>
      <c r="B66" s="21">
        <f t="shared" ca="1" si="49"/>
        <v>244111.98029073421</v>
      </c>
      <c r="C66">
        <f t="shared" ca="1" si="0"/>
        <v>1.8939561921892917E-2</v>
      </c>
      <c r="D66" s="21">
        <f t="shared" ca="1" si="41"/>
        <v>148908.30797734787</v>
      </c>
      <c r="E66" s="21">
        <f t="shared" ca="1" si="50"/>
        <v>17087.838620351395</v>
      </c>
      <c r="F66" s="21">
        <f t="shared" ca="1" si="42"/>
        <v>7323.3594087220263</v>
      </c>
      <c r="G66" s="21">
        <f t="shared" ca="1" si="43"/>
        <v>24411.198029073421</v>
      </c>
      <c r="H66" s="21">
        <f t="shared" ca="1" si="51"/>
        <v>2066405.9849240766</v>
      </c>
      <c r="I66" s="21">
        <f t="shared" ca="1" si="52"/>
        <v>1239843.590954446</v>
      </c>
      <c r="J66">
        <f t="shared" ca="1" si="8"/>
        <v>5.6018397648939788E-2</v>
      </c>
      <c r="K66" s="27">
        <f t="shared" ca="1" si="44"/>
        <v>1309297.6422550217</v>
      </c>
      <c r="L66" s="21">
        <f t="shared" ca="1" si="53"/>
        <v>619921.795477223</v>
      </c>
      <c r="M66">
        <f t="shared" ca="1" si="10"/>
        <v>9.861950908879695E-3</v>
      </c>
      <c r="N66" s="27">
        <f t="shared" ca="1" si="45"/>
        <v>626035.43379156396</v>
      </c>
      <c r="O66" s="21">
        <f t="shared" ca="1" si="54"/>
        <v>206640.59849240768</v>
      </c>
      <c r="P66">
        <f t="shared" ca="1" si="13"/>
        <v>0.48635838169329593</v>
      </c>
      <c r="Q66" s="27">
        <f t="shared" ca="1" si="46"/>
        <v>307141.9855673092</v>
      </c>
      <c r="R66" s="27">
        <f t="shared" ca="1" si="47"/>
        <v>2242475.061613895</v>
      </c>
      <c r="S66" s="23">
        <f t="shared" si="55"/>
        <v>51561.607264506718</v>
      </c>
      <c r="T66">
        <f t="shared" ca="1" si="16"/>
        <v>0</v>
      </c>
      <c r="U66">
        <f t="shared" ca="1" si="17"/>
        <v>0</v>
      </c>
      <c r="V66">
        <f t="shared" ca="1" si="18"/>
        <v>1</v>
      </c>
      <c r="W66">
        <f t="shared" ca="1" si="19"/>
        <v>0</v>
      </c>
      <c r="X66">
        <f t="shared" ca="1" si="20"/>
        <v>0</v>
      </c>
      <c r="Y66" s="25">
        <f ca="1">(T66*$N$5)+(U66*$Q$5)+(V66*$T$5)+(W66*$X$5)+(X66*AA50)+S66</f>
        <v>55561.607264506718</v>
      </c>
      <c r="Z66" s="24">
        <f t="shared" ca="1" si="48"/>
        <v>76258.862092489755</v>
      </c>
    </row>
    <row r="68" spans="1:26" ht="15.6" x14ac:dyDescent="0.3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x14ac:dyDescent="0.3">
      <c r="A69" t="s">
        <v>48</v>
      </c>
      <c r="B69" s="22" t="s">
        <v>49</v>
      </c>
      <c r="C69" s="24"/>
      <c r="H69" t="s">
        <v>76</v>
      </c>
      <c r="L69" t="s">
        <v>87</v>
      </c>
      <c r="R69" t="s">
        <v>88</v>
      </c>
    </row>
    <row r="70" spans="1:26" x14ac:dyDescent="0.3">
      <c r="A70">
        <v>1</v>
      </c>
      <c r="B70" s="22">
        <f ca="1">R66</f>
        <v>2242475.061613895</v>
      </c>
      <c r="C70" s="24"/>
      <c r="E70" t="s">
        <v>50</v>
      </c>
      <c r="F70">
        <f ca="1">COUNT(B70:B1069)</f>
        <v>1000</v>
      </c>
    </row>
    <row r="71" spans="1:26" x14ac:dyDescent="0.3">
      <c r="A71">
        <v>2</v>
      </c>
      <c r="B71" s="22">
        <f t="dataTable" ref="B71:B1069" dt2D="0" dtr="0" r1="J69" ca="1"/>
        <v>3259647.3443328524</v>
      </c>
      <c r="C71" s="24"/>
      <c r="E71" t="s">
        <v>38</v>
      </c>
      <c r="F71" s="28">
        <f ca="1">AVERAGE(B70:B1069)</f>
        <v>2823232.4527210589</v>
      </c>
    </row>
    <row r="72" spans="1:26" x14ac:dyDescent="0.3">
      <c r="A72">
        <v>3</v>
      </c>
      <c r="B72" s="22">
        <v>2939623.0450645634</v>
      </c>
      <c r="E72" t="s">
        <v>51</v>
      </c>
      <c r="F72" s="22">
        <f ca="1">_xlfn.STDEV.S(B70:B1069)</f>
        <v>802081.81930383993</v>
      </c>
    </row>
    <row r="73" spans="1:26" x14ac:dyDescent="0.3">
      <c r="A73">
        <v>4</v>
      </c>
      <c r="B73" s="22">
        <v>1883270.7738083308</v>
      </c>
      <c r="C73" s="24"/>
    </row>
    <row r="74" spans="1:26" x14ac:dyDescent="0.3">
      <c r="A74">
        <v>5</v>
      </c>
      <c r="B74" s="22">
        <v>2240866.42390334</v>
      </c>
      <c r="D74" s="29" t="s">
        <v>52</v>
      </c>
      <c r="E74" t="s">
        <v>53</v>
      </c>
      <c r="F74" s="28">
        <f ca="1">F71-_xlfn.CONFIDENCE.T(0.05,F72,F70)</f>
        <v>2773459.5175652802</v>
      </c>
    </row>
    <row r="75" spans="1:26" x14ac:dyDescent="0.3">
      <c r="A75">
        <v>6</v>
      </c>
      <c r="B75" s="22">
        <v>3065259.7911436954</v>
      </c>
      <c r="D75" s="29"/>
      <c r="E75" t="s">
        <v>54</v>
      </c>
      <c r="F75" s="28">
        <f ca="1">F71+_xlfn.CONFIDENCE.T(0.05,F72,F70)</f>
        <v>2873005.3878768375</v>
      </c>
    </row>
    <row r="76" spans="1:26" x14ac:dyDescent="0.3">
      <c r="A76">
        <v>7</v>
      </c>
      <c r="B76" s="22">
        <v>2923683.7006485858</v>
      </c>
    </row>
    <row r="77" spans="1:26" x14ac:dyDescent="0.3">
      <c r="A77">
        <v>8</v>
      </c>
      <c r="B77" s="22">
        <v>1538605.9341979362</v>
      </c>
    </row>
    <row r="78" spans="1:26" x14ac:dyDescent="0.3">
      <c r="A78">
        <v>9</v>
      </c>
      <c r="B78" s="22">
        <v>2187350.3803034085</v>
      </c>
      <c r="D78" s="29" t="s">
        <v>55</v>
      </c>
      <c r="E78" t="s">
        <v>56</v>
      </c>
      <c r="F78" s="22">
        <f ca="1">_xlfn.PERCENTILE.INC(B70:B1069,0.05)</f>
        <v>1816543.8033772213</v>
      </c>
    </row>
    <row r="79" spans="1:26" x14ac:dyDescent="0.3">
      <c r="A79">
        <v>10</v>
      </c>
      <c r="B79" s="22">
        <v>3109455.901718664</v>
      </c>
      <c r="D79" s="29"/>
      <c r="E79" t="s">
        <v>57</v>
      </c>
      <c r="F79" s="22">
        <f ca="1">_xlfn.PERCENTILE.INC(B70:B1069,0.5)</f>
        <v>2653256.8908356628</v>
      </c>
    </row>
    <row r="80" spans="1:26" x14ac:dyDescent="0.3">
      <c r="A80">
        <v>11</v>
      </c>
      <c r="B80" s="22">
        <v>3483431.1112985201</v>
      </c>
      <c r="D80" s="29"/>
      <c r="E80" t="s">
        <v>58</v>
      </c>
      <c r="F80" s="22">
        <f ca="1">_xlfn.PERCENTILE.INC(B70:B1069,0.95)</f>
        <v>4338989.9044990465</v>
      </c>
    </row>
    <row r="81" spans="1:9" x14ac:dyDescent="0.3">
      <c r="A81">
        <v>12</v>
      </c>
      <c r="B81" s="22">
        <v>2384953.1505756946</v>
      </c>
    </row>
    <row r="82" spans="1:9" x14ac:dyDescent="0.3">
      <c r="A82">
        <v>13</v>
      </c>
      <c r="B82" s="22">
        <v>2488740.0316003808</v>
      </c>
    </row>
    <row r="83" spans="1:9" x14ac:dyDescent="0.3">
      <c r="A83">
        <v>14</v>
      </c>
      <c r="B83" s="22">
        <v>4035363.327717436</v>
      </c>
      <c r="E83" t="s">
        <v>63</v>
      </c>
      <c r="F83" s="22">
        <f ca="1">F71*(1-0.28)</f>
        <v>2032727.3659591624</v>
      </c>
    </row>
    <row r="84" spans="1:9" x14ac:dyDescent="0.3">
      <c r="A84">
        <v>15</v>
      </c>
      <c r="B84" s="22">
        <v>3321933.2444983292</v>
      </c>
      <c r="F84" s="22"/>
      <c r="I84" s="34"/>
    </row>
    <row r="85" spans="1:9" x14ac:dyDescent="0.3">
      <c r="A85">
        <v>16</v>
      </c>
      <c r="B85" s="22">
        <v>3258845.4207892809</v>
      </c>
      <c r="E85" t="s">
        <v>84</v>
      </c>
      <c r="F85" s="22">
        <f ca="1">F83+Z66</f>
        <v>2108986.2280516522</v>
      </c>
      <c r="I85" s="34"/>
    </row>
    <row r="86" spans="1:9" x14ac:dyDescent="0.3">
      <c r="A86">
        <v>17</v>
      </c>
      <c r="B86" s="22">
        <v>3887529.1720246887</v>
      </c>
      <c r="E86" t="s">
        <v>69</v>
      </c>
      <c r="F86" s="22">
        <f ca="1">'Expense after retirement'!P38</f>
        <v>1503014.4416974399</v>
      </c>
      <c r="I86" s="34"/>
    </row>
    <row r="87" spans="1:9" x14ac:dyDescent="0.3">
      <c r="A87">
        <v>18</v>
      </c>
      <c r="B87" s="22">
        <v>3088520.4092819584</v>
      </c>
      <c r="E87" t="s">
        <v>85</v>
      </c>
      <c r="F87" s="22">
        <f ca="1">F85-'Expense after retirement'!Q12</f>
        <v>605971.78635421232</v>
      </c>
    </row>
    <row r="88" spans="1:9" x14ac:dyDescent="0.3">
      <c r="A88">
        <v>19</v>
      </c>
      <c r="B88" s="22">
        <v>2293352.0381988976</v>
      </c>
    </row>
    <row r="89" spans="1:9" x14ac:dyDescent="0.3">
      <c r="A89">
        <v>20</v>
      </c>
      <c r="B89" s="22">
        <v>3650231.9376750533</v>
      </c>
    </row>
    <row r="90" spans="1:9" x14ac:dyDescent="0.3">
      <c r="A90">
        <v>21</v>
      </c>
      <c r="B90" s="22">
        <v>2586918.7938809041</v>
      </c>
    </row>
    <row r="91" spans="1:9" x14ac:dyDescent="0.3">
      <c r="A91">
        <v>22</v>
      </c>
      <c r="B91" s="22">
        <v>1686493.2251090338</v>
      </c>
      <c r="D91" s="41" t="s">
        <v>90</v>
      </c>
      <c r="E91" s="41"/>
      <c r="F91" s="41"/>
      <c r="G91" s="41"/>
      <c r="H91" s="41"/>
    </row>
    <row r="92" spans="1:9" x14ac:dyDescent="0.3">
      <c r="A92">
        <v>23</v>
      </c>
      <c r="B92" s="22">
        <v>3793130.0072936798</v>
      </c>
      <c r="D92" s="38" t="s">
        <v>91</v>
      </c>
      <c r="E92" s="38" t="s">
        <v>92</v>
      </c>
      <c r="F92" s="38" t="s">
        <v>93</v>
      </c>
      <c r="G92" s="38" t="s">
        <v>94</v>
      </c>
      <c r="H92" s="38" t="s">
        <v>95</v>
      </c>
    </row>
    <row r="93" spans="1:9" x14ac:dyDescent="0.3">
      <c r="A93">
        <v>24</v>
      </c>
      <c r="B93" s="22">
        <v>3294630.3411783148</v>
      </c>
      <c r="D93" s="22">
        <v>4800</v>
      </c>
      <c r="E93" s="28">
        <f ca="1">F71</f>
        <v>2823232.4527210589</v>
      </c>
      <c r="F93" s="28">
        <f ca="1">F72</f>
        <v>802081.81930383993</v>
      </c>
      <c r="G93" s="22">
        <f ca="1">F78</f>
        <v>1816543.8033772213</v>
      </c>
      <c r="H93" s="22">
        <f ca="1">F80</f>
        <v>4338989.9044990465</v>
      </c>
    </row>
    <row r="94" spans="1:9" x14ac:dyDescent="0.3">
      <c r="A94">
        <v>25</v>
      </c>
      <c r="B94" s="22">
        <v>3666558.0513458871</v>
      </c>
    </row>
    <row r="95" spans="1:9" x14ac:dyDescent="0.3">
      <c r="A95">
        <v>26</v>
      </c>
      <c r="B95" s="22">
        <v>2272532.0516148731</v>
      </c>
    </row>
    <row r="96" spans="1:9" x14ac:dyDescent="0.3">
      <c r="A96">
        <v>27</v>
      </c>
      <c r="B96" s="22">
        <v>4259392.2876989329</v>
      </c>
    </row>
    <row r="97" spans="1:2" x14ac:dyDescent="0.3">
      <c r="A97">
        <v>28</v>
      </c>
      <c r="B97" s="22">
        <v>2672606.0206439118</v>
      </c>
    </row>
    <row r="98" spans="1:2" x14ac:dyDescent="0.3">
      <c r="A98">
        <v>29</v>
      </c>
      <c r="B98" s="22">
        <v>2433642.1929749949</v>
      </c>
    </row>
    <row r="99" spans="1:2" x14ac:dyDescent="0.3">
      <c r="A99">
        <v>30</v>
      </c>
      <c r="B99" s="22">
        <v>3456055.3036898412</v>
      </c>
    </row>
    <row r="100" spans="1:2" x14ac:dyDescent="0.3">
      <c r="A100">
        <v>31</v>
      </c>
      <c r="B100" s="22">
        <v>2729437.2188007394</v>
      </c>
    </row>
    <row r="101" spans="1:2" x14ac:dyDescent="0.3">
      <c r="A101">
        <v>32</v>
      </c>
      <c r="B101" s="22">
        <v>2021854.2048612181</v>
      </c>
    </row>
    <row r="102" spans="1:2" x14ac:dyDescent="0.3">
      <c r="A102">
        <v>33</v>
      </c>
      <c r="B102" s="22">
        <v>2308694.6974273603</v>
      </c>
    </row>
    <row r="103" spans="1:2" x14ac:dyDescent="0.3">
      <c r="A103">
        <v>34</v>
      </c>
      <c r="B103" s="22">
        <v>2854280.8603667701</v>
      </c>
    </row>
    <row r="104" spans="1:2" x14ac:dyDescent="0.3">
      <c r="A104">
        <v>35</v>
      </c>
      <c r="B104" s="22">
        <v>1881469.107601773</v>
      </c>
    </row>
    <row r="105" spans="1:2" x14ac:dyDescent="0.3">
      <c r="A105">
        <v>36</v>
      </c>
      <c r="B105" s="22">
        <v>2245640.837611591</v>
      </c>
    </row>
    <row r="106" spans="1:2" x14ac:dyDescent="0.3">
      <c r="A106">
        <v>37</v>
      </c>
      <c r="B106" s="22">
        <v>3548668.5284967683</v>
      </c>
    </row>
    <row r="107" spans="1:2" x14ac:dyDescent="0.3">
      <c r="A107">
        <v>38</v>
      </c>
      <c r="B107" s="22">
        <v>3260551.4573953263</v>
      </c>
    </row>
    <row r="108" spans="1:2" x14ac:dyDescent="0.3">
      <c r="A108">
        <v>39</v>
      </c>
      <c r="B108" s="22">
        <v>3427884.21080855</v>
      </c>
    </row>
    <row r="109" spans="1:2" x14ac:dyDescent="0.3">
      <c r="A109">
        <v>40</v>
      </c>
      <c r="B109" s="22">
        <v>2308432.5943923746</v>
      </c>
    </row>
    <row r="110" spans="1:2" x14ac:dyDescent="0.3">
      <c r="A110">
        <v>41</v>
      </c>
      <c r="B110" s="22">
        <v>2014920.4803605881</v>
      </c>
    </row>
    <row r="111" spans="1:2" x14ac:dyDescent="0.3">
      <c r="A111">
        <v>42</v>
      </c>
      <c r="B111" s="22">
        <v>2392639.5476127341</v>
      </c>
    </row>
    <row r="112" spans="1:2" x14ac:dyDescent="0.3">
      <c r="A112">
        <v>43</v>
      </c>
      <c r="B112" s="22">
        <v>2195661.8597321277</v>
      </c>
    </row>
    <row r="113" spans="1:2" x14ac:dyDescent="0.3">
      <c r="A113">
        <v>44</v>
      </c>
      <c r="B113" s="22">
        <v>2409223.1454668413</v>
      </c>
    </row>
    <row r="114" spans="1:2" x14ac:dyDescent="0.3">
      <c r="A114">
        <v>45</v>
      </c>
      <c r="B114" s="22">
        <v>3422259.9327051835</v>
      </c>
    </row>
    <row r="115" spans="1:2" x14ac:dyDescent="0.3">
      <c r="A115">
        <v>46</v>
      </c>
      <c r="B115" s="22">
        <v>2362440.8066054252</v>
      </c>
    </row>
    <row r="116" spans="1:2" x14ac:dyDescent="0.3">
      <c r="A116">
        <v>47</v>
      </c>
      <c r="B116" s="22">
        <v>2669532.045608636</v>
      </c>
    </row>
    <row r="117" spans="1:2" x14ac:dyDescent="0.3">
      <c r="A117">
        <v>48</v>
      </c>
      <c r="B117" s="22">
        <v>3705853.1349144746</v>
      </c>
    </row>
    <row r="118" spans="1:2" x14ac:dyDescent="0.3">
      <c r="A118">
        <v>49</v>
      </c>
      <c r="B118" s="22">
        <v>3029574.0009767385</v>
      </c>
    </row>
    <row r="119" spans="1:2" x14ac:dyDescent="0.3">
      <c r="A119">
        <v>50</v>
      </c>
      <c r="B119" s="22">
        <v>2573978.5903075472</v>
      </c>
    </row>
    <row r="120" spans="1:2" x14ac:dyDescent="0.3">
      <c r="A120">
        <v>51</v>
      </c>
      <c r="B120" s="22">
        <v>4135368.9490797417</v>
      </c>
    </row>
    <row r="121" spans="1:2" x14ac:dyDescent="0.3">
      <c r="A121">
        <v>52</v>
      </c>
      <c r="B121" s="22">
        <v>2037056.2157649891</v>
      </c>
    </row>
    <row r="122" spans="1:2" x14ac:dyDescent="0.3">
      <c r="A122">
        <v>53</v>
      </c>
      <c r="B122" s="22">
        <v>2009243.145010792</v>
      </c>
    </row>
    <row r="123" spans="1:2" x14ac:dyDescent="0.3">
      <c r="A123">
        <v>54</v>
      </c>
      <c r="B123" s="22">
        <v>3907684.3077123677</v>
      </c>
    </row>
    <row r="124" spans="1:2" x14ac:dyDescent="0.3">
      <c r="A124">
        <v>55</v>
      </c>
      <c r="B124" s="22">
        <v>2589696.2182827159</v>
      </c>
    </row>
    <row r="125" spans="1:2" x14ac:dyDescent="0.3">
      <c r="A125">
        <v>56</v>
      </c>
      <c r="B125" s="22">
        <v>3293679.5171935367</v>
      </c>
    </row>
    <row r="126" spans="1:2" x14ac:dyDescent="0.3">
      <c r="A126">
        <v>57</v>
      </c>
      <c r="B126" s="22">
        <v>3441140.5452827979</v>
      </c>
    </row>
    <row r="127" spans="1:2" x14ac:dyDescent="0.3">
      <c r="A127">
        <v>58</v>
      </c>
      <c r="B127" s="22">
        <v>2841994.7951634554</v>
      </c>
    </row>
    <row r="128" spans="1:2" x14ac:dyDescent="0.3">
      <c r="A128">
        <v>59</v>
      </c>
      <c r="B128" s="22">
        <v>2061348.9827180489</v>
      </c>
    </row>
    <row r="129" spans="1:2" x14ac:dyDescent="0.3">
      <c r="A129">
        <v>60</v>
      </c>
      <c r="B129" s="22">
        <v>4157218.7239867114</v>
      </c>
    </row>
    <row r="130" spans="1:2" x14ac:dyDescent="0.3">
      <c r="A130">
        <v>61</v>
      </c>
      <c r="B130" s="22">
        <v>2946236.9545133705</v>
      </c>
    </row>
    <row r="131" spans="1:2" x14ac:dyDescent="0.3">
      <c r="A131">
        <v>62</v>
      </c>
      <c r="B131" s="22">
        <v>2123675.5353832771</v>
      </c>
    </row>
    <row r="132" spans="1:2" x14ac:dyDescent="0.3">
      <c r="A132">
        <v>63</v>
      </c>
      <c r="B132" s="22">
        <v>4040223.7562739411</v>
      </c>
    </row>
    <row r="133" spans="1:2" x14ac:dyDescent="0.3">
      <c r="A133">
        <v>64</v>
      </c>
      <c r="B133" s="22">
        <v>2897399.3700170391</v>
      </c>
    </row>
    <row r="134" spans="1:2" x14ac:dyDescent="0.3">
      <c r="A134">
        <v>65</v>
      </c>
      <c r="B134" s="22">
        <v>4360200.6822831398</v>
      </c>
    </row>
    <row r="135" spans="1:2" x14ac:dyDescent="0.3">
      <c r="A135">
        <v>66</v>
      </c>
      <c r="B135" s="22">
        <v>2640818.7093710625</v>
      </c>
    </row>
    <row r="136" spans="1:2" x14ac:dyDescent="0.3">
      <c r="A136">
        <v>67</v>
      </c>
      <c r="B136" s="22">
        <v>2900278.8213821007</v>
      </c>
    </row>
    <row r="137" spans="1:2" x14ac:dyDescent="0.3">
      <c r="A137">
        <v>68</v>
      </c>
      <c r="B137" s="22">
        <v>2718357.710366101</v>
      </c>
    </row>
    <row r="138" spans="1:2" x14ac:dyDescent="0.3">
      <c r="A138">
        <v>69</v>
      </c>
      <c r="B138" s="22">
        <v>3318410.6113227927</v>
      </c>
    </row>
    <row r="139" spans="1:2" x14ac:dyDescent="0.3">
      <c r="A139">
        <v>70</v>
      </c>
      <c r="B139" s="22">
        <v>2271383.0515968013</v>
      </c>
    </row>
    <row r="140" spans="1:2" x14ac:dyDescent="0.3">
      <c r="A140">
        <v>71</v>
      </c>
      <c r="B140" s="22">
        <v>3067969.9268264575</v>
      </c>
    </row>
    <row r="141" spans="1:2" x14ac:dyDescent="0.3">
      <c r="A141">
        <v>72</v>
      </c>
      <c r="B141" s="22">
        <v>2430893.5900996486</v>
      </c>
    </row>
    <row r="142" spans="1:2" x14ac:dyDescent="0.3">
      <c r="A142">
        <v>73</v>
      </c>
      <c r="B142" s="22">
        <v>2768944.782641754</v>
      </c>
    </row>
    <row r="143" spans="1:2" x14ac:dyDescent="0.3">
      <c r="A143">
        <v>74</v>
      </c>
      <c r="B143" s="22">
        <v>2276625.7324992386</v>
      </c>
    </row>
    <row r="144" spans="1:2" x14ac:dyDescent="0.3">
      <c r="A144">
        <v>75</v>
      </c>
      <c r="B144" s="22">
        <v>2551547.1662410172</v>
      </c>
    </row>
    <row r="145" spans="1:2" x14ac:dyDescent="0.3">
      <c r="A145">
        <v>76</v>
      </c>
      <c r="B145" s="22">
        <v>1535683.6202301553</v>
      </c>
    </row>
    <row r="146" spans="1:2" x14ac:dyDescent="0.3">
      <c r="A146">
        <v>77</v>
      </c>
      <c r="B146" s="22">
        <v>3811193.3273415389</v>
      </c>
    </row>
    <row r="147" spans="1:2" x14ac:dyDescent="0.3">
      <c r="A147">
        <v>78</v>
      </c>
      <c r="B147" s="22">
        <v>3662958.6066171359</v>
      </c>
    </row>
    <row r="148" spans="1:2" x14ac:dyDescent="0.3">
      <c r="A148">
        <v>79</v>
      </c>
      <c r="B148" s="22">
        <v>2600161.7615761519</v>
      </c>
    </row>
    <row r="149" spans="1:2" x14ac:dyDescent="0.3">
      <c r="A149">
        <v>80</v>
      </c>
      <c r="B149" s="22">
        <v>2686718.2917036754</v>
      </c>
    </row>
    <row r="150" spans="1:2" x14ac:dyDescent="0.3">
      <c r="A150">
        <v>81</v>
      </c>
      <c r="B150" s="22">
        <v>2206719.1315317685</v>
      </c>
    </row>
    <row r="151" spans="1:2" x14ac:dyDescent="0.3">
      <c r="A151">
        <v>82</v>
      </c>
      <c r="B151" s="22">
        <v>2578279.7378921718</v>
      </c>
    </row>
    <row r="152" spans="1:2" x14ac:dyDescent="0.3">
      <c r="A152">
        <v>83</v>
      </c>
      <c r="B152" s="22">
        <v>2506583.4783004439</v>
      </c>
    </row>
    <row r="153" spans="1:2" x14ac:dyDescent="0.3">
      <c r="A153">
        <v>84</v>
      </c>
      <c r="B153" s="22">
        <v>3656640.4792648661</v>
      </c>
    </row>
    <row r="154" spans="1:2" x14ac:dyDescent="0.3">
      <c r="A154">
        <v>85</v>
      </c>
      <c r="B154" s="22">
        <v>3806915.9872923438</v>
      </c>
    </row>
    <row r="155" spans="1:2" x14ac:dyDescent="0.3">
      <c r="A155">
        <v>86</v>
      </c>
      <c r="B155" s="22">
        <v>2764909.7560329605</v>
      </c>
    </row>
    <row r="156" spans="1:2" x14ac:dyDescent="0.3">
      <c r="A156">
        <v>87</v>
      </c>
      <c r="B156" s="22">
        <v>3035448.3195257033</v>
      </c>
    </row>
    <row r="157" spans="1:2" x14ac:dyDescent="0.3">
      <c r="A157">
        <v>88</v>
      </c>
      <c r="B157" s="22">
        <v>2337771.192669373</v>
      </c>
    </row>
    <row r="158" spans="1:2" x14ac:dyDescent="0.3">
      <c r="A158">
        <v>89</v>
      </c>
      <c r="B158" s="22">
        <v>1540720.6708242907</v>
      </c>
    </row>
    <row r="159" spans="1:2" x14ac:dyDescent="0.3">
      <c r="A159">
        <v>90</v>
      </c>
      <c r="B159" s="22">
        <v>4250810.2983261682</v>
      </c>
    </row>
    <row r="160" spans="1:2" x14ac:dyDescent="0.3">
      <c r="A160">
        <v>91</v>
      </c>
      <c r="B160" s="22">
        <v>2346478.4253206956</v>
      </c>
    </row>
    <row r="161" spans="1:2" x14ac:dyDescent="0.3">
      <c r="A161">
        <v>92</v>
      </c>
      <c r="B161" s="22">
        <v>2453690.9976002746</v>
      </c>
    </row>
    <row r="162" spans="1:2" x14ac:dyDescent="0.3">
      <c r="A162">
        <v>93</v>
      </c>
      <c r="B162" s="22">
        <v>2389042.4833858106</v>
      </c>
    </row>
    <row r="163" spans="1:2" x14ac:dyDescent="0.3">
      <c r="A163">
        <v>94</v>
      </c>
      <c r="B163" s="22">
        <v>2492578.9630992054</v>
      </c>
    </row>
    <row r="164" spans="1:2" x14ac:dyDescent="0.3">
      <c r="A164">
        <v>95</v>
      </c>
      <c r="B164" s="22">
        <v>2919252.7525279922</v>
      </c>
    </row>
    <row r="165" spans="1:2" x14ac:dyDescent="0.3">
      <c r="A165">
        <v>96</v>
      </c>
      <c r="B165" s="22">
        <v>2468775.1156898346</v>
      </c>
    </row>
    <row r="166" spans="1:2" x14ac:dyDescent="0.3">
      <c r="A166">
        <v>97</v>
      </c>
      <c r="B166" s="22">
        <v>2608659.5826049526</v>
      </c>
    </row>
    <row r="167" spans="1:2" x14ac:dyDescent="0.3">
      <c r="A167">
        <v>98</v>
      </c>
      <c r="B167" s="22">
        <v>5365189.2929434273</v>
      </c>
    </row>
    <row r="168" spans="1:2" x14ac:dyDescent="0.3">
      <c r="A168">
        <v>99</v>
      </c>
      <c r="B168" s="22">
        <v>2104252.9907407416</v>
      </c>
    </row>
    <row r="169" spans="1:2" x14ac:dyDescent="0.3">
      <c r="A169">
        <v>100</v>
      </c>
      <c r="B169" s="22">
        <v>2395870.4913065219</v>
      </c>
    </row>
    <row r="170" spans="1:2" x14ac:dyDescent="0.3">
      <c r="A170">
        <v>101</v>
      </c>
      <c r="B170" s="22">
        <v>3504620.0634883898</v>
      </c>
    </row>
    <row r="171" spans="1:2" x14ac:dyDescent="0.3">
      <c r="A171">
        <v>102</v>
      </c>
      <c r="B171" s="22">
        <v>3609162.6367081627</v>
      </c>
    </row>
    <row r="172" spans="1:2" x14ac:dyDescent="0.3">
      <c r="A172">
        <v>103</v>
      </c>
      <c r="B172" s="22">
        <v>1925110.2776244003</v>
      </c>
    </row>
    <row r="173" spans="1:2" x14ac:dyDescent="0.3">
      <c r="A173">
        <v>104</v>
      </c>
      <c r="B173" s="22">
        <v>4507044.9755045399</v>
      </c>
    </row>
    <row r="174" spans="1:2" x14ac:dyDescent="0.3">
      <c r="A174">
        <v>105</v>
      </c>
      <c r="B174" s="22">
        <v>2225246.3037551055</v>
      </c>
    </row>
    <row r="175" spans="1:2" x14ac:dyDescent="0.3">
      <c r="A175">
        <v>106</v>
      </c>
      <c r="B175" s="22">
        <v>4308315.8328618845</v>
      </c>
    </row>
    <row r="176" spans="1:2" x14ac:dyDescent="0.3">
      <c r="A176">
        <v>107</v>
      </c>
      <c r="B176" s="22">
        <v>2414418.1746585011</v>
      </c>
    </row>
    <row r="177" spans="1:2" x14ac:dyDescent="0.3">
      <c r="A177">
        <v>108</v>
      </c>
      <c r="B177" s="22">
        <v>5041205.8762089619</v>
      </c>
    </row>
    <row r="178" spans="1:2" x14ac:dyDescent="0.3">
      <c r="A178">
        <v>109</v>
      </c>
      <c r="B178" s="22">
        <v>1985309.9855848134</v>
      </c>
    </row>
    <row r="179" spans="1:2" x14ac:dyDescent="0.3">
      <c r="A179">
        <v>110</v>
      </c>
      <c r="B179" s="22">
        <v>3992964.1611159095</v>
      </c>
    </row>
    <row r="180" spans="1:2" x14ac:dyDescent="0.3">
      <c r="A180">
        <v>111</v>
      </c>
      <c r="B180" s="22">
        <v>4741041.5156939523</v>
      </c>
    </row>
    <row r="181" spans="1:2" x14ac:dyDescent="0.3">
      <c r="A181">
        <v>112</v>
      </c>
      <c r="B181" s="22">
        <v>2029087.4832721644</v>
      </c>
    </row>
    <row r="182" spans="1:2" x14ac:dyDescent="0.3">
      <c r="A182">
        <v>113</v>
      </c>
      <c r="B182" s="22">
        <v>1821259.0532338715</v>
      </c>
    </row>
    <row r="183" spans="1:2" x14ac:dyDescent="0.3">
      <c r="A183">
        <v>114</v>
      </c>
      <c r="B183" s="22">
        <v>2878870.3290671045</v>
      </c>
    </row>
    <row r="184" spans="1:2" x14ac:dyDescent="0.3">
      <c r="A184">
        <v>115</v>
      </c>
      <c r="B184" s="22">
        <v>4084702.1984366681</v>
      </c>
    </row>
    <row r="185" spans="1:2" x14ac:dyDescent="0.3">
      <c r="A185">
        <v>116</v>
      </c>
      <c r="B185" s="22">
        <v>2284943.9743008371</v>
      </c>
    </row>
    <row r="186" spans="1:2" x14ac:dyDescent="0.3">
      <c r="A186">
        <v>117</v>
      </c>
      <c r="B186" s="22">
        <v>2698782.7450854606</v>
      </c>
    </row>
    <row r="187" spans="1:2" x14ac:dyDescent="0.3">
      <c r="A187">
        <v>118</v>
      </c>
      <c r="B187" s="22">
        <v>2912020.049747094</v>
      </c>
    </row>
    <row r="188" spans="1:2" x14ac:dyDescent="0.3">
      <c r="A188">
        <v>119</v>
      </c>
      <c r="B188" s="22">
        <v>1839753.9117786901</v>
      </c>
    </row>
    <row r="189" spans="1:2" x14ac:dyDescent="0.3">
      <c r="A189">
        <v>120</v>
      </c>
      <c r="B189" s="22">
        <v>1831855.4724711631</v>
      </c>
    </row>
    <row r="190" spans="1:2" x14ac:dyDescent="0.3">
      <c r="A190">
        <v>121</v>
      </c>
      <c r="B190" s="22">
        <v>3232706.3276799847</v>
      </c>
    </row>
    <row r="191" spans="1:2" x14ac:dyDescent="0.3">
      <c r="A191">
        <v>122</v>
      </c>
      <c r="B191" s="22">
        <v>4044488.9916468943</v>
      </c>
    </row>
    <row r="192" spans="1:2" x14ac:dyDescent="0.3">
      <c r="A192">
        <v>123</v>
      </c>
      <c r="B192" s="22">
        <v>2120693.1454570456</v>
      </c>
    </row>
    <row r="193" spans="1:2" x14ac:dyDescent="0.3">
      <c r="A193">
        <v>124</v>
      </c>
      <c r="B193" s="22">
        <v>4657801.5129460217</v>
      </c>
    </row>
    <row r="194" spans="1:2" x14ac:dyDescent="0.3">
      <c r="A194">
        <v>125</v>
      </c>
      <c r="B194" s="22">
        <v>2605848.7759344103</v>
      </c>
    </row>
    <row r="195" spans="1:2" x14ac:dyDescent="0.3">
      <c r="A195">
        <v>126</v>
      </c>
      <c r="B195" s="22">
        <v>2922667.2375351689</v>
      </c>
    </row>
    <row r="196" spans="1:2" x14ac:dyDescent="0.3">
      <c r="A196">
        <v>127</v>
      </c>
      <c r="B196" s="22">
        <v>2327579.3856676198</v>
      </c>
    </row>
    <row r="197" spans="1:2" x14ac:dyDescent="0.3">
      <c r="A197">
        <v>128</v>
      </c>
      <c r="B197" s="22">
        <v>4351373.456413351</v>
      </c>
    </row>
    <row r="198" spans="1:2" x14ac:dyDescent="0.3">
      <c r="A198">
        <v>129</v>
      </c>
      <c r="B198" s="22">
        <v>1817041.3360868671</v>
      </c>
    </row>
    <row r="199" spans="1:2" x14ac:dyDescent="0.3">
      <c r="A199">
        <v>130</v>
      </c>
      <c r="B199" s="22">
        <v>2163866.887533878</v>
      </c>
    </row>
    <row r="200" spans="1:2" x14ac:dyDescent="0.3">
      <c r="A200">
        <v>131</v>
      </c>
      <c r="B200" s="22">
        <v>1405440.5877305523</v>
      </c>
    </row>
    <row r="201" spans="1:2" x14ac:dyDescent="0.3">
      <c r="A201">
        <v>132</v>
      </c>
      <c r="B201" s="22">
        <v>1801040.4299865549</v>
      </c>
    </row>
    <row r="202" spans="1:2" x14ac:dyDescent="0.3">
      <c r="A202">
        <v>133</v>
      </c>
      <c r="B202" s="22">
        <v>3266650.0140368138</v>
      </c>
    </row>
    <row r="203" spans="1:2" x14ac:dyDescent="0.3">
      <c r="A203">
        <v>134</v>
      </c>
      <c r="B203" s="22">
        <v>3419138.8603207492</v>
      </c>
    </row>
    <row r="204" spans="1:2" x14ac:dyDescent="0.3">
      <c r="A204">
        <v>135</v>
      </c>
      <c r="B204" s="22">
        <v>1634124.438846508</v>
      </c>
    </row>
    <row r="205" spans="1:2" x14ac:dyDescent="0.3">
      <c r="A205">
        <v>136</v>
      </c>
      <c r="B205" s="22">
        <v>2814133.7053223476</v>
      </c>
    </row>
    <row r="206" spans="1:2" x14ac:dyDescent="0.3">
      <c r="A206">
        <v>137</v>
      </c>
      <c r="B206" s="22">
        <v>4633492.0520513719</v>
      </c>
    </row>
    <row r="207" spans="1:2" x14ac:dyDescent="0.3">
      <c r="A207">
        <v>138</v>
      </c>
      <c r="B207" s="22">
        <v>3726957.7788120005</v>
      </c>
    </row>
    <row r="208" spans="1:2" x14ac:dyDescent="0.3">
      <c r="A208">
        <v>139</v>
      </c>
      <c r="B208" s="22">
        <v>3298004.8218742874</v>
      </c>
    </row>
    <row r="209" spans="1:2" x14ac:dyDescent="0.3">
      <c r="A209">
        <v>140</v>
      </c>
      <c r="B209" s="22">
        <v>3090378.2821523785</v>
      </c>
    </row>
    <row r="210" spans="1:2" x14ac:dyDescent="0.3">
      <c r="A210">
        <v>141</v>
      </c>
      <c r="B210" s="22">
        <v>3365379.6455424149</v>
      </c>
    </row>
    <row r="211" spans="1:2" x14ac:dyDescent="0.3">
      <c r="A211">
        <v>142</v>
      </c>
      <c r="B211" s="22">
        <v>3134715.8667292469</v>
      </c>
    </row>
    <row r="212" spans="1:2" x14ac:dyDescent="0.3">
      <c r="A212">
        <v>143</v>
      </c>
      <c r="B212" s="22">
        <v>2359891.6351697468</v>
      </c>
    </row>
    <row r="213" spans="1:2" x14ac:dyDescent="0.3">
      <c r="A213">
        <v>144</v>
      </c>
      <c r="B213" s="22">
        <v>3291261.3094401453</v>
      </c>
    </row>
    <row r="214" spans="1:2" x14ac:dyDescent="0.3">
      <c r="A214">
        <v>145</v>
      </c>
      <c r="B214" s="22">
        <v>2198045.4365506894</v>
      </c>
    </row>
    <row r="215" spans="1:2" x14ac:dyDescent="0.3">
      <c r="A215">
        <v>146</v>
      </c>
      <c r="B215" s="22">
        <v>2578658.7465048512</v>
      </c>
    </row>
    <row r="216" spans="1:2" x14ac:dyDescent="0.3">
      <c r="A216">
        <v>147</v>
      </c>
      <c r="B216" s="22">
        <v>1924757.3944101722</v>
      </c>
    </row>
    <row r="217" spans="1:2" x14ac:dyDescent="0.3">
      <c r="A217">
        <v>148</v>
      </c>
      <c r="B217" s="22">
        <v>3985823.5684559206</v>
      </c>
    </row>
    <row r="218" spans="1:2" x14ac:dyDescent="0.3">
      <c r="A218">
        <v>149</v>
      </c>
      <c r="B218" s="22">
        <v>4010034.3319124738</v>
      </c>
    </row>
    <row r="219" spans="1:2" x14ac:dyDescent="0.3">
      <c r="A219">
        <v>150</v>
      </c>
      <c r="B219" s="22">
        <v>3813400.9058728218</v>
      </c>
    </row>
    <row r="220" spans="1:2" x14ac:dyDescent="0.3">
      <c r="A220">
        <v>151</v>
      </c>
      <c r="B220" s="22">
        <v>2641507.3231243379</v>
      </c>
    </row>
    <row r="221" spans="1:2" x14ac:dyDescent="0.3">
      <c r="A221">
        <v>152</v>
      </c>
      <c r="B221" s="22">
        <v>2158999.8084015753</v>
      </c>
    </row>
    <row r="222" spans="1:2" x14ac:dyDescent="0.3">
      <c r="A222">
        <v>153</v>
      </c>
      <c r="B222" s="22">
        <v>3152280.9609715883</v>
      </c>
    </row>
    <row r="223" spans="1:2" x14ac:dyDescent="0.3">
      <c r="A223">
        <v>154</v>
      </c>
      <c r="B223" s="22">
        <v>3536762.5907483594</v>
      </c>
    </row>
    <row r="224" spans="1:2" x14ac:dyDescent="0.3">
      <c r="A224">
        <v>155</v>
      </c>
      <c r="B224" s="22">
        <v>3048888.5924811373</v>
      </c>
    </row>
    <row r="225" spans="1:2" x14ac:dyDescent="0.3">
      <c r="A225">
        <v>156</v>
      </c>
      <c r="B225" s="22">
        <v>2934573.7961150398</v>
      </c>
    </row>
    <row r="226" spans="1:2" x14ac:dyDescent="0.3">
      <c r="A226">
        <v>157</v>
      </c>
      <c r="B226" s="22">
        <v>2945712.6959634703</v>
      </c>
    </row>
    <row r="227" spans="1:2" x14ac:dyDescent="0.3">
      <c r="A227">
        <v>158</v>
      </c>
      <c r="B227" s="22">
        <v>2562838.8368599187</v>
      </c>
    </row>
    <row r="228" spans="1:2" x14ac:dyDescent="0.3">
      <c r="A228">
        <v>159</v>
      </c>
      <c r="B228" s="22">
        <v>4253131.6212109122</v>
      </c>
    </row>
    <row r="229" spans="1:2" x14ac:dyDescent="0.3">
      <c r="A229">
        <v>160</v>
      </c>
      <c r="B229" s="22">
        <v>2423093.9823923679</v>
      </c>
    </row>
    <row r="230" spans="1:2" x14ac:dyDescent="0.3">
      <c r="A230">
        <v>161</v>
      </c>
      <c r="B230" s="22">
        <v>2610753.2259083809</v>
      </c>
    </row>
    <row r="231" spans="1:2" x14ac:dyDescent="0.3">
      <c r="A231">
        <v>162</v>
      </c>
      <c r="B231" s="22">
        <v>2913238.6429279493</v>
      </c>
    </row>
    <row r="232" spans="1:2" x14ac:dyDescent="0.3">
      <c r="A232">
        <v>163</v>
      </c>
      <c r="B232" s="22">
        <v>2522686.8969729696</v>
      </c>
    </row>
    <row r="233" spans="1:2" x14ac:dyDescent="0.3">
      <c r="A233">
        <v>164</v>
      </c>
      <c r="B233" s="22">
        <v>2579879.4025720716</v>
      </c>
    </row>
    <row r="234" spans="1:2" x14ac:dyDescent="0.3">
      <c r="A234">
        <v>165</v>
      </c>
      <c r="B234" s="22">
        <v>2529345.8676475543</v>
      </c>
    </row>
    <row r="235" spans="1:2" x14ac:dyDescent="0.3">
      <c r="A235">
        <v>166</v>
      </c>
      <c r="B235" s="22">
        <v>2252193.5160725983</v>
      </c>
    </row>
    <row r="236" spans="1:2" x14ac:dyDescent="0.3">
      <c r="A236">
        <v>167</v>
      </c>
      <c r="B236" s="22">
        <v>3344490.659101923</v>
      </c>
    </row>
    <row r="237" spans="1:2" x14ac:dyDescent="0.3">
      <c r="A237">
        <v>168</v>
      </c>
      <c r="B237" s="22">
        <v>2325918.2489886293</v>
      </c>
    </row>
    <row r="238" spans="1:2" x14ac:dyDescent="0.3">
      <c r="A238">
        <v>169</v>
      </c>
      <c r="B238" s="22">
        <v>2956450.9292962267</v>
      </c>
    </row>
    <row r="239" spans="1:2" x14ac:dyDescent="0.3">
      <c r="A239">
        <v>170</v>
      </c>
      <c r="B239" s="22">
        <v>1856695.612425836</v>
      </c>
    </row>
    <row r="240" spans="1:2" x14ac:dyDescent="0.3">
      <c r="A240">
        <v>171</v>
      </c>
      <c r="B240" s="22">
        <v>2441790.1292222044</v>
      </c>
    </row>
    <row r="241" spans="1:2" x14ac:dyDescent="0.3">
      <c r="A241">
        <v>172</v>
      </c>
      <c r="B241" s="22">
        <v>2293655.9217270361</v>
      </c>
    </row>
    <row r="242" spans="1:2" x14ac:dyDescent="0.3">
      <c r="A242">
        <v>173</v>
      </c>
      <c r="B242" s="22">
        <v>3873188.4895724719</v>
      </c>
    </row>
    <row r="243" spans="1:2" x14ac:dyDescent="0.3">
      <c r="A243">
        <v>174</v>
      </c>
      <c r="B243" s="22">
        <v>3976629.0004797629</v>
      </c>
    </row>
    <row r="244" spans="1:2" x14ac:dyDescent="0.3">
      <c r="A244">
        <v>175</v>
      </c>
      <c r="B244" s="22">
        <v>3748023.5882797204</v>
      </c>
    </row>
    <row r="245" spans="1:2" x14ac:dyDescent="0.3">
      <c r="A245">
        <v>176</v>
      </c>
      <c r="B245" s="22">
        <v>4142327.2125884658</v>
      </c>
    </row>
    <row r="246" spans="1:2" x14ac:dyDescent="0.3">
      <c r="A246">
        <v>177</v>
      </c>
      <c r="B246" s="22">
        <v>4082485.5769133703</v>
      </c>
    </row>
    <row r="247" spans="1:2" x14ac:dyDescent="0.3">
      <c r="A247">
        <v>178</v>
      </c>
      <c r="B247" s="22">
        <v>2278806.5625940757</v>
      </c>
    </row>
    <row r="248" spans="1:2" x14ac:dyDescent="0.3">
      <c r="A248">
        <v>179</v>
      </c>
      <c r="B248" s="22">
        <v>2096546.8911194149</v>
      </c>
    </row>
    <row r="249" spans="1:2" x14ac:dyDescent="0.3">
      <c r="A249">
        <v>180</v>
      </c>
      <c r="B249" s="22">
        <v>3351345.4289874258</v>
      </c>
    </row>
    <row r="250" spans="1:2" x14ac:dyDescent="0.3">
      <c r="A250">
        <v>181</v>
      </c>
      <c r="B250" s="22">
        <v>3232490.4218798326</v>
      </c>
    </row>
    <row r="251" spans="1:2" x14ac:dyDescent="0.3">
      <c r="A251">
        <v>182</v>
      </c>
      <c r="B251" s="22">
        <v>2617263.1046884293</v>
      </c>
    </row>
    <row r="252" spans="1:2" x14ac:dyDescent="0.3">
      <c r="A252">
        <v>183</v>
      </c>
      <c r="B252" s="22">
        <v>3455539.207953617</v>
      </c>
    </row>
    <row r="253" spans="1:2" x14ac:dyDescent="0.3">
      <c r="A253">
        <v>184</v>
      </c>
      <c r="B253" s="22">
        <v>2442025.9040524978</v>
      </c>
    </row>
    <row r="254" spans="1:2" x14ac:dyDescent="0.3">
      <c r="A254">
        <v>185</v>
      </c>
      <c r="B254" s="22">
        <v>2617130.3793338556</v>
      </c>
    </row>
    <row r="255" spans="1:2" x14ac:dyDescent="0.3">
      <c r="A255">
        <v>186</v>
      </c>
      <c r="B255" s="22">
        <v>4808286.4452664629</v>
      </c>
    </row>
    <row r="256" spans="1:2" x14ac:dyDescent="0.3">
      <c r="A256">
        <v>187</v>
      </c>
      <c r="B256" s="22">
        <v>2762138.9452418904</v>
      </c>
    </row>
    <row r="257" spans="1:2" x14ac:dyDescent="0.3">
      <c r="A257">
        <v>188</v>
      </c>
      <c r="B257" s="22">
        <v>2607969.4605945726</v>
      </c>
    </row>
    <row r="258" spans="1:2" x14ac:dyDescent="0.3">
      <c r="A258">
        <v>189</v>
      </c>
      <c r="B258" s="22">
        <v>3838981.5861321799</v>
      </c>
    </row>
    <row r="259" spans="1:2" x14ac:dyDescent="0.3">
      <c r="A259">
        <v>190</v>
      </c>
      <c r="B259" s="22">
        <v>2504687.2082287977</v>
      </c>
    </row>
    <row r="260" spans="1:2" x14ac:dyDescent="0.3">
      <c r="A260">
        <v>191</v>
      </c>
      <c r="B260" s="22">
        <v>3384366.1918613128</v>
      </c>
    </row>
    <row r="261" spans="1:2" x14ac:dyDescent="0.3">
      <c r="A261">
        <v>192</v>
      </c>
      <c r="B261" s="22">
        <v>2255726.1316828979</v>
      </c>
    </row>
    <row r="262" spans="1:2" x14ac:dyDescent="0.3">
      <c r="A262">
        <v>193</v>
      </c>
      <c r="B262" s="22">
        <v>3456233.7263333658</v>
      </c>
    </row>
    <row r="263" spans="1:2" x14ac:dyDescent="0.3">
      <c r="A263">
        <v>194</v>
      </c>
      <c r="B263" s="22">
        <v>2322663.8885010742</v>
      </c>
    </row>
    <row r="264" spans="1:2" x14ac:dyDescent="0.3">
      <c r="A264">
        <v>195</v>
      </c>
      <c r="B264" s="22">
        <v>2670794.9666483081</v>
      </c>
    </row>
    <row r="265" spans="1:2" x14ac:dyDescent="0.3">
      <c r="A265">
        <v>196</v>
      </c>
      <c r="B265" s="22">
        <v>2530751.4698533048</v>
      </c>
    </row>
    <row r="266" spans="1:2" x14ac:dyDescent="0.3">
      <c r="A266">
        <v>197</v>
      </c>
      <c r="B266" s="22">
        <v>1930220.9257451459</v>
      </c>
    </row>
    <row r="267" spans="1:2" x14ac:dyDescent="0.3">
      <c r="A267">
        <v>198</v>
      </c>
      <c r="B267" s="22">
        <v>2707208.4661337142</v>
      </c>
    </row>
    <row r="268" spans="1:2" x14ac:dyDescent="0.3">
      <c r="A268">
        <v>199</v>
      </c>
      <c r="B268" s="22">
        <v>2640963.0114294183</v>
      </c>
    </row>
    <row r="269" spans="1:2" x14ac:dyDescent="0.3">
      <c r="A269">
        <v>200</v>
      </c>
      <c r="B269" s="22">
        <v>2766828.5076444792</v>
      </c>
    </row>
    <row r="270" spans="1:2" x14ac:dyDescent="0.3">
      <c r="A270">
        <v>201</v>
      </c>
      <c r="B270" s="22">
        <v>3326257.9510688814</v>
      </c>
    </row>
    <row r="271" spans="1:2" x14ac:dyDescent="0.3">
      <c r="A271">
        <v>202</v>
      </c>
      <c r="B271" s="22">
        <v>1783354.22965349</v>
      </c>
    </row>
    <row r="272" spans="1:2" x14ac:dyDescent="0.3">
      <c r="A272">
        <v>203</v>
      </c>
      <c r="B272" s="22">
        <v>2061582.1006804535</v>
      </c>
    </row>
    <row r="273" spans="1:2" x14ac:dyDescent="0.3">
      <c r="A273">
        <v>204</v>
      </c>
      <c r="B273" s="22">
        <v>4372792.4184215777</v>
      </c>
    </row>
    <row r="274" spans="1:2" x14ac:dyDescent="0.3">
      <c r="A274">
        <v>205</v>
      </c>
      <c r="B274" s="22">
        <v>1933569.041745723</v>
      </c>
    </row>
    <row r="275" spans="1:2" x14ac:dyDescent="0.3">
      <c r="A275">
        <v>206</v>
      </c>
      <c r="B275" s="22">
        <v>2060878.6104556625</v>
      </c>
    </row>
    <row r="276" spans="1:2" x14ac:dyDescent="0.3">
      <c r="A276">
        <v>207</v>
      </c>
      <c r="B276" s="22">
        <v>2536309.2967184912</v>
      </c>
    </row>
    <row r="277" spans="1:2" x14ac:dyDescent="0.3">
      <c r="A277">
        <v>208</v>
      </c>
      <c r="B277" s="22">
        <v>1964235.6854514978</v>
      </c>
    </row>
    <row r="278" spans="1:2" x14ac:dyDescent="0.3">
      <c r="A278">
        <v>209</v>
      </c>
      <c r="B278" s="22">
        <v>2847957.0124316365</v>
      </c>
    </row>
    <row r="279" spans="1:2" x14ac:dyDescent="0.3">
      <c r="A279">
        <v>210</v>
      </c>
      <c r="B279" s="22">
        <v>3810150.8326421115</v>
      </c>
    </row>
    <row r="280" spans="1:2" x14ac:dyDescent="0.3">
      <c r="A280">
        <v>211</v>
      </c>
      <c r="B280" s="22">
        <v>3159709.3701467384</v>
      </c>
    </row>
    <row r="281" spans="1:2" x14ac:dyDescent="0.3">
      <c r="A281">
        <v>212</v>
      </c>
      <c r="B281" s="22">
        <v>2865843.1618923089</v>
      </c>
    </row>
    <row r="282" spans="1:2" x14ac:dyDescent="0.3">
      <c r="A282">
        <v>213</v>
      </c>
      <c r="B282" s="22">
        <v>2281105.7837229548</v>
      </c>
    </row>
    <row r="283" spans="1:2" x14ac:dyDescent="0.3">
      <c r="A283">
        <v>214</v>
      </c>
      <c r="B283" s="22">
        <v>2106437.4804388769</v>
      </c>
    </row>
    <row r="284" spans="1:2" x14ac:dyDescent="0.3">
      <c r="A284">
        <v>215</v>
      </c>
      <c r="B284" s="22">
        <v>2978939.5972143668</v>
      </c>
    </row>
    <row r="285" spans="1:2" x14ac:dyDescent="0.3">
      <c r="A285">
        <v>216</v>
      </c>
      <c r="B285" s="22">
        <v>4022552.9715988552</v>
      </c>
    </row>
    <row r="286" spans="1:2" x14ac:dyDescent="0.3">
      <c r="A286">
        <v>217</v>
      </c>
      <c r="B286" s="22">
        <v>2770087.6508878507</v>
      </c>
    </row>
    <row r="287" spans="1:2" x14ac:dyDescent="0.3">
      <c r="A287">
        <v>218</v>
      </c>
      <c r="B287" s="22">
        <v>1778212.0375113168</v>
      </c>
    </row>
    <row r="288" spans="1:2" x14ac:dyDescent="0.3">
      <c r="A288">
        <v>219</v>
      </c>
      <c r="B288" s="22">
        <v>3128107.7679584557</v>
      </c>
    </row>
    <row r="289" spans="1:2" x14ac:dyDescent="0.3">
      <c r="A289">
        <v>220</v>
      </c>
      <c r="B289" s="22">
        <v>2848721.0059316908</v>
      </c>
    </row>
    <row r="290" spans="1:2" x14ac:dyDescent="0.3">
      <c r="A290">
        <v>221</v>
      </c>
      <c r="B290" s="22">
        <v>1870666.1599533136</v>
      </c>
    </row>
    <row r="291" spans="1:2" x14ac:dyDescent="0.3">
      <c r="A291">
        <v>222</v>
      </c>
      <c r="B291" s="22">
        <v>2610839.8427468822</v>
      </c>
    </row>
    <row r="292" spans="1:2" x14ac:dyDescent="0.3">
      <c r="A292">
        <v>223</v>
      </c>
      <c r="B292" s="22">
        <v>2607486.7986885784</v>
      </c>
    </row>
    <row r="293" spans="1:2" x14ac:dyDescent="0.3">
      <c r="A293">
        <v>224</v>
      </c>
      <c r="B293" s="22">
        <v>3586966.400026592</v>
      </c>
    </row>
    <row r="294" spans="1:2" x14ac:dyDescent="0.3">
      <c r="A294">
        <v>225</v>
      </c>
      <c r="B294" s="22">
        <v>3431907.8206909443</v>
      </c>
    </row>
    <row r="295" spans="1:2" x14ac:dyDescent="0.3">
      <c r="A295">
        <v>226</v>
      </c>
      <c r="B295" s="22">
        <v>2242273.4478030219</v>
      </c>
    </row>
    <row r="296" spans="1:2" x14ac:dyDescent="0.3">
      <c r="A296">
        <v>227</v>
      </c>
      <c r="B296" s="22">
        <v>3359278.4657992441</v>
      </c>
    </row>
    <row r="297" spans="1:2" x14ac:dyDescent="0.3">
      <c r="A297">
        <v>228</v>
      </c>
      <c r="B297" s="22">
        <v>2621543.9717569458</v>
      </c>
    </row>
    <row r="298" spans="1:2" x14ac:dyDescent="0.3">
      <c r="A298">
        <v>229</v>
      </c>
      <c r="B298" s="22">
        <v>2545059.7492002216</v>
      </c>
    </row>
    <row r="299" spans="1:2" x14ac:dyDescent="0.3">
      <c r="A299">
        <v>230</v>
      </c>
      <c r="B299" s="22">
        <v>3207491.2197877797</v>
      </c>
    </row>
    <row r="300" spans="1:2" x14ac:dyDescent="0.3">
      <c r="A300">
        <v>231</v>
      </c>
      <c r="B300" s="22">
        <v>2871254.9283678662</v>
      </c>
    </row>
    <row r="301" spans="1:2" x14ac:dyDescent="0.3">
      <c r="A301">
        <v>232</v>
      </c>
      <c r="B301" s="22">
        <v>1989756.2469010185</v>
      </c>
    </row>
    <row r="302" spans="1:2" x14ac:dyDescent="0.3">
      <c r="A302">
        <v>233</v>
      </c>
      <c r="B302" s="22">
        <v>2169767.4314401695</v>
      </c>
    </row>
    <row r="303" spans="1:2" x14ac:dyDescent="0.3">
      <c r="A303">
        <v>234</v>
      </c>
      <c r="B303" s="22">
        <v>2303809.1788429851</v>
      </c>
    </row>
    <row r="304" spans="1:2" x14ac:dyDescent="0.3">
      <c r="A304">
        <v>235</v>
      </c>
      <c r="B304" s="22">
        <v>1610478.4937512765</v>
      </c>
    </row>
    <row r="305" spans="1:2" x14ac:dyDescent="0.3">
      <c r="A305">
        <v>236</v>
      </c>
      <c r="B305" s="22">
        <v>3682429.3285391154</v>
      </c>
    </row>
    <row r="306" spans="1:2" x14ac:dyDescent="0.3">
      <c r="A306">
        <v>237</v>
      </c>
      <c r="B306" s="22">
        <v>2903678.6997551732</v>
      </c>
    </row>
    <row r="307" spans="1:2" x14ac:dyDescent="0.3">
      <c r="A307">
        <v>238</v>
      </c>
      <c r="B307" s="22">
        <v>3009476.368509056</v>
      </c>
    </row>
    <row r="308" spans="1:2" x14ac:dyDescent="0.3">
      <c r="A308">
        <v>239</v>
      </c>
      <c r="B308" s="22">
        <v>2825016.2698849184</v>
      </c>
    </row>
    <row r="309" spans="1:2" x14ac:dyDescent="0.3">
      <c r="A309">
        <v>240</v>
      </c>
      <c r="B309" s="22">
        <v>1911025.7077453753</v>
      </c>
    </row>
    <row r="310" spans="1:2" x14ac:dyDescent="0.3">
      <c r="A310">
        <v>241</v>
      </c>
      <c r="B310" s="22">
        <v>3750787.9279033467</v>
      </c>
    </row>
    <row r="311" spans="1:2" x14ac:dyDescent="0.3">
      <c r="A311">
        <v>242</v>
      </c>
      <c r="B311" s="22">
        <v>3541222.349523955</v>
      </c>
    </row>
    <row r="312" spans="1:2" x14ac:dyDescent="0.3">
      <c r="A312">
        <v>243</v>
      </c>
      <c r="B312" s="22">
        <v>2458626.9227122106</v>
      </c>
    </row>
    <row r="313" spans="1:2" x14ac:dyDescent="0.3">
      <c r="A313">
        <v>244</v>
      </c>
      <c r="B313" s="22">
        <v>2035132.4013515878</v>
      </c>
    </row>
    <row r="314" spans="1:2" x14ac:dyDescent="0.3">
      <c r="A314">
        <v>245</v>
      </c>
      <c r="B314" s="22">
        <v>2242267.8094895915</v>
      </c>
    </row>
    <row r="315" spans="1:2" x14ac:dyDescent="0.3">
      <c r="A315">
        <v>246</v>
      </c>
      <c r="B315" s="22">
        <v>2424246.096388442</v>
      </c>
    </row>
    <row r="316" spans="1:2" x14ac:dyDescent="0.3">
      <c r="A316">
        <v>247</v>
      </c>
      <c r="B316" s="22">
        <v>1951703.2838826696</v>
      </c>
    </row>
    <row r="317" spans="1:2" x14ac:dyDescent="0.3">
      <c r="A317">
        <v>248</v>
      </c>
      <c r="B317" s="22">
        <v>2239661.9419343378</v>
      </c>
    </row>
    <row r="318" spans="1:2" x14ac:dyDescent="0.3">
      <c r="A318">
        <v>249</v>
      </c>
      <c r="B318" s="22">
        <v>3700040.0799866603</v>
      </c>
    </row>
    <row r="319" spans="1:2" x14ac:dyDescent="0.3">
      <c r="A319">
        <v>250</v>
      </c>
      <c r="B319" s="22">
        <v>2213751.7302371659</v>
      </c>
    </row>
    <row r="320" spans="1:2" x14ac:dyDescent="0.3">
      <c r="A320">
        <v>251</v>
      </c>
      <c r="B320" s="22">
        <v>3120656.9792815954</v>
      </c>
    </row>
    <row r="321" spans="1:2" x14ac:dyDescent="0.3">
      <c r="A321">
        <v>252</v>
      </c>
      <c r="B321" s="22">
        <v>2318094.1567920134</v>
      </c>
    </row>
    <row r="322" spans="1:2" x14ac:dyDescent="0.3">
      <c r="A322">
        <v>253</v>
      </c>
      <c r="B322" s="22">
        <v>3021792.7518063528</v>
      </c>
    </row>
    <row r="323" spans="1:2" x14ac:dyDescent="0.3">
      <c r="A323">
        <v>254</v>
      </c>
      <c r="B323" s="22">
        <v>2705143.080035002</v>
      </c>
    </row>
    <row r="324" spans="1:2" x14ac:dyDescent="0.3">
      <c r="A324">
        <v>255</v>
      </c>
      <c r="B324" s="22">
        <v>3252998.094000624</v>
      </c>
    </row>
    <row r="325" spans="1:2" x14ac:dyDescent="0.3">
      <c r="A325">
        <v>256</v>
      </c>
      <c r="B325" s="22">
        <v>3578750.3488805383</v>
      </c>
    </row>
    <row r="326" spans="1:2" x14ac:dyDescent="0.3">
      <c r="A326">
        <v>257</v>
      </c>
      <c r="B326" s="22">
        <v>2876173.095547202</v>
      </c>
    </row>
    <row r="327" spans="1:2" x14ac:dyDescent="0.3">
      <c r="A327">
        <v>258</v>
      </c>
      <c r="B327" s="22">
        <v>3926709.066770772</v>
      </c>
    </row>
    <row r="328" spans="1:2" x14ac:dyDescent="0.3">
      <c r="A328">
        <v>259</v>
      </c>
      <c r="B328" s="22">
        <v>2327469.8515210939</v>
      </c>
    </row>
    <row r="329" spans="1:2" x14ac:dyDescent="0.3">
      <c r="A329">
        <v>260</v>
      </c>
      <c r="B329" s="22">
        <v>2509541.8608487542</v>
      </c>
    </row>
    <row r="330" spans="1:2" x14ac:dyDescent="0.3">
      <c r="A330">
        <v>261</v>
      </c>
      <c r="B330" s="22">
        <v>4268696.563756003</v>
      </c>
    </row>
    <row r="331" spans="1:2" x14ac:dyDescent="0.3">
      <c r="A331">
        <v>262</v>
      </c>
      <c r="B331" s="22">
        <v>3165743.6310375072</v>
      </c>
    </row>
    <row r="332" spans="1:2" x14ac:dyDescent="0.3">
      <c r="A332">
        <v>263</v>
      </c>
      <c r="B332" s="22">
        <v>2711961.4402656197</v>
      </c>
    </row>
    <row r="333" spans="1:2" x14ac:dyDescent="0.3">
      <c r="A333">
        <v>264</v>
      </c>
      <c r="B333" s="22">
        <v>3532178.4639784396</v>
      </c>
    </row>
    <row r="334" spans="1:2" x14ac:dyDescent="0.3">
      <c r="A334">
        <v>265</v>
      </c>
      <c r="B334" s="22">
        <v>1711971.3144430351</v>
      </c>
    </row>
    <row r="335" spans="1:2" x14ac:dyDescent="0.3">
      <c r="A335">
        <v>266</v>
      </c>
      <c r="B335" s="22">
        <v>3275669.4554477623</v>
      </c>
    </row>
    <row r="336" spans="1:2" x14ac:dyDescent="0.3">
      <c r="A336">
        <v>267</v>
      </c>
      <c r="B336" s="22">
        <v>2417481.1001912034</v>
      </c>
    </row>
    <row r="337" spans="1:2" x14ac:dyDescent="0.3">
      <c r="A337">
        <v>268</v>
      </c>
      <c r="B337" s="22">
        <v>2367129.3458471992</v>
      </c>
    </row>
    <row r="338" spans="1:2" x14ac:dyDescent="0.3">
      <c r="A338">
        <v>269</v>
      </c>
      <c r="B338" s="22">
        <v>2654121.9297309858</v>
      </c>
    </row>
    <row r="339" spans="1:2" x14ac:dyDescent="0.3">
      <c r="A339">
        <v>270</v>
      </c>
      <c r="B339" s="22">
        <v>2998410.8155374997</v>
      </c>
    </row>
    <row r="340" spans="1:2" x14ac:dyDescent="0.3">
      <c r="A340">
        <v>271</v>
      </c>
      <c r="B340" s="22">
        <v>3528049.5909313485</v>
      </c>
    </row>
    <row r="341" spans="1:2" x14ac:dyDescent="0.3">
      <c r="A341">
        <v>272</v>
      </c>
      <c r="B341" s="22">
        <v>4497365.1959159588</v>
      </c>
    </row>
    <row r="342" spans="1:2" x14ac:dyDescent="0.3">
      <c r="A342">
        <v>273</v>
      </c>
      <c r="B342" s="22">
        <v>3418544.8212422407</v>
      </c>
    </row>
    <row r="343" spans="1:2" x14ac:dyDescent="0.3">
      <c r="A343">
        <v>274</v>
      </c>
      <c r="B343" s="22">
        <v>4709822.6852657311</v>
      </c>
    </row>
    <row r="344" spans="1:2" x14ac:dyDescent="0.3">
      <c r="A344">
        <v>275</v>
      </c>
      <c r="B344" s="22">
        <v>2692568.3893787917</v>
      </c>
    </row>
    <row r="345" spans="1:2" x14ac:dyDescent="0.3">
      <c r="A345">
        <v>276</v>
      </c>
      <c r="B345" s="22">
        <v>2265953.9837333113</v>
      </c>
    </row>
    <row r="346" spans="1:2" x14ac:dyDescent="0.3">
      <c r="A346">
        <v>277</v>
      </c>
      <c r="B346" s="22">
        <v>2192152.3843606487</v>
      </c>
    </row>
    <row r="347" spans="1:2" x14ac:dyDescent="0.3">
      <c r="A347">
        <v>278</v>
      </c>
      <c r="B347" s="22">
        <v>2542559.5901198843</v>
      </c>
    </row>
    <row r="348" spans="1:2" x14ac:dyDescent="0.3">
      <c r="A348">
        <v>279</v>
      </c>
      <c r="B348" s="22">
        <v>2521162.897277629</v>
      </c>
    </row>
    <row r="349" spans="1:2" x14ac:dyDescent="0.3">
      <c r="A349">
        <v>280</v>
      </c>
      <c r="B349" s="22">
        <v>2944017.4349732562</v>
      </c>
    </row>
    <row r="350" spans="1:2" x14ac:dyDescent="0.3">
      <c r="A350">
        <v>281</v>
      </c>
      <c r="B350" s="22">
        <v>3230542.6113655274</v>
      </c>
    </row>
    <row r="351" spans="1:2" x14ac:dyDescent="0.3">
      <c r="A351">
        <v>282</v>
      </c>
      <c r="B351" s="22">
        <v>2522371.3413646603</v>
      </c>
    </row>
    <row r="352" spans="1:2" x14ac:dyDescent="0.3">
      <c r="A352">
        <v>283</v>
      </c>
      <c r="B352" s="22">
        <v>1966308.0209329072</v>
      </c>
    </row>
    <row r="353" spans="1:2" x14ac:dyDescent="0.3">
      <c r="A353">
        <v>284</v>
      </c>
      <c r="B353" s="22">
        <v>2351204.0429228474</v>
      </c>
    </row>
    <row r="354" spans="1:2" x14ac:dyDescent="0.3">
      <c r="A354">
        <v>285</v>
      </c>
      <c r="B354" s="22">
        <v>3564785.7310726843</v>
      </c>
    </row>
    <row r="355" spans="1:2" x14ac:dyDescent="0.3">
      <c r="A355">
        <v>286</v>
      </c>
      <c r="B355" s="22">
        <v>1774703.198607496</v>
      </c>
    </row>
    <row r="356" spans="1:2" x14ac:dyDescent="0.3">
      <c r="A356">
        <v>287</v>
      </c>
      <c r="B356" s="22">
        <v>2139421.8573952164</v>
      </c>
    </row>
    <row r="357" spans="1:2" x14ac:dyDescent="0.3">
      <c r="A357">
        <v>288</v>
      </c>
      <c r="B357" s="22">
        <v>2340599.5699542454</v>
      </c>
    </row>
    <row r="358" spans="1:2" x14ac:dyDescent="0.3">
      <c r="A358">
        <v>289</v>
      </c>
      <c r="B358" s="22">
        <v>2489054.3943916061</v>
      </c>
    </row>
    <row r="359" spans="1:2" x14ac:dyDescent="0.3">
      <c r="A359">
        <v>290</v>
      </c>
      <c r="B359" s="22">
        <v>2450905.8246484022</v>
      </c>
    </row>
    <row r="360" spans="1:2" x14ac:dyDescent="0.3">
      <c r="A360">
        <v>291</v>
      </c>
      <c r="B360" s="22">
        <v>2310221.2748866202</v>
      </c>
    </row>
    <row r="361" spans="1:2" x14ac:dyDescent="0.3">
      <c r="A361">
        <v>292</v>
      </c>
      <c r="B361" s="22">
        <v>2127951.4649090571</v>
      </c>
    </row>
    <row r="362" spans="1:2" x14ac:dyDescent="0.3">
      <c r="A362">
        <v>293</v>
      </c>
      <c r="B362" s="22">
        <v>4391834.8656372959</v>
      </c>
    </row>
    <row r="363" spans="1:2" x14ac:dyDescent="0.3">
      <c r="A363">
        <v>294</v>
      </c>
      <c r="B363" s="22">
        <v>4251821.7074865121</v>
      </c>
    </row>
    <row r="364" spans="1:2" x14ac:dyDescent="0.3">
      <c r="A364">
        <v>295</v>
      </c>
      <c r="B364" s="22">
        <v>2643710.4591132808</v>
      </c>
    </row>
    <row r="365" spans="1:2" x14ac:dyDescent="0.3">
      <c r="A365">
        <v>296</v>
      </c>
      <c r="B365" s="22">
        <v>3773361.8428087183</v>
      </c>
    </row>
    <row r="366" spans="1:2" x14ac:dyDescent="0.3">
      <c r="A366">
        <v>297</v>
      </c>
      <c r="B366" s="22">
        <v>3137865.0111358194</v>
      </c>
    </row>
    <row r="367" spans="1:2" x14ac:dyDescent="0.3">
      <c r="A367">
        <v>298</v>
      </c>
      <c r="B367" s="22">
        <v>2477442.7491395641</v>
      </c>
    </row>
    <row r="368" spans="1:2" x14ac:dyDescent="0.3">
      <c r="A368">
        <v>299</v>
      </c>
      <c r="B368" s="22">
        <v>2430368.0099322633</v>
      </c>
    </row>
    <row r="369" spans="1:2" x14ac:dyDescent="0.3">
      <c r="A369">
        <v>300</v>
      </c>
      <c r="B369" s="22">
        <v>2482127.0934790638</v>
      </c>
    </row>
    <row r="370" spans="1:2" x14ac:dyDescent="0.3">
      <c r="A370">
        <v>301</v>
      </c>
      <c r="B370" s="22">
        <v>3641705.6185918604</v>
      </c>
    </row>
    <row r="371" spans="1:2" x14ac:dyDescent="0.3">
      <c r="A371">
        <v>302</v>
      </c>
      <c r="B371" s="22">
        <v>2712994.6926282602</v>
      </c>
    </row>
    <row r="372" spans="1:2" x14ac:dyDescent="0.3">
      <c r="A372">
        <v>303</v>
      </c>
      <c r="B372" s="22">
        <v>2043801.869300233</v>
      </c>
    </row>
    <row r="373" spans="1:2" x14ac:dyDescent="0.3">
      <c r="A373">
        <v>304</v>
      </c>
      <c r="B373" s="22">
        <v>2949841.9287094316</v>
      </c>
    </row>
    <row r="374" spans="1:2" x14ac:dyDescent="0.3">
      <c r="A374">
        <v>305</v>
      </c>
      <c r="B374" s="22">
        <v>4030889.8371471423</v>
      </c>
    </row>
    <row r="375" spans="1:2" x14ac:dyDescent="0.3">
      <c r="A375">
        <v>306</v>
      </c>
      <c r="B375" s="22">
        <v>1269232.8483345145</v>
      </c>
    </row>
    <row r="376" spans="1:2" x14ac:dyDescent="0.3">
      <c r="A376">
        <v>307</v>
      </c>
      <c r="B376" s="22">
        <v>3905932.1077797869</v>
      </c>
    </row>
    <row r="377" spans="1:2" x14ac:dyDescent="0.3">
      <c r="A377">
        <v>308</v>
      </c>
      <c r="B377" s="22">
        <v>2492735.1671389244</v>
      </c>
    </row>
    <row r="378" spans="1:2" x14ac:dyDescent="0.3">
      <c r="A378">
        <v>309</v>
      </c>
      <c r="B378" s="22">
        <v>4745925.4081730172</v>
      </c>
    </row>
    <row r="379" spans="1:2" x14ac:dyDescent="0.3">
      <c r="A379">
        <v>310</v>
      </c>
      <c r="B379" s="22">
        <v>3321949.9620778817</v>
      </c>
    </row>
    <row r="380" spans="1:2" x14ac:dyDescent="0.3">
      <c r="A380">
        <v>311</v>
      </c>
      <c r="B380" s="22">
        <v>2323237.4773084475</v>
      </c>
    </row>
    <row r="381" spans="1:2" x14ac:dyDescent="0.3">
      <c r="A381">
        <v>312</v>
      </c>
      <c r="B381" s="22">
        <v>2716665.9224414784</v>
      </c>
    </row>
    <row r="382" spans="1:2" x14ac:dyDescent="0.3">
      <c r="A382">
        <v>313</v>
      </c>
      <c r="B382" s="22">
        <v>1889463.2456623639</v>
      </c>
    </row>
    <row r="383" spans="1:2" x14ac:dyDescent="0.3">
      <c r="A383">
        <v>314</v>
      </c>
      <c r="B383" s="22">
        <v>2064092.2686534887</v>
      </c>
    </row>
    <row r="384" spans="1:2" x14ac:dyDescent="0.3">
      <c r="A384">
        <v>315</v>
      </c>
      <c r="B384" s="22">
        <v>3501716.862025606</v>
      </c>
    </row>
    <row r="385" spans="1:2" x14ac:dyDescent="0.3">
      <c r="A385">
        <v>316</v>
      </c>
      <c r="B385" s="22">
        <v>2730005.601034265</v>
      </c>
    </row>
    <row r="386" spans="1:2" x14ac:dyDescent="0.3">
      <c r="A386">
        <v>317</v>
      </c>
      <c r="B386" s="22">
        <v>2812008.8248435473</v>
      </c>
    </row>
    <row r="387" spans="1:2" x14ac:dyDescent="0.3">
      <c r="A387">
        <v>318</v>
      </c>
      <c r="B387" s="22">
        <v>2465143.4694603649</v>
      </c>
    </row>
    <row r="388" spans="1:2" x14ac:dyDescent="0.3">
      <c r="A388">
        <v>319</v>
      </c>
      <c r="B388" s="22">
        <v>2892244.4796752725</v>
      </c>
    </row>
    <row r="389" spans="1:2" x14ac:dyDescent="0.3">
      <c r="A389">
        <v>320</v>
      </c>
      <c r="B389" s="22">
        <v>3034459.0553505402</v>
      </c>
    </row>
    <row r="390" spans="1:2" x14ac:dyDescent="0.3">
      <c r="A390">
        <v>321</v>
      </c>
      <c r="B390" s="22">
        <v>2978927.1204980337</v>
      </c>
    </row>
    <row r="391" spans="1:2" x14ac:dyDescent="0.3">
      <c r="A391">
        <v>322</v>
      </c>
      <c r="B391" s="22">
        <v>2571024.0281739943</v>
      </c>
    </row>
    <row r="392" spans="1:2" x14ac:dyDescent="0.3">
      <c r="A392">
        <v>323</v>
      </c>
      <c r="B392" s="22">
        <v>3942769.0749643906</v>
      </c>
    </row>
    <row r="393" spans="1:2" x14ac:dyDescent="0.3">
      <c r="A393">
        <v>324</v>
      </c>
      <c r="B393" s="22">
        <v>2694661.988149174</v>
      </c>
    </row>
    <row r="394" spans="1:2" x14ac:dyDescent="0.3">
      <c r="A394">
        <v>325</v>
      </c>
      <c r="B394" s="22">
        <v>3259095.030756562</v>
      </c>
    </row>
    <row r="395" spans="1:2" x14ac:dyDescent="0.3">
      <c r="A395">
        <v>326</v>
      </c>
      <c r="B395" s="22">
        <v>3042401.550353209</v>
      </c>
    </row>
    <row r="396" spans="1:2" x14ac:dyDescent="0.3">
      <c r="A396">
        <v>327</v>
      </c>
      <c r="B396" s="22">
        <v>2565085.2072232086</v>
      </c>
    </row>
    <row r="397" spans="1:2" x14ac:dyDescent="0.3">
      <c r="A397">
        <v>328</v>
      </c>
      <c r="B397" s="22">
        <v>2286648.5862894221</v>
      </c>
    </row>
    <row r="398" spans="1:2" x14ac:dyDescent="0.3">
      <c r="A398">
        <v>329</v>
      </c>
      <c r="B398" s="22">
        <v>2040556.190398521</v>
      </c>
    </row>
    <row r="399" spans="1:2" x14ac:dyDescent="0.3">
      <c r="A399">
        <v>330</v>
      </c>
      <c r="B399" s="22">
        <v>2955882.7965150913</v>
      </c>
    </row>
    <row r="400" spans="1:2" x14ac:dyDescent="0.3">
      <c r="A400">
        <v>331</v>
      </c>
      <c r="B400" s="22">
        <v>2657470.6975277653</v>
      </c>
    </row>
    <row r="401" spans="1:2" x14ac:dyDescent="0.3">
      <c r="A401">
        <v>332</v>
      </c>
      <c r="B401" s="22">
        <v>3134421.5853558932</v>
      </c>
    </row>
    <row r="402" spans="1:2" x14ac:dyDescent="0.3">
      <c r="A402">
        <v>333</v>
      </c>
      <c r="B402" s="22">
        <v>1619641.4293666226</v>
      </c>
    </row>
    <row r="403" spans="1:2" x14ac:dyDescent="0.3">
      <c r="A403">
        <v>334</v>
      </c>
      <c r="B403" s="22">
        <v>3507951.8396473075</v>
      </c>
    </row>
    <row r="404" spans="1:2" x14ac:dyDescent="0.3">
      <c r="A404">
        <v>335</v>
      </c>
      <c r="B404" s="22">
        <v>1921339.394579794</v>
      </c>
    </row>
    <row r="405" spans="1:2" x14ac:dyDescent="0.3">
      <c r="A405">
        <v>336</v>
      </c>
      <c r="B405" s="22">
        <v>2382523.8616169039</v>
      </c>
    </row>
    <row r="406" spans="1:2" x14ac:dyDescent="0.3">
      <c r="A406">
        <v>337</v>
      </c>
      <c r="B406" s="22">
        <v>2299515.4015703737</v>
      </c>
    </row>
    <row r="407" spans="1:2" x14ac:dyDescent="0.3">
      <c r="A407">
        <v>338</v>
      </c>
      <c r="B407" s="22">
        <v>2293319.9285278195</v>
      </c>
    </row>
    <row r="408" spans="1:2" x14ac:dyDescent="0.3">
      <c r="A408">
        <v>339</v>
      </c>
      <c r="B408" s="22">
        <v>3494276.7501385184</v>
      </c>
    </row>
    <row r="409" spans="1:2" x14ac:dyDescent="0.3">
      <c r="A409">
        <v>340</v>
      </c>
      <c r="B409" s="22">
        <v>2730034.4178181426</v>
      </c>
    </row>
    <row r="410" spans="1:2" x14ac:dyDescent="0.3">
      <c r="A410">
        <v>341</v>
      </c>
      <c r="B410" s="22">
        <v>2517753.682376253</v>
      </c>
    </row>
    <row r="411" spans="1:2" x14ac:dyDescent="0.3">
      <c r="A411">
        <v>342</v>
      </c>
      <c r="B411" s="22">
        <v>1481968.7035187189</v>
      </c>
    </row>
    <row r="412" spans="1:2" x14ac:dyDescent="0.3">
      <c r="A412">
        <v>343</v>
      </c>
      <c r="B412" s="22">
        <v>1821551.6229997189</v>
      </c>
    </row>
    <row r="413" spans="1:2" x14ac:dyDescent="0.3">
      <c r="A413">
        <v>344</v>
      </c>
      <c r="B413" s="22">
        <v>2886660.3547044718</v>
      </c>
    </row>
    <row r="414" spans="1:2" x14ac:dyDescent="0.3">
      <c r="A414">
        <v>345</v>
      </c>
      <c r="B414" s="22">
        <v>4538044.6753956415</v>
      </c>
    </row>
    <row r="415" spans="1:2" x14ac:dyDescent="0.3">
      <c r="A415">
        <v>346</v>
      </c>
      <c r="B415" s="22">
        <v>2322954.9967064825</v>
      </c>
    </row>
    <row r="416" spans="1:2" x14ac:dyDescent="0.3">
      <c r="A416">
        <v>347</v>
      </c>
      <c r="B416" s="22">
        <v>1991370.2383214086</v>
      </c>
    </row>
    <row r="417" spans="1:2" x14ac:dyDescent="0.3">
      <c r="A417">
        <v>348</v>
      </c>
      <c r="B417" s="22">
        <v>4057434.4182793866</v>
      </c>
    </row>
    <row r="418" spans="1:2" x14ac:dyDescent="0.3">
      <c r="A418">
        <v>349</v>
      </c>
      <c r="B418" s="22">
        <v>3141365.9665979994</v>
      </c>
    </row>
    <row r="419" spans="1:2" x14ac:dyDescent="0.3">
      <c r="A419">
        <v>350</v>
      </c>
      <c r="B419" s="22">
        <v>3471331.9615286472</v>
      </c>
    </row>
    <row r="420" spans="1:2" x14ac:dyDescent="0.3">
      <c r="A420">
        <v>351</v>
      </c>
      <c r="B420" s="22">
        <v>1622904.6043389579</v>
      </c>
    </row>
    <row r="421" spans="1:2" x14ac:dyDescent="0.3">
      <c r="A421">
        <v>352</v>
      </c>
      <c r="B421" s="22">
        <v>3416659.1125611304</v>
      </c>
    </row>
    <row r="422" spans="1:2" x14ac:dyDescent="0.3">
      <c r="A422">
        <v>353</v>
      </c>
      <c r="B422" s="22">
        <v>7091371.6730578048</v>
      </c>
    </row>
    <row r="423" spans="1:2" x14ac:dyDescent="0.3">
      <c r="A423">
        <v>354</v>
      </c>
      <c r="B423" s="22">
        <v>3577065.6863738098</v>
      </c>
    </row>
    <row r="424" spans="1:2" x14ac:dyDescent="0.3">
      <c r="A424">
        <v>355</v>
      </c>
      <c r="B424" s="22">
        <v>3259489.8706234423</v>
      </c>
    </row>
    <row r="425" spans="1:2" x14ac:dyDescent="0.3">
      <c r="A425">
        <v>356</v>
      </c>
      <c r="B425" s="22">
        <v>2161417.671163504</v>
      </c>
    </row>
    <row r="426" spans="1:2" x14ac:dyDescent="0.3">
      <c r="A426">
        <v>357</v>
      </c>
      <c r="B426" s="22">
        <v>2555240.729356254</v>
      </c>
    </row>
    <row r="427" spans="1:2" x14ac:dyDescent="0.3">
      <c r="A427">
        <v>358</v>
      </c>
      <c r="B427" s="22">
        <v>2487060.1774908872</v>
      </c>
    </row>
    <row r="428" spans="1:2" x14ac:dyDescent="0.3">
      <c r="A428">
        <v>359</v>
      </c>
      <c r="B428" s="22">
        <v>3724461.1872609127</v>
      </c>
    </row>
    <row r="429" spans="1:2" x14ac:dyDescent="0.3">
      <c r="A429">
        <v>360</v>
      </c>
      <c r="B429" s="22">
        <v>2719592.6141855195</v>
      </c>
    </row>
    <row r="430" spans="1:2" x14ac:dyDescent="0.3">
      <c r="A430">
        <v>361</v>
      </c>
      <c r="B430" s="22">
        <v>3289838.8586919368</v>
      </c>
    </row>
    <row r="431" spans="1:2" x14ac:dyDescent="0.3">
      <c r="A431">
        <v>362</v>
      </c>
      <c r="B431" s="22">
        <v>1315109.8974411883</v>
      </c>
    </row>
    <row r="432" spans="1:2" x14ac:dyDescent="0.3">
      <c r="A432">
        <v>363</v>
      </c>
      <c r="B432" s="22">
        <v>2262670.744462322</v>
      </c>
    </row>
    <row r="433" spans="1:2" x14ac:dyDescent="0.3">
      <c r="A433">
        <v>364</v>
      </c>
      <c r="B433" s="22">
        <v>3359893.7146002455</v>
      </c>
    </row>
    <row r="434" spans="1:2" x14ac:dyDescent="0.3">
      <c r="A434">
        <v>365</v>
      </c>
      <c r="B434" s="22">
        <v>1387855.5348362639</v>
      </c>
    </row>
    <row r="435" spans="1:2" x14ac:dyDescent="0.3">
      <c r="A435">
        <v>366</v>
      </c>
      <c r="B435" s="22">
        <v>1758649.217905486</v>
      </c>
    </row>
    <row r="436" spans="1:2" x14ac:dyDescent="0.3">
      <c r="A436">
        <v>367</v>
      </c>
      <c r="B436" s="22">
        <v>2123680.7923481502</v>
      </c>
    </row>
    <row r="437" spans="1:2" x14ac:dyDescent="0.3">
      <c r="A437">
        <v>368</v>
      </c>
      <c r="B437" s="22">
        <v>2023005.9485707367</v>
      </c>
    </row>
    <row r="438" spans="1:2" x14ac:dyDescent="0.3">
      <c r="A438">
        <v>369</v>
      </c>
      <c r="B438" s="22">
        <v>4328630.6405974124</v>
      </c>
    </row>
    <row r="439" spans="1:2" x14ac:dyDescent="0.3">
      <c r="A439">
        <v>370</v>
      </c>
      <c r="B439" s="22">
        <v>2164878.8465860309</v>
      </c>
    </row>
    <row r="440" spans="1:2" x14ac:dyDescent="0.3">
      <c r="A440">
        <v>371</v>
      </c>
      <c r="B440" s="22">
        <v>2328382.5518702427</v>
      </c>
    </row>
    <row r="441" spans="1:2" x14ac:dyDescent="0.3">
      <c r="A441">
        <v>372</v>
      </c>
      <c r="B441" s="22">
        <v>2613016.3308039182</v>
      </c>
    </row>
    <row r="442" spans="1:2" x14ac:dyDescent="0.3">
      <c r="A442">
        <v>373</v>
      </c>
      <c r="B442" s="22">
        <v>3581101.9434361574</v>
      </c>
    </row>
    <row r="443" spans="1:2" x14ac:dyDescent="0.3">
      <c r="A443">
        <v>374</v>
      </c>
      <c r="B443" s="22">
        <v>1997517.0759655247</v>
      </c>
    </row>
    <row r="444" spans="1:2" x14ac:dyDescent="0.3">
      <c r="A444">
        <v>375</v>
      </c>
      <c r="B444" s="22">
        <v>3747700.3313398608</v>
      </c>
    </row>
    <row r="445" spans="1:2" x14ac:dyDescent="0.3">
      <c r="A445">
        <v>376</v>
      </c>
      <c r="B445" s="22">
        <v>3617079.8739527515</v>
      </c>
    </row>
    <row r="446" spans="1:2" x14ac:dyDescent="0.3">
      <c r="A446">
        <v>377</v>
      </c>
      <c r="B446" s="22">
        <v>2520390.8938609506</v>
      </c>
    </row>
    <row r="447" spans="1:2" x14ac:dyDescent="0.3">
      <c r="A447">
        <v>378</v>
      </c>
      <c r="B447" s="22">
        <v>2322716.5325151552</v>
      </c>
    </row>
    <row r="448" spans="1:2" x14ac:dyDescent="0.3">
      <c r="A448">
        <v>379</v>
      </c>
      <c r="B448" s="22">
        <v>1797285.0316196519</v>
      </c>
    </row>
    <row r="449" spans="1:2" x14ac:dyDescent="0.3">
      <c r="A449">
        <v>380</v>
      </c>
      <c r="B449" s="22">
        <v>3239332.8618073491</v>
      </c>
    </row>
    <row r="450" spans="1:2" x14ac:dyDescent="0.3">
      <c r="A450">
        <v>381</v>
      </c>
      <c r="B450" s="22">
        <v>2067839.2947093761</v>
      </c>
    </row>
    <row r="451" spans="1:2" x14ac:dyDescent="0.3">
      <c r="A451">
        <v>382</v>
      </c>
      <c r="B451" s="22">
        <v>4205979.5934859999</v>
      </c>
    </row>
    <row r="452" spans="1:2" x14ac:dyDescent="0.3">
      <c r="A452">
        <v>383</v>
      </c>
      <c r="B452" s="22">
        <v>2188062.4524634071</v>
      </c>
    </row>
    <row r="453" spans="1:2" x14ac:dyDescent="0.3">
      <c r="A453">
        <v>384</v>
      </c>
      <c r="B453" s="22">
        <v>2743056.8501110058</v>
      </c>
    </row>
    <row r="454" spans="1:2" x14ac:dyDescent="0.3">
      <c r="A454">
        <v>385</v>
      </c>
      <c r="B454" s="22">
        <v>2197456.468931545</v>
      </c>
    </row>
    <row r="455" spans="1:2" x14ac:dyDescent="0.3">
      <c r="A455">
        <v>386</v>
      </c>
      <c r="B455" s="22">
        <v>1729830.9773287275</v>
      </c>
    </row>
    <row r="456" spans="1:2" x14ac:dyDescent="0.3">
      <c r="A456">
        <v>387</v>
      </c>
      <c r="B456" s="22">
        <v>2881050.3914584592</v>
      </c>
    </row>
    <row r="457" spans="1:2" x14ac:dyDescent="0.3">
      <c r="A457">
        <v>388</v>
      </c>
      <c r="B457" s="22">
        <v>1881702.8815942071</v>
      </c>
    </row>
    <row r="458" spans="1:2" x14ac:dyDescent="0.3">
      <c r="A458">
        <v>389</v>
      </c>
      <c r="B458" s="22">
        <v>1919600.0147194236</v>
      </c>
    </row>
    <row r="459" spans="1:2" x14ac:dyDescent="0.3">
      <c r="A459">
        <v>390</v>
      </c>
      <c r="B459" s="22">
        <v>2068551.856710826</v>
      </c>
    </row>
    <row r="460" spans="1:2" x14ac:dyDescent="0.3">
      <c r="A460">
        <v>391</v>
      </c>
      <c r="B460" s="22">
        <v>2697701.5057478533</v>
      </c>
    </row>
    <row r="461" spans="1:2" x14ac:dyDescent="0.3">
      <c r="A461">
        <v>392</v>
      </c>
      <c r="B461" s="22">
        <v>3718298.8243133328</v>
      </c>
    </row>
    <row r="462" spans="1:2" x14ac:dyDescent="0.3">
      <c r="A462">
        <v>393</v>
      </c>
      <c r="B462" s="22">
        <v>2273827.0308292555</v>
      </c>
    </row>
    <row r="463" spans="1:2" x14ac:dyDescent="0.3">
      <c r="A463">
        <v>394</v>
      </c>
      <c r="B463" s="22">
        <v>3481257.2211666862</v>
      </c>
    </row>
    <row r="464" spans="1:2" x14ac:dyDescent="0.3">
      <c r="A464">
        <v>395</v>
      </c>
      <c r="B464" s="22">
        <v>2429179.0699153016</v>
      </c>
    </row>
    <row r="465" spans="1:2" x14ac:dyDescent="0.3">
      <c r="A465">
        <v>396</v>
      </c>
      <c r="B465" s="22">
        <v>2703220.4964087559</v>
      </c>
    </row>
    <row r="466" spans="1:2" x14ac:dyDescent="0.3">
      <c r="A466">
        <v>397</v>
      </c>
      <c r="B466" s="22">
        <v>4614755.4560120571</v>
      </c>
    </row>
    <row r="467" spans="1:2" x14ac:dyDescent="0.3">
      <c r="A467">
        <v>398</v>
      </c>
      <c r="B467" s="22">
        <v>2592903.7826899327</v>
      </c>
    </row>
    <row r="468" spans="1:2" x14ac:dyDescent="0.3">
      <c r="A468">
        <v>399</v>
      </c>
      <c r="B468" s="22">
        <v>1852497.1013307141</v>
      </c>
    </row>
    <row r="469" spans="1:2" x14ac:dyDescent="0.3">
      <c r="A469">
        <v>400</v>
      </c>
      <c r="B469" s="22">
        <v>1996802.5929146057</v>
      </c>
    </row>
    <row r="470" spans="1:2" x14ac:dyDescent="0.3">
      <c r="A470">
        <v>401</v>
      </c>
      <c r="B470" s="22">
        <v>2950260.895014965</v>
      </c>
    </row>
    <row r="471" spans="1:2" x14ac:dyDescent="0.3">
      <c r="A471">
        <v>402</v>
      </c>
      <c r="B471" s="22">
        <v>3379766.1426968137</v>
      </c>
    </row>
    <row r="472" spans="1:2" x14ac:dyDescent="0.3">
      <c r="A472">
        <v>403</v>
      </c>
      <c r="B472" s="22">
        <v>2316701.4591761366</v>
      </c>
    </row>
    <row r="473" spans="1:2" x14ac:dyDescent="0.3">
      <c r="A473">
        <v>404</v>
      </c>
      <c r="B473" s="22">
        <v>2445955.6087024854</v>
      </c>
    </row>
    <row r="474" spans="1:2" x14ac:dyDescent="0.3">
      <c r="A474">
        <v>405</v>
      </c>
      <c r="B474" s="22">
        <v>1900091.1046113104</v>
      </c>
    </row>
    <row r="475" spans="1:2" x14ac:dyDescent="0.3">
      <c r="A475">
        <v>406</v>
      </c>
      <c r="B475" s="22">
        <v>2570932.5336494814</v>
      </c>
    </row>
    <row r="476" spans="1:2" x14ac:dyDescent="0.3">
      <c r="A476">
        <v>407</v>
      </c>
      <c r="B476" s="22">
        <v>4148561.2119892528</v>
      </c>
    </row>
    <row r="477" spans="1:2" x14ac:dyDescent="0.3">
      <c r="A477">
        <v>408</v>
      </c>
      <c r="B477" s="22">
        <v>2394294.8119473038</v>
      </c>
    </row>
    <row r="478" spans="1:2" x14ac:dyDescent="0.3">
      <c r="A478">
        <v>409</v>
      </c>
      <c r="B478" s="22">
        <v>2843774.0435768203</v>
      </c>
    </row>
    <row r="479" spans="1:2" x14ac:dyDescent="0.3">
      <c r="A479">
        <v>410</v>
      </c>
      <c r="B479" s="22">
        <v>2155160.3831173582</v>
      </c>
    </row>
    <row r="480" spans="1:2" x14ac:dyDescent="0.3">
      <c r="A480">
        <v>411</v>
      </c>
      <c r="B480" s="22">
        <v>2251183.9710830702</v>
      </c>
    </row>
    <row r="481" spans="1:2" x14ac:dyDescent="0.3">
      <c r="A481">
        <v>412</v>
      </c>
      <c r="B481" s="22">
        <v>2631621.0682193409</v>
      </c>
    </row>
    <row r="482" spans="1:2" x14ac:dyDescent="0.3">
      <c r="A482">
        <v>413</v>
      </c>
      <c r="B482" s="22">
        <v>2423347.8488675971</v>
      </c>
    </row>
    <row r="483" spans="1:2" x14ac:dyDescent="0.3">
      <c r="A483">
        <v>414</v>
      </c>
      <c r="B483" s="22">
        <v>4282943.7992182458</v>
      </c>
    </row>
    <row r="484" spans="1:2" x14ac:dyDescent="0.3">
      <c r="A484">
        <v>415</v>
      </c>
      <c r="B484" s="22">
        <v>2739141.2577164168</v>
      </c>
    </row>
    <row r="485" spans="1:2" x14ac:dyDescent="0.3">
      <c r="A485">
        <v>416</v>
      </c>
      <c r="B485" s="22">
        <v>2626539.2202841807</v>
      </c>
    </row>
    <row r="486" spans="1:2" x14ac:dyDescent="0.3">
      <c r="A486">
        <v>417</v>
      </c>
      <c r="B486" s="22">
        <v>2765441.8796202592</v>
      </c>
    </row>
    <row r="487" spans="1:2" x14ac:dyDescent="0.3">
      <c r="A487">
        <v>418</v>
      </c>
      <c r="B487" s="22">
        <v>2919495.7166002798</v>
      </c>
    </row>
    <row r="488" spans="1:2" x14ac:dyDescent="0.3">
      <c r="A488">
        <v>419</v>
      </c>
      <c r="B488" s="22">
        <v>2556231.3280224972</v>
      </c>
    </row>
    <row r="489" spans="1:2" x14ac:dyDescent="0.3">
      <c r="A489">
        <v>420</v>
      </c>
      <c r="B489" s="22">
        <v>5721367.0378427804</v>
      </c>
    </row>
    <row r="490" spans="1:2" x14ac:dyDescent="0.3">
      <c r="A490">
        <v>421</v>
      </c>
      <c r="B490" s="22">
        <v>3190076.0458142669</v>
      </c>
    </row>
    <row r="491" spans="1:2" x14ac:dyDescent="0.3">
      <c r="A491">
        <v>422</v>
      </c>
      <c r="B491" s="22">
        <v>1860699.1216860516</v>
      </c>
    </row>
    <row r="492" spans="1:2" x14ac:dyDescent="0.3">
      <c r="A492">
        <v>423</v>
      </c>
      <c r="B492" s="22">
        <v>1713418.4979206417</v>
      </c>
    </row>
    <row r="493" spans="1:2" x14ac:dyDescent="0.3">
      <c r="A493">
        <v>424</v>
      </c>
      <c r="B493" s="22">
        <v>2913183.4459721269</v>
      </c>
    </row>
    <row r="494" spans="1:2" x14ac:dyDescent="0.3">
      <c r="A494">
        <v>425</v>
      </c>
      <c r="B494" s="22">
        <v>3105533.6069599222</v>
      </c>
    </row>
    <row r="495" spans="1:2" x14ac:dyDescent="0.3">
      <c r="A495">
        <v>426</v>
      </c>
      <c r="B495" s="22">
        <v>5354474.524253374</v>
      </c>
    </row>
    <row r="496" spans="1:2" x14ac:dyDescent="0.3">
      <c r="A496">
        <v>427</v>
      </c>
      <c r="B496" s="22">
        <v>2152851.2852382073</v>
      </c>
    </row>
    <row r="497" spans="1:2" x14ac:dyDescent="0.3">
      <c r="A497">
        <v>428</v>
      </c>
      <c r="B497" s="22">
        <v>2194195.3895868026</v>
      </c>
    </row>
    <row r="498" spans="1:2" x14ac:dyDescent="0.3">
      <c r="A498">
        <v>429</v>
      </c>
      <c r="B498" s="22">
        <v>2667183.7414112985</v>
      </c>
    </row>
    <row r="499" spans="1:2" x14ac:dyDescent="0.3">
      <c r="A499">
        <v>430</v>
      </c>
      <c r="B499" s="22">
        <v>3239374.6791953822</v>
      </c>
    </row>
    <row r="500" spans="1:2" x14ac:dyDescent="0.3">
      <c r="A500">
        <v>431</v>
      </c>
      <c r="B500" s="22">
        <v>2123093.8693370582</v>
      </c>
    </row>
    <row r="501" spans="1:2" x14ac:dyDescent="0.3">
      <c r="A501">
        <v>432</v>
      </c>
      <c r="B501" s="22">
        <v>2484738.0873130797</v>
      </c>
    </row>
    <row r="502" spans="1:2" x14ac:dyDescent="0.3">
      <c r="A502">
        <v>433</v>
      </c>
      <c r="B502" s="22">
        <v>1930846.0632599343</v>
      </c>
    </row>
    <row r="503" spans="1:2" x14ac:dyDescent="0.3">
      <c r="A503">
        <v>434</v>
      </c>
      <c r="B503" s="22">
        <v>2489664.6983051193</v>
      </c>
    </row>
    <row r="504" spans="1:2" x14ac:dyDescent="0.3">
      <c r="A504">
        <v>435</v>
      </c>
      <c r="B504" s="22">
        <v>1843179.0639114608</v>
      </c>
    </row>
    <row r="505" spans="1:2" x14ac:dyDescent="0.3">
      <c r="A505">
        <v>436</v>
      </c>
      <c r="B505" s="22">
        <v>3361267.0498541789</v>
      </c>
    </row>
    <row r="506" spans="1:2" x14ac:dyDescent="0.3">
      <c r="A506">
        <v>437</v>
      </c>
      <c r="B506" s="22">
        <v>2580424.9315814506</v>
      </c>
    </row>
    <row r="507" spans="1:2" x14ac:dyDescent="0.3">
      <c r="A507">
        <v>438</v>
      </c>
      <c r="B507" s="22">
        <v>2033696.1295282438</v>
      </c>
    </row>
    <row r="508" spans="1:2" x14ac:dyDescent="0.3">
      <c r="A508">
        <v>439</v>
      </c>
      <c r="B508" s="22">
        <v>4438706.1996052191</v>
      </c>
    </row>
    <row r="509" spans="1:2" x14ac:dyDescent="0.3">
      <c r="A509">
        <v>440</v>
      </c>
      <c r="B509" s="22">
        <v>2875071.9975370574</v>
      </c>
    </row>
    <row r="510" spans="1:2" x14ac:dyDescent="0.3">
      <c r="A510">
        <v>441</v>
      </c>
      <c r="B510" s="22">
        <v>2336206.6185659179</v>
      </c>
    </row>
    <row r="511" spans="1:2" x14ac:dyDescent="0.3">
      <c r="A511">
        <v>442</v>
      </c>
      <c r="B511" s="22">
        <v>3390126.1029570792</v>
      </c>
    </row>
    <row r="512" spans="1:2" x14ac:dyDescent="0.3">
      <c r="A512">
        <v>443</v>
      </c>
      <c r="B512" s="22">
        <v>3157274.1421991894</v>
      </c>
    </row>
    <row r="513" spans="1:2" x14ac:dyDescent="0.3">
      <c r="A513">
        <v>444</v>
      </c>
      <c r="B513" s="22">
        <v>1593620.8787122639</v>
      </c>
    </row>
    <row r="514" spans="1:2" x14ac:dyDescent="0.3">
      <c r="A514">
        <v>445</v>
      </c>
      <c r="B514" s="22">
        <v>2338190.9271566467</v>
      </c>
    </row>
    <row r="515" spans="1:2" x14ac:dyDescent="0.3">
      <c r="A515">
        <v>446</v>
      </c>
      <c r="B515" s="22">
        <v>2358728.8157526422</v>
      </c>
    </row>
    <row r="516" spans="1:2" x14ac:dyDescent="0.3">
      <c r="A516">
        <v>447</v>
      </c>
      <c r="B516" s="22">
        <v>2253013.5996013605</v>
      </c>
    </row>
    <row r="517" spans="1:2" x14ac:dyDescent="0.3">
      <c r="A517">
        <v>448</v>
      </c>
      <c r="B517" s="22">
        <v>2419341.6243575606</v>
      </c>
    </row>
    <row r="518" spans="1:2" x14ac:dyDescent="0.3">
      <c r="A518">
        <v>449</v>
      </c>
      <c r="B518" s="22">
        <v>2337941.1148166945</v>
      </c>
    </row>
    <row r="519" spans="1:2" x14ac:dyDescent="0.3">
      <c r="A519">
        <v>450</v>
      </c>
      <c r="B519" s="22">
        <v>2956674.0850175638</v>
      </c>
    </row>
    <row r="520" spans="1:2" x14ac:dyDescent="0.3">
      <c r="A520">
        <v>451</v>
      </c>
      <c r="B520" s="22">
        <v>3479487.6617697398</v>
      </c>
    </row>
    <row r="521" spans="1:2" x14ac:dyDescent="0.3">
      <c r="A521">
        <v>452</v>
      </c>
      <c r="B521" s="22">
        <v>2429773.7962497668</v>
      </c>
    </row>
    <row r="522" spans="1:2" x14ac:dyDescent="0.3">
      <c r="A522">
        <v>453</v>
      </c>
      <c r="B522" s="22">
        <v>2386663.9338818686</v>
      </c>
    </row>
    <row r="523" spans="1:2" x14ac:dyDescent="0.3">
      <c r="A523">
        <v>454</v>
      </c>
      <c r="B523" s="22">
        <v>2564862.3395403707</v>
      </c>
    </row>
    <row r="524" spans="1:2" x14ac:dyDescent="0.3">
      <c r="A524">
        <v>455</v>
      </c>
      <c r="B524" s="22">
        <v>2947168.2422316424</v>
      </c>
    </row>
    <row r="525" spans="1:2" x14ac:dyDescent="0.3">
      <c r="A525">
        <v>456</v>
      </c>
      <c r="B525" s="22">
        <v>2122552.2258765786</v>
      </c>
    </row>
    <row r="526" spans="1:2" x14ac:dyDescent="0.3">
      <c r="A526">
        <v>457</v>
      </c>
      <c r="B526" s="22">
        <v>3396689.3956760075</v>
      </c>
    </row>
    <row r="527" spans="1:2" x14ac:dyDescent="0.3">
      <c r="A527">
        <v>458</v>
      </c>
      <c r="B527" s="22">
        <v>2496955.4885979779</v>
      </c>
    </row>
    <row r="528" spans="1:2" x14ac:dyDescent="0.3">
      <c r="A528">
        <v>459</v>
      </c>
      <c r="B528" s="22">
        <v>2667550.1351770223</v>
      </c>
    </row>
    <row r="529" spans="1:2" x14ac:dyDescent="0.3">
      <c r="A529">
        <v>460</v>
      </c>
      <c r="B529" s="22">
        <v>3692220.6516732615</v>
      </c>
    </row>
    <row r="530" spans="1:2" x14ac:dyDescent="0.3">
      <c r="A530">
        <v>461</v>
      </c>
      <c r="B530" s="22">
        <v>2516192.3253927673</v>
      </c>
    </row>
    <row r="531" spans="1:2" x14ac:dyDescent="0.3">
      <c r="A531">
        <v>462</v>
      </c>
      <c r="B531" s="22">
        <v>2426579.3860845747</v>
      </c>
    </row>
    <row r="532" spans="1:2" x14ac:dyDescent="0.3">
      <c r="A532">
        <v>463</v>
      </c>
      <c r="B532" s="22">
        <v>8402237.790995378</v>
      </c>
    </row>
    <row r="533" spans="1:2" x14ac:dyDescent="0.3">
      <c r="A533">
        <v>464</v>
      </c>
      <c r="B533" s="22">
        <v>2955218.3088438571</v>
      </c>
    </row>
    <row r="534" spans="1:2" x14ac:dyDescent="0.3">
      <c r="A534">
        <v>465</v>
      </c>
      <c r="B534" s="22">
        <v>3594444.6393419406</v>
      </c>
    </row>
    <row r="535" spans="1:2" x14ac:dyDescent="0.3">
      <c r="A535">
        <v>466</v>
      </c>
      <c r="B535" s="22">
        <v>3684470.9726085044</v>
      </c>
    </row>
    <row r="536" spans="1:2" x14ac:dyDescent="0.3">
      <c r="A536">
        <v>467</v>
      </c>
      <c r="B536" s="22">
        <v>3005890.7994569829</v>
      </c>
    </row>
    <row r="537" spans="1:2" x14ac:dyDescent="0.3">
      <c r="A537">
        <v>468</v>
      </c>
      <c r="B537" s="22">
        <v>2259359.6174630546</v>
      </c>
    </row>
    <row r="538" spans="1:2" x14ac:dyDescent="0.3">
      <c r="A538">
        <v>469</v>
      </c>
      <c r="B538" s="22">
        <v>2652391.8519403399</v>
      </c>
    </row>
    <row r="539" spans="1:2" x14ac:dyDescent="0.3">
      <c r="A539">
        <v>470</v>
      </c>
      <c r="B539" s="22">
        <v>1742661.0805849524</v>
      </c>
    </row>
    <row r="540" spans="1:2" x14ac:dyDescent="0.3">
      <c r="A540">
        <v>471</v>
      </c>
      <c r="B540" s="22">
        <v>2182764.8619384542</v>
      </c>
    </row>
    <row r="541" spans="1:2" x14ac:dyDescent="0.3">
      <c r="A541">
        <v>472</v>
      </c>
      <c r="B541" s="22">
        <v>2069496.0399996096</v>
      </c>
    </row>
    <row r="542" spans="1:2" x14ac:dyDescent="0.3">
      <c r="A542">
        <v>473</v>
      </c>
      <c r="B542" s="22">
        <v>1948090.7058948944</v>
      </c>
    </row>
    <row r="543" spans="1:2" x14ac:dyDescent="0.3">
      <c r="A543">
        <v>474</v>
      </c>
      <c r="B543" s="22">
        <v>4621635.6238122284</v>
      </c>
    </row>
    <row r="544" spans="1:2" x14ac:dyDescent="0.3">
      <c r="A544">
        <v>475</v>
      </c>
      <c r="B544" s="22">
        <v>3565910.0514293546</v>
      </c>
    </row>
    <row r="545" spans="1:2" x14ac:dyDescent="0.3">
      <c r="A545">
        <v>476</v>
      </c>
      <c r="B545" s="22">
        <v>3441732.7590453844</v>
      </c>
    </row>
    <row r="546" spans="1:2" x14ac:dyDescent="0.3">
      <c r="A546">
        <v>477</v>
      </c>
      <c r="B546" s="22">
        <v>2262502.7526337863</v>
      </c>
    </row>
    <row r="547" spans="1:2" x14ac:dyDescent="0.3">
      <c r="A547">
        <v>478</v>
      </c>
      <c r="B547" s="22">
        <v>1674557.5182310785</v>
      </c>
    </row>
    <row r="548" spans="1:2" x14ac:dyDescent="0.3">
      <c r="A548">
        <v>479</v>
      </c>
      <c r="B548" s="22">
        <v>2232512.5946386778</v>
      </c>
    </row>
    <row r="549" spans="1:2" x14ac:dyDescent="0.3">
      <c r="A549">
        <v>480</v>
      </c>
      <c r="B549" s="22">
        <v>1978220.126996702</v>
      </c>
    </row>
    <row r="550" spans="1:2" x14ac:dyDescent="0.3">
      <c r="A550">
        <v>481</v>
      </c>
      <c r="B550" s="22">
        <v>2707721.9153003152</v>
      </c>
    </row>
    <row r="551" spans="1:2" x14ac:dyDescent="0.3">
      <c r="A551">
        <v>482</v>
      </c>
      <c r="B551" s="22">
        <v>1417057.0296952277</v>
      </c>
    </row>
    <row r="552" spans="1:2" x14ac:dyDescent="0.3">
      <c r="A552">
        <v>483</v>
      </c>
      <c r="B552" s="22">
        <v>1706276.2774903527</v>
      </c>
    </row>
    <row r="553" spans="1:2" x14ac:dyDescent="0.3">
      <c r="A553">
        <v>484</v>
      </c>
      <c r="B553" s="22">
        <v>2470009.7194287148</v>
      </c>
    </row>
    <row r="554" spans="1:2" x14ac:dyDescent="0.3">
      <c r="A554">
        <v>485</v>
      </c>
      <c r="B554" s="22">
        <v>2503428.1964149973</v>
      </c>
    </row>
    <row r="555" spans="1:2" x14ac:dyDescent="0.3">
      <c r="A555">
        <v>486</v>
      </c>
      <c r="B555" s="22">
        <v>2893167.5050216294</v>
      </c>
    </row>
    <row r="556" spans="1:2" x14ac:dyDescent="0.3">
      <c r="A556">
        <v>487</v>
      </c>
      <c r="B556" s="22">
        <v>3444047.1995463781</v>
      </c>
    </row>
    <row r="557" spans="1:2" x14ac:dyDescent="0.3">
      <c r="A557">
        <v>488</v>
      </c>
      <c r="B557" s="22">
        <v>1824954.8490392861</v>
      </c>
    </row>
    <row r="558" spans="1:2" x14ac:dyDescent="0.3">
      <c r="A558">
        <v>489</v>
      </c>
      <c r="B558" s="22">
        <v>2475065.2776412349</v>
      </c>
    </row>
    <row r="559" spans="1:2" x14ac:dyDescent="0.3">
      <c r="A559">
        <v>490</v>
      </c>
      <c r="B559" s="22">
        <v>2216137.1031433386</v>
      </c>
    </row>
    <row r="560" spans="1:2" x14ac:dyDescent="0.3">
      <c r="A560">
        <v>491</v>
      </c>
      <c r="B560" s="22">
        <v>2530790.2728760573</v>
      </c>
    </row>
    <row r="561" spans="1:2" x14ac:dyDescent="0.3">
      <c r="A561">
        <v>492</v>
      </c>
      <c r="B561" s="22">
        <v>3956894.1139952587</v>
      </c>
    </row>
    <row r="562" spans="1:2" x14ac:dyDescent="0.3">
      <c r="A562">
        <v>493</v>
      </c>
      <c r="B562" s="22">
        <v>3962595.5728380643</v>
      </c>
    </row>
    <row r="563" spans="1:2" x14ac:dyDescent="0.3">
      <c r="A563">
        <v>494</v>
      </c>
      <c r="B563" s="22">
        <v>3159863.5298704924</v>
      </c>
    </row>
    <row r="564" spans="1:2" x14ac:dyDescent="0.3">
      <c r="A564">
        <v>495</v>
      </c>
      <c r="B564" s="22">
        <v>2218688.2693857285</v>
      </c>
    </row>
    <row r="565" spans="1:2" x14ac:dyDescent="0.3">
      <c r="A565">
        <v>496</v>
      </c>
      <c r="B565" s="22">
        <v>2727264.6697918093</v>
      </c>
    </row>
    <row r="566" spans="1:2" x14ac:dyDescent="0.3">
      <c r="A566">
        <v>497</v>
      </c>
      <c r="B566" s="22">
        <v>3122505.3729159413</v>
      </c>
    </row>
    <row r="567" spans="1:2" x14ac:dyDescent="0.3">
      <c r="A567">
        <v>498</v>
      </c>
      <c r="B567" s="22">
        <v>3723602.7616426544</v>
      </c>
    </row>
    <row r="568" spans="1:2" x14ac:dyDescent="0.3">
      <c r="A568">
        <v>499</v>
      </c>
      <c r="B568" s="22">
        <v>1908327.5057871775</v>
      </c>
    </row>
    <row r="569" spans="1:2" x14ac:dyDescent="0.3">
      <c r="A569">
        <v>500</v>
      </c>
      <c r="B569" s="22">
        <v>1731678.2435508673</v>
      </c>
    </row>
    <row r="570" spans="1:2" x14ac:dyDescent="0.3">
      <c r="A570">
        <v>501</v>
      </c>
      <c r="B570" s="22">
        <v>1868678.8596510857</v>
      </c>
    </row>
    <row r="571" spans="1:2" x14ac:dyDescent="0.3">
      <c r="A571">
        <v>502</v>
      </c>
      <c r="B571" s="22">
        <v>2145612.1420636103</v>
      </c>
    </row>
    <row r="572" spans="1:2" x14ac:dyDescent="0.3">
      <c r="A572">
        <v>503</v>
      </c>
      <c r="B572" s="22">
        <v>1445509.3190230555</v>
      </c>
    </row>
    <row r="573" spans="1:2" x14ac:dyDescent="0.3">
      <c r="A573">
        <v>504</v>
      </c>
      <c r="B573" s="22">
        <v>2776219.6774712331</v>
      </c>
    </row>
    <row r="574" spans="1:2" x14ac:dyDescent="0.3">
      <c r="A574">
        <v>505</v>
      </c>
      <c r="B574" s="22">
        <v>2069760.4326034947</v>
      </c>
    </row>
    <row r="575" spans="1:2" x14ac:dyDescent="0.3">
      <c r="A575">
        <v>506</v>
      </c>
      <c r="B575" s="22">
        <v>2971074.6375559964</v>
      </c>
    </row>
    <row r="576" spans="1:2" x14ac:dyDescent="0.3">
      <c r="A576">
        <v>507</v>
      </c>
      <c r="B576" s="22">
        <v>2995794.5597437019</v>
      </c>
    </row>
    <row r="577" spans="1:2" x14ac:dyDescent="0.3">
      <c r="A577">
        <v>508</v>
      </c>
      <c r="B577" s="22">
        <v>2103733.8166084159</v>
      </c>
    </row>
    <row r="578" spans="1:2" x14ac:dyDescent="0.3">
      <c r="A578">
        <v>509</v>
      </c>
      <c r="B578" s="22">
        <v>2116834.8461867003</v>
      </c>
    </row>
    <row r="579" spans="1:2" x14ac:dyDescent="0.3">
      <c r="A579">
        <v>510</v>
      </c>
      <c r="B579" s="22">
        <v>2862801.752633831</v>
      </c>
    </row>
    <row r="580" spans="1:2" x14ac:dyDescent="0.3">
      <c r="A580">
        <v>511</v>
      </c>
      <c r="B580" s="22">
        <v>2486394.501993984</v>
      </c>
    </row>
    <row r="581" spans="1:2" x14ac:dyDescent="0.3">
      <c r="A581">
        <v>512</v>
      </c>
      <c r="B581" s="22">
        <v>2410608.2263726238</v>
      </c>
    </row>
    <row r="582" spans="1:2" x14ac:dyDescent="0.3">
      <c r="A582">
        <v>513</v>
      </c>
      <c r="B582" s="22">
        <v>2269402.4816208878</v>
      </c>
    </row>
    <row r="583" spans="1:2" x14ac:dyDescent="0.3">
      <c r="A583">
        <v>514</v>
      </c>
      <c r="B583" s="22">
        <v>3027694.8406919637</v>
      </c>
    </row>
    <row r="584" spans="1:2" x14ac:dyDescent="0.3">
      <c r="A584">
        <v>515</v>
      </c>
      <c r="B584" s="22">
        <v>2509825.7897330821</v>
      </c>
    </row>
    <row r="585" spans="1:2" x14ac:dyDescent="0.3">
      <c r="A585">
        <v>516</v>
      </c>
      <c r="B585" s="22">
        <v>3107906.2645721883</v>
      </c>
    </row>
    <row r="586" spans="1:2" x14ac:dyDescent="0.3">
      <c r="A586">
        <v>517</v>
      </c>
      <c r="B586" s="22">
        <v>1912361.6778802637</v>
      </c>
    </row>
    <row r="587" spans="1:2" x14ac:dyDescent="0.3">
      <c r="A587">
        <v>518</v>
      </c>
      <c r="B587" s="22">
        <v>1366323.6054232751</v>
      </c>
    </row>
    <row r="588" spans="1:2" x14ac:dyDescent="0.3">
      <c r="A588">
        <v>519</v>
      </c>
      <c r="B588" s="22">
        <v>2266698.510626005</v>
      </c>
    </row>
    <row r="589" spans="1:2" x14ac:dyDescent="0.3">
      <c r="A589">
        <v>520</v>
      </c>
      <c r="B589" s="22">
        <v>2423858.3171535609</v>
      </c>
    </row>
    <row r="590" spans="1:2" x14ac:dyDescent="0.3">
      <c r="A590">
        <v>521</v>
      </c>
      <c r="B590" s="22">
        <v>2871705.9363680389</v>
      </c>
    </row>
    <row r="591" spans="1:2" x14ac:dyDescent="0.3">
      <c r="A591">
        <v>522</v>
      </c>
      <c r="B591" s="22">
        <v>1884020.462875522</v>
      </c>
    </row>
    <row r="592" spans="1:2" x14ac:dyDescent="0.3">
      <c r="A592">
        <v>523</v>
      </c>
      <c r="B592" s="22">
        <v>2752870.588979803</v>
      </c>
    </row>
    <row r="593" spans="1:2" x14ac:dyDescent="0.3">
      <c r="A593">
        <v>524</v>
      </c>
      <c r="B593" s="22">
        <v>4142962.9214098668</v>
      </c>
    </row>
    <row r="594" spans="1:2" x14ac:dyDescent="0.3">
      <c r="A594">
        <v>525</v>
      </c>
      <c r="B594" s="22">
        <v>1831041.2465923894</v>
      </c>
    </row>
    <row r="595" spans="1:2" x14ac:dyDescent="0.3">
      <c r="A595">
        <v>526</v>
      </c>
      <c r="B595" s="22">
        <v>2788898.2841603276</v>
      </c>
    </row>
    <row r="596" spans="1:2" x14ac:dyDescent="0.3">
      <c r="A596">
        <v>527</v>
      </c>
      <c r="B596" s="22">
        <v>1861436.4670784944</v>
      </c>
    </row>
    <row r="597" spans="1:2" x14ac:dyDescent="0.3">
      <c r="A597">
        <v>528</v>
      </c>
      <c r="B597" s="22">
        <v>3295922.7447659899</v>
      </c>
    </row>
    <row r="598" spans="1:2" x14ac:dyDescent="0.3">
      <c r="A598">
        <v>529</v>
      </c>
      <c r="B598" s="22">
        <v>2560088.6962733036</v>
      </c>
    </row>
    <row r="599" spans="1:2" x14ac:dyDescent="0.3">
      <c r="A599">
        <v>530</v>
      </c>
      <c r="B599" s="22">
        <v>2893923.2011299627</v>
      </c>
    </row>
    <row r="600" spans="1:2" x14ac:dyDescent="0.3">
      <c r="A600">
        <v>531</v>
      </c>
      <c r="B600" s="22">
        <v>4207418.197204425</v>
      </c>
    </row>
    <row r="601" spans="1:2" x14ac:dyDescent="0.3">
      <c r="A601">
        <v>532</v>
      </c>
      <c r="B601" s="22">
        <v>1899307.9760116418</v>
      </c>
    </row>
    <row r="602" spans="1:2" x14ac:dyDescent="0.3">
      <c r="A602">
        <v>533</v>
      </c>
      <c r="B602" s="22">
        <v>4338914.1475684587</v>
      </c>
    </row>
    <row r="603" spans="1:2" x14ac:dyDescent="0.3">
      <c r="A603">
        <v>534</v>
      </c>
      <c r="B603" s="22">
        <v>2139272.6278480557</v>
      </c>
    </row>
    <row r="604" spans="1:2" x14ac:dyDescent="0.3">
      <c r="A604">
        <v>535</v>
      </c>
      <c r="B604" s="22">
        <v>3244555.8762216512</v>
      </c>
    </row>
    <row r="605" spans="1:2" x14ac:dyDescent="0.3">
      <c r="A605">
        <v>536</v>
      </c>
      <c r="B605" s="22">
        <v>3027522.5503106304</v>
      </c>
    </row>
    <row r="606" spans="1:2" x14ac:dyDescent="0.3">
      <c r="A606">
        <v>537</v>
      </c>
      <c r="B606" s="22">
        <v>2403888.065171659</v>
      </c>
    </row>
    <row r="607" spans="1:2" x14ac:dyDescent="0.3">
      <c r="A607">
        <v>538</v>
      </c>
      <c r="B607" s="22">
        <v>2454352.2888327343</v>
      </c>
    </row>
    <row r="608" spans="1:2" x14ac:dyDescent="0.3">
      <c r="A608">
        <v>539</v>
      </c>
      <c r="B608" s="22">
        <v>3401287.0426094811</v>
      </c>
    </row>
    <row r="609" spans="1:2" x14ac:dyDescent="0.3">
      <c r="A609">
        <v>540</v>
      </c>
      <c r="B609" s="22">
        <v>2070932.8294210134</v>
      </c>
    </row>
    <row r="610" spans="1:2" x14ac:dyDescent="0.3">
      <c r="A610">
        <v>541</v>
      </c>
      <c r="B610" s="22">
        <v>2658631.0818264941</v>
      </c>
    </row>
    <row r="611" spans="1:2" x14ac:dyDescent="0.3">
      <c r="A611">
        <v>542</v>
      </c>
      <c r="B611" s="22">
        <v>2427642.1930084145</v>
      </c>
    </row>
    <row r="612" spans="1:2" x14ac:dyDescent="0.3">
      <c r="A612">
        <v>543</v>
      </c>
      <c r="B612" s="22">
        <v>4420337.6099088276</v>
      </c>
    </row>
    <row r="613" spans="1:2" x14ac:dyDescent="0.3">
      <c r="A613">
        <v>544</v>
      </c>
      <c r="B613" s="22">
        <v>2674379.6609552507</v>
      </c>
    </row>
    <row r="614" spans="1:2" x14ac:dyDescent="0.3">
      <c r="A614">
        <v>545</v>
      </c>
      <c r="B614" s="22">
        <v>2647616.0690411525</v>
      </c>
    </row>
    <row r="615" spans="1:2" x14ac:dyDescent="0.3">
      <c r="A615">
        <v>546</v>
      </c>
      <c r="B615" s="22">
        <v>5104943.8664616719</v>
      </c>
    </row>
    <row r="616" spans="1:2" x14ac:dyDescent="0.3">
      <c r="A616">
        <v>547</v>
      </c>
      <c r="B616" s="22">
        <v>2782123.887848842</v>
      </c>
    </row>
    <row r="617" spans="1:2" x14ac:dyDescent="0.3">
      <c r="A617">
        <v>548</v>
      </c>
      <c r="B617" s="22">
        <v>2901005.651167871</v>
      </c>
    </row>
    <row r="618" spans="1:2" x14ac:dyDescent="0.3">
      <c r="A618">
        <v>549</v>
      </c>
      <c r="B618" s="22">
        <v>2577420.891192589</v>
      </c>
    </row>
    <row r="619" spans="1:2" x14ac:dyDescent="0.3">
      <c r="A619">
        <v>550</v>
      </c>
      <c r="B619" s="22">
        <v>2704584.9635406397</v>
      </c>
    </row>
    <row r="620" spans="1:2" x14ac:dyDescent="0.3">
      <c r="A620">
        <v>551</v>
      </c>
      <c r="B620" s="22">
        <v>3664116.3332517012</v>
      </c>
    </row>
    <row r="621" spans="1:2" x14ac:dyDescent="0.3">
      <c r="A621">
        <v>552</v>
      </c>
      <c r="B621" s="22">
        <v>1875819.9364181457</v>
      </c>
    </row>
    <row r="622" spans="1:2" x14ac:dyDescent="0.3">
      <c r="A622">
        <v>553</v>
      </c>
      <c r="B622" s="22">
        <v>4282126.0829306468</v>
      </c>
    </row>
    <row r="623" spans="1:2" x14ac:dyDescent="0.3">
      <c r="A623">
        <v>554</v>
      </c>
      <c r="B623" s="22">
        <v>3346364.6708785864</v>
      </c>
    </row>
    <row r="624" spans="1:2" x14ac:dyDescent="0.3">
      <c r="A624">
        <v>555</v>
      </c>
      <c r="B624" s="22">
        <v>1965067.7492641599</v>
      </c>
    </row>
    <row r="625" spans="1:2" x14ac:dyDescent="0.3">
      <c r="A625">
        <v>556</v>
      </c>
      <c r="B625" s="22">
        <v>2555611.1855469095</v>
      </c>
    </row>
    <row r="626" spans="1:2" x14ac:dyDescent="0.3">
      <c r="A626">
        <v>557</v>
      </c>
      <c r="B626" s="22">
        <v>3384264.8029587865</v>
      </c>
    </row>
    <row r="627" spans="1:2" x14ac:dyDescent="0.3">
      <c r="A627">
        <v>558</v>
      </c>
      <c r="B627" s="22">
        <v>3228753.2517063334</v>
      </c>
    </row>
    <row r="628" spans="1:2" x14ac:dyDescent="0.3">
      <c r="A628">
        <v>559</v>
      </c>
      <c r="B628" s="22">
        <v>2851928.3371562203</v>
      </c>
    </row>
    <row r="629" spans="1:2" x14ac:dyDescent="0.3">
      <c r="A629">
        <v>560</v>
      </c>
      <c r="B629" s="22">
        <v>2090308.0003747847</v>
      </c>
    </row>
    <row r="630" spans="1:2" x14ac:dyDescent="0.3">
      <c r="A630">
        <v>561</v>
      </c>
      <c r="B630" s="22">
        <v>2513290.5167874726</v>
      </c>
    </row>
    <row r="631" spans="1:2" x14ac:dyDescent="0.3">
      <c r="A631">
        <v>562</v>
      </c>
      <c r="B631" s="22">
        <v>2696242.3650956457</v>
      </c>
    </row>
    <row r="632" spans="1:2" x14ac:dyDescent="0.3">
      <c r="A632">
        <v>563</v>
      </c>
      <c r="B632" s="22">
        <v>3934973.7936268216</v>
      </c>
    </row>
    <row r="633" spans="1:2" x14ac:dyDescent="0.3">
      <c r="A633">
        <v>564</v>
      </c>
      <c r="B633" s="22">
        <v>2585588.9455320323</v>
      </c>
    </row>
    <row r="634" spans="1:2" x14ac:dyDescent="0.3">
      <c r="A634">
        <v>565</v>
      </c>
      <c r="B634" s="22">
        <v>2132895.5314335343</v>
      </c>
    </row>
    <row r="635" spans="1:2" x14ac:dyDescent="0.3">
      <c r="A635">
        <v>566</v>
      </c>
      <c r="B635" s="22">
        <v>2562319.9619326182</v>
      </c>
    </row>
    <row r="636" spans="1:2" x14ac:dyDescent="0.3">
      <c r="A636">
        <v>567</v>
      </c>
      <c r="B636" s="22">
        <v>2289807.7759572621</v>
      </c>
    </row>
    <row r="637" spans="1:2" x14ac:dyDescent="0.3">
      <c r="A637">
        <v>568</v>
      </c>
      <c r="B637" s="22">
        <v>2086957.7699065774</v>
      </c>
    </row>
    <row r="638" spans="1:2" x14ac:dyDescent="0.3">
      <c r="A638">
        <v>569</v>
      </c>
      <c r="B638" s="22">
        <v>1853598.5299994585</v>
      </c>
    </row>
    <row r="639" spans="1:2" x14ac:dyDescent="0.3">
      <c r="A639">
        <v>570</v>
      </c>
      <c r="B639" s="22">
        <v>2019589.7573094519</v>
      </c>
    </row>
    <row r="640" spans="1:2" x14ac:dyDescent="0.3">
      <c r="A640">
        <v>571</v>
      </c>
      <c r="B640" s="22">
        <v>4014125.7109331582</v>
      </c>
    </row>
    <row r="641" spans="1:2" x14ac:dyDescent="0.3">
      <c r="A641">
        <v>572</v>
      </c>
      <c r="B641" s="22">
        <v>3101090.6694614808</v>
      </c>
    </row>
    <row r="642" spans="1:2" x14ac:dyDescent="0.3">
      <c r="A642">
        <v>573</v>
      </c>
      <c r="B642" s="22">
        <v>2396656.3667676542</v>
      </c>
    </row>
    <row r="643" spans="1:2" x14ac:dyDescent="0.3">
      <c r="A643">
        <v>574</v>
      </c>
      <c r="B643" s="22">
        <v>2103271.1192061002</v>
      </c>
    </row>
    <row r="644" spans="1:2" x14ac:dyDescent="0.3">
      <c r="A644">
        <v>575</v>
      </c>
      <c r="B644" s="22">
        <v>3586211.375993317</v>
      </c>
    </row>
    <row r="645" spans="1:2" x14ac:dyDescent="0.3">
      <c r="A645">
        <v>576</v>
      </c>
      <c r="B645" s="22">
        <v>3084411.2299385304</v>
      </c>
    </row>
    <row r="646" spans="1:2" x14ac:dyDescent="0.3">
      <c r="A646">
        <v>577</v>
      </c>
      <c r="B646" s="22">
        <v>1947237.2445337805</v>
      </c>
    </row>
    <row r="647" spans="1:2" x14ac:dyDescent="0.3">
      <c r="A647">
        <v>578</v>
      </c>
      <c r="B647" s="22">
        <v>3565524.2076995773</v>
      </c>
    </row>
    <row r="648" spans="1:2" x14ac:dyDescent="0.3">
      <c r="A648">
        <v>579</v>
      </c>
      <c r="B648" s="22">
        <v>2643593.9702583058</v>
      </c>
    </row>
    <row r="649" spans="1:2" x14ac:dyDescent="0.3">
      <c r="A649">
        <v>580</v>
      </c>
      <c r="B649" s="22">
        <v>1839180.3490020665</v>
      </c>
    </row>
    <row r="650" spans="1:2" x14ac:dyDescent="0.3">
      <c r="A650">
        <v>581</v>
      </c>
      <c r="B650" s="22">
        <v>2753226.5367912287</v>
      </c>
    </row>
    <row r="651" spans="1:2" x14ac:dyDescent="0.3">
      <c r="A651">
        <v>582</v>
      </c>
      <c r="B651" s="22">
        <v>3405373.3309372268</v>
      </c>
    </row>
    <row r="652" spans="1:2" x14ac:dyDescent="0.3">
      <c r="A652">
        <v>583</v>
      </c>
      <c r="B652" s="22">
        <v>3961549.5744639151</v>
      </c>
    </row>
    <row r="653" spans="1:2" x14ac:dyDescent="0.3">
      <c r="A653">
        <v>584</v>
      </c>
      <c r="B653" s="22">
        <v>2905749.521242036</v>
      </c>
    </row>
    <row r="654" spans="1:2" x14ac:dyDescent="0.3">
      <c r="A654">
        <v>585</v>
      </c>
      <c r="B654" s="22">
        <v>1807090.6818939499</v>
      </c>
    </row>
    <row r="655" spans="1:2" x14ac:dyDescent="0.3">
      <c r="A655">
        <v>586</v>
      </c>
      <c r="B655" s="22">
        <v>2386779.4766923254</v>
      </c>
    </row>
    <row r="656" spans="1:2" x14ac:dyDescent="0.3">
      <c r="A656">
        <v>587</v>
      </c>
      <c r="B656" s="22">
        <v>2254161.7624854869</v>
      </c>
    </row>
    <row r="657" spans="1:2" x14ac:dyDescent="0.3">
      <c r="A657">
        <v>588</v>
      </c>
      <c r="B657" s="22">
        <v>1716171.510197198</v>
      </c>
    </row>
    <row r="658" spans="1:2" x14ac:dyDescent="0.3">
      <c r="A658">
        <v>589</v>
      </c>
      <c r="B658" s="22">
        <v>3398646.7087487555</v>
      </c>
    </row>
    <row r="659" spans="1:2" x14ac:dyDescent="0.3">
      <c r="A659">
        <v>590</v>
      </c>
      <c r="B659" s="22">
        <v>2062788.977027138</v>
      </c>
    </row>
    <row r="660" spans="1:2" x14ac:dyDescent="0.3">
      <c r="A660">
        <v>591</v>
      </c>
      <c r="B660" s="22">
        <v>2543377.0391434431</v>
      </c>
    </row>
    <row r="661" spans="1:2" x14ac:dyDescent="0.3">
      <c r="A661">
        <v>592</v>
      </c>
      <c r="B661" s="22">
        <v>2861477.9113850403</v>
      </c>
    </row>
    <row r="662" spans="1:2" x14ac:dyDescent="0.3">
      <c r="A662">
        <v>593</v>
      </c>
      <c r="B662" s="22">
        <v>2558763.6668064813</v>
      </c>
    </row>
    <row r="663" spans="1:2" x14ac:dyDescent="0.3">
      <c r="A663">
        <v>594</v>
      </c>
      <c r="B663" s="22">
        <v>1501910.4028577525</v>
      </c>
    </row>
    <row r="664" spans="1:2" x14ac:dyDescent="0.3">
      <c r="A664">
        <v>595</v>
      </c>
      <c r="B664" s="22">
        <v>3073679.736484996</v>
      </c>
    </row>
    <row r="665" spans="1:2" x14ac:dyDescent="0.3">
      <c r="A665">
        <v>596</v>
      </c>
      <c r="B665" s="22">
        <v>2716217.0112765143</v>
      </c>
    </row>
    <row r="666" spans="1:2" x14ac:dyDescent="0.3">
      <c r="A666">
        <v>597</v>
      </c>
      <c r="B666" s="22">
        <v>3045515.3185332278</v>
      </c>
    </row>
    <row r="667" spans="1:2" x14ac:dyDescent="0.3">
      <c r="A667">
        <v>598</v>
      </c>
      <c r="B667" s="22">
        <v>3738179.7673763372</v>
      </c>
    </row>
    <row r="668" spans="1:2" x14ac:dyDescent="0.3">
      <c r="A668">
        <v>599</v>
      </c>
      <c r="B668" s="22">
        <v>4494643.9075690713</v>
      </c>
    </row>
    <row r="669" spans="1:2" x14ac:dyDescent="0.3">
      <c r="A669">
        <v>600</v>
      </c>
      <c r="B669" s="22">
        <v>3502854.4280599896</v>
      </c>
    </row>
    <row r="670" spans="1:2" x14ac:dyDescent="0.3">
      <c r="A670">
        <v>601</v>
      </c>
      <c r="B670" s="22">
        <v>3059676.2221201276</v>
      </c>
    </row>
    <row r="671" spans="1:2" x14ac:dyDescent="0.3">
      <c r="A671">
        <v>602</v>
      </c>
      <c r="B671" s="22">
        <v>2827584.7599494834</v>
      </c>
    </row>
    <row r="672" spans="1:2" x14ac:dyDescent="0.3">
      <c r="A672">
        <v>603</v>
      </c>
      <c r="B672" s="22">
        <v>1786310.0043782624</v>
      </c>
    </row>
    <row r="673" spans="1:2" x14ac:dyDescent="0.3">
      <c r="A673">
        <v>604</v>
      </c>
      <c r="B673" s="22">
        <v>2219723.3037226712</v>
      </c>
    </row>
    <row r="674" spans="1:2" x14ac:dyDescent="0.3">
      <c r="A674">
        <v>605</v>
      </c>
      <c r="B674" s="22">
        <v>3645714.2886510198</v>
      </c>
    </row>
    <row r="675" spans="1:2" x14ac:dyDescent="0.3">
      <c r="A675">
        <v>606</v>
      </c>
      <c r="B675" s="22">
        <v>2389973.9870106941</v>
      </c>
    </row>
    <row r="676" spans="1:2" x14ac:dyDescent="0.3">
      <c r="A676">
        <v>607</v>
      </c>
      <c r="B676" s="22">
        <v>2865375.499599006</v>
      </c>
    </row>
    <row r="677" spans="1:2" x14ac:dyDescent="0.3">
      <c r="A677">
        <v>608</v>
      </c>
      <c r="B677" s="22">
        <v>3955046.5064826347</v>
      </c>
    </row>
    <row r="678" spans="1:2" x14ac:dyDescent="0.3">
      <c r="A678">
        <v>609</v>
      </c>
      <c r="B678" s="22">
        <v>3788879.7102944236</v>
      </c>
    </row>
    <row r="679" spans="1:2" x14ac:dyDescent="0.3">
      <c r="A679">
        <v>610</v>
      </c>
      <c r="B679" s="22">
        <v>4026105.2310778094</v>
      </c>
    </row>
    <row r="680" spans="1:2" x14ac:dyDescent="0.3">
      <c r="A680">
        <v>611</v>
      </c>
      <c r="B680" s="22">
        <v>2535367.0211822772</v>
      </c>
    </row>
    <row r="681" spans="1:2" x14ac:dyDescent="0.3">
      <c r="A681">
        <v>612</v>
      </c>
      <c r="B681" s="22">
        <v>3373799.2059555952</v>
      </c>
    </row>
    <row r="682" spans="1:2" x14ac:dyDescent="0.3">
      <c r="A682">
        <v>613</v>
      </c>
      <c r="B682" s="22">
        <v>2842985.1787783094</v>
      </c>
    </row>
    <row r="683" spans="1:2" x14ac:dyDescent="0.3">
      <c r="A683">
        <v>614</v>
      </c>
      <c r="B683" s="22">
        <v>1939516.4088120386</v>
      </c>
    </row>
    <row r="684" spans="1:2" x14ac:dyDescent="0.3">
      <c r="A684">
        <v>615</v>
      </c>
      <c r="B684" s="22">
        <v>2283848.4968739832</v>
      </c>
    </row>
    <row r="685" spans="1:2" x14ac:dyDescent="0.3">
      <c r="A685">
        <v>616</v>
      </c>
      <c r="B685" s="22">
        <v>4933241.8028599573</v>
      </c>
    </row>
    <row r="686" spans="1:2" x14ac:dyDescent="0.3">
      <c r="A686">
        <v>617</v>
      </c>
      <c r="B686" s="22">
        <v>4404368.6108160047</v>
      </c>
    </row>
    <row r="687" spans="1:2" x14ac:dyDescent="0.3">
      <c r="A687">
        <v>618</v>
      </c>
      <c r="B687" s="22">
        <v>1574387.0681316128</v>
      </c>
    </row>
    <row r="688" spans="1:2" x14ac:dyDescent="0.3">
      <c r="A688">
        <v>619</v>
      </c>
      <c r="B688" s="22">
        <v>3346058.5586845931</v>
      </c>
    </row>
    <row r="689" spans="1:2" x14ac:dyDescent="0.3">
      <c r="A689">
        <v>620</v>
      </c>
      <c r="B689" s="22">
        <v>2747283.7601706414</v>
      </c>
    </row>
    <row r="690" spans="1:2" x14ac:dyDescent="0.3">
      <c r="A690">
        <v>621</v>
      </c>
      <c r="B690" s="22">
        <v>1876368.8313072319</v>
      </c>
    </row>
    <row r="691" spans="1:2" x14ac:dyDescent="0.3">
      <c r="A691">
        <v>622</v>
      </c>
      <c r="B691" s="22">
        <v>2235722.5940637682</v>
      </c>
    </row>
    <row r="692" spans="1:2" x14ac:dyDescent="0.3">
      <c r="A692">
        <v>623</v>
      </c>
      <c r="B692" s="22">
        <v>2140200.2170256414</v>
      </c>
    </row>
    <row r="693" spans="1:2" x14ac:dyDescent="0.3">
      <c r="A693">
        <v>624</v>
      </c>
      <c r="B693" s="22">
        <v>2289417.6965996306</v>
      </c>
    </row>
    <row r="694" spans="1:2" x14ac:dyDescent="0.3">
      <c r="A694">
        <v>625</v>
      </c>
      <c r="B694" s="22">
        <v>3343362.0189207615</v>
      </c>
    </row>
    <row r="695" spans="1:2" x14ac:dyDescent="0.3">
      <c r="A695">
        <v>626</v>
      </c>
      <c r="B695" s="22">
        <v>3600080.8887866749</v>
      </c>
    </row>
    <row r="696" spans="1:2" x14ac:dyDescent="0.3">
      <c r="A696">
        <v>627</v>
      </c>
      <c r="B696" s="22">
        <v>2479928.3839899157</v>
      </c>
    </row>
    <row r="697" spans="1:2" x14ac:dyDescent="0.3">
      <c r="A697">
        <v>628</v>
      </c>
      <c r="B697" s="22">
        <v>1990899.0302600453</v>
      </c>
    </row>
    <row r="698" spans="1:2" x14ac:dyDescent="0.3">
      <c r="A698">
        <v>629</v>
      </c>
      <c r="B698" s="22">
        <v>1939046.8789918486</v>
      </c>
    </row>
    <row r="699" spans="1:2" x14ac:dyDescent="0.3">
      <c r="A699">
        <v>630</v>
      </c>
      <c r="B699" s="22">
        <v>2860861.4223572849</v>
      </c>
    </row>
    <row r="700" spans="1:2" x14ac:dyDescent="0.3">
      <c r="A700">
        <v>631</v>
      </c>
      <c r="B700" s="22">
        <v>3594735.0737051265</v>
      </c>
    </row>
    <row r="701" spans="1:2" x14ac:dyDescent="0.3">
      <c r="A701">
        <v>632</v>
      </c>
      <c r="B701" s="22">
        <v>2246637.9594684127</v>
      </c>
    </row>
    <row r="702" spans="1:2" x14ac:dyDescent="0.3">
      <c r="A702">
        <v>633</v>
      </c>
      <c r="B702" s="22">
        <v>2967489.6240721638</v>
      </c>
    </row>
    <row r="703" spans="1:2" x14ac:dyDescent="0.3">
      <c r="A703">
        <v>634</v>
      </c>
      <c r="B703" s="22">
        <v>3000051.8834229093</v>
      </c>
    </row>
    <row r="704" spans="1:2" x14ac:dyDescent="0.3">
      <c r="A704">
        <v>635</v>
      </c>
      <c r="B704" s="22">
        <v>1480821.5063776097</v>
      </c>
    </row>
    <row r="705" spans="1:2" x14ac:dyDescent="0.3">
      <c r="A705">
        <v>636</v>
      </c>
      <c r="B705" s="22">
        <v>2135909.1777361166</v>
      </c>
    </row>
    <row r="706" spans="1:2" x14ac:dyDescent="0.3">
      <c r="A706">
        <v>637</v>
      </c>
      <c r="B706" s="22">
        <v>2262509.8761465084</v>
      </c>
    </row>
    <row r="707" spans="1:2" x14ac:dyDescent="0.3">
      <c r="A707">
        <v>638</v>
      </c>
      <c r="B707" s="22">
        <v>2593330.8629784249</v>
      </c>
    </row>
    <row r="708" spans="1:2" x14ac:dyDescent="0.3">
      <c r="A708">
        <v>639</v>
      </c>
      <c r="B708" s="22">
        <v>1800145.9840158008</v>
      </c>
    </row>
    <row r="709" spans="1:2" x14ac:dyDescent="0.3">
      <c r="A709">
        <v>640</v>
      </c>
      <c r="B709" s="22">
        <v>2588728.8550003171</v>
      </c>
    </row>
    <row r="710" spans="1:2" x14ac:dyDescent="0.3">
      <c r="A710">
        <v>641</v>
      </c>
      <c r="B710" s="22">
        <v>2802879.1021188102</v>
      </c>
    </row>
    <row r="711" spans="1:2" x14ac:dyDescent="0.3">
      <c r="A711">
        <v>642</v>
      </c>
      <c r="B711" s="22">
        <v>2765363.2316748444</v>
      </c>
    </row>
    <row r="712" spans="1:2" x14ac:dyDescent="0.3">
      <c r="A712">
        <v>643</v>
      </c>
      <c r="B712" s="22">
        <v>4293966.3973317584</v>
      </c>
    </row>
    <row r="713" spans="1:2" x14ac:dyDescent="0.3">
      <c r="A713">
        <v>644</v>
      </c>
      <c r="B713" s="22">
        <v>2345351.4492082894</v>
      </c>
    </row>
    <row r="714" spans="1:2" x14ac:dyDescent="0.3">
      <c r="A714">
        <v>645</v>
      </c>
      <c r="B714" s="22">
        <v>2397990.2877648668</v>
      </c>
    </row>
    <row r="715" spans="1:2" x14ac:dyDescent="0.3">
      <c r="A715">
        <v>646</v>
      </c>
      <c r="B715" s="22">
        <v>2726378.0722330562</v>
      </c>
    </row>
    <row r="716" spans="1:2" x14ac:dyDescent="0.3">
      <c r="A716">
        <v>647</v>
      </c>
      <c r="B716" s="22">
        <v>3223876.1187676075</v>
      </c>
    </row>
    <row r="717" spans="1:2" x14ac:dyDescent="0.3">
      <c r="A717">
        <v>648</v>
      </c>
      <c r="B717" s="22">
        <v>3321594.9991846406</v>
      </c>
    </row>
    <row r="718" spans="1:2" x14ac:dyDescent="0.3">
      <c r="A718">
        <v>649</v>
      </c>
      <c r="B718" s="22">
        <v>4786457.8383279564</v>
      </c>
    </row>
    <row r="719" spans="1:2" x14ac:dyDescent="0.3">
      <c r="A719">
        <v>650</v>
      </c>
      <c r="B719" s="22">
        <v>4038659.4072550521</v>
      </c>
    </row>
    <row r="720" spans="1:2" x14ac:dyDescent="0.3">
      <c r="A720">
        <v>651</v>
      </c>
      <c r="B720" s="22">
        <v>2704346.3581353645</v>
      </c>
    </row>
    <row r="721" spans="1:2" x14ac:dyDescent="0.3">
      <c r="A721">
        <v>652</v>
      </c>
      <c r="B721" s="22">
        <v>3286456.1157779777</v>
      </c>
    </row>
    <row r="722" spans="1:2" x14ac:dyDescent="0.3">
      <c r="A722">
        <v>653</v>
      </c>
      <c r="B722" s="22">
        <v>2151621.0327656735</v>
      </c>
    </row>
    <row r="723" spans="1:2" x14ac:dyDescent="0.3">
      <c r="A723">
        <v>654</v>
      </c>
      <c r="B723" s="22">
        <v>3797215.5661500311</v>
      </c>
    </row>
    <row r="724" spans="1:2" x14ac:dyDescent="0.3">
      <c r="A724">
        <v>655</v>
      </c>
      <c r="B724" s="22">
        <v>4106334.2360801203</v>
      </c>
    </row>
    <row r="725" spans="1:2" x14ac:dyDescent="0.3">
      <c r="A725">
        <v>656</v>
      </c>
      <c r="B725" s="22">
        <v>1915213.9278050954</v>
      </c>
    </row>
    <row r="726" spans="1:2" x14ac:dyDescent="0.3">
      <c r="A726">
        <v>657</v>
      </c>
      <c r="B726" s="22">
        <v>2889727.6039249846</v>
      </c>
    </row>
    <row r="727" spans="1:2" x14ac:dyDescent="0.3">
      <c r="A727">
        <v>658</v>
      </c>
      <c r="B727" s="22">
        <v>2162624.0246261247</v>
      </c>
    </row>
    <row r="728" spans="1:2" x14ac:dyDescent="0.3">
      <c r="A728">
        <v>659</v>
      </c>
      <c r="B728" s="22">
        <v>4247022.750229625</v>
      </c>
    </row>
    <row r="729" spans="1:2" x14ac:dyDescent="0.3">
      <c r="A729">
        <v>660</v>
      </c>
      <c r="B729" s="22">
        <v>2575138.7913199789</v>
      </c>
    </row>
    <row r="730" spans="1:2" x14ac:dyDescent="0.3">
      <c r="A730">
        <v>661</v>
      </c>
      <c r="B730" s="22">
        <v>1768100.3399373814</v>
      </c>
    </row>
    <row r="731" spans="1:2" x14ac:dyDescent="0.3">
      <c r="A731">
        <v>662</v>
      </c>
      <c r="B731" s="22">
        <v>2515166.0661848579</v>
      </c>
    </row>
    <row r="732" spans="1:2" x14ac:dyDescent="0.3">
      <c r="A732">
        <v>663</v>
      </c>
      <c r="B732" s="22">
        <v>3293773.7556056492</v>
      </c>
    </row>
    <row r="733" spans="1:2" x14ac:dyDescent="0.3">
      <c r="A733">
        <v>664</v>
      </c>
      <c r="B733" s="22">
        <v>2536431.4868868971</v>
      </c>
    </row>
    <row r="734" spans="1:2" x14ac:dyDescent="0.3">
      <c r="A734">
        <v>665</v>
      </c>
      <c r="B734" s="22">
        <v>3530055.9605578911</v>
      </c>
    </row>
    <row r="735" spans="1:2" x14ac:dyDescent="0.3">
      <c r="A735">
        <v>666</v>
      </c>
      <c r="B735" s="22">
        <v>3638676.4801624552</v>
      </c>
    </row>
    <row r="736" spans="1:2" x14ac:dyDescent="0.3">
      <c r="A736">
        <v>667</v>
      </c>
      <c r="B736" s="22">
        <v>2166948.0410310701</v>
      </c>
    </row>
    <row r="737" spans="1:2" x14ac:dyDescent="0.3">
      <c r="A737">
        <v>668</v>
      </c>
      <c r="B737" s="22">
        <v>2549096.4352563997</v>
      </c>
    </row>
    <row r="738" spans="1:2" x14ac:dyDescent="0.3">
      <c r="A738">
        <v>669</v>
      </c>
      <c r="B738" s="22">
        <v>2914055.862671135</v>
      </c>
    </row>
    <row r="739" spans="1:2" x14ac:dyDescent="0.3">
      <c r="A739">
        <v>670</v>
      </c>
      <c r="B739" s="22">
        <v>3209285.1651238557</v>
      </c>
    </row>
    <row r="740" spans="1:2" x14ac:dyDescent="0.3">
      <c r="A740">
        <v>671</v>
      </c>
      <c r="B740" s="22">
        <v>1933621.6056342823</v>
      </c>
    </row>
    <row r="741" spans="1:2" x14ac:dyDescent="0.3">
      <c r="A741">
        <v>672</v>
      </c>
      <c r="B741" s="22">
        <v>2554876.2449203981</v>
      </c>
    </row>
    <row r="742" spans="1:2" x14ac:dyDescent="0.3">
      <c r="A742">
        <v>673</v>
      </c>
      <c r="B742" s="22">
        <v>4395231.8464420335</v>
      </c>
    </row>
    <row r="743" spans="1:2" x14ac:dyDescent="0.3">
      <c r="A743">
        <v>674</v>
      </c>
      <c r="B743" s="22">
        <v>1960402.0348430853</v>
      </c>
    </row>
    <row r="744" spans="1:2" x14ac:dyDescent="0.3">
      <c r="A744">
        <v>675</v>
      </c>
      <c r="B744" s="22">
        <v>2210693.7448381754</v>
      </c>
    </row>
    <row r="745" spans="1:2" x14ac:dyDescent="0.3">
      <c r="A745">
        <v>676</v>
      </c>
      <c r="B745" s="22">
        <v>2999458.1747037927</v>
      </c>
    </row>
    <row r="746" spans="1:2" x14ac:dyDescent="0.3">
      <c r="A746">
        <v>677</v>
      </c>
      <c r="B746" s="22">
        <v>2239836.7761115613</v>
      </c>
    </row>
    <row r="747" spans="1:2" x14ac:dyDescent="0.3">
      <c r="A747">
        <v>678</v>
      </c>
      <c r="B747" s="22">
        <v>4639464.9023749083</v>
      </c>
    </row>
    <row r="748" spans="1:2" x14ac:dyDescent="0.3">
      <c r="A748">
        <v>679</v>
      </c>
      <c r="B748" s="22">
        <v>2808086.9423148916</v>
      </c>
    </row>
    <row r="749" spans="1:2" x14ac:dyDescent="0.3">
      <c r="A749">
        <v>680</v>
      </c>
      <c r="B749" s="22">
        <v>2473493.5905408673</v>
      </c>
    </row>
    <row r="750" spans="1:2" x14ac:dyDescent="0.3">
      <c r="A750">
        <v>681</v>
      </c>
      <c r="B750" s="22">
        <v>2864490.3764788043</v>
      </c>
    </row>
    <row r="751" spans="1:2" x14ac:dyDescent="0.3">
      <c r="A751">
        <v>682</v>
      </c>
      <c r="B751" s="22">
        <v>3717428.7573411865</v>
      </c>
    </row>
    <row r="752" spans="1:2" x14ac:dyDescent="0.3">
      <c r="A752">
        <v>683</v>
      </c>
      <c r="B752" s="22">
        <v>3677284.8242340791</v>
      </c>
    </row>
    <row r="753" spans="1:2" x14ac:dyDescent="0.3">
      <c r="A753">
        <v>684</v>
      </c>
      <c r="B753" s="22">
        <v>2511188.2316236864</v>
      </c>
    </row>
    <row r="754" spans="1:2" x14ac:dyDescent="0.3">
      <c r="A754">
        <v>685</v>
      </c>
      <c r="B754" s="22">
        <v>3242301.5139778261</v>
      </c>
    </row>
    <row r="755" spans="1:2" x14ac:dyDescent="0.3">
      <c r="A755">
        <v>686</v>
      </c>
      <c r="B755" s="22">
        <v>2724884.8742466448</v>
      </c>
    </row>
    <row r="756" spans="1:2" x14ac:dyDescent="0.3">
      <c r="A756">
        <v>687</v>
      </c>
      <c r="B756" s="22">
        <v>2269415.6382314116</v>
      </c>
    </row>
    <row r="757" spans="1:2" x14ac:dyDescent="0.3">
      <c r="A757">
        <v>688</v>
      </c>
      <c r="B757" s="22">
        <v>3469246.7408784465</v>
      </c>
    </row>
    <row r="758" spans="1:2" x14ac:dyDescent="0.3">
      <c r="A758">
        <v>689</v>
      </c>
      <c r="B758" s="22">
        <v>2526150.5195265086</v>
      </c>
    </row>
    <row r="759" spans="1:2" x14ac:dyDescent="0.3">
      <c r="A759">
        <v>690</v>
      </c>
      <c r="B759" s="22">
        <v>2376473.0878480524</v>
      </c>
    </row>
    <row r="760" spans="1:2" x14ac:dyDescent="0.3">
      <c r="A760">
        <v>691</v>
      </c>
      <c r="B760" s="22">
        <v>2336511.2754108263</v>
      </c>
    </row>
    <row r="761" spans="1:2" x14ac:dyDescent="0.3">
      <c r="A761">
        <v>692</v>
      </c>
      <c r="B761" s="22">
        <v>2994078.189722511</v>
      </c>
    </row>
    <row r="762" spans="1:2" x14ac:dyDescent="0.3">
      <c r="A762">
        <v>693</v>
      </c>
      <c r="B762" s="22">
        <v>2925372.4259903487</v>
      </c>
    </row>
    <row r="763" spans="1:2" x14ac:dyDescent="0.3">
      <c r="A763">
        <v>694</v>
      </c>
      <c r="B763" s="22">
        <v>3239680.2196358964</v>
      </c>
    </row>
    <row r="764" spans="1:2" x14ac:dyDescent="0.3">
      <c r="A764">
        <v>695</v>
      </c>
      <c r="B764" s="22">
        <v>2370857.8379880921</v>
      </c>
    </row>
    <row r="765" spans="1:2" x14ac:dyDescent="0.3">
      <c r="A765">
        <v>696</v>
      </c>
      <c r="B765" s="22">
        <v>1985048.6542850921</v>
      </c>
    </row>
    <row r="766" spans="1:2" x14ac:dyDescent="0.3">
      <c r="A766">
        <v>697</v>
      </c>
      <c r="B766" s="22">
        <v>3626496.857486635</v>
      </c>
    </row>
    <row r="767" spans="1:2" x14ac:dyDescent="0.3">
      <c r="A767">
        <v>698</v>
      </c>
      <c r="B767" s="22">
        <v>2278402.2795379423</v>
      </c>
    </row>
    <row r="768" spans="1:2" x14ac:dyDescent="0.3">
      <c r="A768">
        <v>699</v>
      </c>
      <c r="B768" s="22">
        <v>1662500.6397188345</v>
      </c>
    </row>
    <row r="769" spans="1:2" x14ac:dyDescent="0.3">
      <c r="A769">
        <v>700</v>
      </c>
      <c r="B769" s="22">
        <v>2685710.2116771368</v>
      </c>
    </row>
    <row r="770" spans="1:2" x14ac:dyDescent="0.3">
      <c r="A770">
        <v>701</v>
      </c>
      <c r="B770" s="22">
        <v>2887632.9669528776</v>
      </c>
    </row>
    <row r="771" spans="1:2" x14ac:dyDescent="0.3">
      <c r="A771">
        <v>702</v>
      </c>
      <c r="B771" s="22">
        <v>2838808.5028623627</v>
      </c>
    </row>
    <row r="772" spans="1:2" x14ac:dyDescent="0.3">
      <c r="A772">
        <v>703</v>
      </c>
      <c r="B772" s="22">
        <v>3396700.7692528982</v>
      </c>
    </row>
    <row r="773" spans="1:2" x14ac:dyDescent="0.3">
      <c r="A773">
        <v>704</v>
      </c>
      <c r="B773" s="22">
        <v>2070447.1458051431</v>
      </c>
    </row>
    <row r="774" spans="1:2" x14ac:dyDescent="0.3">
      <c r="A774">
        <v>705</v>
      </c>
      <c r="B774" s="22">
        <v>2333881.957687208</v>
      </c>
    </row>
    <row r="775" spans="1:2" x14ac:dyDescent="0.3">
      <c r="A775">
        <v>706</v>
      </c>
      <c r="B775" s="22">
        <v>3506416.6756790495</v>
      </c>
    </row>
    <row r="776" spans="1:2" x14ac:dyDescent="0.3">
      <c r="A776">
        <v>707</v>
      </c>
      <c r="B776" s="22">
        <v>3668710.5993445907</v>
      </c>
    </row>
    <row r="777" spans="1:2" x14ac:dyDescent="0.3">
      <c r="A777">
        <v>708</v>
      </c>
      <c r="B777" s="22">
        <v>2017357.3266818454</v>
      </c>
    </row>
    <row r="778" spans="1:2" x14ac:dyDescent="0.3">
      <c r="A778">
        <v>709</v>
      </c>
      <c r="B778" s="22">
        <v>2771508.065323093</v>
      </c>
    </row>
    <row r="779" spans="1:2" x14ac:dyDescent="0.3">
      <c r="A779">
        <v>710</v>
      </c>
      <c r="B779" s="22">
        <v>2113046.3946603597</v>
      </c>
    </row>
    <row r="780" spans="1:2" x14ac:dyDescent="0.3">
      <c r="A780">
        <v>711</v>
      </c>
      <c r="B780" s="22">
        <v>2180480.1556666447</v>
      </c>
    </row>
    <row r="781" spans="1:2" x14ac:dyDescent="0.3">
      <c r="A781">
        <v>712</v>
      </c>
      <c r="B781" s="22">
        <v>3038108.6891388698</v>
      </c>
    </row>
    <row r="782" spans="1:2" x14ac:dyDescent="0.3">
      <c r="A782">
        <v>713</v>
      </c>
      <c r="B782" s="22">
        <v>2871349.8829845488</v>
      </c>
    </row>
    <row r="783" spans="1:2" x14ac:dyDescent="0.3">
      <c r="A783">
        <v>714</v>
      </c>
      <c r="B783" s="22">
        <v>2122956.8053647</v>
      </c>
    </row>
    <row r="784" spans="1:2" x14ac:dyDescent="0.3">
      <c r="A784">
        <v>715</v>
      </c>
      <c r="B784" s="22">
        <v>3405353.4053190416</v>
      </c>
    </row>
    <row r="785" spans="1:2" x14ac:dyDescent="0.3">
      <c r="A785">
        <v>716</v>
      </c>
      <c r="B785" s="22">
        <v>3115146.7220225483</v>
      </c>
    </row>
    <row r="786" spans="1:2" x14ac:dyDescent="0.3">
      <c r="A786">
        <v>717</v>
      </c>
      <c r="B786" s="22">
        <v>2978509.0971873328</v>
      </c>
    </row>
    <row r="787" spans="1:2" x14ac:dyDescent="0.3">
      <c r="A787">
        <v>718</v>
      </c>
      <c r="B787" s="22">
        <v>3280688.892438727</v>
      </c>
    </row>
    <row r="788" spans="1:2" x14ac:dyDescent="0.3">
      <c r="A788">
        <v>719</v>
      </c>
      <c r="B788" s="22">
        <v>2684867.6153437397</v>
      </c>
    </row>
    <row r="789" spans="1:2" x14ac:dyDescent="0.3">
      <c r="A789">
        <v>720</v>
      </c>
      <c r="B789" s="22">
        <v>2506417.4618636314</v>
      </c>
    </row>
    <row r="790" spans="1:2" x14ac:dyDescent="0.3">
      <c r="A790">
        <v>721</v>
      </c>
      <c r="B790" s="22">
        <v>1821997.7110026195</v>
      </c>
    </row>
    <row r="791" spans="1:2" x14ac:dyDescent="0.3">
      <c r="A791">
        <v>722</v>
      </c>
      <c r="B791" s="22">
        <v>2598783.1101568383</v>
      </c>
    </row>
    <row r="792" spans="1:2" x14ac:dyDescent="0.3">
      <c r="A792">
        <v>723</v>
      </c>
      <c r="B792" s="22">
        <v>3574976.2002390712</v>
      </c>
    </row>
    <row r="793" spans="1:2" x14ac:dyDescent="0.3">
      <c r="A793">
        <v>724</v>
      </c>
      <c r="B793" s="22">
        <v>3051828.4902123702</v>
      </c>
    </row>
    <row r="794" spans="1:2" x14ac:dyDescent="0.3">
      <c r="A794">
        <v>725</v>
      </c>
      <c r="B794" s="22">
        <v>2712534.1576931658</v>
      </c>
    </row>
    <row r="795" spans="1:2" x14ac:dyDescent="0.3">
      <c r="A795">
        <v>726</v>
      </c>
      <c r="B795" s="22">
        <v>2780491.5838275151</v>
      </c>
    </row>
    <row r="796" spans="1:2" x14ac:dyDescent="0.3">
      <c r="A796">
        <v>727</v>
      </c>
      <c r="B796" s="22">
        <v>1950788.893832946</v>
      </c>
    </row>
    <row r="797" spans="1:2" x14ac:dyDescent="0.3">
      <c r="A797">
        <v>728</v>
      </c>
      <c r="B797" s="22">
        <v>2423299.1341168787</v>
      </c>
    </row>
    <row r="798" spans="1:2" x14ac:dyDescent="0.3">
      <c r="A798">
        <v>729</v>
      </c>
      <c r="B798" s="22">
        <v>2543788.1773248836</v>
      </c>
    </row>
    <row r="799" spans="1:2" x14ac:dyDescent="0.3">
      <c r="A799">
        <v>730</v>
      </c>
      <c r="B799" s="22">
        <v>2950340.1231887937</v>
      </c>
    </row>
    <row r="800" spans="1:2" x14ac:dyDescent="0.3">
      <c r="A800">
        <v>731</v>
      </c>
      <c r="B800" s="22">
        <v>5177150.9074057275</v>
      </c>
    </row>
    <row r="801" spans="1:2" x14ac:dyDescent="0.3">
      <c r="A801">
        <v>732</v>
      </c>
      <c r="B801" s="22">
        <v>3297765.4281287165</v>
      </c>
    </row>
    <row r="802" spans="1:2" x14ac:dyDescent="0.3">
      <c r="A802">
        <v>733</v>
      </c>
      <c r="B802" s="22">
        <v>4748864.5519275097</v>
      </c>
    </row>
    <row r="803" spans="1:2" x14ac:dyDescent="0.3">
      <c r="A803">
        <v>734</v>
      </c>
      <c r="B803" s="22">
        <v>4234215.590659258</v>
      </c>
    </row>
    <row r="804" spans="1:2" x14ac:dyDescent="0.3">
      <c r="A804">
        <v>735</v>
      </c>
      <c r="B804" s="22">
        <v>1839782.3414854838</v>
      </c>
    </row>
    <row r="805" spans="1:2" x14ac:dyDescent="0.3">
      <c r="A805">
        <v>736</v>
      </c>
      <c r="B805" s="22">
        <v>2339107.7604049947</v>
      </c>
    </row>
    <row r="806" spans="1:2" x14ac:dyDescent="0.3">
      <c r="A806">
        <v>737</v>
      </c>
      <c r="B806" s="22">
        <v>2031396.7163683788</v>
      </c>
    </row>
    <row r="807" spans="1:2" x14ac:dyDescent="0.3">
      <c r="A807">
        <v>738</v>
      </c>
      <c r="B807" s="22">
        <v>2822988.1269403482</v>
      </c>
    </row>
    <row r="808" spans="1:2" x14ac:dyDescent="0.3">
      <c r="A808">
        <v>739</v>
      </c>
      <c r="B808" s="22">
        <v>2240140.89289241</v>
      </c>
    </row>
    <row r="809" spans="1:2" x14ac:dyDescent="0.3">
      <c r="A809">
        <v>740</v>
      </c>
      <c r="B809" s="22">
        <v>3058871.2211426068</v>
      </c>
    </row>
    <row r="810" spans="1:2" x14ac:dyDescent="0.3">
      <c r="A810">
        <v>741</v>
      </c>
      <c r="B810" s="22">
        <v>2835089.3365465892</v>
      </c>
    </row>
    <row r="811" spans="1:2" x14ac:dyDescent="0.3">
      <c r="A811">
        <v>742</v>
      </c>
      <c r="B811" s="22">
        <v>1717219.7529847021</v>
      </c>
    </row>
    <row r="812" spans="1:2" x14ac:dyDescent="0.3">
      <c r="A812">
        <v>743</v>
      </c>
      <c r="B812" s="22">
        <v>2076268.1309202751</v>
      </c>
    </row>
    <row r="813" spans="1:2" x14ac:dyDescent="0.3">
      <c r="A813">
        <v>744</v>
      </c>
      <c r="B813" s="22">
        <v>2395228.2758560819</v>
      </c>
    </row>
    <row r="814" spans="1:2" x14ac:dyDescent="0.3">
      <c r="A814">
        <v>745</v>
      </c>
      <c r="B814" s="22">
        <v>5346802.4486692445</v>
      </c>
    </row>
    <row r="815" spans="1:2" x14ac:dyDescent="0.3">
      <c r="A815">
        <v>746</v>
      </c>
      <c r="B815" s="22">
        <v>3185736.5928577483</v>
      </c>
    </row>
    <row r="816" spans="1:2" x14ac:dyDescent="0.3">
      <c r="A816">
        <v>747</v>
      </c>
      <c r="B816" s="22">
        <v>3478483.5597354071</v>
      </c>
    </row>
    <row r="817" spans="1:2" x14ac:dyDescent="0.3">
      <c r="A817">
        <v>748</v>
      </c>
      <c r="B817" s="22">
        <v>2984426.8616969991</v>
      </c>
    </row>
    <row r="818" spans="1:2" x14ac:dyDescent="0.3">
      <c r="A818">
        <v>749</v>
      </c>
      <c r="B818" s="22">
        <v>2224956.854935376</v>
      </c>
    </row>
    <row r="819" spans="1:2" x14ac:dyDescent="0.3">
      <c r="A819">
        <v>750</v>
      </c>
      <c r="B819" s="22">
        <v>2305122.2301388988</v>
      </c>
    </row>
    <row r="820" spans="1:2" x14ac:dyDescent="0.3">
      <c r="A820">
        <v>751</v>
      </c>
      <c r="B820" s="22">
        <v>4095081.3955749404</v>
      </c>
    </row>
    <row r="821" spans="1:2" x14ac:dyDescent="0.3">
      <c r="A821">
        <v>752</v>
      </c>
      <c r="B821" s="22">
        <v>2666528.6286895522</v>
      </c>
    </row>
    <row r="822" spans="1:2" x14ac:dyDescent="0.3">
      <c r="A822">
        <v>753</v>
      </c>
      <c r="B822" s="22">
        <v>2260811.8201239747</v>
      </c>
    </row>
    <row r="823" spans="1:2" x14ac:dyDescent="0.3">
      <c r="A823">
        <v>754</v>
      </c>
      <c r="B823" s="22">
        <v>3020217.7994412528</v>
      </c>
    </row>
    <row r="824" spans="1:2" x14ac:dyDescent="0.3">
      <c r="A824">
        <v>755</v>
      </c>
      <c r="B824" s="22">
        <v>2547113.2701943791</v>
      </c>
    </row>
    <row r="825" spans="1:2" x14ac:dyDescent="0.3">
      <c r="A825">
        <v>756</v>
      </c>
      <c r="B825" s="22">
        <v>2434932.6702451874</v>
      </c>
    </row>
    <row r="826" spans="1:2" x14ac:dyDescent="0.3">
      <c r="A826">
        <v>757</v>
      </c>
      <c r="B826" s="22">
        <v>2196975.3305451912</v>
      </c>
    </row>
    <row r="827" spans="1:2" x14ac:dyDescent="0.3">
      <c r="A827">
        <v>758</v>
      </c>
      <c r="B827" s="22">
        <v>2611222.3038968816</v>
      </c>
    </row>
    <row r="828" spans="1:2" x14ac:dyDescent="0.3">
      <c r="A828">
        <v>759</v>
      </c>
      <c r="B828" s="22">
        <v>2591865.1558371312</v>
      </c>
    </row>
    <row r="829" spans="1:2" x14ac:dyDescent="0.3">
      <c r="A829">
        <v>760</v>
      </c>
      <c r="B829" s="22">
        <v>2386187.2752268352</v>
      </c>
    </row>
    <row r="830" spans="1:2" x14ac:dyDescent="0.3">
      <c r="A830">
        <v>761</v>
      </c>
      <c r="B830" s="22">
        <v>3488983.6789974328</v>
      </c>
    </row>
    <row r="831" spans="1:2" x14ac:dyDescent="0.3">
      <c r="A831">
        <v>762</v>
      </c>
      <c r="B831" s="22">
        <v>2215236.6916917106</v>
      </c>
    </row>
    <row r="832" spans="1:2" x14ac:dyDescent="0.3">
      <c r="A832">
        <v>763</v>
      </c>
      <c r="B832" s="22">
        <v>1874737.5923094791</v>
      </c>
    </row>
    <row r="833" spans="1:2" x14ac:dyDescent="0.3">
      <c r="A833">
        <v>764</v>
      </c>
      <c r="B833" s="22">
        <v>2054852.0350940342</v>
      </c>
    </row>
    <row r="834" spans="1:2" x14ac:dyDescent="0.3">
      <c r="A834">
        <v>765</v>
      </c>
      <c r="B834" s="22">
        <v>2158249.8984470731</v>
      </c>
    </row>
    <row r="835" spans="1:2" x14ac:dyDescent="0.3">
      <c r="A835">
        <v>766</v>
      </c>
      <c r="B835" s="22">
        <v>3055109.2143588262</v>
      </c>
    </row>
    <row r="836" spans="1:2" x14ac:dyDescent="0.3">
      <c r="A836">
        <v>767</v>
      </c>
      <c r="B836" s="22">
        <v>2289443.8893958488</v>
      </c>
    </row>
    <row r="837" spans="1:2" x14ac:dyDescent="0.3">
      <c r="A837">
        <v>768</v>
      </c>
      <c r="B837" s="22">
        <v>4703012.2743731048</v>
      </c>
    </row>
    <row r="838" spans="1:2" x14ac:dyDescent="0.3">
      <c r="A838">
        <v>769</v>
      </c>
      <c r="B838" s="22">
        <v>2072109.3635756595</v>
      </c>
    </row>
    <row r="839" spans="1:2" x14ac:dyDescent="0.3">
      <c r="A839">
        <v>770</v>
      </c>
      <c r="B839" s="22">
        <v>2698101.4445401062</v>
      </c>
    </row>
    <row r="840" spans="1:2" x14ac:dyDescent="0.3">
      <c r="A840">
        <v>771</v>
      </c>
      <c r="B840" s="22">
        <v>1944827.8518421897</v>
      </c>
    </row>
    <row r="841" spans="1:2" x14ac:dyDescent="0.3">
      <c r="A841">
        <v>772</v>
      </c>
      <c r="B841" s="22">
        <v>2151452.3415417178</v>
      </c>
    </row>
    <row r="842" spans="1:2" x14ac:dyDescent="0.3">
      <c r="A842">
        <v>773</v>
      </c>
      <c r="B842" s="22">
        <v>4576429.9798153844</v>
      </c>
    </row>
    <row r="843" spans="1:2" x14ac:dyDescent="0.3">
      <c r="A843">
        <v>774</v>
      </c>
      <c r="B843" s="22">
        <v>1945257.1551439455</v>
      </c>
    </row>
    <row r="844" spans="1:2" x14ac:dyDescent="0.3">
      <c r="A844">
        <v>775</v>
      </c>
      <c r="B844" s="22">
        <v>2704121.4969103271</v>
      </c>
    </row>
    <row r="845" spans="1:2" x14ac:dyDescent="0.3">
      <c r="A845">
        <v>776</v>
      </c>
      <c r="B845" s="22">
        <v>2560043.0947478432</v>
      </c>
    </row>
    <row r="846" spans="1:2" x14ac:dyDescent="0.3">
      <c r="A846">
        <v>777</v>
      </c>
      <c r="B846" s="22">
        <v>2029348.4248186778</v>
      </c>
    </row>
    <row r="847" spans="1:2" x14ac:dyDescent="0.3">
      <c r="A847">
        <v>778</v>
      </c>
      <c r="B847" s="22">
        <v>2309855.866121748</v>
      </c>
    </row>
    <row r="848" spans="1:2" x14ac:dyDescent="0.3">
      <c r="A848">
        <v>779</v>
      </c>
      <c r="B848" s="22">
        <v>4541947.5676721884</v>
      </c>
    </row>
    <row r="849" spans="1:2" x14ac:dyDescent="0.3">
      <c r="A849">
        <v>780</v>
      </c>
      <c r="B849" s="22">
        <v>1778144.8829141699</v>
      </c>
    </row>
    <row r="850" spans="1:2" x14ac:dyDescent="0.3">
      <c r="A850">
        <v>781</v>
      </c>
      <c r="B850" s="22">
        <v>3266037.0390492128</v>
      </c>
    </row>
    <row r="851" spans="1:2" x14ac:dyDescent="0.3">
      <c r="A851">
        <v>782</v>
      </c>
      <c r="B851" s="22">
        <v>2849041.2636723509</v>
      </c>
    </row>
    <row r="852" spans="1:2" x14ac:dyDescent="0.3">
      <c r="A852">
        <v>783</v>
      </c>
      <c r="B852" s="22">
        <v>2604265.5539125553</v>
      </c>
    </row>
    <row r="853" spans="1:2" x14ac:dyDescent="0.3">
      <c r="A853">
        <v>784</v>
      </c>
      <c r="B853" s="22">
        <v>2467454.3354239506</v>
      </c>
    </row>
    <row r="854" spans="1:2" x14ac:dyDescent="0.3">
      <c r="A854">
        <v>785</v>
      </c>
      <c r="B854" s="22">
        <v>3035207.3776531629</v>
      </c>
    </row>
    <row r="855" spans="1:2" x14ac:dyDescent="0.3">
      <c r="A855">
        <v>786</v>
      </c>
      <c r="B855" s="22">
        <v>2670597.8950806689</v>
      </c>
    </row>
    <row r="856" spans="1:2" x14ac:dyDescent="0.3">
      <c r="A856">
        <v>787</v>
      </c>
      <c r="B856" s="22">
        <v>1687030.7754583156</v>
      </c>
    </row>
    <row r="857" spans="1:2" x14ac:dyDescent="0.3">
      <c r="A857">
        <v>788</v>
      </c>
      <c r="B857" s="22">
        <v>2413566.7131209844</v>
      </c>
    </row>
    <row r="858" spans="1:2" x14ac:dyDescent="0.3">
      <c r="A858">
        <v>789</v>
      </c>
      <c r="B858" s="22">
        <v>3466558.4312986964</v>
      </c>
    </row>
    <row r="859" spans="1:2" x14ac:dyDescent="0.3">
      <c r="A859">
        <v>790</v>
      </c>
      <c r="B859" s="22">
        <v>3092548.0118749063</v>
      </c>
    </row>
    <row r="860" spans="1:2" x14ac:dyDescent="0.3">
      <c r="A860">
        <v>791</v>
      </c>
      <c r="B860" s="22">
        <v>3294835.2405566685</v>
      </c>
    </row>
    <row r="861" spans="1:2" x14ac:dyDescent="0.3">
      <c r="A861">
        <v>792</v>
      </c>
      <c r="B861" s="22">
        <v>5045726.2197697368</v>
      </c>
    </row>
    <row r="862" spans="1:2" x14ac:dyDescent="0.3">
      <c r="A862">
        <v>793</v>
      </c>
      <c r="B862" s="22">
        <v>3794644.4941496858</v>
      </c>
    </row>
    <row r="863" spans="1:2" x14ac:dyDescent="0.3">
      <c r="A863">
        <v>794</v>
      </c>
      <c r="B863" s="22">
        <v>2265516.4993789275</v>
      </c>
    </row>
    <row r="864" spans="1:2" x14ac:dyDescent="0.3">
      <c r="A864">
        <v>795</v>
      </c>
      <c r="B864" s="22">
        <v>2295518.0271201702</v>
      </c>
    </row>
    <row r="865" spans="1:2" x14ac:dyDescent="0.3">
      <c r="A865">
        <v>796</v>
      </c>
      <c r="B865" s="22">
        <v>1916363.2515684939</v>
      </c>
    </row>
    <row r="866" spans="1:2" x14ac:dyDescent="0.3">
      <c r="A866">
        <v>797</v>
      </c>
      <c r="B866" s="22">
        <v>2745056.2894843048</v>
      </c>
    </row>
    <row r="867" spans="1:2" x14ac:dyDescent="0.3">
      <c r="A867">
        <v>798</v>
      </c>
      <c r="B867" s="22">
        <v>3715055.4907833403</v>
      </c>
    </row>
    <row r="868" spans="1:2" x14ac:dyDescent="0.3">
      <c r="A868">
        <v>799</v>
      </c>
      <c r="B868" s="22">
        <v>2746385.8925656909</v>
      </c>
    </row>
    <row r="869" spans="1:2" x14ac:dyDescent="0.3">
      <c r="A869">
        <v>800</v>
      </c>
      <c r="B869" s="22">
        <v>2665337.3310021246</v>
      </c>
    </row>
    <row r="870" spans="1:2" x14ac:dyDescent="0.3">
      <c r="A870">
        <v>801</v>
      </c>
      <c r="B870" s="22">
        <v>1922279.5626371922</v>
      </c>
    </row>
    <row r="871" spans="1:2" x14ac:dyDescent="0.3">
      <c r="A871">
        <v>802</v>
      </c>
      <c r="B871" s="22">
        <v>3394243.0085970056</v>
      </c>
    </row>
    <row r="872" spans="1:2" x14ac:dyDescent="0.3">
      <c r="A872">
        <v>803</v>
      </c>
      <c r="B872" s="22">
        <v>2583388.1894761883</v>
      </c>
    </row>
    <row r="873" spans="1:2" x14ac:dyDescent="0.3">
      <c r="A873">
        <v>804</v>
      </c>
      <c r="B873" s="22">
        <v>2559857.4902060437</v>
      </c>
    </row>
    <row r="874" spans="1:2" x14ac:dyDescent="0.3">
      <c r="A874">
        <v>805</v>
      </c>
      <c r="B874" s="22">
        <v>3543502.1404171865</v>
      </c>
    </row>
    <row r="875" spans="1:2" x14ac:dyDescent="0.3">
      <c r="A875">
        <v>806</v>
      </c>
      <c r="B875" s="22">
        <v>2901879.8263024027</v>
      </c>
    </row>
    <row r="876" spans="1:2" x14ac:dyDescent="0.3">
      <c r="A876">
        <v>807</v>
      </c>
      <c r="B876" s="22">
        <v>3152969.2515089368</v>
      </c>
    </row>
    <row r="877" spans="1:2" x14ac:dyDescent="0.3">
      <c r="A877">
        <v>808</v>
      </c>
      <c r="B877" s="22">
        <v>4922194.9624745799</v>
      </c>
    </row>
    <row r="878" spans="1:2" x14ac:dyDescent="0.3">
      <c r="A878">
        <v>809</v>
      </c>
      <c r="B878" s="22">
        <v>2854102.668511197</v>
      </c>
    </row>
    <row r="879" spans="1:2" x14ac:dyDescent="0.3">
      <c r="A879">
        <v>810</v>
      </c>
      <c r="B879" s="22">
        <v>3486295.5872733803</v>
      </c>
    </row>
    <row r="880" spans="1:2" x14ac:dyDescent="0.3">
      <c r="A880">
        <v>811</v>
      </c>
      <c r="B880" s="22">
        <v>1954534.3446546088</v>
      </c>
    </row>
    <row r="881" spans="1:2" x14ac:dyDescent="0.3">
      <c r="A881">
        <v>812</v>
      </c>
      <c r="B881" s="22">
        <v>2601944.8279422903</v>
      </c>
    </row>
    <row r="882" spans="1:2" x14ac:dyDescent="0.3">
      <c r="A882">
        <v>813</v>
      </c>
      <c r="B882" s="22">
        <v>4340429.2861802122</v>
      </c>
    </row>
    <row r="883" spans="1:2" x14ac:dyDescent="0.3">
      <c r="A883">
        <v>814</v>
      </c>
      <c r="B883" s="22">
        <v>2405880.5150809875</v>
      </c>
    </row>
    <row r="884" spans="1:2" x14ac:dyDescent="0.3">
      <c r="A884">
        <v>815</v>
      </c>
      <c r="B884" s="22">
        <v>2314619.150436963</v>
      </c>
    </row>
    <row r="885" spans="1:2" x14ac:dyDescent="0.3">
      <c r="A885">
        <v>816</v>
      </c>
      <c r="B885" s="22">
        <v>3188352.0288570956</v>
      </c>
    </row>
    <row r="886" spans="1:2" x14ac:dyDescent="0.3">
      <c r="A886">
        <v>817</v>
      </c>
      <c r="B886" s="22">
        <v>1574444.9054765655</v>
      </c>
    </row>
    <row r="887" spans="1:2" x14ac:dyDescent="0.3">
      <c r="A887">
        <v>818</v>
      </c>
      <c r="B887" s="22">
        <v>2582006.3313960065</v>
      </c>
    </row>
    <row r="888" spans="1:2" x14ac:dyDescent="0.3">
      <c r="A888">
        <v>819</v>
      </c>
      <c r="B888" s="22">
        <v>2639568.4325246457</v>
      </c>
    </row>
    <row r="889" spans="1:2" x14ac:dyDescent="0.3">
      <c r="A889">
        <v>820</v>
      </c>
      <c r="B889" s="22">
        <v>2086339.491189295</v>
      </c>
    </row>
    <row r="890" spans="1:2" x14ac:dyDescent="0.3">
      <c r="A890">
        <v>821</v>
      </c>
      <c r="B890" s="22">
        <v>3039338.4119082093</v>
      </c>
    </row>
    <row r="891" spans="1:2" x14ac:dyDescent="0.3">
      <c r="A891">
        <v>822</v>
      </c>
      <c r="B891" s="22">
        <v>2371914.1187397856</v>
      </c>
    </row>
    <row r="892" spans="1:2" x14ac:dyDescent="0.3">
      <c r="A892">
        <v>823</v>
      </c>
      <c r="B892" s="22">
        <v>2414788.5767847104</v>
      </c>
    </row>
    <row r="893" spans="1:2" x14ac:dyDescent="0.3">
      <c r="A893">
        <v>824</v>
      </c>
      <c r="B893" s="22">
        <v>1932378.9752825215</v>
      </c>
    </row>
    <row r="894" spans="1:2" x14ac:dyDescent="0.3">
      <c r="A894">
        <v>825</v>
      </c>
      <c r="B894" s="22">
        <v>2023586.2438717547</v>
      </c>
    </row>
    <row r="895" spans="1:2" x14ac:dyDescent="0.3">
      <c r="A895">
        <v>826</v>
      </c>
      <c r="B895" s="22">
        <v>2067133.836068888</v>
      </c>
    </row>
    <row r="896" spans="1:2" x14ac:dyDescent="0.3">
      <c r="A896">
        <v>827</v>
      </c>
      <c r="B896" s="22">
        <v>3634011.3637239709</v>
      </c>
    </row>
    <row r="897" spans="1:2" x14ac:dyDescent="0.3">
      <c r="A897">
        <v>828</v>
      </c>
      <c r="B897" s="22">
        <v>2967185.7233223263</v>
      </c>
    </row>
    <row r="898" spans="1:2" x14ac:dyDescent="0.3">
      <c r="A898">
        <v>829</v>
      </c>
      <c r="B898" s="22">
        <v>2567577.669965772</v>
      </c>
    </row>
    <row r="899" spans="1:2" x14ac:dyDescent="0.3">
      <c r="A899">
        <v>830</v>
      </c>
      <c r="B899" s="22">
        <v>1961992.8927002535</v>
      </c>
    </row>
    <row r="900" spans="1:2" x14ac:dyDescent="0.3">
      <c r="A900">
        <v>831</v>
      </c>
      <c r="B900" s="22">
        <v>2400977.3347721295</v>
      </c>
    </row>
    <row r="901" spans="1:2" x14ac:dyDescent="0.3">
      <c r="A901">
        <v>832</v>
      </c>
      <c r="B901" s="22">
        <v>3077162.433874873</v>
      </c>
    </row>
    <row r="902" spans="1:2" x14ac:dyDescent="0.3">
      <c r="A902">
        <v>833</v>
      </c>
      <c r="B902" s="22">
        <v>2328078.6647107434</v>
      </c>
    </row>
    <row r="903" spans="1:2" x14ac:dyDescent="0.3">
      <c r="A903">
        <v>834</v>
      </c>
      <c r="B903" s="22">
        <v>2952135.4963206309</v>
      </c>
    </row>
    <row r="904" spans="1:2" x14ac:dyDescent="0.3">
      <c r="A904">
        <v>835</v>
      </c>
      <c r="B904" s="22">
        <v>3228607.4463974796</v>
      </c>
    </row>
    <row r="905" spans="1:2" x14ac:dyDescent="0.3">
      <c r="A905">
        <v>836</v>
      </c>
      <c r="B905" s="22">
        <v>3178447.3634618646</v>
      </c>
    </row>
    <row r="906" spans="1:2" x14ac:dyDescent="0.3">
      <c r="A906">
        <v>837</v>
      </c>
      <c r="B906" s="22">
        <v>2606732.9209693125</v>
      </c>
    </row>
    <row r="907" spans="1:2" x14ac:dyDescent="0.3">
      <c r="A907">
        <v>838</v>
      </c>
      <c r="B907" s="22">
        <v>3362649.2266940307</v>
      </c>
    </row>
    <row r="908" spans="1:2" x14ac:dyDescent="0.3">
      <c r="A908">
        <v>839</v>
      </c>
      <c r="B908" s="22">
        <v>2461393.5033480111</v>
      </c>
    </row>
    <row r="909" spans="1:2" x14ac:dyDescent="0.3">
      <c r="A909">
        <v>840</v>
      </c>
      <c r="B909" s="22">
        <v>2871235.6158420192</v>
      </c>
    </row>
    <row r="910" spans="1:2" x14ac:dyDescent="0.3">
      <c r="A910">
        <v>841</v>
      </c>
      <c r="B910" s="22">
        <v>2376810.6732903728</v>
      </c>
    </row>
    <row r="911" spans="1:2" x14ac:dyDescent="0.3">
      <c r="A911">
        <v>842</v>
      </c>
      <c r="B911" s="22">
        <v>3459580.9949284168</v>
      </c>
    </row>
    <row r="912" spans="1:2" x14ac:dyDescent="0.3">
      <c r="A912">
        <v>843</v>
      </c>
      <c r="B912" s="22">
        <v>2909255.0581695931</v>
      </c>
    </row>
    <row r="913" spans="1:2" x14ac:dyDescent="0.3">
      <c r="A913">
        <v>844</v>
      </c>
      <c r="B913" s="22">
        <v>3626366.1201017997</v>
      </c>
    </row>
    <row r="914" spans="1:2" x14ac:dyDescent="0.3">
      <c r="A914">
        <v>845</v>
      </c>
      <c r="B914" s="22">
        <v>1894324.8943248838</v>
      </c>
    </row>
    <row r="915" spans="1:2" x14ac:dyDescent="0.3">
      <c r="A915">
        <v>846</v>
      </c>
      <c r="B915" s="22">
        <v>2503503.7450688323</v>
      </c>
    </row>
    <row r="916" spans="1:2" x14ac:dyDescent="0.3">
      <c r="A916">
        <v>847</v>
      </c>
      <c r="B916" s="22">
        <v>2267285.6113515315</v>
      </c>
    </row>
    <row r="917" spans="1:2" x14ac:dyDescent="0.3">
      <c r="A917">
        <v>848</v>
      </c>
      <c r="B917" s="22">
        <v>1678946.3526196568</v>
      </c>
    </row>
    <row r="918" spans="1:2" x14ac:dyDescent="0.3">
      <c r="A918">
        <v>849</v>
      </c>
      <c r="B918" s="22">
        <v>3105879.1147006061</v>
      </c>
    </row>
    <row r="919" spans="1:2" x14ac:dyDescent="0.3">
      <c r="A919">
        <v>850</v>
      </c>
      <c r="B919" s="22">
        <v>2442442.3965824749</v>
      </c>
    </row>
    <row r="920" spans="1:2" x14ac:dyDescent="0.3">
      <c r="A920">
        <v>851</v>
      </c>
      <c r="B920" s="22">
        <v>2269613.9657623023</v>
      </c>
    </row>
    <row r="921" spans="1:2" x14ac:dyDescent="0.3">
      <c r="A921">
        <v>852</v>
      </c>
      <c r="B921" s="22">
        <v>2256518.0353505979</v>
      </c>
    </row>
    <row r="922" spans="1:2" x14ac:dyDescent="0.3">
      <c r="A922">
        <v>853</v>
      </c>
      <c r="B922" s="22">
        <v>4125312.5635280483</v>
      </c>
    </row>
    <row r="923" spans="1:2" x14ac:dyDescent="0.3">
      <c r="A923">
        <v>854</v>
      </c>
      <c r="B923" s="22">
        <v>2255545.6547965575</v>
      </c>
    </row>
    <row r="924" spans="1:2" x14ac:dyDescent="0.3">
      <c r="A924">
        <v>855</v>
      </c>
      <c r="B924" s="22">
        <v>2617344.9594407706</v>
      </c>
    </row>
    <row r="925" spans="1:2" x14ac:dyDescent="0.3">
      <c r="A925">
        <v>856</v>
      </c>
      <c r="B925" s="22">
        <v>3377942.3141065077</v>
      </c>
    </row>
    <row r="926" spans="1:2" x14ac:dyDescent="0.3">
      <c r="A926">
        <v>857</v>
      </c>
      <c r="B926" s="22">
        <v>4613589.0629343837</v>
      </c>
    </row>
    <row r="927" spans="1:2" x14ac:dyDescent="0.3">
      <c r="A927">
        <v>858</v>
      </c>
      <c r="B927" s="22">
        <v>3288186.8303891327</v>
      </c>
    </row>
    <row r="928" spans="1:2" x14ac:dyDescent="0.3">
      <c r="A928">
        <v>859</v>
      </c>
      <c r="B928" s="22">
        <v>4161982.0343785184</v>
      </c>
    </row>
    <row r="929" spans="1:2" x14ac:dyDescent="0.3">
      <c r="A929">
        <v>860</v>
      </c>
      <c r="B929" s="22">
        <v>2002116.8711557959</v>
      </c>
    </row>
    <row r="930" spans="1:2" x14ac:dyDescent="0.3">
      <c r="A930">
        <v>861</v>
      </c>
      <c r="B930" s="22">
        <v>4164033.5119909612</v>
      </c>
    </row>
    <row r="931" spans="1:2" x14ac:dyDescent="0.3">
      <c r="A931">
        <v>862</v>
      </c>
      <c r="B931" s="22">
        <v>2357694.4691222734</v>
      </c>
    </row>
    <row r="932" spans="1:2" x14ac:dyDescent="0.3">
      <c r="A932">
        <v>863</v>
      </c>
      <c r="B932" s="22">
        <v>3977701.814384982</v>
      </c>
    </row>
    <row r="933" spans="1:2" x14ac:dyDescent="0.3">
      <c r="A933">
        <v>864</v>
      </c>
      <c r="B933" s="22">
        <v>2240700.0237576999</v>
      </c>
    </row>
    <row r="934" spans="1:2" x14ac:dyDescent="0.3">
      <c r="A934">
        <v>865</v>
      </c>
      <c r="B934" s="22">
        <v>2838632.0852255356</v>
      </c>
    </row>
    <row r="935" spans="1:2" x14ac:dyDescent="0.3">
      <c r="A935">
        <v>866</v>
      </c>
      <c r="B935" s="22">
        <v>3141495.6648652847</v>
      </c>
    </row>
    <row r="936" spans="1:2" x14ac:dyDescent="0.3">
      <c r="A936">
        <v>867</v>
      </c>
      <c r="B936" s="22">
        <v>2966781.1497888537</v>
      </c>
    </row>
    <row r="937" spans="1:2" x14ac:dyDescent="0.3">
      <c r="A937">
        <v>868</v>
      </c>
      <c r="B937" s="22">
        <v>2593386.1655610092</v>
      </c>
    </row>
    <row r="938" spans="1:2" x14ac:dyDescent="0.3">
      <c r="A938">
        <v>869</v>
      </c>
      <c r="B938" s="22">
        <v>1794695.3048316056</v>
      </c>
    </row>
    <row r="939" spans="1:2" x14ac:dyDescent="0.3">
      <c r="A939">
        <v>870</v>
      </c>
      <c r="B939" s="22">
        <v>2589732.500859621</v>
      </c>
    </row>
    <row r="940" spans="1:2" x14ac:dyDescent="0.3">
      <c r="A940">
        <v>871</v>
      </c>
      <c r="B940" s="22">
        <v>2615332.8740224936</v>
      </c>
    </row>
    <row r="941" spans="1:2" x14ac:dyDescent="0.3">
      <c r="A941">
        <v>872</v>
      </c>
      <c r="B941" s="22">
        <v>2686958.3502258183</v>
      </c>
    </row>
    <row r="942" spans="1:2" x14ac:dyDescent="0.3">
      <c r="A942">
        <v>873</v>
      </c>
      <c r="B942" s="22">
        <v>2364329.4734053607</v>
      </c>
    </row>
    <row r="943" spans="1:2" x14ac:dyDescent="0.3">
      <c r="A943">
        <v>874</v>
      </c>
      <c r="B943" s="22">
        <v>2625898.3485759958</v>
      </c>
    </row>
    <row r="944" spans="1:2" x14ac:dyDescent="0.3">
      <c r="A944">
        <v>875</v>
      </c>
      <c r="B944" s="22">
        <v>2277238.4815242351</v>
      </c>
    </row>
    <row r="945" spans="1:2" x14ac:dyDescent="0.3">
      <c r="A945">
        <v>876</v>
      </c>
      <c r="B945" s="22">
        <v>3075205.5566747375</v>
      </c>
    </row>
    <row r="946" spans="1:2" x14ac:dyDescent="0.3">
      <c r="A946">
        <v>877</v>
      </c>
      <c r="B946" s="22">
        <v>3457969.2796144658</v>
      </c>
    </row>
    <row r="947" spans="1:2" x14ac:dyDescent="0.3">
      <c r="A947">
        <v>878</v>
      </c>
      <c r="B947" s="22">
        <v>2033591.099229102</v>
      </c>
    </row>
    <row r="948" spans="1:2" x14ac:dyDescent="0.3">
      <c r="A948">
        <v>879</v>
      </c>
      <c r="B948" s="22">
        <v>2784618.6341219749</v>
      </c>
    </row>
    <row r="949" spans="1:2" x14ac:dyDescent="0.3">
      <c r="A949">
        <v>880</v>
      </c>
      <c r="B949" s="22">
        <v>2090944.247599988</v>
      </c>
    </row>
    <row r="950" spans="1:2" x14ac:dyDescent="0.3">
      <c r="A950">
        <v>881</v>
      </c>
      <c r="B950" s="22">
        <v>1545887.1184118018</v>
      </c>
    </row>
    <row r="951" spans="1:2" x14ac:dyDescent="0.3">
      <c r="A951">
        <v>882</v>
      </c>
      <c r="B951" s="22">
        <v>2626462.2506417716</v>
      </c>
    </row>
    <row r="952" spans="1:2" x14ac:dyDescent="0.3">
      <c r="A952">
        <v>883</v>
      </c>
      <c r="B952" s="22">
        <v>2998748.3954583919</v>
      </c>
    </row>
    <row r="953" spans="1:2" x14ac:dyDescent="0.3">
      <c r="A953">
        <v>884</v>
      </c>
      <c r="B953" s="22">
        <v>2301160.4334988822</v>
      </c>
    </row>
    <row r="954" spans="1:2" x14ac:dyDescent="0.3">
      <c r="A954">
        <v>885</v>
      </c>
      <c r="B954" s="22">
        <v>2171286.1873662844</v>
      </c>
    </row>
    <row r="955" spans="1:2" x14ac:dyDescent="0.3">
      <c r="A955">
        <v>886</v>
      </c>
      <c r="B955" s="22">
        <v>4156381.4317108472</v>
      </c>
    </row>
    <row r="956" spans="1:2" x14ac:dyDescent="0.3">
      <c r="A956">
        <v>887</v>
      </c>
      <c r="B956" s="22">
        <v>3080598.2486357442</v>
      </c>
    </row>
    <row r="957" spans="1:2" x14ac:dyDescent="0.3">
      <c r="A957">
        <v>888</v>
      </c>
      <c r="B957" s="22">
        <v>2509249.6635797815</v>
      </c>
    </row>
    <row r="958" spans="1:2" x14ac:dyDescent="0.3">
      <c r="A958">
        <v>889</v>
      </c>
      <c r="B958" s="22">
        <v>3134436.429507697</v>
      </c>
    </row>
    <row r="959" spans="1:2" x14ac:dyDescent="0.3">
      <c r="A959">
        <v>890</v>
      </c>
      <c r="B959" s="22">
        <v>2253869.9297568197</v>
      </c>
    </row>
    <row r="960" spans="1:2" x14ac:dyDescent="0.3">
      <c r="A960">
        <v>891</v>
      </c>
      <c r="B960" s="22">
        <v>3510995.5893790368</v>
      </c>
    </row>
    <row r="961" spans="1:2" x14ac:dyDescent="0.3">
      <c r="A961">
        <v>892</v>
      </c>
      <c r="B961" s="22">
        <v>4572754.1396834468</v>
      </c>
    </row>
    <row r="962" spans="1:2" x14ac:dyDescent="0.3">
      <c r="A962">
        <v>893</v>
      </c>
      <c r="B962" s="22">
        <v>2420004.9147248743</v>
      </c>
    </row>
    <row r="963" spans="1:2" x14ac:dyDescent="0.3">
      <c r="A963">
        <v>894</v>
      </c>
      <c r="B963" s="22">
        <v>2225681.4556676871</v>
      </c>
    </row>
    <row r="964" spans="1:2" x14ac:dyDescent="0.3">
      <c r="A964">
        <v>895</v>
      </c>
      <c r="B964" s="22">
        <v>2418551.0474481322</v>
      </c>
    </row>
    <row r="965" spans="1:2" x14ac:dyDescent="0.3">
      <c r="A965">
        <v>896</v>
      </c>
      <c r="B965" s="22">
        <v>4198984.1908215191</v>
      </c>
    </row>
    <row r="966" spans="1:2" x14ac:dyDescent="0.3">
      <c r="A966">
        <v>897</v>
      </c>
      <c r="B966" s="22">
        <v>2204289.9100228958</v>
      </c>
    </row>
    <row r="967" spans="1:2" x14ac:dyDescent="0.3">
      <c r="A967">
        <v>898</v>
      </c>
      <c r="B967" s="22">
        <v>3294376.8557392731</v>
      </c>
    </row>
    <row r="968" spans="1:2" x14ac:dyDescent="0.3">
      <c r="A968">
        <v>899</v>
      </c>
      <c r="B968" s="22">
        <v>2291878.795041888</v>
      </c>
    </row>
    <row r="969" spans="1:2" x14ac:dyDescent="0.3">
      <c r="A969">
        <v>900</v>
      </c>
      <c r="B969" s="22">
        <v>2401805.3030147986</v>
      </c>
    </row>
    <row r="970" spans="1:2" x14ac:dyDescent="0.3">
      <c r="A970">
        <v>901</v>
      </c>
      <c r="B970" s="22">
        <v>1419338.4063587503</v>
      </c>
    </row>
    <row r="971" spans="1:2" x14ac:dyDescent="0.3">
      <c r="A971">
        <v>902</v>
      </c>
      <c r="B971" s="22">
        <v>2560529.2365637431</v>
      </c>
    </row>
    <row r="972" spans="1:2" x14ac:dyDescent="0.3">
      <c r="A972">
        <v>903</v>
      </c>
      <c r="B972" s="22">
        <v>1745660.1376095719</v>
      </c>
    </row>
    <row r="973" spans="1:2" x14ac:dyDescent="0.3">
      <c r="A973">
        <v>904</v>
      </c>
      <c r="B973" s="22">
        <v>2802053.7919408879</v>
      </c>
    </row>
    <row r="974" spans="1:2" x14ac:dyDescent="0.3">
      <c r="A974">
        <v>905</v>
      </c>
      <c r="B974" s="22">
        <v>2465590.49362768</v>
      </c>
    </row>
    <row r="975" spans="1:2" x14ac:dyDescent="0.3">
      <c r="A975">
        <v>906</v>
      </c>
      <c r="B975" s="22">
        <v>2380814.7264016611</v>
      </c>
    </row>
    <row r="976" spans="1:2" x14ac:dyDescent="0.3">
      <c r="A976">
        <v>907</v>
      </c>
      <c r="B976" s="22">
        <v>3527336.0160359172</v>
      </c>
    </row>
    <row r="977" spans="1:2" x14ac:dyDescent="0.3">
      <c r="A977">
        <v>908</v>
      </c>
      <c r="B977" s="22">
        <v>2532322.0763817509</v>
      </c>
    </row>
    <row r="978" spans="1:2" x14ac:dyDescent="0.3">
      <c r="A978">
        <v>909</v>
      </c>
      <c r="B978" s="22">
        <v>2439276.8726625694</v>
      </c>
    </row>
    <row r="979" spans="1:2" x14ac:dyDescent="0.3">
      <c r="A979">
        <v>910</v>
      </c>
      <c r="B979" s="22">
        <v>2528443.3305814653</v>
      </c>
    </row>
    <row r="980" spans="1:2" x14ac:dyDescent="0.3">
      <c r="A980">
        <v>911</v>
      </c>
      <c r="B980" s="22">
        <v>3058817.8392507471</v>
      </c>
    </row>
    <row r="981" spans="1:2" x14ac:dyDescent="0.3">
      <c r="A981">
        <v>912</v>
      </c>
      <c r="B981" s="22">
        <v>2749770.3161022789</v>
      </c>
    </row>
    <row r="982" spans="1:2" x14ac:dyDescent="0.3">
      <c r="A982">
        <v>913</v>
      </c>
      <c r="B982" s="22">
        <v>2445510.2140593776</v>
      </c>
    </row>
    <row r="983" spans="1:2" x14ac:dyDescent="0.3">
      <c r="A983">
        <v>914</v>
      </c>
      <c r="B983" s="22">
        <v>3402060.559186744</v>
      </c>
    </row>
    <row r="984" spans="1:2" x14ac:dyDescent="0.3">
      <c r="A984">
        <v>915</v>
      </c>
      <c r="B984" s="22">
        <v>2039669.5744538715</v>
      </c>
    </row>
    <row r="985" spans="1:2" x14ac:dyDescent="0.3">
      <c r="A985">
        <v>916</v>
      </c>
      <c r="B985" s="22">
        <v>2367039.0394102028</v>
      </c>
    </row>
    <row r="986" spans="1:2" x14ac:dyDescent="0.3">
      <c r="A986">
        <v>917</v>
      </c>
      <c r="B986" s="22">
        <v>1899198.4083176118</v>
      </c>
    </row>
    <row r="987" spans="1:2" x14ac:dyDescent="0.3">
      <c r="A987">
        <v>918</v>
      </c>
      <c r="B987" s="22">
        <v>3549445.4103629799</v>
      </c>
    </row>
    <row r="988" spans="1:2" x14ac:dyDescent="0.3">
      <c r="A988">
        <v>919</v>
      </c>
      <c r="B988" s="22">
        <v>2679593.5441018674</v>
      </c>
    </row>
    <row r="989" spans="1:2" x14ac:dyDescent="0.3">
      <c r="A989">
        <v>920</v>
      </c>
      <c r="B989" s="22">
        <v>2920306.0780325457</v>
      </c>
    </row>
    <row r="990" spans="1:2" x14ac:dyDescent="0.3">
      <c r="A990">
        <v>921</v>
      </c>
      <c r="B990" s="22">
        <v>2780684.2046095128</v>
      </c>
    </row>
    <row r="991" spans="1:2" x14ac:dyDescent="0.3">
      <c r="A991">
        <v>922</v>
      </c>
      <c r="B991" s="22">
        <v>2072920.6659576278</v>
      </c>
    </row>
    <row r="992" spans="1:2" x14ac:dyDescent="0.3">
      <c r="A992">
        <v>923</v>
      </c>
      <c r="B992" s="22">
        <v>3821097.2927061869</v>
      </c>
    </row>
    <row r="993" spans="1:2" x14ac:dyDescent="0.3">
      <c r="A993">
        <v>924</v>
      </c>
      <c r="B993" s="22">
        <v>4436190.3257959783</v>
      </c>
    </row>
    <row r="994" spans="1:2" x14ac:dyDescent="0.3">
      <c r="A994">
        <v>925</v>
      </c>
      <c r="B994" s="22">
        <v>3665790.1173044606</v>
      </c>
    </row>
    <row r="995" spans="1:2" x14ac:dyDescent="0.3">
      <c r="A995">
        <v>926</v>
      </c>
      <c r="B995" s="22">
        <v>3267892.8652240699</v>
      </c>
    </row>
    <row r="996" spans="1:2" x14ac:dyDescent="0.3">
      <c r="A996">
        <v>927</v>
      </c>
      <c r="B996" s="22">
        <v>3691327.8439747877</v>
      </c>
    </row>
    <row r="997" spans="1:2" x14ac:dyDescent="0.3">
      <c r="A997">
        <v>928</v>
      </c>
      <c r="B997" s="22">
        <v>2469131.4831277435</v>
      </c>
    </row>
    <row r="998" spans="1:2" x14ac:dyDescent="0.3">
      <c r="A998">
        <v>929</v>
      </c>
      <c r="B998" s="22">
        <v>2639634.5340144206</v>
      </c>
    </row>
    <row r="999" spans="1:2" x14ac:dyDescent="0.3">
      <c r="A999">
        <v>930</v>
      </c>
      <c r="B999" s="22">
        <v>3891360.4665079224</v>
      </c>
    </row>
    <row r="1000" spans="1:2" x14ac:dyDescent="0.3">
      <c r="A1000">
        <v>931</v>
      </c>
      <c r="B1000" s="22">
        <v>2916768.9902672172</v>
      </c>
    </row>
    <row r="1001" spans="1:2" x14ac:dyDescent="0.3">
      <c r="A1001">
        <v>932</v>
      </c>
      <c r="B1001" s="22">
        <v>3106347.6874051969</v>
      </c>
    </row>
    <row r="1002" spans="1:2" x14ac:dyDescent="0.3">
      <c r="A1002">
        <v>933</v>
      </c>
      <c r="B1002" s="22">
        <v>1923185.1462841998</v>
      </c>
    </row>
    <row r="1003" spans="1:2" x14ac:dyDescent="0.3">
      <c r="A1003">
        <v>934</v>
      </c>
      <c r="B1003" s="22">
        <v>2912917.0947284172</v>
      </c>
    </row>
    <row r="1004" spans="1:2" x14ac:dyDescent="0.3">
      <c r="A1004">
        <v>935</v>
      </c>
      <c r="B1004" s="22">
        <v>2469379.6097548134</v>
      </c>
    </row>
    <row r="1005" spans="1:2" x14ac:dyDescent="0.3">
      <c r="A1005">
        <v>936</v>
      </c>
      <c r="B1005" s="22">
        <v>3303976.625105029</v>
      </c>
    </row>
    <row r="1006" spans="1:2" x14ac:dyDescent="0.3">
      <c r="A1006">
        <v>937</v>
      </c>
      <c r="B1006" s="22">
        <v>1887120.5831651571</v>
      </c>
    </row>
    <row r="1007" spans="1:2" x14ac:dyDescent="0.3">
      <c r="A1007">
        <v>938</v>
      </c>
      <c r="B1007" s="22">
        <v>2041318.3446194765</v>
      </c>
    </row>
    <row r="1008" spans="1:2" x14ac:dyDescent="0.3">
      <c r="A1008">
        <v>939</v>
      </c>
      <c r="B1008" s="22">
        <v>2670041.7491998668</v>
      </c>
    </row>
    <row r="1009" spans="1:2" x14ac:dyDescent="0.3">
      <c r="A1009">
        <v>940</v>
      </c>
      <c r="B1009" s="22">
        <v>2086713.8606801189</v>
      </c>
    </row>
    <row r="1010" spans="1:2" x14ac:dyDescent="0.3">
      <c r="A1010">
        <v>941</v>
      </c>
      <c r="B1010" s="22">
        <v>1986391.7407978359</v>
      </c>
    </row>
    <row r="1011" spans="1:2" x14ac:dyDescent="0.3">
      <c r="A1011">
        <v>942</v>
      </c>
      <c r="B1011" s="22">
        <v>2130644.4711284852</v>
      </c>
    </row>
    <row r="1012" spans="1:2" x14ac:dyDescent="0.3">
      <c r="A1012">
        <v>943</v>
      </c>
      <c r="B1012" s="22">
        <v>2809821.7318449141</v>
      </c>
    </row>
    <row r="1013" spans="1:2" x14ac:dyDescent="0.3">
      <c r="A1013">
        <v>944</v>
      </c>
      <c r="B1013" s="22">
        <v>2518382.5498864669</v>
      </c>
    </row>
    <row r="1014" spans="1:2" x14ac:dyDescent="0.3">
      <c r="A1014">
        <v>945</v>
      </c>
      <c r="B1014" s="22">
        <v>2973438.2989978767</v>
      </c>
    </row>
    <row r="1015" spans="1:2" x14ac:dyDescent="0.3">
      <c r="A1015">
        <v>946</v>
      </c>
      <c r="B1015" s="22">
        <v>1279060.0344469433</v>
      </c>
    </row>
    <row r="1016" spans="1:2" x14ac:dyDescent="0.3">
      <c r="A1016">
        <v>947</v>
      </c>
      <c r="B1016" s="22">
        <v>5488598.4079666808</v>
      </c>
    </row>
    <row r="1017" spans="1:2" x14ac:dyDescent="0.3">
      <c r="A1017">
        <v>948</v>
      </c>
      <c r="B1017" s="22">
        <v>4054716.84342294</v>
      </c>
    </row>
    <row r="1018" spans="1:2" x14ac:dyDescent="0.3">
      <c r="A1018">
        <v>949</v>
      </c>
      <c r="B1018" s="22">
        <v>2842545.7278580177</v>
      </c>
    </row>
    <row r="1019" spans="1:2" x14ac:dyDescent="0.3">
      <c r="A1019">
        <v>950</v>
      </c>
      <c r="B1019" s="22">
        <v>5134419.0480514728</v>
      </c>
    </row>
    <row r="1020" spans="1:2" x14ac:dyDescent="0.3">
      <c r="A1020">
        <v>951</v>
      </c>
      <c r="B1020" s="22">
        <v>3528957.0768282451</v>
      </c>
    </row>
    <row r="1021" spans="1:2" x14ac:dyDescent="0.3">
      <c r="A1021">
        <v>952</v>
      </c>
      <c r="B1021" s="22">
        <v>2089159.0233360748</v>
      </c>
    </row>
    <row r="1022" spans="1:2" x14ac:dyDescent="0.3">
      <c r="A1022">
        <v>953</v>
      </c>
      <c r="B1022" s="22">
        <v>2365364.6777606658</v>
      </c>
    </row>
    <row r="1023" spans="1:2" x14ac:dyDescent="0.3">
      <c r="A1023">
        <v>954</v>
      </c>
      <c r="B1023" s="22">
        <v>2607718.4353777491</v>
      </c>
    </row>
    <row r="1024" spans="1:2" x14ac:dyDescent="0.3">
      <c r="A1024">
        <v>955</v>
      </c>
      <c r="B1024" s="22">
        <v>2887171.7792448606</v>
      </c>
    </row>
    <row r="1025" spans="1:2" x14ac:dyDescent="0.3">
      <c r="A1025">
        <v>956</v>
      </c>
      <c r="B1025" s="22">
        <v>4108804.8272627955</v>
      </c>
    </row>
    <row r="1026" spans="1:2" x14ac:dyDescent="0.3">
      <c r="A1026">
        <v>957</v>
      </c>
      <c r="B1026" s="22">
        <v>3386595.718970987</v>
      </c>
    </row>
    <row r="1027" spans="1:2" x14ac:dyDescent="0.3">
      <c r="A1027">
        <v>958</v>
      </c>
      <c r="B1027" s="22">
        <v>1582436.3132817391</v>
      </c>
    </row>
    <row r="1028" spans="1:2" x14ac:dyDescent="0.3">
      <c r="A1028">
        <v>959</v>
      </c>
      <c r="B1028" s="22">
        <v>3612817.3072289047</v>
      </c>
    </row>
    <row r="1029" spans="1:2" x14ac:dyDescent="0.3">
      <c r="A1029">
        <v>960</v>
      </c>
      <c r="B1029" s="22">
        <v>2153576.8413502169</v>
      </c>
    </row>
    <row r="1030" spans="1:2" x14ac:dyDescent="0.3">
      <c r="A1030">
        <v>961</v>
      </c>
      <c r="B1030" s="22">
        <v>2414807.6853288258</v>
      </c>
    </row>
    <row r="1031" spans="1:2" x14ac:dyDescent="0.3">
      <c r="A1031">
        <v>962</v>
      </c>
      <c r="B1031" s="22">
        <v>2276430.7763006114</v>
      </c>
    </row>
    <row r="1032" spans="1:2" x14ac:dyDescent="0.3">
      <c r="A1032">
        <v>963</v>
      </c>
      <c r="B1032" s="22">
        <v>2820118.019203803</v>
      </c>
    </row>
    <row r="1033" spans="1:2" x14ac:dyDescent="0.3">
      <c r="A1033">
        <v>964</v>
      </c>
      <c r="B1033" s="22">
        <v>3380000.7679248564</v>
      </c>
    </row>
    <row r="1034" spans="1:2" x14ac:dyDescent="0.3">
      <c r="A1034">
        <v>965</v>
      </c>
      <c r="B1034" s="22">
        <v>2921469.1516952412</v>
      </c>
    </row>
    <row r="1035" spans="1:2" x14ac:dyDescent="0.3">
      <c r="A1035">
        <v>966</v>
      </c>
      <c r="B1035" s="22">
        <v>2081616.6293498003</v>
      </c>
    </row>
    <row r="1036" spans="1:2" x14ac:dyDescent="0.3">
      <c r="A1036">
        <v>967</v>
      </c>
      <c r="B1036" s="22">
        <v>3059747.3580806339</v>
      </c>
    </row>
    <row r="1037" spans="1:2" x14ac:dyDescent="0.3">
      <c r="A1037">
        <v>968</v>
      </c>
      <c r="B1037" s="22">
        <v>2603084.7942537842</v>
      </c>
    </row>
    <row r="1038" spans="1:2" x14ac:dyDescent="0.3">
      <c r="A1038">
        <v>969</v>
      </c>
      <c r="B1038" s="22">
        <v>2557682.1102088299</v>
      </c>
    </row>
    <row r="1039" spans="1:2" x14ac:dyDescent="0.3">
      <c r="A1039">
        <v>970</v>
      </c>
      <c r="B1039" s="22">
        <v>3578911.625010794</v>
      </c>
    </row>
    <row r="1040" spans="1:2" x14ac:dyDescent="0.3">
      <c r="A1040">
        <v>971</v>
      </c>
      <c r="B1040" s="22">
        <v>2854770.9134435686</v>
      </c>
    </row>
    <row r="1041" spans="1:2" x14ac:dyDescent="0.3">
      <c r="A1041">
        <v>972</v>
      </c>
      <c r="B1041" s="22">
        <v>2089600.1906680453</v>
      </c>
    </row>
    <row r="1042" spans="1:2" x14ac:dyDescent="0.3">
      <c r="A1042">
        <v>973</v>
      </c>
      <c r="B1042" s="22">
        <v>2019962.0695045725</v>
      </c>
    </row>
    <row r="1043" spans="1:2" x14ac:dyDescent="0.3">
      <c r="A1043">
        <v>974</v>
      </c>
      <c r="B1043" s="22">
        <v>1839454.1258801688</v>
      </c>
    </row>
    <row r="1044" spans="1:2" x14ac:dyDescent="0.3">
      <c r="A1044">
        <v>975</v>
      </c>
      <c r="B1044" s="22">
        <v>2610088.136631663</v>
      </c>
    </row>
    <row r="1045" spans="1:2" x14ac:dyDescent="0.3">
      <c r="A1045">
        <v>976</v>
      </c>
      <c r="B1045" s="22">
        <v>4675223.0714154886</v>
      </c>
    </row>
    <row r="1046" spans="1:2" x14ac:dyDescent="0.3">
      <c r="A1046">
        <v>977</v>
      </c>
      <c r="B1046" s="22">
        <v>3073524.7880763561</v>
      </c>
    </row>
    <row r="1047" spans="1:2" x14ac:dyDescent="0.3">
      <c r="A1047">
        <v>978</v>
      </c>
      <c r="B1047" s="22">
        <v>3637214.4961651317</v>
      </c>
    </row>
    <row r="1048" spans="1:2" x14ac:dyDescent="0.3">
      <c r="A1048">
        <v>979</v>
      </c>
      <c r="B1048" s="22">
        <v>4097947.5845377259</v>
      </c>
    </row>
    <row r="1049" spans="1:2" x14ac:dyDescent="0.3">
      <c r="A1049">
        <v>980</v>
      </c>
      <c r="B1049" s="22">
        <v>3025187.9375140052</v>
      </c>
    </row>
    <row r="1050" spans="1:2" x14ac:dyDescent="0.3">
      <c r="A1050">
        <v>981</v>
      </c>
      <c r="B1050" s="22">
        <v>2543595.1027929061</v>
      </c>
    </row>
    <row r="1051" spans="1:2" x14ac:dyDescent="0.3">
      <c r="A1051">
        <v>982</v>
      </c>
      <c r="B1051" s="22">
        <v>2359860.4826221527</v>
      </c>
    </row>
    <row r="1052" spans="1:2" x14ac:dyDescent="0.3">
      <c r="A1052">
        <v>983</v>
      </c>
      <c r="B1052" s="22">
        <v>2360486.5485613346</v>
      </c>
    </row>
    <row r="1053" spans="1:2" x14ac:dyDescent="0.3">
      <c r="A1053">
        <v>984</v>
      </c>
      <c r="B1053" s="22">
        <v>2981628.9430200569</v>
      </c>
    </row>
    <row r="1054" spans="1:2" x14ac:dyDescent="0.3">
      <c r="A1054">
        <v>985</v>
      </c>
      <c r="B1054" s="22">
        <v>2980643.5796331526</v>
      </c>
    </row>
    <row r="1055" spans="1:2" x14ac:dyDescent="0.3">
      <c r="A1055">
        <v>986</v>
      </c>
      <c r="B1055" s="22">
        <v>1847733.7314919804</v>
      </c>
    </row>
    <row r="1056" spans="1:2" x14ac:dyDescent="0.3">
      <c r="A1056">
        <v>987</v>
      </c>
      <c r="B1056" s="22">
        <v>2224154.1186055443</v>
      </c>
    </row>
    <row r="1057" spans="1:2" x14ac:dyDescent="0.3">
      <c r="A1057">
        <v>988</v>
      </c>
      <c r="B1057" s="22">
        <v>2635197.9034966743</v>
      </c>
    </row>
    <row r="1058" spans="1:2" x14ac:dyDescent="0.3">
      <c r="A1058">
        <v>989</v>
      </c>
      <c r="B1058" s="22">
        <v>4813449.0520367548</v>
      </c>
    </row>
    <row r="1059" spans="1:2" x14ac:dyDescent="0.3">
      <c r="A1059">
        <v>990</v>
      </c>
      <c r="B1059" s="22">
        <v>5071287.4601639323</v>
      </c>
    </row>
    <row r="1060" spans="1:2" x14ac:dyDescent="0.3">
      <c r="A1060">
        <v>991</v>
      </c>
      <c r="B1060" s="22">
        <v>3213586.3436418283</v>
      </c>
    </row>
    <row r="1061" spans="1:2" x14ac:dyDescent="0.3">
      <c r="A1061">
        <v>992</v>
      </c>
      <c r="B1061" s="22">
        <v>4593518.2046994232</v>
      </c>
    </row>
    <row r="1062" spans="1:2" x14ac:dyDescent="0.3">
      <c r="A1062">
        <v>993</v>
      </c>
      <c r="B1062" s="22">
        <v>3148772.9662426244</v>
      </c>
    </row>
    <row r="1063" spans="1:2" x14ac:dyDescent="0.3">
      <c r="A1063">
        <v>994</v>
      </c>
      <c r="B1063" s="22">
        <v>2282482.2624182459</v>
      </c>
    </row>
    <row r="1064" spans="1:2" x14ac:dyDescent="0.3">
      <c r="A1064">
        <v>995</v>
      </c>
      <c r="B1064" s="22">
        <v>2046936.8227125925</v>
      </c>
    </row>
    <row r="1065" spans="1:2" x14ac:dyDescent="0.3">
      <c r="A1065">
        <v>996</v>
      </c>
      <c r="B1065" s="22">
        <v>2686838.2896528528</v>
      </c>
    </row>
    <row r="1066" spans="1:2" x14ac:dyDescent="0.3">
      <c r="A1066">
        <v>997</v>
      </c>
      <c r="B1066" s="22">
        <v>4298169.3775686063</v>
      </c>
    </row>
    <row r="1067" spans="1:2" x14ac:dyDescent="0.3">
      <c r="A1067">
        <v>998</v>
      </c>
      <c r="B1067" s="22">
        <v>4847895.0896394616</v>
      </c>
    </row>
    <row r="1068" spans="1:2" x14ac:dyDescent="0.3">
      <c r="A1068">
        <v>999</v>
      </c>
      <c r="B1068" s="22">
        <v>3515442.5036311788</v>
      </c>
    </row>
    <row r="1069" spans="1:2" x14ac:dyDescent="0.3">
      <c r="A1069">
        <v>1000</v>
      </c>
      <c r="B1069" s="22">
        <v>4344283.3643335346</v>
      </c>
    </row>
  </sheetData>
  <mergeCells count="1">
    <mergeCell ref="D91:H91"/>
  </mergeCells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Investment Plan</vt:lpstr>
      <vt:lpstr>Expense after retirement</vt:lpstr>
      <vt:lpstr>New Investment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Saakshi Agarwal</dc:creator>
  <cp:lastModifiedBy>Saakshi Agarwal</cp:lastModifiedBy>
  <dcterms:created xsi:type="dcterms:W3CDTF">2024-11-27T23:55:56Z</dcterms:created>
  <dcterms:modified xsi:type="dcterms:W3CDTF">2024-11-28T10:40:07Z</dcterms:modified>
</cp:coreProperties>
</file>