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ankhya_DSIM\Admission_UG\IIEST Shibpur\Shibpur Classes\My Projects\Partition Based Clustering Algorithms\"/>
    </mc:Choice>
  </mc:AlternateContent>
  <bookViews>
    <workbookView xWindow="0" yWindow="0" windowWidth="20490" windowHeight="7365" activeTab="1"/>
  </bookViews>
  <sheets>
    <sheet name="Internal Indices" sheetId="1" r:id="rId1"/>
    <sheet name="External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" i="2" l="1"/>
  <c r="Q55" i="2"/>
  <c r="P55" i="2"/>
  <c r="O55" i="2"/>
  <c r="N55" i="2"/>
  <c r="K55" i="2"/>
  <c r="J55" i="2"/>
  <c r="I55" i="2"/>
  <c r="H55" i="2"/>
  <c r="G55" i="2"/>
  <c r="R55" i="1"/>
  <c r="Q55" i="1"/>
  <c r="P55" i="1"/>
  <c r="O55" i="1"/>
  <c r="N55" i="1"/>
  <c r="K55" i="1"/>
  <c r="J55" i="1"/>
  <c r="I55" i="1"/>
  <c r="H55" i="1"/>
  <c r="G55" i="1"/>
  <c r="J39" i="2"/>
  <c r="J40" i="2" s="1"/>
  <c r="R52" i="2" s="1"/>
  <c r="I39" i="2"/>
  <c r="I40" i="2" s="1"/>
  <c r="R50" i="2" s="1"/>
  <c r="H39" i="2"/>
  <c r="H40" i="2" s="1"/>
  <c r="R48" i="2" s="1"/>
  <c r="G39" i="2"/>
  <c r="G40" i="2" s="1"/>
  <c r="R46" i="2" s="1"/>
  <c r="F39" i="2"/>
  <c r="F40" i="2" s="1"/>
  <c r="K52" i="2" s="1"/>
  <c r="E39" i="2"/>
  <c r="E40" i="2" s="1"/>
  <c r="K50" i="2" s="1"/>
  <c r="D39" i="2"/>
  <c r="D40" i="2" s="1"/>
  <c r="K48" i="2" s="1"/>
  <c r="C39" i="2"/>
  <c r="C40" i="2" s="1"/>
  <c r="K46" i="2" s="1"/>
  <c r="R26" i="2"/>
  <c r="R27" i="2" s="1"/>
  <c r="Q52" i="2" s="1"/>
  <c r="Q26" i="2"/>
  <c r="Q27" i="2" s="1"/>
  <c r="Q50" i="2" s="1"/>
  <c r="P26" i="2"/>
  <c r="P27" i="2" s="1"/>
  <c r="Q48" i="2" s="1"/>
  <c r="O26" i="2"/>
  <c r="O27" i="2" s="1"/>
  <c r="Q46" i="2" s="1"/>
  <c r="N26" i="2"/>
  <c r="N27" i="2" s="1"/>
  <c r="J52" i="2" s="1"/>
  <c r="M26" i="2"/>
  <c r="M27" i="2" s="1"/>
  <c r="J50" i="2" s="1"/>
  <c r="L26" i="2"/>
  <c r="L27" i="2" s="1"/>
  <c r="J48" i="2" s="1"/>
  <c r="K26" i="2"/>
  <c r="K27" i="2" s="1"/>
  <c r="J46" i="2" s="1"/>
  <c r="J26" i="2"/>
  <c r="J27" i="2" s="1"/>
  <c r="P52" i="2" s="1"/>
  <c r="I26" i="2"/>
  <c r="I27" i="2" s="1"/>
  <c r="P50" i="2" s="1"/>
  <c r="H26" i="2"/>
  <c r="H27" i="2" s="1"/>
  <c r="P48" i="2" s="1"/>
  <c r="G26" i="2"/>
  <c r="G27" i="2" s="1"/>
  <c r="P46" i="2" s="1"/>
  <c r="F26" i="2"/>
  <c r="F27" i="2" s="1"/>
  <c r="I52" i="2" s="1"/>
  <c r="E26" i="2"/>
  <c r="E27" i="2" s="1"/>
  <c r="I50" i="2" s="1"/>
  <c r="D26" i="2"/>
  <c r="D27" i="2" s="1"/>
  <c r="I48" i="2" s="1"/>
  <c r="C26" i="2"/>
  <c r="C27" i="2" s="1"/>
  <c r="I46" i="2" s="1"/>
  <c r="R13" i="2"/>
  <c r="R14" i="2" s="1"/>
  <c r="O52" i="2" s="1"/>
  <c r="Q13" i="2"/>
  <c r="Q14" i="2" s="1"/>
  <c r="O50" i="2" s="1"/>
  <c r="P13" i="2"/>
  <c r="P14" i="2" s="1"/>
  <c r="O48" i="2" s="1"/>
  <c r="O13" i="2"/>
  <c r="O14" i="2" s="1"/>
  <c r="O46" i="2" s="1"/>
  <c r="N13" i="2"/>
  <c r="N14" i="2" s="1"/>
  <c r="H52" i="2" s="1"/>
  <c r="M13" i="2"/>
  <c r="M14" i="2" s="1"/>
  <c r="H50" i="2" s="1"/>
  <c r="L13" i="2"/>
  <c r="L14" i="2" s="1"/>
  <c r="H48" i="2" s="1"/>
  <c r="K13" i="2"/>
  <c r="K14" i="2" s="1"/>
  <c r="H46" i="2" s="1"/>
  <c r="J13" i="2"/>
  <c r="J14" i="2" s="1"/>
  <c r="N52" i="2" s="1"/>
  <c r="I13" i="2"/>
  <c r="I14" i="2" s="1"/>
  <c r="N50" i="2" s="1"/>
  <c r="H13" i="2"/>
  <c r="H14" i="2" s="1"/>
  <c r="N48" i="2" s="1"/>
  <c r="G13" i="2"/>
  <c r="G14" i="2" s="1"/>
  <c r="N46" i="2" s="1"/>
  <c r="F13" i="2"/>
  <c r="F14" i="2" s="1"/>
  <c r="G52" i="2" s="1"/>
  <c r="E13" i="2"/>
  <c r="E14" i="2" s="1"/>
  <c r="G50" i="2" s="1"/>
  <c r="D13" i="2"/>
  <c r="D14" i="2" s="1"/>
  <c r="G48" i="2" s="1"/>
  <c r="C13" i="2"/>
  <c r="C14" i="2" s="1"/>
  <c r="G46" i="2" s="1"/>
  <c r="J39" i="1"/>
  <c r="J40" i="1" s="1"/>
  <c r="R52" i="1" s="1"/>
  <c r="I39" i="1"/>
  <c r="I40" i="1" s="1"/>
  <c r="R50" i="1" s="1"/>
  <c r="H39" i="1"/>
  <c r="H40" i="1" s="1"/>
  <c r="R48" i="1" s="1"/>
  <c r="G39" i="1"/>
  <c r="G40" i="1" s="1"/>
  <c r="R46" i="1" s="1"/>
  <c r="F39" i="1"/>
  <c r="F40" i="1" s="1"/>
  <c r="K52" i="1" s="1"/>
  <c r="E39" i="1"/>
  <c r="E40" i="1" s="1"/>
  <c r="K50" i="1" s="1"/>
  <c r="D39" i="1"/>
  <c r="D40" i="1" s="1"/>
  <c r="K48" i="1" s="1"/>
  <c r="C39" i="1"/>
  <c r="C40" i="1" s="1"/>
  <c r="K46" i="1" s="1"/>
  <c r="R26" i="1"/>
  <c r="R27" i="1" s="1"/>
  <c r="Q52" i="1" s="1"/>
  <c r="Q26" i="1"/>
  <c r="Q27" i="1" s="1"/>
  <c r="Q50" i="1" s="1"/>
  <c r="P26" i="1"/>
  <c r="P27" i="1" s="1"/>
  <c r="Q48" i="1" s="1"/>
  <c r="O26" i="1"/>
  <c r="O27" i="1" s="1"/>
  <c r="Q46" i="1" s="1"/>
  <c r="N26" i="1"/>
  <c r="N27" i="1" s="1"/>
  <c r="J52" i="1" s="1"/>
  <c r="M26" i="1"/>
  <c r="M27" i="1" s="1"/>
  <c r="J50" i="1" s="1"/>
  <c r="L26" i="1"/>
  <c r="L27" i="1" s="1"/>
  <c r="J48" i="1" s="1"/>
  <c r="K26" i="1"/>
  <c r="K27" i="1" s="1"/>
  <c r="J46" i="1" s="1"/>
  <c r="J26" i="1"/>
  <c r="J27" i="1" s="1"/>
  <c r="P52" i="1" s="1"/>
  <c r="I26" i="1"/>
  <c r="I27" i="1" s="1"/>
  <c r="P50" i="1" s="1"/>
  <c r="H26" i="1"/>
  <c r="H27" i="1" s="1"/>
  <c r="P48" i="1" s="1"/>
  <c r="G26" i="1"/>
  <c r="G27" i="1" s="1"/>
  <c r="P46" i="1" s="1"/>
  <c r="F26" i="1"/>
  <c r="F27" i="1" s="1"/>
  <c r="I52" i="1" s="1"/>
  <c r="E26" i="1"/>
  <c r="E27" i="1" s="1"/>
  <c r="I50" i="1" s="1"/>
  <c r="D26" i="1"/>
  <c r="D27" i="1" s="1"/>
  <c r="I48" i="1" s="1"/>
  <c r="C26" i="1"/>
  <c r="C27" i="1" s="1"/>
  <c r="I46" i="1" s="1"/>
  <c r="R13" i="1"/>
  <c r="R14" i="1" s="1"/>
  <c r="O52" i="1" s="1"/>
  <c r="Q13" i="1"/>
  <c r="Q14" i="1" s="1"/>
  <c r="O50" i="1" s="1"/>
  <c r="P13" i="1"/>
  <c r="P14" i="1" s="1"/>
  <c r="O48" i="1" s="1"/>
  <c r="O13" i="1"/>
  <c r="O14" i="1" s="1"/>
  <c r="O46" i="1" s="1"/>
  <c r="N13" i="1"/>
  <c r="N14" i="1" s="1"/>
  <c r="H52" i="1" s="1"/>
  <c r="M13" i="1"/>
  <c r="M14" i="1" s="1"/>
  <c r="H50" i="1" s="1"/>
  <c r="L13" i="1"/>
  <c r="L14" i="1" s="1"/>
  <c r="H48" i="1" s="1"/>
  <c r="K13" i="1"/>
  <c r="K14" i="1" s="1"/>
  <c r="H46" i="1" s="1"/>
  <c r="J13" i="1"/>
  <c r="J14" i="1" s="1"/>
  <c r="N52" i="1" s="1"/>
  <c r="I13" i="1"/>
  <c r="I14" i="1" s="1"/>
  <c r="N50" i="1" s="1"/>
  <c r="H13" i="1"/>
  <c r="H14" i="1" s="1"/>
  <c r="N48" i="1" s="1"/>
  <c r="G13" i="1"/>
  <c r="G14" i="1" s="1"/>
  <c r="N46" i="1" s="1"/>
  <c r="F13" i="1"/>
  <c r="F14" i="1" s="1"/>
  <c r="G52" i="1" s="1"/>
  <c r="E13" i="1"/>
  <c r="E14" i="1" s="1"/>
  <c r="G50" i="1" s="1"/>
  <c r="D13" i="1"/>
  <c r="D14" i="1" s="1"/>
  <c r="G48" i="1" s="1"/>
  <c r="C13" i="1"/>
  <c r="C14" i="1" s="1"/>
  <c r="G46" i="1" s="1"/>
</calcChain>
</file>

<file path=xl/sharedStrings.xml><?xml version="1.0" encoding="utf-8"?>
<sst xmlns="http://schemas.openxmlformats.org/spreadsheetml/2006/main" count="210" uniqueCount="37">
  <si>
    <t>Dataset</t>
  </si>
  <si>
    <t>K</t>
  </si>
  <si>
    <t>Iris</t>
  </si>
  <si>
    <t>Heart</t>
  </si>
  <si>
    <t>Hepatitis</t>
  </si>
  <si>
    <t>Liverdisorder</t>
  </si>
  <si>
    <t>Echocardio</t>
  </si>
  <si>
    <t>Glass</t>
  </si>
  <si>
    <t>K Means Mine</t>
  </si>
  <si>
    <t>K Means Python</t>
  </si>
  <si>
    <t>K Meanspp Mine</t>
  </si>
  <si>
    <t>K Meanspp Python</t>
  </si>
  <si>
    <t>K Medians Mine</t>
  </si>
  <si>
    <t>K Medians Python</t>
  </si>
  <si>
    <t>K Modes Mine</t>
  </si>
  <si>
    <t>K Modes Python</t>
  </si>
  <si>
    <t>K Medoids Mine</t>
  </si>
  <si>
    <t>K Medoids Python</t>
  </si>
  <si>
    <t>Total</t>
  </si>
  <si>
    <t>EXPERIMENTAL RESULTS FOR PERFORMANCE EVALUATION - INTERNAL INDICES</t>
  </si>
  <si>
    <t>SUMMARY OF PERFORMANCE INTERNAL INDICES RESULTS</t>
  </si>
  <si>
    <t>Metric</t>
  </si>
  <si>
    <t>EXPERIMENTAL RESULTS FOR PERFORMANCE EVALUATION - EXTERNAL INDICES</t>
  </si>
  <si>
    <t>SUMMARY OF PERFORMANCE EXTERNAL INDICES RESULTS</t>
  </si>
  <si>
    <t>Dunn Index</t>
  </si>
  <si>
    <t>Davies Bouldin Index</t>
  </si>
  <si>
    <t>Silhouette Coefficient</t>
  </si>
  <si>
    <t>Calinski Harabasz Score</t>
  </si>
  <si>
    <t>Silhouette Score</t>
  </si>
  <si>
    <t>Total Rank</t>
  </si>
  <si>
    <t>Jaccard Score</t>
  </si>
  <si>
    <t>Fowlkes Mallows Score</t>
  </si>
  <si>
    <t>Rand Index</t>
  </si>
  <si>
    <t>F1 Score</t>
  </si>
  <si>
    <t>Average</t>
  </si>
  <si>
    <t xml:space="preserve">Note: Rank 5 is given to best performing algorithm and so on till Rank 1 which is given to worst performing algorithm. Better performing algorithms will have higher Jaccard Score, Rand Index, Fowlkes Mallows Score and F1Score. </t>
  </si>
  <si>
    <t>Note: Rank 5 is given to best performing algorithm and so on till Rank 1 which is given to worst performing algorithm. Better performing algorithms will have lesser Davies Bouldin Index and higher Dunn Index, Calinski Harabasz Index and Silhouette Coefficient.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</si>
</sst>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1F232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64E1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41" zoomScale="90" zoomScaleNormal="90" workbookViewId="0">
      <selection activeCell="A44" sqref="A44:D56"/>
    </sheetView>
  </sheetViews>
  <sheetFormatPr defaultRowHeight="15.75" x14ac:dyDescent="0.25"/>
  <cols>
    <col min="1" max="1" width="12.7109375" style="6" customWidth="1"/>
    <col min="2" max="2" width="5.7109375" style="6" customWidth="1"/>
    <col min="3" max="18" width="15.7109375" style="6" customWidth="1"/>
    <col min="19" max="16384" width="9.140625" style="6"/>
  </cols>
  <sheetData>
    <row r="1" spans="1:18" s="5" customFormat="1" ht="21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8" x14ac:dyDescent="0.25">
      <c r="A3" s="10" t="s">
        <v>0</v>
      </c>
      <c r="B3" s="9" t="s">
        <v>1</v>
      </c>
      <c r="C3" s="3" t="s">
        <v>8</v>
      </c>
      <c r="D3" s="3"/>
      <c r="E3" s="3"/>
      <c r="F3" s="3"/>
      <c r="G3" s="4" t="s">
        <v>9</v>
      </c>
      <c r="H3" s="4"/>
      <c r="I3" s="4"/>
      <c r="J3" s="4"/>
      <c r="K3" s="3" t="s">
        <v>10</v>
      </c>
      <c r="L3" s="3"/>
      <c r="M3" s="3"/>
      <c r="N3" s="3"/>
      <c r="O3" s="4" t="s">
        <v>11</v>
      </c>
      <c r="P3" s="4"/>
      <c r="Q3" s="4"/>
      <c r="R3" s="4"/>
    </row>
    <row r="4" spans="1:18" s="2" customFormat="1" ht="47.25" x14ac:dyDescent="0.25">
      <c r="C4" s="2" t="s">
        <v>24</v>
      </c>
      <c r="D4" s="2" t="s">
        <v>25</v>
      </c>
      <c r="E4" s="2" t="s">
        <v>26</v>
      </c>
      <c r="F4" s="2" t="s">
        <v>27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24</v>
      </c>
      <c r="P4" s="2" t="s">
        <v>25</v>
      </c>
      <c r="Q4" s="2" t="s">
        <v>26</v>
      </c>
      <c r="R4" s="2" t="s">
        <v>27</v>
      </c>
    </row>
    <row r="6" spans="1:18" x14ac:dyDescent="0.25">
      <c r="A6" s="6" t="s">
        <v>2</v>
      </c>
      <c r="B6" s="6">
        <v>3</v>
      </c>
      <c r="C6" s="7">
        <v>1.4518675091802401E-2</v>
      </c>
      <c r="D6" s="7">
        <v>0.33546887567019801</v>
      </c>
      <c r="E6" s="7">
        <v>0.77641198009855805</v>
      </c>
      <c r="F6" s="7">
        <v>1515.9090373516501</v>
      </c>
      <c r="G6" s="7">
        <v>1.7296312957391501E-2</v>
      </c>
      <c r="H6" s="7">
        <v>0.27716898255373501</v>
      </c>
      <c r="I6" s="7">
        <v>0.79741770872739304</v>
      </c>
      <c r="J6" s="7">
        <v>1374.96106203721</v>
      </c>
      <c r="K6" s="7">
        <v>1.7296312957391501E-2</v>
      </c>
      <c r="L6" s="7">
        <v>0.27716898255373501</v>
      </c>
      <c r="M6" s="7">
        <v>0.79741770872739304</v>
      </c>
      <c r="N6" s="7">
        <v>1374.96106203721</v>
      </c>
      <c r="O6" s="7">
        <v>1.7296312957391501E-2</v>
      </c>
      <c r="P6" s="7">
        <v>0.27716898255373501</v>
      </c>
      <c r="Q6" s="7">
        <v>0.79741770872739304</v>
      </c>
      <c r="R6" s="7">
        <v>1374.96106203721</v>
      </c>
    </row>
    <row r="7" spans="1:18" x14ac:dyDescent="0.25">
      <c r="A7" s="6" t="s">
        <v>3</v>
      </c>
      <c r="B7" s="6">
        <v>2</v>
      </c>
      <c r="C7" s="6">
        <v>6.7552240864251602E-3</v>
      </c>
      <c r="D7" s="6">
        <v>1.38142196088256</v>
      </c>
      <c r="E7" s="6">
        <v>0.31006550462620402</v>
      </c>
      <c r="F7" s="6">
        <v>134.41517983079001</v>
      </c>
      <c r="G7" s="6">
        <v>6.7552240864251602E-3</v>
      </c>
      <c r="H7" s="6">
        <v>1.38142196088256</v>
      </c>
      <c r="I7" s="6">
        <v>0.31006550462620402</v>
      </c>
      <c r="J7" s="6">
        <v>134.41517983079001</v>
      </c>
      <c r="K7" s="7">
        <v>6.7302873406785901E-3</v>
      </c>
      <c r="L7" s="7">
        <v>1.3814208384675699</v>
      </c>
      <c r="M7" s="7">
        <v>0.30999500645290401</v>
      </c>
      <c r="N7" s="7">
        <v>134.44659312469099</v>
      </c>
      <c r="O7" s="7">
        <v>6.7552240864251602E-3</v>
      </c>
      <c r="P7" s="7">
        <v>1.38142196088256</v>
      </c>
      <c r="Q7" s="7">
        <v>0.31006550462620402</v>
      </c>
      <c r="R7" s="7">
        <v>134.41517983079001</v>
      </c>
    </row>
    <row r="8" spans="1:18" x14ac:dyDescent="0.25">
      <c r="A8" s="6" t="s">
        <v>4</v>
      </c>
      <c r="B8" s="6">
        <v>2</v>
      </c>
      <c r="C8" s="7">
        <v>1.2692029188764499E-2</v>
      </c>
      <c r="D8" s="7">
        <v>1.6179725720779501</v>
      </c>
      <c r="E8" s="7">
        <v>0.263887740533371</v>
      </c>
      <c r="F8" s="7">
        <v>56.395199663922398</v>
      </c>
      <c r="G8" s="7">
        <v>1.2692029188764499E-2</v>
      </c>
      <c r="H8" s="7">
        <v>1.61799877299567</v>
      </c>
      <c r="I8" s="7">
        <v>0.26586696731397202</v>
      </c>
      <c r="J8" s="7">
        <v>56.067935112859701</v>
      </c>
      <c r="K8" s="7">
        <v>1.2692029188764499E-2</v>
      </c>
      <c r="L8" s="7">
        <v>1.6157939914925099</v>
      </c>
      <c r="M8" s="7">
        <v>0.26128268242868102</v>
      </c>
      <c r="N8" s="7">
        <v>56.370349320007598</v>
      </c>
      <c r="O8" s="7">
        <v>1.2692029188764499E-2</v>
      </c>
      <c r="P8" s="7">
        <v>1.6179725720779501</v>
      </c>
      <c r="Q8" s="7">
        <v>0.263887740533371</v>
      </c>
      <c r="R8" s="7">
        <v>56.395199663922398</v>
      </c>
    </row>
    <row r="9" spans="1:18" x14ac:dyDescent="0.25">
      <c r="A9" s="6" t="s">
        <v>5</v>
      </c>
      <c r="B9" s="6">
        <v>2</v>
      </c>
      <c r="C9" s="7">
        <v>4.2119734445370902E-3</v>
      </c>
      <c r="D9" s="7">
        <v>0.57728027872917698</v>
      </c>
      <c r="E9" s="7">
        <v>0.68755564266143598</v>
      </c>
      <c r="F9" s="7">
        <v>727.73553960351501</v>
      </c>
      <c r="G9" s="7">
        <v>4.2460276261516196E-3</v>
      </c>
      <c r="H9" s="7">
        <v>0.58519924299403803</v>
      </c>
      <c r="I9" s="7">
        <v>0.69138574438593303</v>
      </c>
      <c r="J9" s="7">
        <v>630.57694463204496</v>
      </c>
      <c r="K9" s="7">
        <v>4.2460276261516196E-3</v>
      </c>
      <c r="L9" s="7">
        <v>0.58289381464506096</v>
      </c>
      <c r="M9" s="7">
        <v>0.69123716265400603</v>
      </c>
      <c r="N9" s="7">
        <v>622.27713751267299</v>
      </c>
      <c r="O9" s="7">
        <v>4.2460276261516196E-3</v>
      </c>
      <c r="P9" s="7">
        <v>0.58519924299403803</v>
      </c>
      <c r="Q9" s="7">
        <v>0.69138574438593303</v>
      </c>
      <c r="R9" s="7">
        <v>630.57694463204496</v>
      </c>
    </row>
    <row r="10" spans="1:18" x14ac:dyDescent="0.25">
      <c r="A10" s="6" t="s">
        <v>6</v>
      </c>
      <c r="B10" s="6">
        <v>3</v>
      </c>
      <c r="C10" s="7">
        <v>1.3277725841722999E-2</v>
      </c>
      <c r="D10" s="7">
        <v>0.84295556829498297</v>
      </c>
      <c r="E10" s="7">
        <v>0.50742740401408404</v>
      </c>
      <c r="F10" s="7">
        <v>118.974962419866</v>
      </c>
      <c r="G10" s="7">
        <v>1.3277725841722999E-2</v>
      </c>
      <c r="H10" s="7">
        <v>0.91410222300337596</v>
      </c>
      <c r="I10" s="7">
        <v>0.50847197438882497</v>
      </c>
      <c r="J10" s="7">
        <v>147.74258361237</v>
      </c>
      <c r="K10" s="7">
        <v>1.3277725841722999E-2</v>
      </c>
      <c r="L10" s="7">
        <v>0.84295556829498297</v>
      </c>
      <c r="M10" s="7">
        <v>0.50742740401408404</v>
      </c>
      <c r="N10" s="7">
        <v>118.974962419866</v>
      </c>
      <c r="O10" s="7">
        <v>1.3277725841722999E-2</v>
      </c>
      <c r="P10" s="7">
        <v>0.91410222300337596</v>
      </c>
      <c r="Q10" s="7">
        <v>0.50847197438882497</v>
      </c>
      <c r="R10" s="7">
        <v>147.74258361237</v>
      </c>
    </row>
    <row r="11" spans="1:18" x14ac:dyDescent="0.25">
      <c r="A11" s="6" t="s">
        <v>7</v>
      </c>
      <c r="B11" s="6">
        <v>7</v>
      </c>
      <c r="C11" s="7">
        <v>7.6237432776672604E-3</v>
      </c>
      <c r="D11" s="7">
        <v>0.44024304087770999</v>
      </c>
      <c r="E11" s="7">
        <v>0.73025386716220198</v>
      </c>
      <c r="F11" s="7">
        <v>611.38696434460905</v>
      </c>
      <c r="G11" s="7">
        <v>7.59340451574223E-3</v>
      </c>
      <c r="H11" s="7">
        <v>0.575876625001424</v>
      </c>
      <c r="I11" s="7">
        <v>0.74485501755449701</v>
      </c>
      <c r="J11" s="7">
        <v>2561.2225862172299</v>
      </c>
      <c r="K11" s="7">
        <v>7.6482120940633801E-3</v>
      </c>
      <c r="L11" s="7">
        <v>0.45297641640061698</v>
      </c>
      <c r="M11" s="7">
        <v>0.75787961914794499</v>
      </c>
      <c r="N11" s="7">
        <v>1397.91764619176</v>
      </c>
      <c r="O11" s="7">
        <v>8.0781110228484599E-3</v>
      </c>
      <c r="P11" s="7">
        <v>0.429047415356416</v>
      </c>
      <c r="Q11" s="7">
        <v>0.76358544797383698</v>
      </c>
      <c r="R11" s="7">
        <v>2505.8593522307701</v>
      </c>
    </row>
    <row r="13" spans="1:18" x14ac:dyDescent="0.25">
      <c r="A13" s="3" t="s">
        <v>18</v>
      </c>
      <c r="B13" s="3"/>
      <c r="C13" s="6">
        <f xml:space="preserve"> C6 + C7 + C8 + C9 + C10 + C11</f>
        <v>5.907937093091941E-2</v>
      </c>
      <c r="D13" s="6">
        <f t="shared" ref="D13:R13" si="0" xml:space="preserve"> D6 + D7 + D8 + D9 + D10 + D11</f>
        <v>5.1953422965325782</v>
      </c>
      <c r="E13" s="6">
        <f t="shared" si="0"/>
        <v>3.275602139095855</v>
      </c>
      <c r="F13" s="6">
        <f t="shared" si="0"/>
        <v>3164.8168832143529</v>
      </c>
      <c r="G13" s="6">
        <f t="shared" si="0"/>
        <v>6.1860724216198017E-2</v>
      </c>
      <c r="H13" s="6">
        <f t="shared" si="0"/>
        <v>5.3517678074308028</v>
      </c>
      <c r="I13" s="6">
        <f t="shared" si="0"/>
        <v>3.3180629169968237</v>
      </c>
      <c r="J13" s="6">
        <f t="shared" si="0"/>
        <v>4904.9862914425048</v>
      </c>
      <c r="K13" s="6">
        <f t="shared" si="0"/>
        <v>6.189059504877259E-2</v>
      </c>
      <c r="L13" s="6">
        <f t="shared" si="0"/>
        <v>5.153209611854475</v>
      </c>
      <c r="M13" s="6">
        <f t="shared" si="0"/>
        <v>3.3252395834250126</v>
      </c>
      <c r="N13" s="6">
        <f t="shared" si="0"/>
        <v>3704.9477506062076</v>
      </c>
      <c r="O13" s="6">
        <f t="shared" si="0"/>
        <v>6.2345430723304243E-2</v>
      </c>
      <c r="P13" s="6">
        <f t="shared" si="0"/>
        <v>5.2049123968680746</v>
      </c>
      <c r="Q13" s="6">
        <f t="shared" si="0"/>
        <v>3.334814120635563</v>
      </c>
      <c r="R13" s="6">
        <f t="shared" si="0"/>
        <v>4849.9503220071074</v>
      </c>
    </row>
    <row r="14" spans="1:18" x14ac:dyDescent="0.25">
      <c r="A14" s="4" t="s">
        <v>34</v>
      </c>
      <c r="B14" s="4"/>
      <c r="C14" s="6">
        <f>C13/6</f>
        <v>9.8465618218199023E-3</v>
      </c>
      <c r="D14" s="6">
        <f t="shared" ref="D14:R14" si="1">D13/6</f>
        <v>0.86589038275542973</v>
      </c>
      <c r="E14" s="6">
        <f t="shared" si="1"/>
        <v>0.54593368984930912</v>
      </c>
      <c r="F14" s="6">
        <f t="shared" si="1"/>
        <v>527.46948053572544</v>
      </c>
      <c r="G14" s="6">
        <f t="shared" si="1"/>
        <v>1.031012070269967E-2</v>
      </c>
      <c r="H14" s="6">
        <f t="shared" si="1"/>
        <v>0.89196130123846717</v>
      </c>
      <c r="I14" s="6">
        <f t="shared" si="1"/>
        <v>0.55301048616613724</v>
      </c>
      <c r="J14" s="6">
        <f t="shared" si="1"/>
        <v>817.49771524041751</v>
      </c>
      <c r="K14" s="6">
        <f t="shared" si="1"/>
        <v>1.0315099174795431E-2</v>
      </c>
      <c r="L14" s="6">
        <f t="shared" si="1"/>
        <v>0.8588682686424125</v>
      </c>
      <c r="M14" s="6">
        <f t="shared" si="1"/>
        <v>0.5542065972375021</v>
      </c>
      <c r="N14" s="6">
        <f t="shared" si="1"/>
        <v>617.49129176770123</v>
      </c>
      <c r="O14" s="6">
        <f t="shared" si="1"/>
        <v>1.0390905120550707E-2</v>
      </c>
      <c r="P14" s="6">
        <f t="shared" si="1"/>
        <v>0.8674853994780124</v>
      </c>
      <c r="Q14" s="6">
        <f t="shared" si="1"/>
        <v>0.55580235343926054</v>
      </c>
      <c r="R14" s="6">
        <f t="shared" si="1"/>
        <v>808.32505366785119</v>
      </c>
    </row>
    <row r="16" spans="1:18" x14ac:dyDescent="0.25">
      <c r="A16" s="10" t="s">
        <v>0</v>
      </c>
      <c r="B16" s="9" t="s">
        <v>1</v>
      </c>
      <c r="C16" s="3" t="s">
        <v>12</v>
      </c>
      <c r="D16" s="3"/>
      <c r="E16" s="3"/>
      <c r="F16" s="3"/>
      <c r="G16" s="4" t="s">
        <v>13</v>
      </c>
      <c r="H16" s="4"/>
      <c r="I16" s="4"/>
      <c r="J16" s="4"/>
      <c r="K16" s="3" t="s">
        <v>14</v>
      </c>
      <c r="L16" s="3"/>
      <c r="M16" s="3"/>
      <c r="N16" s="3"/>
      <c r="O16" s="4" t="s">
        <v>15</v>
      </c>
      <c r="P16" s="4"/>
      <c r="Q16" s="4"/>
      <c r="R16" s="4"/>
    </row>
    <row r="17" spans="1:18" s="2" customFormat="1" ht="47.25" x14ac:dyDescent="0.25"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24</v>
      </c>
      <c r="H17" s="2" t="s">
        <v>25</v>
      </c>
      <c r="I17" s="2" t="s">
        <v>26</v>
      </c>
      <c r="J17" s="2" t="s">
        <v>27</v>
      </c>
      <c r="K17" s="2" t="s">
        <v>24</v>
      </c>
      <c r="L17" s="2" t="s">
        <v>25</v>
      </c>
      <c r="M17" s="2" t="s">
        <v>26</v>
      </c>
      <c r="N17" s="2" t="s">
        <v>27</v>
      </c>
      <c r="O17" s="2" t="s">
        <v>24</v>
      </c>
      <c r="P17" s="2" t="s">
        <v>25</v>
      </c>
      <c r="Q17" s="2" t="s">
        <v>26</v>
      </c>
      <c r="R17" s="2" t="s">
        <v>27</v>
      </c>
    </row>
    <row r="19" spans="1:18" x14ac:dyDescent="0.25">
      <c r="A19" s="6" t="s">
        <v>2</v>
      </c>
      <c r="B19" s="6">
        <v>3</v>
      </c>
      <c r="C19" s="7">
        <v>1.43720824233138E-2</v>
      </c>
      <c r="D19" s="7">
        <v>0.33503755486605902</v>
      </c>
      <c r="E19" s="7">
        <v>0.77511643145669495</v>
      </c>
      <c r="F19" s="7">
        <v>1501.9411167799699</v>
      </c>
      <c r="G19" s="7">
        <v>1.7121674937365099E-2</v>
      </c>
      <c r="H19" s="7">
        <v>0.27598845959000801</v>
      </c>
      <c r="I19" s="7">
        <v>0.79581897625431397</v>
      </c>
      <c r="J19" s="7">
        <v>1348.77921926364</v>
      </c>
      <c r="K19" s="7">
        <v>9.6251480291238301E-3</v>
      </c>
      <c r="L19" s="7">
        <v>0.97619759381567395</v>
      </c>
      <c r="M19" s="7">
        <v>0.49268707744715801</v>
      </c>
      <c r="N19" s="7">
        <v>190.70655506652</v>
      </c>
      <c r="O19" s="7">
        <v>9.4959671488716001E-3</v>
      </c>
      <c r="P19" s="7">
        <v>0.63626649727408202</v>
      </c>
      <c r="Q19" s="7">
        <v>0.55471375197065798</v>
      </c>
      <c r="R19" s="7">
        <v>226.44035141438201</v>
      </c>
    </row>
    <row r="20" spans="1:18" x14ac:dyDescent="0.25">
      <c r="A20" s="6" t="s">
        <v>3</v>
      </c>
      <c r="B20" s="6">
        <v>2</v>
      </c>
      <c r="C20" s="7">
        <v>6.2024941821472003E-3</v>
      </c>
      <c r="D20" s="7">
        <v>1.4409066748555199</v>
      </c>
      <c r="E20" s="7">
        <v>0.29040481538451202</v>
      </c>
      <c r="F20" s="7">
        <v>116.100937557273</v>
      </c>
      <c r="G20" s="7">
        <v>5.6869073633661303E-3</v>
      </c>
      <c r="H20" s="7">
        <v>1.7287129246817601</v>
      </c>
      <c r="I20" s="7">
        <v>0.23338863520214301</v>
      </c>
      <c r="J20" s="7">
        <v>85.385496483072203</v>
      </c>
      <c r="K20" s="7">
        <v>5.78830641012035E-3</v>
      </c>
      <c r="L20" s="7">
        <v>1.5647004018953301</v>
      </c>
      <c r="M20" s="7">
        <v>0.26398460070973001</v>
      </c>
      <c r="N20" s="7">
        <v>102.525663803686</v>
      </c>
      <c r="O20" s="7">
        <v>5.5837985249950796E-3</v>
      </c>
      <c r="P20" s="7">
        <v>1.54099101043472</v>
      </c>
      <c r="Q20" s="7">
        <v>0.24785185856664699</v>
      </c>
      <c r="R20" s="7">
        <v>79.973928902244694</v>
      </c>
    </row>
    <row r="21" spans="1:18" x14ac:dyDescent="0.25">
      <c r="A21" s="6" t="s">
        <v>4</v>
      </c>
      <c r="B21" s="6">
        <v>2</v>
      </c>
      <c r="C21" s="6">
        <v>1.1983002099662901E-2</v>
      </c>
      <c r="D21" s="6">
        <v>1.67278184602072</v>
      </c>
      <c r="E21" s="6">
        <v>0.25027942056989499</v>
      </c>
      <c r="F21" s="6">
        <v>52.306962882340002</v>
      </c>
      <c r="G21" s="6">
        <v>1.1851134132827099E-2</v>
      </c>
      <c r="H21" s="6">
        <v>1.61314434051073</v>
      </c>
      <c r="I21" s="6">
        <v>0.229105195089224</v>
      </c>
      <c r="J21" s="6">
        <v>24.484739724829701</v>
      </c>
      <c r="K21" s="7">
        <v>1.1457455135374399E-2</v>
      </c>
      <c r="L21" s="7">
        <v>1.6904656737691801</v>
      </c>
      <c r="M21" s="7">
        <v>0.23438409455091699</v>
      </c>
      <c r="N21" s="7">
        <v>49.874501074422703</v>
      </c>
      <c r="O21" s="7">
        <v>1.1851134132827099E-2</v>
      </c>
      <c r="P21" s="7">
        <v>1.71470548995086</v>
      </c>
      <c r="Q21" s="7">
        <v>0.24531194330046899</v>
      </c>
      <c r="R21" s="7">
        <v>43.787954190316</v>
      </c>
    </row>
    <row r="22" spans="1:18" x14ac:dyDescent="0.25">
      <c r="A22" s="6" t="s">
        <v>5</v>
      </c>
      <c r="B22" s="6">
        <v>2</v>
      </c>
      <c r="C22" s="7">
        <v>4.1400032165156602E-3</v>
      </c>
      <c r="D22" s="7">
        <v>0.56548620609089395</v>
      </c>
      <c r="E22" s="7">
        <v>0.67508456247843696</v>
      </c>
      <c r="F22" s="7">
        <v>819.18511173747595</v>
      </c>
      <c r="G22" s="7">
        <v>4.1814338567410601E-3</v>
      </c>
      <c r="H22" s="7">
        <v>0.60334929410578897</v>
      </c>
      <c r="I22" s="7">
        <v>0.69532823350429496</v>
      </c>
      <c r="J22" s="7">
        <v>241.096569125641</v>
      </c>
      <c r="K22" s="7">
        <v>4.1148412506516298E-3</v>
      </c>
      <c r="L22" s="7">
        <v>0.60402539426429702</v>
      </c>
      <c r="M22" s="7">
        <v>0.61406465694547396</v>
      </c>
      <c r="N22" s="7">
        <v>724.11720802064895</v>
      </c>
      <c r="O22" s="7">
        <v>4.1164126628201996E-3</v>
      </c>
      <c r="P22" s="7">
        <v>0.59012473377813002</v>
      </c>
      <c r="Q22" s="7">
        <v>0.61245442164110997</v>
      </c>
      <c r="R22" s="7">
        <v>428.59119080885603</v>
      </c>
    </row>
    <row r="23" spans="1:18" x14ac:dyDescent="0.25">
      <c r="A23" s="6" t="s">
        <v>6</v>
      </c>
      <c r="B23" s="6">
        <v>3</v>
      </c>
      <c r="C23" s="7">
        <v>1.3277725841722999E-2</v>
      </c>
      <c r="D23" s="7">
        <v>0.843963397690073</v>
      </c>
      <c r="E23" s="7">
        <v>0.49108022543362101</v>
      </c>
      <c r="F23" s="7">
        <v>106.631173979442</v>
      </c>
      <c r="G23" s="7">
        <v>1.34288099075027E-2</v>
      </c>
      <c r="H23" s="7">
        <v>0.90600720785785205</v>
      </c>
      <c r="I23" s="7">
        <v>0.50907827275190498</v>
      </c>
      <c r="J23" s="7">
        <v>152.670406926776</v>
      </c>
      <c r="K23" s="7">
        <v>1.1135008650489201E-2</v>
      </c>
      <c r="L23" s="7">
        <v>1.6104082167806699</v>
      </c>
      <c r="M23" s="7">
        <v>0.24411230514339299</v>
      </c>
      <c r="N23" s="7">
        <v>59.374644924740799</v>
      </c>
      <c r="O23" s="7">
        <v>1.10493554943977E-2</v>
      </c>
      <c r="P23" s="7">
        <v>1.39742851788157</v>
      </c>
      <c r="Q23" s="7">
        <v>0.29408527322249001</v>
      </c>
      <c r="R23" s="7">
        <v>86.364531101188902</v>
      </c>
    </row>
    <row r="24" spans="1:18" x14ac:dyDescent="0.25">
      <c r="A24" s="6" t="s">
        <v>7</v>
      </c>
      <c r="B24" s="6">
        <v>7</v>
      </c>
      <c r="C24" s="7">
        <v>7.58337099483921E-3</v>
      </c>
      <c r="D24" s="7">
        <v>0.45253801242013397</v>
      </c>
      <c r="E24" s="7">
        <v>0.73935777112921197</v>
      </c>
      <c r="F24" s="7">
        <v>900.04063908788203</v>
      </c>
      <c r="G24" s="7">
        <v>8.2596606452543294E-3</v>
      </c>
      <c r="H24" s="7">
        <v>0.52446978533196198</v>
      </c>
      <c r="I24" s="7">
        <v>0.72732475561254595</v>
      </c>
      <c r="J24" s="7">
        <v>791.19433861313496</v>
      </c>
      <c r="K24" s="7">
        <v>6.67380327652938E-3</v>
      </c>
      <c r="L24" s="7">
        <v>0.936581164965128</v>
      </c>
      <c r="M24" s="7">
        <v>0.503786737057909</v>
      </c>
      <c r="N24" s="7">
        <v>278.68748203415299</v>
      </c>
      <c r="O24" s="7">
        <v>6.6432936631925501E-3</v>
      </c>
      <c r="P24" s="7">
        <v>0.54837260800994303</v>
      </c>
      <c r="Q24" s="7">
        <v>0.51669124661968902</v>
      </c>
      <c r="R24" s="7">
        <v>477.37569113080502</v>
      </c>
    </row>
    <row r="26" spans="1:18" x14ac:dyDescent="0.25">
      <c r="A26" s="3" t="s">
        <v>18</v>
      </c>
      <c r="B26" s="3"/>
      <c r="C26" s="6">
        <f xml:space="preserve"> C19 + C20 + C21 + C22 + C23 + C24</f>
        <v>5.7558678758201774E-2</v>
      </c>
      <c r="D26" s="6">
        <f t="shared" ref="D26:R26" si="2" xml:space="preserve"> D19 + D20 + D21 + D22 + D23 + D24</f>
        <v>5.3107136919434001</v>
      </c>
      <c r="E26" s="6">
        <f t="shared" si="2"/>
        <v>3.2213232264523719</v>
      </c>
      <c r="F26" s="6">
        <f t="shared" si="2"/>
        <v>3496.2059420243827</v>
      </c>
      <c r="G26" s="6">
        <f t="shared" si="2"/>
        <v>6.0529620843056416E-2</v>
      </c>
      <c r="H26" s="6">
        <f t="shared" si="2"/>
        <v>5.6516720120781008</v>
      </c>
      <c r="I26" s="6">
        <f t="shared" si="2"/>
        <v>3.1900440684144273</v>
      </c>
      <c r="J26" s="6">
        <f t="shared" si="2"/>
        <v>2643.6107701370938</v>
      </c>
      <c r="K26" s="6">
        <f t="shared" si="2"/>
        <v>4.8794562752288793E-2</v>
      </c>
      <c r="L26" s="6">
        <f t="shared" si="2"/>
        <v>7.3823784454902786</v>
      </c>
      <c r="M26" s="6">
        <f t="shared" si="2"/>
        <v>2.3530194718545809</v>
      </c>
      <c r="N26" s="6">
        <f t="shared" si="2"/>
        <v>1405.2860549241714</v>
      </c>
      <c r="O26" s="6">
        <f t="shared" si="2"/>
        <v>4.8739961627104228E-2</v>
      </c>
      <c r="P26" s="6">
        <f t="shared" si="2"/>
        <v>6.4278888573293056</v>
      </c>
      <c r="Q26" s="6">
        <f t="shared" si="2"/>
        <v>2.4711084953210625</v>
      </c>
      <c r="R26" s="6">
        <f t="shared" si="2"/>
        <v>1342.5336475477927</v>
      </c>
    </row>
    <row r="27" spans="1:18" x14ac:dyDescent="0.25">
      <c r="A27" s="4" t="s">
        <v>34</v>
      </c>
      <c r="B27" s="4"/>
      <c r="C27" s="6">
        <f t="shared" ref="C27:R27" si="3">C26/6</f>
        <v>9.5931131263669624E-3</v>
      </c>
      <c r="D27" s="6">
        <f t="shared" si="3"/>
        <v>0.8851189486572334</v>
      </c>
      <c r="E27" s="6">
        <f t="shared" si="3"/>
        <v>0.53688720440872861</v>
      </c>
      <c r="F27" s="6">
        <f t="shared" si="3"/>
        <v>582.70099033739712</v>
      </c>
      <c r="G27" s="6">
        <f t="shared" si="3"/>
        <v>1.0088270140509403E-2</v>
      </c>
      <c r="H27" s="6">
        <f t="shared" si="3"/>
        <v>0.94194533534635017</v>
      </c>
      <c r="I27" s="6">
        <f t="shared" si="3"/>
        <v>0.53167401140240456</v>
      </c>
      <c r="J27" s="6">
        <f t="shared" si="3"/>
        <v>440.60179502284899</v>
      </c>
      <c r="K27" s="6">
        <f t="shared" si="3"/>
        <v>8.132427125381465E-3</v>
      </c>
      <c r="L27" s="6">
        <f t="shared" si="3"/>
        <v>1.2303964075817131</v>
      </c>
      <c r="M27" s="6">
        <f t="shared" si="3"/>
        <v>0.39216991197576351</v>
      </c>
      <c r="N27" s="6">
        <f t="shared" si="3"/>
        <v>234.2143424873619</v>
      </c>
      <c r="O27" s="6">
        <f t="shared" si="3"/>
        <v>8.1233269378507052E-3</v>
      </c>
      <c r="P27" s="6">
        <f t="shared" si="3"/>
        <v>1.0713148095548843</v>
      </c>
      <c r="Q27" s="6">
        <f t="shared" si="3"/>
        <v>0.41185141588684376</v>
      </c>
      <c r="R27" s="6">
        <f t="shared" si="3"/>
        <v>223.75560792463213</v>
      </c>
    </row>
    <row r="29" spans="1:18" x14ac:dyDescent="0.25">
      <c r="A29" s="10" t="s">
        <v>0</v>
      </c>
      <c r="B29" s="9" t="s">
        <v>1</v>
      </c>
      <c r="C29" s="3" t="s">
        <v>16</v>
      </c>
      <c r="D29" s="3"/>
      <c r="E29" s="3"/>
      <c r="F29" s="3"/>
      <c r="G29" s="4" t="s">
        <v>17</v>
      </c>
      <c r="H29" s="4"/>
      <c r="I29" s="4"/>
      <c r="J29" s="4"/>
      <c r="K29" s="8"/>
      <c r="L29" s="8"/>
      <c r="M29" s="8"/>
      <c r="N29" s="8"/>
      <c r="O29" s="8"/>
      <c r="P29" s="8"/>
      <c r="Q29" s="8"/>
      <c r="R29" s="8"/>
    </row>
    <row r="30" spans="1:18" s="2" customFormat="1" ht="47.25" x14ac:dyDescent="0.25"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24</v>
      </c>
      <c r="H30" s="2" t="s">
        <v>25</v>
      </c>
      <c r="I30" s="2" t="s">
        <v>26</v>
      </c>
      <c r="J30" s="2" t="s">
        <v>27</v>
      </c>
    </row>
    <row r="32" spans="1:18" x14ac:dyDescent="0.25">
      <c r="A32" s="6" t="s">
        <v>2</v>
      </c>
      <c r="B32" s="6">
        <v>3</v>
      </c>
      <c r="C32" s="7">
        <v>1.7121674937365099E-2</v>
      </c>
      <c r="D32" s="7">
        <v>0.27620296404045203</v>
      </c>
      <c r="E32" s="7">
        <v>0.79307078445930601</v>
      </c>
      <c r="F32" s="7">
        <v>1252.67766357398</v>
      </c>
      <c r="G32" s="7">
        <v>1.7121674937365099E-2</v>
      </c>
      <c r="H32" s="7">
        <v>0.27700075803870999</v>
      </c>
      <c r="I32" s="7">
        <v>0.795368194436611</v>
      </c>
      <c r="J32" s="7">
        <v>1343.9436954943301</v>
      </c>
    </row>
    <row r="33" spans="1:19" x14ac:dyDescent="0.25">
      <c r="A33" s="6" t="s">
        <v>3</v>
      </c>
      <c r="B33" s="6">
        <v>2</v>
      </c>
      <c r="C33" s="7">
        <v>5.8098713273694001E-3</v>
      </c>
      <c r="D33" s="7">
        <v>1.4720315667384001</v>
      </c>
      <c r="E33" s="7">
        <v>0.28489310662412898</v>
      </c>
      <c r="F33" s="7">
        <v>114.89833578867299</v>
      </c>
      <c r="G33" s="7">
        <v>6.4621677822303504E-3</v>
      </c>
      <c r="H33" s="7">
        <v>1.44332468418999</v>
      </c>
      <c r="I33" s="7">
        <v>0.29213386856281898</v>
      </c>
      <c r="J33" s="7">
        <v>118.609896707261</v>
      </c>
    </row>
    <row r="34" spans="1:19" x14ac:dyDescent="0.25">
      <c r="A34" s="6" t="s">
        <v>4</v>
      </c>
      <c r="B34" s="6">
        <v>2</v>
      </c>
      <c r="C34" s="7">
        <v>1.2444317989732501E-2</v>
      </c>
      <c r="D34" s="7">
        <v>1.7100664469431299</v>
      </c>
      <c r="E34" s="7">
        <v>0.246584852988876</v>
      </c>
      <c r="F34" s="7">
        <v>46.195492977057</v>
      </c>
      <c r="G34" s="7">
        <v>1.18237737224387E-2</v>
      </c>
      <c r="H34" s="7">
        <v>1.66481174307615</v>
      </c>
      <c r="I34" s="7">
        <v>0.25685956442267899</v>
      </c>
      <c r="J34" s="7">
        <v>51.6735596088431</v>
      </c>
    </row>
    <row r="35" spans="1:19" x14ac:dyDescent="0.25">
      <c r="A35" s="6" t="s">
        <v>5</v>
      </c>
      <c r="B35" s="6">
        <v>2</v>
      </c>
      <c r="C35" s="7">
        <v>4.1225229807587199E-3</v>
      </c>
      <c r="D35" s="7">
        <v>0.54599028575443298</v>
      </c>
      <c r="E35" s="7">
        <v>0.66132547783086604</v>
      </c>
      <c r="F35" s="7">
        <v>946.78485604831303</v>
      </c>
      <c r="G35" s="7">
        <v>4.1600473422791296E-3</v>
      </c>
      <c r="H35" s="7">
        <v>0.534640084067173</v>
      </c>
      <c r="I35" s="7">
        <v>0.66694588853388403</v>
      </c>
      <c r="J35" s="7">
        <v>977.41798113937898</v>
      </c>
    </row>
    <row r="36" spans="1:19" x14ac:dyDescent="0.25">
      <c r="A36" s="6" t="s">
        <v>6</v>
      </c>
      <c r="B36" s="6">
        <v>3</v>
      </c>
      <c r="C36" s="7">
        <v>1.4109746220900899E-2</v>
      </c>
      <c r="D36" s="7">
        <v>0.946654833434043</v>
      </c>
      <c r="E36" s="7">
        <v>0.44831912467795598</v>
      </c>
      <c r="F36" s="7">
        <v>82.062662907972694</v>
      </c>
      <c r="G36" s="7">
        <v>1.34288099075027E-2</v>
      </c>
      <c r="H36" s="7">
        <v>0.89304016032899702</v>
      </c>
      <c r="I36" s="7">
        <v>0.50970910861081797</v>
      </c>
      <c r="J36" s="7">
        <v>152.091277734079</v>
      </c>
    </row>
    <row r="37" spans="1:19" x14ac:dyDescent="0.25">
      <c r="A37" s="6" t="s">
        <v>7</v>
      </c>
      <c r="B37" s="6">
        <v>7</v>
      </c>
      <c r="C37" s="7">
        <v>7.6787787522158901E-3</v>
      </c>
      <c r="D37" s="7">
        <v>0.4997345667275</v>
      </c>
      <c r="E37" s="7">
        <v>0.71542120762164596</v>
      </c>
      <c r="F37" s="7">
        <v>1030.85225980204</v>
      </c>
      <c r="G37" s="7">
        <v>7.5944248439908102E-3</v>
      </c>
      <c r="H37" s="7">
        <v>0.41637551234256998</v>
      </c>
      <c r="I37" s="7">
        <v>0.72219736625036002</v>
      </c>
      <c r="J37" s="7">
        <v>1295.58059420417</v>
      </c>
    </row>
    <row r="39" spans="1:19" x14ac:dyDescent="0.25">
      <c r="A39" s="3" t="s">
        <v>18</v>
      </c>
      <c r="B39" s="3"/>
      <c r="C39" s="6">
        <f t="shared" ref="C39:J39" si="4" xml:space="preserve"> C32 + C33 + C34 + C35 + C36 + C37</f>
        <v>6.1286912208342509E-2</v>
      </c>
      <c r="D39" s="6">
        <f t="shared" si="4"/>
        <v>5.4506806636379581</v>
      </c>
      <c r="E39" s="6">
        <f t="shared" si="4"/>
        <v>3.1496145542027794</v>
      </c>
      <c r="F39" s="6">
        <f t="shared" si="4"/>
        <v>3473.4712710980357</v>
      </c>
      <c r="G39" s="6">
        <f t="shared" si="4"/>
        <v>6.0590898535806785E-2</v>
      </c>
      <c r="H39" s="6">
        <f t="shared" si="4"/>
        <v>5.2291929420435901</v>
      </c>
      <c r="I39" s="6">
        <f t="shared" si="4"/>
        <v>3.2432139908171713</v>
      </c>
      <c r="J39" s="6">
        <f t="shared" si="4"/>
        <v>3939.317004888062</v>
      </c>
    </row>
    <row r="40" spans="1:19" x14ac:dyDescent="0.25">
      <c r="A40" s="4" t="s">
        <v>34</v>
      </c>
      <c r="B40" s="4"/>
      <c r="C40" s="6">
        <f t="shared" ref="C40:J40" si="5">C39/6</f>
        <v>1.0214485368057085E-2</v>
      </c>
      <c r="D40" s="6">
        <f t="shared" si="5"/>
        <v>0.90844677727299306</v>
      </c>
      <c r="E40" s="6">
        <f t="shared" si="5"/>
        <v>0.52493575903379652</v>
      </c>
      <c r="F40" s="6">
        <f t="shared" si="5"/>
        <v>578.91187851633924</v>
      </c>
      <c r="G40" s="6">
        <f t="shared" si="5"/>
        <v>1.0098483089301131E-2</v>
      </c>
      <c r="H40" s="6">
        <f t="shared" si="5"/>
        <v>0.87153215700726505</v>
      </c>
      <c r="I40" s="6">
        <f t="shared" si="5"/>
        <v>0.54053566513619522</v>
      </c>
      <c r="J40" s="6">
        <f t="shared" si="5"/>
        <v>656.55283414801033</v>
      </c>
    </row>
    <row r="42" spans="1:19" s="5" customFormat="1" ht="21" x14ac:dyDescent="0.25">
      <c r="A42" s="15" t="s">
        <v>20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4" spans="1:19" s="2" customFormat="1" ht="30.75" customHeight="1" x14ac:dyDescent="0.25">
      <c r="A44" s="17" t="s">
        <v>36</v>
      </c>
      <c r="B44" s="17"/>
      <c r="C44" s="17"/>
      <c r="D44" s="17"/>
      <c r="F44" s="11" t="s">
        <v>21</v>
      </c>
      <c r="G44" s="13" t="s">
        <v>8</v>
      </c>
      <c r="H44" s="13" t="s">
        <v>10</v>
      </c>
      <c r="I44" s="13" t="s">
        <v>12</v>
      </c>
      <c r="J44" s="13" t="s">
        <v>14</v>
      </c>
      <c r="K44" s="13" t="s">
        <v>16</v>
      </c>
      <c r="M44" s="11" t="s">
        <v>21</v>
      </c>
      <c r="N44" s="14" t="s">
        <v>9</v>
      </c>
      <c r="O44" s="14" t="s">
        <v>11</v>
      </c>
      <c r="P44" s="14" t="s">
        <v>13</v>
      </c>
      <c r="Q44" s="14" t="s">
        <v>15</v>
      </c>
      <c r="R44" s="14" t="s">
        <v>17</v>
      </c>
    </row>
    <row r="45" spans="1:19" ht="15.75" customHeight="1" x14ac:dyDescent="0.25">
      <c r="A45" s="17"/>
      <c r="B45" s="17"/>
      <c r="C45" s="17"/>
      <c r="D45" s="17"/>
      <c r="S45" s="2"/>
    </row>
    <row r="46" spans="1:19" ht="15.75" customHeight="1" x14ac:dyDescent="0.25">
      <c r="A46" s="17"/>
      <c r="B46" s="17"/>
      <c r="C46" s="17"/>
      <c r="D46" s="17"/>
      <c r="F46" s="1" t="s">
        <v>24</v>
      </c>
      <c r="G46" s="6">
        <f xml:space="preserve"> C14</f>
        <v>9.8465618218199023E-3</v>
      </c>
      <c r="H46" s="6">
        <f>K14</f>
        <v>1.0315099174795431E-2</v>
      </c>
      <c r="I46" s="6">
        <f>C27</f>
        <v>9.5931131263669624E-3</v>
      </c>
      <c r="J46" s="6">
        <f>K27</f>
        <v>8.132427125381465E-3</v>
      </c>
      <c r="K46" s="6">
        <f>C40</f>
        <v>1.0214485368057085E-2</v>
      </c>
      <c r="M46" s="1" t="s">
        <v>24</v>
      </c>
      <c r="N46" s="6">
        <f>G14</f>
        <v>1.031012070269967E-2</v>
      </c>
      <c r="O46" s="6">
        <f>O14</f>
        <v>1.0390905120550707E-2</v>
      </c>
      <c r="P46" s="6">
        <f>G27</f>
        <v>1.0088270140509403E-2</v>
      </c>
      <c r="Q46" s="6">
        <f>O27</f>
        <v>8.1233269378507052E-3</v>
      </c>
      <c r="R46" s="6">
        <f>G40</f>
        <v>1.0098483089301131E-2</v>
      </c>
      <c r="S46" s="2"/>
    </row>
    <row r="47" spans="1:19" ht="15.75" customHeight="1" x14ac:dyDescent="0.25">
      <c r="A47" s="17"/>
      <c r="B47" s="17"/>
      <c r="C47" s="17"/>
      <c r="D47" s="17"/>
      <c r="F47" s="1"/>
      <c r="G47" s="6">
        <v>3</v>
      </c>
      <c r="H47" s="6">
        <v>5</v>
      </c>
      <c r="I47" s="6">
        <v>2</v>
      </c>
      <c r="J47" s="6">
        <v>1</v>
      </c>
      <c r="K47" s="6">
        <v>4</v>
      </c>
      <c r="M47" s="1"/>
      <c r="N47" s="6">
        <v>4</v>
      </c>
      <c r="O47" s="6">
        <v>5</v>
      </c>
      <c r="P47" s="6">
        <v>2</v>
      </c>
      <c r="Q47" s="6">
        <v>1</v>
      </c>
      <c r="R47" s="6">
        <v>3</v>
      </c>
      <c r="S47" s="2"/>
    </row>
    <row r="48" spans="1:19" ht="15.75" customHeight="1" x14ac:dyDescent="0.25">
      <c r="A48" s="17"/>
      <c r="B48" s="17"/>
      <c r="C48" s="17"/>
      <c r="D48" s="17"/>
      <c r="F48" s="1" t="s">
        <v>25</v>
      </c>
      <c r="G48" s="6">
        <f>D14</f>
        <v>0.86589038275542973</v>
      </c>
      <c r="H48" s="6">
        <f>L14</f>
        <v>0.8588682686424125</v>
      </c>
      <c r="I48" s="6">
        <f>D27</f>
        <v>0.8851189486572334</v>
      </c>
      <c r="J48" s="6">
        <f>L27</f>
        <v>1.2303964075817131</v>
      </c>
      <c r="K48" s="6">
        <f>D40</f>
        <v>0.90844677727299306</v>
      </c>
      <c r="M48" s="1" t="s">
        <v>25</v>
      </c>
      <c r="N48" s="6">
        <f>H14</f>
        <v>0.89196130123846717</v>
      </c>
      <c r="O48" s="6">
        <f>P14</f>
        <v>0.8674853994780124</v>
      </c>
      <c r="P48" s="6">
        <f>H27</f>
        <v>0.94194533534635017</v>
      </c>
      <c r="Q48" s="6">
        <f>P27</f>
        <v>1.0713148095548843</v>
      </c>
      <c r="R48" s="6">
        <f>H40</f>
        <v>0.87153215700726505</v>
      </c>
      <c r="S48" s="2"/>
    </row>
    <row r="49" spans="1:19" ht="15.75" customHeight="1" x14ac:dyDescent="0.25">
      <c r="A49" s="17"/>
      <c r="B49" s="17"/>
      <c r="C49" s="17"/>
      <c r="D49" s="17"/>
      <c r="F49" s="1"/>
      <c r="G49" s="6">
        <v>4</v>
      </c>
      <c r="H49" s="6">
        <v>5</v>
      </c>
      <c r="I49" s="6">
        <v>3</v>
      </c>
      <c r="J49" s="6">
        <v>1</v>
      </c>
      <c r="K49" s="6">
        <v>2</v>
      </c>
      <c r="M49" s="1"/>
      <c r="N49" s="6">
        <v>3</v>
      </c>
      <c r="O49" s="6">
        <v>5</v>
      </c>
      <c r="P49" s="6">
        <v>2</v>
      </c>
      <c r="Q49" s="6">
        <v>1</v>
      </c>
      <c r="R49" s="6">
        <v>4</v>
      </c>
      <c r="S49" s="2"/>
    </row>
    <row r="50" spans="1:19" ht="15.75" customHeight="1" x14ac:dyDescent="0.25">
      <c r="A50" s="17"/>
      <c r="B50" s="17"/>
      <c r="C50" s="17"/>
      <c r="D50" s="17"/>
      <c r="F50" s="1" t="s">
        <v>28</v>
      </c>
      <c r="G50" s="6">
        <f>E14</f>
        <v>0.54593368984930912</v>
      </c>
      <c r="H50" s="6">
        <f>M14</f>
        <v>0.5542065972375021</v>
      </c>
      <c r="I50" s="6">
        <f>E27</f>
        <v>0.53688720440872861</v>
      </c>
      <c r="J50" s="6">
        <f>M27</f>
        <v>0.39216991197576351</v>
      </c>
      <c r="K50" s="6">
        <f>E40</f>
        <v>0.52493575903379652</v>
      </c>
      <c r="M50" s="1" t="s">
        <v>28</v>
      </c>
      <c r="N50" s="6">
        <f>I14</f>
        <v>0.55301048616613724</v>
      </c>
      <c r="O50" s="6">
        <f>Q14</f>
        <v>0.55580235343926054</v>
      </c>
      <c r="P50" s="6">
        <f>I27</f>
        <v>0.53167401140240456</v>
      </c>
      <c r="Q50" s="6">
        <f>Q27</f>
        <v>0.41185141588684376</v>
      </c>
      <c r="R50" s="6">
        <f>I40</f>
        <v>0.54053566513619522</v>
      </c>
      <c r="S50" s="2"/>
    </row>
    <row r="51" spans="1:19" ht="15.75" customHeight="1" x14ac:dyDescent="0.25">
      <c r="A51" s="17"/>
      <c r="B51" s="17"/>
      <c r="C51" s="17"/>
      <c r="D51" s="17"/>
      <c r="F51" s="1"/>
      <c r="G51" s="6">
        <v>4</v>
      </c>
      <c r="H51" s="6">
        <v>5</v>
      </c>
      <c r="I51" s="6">
        <v>3</v>
      </c>
      <c r="J51" s="6">
        <v>1</v>
      </c>
      <c r="K51" s="6">
        <v>2</v>
      </c>
      <c r="M51" s="1"/>
      <c r="N51" s="6">
        <v>4</v>
      </c>
      <c r="O51" s="6">
        <v>5</v>
      </c>
      <c r="P51" s="6">
        <v>2</v>
      </c>
      <c r="Q51" s="6">
        <v>1</v>
      </c>
      <c r="R51" s="6">
        <v>3</v>
      </c>
      <c r="S51" s="2"/>
    </row>
    <row r="52" spans="1:19" ht="15.75" customHeight="1" x14ac:dyDescent="0.25">
      <c r="A52" s="17"/>
      <c r="B52" s="17"/>
      <c r="C52" s="17"/>
      <c r="D52" s="17"/>
      <c r="F52" s="1" t="s">
        <v>27</v>
      </c>
      <c r="G52" s="6">
        <f>F14</f>
        <v>527.46948053572544</v>
      </c>
      <c r="H52" s="6">
        <f>N14</f>
        <v>617.49129176770123</v>
      </c>
      <c r="I52" s="6">
        <f>F27</f>
        <v>582.70099033739712</v>
      </c>
      <c r="J52" s="6">
        <f>N27</f>
        <v>234.2143424873619</v>
      </c>
      <c r="K52" s="6">
        <f>F40</f>
        <v>578.91187851633924</v>
      </c>
      <c r="M52" s="1" t="s">
        <v>27</v>
      </c>
      <c r="N52" s="6">
        <f>J14</f>
        <v>817.49771524041751</v>
      </c>
      <c r="O52" s="6">
        <f>R14</f>
        <v>808.32505366785119</v>
      </c>
      <c r="P52" s="6">
        <f>J27</f>
        <v>440.60179502284899</v>
      </c>
      <c r="Q52" s="6">
        <f>R27</f>
        <v>223.75560792463213</v>
      </c>
      <c r="R52" s="6">
        <f>J40</f>
        <v>656.55283414801033</v>
      </c>
      <c r="S52" s="2"/>
    </row>
    <row r="53" spans="1:19" ht="15.75" customHeight="1" x14ac:dyDescent="0.25">
      <c r="A53" s="17"/>
      <c r="B53" s="17"/>
      <c r="C53" s="17"/>
      <c r="D53" s="17"/>
      <c r="F53" s="1"/>
      <c r="G53" s="6">
        <v>2</v>
      </c>
      <c r="H53" s="6">
        <v>5</v>
      </c>
      <c r="I53" s="6">
        <v>4</v>
      </c>
      <c r="J53" s="6">
        <v>1</v>
      </c>
      <c r="K53" s="6">
        <v>3</v>
      </c>
      <c r="M53" s="1"/>
      <c r="N53" s="6">
        <v>5</v>
      </c>
      <c r="O53" s="6">
        <v>4</v>
      </c>
      <c r="P53" s="6">
        <v>2</v>
      </c>
      <c r="Q53" s="6">
        <v>1</v>
      </c>
      <c r="R53" s="6">
        <v>3</v>
      </c>
      <c r="S53" s="2"/>
    </row>
    <row r="54" spans="1:19" ht="15.75" customHeight="1" x14ac:dyDescent="0.25">
      <c r="A54" s="17"/>
      <c r="B54" s="17"/>
      <c r="C54" s="17"/>
      <c r="D54" s="17"/>
      <c r="S54" s="2"/>
    </row>
    <row r="55" spans="1:19" ht="15.75" customHeight="1" x14ac:dyDescent="0.25">
      <c r="A55" s="17"/>
      <c r="B55" s="17"/>
      <c r="C55" s="17"/>
      <c r="D55" s="17"/>
      <c r="F55" s="9" t="s">
        <v>29</v>
      </c>
      <c r="G55" s="6">
        <f>G47 + G49 + G51 + G53</f>
        <v>13</v>
      </c>
      <c r="H55" s="6">
        <f t="shared" ref="H55:K55" si="6">H47 + H49 + H51 + H53</f>
        <v>20</v>
      </c>
      <c r="I55" s="6">
        <f t="shared" si="6"/>
        <v>12</v>
      </c>
      <c r="J55" s="6">
        <f t="shared" si="6"/>
        <v>4</v>
      </c>
      <c r="K55" s="6">
        <f t="shared" si="6"/>
        <v>11</v>
      </c>
      <c r="M55" s="9" t="s">
        <v>29</v>
      </c>
      <c r="N55" s="6">
        <f>N47 + N49 + N51 + N53</f>
        <v>16</v>
      </c>
      <c r="O55" s="6">
        <f>O47 + O49 + O51 + O53</f>
        <v>19</v>
      </c>
      <c r="P55" s="6">
        <f>P47 + P49 + P51 + P53</f>
        <v>8</v>
      </c>
      <c r="Q55" s="6">
        <f>Q47 + Q49 + Q51 + Q53</f>
        <v>4</v>
      </c>
      <c r="R55" s="6">
        <f>R47 + R49 + R51 + R53</f>
        <v>13</v>
      </c>
      <c r="S55" s="2"/>
    </row>
    <row r="56" spans="1:19" x14ac:dyDescent="0.25">
      <c r="A56" s="17"/>
      <c r="B56" s="17"/>
      <c r="C56" s="17"/>
      <c r="D56" s="17"/>
      <c r="Q56" s="2"/>
      <c r="R56" s="2"/>
      <c r="S56" s="2"/>
    </row>
    <row r="57" spans="1:19" x14ac:dyDescent="0.25">
      <c r="Q57" s="2"/>
      <c r="R57" s="2"/>
      <c r="S57" s="2"/>
    </row>
    <row r="58" spans="1:19" x14ac:dyDescent="0.25">
      <c r="Q58" s="2"/>
      <c r="R58" s="2"/>
      <c r="S58" s="2"/>
    </row>
  </sheetData>
  <mergeCells count="27">
    <mergeCell ref="A44:D56"/>
    <mergeCell ref="M52:M53"/>
    <mergeCell ref="M50:M51"/>
    <mergeCell ref="M48:M49"/>
    <mergeCell ref="M46:M47"/>
    <mergeCell ref="F46:F47"/>
    <mergeCell ref="F48:F49"/>
    <mergeCell ref="F50:F51"/>
    <mergeCell ref="F52:F53"/>
    <mergeCell ref="A1:R1"/>
    <mergeCell ref="A42:R42"/>
    <mergeCell ref="A14:B14"/>
    <mergeCell ref="A27:B27"/>
    <mergeCell ref="A40:B40"/>
    <mergeCell ref="A26:B26"/>
    <mergeCell ref="C29:F29"/>
    <mergeCell ref="G29:J29"/>
    <mergeCell ref="A39:B39"/>
    <mergeCell ref="K16:N16"/>
    <mergeCell ref="O16:R16"/>
    <mergeCell ref="A13:B13"/>
    <mergeCell ref="C3:F3"/>
    <mergeCell ref="G3:J3"/>
    <mergeCell ref="K3:N3"/>
    <mergeCell ref="O3:R3"/>
    <mergeCell ref="C16:F16"/>
    <mergeCell ref="G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41" zoomScale="90" zoomScaleNormal="90" workbookViewId="0">
      <selection activeCell="E61" sqref="E61"/>
    </sheetView>
  </sheetViews>
  <sheetFormatPr defaultRowHeight="15.75" x14ac:dyDescent="0.25"/>
  <cols>
    <col min="1" max="1" width="12.7109375" style="6" customWidth="1"/>
    <col min="2" max="2" width="5.7109375" style="6" customWidth="1"/>
    <col min="3" max="18" width="15.7109375" style="6" customWidth="1"/>
    <col min="19" max="16384" width="9.140625" style="6"/>
  </cols>
  <sheetData>
    <row r="1" spans="1:18" s="5" customFormat="1" ht="21" x14ac:dyDescent="0.25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8" x14ac:dyDescent="0.25">
      <c r="A3" s="10" t="s">
        <v>0</v>
      </c>
      <c r="B3" s="9" t="s">
        <v>1</v>
      </c>
      <c r="C3" s="3" t="s">
        <v>8</v>
      </c>
      <c r="D3" s="3"/>
      <c r="E3" s="3"/>
      <c r="F3" s="3"/>
      <c r="G3" s="4" t="s">
        <v>9</v>
      </c>
      <c r="H3" s="4"/>
      <c r="I3" s="4"/>
      <c r="J3" s="4"/>
      <c r="K3" s="3" t="s">
        <v>10</v>
      </c>
      <c r="L3" s="3"/>
      <c r="M3" s="3"/>
      <c r="N3" s="3"/>
      <c r="O3" s="4" t="s">
        <v>11</v>
      </c>
      <c r="P3" s="4"/>
      <c r="Q3" s="4"/>
      <c r="R3" s="4"/>
    </row>
    <row r="4" spans="1:18" s="2" customFormat="1" ht="47.25" x14ac:dyDescent="0.25">
      <c r="C4" s="2" t="s">
        <v>30</v>
      </c>
      <c r="D4" s="2" t="s">
        <v>31</v>
      </c>
      <c r="E4" s="2" t="s">
        <v>32</v>
      </c>
      <c r="F4" s="2" t="s">
        <v>33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30</v>
      </c>
      <c r="P4" s="2" t="s">
        <v>31</v>
      </c>
      <c r="Q4" s="2" t="s">
        <v>32</v>
      </c>
      <c r="R4" s="2" t="s">
        <v>33</v>
      </c>
    </row>
    <row r="6" spans="1:18" x14ac:dyDescent="0.25">
      <c r="A6" s="6" t="s">
        <v>2</v>
      </c>
      <c r="B6" s="6">
        <v>3</v>
      </c>
      <c r="C6" s="7">
        <v>0.79640718562874202</v>
      </c>
      <c r="D6" s="7">
        <v>0.81124279919756903</v>
      </c>
      <c r="E6" s="7">
        <v>0.87373601789709099</v>
      </c>
      <c r="F6" s="7">
        <v>0.88666666666666605</v>
      </c>
      <c r="G6" s="7">
        <v>0.79640718562874202</v>
      </c>
      <c r="H6" s="7">
        <v>0.81124279919756903</v>
      </c>
      <c r="I6" s="7">
        <v>0.87373601789709099</v>
      </c>
      <c r="J6" s="7">
        <v>0.88666666666666605</v>
      </c>
      <c r="K6" s="7">
        <v>0.79640718562874202</v>
      </c>
      <c r="L6" s="7">
        <v>0.81124279919756903</v>
      </c>
      <c r="M6" s="7">
        <v>0.87373601789709099</v>
      </c>
      <c r="N6" s="7">
        <v>0.88666666666666605</v>
      </c>
      <c r="O6" s="7">
        <v>0.79640718562874202</v>
      </c>
      <c r="P6" s="7">
        <v>0.81124279919756903</v>
      </c>
      <c r="Q6" s="7">
        <v>0.87373601789709099</v>
      </c>
      <c r="R6" s="7">
        <v>0.88666666666666605</v>
      </c>
    </row>
    <row r="7" spans="1:18" x14ac:dyDescent="0.25">
      <c r="A7" s="6" t="s">
        <v>3</v>
      </c>
      <c r="B7" s="6">
        <v>2</v>
      </c>
      <c r="C7" s="6">
        <v>0.66153846153846096</v>
      </c>
      <c r="D7" s="6">
        <v>0.67551195315255697</v>
      </c>
      <c r="E7" s="6">
        <v>0.67437697920969297</v>
      </c>
      <c r="F7" s="6">
        <v>0.79629629629629595</v>
      </c>
      <c r="G7" s="6">
        <v>0.66153846153846096</v>
      </c>
      <c r="H7" s="6">
        <v>0.67551195315255697</v>
      </c>
      <c r="I7" s="6">
        <v>0.67437697920969297</v>
      </c>
      <c r="J7" s="6">
        <v>0.79629629629629595</v>
      </c>
      <c r="K7" s="7">
        <v>0.66666666666666596</v>
      </c>
      <c r="L7" s="7">
        <v>0.679834565761257</v>
      </c>
      <c r="M7" s="7">
        <v>0.67881040892193301</v>
      </c>
      <c r="N7" s="7">
        <v>0.8</v>
      </c>
      <c r="O7" s="7">
        <v>0.66153846153846096</v>
      </c>
      <c r="P7" s="7">
        <v>0.67551195315255697</v>
      </c>
      <c r="Q7" s="7">
        <v>0.67437697920969297</v>
      </c>
      <c r="R7" s="7">
        <v>0.79629629629629595</v>
      </c>
    </row>
    <row r="8" spans="1:18" x14ac:dyDescent="0.25">
      <c r="A8" s="6" t="s">
        <v>4</v>
      </c>
      <c r="B8" s="6">
        <v>2</v>
      </c>
      <c r="C8" s="7">
        <v>0.55778894472361795</v>
      </c>
      <c r="D8" s="7">
        <v>0.65818956330785305</v>
      </c>
      <c r="E8" s="7">
        <v>0.59078341013824798</v>
      </c>
      <c r="F8" s="7">
        <v>0.71612903225806401</v>
      </c>
      <c r="G8" s="7">
        <v>0.58974358974358898</v>
      </c>
      <c r="H8" s="7">
        <v>0.68010588214788004</v>
      </c>
      <c r="I8" s="7">
        <v>0.61457896941767898</v>
      </c>
      <c r="J8" s="7">
        <v>0.74193548387096697</v>
      </c>
      <c r="K8" s="7">
        <v>0.54228855721392999</v>
      </c>
      <c r="L8" s="7">
        <v>0.64820521631140404</v>
      </c>
      <c r="M8" s="7">
        <v>0.57989107666526996</v>
      </c>
      <c r="N8" s="7">
        <v>0.70322580645161203</v>
      </c>
      <c r="O8" s="7">
        <v>0.55778894472361795</v>
      </c>
      <c r="P8" s="7">
        <v>0.65818956330785305</v>
      </c>
      <c r="Q8" s="7">
        <v>0.59078341013824798</v>
      </c>
      <c r="R8" s="7">
        <v>0.71612903225806401</v>
      </c>
    </row>
    <row r="9" spans="1:18" x14ac:dyDescent="0.25">
      <c r="A9" s="6" t="s">
        <v>5</v>
      </c>
      <c r="B9" s="6">
        <v>2</v>
      </c>
      <c r="C9" s="7">
        <v>0.37176938369781298</v>
      </c>
      <c r="D9" s="7">
        <v>0.59346671093871795</v>
      </c>
      <c r="E9" s="7">
        <v>0.50208965284799401</v>
      </c>
      <c r="F9" s="7">
        <v>0.54202898550724599</v>
      </c>
      <c r="G9" s="7">
        <v>0.38554216867469798</v>
      </c>
      <c r="H9" s="7">
        <v>0.61601531862387904</v>
      </c>
      <c r="I9" s="7">
        <v>0.50495449949443805</v>
      </c>
      <c r="J9" s="7">
        <v>0.55652173913043401</v>
      </c>
      <c r="K9" s="7">
        <v>0.38832997987927498</v>
      </c>
      <c r="L9" s="7">
        <v>0.61817620087688696</v>
      </c>
      <c r="M9" s="7">
        <v>0.50562858105830799</v>
      </c>
      <c r="N9" s="7">
        <v>0.55942028985507197</v>
      </c>
      <c r="O9" s="7">
        <v>0.38554216867469798</v>
      </c>
      <c r="P9" s="7">
        <v>0.61601531862387904</v>
      </c>
      <c r="Q9" s="7">
        <v>0.50495449949443805</v>
      </c>
      <c r="R9" s="7">
        <v>0.55652173913043401</v>
      </c>
    </row>
    <row r="10" spans="1:18" x14ac:dyDescent="0.25">
      <c r="A10" s="6" t="s">
        <v>6</v>
      </c>
      <c r="B10" s="6">
        <v>3</v>
      </c>
      <c r="C10" s="7">
        <v>0.32</v>
      </c>
      <c r="D10" s="7">
        <v>0.49605498239460999</v>
      </c>
      <c r="E10" s="7">
        <v>0.60455702058755401</v>
      </c>
      <c r="F10" s="7">
        <v>0.48484848484848397</v>
      </c>
      <c r="G10" s="7">
        <v>0.32</v>
      </c>
      <c r="H10" s="7">
        <v>0.49605498239460999</v>
      </c>
      <c r="I10" s="7">
        <v>0.60455702058755401</v>
      </c>
      <c r="J10" s="7">
        <v>0.48484848484848397</v>
      </c>
      <c r="K10" s="7">
        <v>0.32</v>
      </c>
      <c r="L10" s="7">
        <v>0.49605498239460999</v>
      </c>
      <c r="M10" s="7">
        <v>0.60455702058755401</v>
      </c>
      <c r="N10" s="7">
        <v>0.48484848484848397</v>
      </c>
      <c r="O10" s="7">
        <v>0.32</v>
      </c>
      <c r="P10" s="7">
        <v>0.49605498239460999</v>
      </c>
      <c r="Q10" s="7">
        <v>0.60455702058755401</v>
      </c>
      <c r="R10" s="7">
        <v>0.48484848484848397</v>
      </c>
    </row>
    <row r="11" spans="1:18" x14ac:dyDescent="0.25">
      <c r="A11" s="6" t="s">
        <v>7</v>
      </c>
      <c r="B11" s="6">
        <v>7</v>
      </c>
      <c r="C11" s="7">
        <v>0.30886850152905199</v>
      </c>
      <c r="D11" s="7">
        <v>0.44835188869729198</v>
      </c>
      <c r="E11" s="7">
        <v>0.63814663683032702</v>
      </c>
      <c r="F11" s="7">
        <v>0.47196261682242902</v>
      </c>
      <c r="G11" s="7">
        <v>0.24781341107871699</v>
      </c>
      <c r="H11" s="7">
        <v>0.40252863407781603</v>
      </c>
      <c r="I11" s="7">
        <v>0.69180816989162297</v>
      </c>
      <c r="J11" s="7">
        <v>0.39719626168224298</v>
      </c>
      <c r="K11" s="7">
        <v>0.31692307692307597</v>
      </c>
      <c r="L11" s="7">
        <v>0.56642625312879802</v>
      </c>
      <c r="M11" s="7">
        <v>0.60440524768548898</v>
      </c>
      <c r="N11" s="7">
        <v>0.48130841121495299</v>
      </c>
      <c r="O11" s="7">
        <v>0.24781341107871699</v>
      </c>
      <c r="P11" s="7">
        <v>0.39756013000249502</v>
      </c>
      <c r="Q11" s="7">
        <v>0.67504716774165197</v>
      </c>
      <c r="R11" s="7">
        <v>0.39719626168224298</v>
      </c>
    </row>
    <row r="13" spans="1:18" x14ac:dyDescent="0.25">
      <c r="A13" s="12" t="s">
        <v>18</v>
      </c>
      <c r="B13" s="12"/>
      <c r="C13" s="6">
        <f xml:space="preserve"> C6 + C7 + C8 + C9 + C10 + C11</f>
        <v>3.0163724771176859</v>
      </c>
      <c r="D13" s="6">
        <f t="shared" ref="D13:R13" si="0" xml:space="preserve"> D6 + D7 + D8 + D9 + D10 + D11</f>
        <v>3.682817897688599</v>
      </c>
      <c r="E13" s="6">
        <f t="shared" si="0"/>
        <v>3.8836897175109071</v>
      </c>
      <c r="F13" s="6">
        <f t="shared" si="0"/>
        <v>3.8979320823991848</v>
      </c>
      <c r="G13" s="6">
        <f t="shared" si="0"/>
        <v>3.0010448166642067</v>
      </c>
      <c r="H13" s="6">
        <f t="shared" si="0"/>
        <v>3.6814595695943115</v>
      </c>
      <c r="I13" s="6">
        <f t="shared" si="0"/>
        <v>3.9640116564980779</v>
      </c>
      <c r="J13" s="6">
        <f t="shared" si="0"/>
        <v>3.86346493249509</v>
      </c>
      <c r="K13" s="6">
        <f t="shared" si="0"/>
        <v>3.0306154663116893</v>
      </c>
      <c r="L13" s="6">
        <f t="shared" si="0"/>
        <v>3.8199400176705245</v>
      </c>
      <c r="M13" s="6">
        <f t="shared" si="0"/>
        <v>3.847028352815645</v>
      </c>
      <c r="N13" s="6">
        <f t="shared" si="0"/>
        <v>3.9154696590367872</v>
      </c>
      <c r="O13" s="6">
        <f t="shared" si="0"/>
        <v>2.9690901716442357</v>
      </c>
      <c r="P13" s="6">
        <f t="shared" si="0"/>
        <v>3.6545747466789629</v>
      </c>
      <c r="Q13" s="6">
        <f t="shared" si="0"/>
        <v>3.9234550950686757</v>
      </c>
      <c r="R13" s="6">
        <f t="shared" si="0"/>
        <v>3.8376584808821872</v>
      </c>
    </row>
    <row r="14" spans="1:18" x14ac:dyDescent="0.25">
      <c r="A14" s="4" t="s">
        <v>34</v>
      </c>
      <c r="B14" s="4"/>
      <c r="C14" s="6">
        <f>C13/6</f>
        <v>0.50272874618628094</v>
      </c>
      <c r="D14" s="6">
        <f t="shared" ref="D14:R14" si="1">D13/6</f>
        <v>0.61380298294809987</v>
      </c>
      <c r="E14" s="6">
        <f t="shared" si="1"/>
        <v>0.64728161958515118</v>
      </c>
      <c r="F14" s="6">
        <f t="shared" si="1"/>
        <v>0.64965534706653083</v>
      </c>
      <c r="G14" s="6">
        <f t="shared" si="1"/>
        <v>0.50017413611070116</v>
      </c>
      <c r="H14" s="6">
        <f t="shared" si="1"/>
        <v>0.61357659493238526</v>
      </c>
      <c r="I14" s="6">
        <f t="shared" si="1"/>
        <v>0.66066860941634631</v>
      </c>
      <c r="J14" s="6">
        <f t="shared" si="1"/>
        <v>0.64391082208251504</v>
      </c>
      <c r="K14" s="6">
        <f t="shared" si="1"/>
        <v>0.50510257771861489</v>
      </c>
      <c r="L14" s="6">
        <f t="shared" si="1"/>
        <v>0.63665666961175404</v>
      </c>
      <c r="M14" s="6">
        <f t="shared" si="1"/>
        <v>0.64117139213594088</v>
      </c>
      <c r="N14" s="6">
        <f t="shared" si="1"/>
        <v>0.65257827650613121</v>
      </c>
      <c r="O14" s="6">
        <f t="shared" si="1"/>
        <v>0.49484836194070597</v>
      </c>
      <c r="P14" s="6">
        <f t="shared" si="1"/>
        <v>0.60909579111316048</v>
      </c>
      <c r="Q14" s="6">
        <f t="shared" si="1"/>
        <v>0.65390918251144592</v>
      </c>
      <c r="R14" s="6">
        <f t="shared" si="1"/>
        <v>0.63960974681369787</v>
      </c>
    </row>
    <row r="16" spans="1:18" x14ac:dyDescent="0.25">
      <c r="A16" s="10" t="s">
        <v>0</v>
      </c>
      <c r="B16" s="9" t="s">
        <v>1</v>
      </c>
      <c r="C16" s="3" t="s">
        <v>12</v>
      </c>
      <c r="D16" s="3"/>
      <c r="E16" s="3"/>
      <c r="F16" s="3"/>
      <c r="G16" s="4" t="s">
        <v>13</v>
      </c>
      <c r="H16" s="4"/>
      <c r="I16" s="4"/>
      <c r="J16" s="4"/>
      <c r="K16" s="3" t="s">
        <v>14</v>
      </c>
      <c r="L16" s="3"/>
      <c r="M16" s="3"/>
      <c r="N16" s="3"/>
      <c r="O16" s="4" t="s">
        <v>15</v>
      </c>
      <c r="P16" s="4"/>
      <c r="Q16" s="4"/>
      <c r="R16" s="4"/>
    </row>
    <row r="17" spans="1:18" s="2" customFormat="1" ht="47.25" x14ac:dyDescent="0.25">
      <c r="C17" s="2" t="s">
        <v>30</v>
      </c>
      <c r="D17" s="2" t="s">
        <v>31</v>
      </c>
      <c r="E17" s="2" t="s">
        <v>32</v>
      </c>
      <c r="F17" s="2" t="s">
        <v>33</v>
      </c>
      <c r="G17" s="2" t="s">
        <v>30</v>
      </c>
      <c r="H17" s="2" t="s">
        <v>31</v>
      </c>
      <c r="I17" s="2" t="s">
        <v>32</v>
      </c>
      <c r="J17" s="2" t="s">
        <v>33</v>
      </c>
      <c r="K17" s="2" t="s">
        <v>30</v>
      </c>
      <c r="L17" s="2" t="s">
        <v>31</v>
      </c>
      <c r="M17" s="2" t="s">
        <v>32</v>
      </c>
      <c r="N17" s="2" t="s">
        <v>33</v>
      </c>
      <c r="O17" s="2" t="s">
        <v>30</v>
      </c>
      <c r="P17" s="2" t="s">
        <v>31</v>
      </c>
      <c r="Q17" s="2" t="s">
        <v>32</v>
      </c>
      <c r="R17" s="2" t="s">
        <v>33</v>
      </c>
    </row>
    <row r="19" spans="1:18" x14ac:dyDescent="0.25">
      <c r="A19" s="6" t="s">
        <v>2</v>
      </c>
      <c r="B19" s="6">
        <v>3</v>
      </c>
      <c r="C19" s="7">
        <v>0.80722891566264998</v>
      </c>
      <c r="D19" s="7">
        <v>0.820808072911415</v>
      </c>
      <c r="E19" s="7">
        <v>0.87973154362416095</v>
      </c>
      <c r="F19" s="7">
        <v>0.89333333333333298</v>
      </c>
      <c r="G19" s="7">
        <v>0.82926829268292601</v>
      </c>
      <c r="H19" s="7">
        <v>0.83763574155773901</v>
      </c>
      <c r="I19" s="7">
        <v>0.89225950782997698</v>
      </c>
      <c r="J19" s="7">
        <v>0.90666666666666595</v>
      </c>
      <c r="K19" s="7">
        <v>0.32743362831858402</v>
      </c>
      <c r="L19" s="7">
        <v>0.37694093259786998</v>
      </c>
      <c r="M19" s="7">
        <v>0.58550335570469803</v>
      </c>
      <c r="N19" s="7">
        <v>0.49333333333333301</v>
      </c>
      <c r="O19" s="7">
        <v>0.19521912350597601</v>
      </c>
      <c r="P19" s="7">
        <v>0.43501304327926699</v>
      </c>
      <c r="Q19" s="7">
        <v>0.55006711409395903</v>
      </c>
      <c r="R19" s="7">
        <v>0.32666666666666599</v>
      </c>
    </row>
    <row r="20" spans="1:18" x14ac:dyDescent="0.25">
      <c r="A20" s="6" t="s">
        <v>3</v>
      </c>
      <c r="B20" s="6">
        <v>2</v>
      </c>
      <c r="C20" s="7">
        <v>0.69811320754716899</v>
      </c>
      <c r="D20" s="7">
        <v>0.71495966649903997</v>
      </c>
      <c r="E20" s="7">
        <v>0.70656753407682704</v>
      </c>
      <c r="F20" s="7">
        <v>0.82222222222222197</v>
      </c>
      <c r="G20" s="7">
        <v>0.52974504249291698</v>
      </c>
      <c r="H20" s="7">
        <v>0.57533863143404296</v>
      </c>
      <c r="I20" s="7">
        <v>0.57260085364174496</v>
      </c>
      <c r="J20" s="7">
        <v>0.69259259259259198</v>
      </c>
      <c r="K20" s="7">
        <v>0.62650602409638501</v>
      </c>
      <c r="L20" s="7">
        <v>0.65001388322728204</v>
      </c>
      <c r="M20" s="7">
        <v>0.64488503373261696</v>
      </c>
      <c r="N20" s="7">
        <v>0.77037037037037004</v>
      </c>
      <c r="O20" s="7">
        <v>0.60714285714285698</v>
      </c>
      <c r="P20" s="7">
        <v>0.66940250043275995</v>
      </c>
      <c r="Q20" s="7">
        <v>0.62924411400247804</v>
      </c>
      <c r="R20" s="7">
        <v>0.75555555555555498</v>
      </c>
    </row>
    <row r="21" spans="1:18" x14ac:dyDescent="0.25">
      <c r="A21" s="6" t="s">
        <v>4</v>
      </c>
      <c r="B21" s="6">
        <v>2</v>
      </c>
      <c r="C21" s="6">
        <v>0.53465346534653402</v>
      </c>
      <c r="D21" s="6">
        <v>0.64472510373568404</v>
      </c>
      <c r="E21" s="6">
        <v>0.57469627147046498</v>
      </c>
      <c r="F21" s="6">
        <v>0.69677419354838699</v>
      </c>
      <c r="G21" s="6">
        <v>0.75141242937853103</v>
      </c>
      <c r="H21" s="6">
        <v>0.83236275221574196</v>
      </c>
      <c r="I21" s="6">
        <v>0.75483870967741895</v>
      </c>
      <c r="J21" s="6">
        <v>0.85806451612903201</v>
      </c>
      <c r="K21" s="7">
        <v>0.46919431279620799</v>
      </c>
      <c r="L21" s="7">
        <v>0.60871317314404905</v>
      </c>
      <c r="M21" s="7">
        <v>0.53548387096774197</v>
      </c>
      <c r="N21" s="7">
        <v>0.63870967741935403</v>
      </c>
      <c r="O21" s="7">
        <v>0.58163265306122403</v>
      </c>
      <c r="P21" s="7">
        <v>0.68744846276873295</v>
      </c>
      <c r="Q21" s="7">
        <v>0.60837871805613697</v>
      </c>
      <c r="R21" s="7">
        <v>0.73548387096774104</v>
      </c>
    </row>
    <row r="22" spans="1:18" x14ac:dyDescent="0.25">
      <c r="A22" s="6" t="s">
        <v>5</v>
      </c>
      <c r="B22" s="6">
        <v>2</v>
      </c>
      <c r="C22" s="7">
        <v>0.366336633663366</v>
      </c>
      <c r="D22" s="7">
        <v>0.56242513983529197</v>
      </c>
      <c r="E22" s="7">
        <v>0.50117964273677096</v>
      </c>
      <c r="F22" s="7">
        <v>0.53623188405797095</v>
      </c>
      <c r="G22" s="7">
        <v>0.39393939393939298</v>
      </c>
      <c r="H22" s="7">
        <v>0.67908592950772795</v>
      </c>
      <c r="I22" s="7">
        <v>0.50707785642062597</v>
      </c>
      <c r="J22" s="7">
        <v>0.56521739130434701</v>
      </c>
      <c r="K22" s="7">
        <v>0.33980582524271802</v>
      </c>
      <c r="L22" s="7">
        <v>0.50447668724579697</v>
      </c>
      <c r="M22" s="7">
        <v>0.498651836872261</v>
      </c>
      <c r="N22" s="7">
        <v>0.50724637681159401</v>
      </c>
      <c r="O22" s="7">
        <v>0.391129032258064</v>
      </c>
      <c r="P22" s="7">
        <v>0.60152642288007696</v>
      </c>
      <c r="Q22" s="7">
        <v>0.50633636670036997</v>
      </c>
      <c r="R22" s="7">
        <v>0.56231884057971004</v>
      </c>
    </row>
    <row r="23" spans="1:18" x14ac:dyDescent="0.25">
      <c r="A23" s="6" t="s">
        <v>6</v>
      </c>
      <c r="B23" s="6">
        <v>3</v>
      </c>
      <c r="C23" s="7">
        <v>0.35384615384615298</v>
      </c>
      <c r="D23" s="7">
        <v>0.52326452508436505</v>
      </c>
      <c r="E23" s="7">
        <v>0.61461947721489696</v>
      </c>
      <c r="F23" s="7">
        <v>0.52272727272727204</v>
      </c>
      <c r="G23" s="7">
        <v>0.300492610837438</v>
      </c>
      <c r="H23" s="7">
        <v>0.54257001535052796</v>
      </c>
      <c r="I23" s="7">
        <v>0.613115891741845</v>
      </c>
      <c r="J23" s="7">
        <v>0.46212121212121199</v>
      </c>
      <c r="K23" s="7">
        <v>0.233644859813084</v>
      </c>
      <c r="L23" s="7">
        <v>0.34806556760704199</v>
      </c>
      <c r="M23" s="7">
        <v>0.54071246819338403</v>
      </c>
      <c r="N23" s="7">
        <v>0.37878787878787801</v>
      </c>
      <c r="O23" s="7">
        <v>0.27536231884057899</v>
      </c>
      <c r="P23" s="7">
        <v>0.42205061471626198</v>
      </c>
      <c r="Q23" s="7">
        <v>0.54927133934767502</v>
      </c>
      <c r="R23" s="7">
        <v>0.43181818181818099</v>
      </c>
    </row>
    <row r="24" spans="1:18" x14ac:dyDescent="0.25">
      <c r="A24" s="6" t="s">
        <v>7</v>
      </c>
      <c r="B24" s="6">
        <v>7</v>
      </c>
      <c r="C24" s="7">
        <v>0.270029673590504</v>
      </c>
      <c r="D24" s="7">
        <v>0.398155418995496</v>
      </c>
      <c r="E24" s="7">
        <v>0.67390636654819802</v>
      </c>
      <c r="F24" s="7">
        <v>0.42523364485981302</v>
      </c>
      <c r="G24" s="7">
        <v>0.28143712574850299</v>
      </c>
      <c r="H24" s="7">
        <v>0.56168183990259901</v>
      </c>
      <c r="I24" s="7">
        <v>0.61546224386819304</v>
      </c>
      <c r="J24" s="7">
        <v>0.43925233644859801</v>
      </c>
      <c r="K24" s="7">
        <v>0.198879551820728</v>
      </c>
      <c r="L24" s="7">
        <v>0.30838976613334501</v>
      </c>
      <c r="M24" s="7">
        <v>0.57606072572506695</v>
      </c>
      <c r="N24" s="7">
        <v>0.33177570093457898</v>
      </c>
      <c r="O24" s="7">
        <v>0.147453083109919</v>
      </c>
      <c r="P24" s="7">
        <v>0.26894317698397802</v>
      </c>
      <c r="Q24" s="7">
        <v>0.57592909481812904</v>
      </c>
      <c r="R24" s="7">
        <v>0.257009345794392</v>
      </c>
    </row>
    <row r="26" spans="1:18" x14ac:dyDescent="0.25">
      <c r="A26" s="3" t="s">
        <v>18</v>
      </c>
      <c r="B26" s="3"/>
      <c r="C26" s="6">
        <f t="shared" ref="C26:R26" si="2" xml:space="preserve"> C19 + C20 + C21 + C22 + C23 + C24</f>
        <v>3.0302080496563759</v>
      </c>
      <c r="D26" s="6">
        <f t="shared" si="2"/>
        <v>3.6643379270612919</v>
      </c>
      <c r="E26" s="6">
        <f t="shared" si="2"/>
        <v>3.9507008356713187</v>
      </c>
      <c r="F26" s="6">
        <f t="shared" si="2"/>
        <v>3.896522550748998</v>
      </c>
      <c r="G26" s="6">
        <f t="shared" si="2"/>
        <v>3.0862948950797087</v>
      </c>
      <c r="H26" s="6">
        <f t="shared" si="2"/>
        <v>4.0286749099683785</v>
      </c>
      <c r="I26" s="6">
        <f t="shared" si="2"/>
        <v>3.9553550631798049</v>
      </c>
      <c r="J26" s="6">
        <f t="shared" si="2"/>
        <v>3.923914715262447</v>
      </c>
      <c r="K26" s="6">
        <f t="shared" si="2"/>
        <v>2.1954642020877069</v>
      </c>
      <c r="L26" s="6">
        <f t="shared" si="2"/>
        <v>2.7966000099553847</v>
      </c>
      <c r="M26" s="6">
        <f t="shared" si="2"/>
        <v>3.3812972911957688</v>
      </c>
      <c r="N26" s="6">
        <f t="shared" si="2"/>
        <v>3.1202233376571087</v>
      </c>
      <c r="O26" s="6">
        <f t="shared" si="2"/>
        <v>2.197939067918619</v>
      </c>
      <c r="P26" s="6">
        <f t="shared" si="2"/>
        <v>3.0843842210610766</v>
      </c>
      <c r="Q26" s="6">
        <f t="shared" si="2"/>
        <v>3.4192267470187483</v>
      </c>
      <c r="R26" s="6">
        <f t="shared" si="2"/>
        <v>3.0688524613822445</v>
      </c>
    </row>
    <row r="27" spans="1:18" x14ac:dyDescent="0.25">
      <c r="A27" s="4" t="s">
        <v>34</v>
      </c>
      <c r="B27" s="4"/>
      <c r="C27" s="6">
        <f t="shared" ref="C27:R27" si="3">C26/6</f>
        <v>0.50503467494272936</v>
      </c>
      <c r="D27" s="6">
        <f t="shared" si="3"/>
        <v>0.61072298784354861</v>
      </c>
      <c r="E27" s="6">
        <f t="shared" si="3"/>
        <v>0.65845013927855311</v>
      </c>
      <c r="F27" s="6">
        <f t="shared" si="3"/>
        <v>0.649420425124833</v>
      </c>
      <c r="G27" s="6">
        <f t="shared" si="3"/>
        <v>0.51438248251328478</v>
      </c>
      <c r="H27" s="6">
        <f t="shared" si="3"/>
        <v>0.67144581832806305</v>
      </c>
      <c r="I27" s="6">
        <f t="shared" si="3"/>
        <v>0.65922584386330085</v>
      </c>
      <c r="J27" s="6">
        <f t="shared" si="3"/>
        <v>0.65398578587707445</v>
      </c>
      <c r="K27" s="6">
        <f t="shared" si="3"/>
        <v>0.36591070034795115</v>
      </c>
      <c r="L27" s="6">
        <f t="shared" si="3"/>
        <v>0.46610000165923077</v>
      </c>
      <c r="M27" s="6">
        <f t="shared" si="3"/>
        <v>0.56354954853262818</v>
      </c>
      <c r="N27" s="6">
        <f t="shared" si="3"/>
        <v>0.52003722294285148</v>
      </c>
      <c r="O27" s="6">
        <f t="shared" si="3"/>
        <v>0.36632317798643649</v>
      </c>
      <c r="P27" s="6">
        <f t="shared" si="3"/>
        <v>0.51406403684351276</v>
      </c>
      <c r="Q27" s="6">
        <f t="shared" si="3"/>
        <v>0.56987112450312472</v>
      </c>
      <c r="R27" s="6">
        <f t="shared" si="3"/>
        <v>0.51147541023037413</v>
      </c>
    </row>
    <row r="29" spans="1:18" x14ac:dyDescent="0.25">
      <c r="A29" s="10" t="s">
        <v>0</v>
      </c>
      <c r="B29" s="9" t="s">
        <v>1</v>
      </c>
      <c r="C29" s="3" t="s">
        <v>16</v>
      </c>
      <c r="D29" s="3"/>
      <c r="E29" s="3"/>
      <c r="F29" s="3"/>
      <c r="G29" s="4" t="s">
        <v>17</v>
      </c>
      <c r="H29" s="4"/>
      <c r="I29" s="4"/>
      <c r="J29" s="4"/>
      <c r="K29" s="8"/>
      <c r="L29" s="8"/>
      <c r="M29" s="8"/>
      <c r="N29" s="8"/>
      <c r="O29" s="8"/>
      <c r="P29" s="8"/>
      <c r="Q29" s="8"/>
      <c r="R29" s="8"/>
    </row>
    <row r="30" spans="1:18" s="2" customFormat="1" ht="47.25" x14ac:dyDescent="0.25">
      <c r="C30" s="2" t="s">
        <v>30</v>
      </c>
      <c r="D30" s="2" t="s">
        <v>31</v>
      </c>
      <c r="E30" s="2" t="s">
        <v>32</v>
      </c>
      <c r="F30" s="2" t="s">
        <v>33</v>
      </c>
      <c r="G30" s="2" t="s">
        <v>30</v>
      </c>
      <c r="H30" s="2" t="s">
        <v>31</v>
      </c>
      <c r="I30" s="2" t="s">
        <v>32</v>
      </c>
      <c r="J30" s="2" t="s">
        <v>33</v>
      </c>
    </row>
    <row r="32" spans="1:18" x14ac:dyDescent="0.25">
      <c r="A32" s="6" t="s">
        <v>2</v>
      </c>
      <c r="B32" s="6">
        <v>3</v>
      </c>
      <c r="C32" s="7">
        <v>0.74418604651162701</v>
      </c>
      <c r="D32" s="7">
        <v>0.77482764148350503</v>
      </c>
      <c r="E32" s="7">
        <v>0.84644295302013395</v>
      </c>
      <c r="F32" s="7">
        <v>0.85333333333333306</v>
      </c>
      <c r="G32" s="7">
        <v>0.82926829268292601</v>
      </c>
      <c r="H32" s="7">
        <v>0.83763574155773901</v>
      </c>
      <c r="I32" s="7">
        <v>0.89225950782997698</v>
      </c>
      <c r="J32" s="7">
        <v>0.90666666666666595</v>
      </c>
    </row>
    <row r="33" spans="1:19" x14ac:dyDescent="0.25">
      <c r="A33" s="6" t="s">
        <v>3</v>
      </c>
      <c r="B33" s="6">
        <v>2</v>
      </c>
      <c r="C33" s="7">
        <v>0.66153846153846096</v>
      </c>
      <c r="D33" s="7">
        <v>0.67946048393545999</v>
      </c>
      <c r="E33" s="7">
        <v>0.67437697920969297</v>
      </c>
      <c r="F33" s="7">
        <v>0.79629629629629595</v>
      </c>
      <c r="G33" s="7">
        <v>0.671826625386996</v>
      </c>
      <c r="H33" s="7">
        <v>0.68903349753131005</v>
      </c>
      <c r="I33" s="7">
        <v>0.68329891229519402</v>
      </c>
      <c r="J33" s="7">
        <v>0.80370370370370303</v>
      </c>
    </row>
    <row r="34" spans="1:19" x14ac:dyDescent="0.25">
      <c r="A34" s="6" t="s">
        <v>4</v>
      </c>
      <c r="B34" s="6">
        <v>2</v>
      </c>
      <c r="C34" s="7">
        <v>0.57360406091370497</v>
      </c>
      <c r="D34" s="7">
        <v>0.67766348146490696</v>
      </c>
      <c r="E34" s="7">
        <v>0.60234604105571798</v>
      </c>
      <c r="F34" s="7">
        <v>0.72903225806451599</v>
      </c>
      <c r="G34" s="7">
        <v>0.61458333333333304</v>
      </c>
      <c r="H34" s="7">
        <v>0.69918867816234298</v>
      </c>
      <c r="I34" s="7">
        <v>0.63418516966904004</v>
      </c>
      <c r="J34" s="7">
        <v>0.761290322580645</v>
      </c>
    </row>
    <row r="35" spans="1:19" x14ac:dyDescent="0.25">
      <c r="A35" s="6" t="s">
        <v>5</v>
      </c>
      <c r="B35" s="6">
        <v>2</v>
      </c>
      <c r="C35" s="7">
        <v>0.38832997987927498</v>
      </c>
      <c r="D35" s="7">
        <v>0.51699178982808303</v>
      </c>
      <c r="E35" s="7">
        <v>0.50562858105830799</v>
      </c>
      <c r="F35" s="7">
        <v>0.55942028985507197</v>
      </c>
      <c r="G35" s="7">
        <v>0.35029354207436397</v>
      </c>
      <c r="H35" s="7">
        <v>0.51273168860336304</v>
      </c>
      <c r="I35" s="7">
        <v>0.499258510279743</v>
      </c>
      <c r="J35" s="7">
        <v>0.51884057971014497</v>
      </c>
    </row>
    <row r="36" spans="1:19" x14ac:dyDescent="0.25">
      <c r="A36" s="6" t="s">
        <v>6</v>
      </c>
      <c r="B36" s="6">
        <v>3</v>
      </c>
      <c r="C36" s="7">
        <v>0.427027027027027</v>
      </c>
      <c r="D36" s="7">
        <v>0.54302964871303205</v>
      </c>
      <c r="E36" s="7">
        <v>0.60802683321767204</v>
      </c>
      <c r="F36" s="16">
        <v>0.59848484848484795</v>
      </c>
      <c r="G36" s="7">
        <v>0.340101522842639</v>
      </c>
      <c r="H36" s="7">
        <v>0.54971389902567203</v>
      </c>
      <c r="I36" s="7">
        <v>0.61496645847790798</v>
      </c>
      <c r="J36" s="7">
        <v>0.50757575757575701</v>
      </c>
    </row>
    <row r="37" spans="1:19" x14ac:dyDescent="0.25">
      <c r="A37" s="6" t="s">
        <v>7</v>
      </c>
      <c r="B37" s="6">
        <v>7</v>
      </c>
      <c r="C37" s="7">
        <v>0.26627218934911201</v>
      </c>
      <c r="D37" s="7">
        <v>0.39915577472706798</v>
      </c>
      <c r="E37" s="7">
        <v>0.68772761177657804</v>
      </c>
      <c r="F37" s="16">
        <v>0.420560747663551</v>
      </c>
      <c r="G37" s="7">
        <v>0.30487804878048702</v>
      </c>
      <c r="H37" s="7">
        <v>0.40595865687785598</v>
      </c>
      <c r="I37" s="7">
        <v>0.72967399412048595</v>
      </c>
      <c r="J37" s="7">
        <v>0.467289719626168</v>
      </c>
    </row>
    <row r="38" spans="1:19" x14ac:dyDescent="0.25">
      <c r="F38" s="8"/>
    </row>
    <row r="39" spans="1:19" x14ac:dyDescent="0.25">
      <c r="A39" s="3" t="s">
        <v>18</v>
      </c>
      <c r="B39" s="3"/>
      <c r="C39" s="6">
        <f t="shared" ref="C39:J39" si="4" xml:space="preserve"> C32 + C33 + C34 + C35 + C36 + C37</f>
        <v>3.0609577652192073</v>
      </c>
      <c r="D39" s="6">
        <f t="shared" si="4"/>
        <v>3.591128820152055</v>
      </c>
      <c r="E39" s="6">
        <f t="shared" si="4"/>
        <v>3.9245489993381026</v>
      </c>
      <c r="F39" s="6">
        <f t="shared" si="4"/>
        <v>3.9571277736976156</v>
      </c>
      <c r="G39" s="6">
        <f t="shared" si="4"/>
        <v>3.1109513651007452</v>
      </c>
      <c r="H39" s="6">
        <f t="shared" si="4"/>
        <v>3.6942621617582834</v>
      </c>
      <c r="I39" s="6">
        <f t="shared" si="4"/>
        <v>4.0536425526723487</v>
      </c>
      <c r="J39" s="6">
        <f t="shared" si="4"/>
        <v>3.9653667498630836</v>
      </c>
    </row>
    <row r="40" spans="1:19" x14ac:dyDescent="0.25">
      <c r="A40" s="4" t="s">
        <v>34</v>
      </c>
      <c r="B40" s="4"/>
      <c r="C40" s="6">
        <f t="shared" ref="C40:J40" si="5">C39/6</f>
        <v>0.51015962753653454</v>
      </c>
      <c r="D40" s="6">
        <f t="shared" si="5"/>
        <v>0.59852147002534251</v>
      </c>
      <c r="E40" s="6">
        <f t="shared" si="5"/>
        <v>0.65409149988968374</v>
      </c>
      <c r="F40" s="6">
        <f t="shared" si="5"/>
        <v>0.65952129561626927</v>
      </c>
      <c r="G40" s="6">
        <f t="shared" si="5"/>
        <v>0.51849189418345754</v>
      </c>
      <c r="H40" s="6">
        <f t="shared" si="5"/>
        <v>0.61571036029304727</v>
      </c>
      <c r="I40" s="6">
        <f t="shared" si="5"/>
        <v>0.67560709211205816</v>
      </c>
      <c r="J40" s="6">
        <f t="shared" si="5"/>
        <v>0.66089445831051397</v>
      </c>
    </row>
    <row r="42" spans="1:19" s="5" customFormat="1" ht="21" x14ac:dyDescent="0.25">
      <c r="A42" s="15" t="s">
        <v>23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4" spans="1:19" s="2" customFormat="1" ht="31.5" customHeight="1" x14ac:dyDescent="0.25">
      <c r="A44" s="17" t="s">
        <v>35</v>
      </c>
      <c r="B44" s="17"/>
      <c r="C44" s="17"/>
      <c r="D44" s="17"/>
      <c r="F44" s="11" t="s">
        <v>21</v>
      </c>
      <c r="G44" s="13" t="s">
        <v>8</v>
      </c>
      <c r="H44" s="13" t="s">
        <v>10</v>
      </c>
      <c r="I44" s="13" t="s">
        <v>12</v>
      </c>
      <c r="J44" s="13" t="s">
        <v>14</v>
      </c>
      <c r="K44" s="13" t="s">
        <v>16</v>
      </c>
      <c r="M44" s="11" t="s">
        <v>21</v>
      </c>
      <c r="N44" s="14" t="s">
        <v>9</v>
      </c>
      <c r="O44" s="14" t="s">
        <v>11</v>
      </c>
      <c r="P44" s="14" t="s">
        <v>13</v>
      </c>
      <c r="Q44" s="14" t="s">
        <v>15</v>
      </c>
      <c r="R44" s="14" t="s">
        <v>17</v>
      </c>
    </row>
    <row r="45" spans="1:19" x14ac:dyDescent="0.25">
      <c r="A45" s="17"/>
      <c r="B45" s="17"/>
      <c r="C45" s="17"/>
      <c r="D45" s="17"/>
      <c r="S45" s="2"/>
    </row>
    <row r="46" spans="1:19" x14ac:dyDescent="0.25">
      <c r="A46" s="17"/>
      <c r="B46" s="17"/>
      <c r="C46" s="17"/>
      <c r="D46" s="17"/>
      <c r="F46" s="1" t="s">
        <v>30</v>
      </c>
      <c r="G46" s="6">
        <f>C14</f>
        <v>0.50272874618628094</v>
      </c>
      <c r="H46" s="6">
        <f>K14</f>
        <v>0.50510257771861489</v>
      </c>
      <c r="I46" s="6">
        <f>C27</f>
        <v>0.50503467494272936</v>
      </c>
      <c r="J46" s="6">
        <f>K27</f>
        <v>0.36591070034795115</v>
      </c>
      <c r="K46" s="6">
        <f>C40</f>
        <v>0.51015962753653454</v>
      </c>
      <c r="M46" s="1" t="s">
        <v>30</v>
      </c>
      <c r="N46" s="6">
        <f>G14</f>
        <v>0.50017413611070116</v>
      </c>
      <c r="O46" s="6">
        <f>O14</f>
        <v>0.49484836194070597</v>
      </c>
      <c r="P46" s="6">
        <f>G27</f>
        <v>0.51438248251328478</v>
      </c>
      <c r="Q46" s="6">
        <f>O27</f>
        <v>0.36632317798643649</v>
      </c>
      <c r="R46" s="6">
        <f>G40</f>
        <v>0.51849189418345754</v>
      </c>
      <c r="S46" s="2"/>
    </row>
    <row r="47" spans="1:19" x14ac:dyDescent="0.25">
      <c r="A47" s="17"/>
      <c r="B47" s="17"/>
      <c r="C47" s="17"/>
      <c r="D47" s="17"/>
      <c r="F47" s="1"/>
      <c r="G47" s="6">
        <v>2</v>
      </c>
      <c r="H47" s="6">
        <v>4</v>
      </c>
      <c r="I47" s="6">
        <v>3</v>
      </c>
      <c r="J47" s="6">
        <v>1</v>
      </c>
      <c r="K47" s="6">
        <v>5</v>
      </c>
      <c r="M47" s="1"/>
      <c r="N47" s="6">
        <v>3</v>
      </c>
      <c r="O47" s="6">
        <v>2</v>
      </c>
      <c r="P47" s="6">
        <v>4</v>
      </c>
      <c r="Q47" s="6">
        <v>1</v>
      </c>
      <c r="R47" s="6">
        <v>5</v>
      </c>
      <c r="S47" s="2"/>
    </row>
    <row r="48" spans="1:19" ht="15.75" customHeight="1" x14ac:dyDescent="0.25">
      <c r="A48" s="17"/>
      <c r="B48" s="17"/>
      <c r="C48" s="17"/>
      <c r="D48" s="17"/>
      <c r="F48" s="1" t="s">
        <v>31</v>
      </c>
      <c r="G48" s="6">
        <f>D14</f>
        <v>0.61380298294809987</v>
      </c>
      <c r="H48" s="6">
        <f>L14</f>
        <v>0.63665666961175404</v>
      </c>
      <c r="I48" s="6">
        <f>D27</f>
        <v>0.61072298784354861</v>
      </c>
      <c r="J48" s="6">
        <f>L27</f>
        <v>0.46610000165923077</v>
      </c>
      <c r="K48" s="6">
        <f>D40</f>
        <v>0.59852147002534251</v>
      </c>
      <c r="M48" s="1" t="s">
        <v>31</v>
      </c>
      <c r="N48" s="6">
        <f>H14</f>
        <v>0.61357659493238526</v>
      </c>
      <c r="O48" s="6">
        <f>P14</f>
        <v>0.60909579111316048</v>
      </c>
      <c r="P48" s="6">
        <f>H27</f>
        <v>0.67144581832806305</v>
      </c>
      <c r="Q48" s="6">
        <f>P27</f>
        <v>0.51406403684351276</v>
      </c>
      <c r="R48" s="6">
        <f>H40</f>
        <v>0.61571036029304727</v>
      </c>
      <c r="S48" s="2"/>
    </row>
    <row r="49" spans="1:19" ht="15.75" customHeight="1" x14ac:dyDescent="0.25">
      <c r="A49" s="17"/>
      <c r="B49" s="17"/>
      <c r="C49" s="17"/>
      <c r="D49" s="17"/>
      <c r="F49" s="1"/>
      <c r="G49" s="6">
        <v>4</v>
      </c>
      <c r="H49" s="6">
        <v>5</v>
      </c>
      <c r="I49" s="6">
        <v>3</v>
      </c>
      <c r="J49" s="6">
        <v>1</v>
      </c>
      <c r="K49" s="6">
        <v>2</v>
      </c>
      <c r="M49" s="1"/>
      <c r="N49" s="6">
        <v>3</v>
      </c>
      <c r="O49" s="6">
        <v>2</v>
      </c>
      <c r="P49" s="6">
        <v>5</v>
      </c>
      <c r="Q49" s="6">
        <v>1</v>
      </c>
      <c r="R49" s="6">
        <v>4</v>
      </c>
      <c r="S49" s="2"/>
    </row>
    <row r="50" spans="1:19" x14ac:dyDescent="0.25">
      <c r="A50" s="17"/>
      <c r="B50" s="17"/>
      <c r="C50" s="17"/>
      <c r="D50" s="17"/>
      <c r="F50" s="1" t="s">
        <v>32</v>
      </c>
      <c r="G50" s="6">
        <f>E14</f>
        <v>0.64728161958515118</v>
      </c>
      <c r="H50" s="6">
        <f>M14</f>
        <v>0.64117139213594088</v>
      </c>
      <c r="I50" s="6">
        <f>E27</f>
        <v>0.65845013927855311</v>
      </c>
      <c r="J50" s="6">
        <f>M27</f>
        <v>0.56354954853262818</v>
      </c>
      <c r="K50" s="6">
        <f>E40</f>
        <v>0.65409149988968374</v>
      </c>
      <c r="M50" s="1" t="s">
        <v>32</v>
      </c>
      <c r="N50" s="6">
        <f>I14</f>
        <v>0.66066860941634631</v>
      </c>
      <c r="O50" s="6">
        <f>Q14</f>
        <v>0.65390918251144592</v>
      </c>
      <c r="P50" s="6">
        <f>I27</f>
        <v>0.65922584386330085</v>
      </c>
      <c r="Q50" s="6">
        <f>Q27</f>
        <v>0.56987112450312472</v>
      </c>
      <c r="R50" s="6">
        <f>I40</f>
        <v>0.67560709211205816</v>
      </c>
      <c r="S50" s="2"/>
    </row>
    <row r="51" spans="1:19" x14ac:dyDescent="0.25">
      <c r="A51" s="17"/>
      <c r="B51" s="17"/>
      <c r="C51" s="17"/>
      <c r="D51" s="17"/>
      <c r="F51" s="1"/>
      <c r="G51" s="6">
        <v>3</v>
      </c>
      <c r="H51" s="6">
        <v>2</v>
      </c>
      <c r="I51" s="6">
        <v>5</v>
      </c>
      <c r="J51" s="6">
        <v>1</v>
      </c>
      <c r="K51" s="6">
        <v>4</v>
      </c>
      <c r="M51" s="1"/>
      <c r="N51" s="6">
        <v>4</v>
      </c>
      <c r="O51" s="6">
        <v>2</v>
      </c>
      <c r="P51" s="6">
        <v>3</v>
      </c>
      <c r="Q51" s="6">
        <v>1</v>
      </c>
      <c r="R51" s="6">
        <v>5</v>
      </c>
      <c r="S51" s="2"/>
    </row>
    <row r="52" spans="1:19" x14ac:dyDescent="0.25">
      <c r="A52" s="17"/>
      <c r="B52" s="17"/>
      <c r="C52" s="17"/>
      <c r="D52" s="17"/>
      <c r="F52" s="1" t="s">
        <v>33</v>
      </c>
      <c r="G52" s="6">
        <f>F14</f>
        <v>0.64965534706653083</v>
      </c>
      <c r="H52" s="6">
        <f>N14</f>
        <v>0.65257827650613121</v>
      </c>
      <c r="I52" s="6">
        <f>F27</f>
        <v>0.649420425124833</v>
      </c>
      <c r="J52" s="6">
        <f>N27</f>
        <v>0.52003722294285148</v>
      </c>
      <c r="K52" s="6">
        <f>F40</f>
        <v>0.65952129561626927</v>
      </c>
      <c r="M52" s="1" t="s">
        <v>33</v>
      </c>
      <c r="N52" s="6">
        <f>J14</f>
        <v>0.64391082208251504</v>
      </c>
      <c r="O52" s="6">
        <f>R14</f>
        <v>0.63960974681369787</v>
      </c>
      <c r="P52" s="6">
        <f>J27</f>
        <v>0.65398578587707445</v>
      </c>
      <c r="Q52" s="6">
        <f>R27</f>
        <v>0.51147541023037413</v>
      </c>
      <c r="R52" s="6">
        <f>J40</f>
        <v>0.66089445831051397</v>
      </c>
      <c r="S52" s="2"/>
    </row>
    <row r="53" spans="1:19" x14ac:dyDescent="0.25">
      <c r="A53" s="17"/>
      <c r="B53" s="17"/>
      <c r="C53" s="17"/>
      <c r="D53" s="17"/>
      <c r="F53" s="1"/>
      <c r="G53" s="6">
        <v>3</v>
      </c>
      <c r="H53" s="6">
        <v>4</v>
      </c>
      <c r="I53" s="6">
        <v>2</v>
      </c>
      <c r="J53" s="6">
        <v>1</v>
      </c>
      <c r="K53" s="6">
        <v>5</v>
      </c>
      <c r="M53" s="1"/>
      <c r="N53" s="6">
        <v>3</v>
      </c>
      <c r="O53" s="6">
        <v>2</v>
      </c>
      <c r="P53" s="6">
        <v>4</v>
      </c>
      <c r="Q53" s="6">
        <v>1</v>
      </c>
      <c r="R53" s="6">
        <v>5</v>
      </c>
      <c r="S53" s="2"/>
    </row>
    <row r="54" spans="1:19" x14ac:dyDescent="0.25">
      <c r="A54" s="17"/>
      <c r="B54" s="17"/>
      <c r="C54" s="17"/>
      <c r="D54" s="17"/>
      <c r="S54" s="2"/>
    </row>
    <row r="55" spans="1:19" x14ac:dyDescent="0.25">
      <c r="A55" s="17"/>
      <c r="B55" s="17"/>
      <c r="C55" s="17"/>
      <c r="D55" s="17"/>
      <c r="F55" s="6" t="s">
        <v>29</v>
      </c>
      <c r="G55" s="6">
        <f>G47 + G49 + G51 + G53</f>
        <v>12</v>
      </c>
      <c r="H55" s="6">
        <f t="shared" ref="H55:K55" si="6">H47 + H49 + H51 + H53</f>
        <v>15</v>
      </c>
      <c r="I55" s="6">
        <f t="shared" si="6"/>
        <v>13</v>
      </c>
      <c r="J55" s="6">
        <f t="shared" si="6"/>
        <v>4</v>
      </c>
      <c r="K55" s="6">
        <f t="shared" si="6"/>
        <v>16</v>
      </c>
      <c r="M55" s="6" t="s">
        <v>29</v>
      </c>
      <c r="N55" s="6">
        <f>N47 + N49 + N51 + N53</f>
        <v>13</v>
      </c>
      <c r="O55" s="6">
        <f>O47 + O49 + O51 + O53</f>
        <v>8</v>
      </c>
      <c r="P55" s="6">
        <f>P47 + P49 + P51 + P53</f>
        <v>16</v>
      </c>
      <c r="Q55" s="6">
        <f>Q47 + Q49 + Q51 + Q53</f>
        <v>4</v>
      </c>
      <c r="R55" s="6">
        <f>R47 + R49 + R51 + R53</f>
        <v>19</v>
      </c>
      <c r="S55" s="2"/>
    </row>
    <row r="56" spans="1:19" x14ac:dyDescent="0.25">
      <c r="A56" s="2"/>
      <c r="B56" s="2"/>
      <c r="C56" s="2"/>
      <c r="D56" s="2"/>
      <c r="Q56" s="2"/>
      <c r="R56" s="2"/>
      <c r="S56" s="2"/>
    </row>
    <row r="57" spans="1:19" x14ac:dyDescent="0.25">
      <c r="Q57" s="2"/>
      <c r="R57" s="2"/>
      <c r="S57" s="2"/>
    </row>
    <row r="58" spans="1:19" x14ac:dyDescent="0.25">
      <c r="Q58" s="2"/>
      <c r="R58" s="2"/>
      <c r="S58" s="2"/>
    </row>
  </sheetData>
  <mergeCells count="27">
    <mergeCell ref="A44:D55"/>
    <mergeCell ref="M46:M47"/>
    <mergeCell ref="M48:M49"/>
    <mergeCell ref="M50:M51"/>
    <mergeCell ref="M52:M53"/>
    <mergeCell ref="A39:B39"/>
    <mergeCell ref="A42:R42"/>
    <mergeCell ref="A14:B14"/>
    <mergeCell ref="A27:B27"/>
    <mergeCell ref="A40:B40"/>
    <mergeCell ref="F46:F47"/>
    <mergeCell ref="F48:F49"/>
    <mergeCell ref="F50:F51"/>
    <mergeCell ref="F52:F53"/>
    <mergeCell ref="C16:F16"/>
    <mergeCell ref="G16:J16"/>
    <mergeCell ref="K16:N16"/>
    <mergeCell ref="O16:R16"/>
    <mergeCell ref="A26:B26"/>
    <mergeCell ref="C29:F29"/>
    <mergeCell ref="G29:J29"/>
    <mergeCell ref="A1:R1"/>
    <mergeCell ref="C3:F3"/>
    <mergeCell ref="G3:J3"/>
    <mergeCell ref="K3:N3"/>
    <mergeCell ref="O3:R3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 Indices</vt:lpstr>
      <vt:lpstr>External Indices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2023-10-08T09:53:32Z</dcterms:created>
  <dcterms:modified xsi:type="dcterms:W3CDTF">2023-10-08T13:13:03Z</dcterms:modified>
</cp:coreProperties>
</file>