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240" windowWidth="21075" windowHeight="9915"/>
  </bookViews>
  <sheets>
    <sheet name="Forecast Accuracy" sheetId="13" r:id="rId1"/>
    <sheet name="Data" sheetId="1" state="hidden" r:id="rId2"/>
    <sheet name="Definitions" sheetId="7" state="hidden" r:id="rId3"/>
  </sheets>
  <definedNames>
    <definedName name="_xlnm._FilterDatabase" localSheetId="1" hidden="1">Data!$A$1:$AK$2</definedName>
    <definedName name="data">OFFSET(Data!$A$1,0,0,COUNTA(Data!$A:$A),37)</definedName>
    <definedName name="DATE">Definitions!$B$3</definedName>
    <definedName name="NAME">Definitions!$B$4</definedName>
    <definedName name="URL">Definitions!$B$2</definedName>
  </definedNames>
  <calcPr calcId="145621"/>
  <pivotCaches>
    <pivotCache cacheId="2" r:id="rId4"/>
  </pivotCaches>
</workbook>
</file>

<file path=xl/calcChain.xml><?xml version="1.0" encoding="utf-8"?>
<calcChain xmlns="http://schemas.openxmlformats.org/spreadsheetml/2006/main">
  <c r="B4" i="13" l="1"/>
  <c r="AK2" i="1" l="1"/>
  <c r="AJ2" i="1" l="1"/>
  <c r="XEZ14" i="13" l="1"/>
  <c r="XEZ17" i="13" s="1"/>
  <c r="XEZ19" i="13" l="1"/>
  <c r="XEZ18" i="13"/>
</calcChain>
</file>

<file path=xl/comments1.xml><?xml version="1.0" encoding="utf-8"?>
<comments xmlns="http://schemas.openxmlformats.org/spreadsheetml/2006/main">
  <authors>
    <author>Dele</author>
  </authors>
  <commentList>
    <comment ref="XEZ18" authorId="0">
      <text>
        <r>
          <rPr>
            <b/>
            <sz val="9"/>
            <color indexed="81"/>
            <rFont val="Tahoma"/>
            <family val="2"/>
          </rPr>
          <t xml:space="preserve">R1 and R2 contain formulae that this sheet depends on
</t>
        </r>
      </text>
    </comment>
  </commentList>
</comments>
</file>

<file path=xl/comments2.xml><?xml version="1.0" encoding="utf-8"?>
<comments xmlns="http://schemas.openxmlformats.org/spreadsheetml/2006/main">
  <authors>
    <author>Dele</author>
  </authors>
  <commentList>
    <comment ref="AJ1" authorId="0">
      <text>
        <r>
          <rPr>
            <b/>
            <sz val="9"/>
            <color indexed="81"/>
            <rFont val="Tahoma"/>
            <family val="2"/>
          </rPr>
          <t xml:space="preserve">Calculated column 
NOT FROM Data
</t>
        </r>
      </text>
    </comment>
  </commentList>
</comments>
</file>

<file path=xl/sharedStrings.xml><?xml version="1.0" encoding="utf-8"?>
<sst xmlns="http://schemas.openxmlformats.org/spreadsheetml/2006/main" count="92" uniqueCount="62">
  <si>
    <t>Severity</t>
  </si>
  <si>
    <t>Priority</t>
  </si>
  <si>
    <t>Type</t>
  </si>
  <si>
    <t>Component</t>
  </si>
  <si>
    <t>Status</t>
  </si>
  <si>
    <t>Title</t>
  </si>
  <si>
    <t>Fields:</t>
  </si>
  <si>
    <t>Resolution</t>
  </si>
  <si>
    <t>Url:</t>
  </si>
  <si>
    <t>Date:</t>
  </si>
  <si>
    <t>Name:</t>
  </si>
  <si>
    <t>Revised</t>
  </si>
  <si>
    <t>Created</t>
  </si>
  <si>
    <t>Description</t>
  </si>
  <si>
    <t>Count()</t>
  </si>
  <si>
    <t>Comments</t>
  </si>
  <si>
    <t>IssueKey</t>
  </si>
  <si>
    <t>ProjectCode</t>
  </si>
  <si>
    <t>Reporter</t>
  </si>
  <si>
    <t>AffectedVersionNumbers</t>
  </si>
  <si>
    <t>FixedInVersion</t>
  </si>
  <si>
    <t>Age</t>
  </si>
  <si>
    <t>Repeated</t>
  </si>
  <si>
    <t>Votes</t>
  </si>
  <si>
    <t>Visibility</t>
  </si>
  <si>
    <t>Project Name</t>
  </si>
  <si>
    <t>Test Run</t>
  </si>
  <si>
    <t>Closed Date</t>
  </si>
  <si>
    <t>Resolved Date</t>
  </si>
  <si>
    <t>Due Date</t>
  </si>
  <si>
    <t>Start Date</t>
  </si>
  <si>
    <t>Percent Complete</t>
  </si>
  <si>
    <t>Last Comment</t>
  </si>
  <si>
    <t>Estimated Effort</t>
  </si>
  <si>
    <t>Remaining Time</t>
  </si>
  <si>
    <t>Excess Time</t>
  </si>
  <si>
    <t>Time Logged</t>
  </si>
  <si>
    <t>Points</t>
  </si>
  <si>
    <t>Grand Total</t>
  </si>
  <si>
    <t xml:space="preserve">Estimated Effort </t>
  </si>
  <si>
    <t xml:space="preserve">Time Logged </t>
  </si>
  <si>
    <t xml:space="preserve">Variance </t>
  </si>
  <si>
    <t>(All)</t>
  </si>
  <si>
    <t>Resources</t>
  </si>
  <si>
    <t>Start Month</t>
  </si>
  <si>
    <t>Due Month</t>
  </si>
  <si>
    <t>03-12</t>
  </si>
  <si>
    <t>04-12</t>
  </si>
  <si>
    <t>05-12</t>
  </si>
  <si>
    <t>06-12</t>
  </si>
  <si>
    <t>07-12</t>
  </si>
  <si>
    <t>08-12</t>
  </si>
  <si>
    <t>09-12</t>
  </si>
  <si>
    <t>Month/Yr</t>
  </si>
  <si>
    <t>Today</t>
  </si>
  <si>
    <t>Estimates vs. Actuals By Month</t>
  </si>
  <si>
    <t>ProjectName</t>
  </si>
  <si>
    <t>ClosedDate</t>
  </si>
  <si>
    <t>ResolvedDate</t>
  </si>
  <si>
    <t>DueDate</t>
  </si>
  <si>
    <t>StartDate</t>
  </si>
  <si>
    <t>ResourceNames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</si>
</sst>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dd/mm/yy;@"/>
    <numFmt numFmtId="165" formatCode="0.00;[Red]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45220"/>
      <name val="Consolas"/>
      <family val="3"/>
    </font>
    <font>
      <b/>
      <sz val="9"/>
      <color indexed="81"/>
      <name val="Tahoma"/>
      <family val="2"/>
    </font>
    <font>
      <sz val="10"/>
      <color rgb="FF333333"/>
      <name val="Verdana"/>
      <family val="2"/>
    </font>
    <font>
      <sz val="11"/>
      <name val="Calibri"/>
      <family val="2"/>
      <scheme val="minor"/>
    </font>
    <font>
      <sz val="10"/>
      <name val="Verdana"/>
      <family val="2"/>
    </font>
    <font>
      <sz val="26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0"/>
      <color theme="1" tint="0.499984740745262"/>
      <name val="Calibri"/>
      <family val="2"/>
      <scheme val="minor"/>
    </font>
    <font>
      <u/>
      <sz val="11"/>
      <color theme="0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9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Fill="1"/>
    <xf numFmtId="9" fontId="0" fillId="0" borderId="0" xfId="0" applyNumberFormat="1" applyFill="1"/>
    <xf numFmtId="0" fontId="0" fillId="0" borderId="0" xfId="0" applyNumberFormat="1" applyFill="1"/>
    <xf numFmtId="164" fontId="3" fillId="0" borderId="0" xfId="0" applyNumberFormat="1" applyFont="1" applyAlignment="1">
      <alignment vertical="center"/>
    </xf>
    <xf numFmtId="164" fontId="0" fillId="0" borderId="0" xfId="0" applyNumberFormat="1"/>
    <xf numFmtId="164" fontId="0" fillId="0" borderId="0" xfId="0" applyNumberFormat="1" applyFill="1"/>
    <xf numFmtId="43" fontId="0" fillId="0" borderId="0" xfId="1" applyFont="1" applyFill="1"/>
    <xf numFmtId="43" fontId="0" fillId="0" borderId="0" xfId="0" applyNumberFormat="1" applyFill="1"/>
    <xf numFmtId="0" fontId="0" fillId="0" borderId="0" xfId="0" applyNumberFormat="1"/>
    <xf numFmtId="0" fontId="0" fillId="0" borderId="0" xfId="0" pivotButton="1"/>
    <xf numFmtId="2" fontId="0" fillId="0" borderId="0" xfId="0" applyNumberFormat="1"/>
    <xf numFmtId="165" fontId="0" fillId="0" borderId="0" xfId="0" applyNumberFormat="1"/>
    <xf numFmtId="14" fontId="0" fillId="2" borderId="0" xfId="0" applyNumberFormat="1" applyFill="1"/>
    <xf numFmtId="0" fontId="5" fillId="2" borderId="0" xfId="0" applyFont="1" applyFill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6" fillId="0" borderId="0" xfId="0" applyFont="1"/>
    <xf numFmtId="0" fontId="8" fillId="4" borderId="0" xfId="0" applyFont="1" applyFill="1" applyBorder="1" applyAlignment="1"/>
    <xf numFmtId="0" fontId="11" fillId="0" borderId="0" xfId="2" applyFont="1" applyAlignment="1">
      <alignment vertical="top"/>
    </xf>
    <xf numFmtId="0" fontId="8" fillId="3" borderId="1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10" fillId="0" borderId="0" xfId="2" applyFont="1" applyAlignment="1">
      <alignment horizontal="center" vertical="top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8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5" Type="http://schemas.openxmlformats.org/officeDocument/2006/relationships/customXml" Target="../customXml/item7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[ResourceForecastAccuracyReport.xlsx]Forecast Accuracy!PivotTable1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en-GB"/>
              <a:t>Estimate vs Actual Time</a:t>
            </a:r>
          </a:p>
        </c:rich>
      </c:tx>
      <c:layout/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1"/>
      </c:pivotFmt>
      <c:pivotFmt>
        <c:idx val="22"/>
      </c:pivotFmt>
      <c:pivotFmt>
        <c:idx val="23"/>
      </c:pivotFmt>
      <c:pivotFmt>
        <c:idx val="24"/>
      </c:pivotFmt>
      <c:pivotFmt>
        <c:idx val="25"/>
      </c:pivotFmt>
      <c:pivotFmt>
        <c:idx val="26"/>
      </c:pivotFmt>
      <c:pivotFmt>
        <c:idx val="27"/>
      </c:pivotFmt>
      <c:pivotFmt>
        <c:idx val="28"/>
      </c:pivotFmt>
      <c:pivotFmt>
        <c:idx val="29"/>
      </c:pivotFmt>
      <c:pivotFmt>
        <c:idx val="30"/>
      </c:pivotFmt>
      <c:pivotFmt>
        <c:idx val="31"/>
      </c:pivotFmt>
      <c:pivotFmt>
        <c:idx val="32"/>
      </c:pivotFmt>
      <c:pivotFmt>
        <c:idx val="33"/>
      </c:pivotFmt>
      <c:pivotFmt>
        <c:idx val="34"/>
      </c:pivotFmt>
      <c:pivotFmt>
        <c:idx val="35"/>
      </c:pivotFmt>
      <c:pivotFmt>
        <c:idx val="36"/>
      </c:pivotFmt>
      <c:pivotFmt>
        <c:idx val="37"/>
      </c:pivotFmt>
      <c:pivotFmt>
        <c:idx val="38"/>
      </c:pivotFmt>
      <c:pivotFmt>
        <c:idx val="39"/>
      </c:pivotFmt>
      <c:pivotFmt>
        <c:idx val="40"/>
      </c:pivotFmt>
      <c:pivotFmt>
        <c:idx val="41"/>
      </c:pivotFmt>
      <c:pivotFmt>
        <c:idx val="42"/>
      </c:pivotFmt>
      <c:pivotFmt>
        <c:idx val="43"/>
      </c:pivotFmt>
      <c:pivotFmt>
        <c:idx val="44"/>
      </c:pivotFmt>
      <c:pivotFmt>
        <c:idx val="45"/>
      </c:pivotFmt>
      <c:pivotFmt>
        <c:idx val="46"/>
      </c:pivotFmt>
      <c:pivotFmt>
        <c:idx val="47"/>
      </c:pivotFmt>
      <c:pivotFmt>
        <c:idx val="48"/>
      </c:pivotFmt>
      <c:pivotFmt>
        <c:idx val="49"/>
      </c:pivotFmt>
      <c:pivotFmt>
        <c:idx val="50"/>
      </c:pivotFmt>
      <c:pivotFmt>
        <c:idx val="51"/>
      </c:pivotFmt>
      <c:pivotFmt>
        <c:idx val="52"/>
      </c:pivotFmt>
      <c:pivotFmt>
        <c:idx val="53"/>
      </c:pivotFmt>
      <c:pivotFmt>
        <c:idx val="54"/>
      </c:pivotFmt>
      <c:pivotFmt>
        <c:idx val="55"/>
      </c:pivotFmt>
      <c:pivotFmt>
        <c:idx val="56"/>
      </c:pivotFmt>
      <c:pivotFmt>
        <c:idx val="57"/>
      </c:pivotFmt>
      <c:pivotFmt>
        <c:idx val="58"/>
      </c:pivotFmt>
      <c:pivotFmt>
        <c:idx val="59"/>
      </c:pivotFmt>
      <c:pivotFmt>
        <c:idx val="60"/>
      </c:pivotFmt>
      <c:pivotFmt>
        <c:idx val="61"/>
      </c:pivotFmt>
      <c:pivotFmt>
        <c:idx val="62"/>
      </c:pivotFmt>
      <c:pivotFmt>
        <c:idx val="63"/>
      </c:pivotFmt>
      <c:pivotFmt>
        <c:idx val="64"/>
      </c:pivotFmt>
      <c:pivotFmt>
        <c:idx val="65"/>
      </c:pivotFmt>
      <c:pivotFmt>
        <c:idx val="66"/>
      </c:pivotFmt>
      <c:pivotFmt>
        <c:idx val="67"/>
      </c:pivotFmt>
      <c:pivotFmt>
        <c:idx val="68"/>
      </c:pivotFmt>
      <c:pivotFmt>
        <c:idx val="69"/>
      </c:pivotFmt>
      <c:pivotFmt>
        <c:idx val="70"/>
      </c:pivotFmt>
      <c:pivotFmt>
        <c:idx val="71"/>
      </c:pivotFmt>
      <c:pivotFmt>
        <c:idx val="72"/>
      </c:pivotFmt>
      <c:pivotFmt>
        <c:idx val="73"/>
      </c:pivotFmt>
      <c:pivotFmt>
        <c:idx val="74"/>
      </c:pivotFmt>
      <c:pivotFmt>
        <c:idx val="75"/>
      </c:pivotFmt>
      <c:pivotFmt>
        <c:idx val="76"/>
      </c:pivotFmt>
      <c:pivotFmt>
        <c:idx val="77"/>
      </c:pivotFmt>
      <c:pivotFmt>
        <c:idx val="78"/>
      </c:pivotFmt>
      <c:pivotFmt>
        <c:idx val="79"/>
      </c:pivotFmt>
      <c:pivotFmt>
        <c:idx val="80"/>
      </c:pivotFmt>
      <c:pivotFmt>
        <c:idx val="81"/>
      </c:pivotFmt>
      <c:pivotFmt>
        <c:idx val="82"/>
      </c:pivotFmt>
      <c:pivotFmt>
        <c:idx val="83"/>
      </c:pivotFmt>
      <c:pivotFmt>
        <c:idx val="84"/>
      </c:pivotFmt>
      <c:pivotFmt>
        <c:idx val="85"/>
      </c:pivotFmt>
      <c:pivotFmt>
        <c:idx val="86"/>
      </c:pivotFmt>
      <c:pivotFmt>
        <c:idx val="87"/>
      </c:pivotFmt>
      <c:pivotFmt>
        <c:idx val="88"/>
      </c:pivotFmt>
      <c:pivotFmt>
        <c:idx val="89"/>
      </c:pivotFmt>
      <c:pivotFmt>
        <c:idx val="90"/>
      </c:pivotFmt>
      <c:pivotFmt>
        <c:idx val="91"/>
      </c:pivotFmt>
      <c:pivotFmt>
        <c:idx val="92"/>
      </c:pivotFmt>
      <c:pivotFmt>
        <c:idx val="93"/>
      </c:pivotFmt>
      <c:pivotFmt>
        <c:idx val="94"/>
      </c:pivotFmt>
      <c:pivotFmt>
        <c:idx val="95"/>
      </c:pivotFmt>
      <c:pivotFmt>
        <c:idx val="96"/>
      </c:pivotFmt>
      <c:pivotFmt>
        <c:idx val="97"/>
      </c:pivotFmt>
      <c:pivotFmt>
        <c:idx val="98"/>
      </c:pivotFmt>
      <c:pivotFmt>
        <c:idx val="99"/>
      </c:pivotFmt>
      <c:pivotFmt>
        <c:idx val="100"/>
      </c:pivotFmt>
      <c:pivotFmt>
        <c:idx val="101"/>
      </c:pivotFmt>
      <c:pivotFmt>
        <c:idx val="102"/>
      </c:pivotFmt>
      <c:pivotFmt>
        <c:idx val="103"/>
      </c:pivotFmt>
      <c:pivotFmt>
        <c:idx val="104"/>
      </c:pivotFmt>
      <c:pivotFmt>
        <c:idx val="105"/>
      </c:pivotFmt>
      <c:pivotFmt>
        <c:idx val="106"/>
      </c:pivotFmt>
      <c:pivotFmt>
        <c:idx val="107"/>
      </c:pivotFmt>
      <c:pivotFmt>
        <c:idx val="108"/>
      </c:pivotFmt>
      <c:pivotFmt>
        <c:idx val="109"/>
      </c:pivotFmt>
      <c:pivotFmt>
        <c:idx val="110"/>
      </c:pivotFmt>
      <c:pivotFmt>
        <c:idx val="111"/>
      </c:pivotFmt>
      <c:pivotFmt>
        <c:idx val="112"/>
      </c:pivotFmt>
      <c:pivotFmt>
        <c:idx val="113"/>
      </c:pivotFmt>
      <c:pivotFmt>
        <c:idx val="114"/>
      </c:pivotFmt>
      <c:pivotFmt>
        <c:idx val="115"/>
      </c:pivotFmt>
      <c:pivotFmt>
        <c:idx val="116"/>
      </c:pivotFmt>
      <c:pivotFmt>
        <c:idx val="117"/>
      </c:pivotFmt>
      <c:pivotFmt>
        <c:idx val="118"/>
      </c:pivotFmt>
      <c:pivotFmt>
        <c:idx val="119"/>
      </c:pivotFmt>
      <c:pivotFmt>
        <c:idx val="120"/>
      </c:pivotFmt>
      <c:pivotFmt>
        <c:idx val="121"/>
      </c:pivotFmt>
      <c:pivotFmt>
        <c:idx val="122"/>
      </c:pivotFmt>
      <c:pivotFmt>
        <c:idx val="123"/>
      </c:pivotFmt>
      <c:pivotFmt>
        <c:idx val="124"/>
      </c:pivotFmt>
      <c:pivotFmt>
        <c:idx val="125"/>
      </c:pivotFmt>
      <c:pivotFmt>
        <c:idx val="126"/>
      </c:pivotFmt>
      <c:pivotFmt>
        <c:idx val="127"/>
      </c:pivotFmt>
      <c:pivotFmt>
        <c:idx val="128"/>
      </c:pivotFmt>
      <c:pivotFmt>
        <c:idx val="129"/>
      </c:pivotFmt>
      <c:pivotFmt>
        <c:idx val="130"/>
      </c:pivotFmt>
      <c:pivotFmt>
        <c:idx val="131"/>
      </c:pivotFmt>
      <c:pivotFmt>
        <c:idx val="132"/>
      </c:pivotFmt>
      <c:pivotFmt>
        <c:idx val="133"/>
      </c:pivotFmt>
      <c:pivotFmt>
        <c:idx val="134"/>
      </c:pivotFmt>
      <c:pivotFmt>
        <c:idx val="135"/>
      </c:pivotFmt>
      <c:pivotFmt>
        <c:idx val="136"/>
      </c:pivotFmt>
      <c:pivotFmt>
        <c:idx val="137"/>
      </c:pivotFmt>
      <c:pivotFmt>
        <c:idx val="138"/>
      </c:pivotFmt>
      <c:pivotFmt>
        <c:idx val="139"/>
      </c:pivotFmt>
      <c:pivotFmt>
        <c:idx val="140"/>
      </c:pivotFmt>
      <c:pivotFmt>
        <c:idx val="141"/>
      </c:pivotFmt>
      <c:pivotFmt>
        <c:idx val="142"/>
      </c:pivotFmt>
      <c:pivotFmt>
        <c:idx val="143"/>
      </c:pivotFmt>
      <c:pivotFmt>
        <c:idx val="144"/>
      </c:pivotFmt>
      <c:pivotFmt>
        <c:idx val="145"/>
      </c:pivotFmt>
      <c:pivotFmt>
        <c:idx val="146"/>
      </c:pivotFmt>
      <c:pivotFmt>
        <c:idx val="147"/>
      </c:pivotFmt>
      <c:pivotFmt>
        <c:idx val="148"/>
      </c:pivotFmt>
      <c:pivotFmt>
        <c:idx val="149"/>
      </c:pivotFmt>
      <c:pivotFmt>
        <c:idx val="150"/>
      </c:pivotFmt>
      <c:pivotFmt>
        <c:idx val="151"/>
      </c:pivotFmt>
      <c:pivotFmt>
        <c:idx val="152"/>
      </c:pivotFmt>
      <c:pivotFmt>
        <c:idx val="153"/>
      </c:pivotFmt>
      <c:pivotFmt>
        <c:idx val="154"/>
      </c:pivotFmt>
      <c:pivotFmt>
        <c:idx val="155"/>
      </c:pivotFmt>
      <c:pivotFmt>
        <c:idx val="156"/>
      </c:pivotFmt>
      <c:pivotFmt>
        <c:idx val="157"/>
      </c:pivotFmt>
      <c:pivotFmt>
        <c:idx val="158"/>
      </c:pivotFmt>
      <c:pivotFmt>
        <c:idx val="159"/>
      </c:pivotFmt>
      <c:pivotFmt>
        <c:idx val="160"/>
      </c:pivotFmt>
      <c:pivotFmt>
        <c:idx val="161"/>
      </c:pivotFmt>
      <c:pivotFmt>
        <c:idx val="162"/>
      </c:pivotFmt>
      <c:pivotFmt>
        <c:idx val="163"/>
      </c:pivotFmt>
      <c:pivotFmt>
        <c:idx val="164"/>
      </c:pivotFmt>
      <c:pivotFmt>
        <c:idx val="165"/>
      </c:pivotFmt>
      <c:pivotFmt>
        <c:idx val="166"/>
      </c:pivotFmt>
      <c:pivotFmt>
        <c:idx val="167"/>
      </c:pivotFmt>
      <c:pivotFmt>
        <c:idx val="168"/>
      </c:pivotFmt>
      <c:pivotFmt>
        <c:idx val="169"/>
      </c:pivotFmt>
      <c:pivotFmt>
        <c:idx val="170"/>
      </c:pivotFmt>
      <c:pivotFmt>
        <c:idx val="171"/>
      </c:pivotFmt>
      <c:pivotFmt>
        <c:idx val="172"/>
      </c:pivotFmt>
      <c:pivotFmt>
        <c:idx val="173"/>
      </c:pivotFmt>
      <c:pivotFmt>
        <c:idx val="174"/>
      </c:pivotFmt>
      <c:pivotFmt>
        <c:idx val="175"/>
      </c:pivotFmt>
      <c:pivotFmt>
        <c:idx val="176"/>
      </c:pivotFmt>
      <c:pivotFmt>
        <c:idx val="177"/>
      </c:pivotFmt>
      <c:pivotFmt>
        <c:idx val="178"/>
      </c:pivotFmt>
      <c:pivotFmt>
        <c:idx val="179"/>
      </c:pivotFmt>
      <c:pivotFmt>
        <c:idx val="180"/>
      </c:pivotFmt>
      <c:pivotFmt>
        <c:idx val="181"/>
      </c:pivotFmt>
      <c:pivotFmt>
        <c:idx val="182"/>
      </c:pivotFmt>
      <c:pivotFmt>
        <c:idx val="183"/>
      </c:pivotFmt>
      <c:pivotFmt>
        <c:idx val="184"/>
      </c:pivotFmt>
      <c:pivotFmt>
        <c:idx val="185"/>
      </c:pivotFmt>
      <c:pivotFmt>
        <c:idx val="186"/>
      </c:pivotFmt>
      <c:pivotFmt>
        <c:idx val="187"/>
      </c:pivotFmt>
      <c:pivotFmt>
        <c:idx val="188"/>
      </c:pivotFmt>
      <c:pivotFmt>
        <c:idx val="189"/>
      </c:pivotFmt>
      <c:pivotFmt>
        <c:idx val="190"/>
      </c:pivotFmt>
      <c:pivotFmt>
        <c:idx val="191"/>
      </c:pivotFmt>
      <c:pivotFmt>
        <c:idx val="192"/>
      </c:pivotFmt>
      <c:pivotFmt>
        <c:idx val="193"/>
      </c:pivotFmt>
      <c:pivotFmt>
        <c:idx val="194"/>
      </c:pivotFmt>
      <c:pivotFmt>
        <c:idx val="195"/>
      </c:pivotFmt>
      <c:pivotFmt>
        <c:idx val="196"/>
      </c:pivotFmt>
      <c:pivotFmt>
        <c:idx val="197"/>
      </c:pivotFmt>
      <c:pivotFmt>
        <c:idx val="198"/>
      </c:pivotFmt>
      <c:pivotFmt>
        <c:idx val="199"/>
      </c:pivotFmt>
      <c:pivotFmt>
        <c:idx val="200"/>
      </c:pivotFmt>
      <c:pivotFmt>
        <c:idx val="201"/>
      </c:pivotFmt>
      <c:pivotFmt>
        <c:idx val="202"/>
      </c:pivotFmt>
      <c:pivotFmt>
        <c:idx val="203"/>
      </c:pivotFmt>
      <c:pivotFmt>
        <c:idx val="204"/>
      </c:pivotFmt>
      <c:pivotFmt>
        <c:idx val="205"/>
      </c:pivotFmt>
      <c:pivotFmt>
        <c:idx val="206"/>
      </c:pivotFmt>
      <c:pivotFmt>
        <c:idx val="207"/>
      </c:pivotFmt>
      <c:pivotFmt>
        <c:idx val="208"/>
      </c:pivotFmt>
      <c:pivotFmt>
        <c:idx val="209"/>
      </c:pivotFmt>
      <c:pivotFmt>
        <c:idx val="210"/>
      </c:pivotFmt>
      <c:pivotFmt>
        <c:idx val="211"/>
      </c:pivotFmt>
      <c:pivotFmt>
        <c:idx val="212"/>
      </c:pivotFmt>
      <c:pivotFmt>
        <c:idx val="213"/>
      </c:pivotFmt>
      <c:pivotFmt>
        <c:idx val="214"/>
      </c:pivotFmt>
      <c:pivotFmt>
        <c:idx val="215"/>
      </c:pivotFmt>
      <c:pivotFmt>
        <c:idx val="216"/>
      </c:pivotFmt>
      <c:pivotFmt>
        <c:idx val="217"/>
      </c:pivotFmt>
      <c:pivotFmt>
        <c:idx val="218"/>
      </c:pivotFmt>
      <c:pivotFmt>
        <c:idx val="219"/>
      </c:pivotFmt>
      <c:pivotFmt>
        <c:idx val="220"/>
      </c:pivotFmt>
      <c:pivotFmt>
        <c:idx val="221"/>
      </c:pivotFmt>
      <c:pivotFmt>
        <c:idx val="222"/>
      </c:pivotFmt>
      <c:pivotFmt>
        <c:idx val="223"/>
      </c:pivotFmt>
      <c:pivotFmt>
        <c:idx val="224"/>
      </c:pivotFmt>
      <c:pivotFmt>
        <c:idx val="225"/>
      </c:pivotFmt>
      <c:pivotFmt>
        <c:idx val="226"/>
      </c:pivotFmt>
      <c:pivotFmt>
        <c:idx val="227"/>
      </c:pivotFmt>
      <c:pivotFmt>
        <c:idx val="228"/>
      </c:pivotFmt>
      <c:pivotFmt>
        <c:idx val="229"/>
      </c:pivotFmt>
      <c:pivotFmt>
        <c:idx val="230"/>
      </c:pivotFmt>
      <c:pivotFmt>
        <c:idx val="231"/>
      </c:pivotFmt>
      <c:pivotFmt>
        <c:idx val="232"/>
      </c:pivotFmt>
      <c:pivotFmt>
        <c:idx val="233"/>
      </c:pivotFmt>
      <c:pivotFmt>
        <c:idx val="234"/>
      </c:pivotFmt>
      <c:pivotFmt>
        <c:idx val="235"/>
      </c:pivotFmt>
      <c:pivotFmt>
        <c:idx val="236"/>
      </c:pivotFmt>
      <c:pivotFmt>
        <c:idx val="237"/>
      </c:pivotFmt>
      <c:pivotFmt>
        <c:idx val="238"/>
      </c:pivotFmt>
      <c:pivotFmt>
        <c:idx val="239"/>
      </c:pivotFmt>
      <c:pivotFmt>
        <c:idx val="240"/>
      </c:pivotFmt>
      <c:pivotFmt>
        <c:idx val="241"/>
      </c:pivotFmt>
      <c:pivotFmt>
        <c:idx val="242"/>
      </c:pivotFmt>
      <c:pivotFmt>
        <c:idx val="243"/>
      </c:pivotFmt>
      <c:pivotFmt>
        <c:idx val="244"/>
      </c:pivotFmt>
      <c:pivotFmt>
        <c:idx val="245"/>
      </c:pivotFmt>
      <c:pivotFmt>
        <c:idx val="246"/>
      </c:pivotFmt>
      <c:pivotFmt>
        <c:idx val="247"/>
      </c:pivotFmt>
      <c:pivotFmt>
        <c:idx val="248"/>
      </c:pivotFmt>
      <c:pivotFmt>
        <c:idx val="249"/>
      </c:pivotFmt>
      <c:pivotFmt>
        <c:idx val="250"/>
      </c:pivotFmt>
      <c:pivotFmt>
        <c:idx val="251"/>
      </c:pivotFmt>
      <c:pivotFmt>
        <c:idx val="252"/>
      </c:pivotFmt>
      <c:pivotFmt>
        <c:idx val="253"/>
      </c:pivotFmt>
      <c:pivotFmt>
        <c:idx val="254"/>
      </c:pivotFmt>
      <c:pivotFmt>
        <c:idx val="255"/>
      </c:pivotFmt>
      <c:pivotFmt>
        <c:idx val="256"/>
      </c:pivotFmt>
      <c:pivotFmt>
        <c:idx val="257"/>
      </c:pivotFmt>
      <c:pivotFmt>
        <c:idx val="258"/>
      </c:pivotFmt>
      <c:pivotFmt>
        <c:idx val="259"/>
      </c:pivotFmt>
      <c:pivotFmt>
        <c:idx val="260"/>
      </c:pivotFmt>
      <c:pivotFmt>
        <c:idx val="261"/>
      </c:pivotFmt>
      <c:pivotFmt>
        <c:idx val="262"/>
      </c:pivotFmt>
      <c:pivotFmt>
        <c:idx val="263"/>
      </c:pivotFmt>
      <c:pivotFmt>
        <c:idx val="264"/>
      </c:pivotFmt>
      <c:pivotFmt>
        <c:idx val="265"/>
      </c:pivotFmt>
      <c:pivotFmt>
        <c:idx val="266"/>
      </c:pivotFmt>
      <c:pivotFmt>
        <c:idx val="267"/>
      </c:pivotFmt>
      <c:pivotFmt>
        <c:idx val="268"/>
      </c:pivotFmt>
      <c:pivotFmt>
        <c:idx val="269"/>
      </c:pivotFmt>
      <c:pivotFmt>
        <c:idx val="270"/>
      </c:pivotFmt>
      <c:pivotFmt>
        <c:idx val="271"/>
      </c:pivotFmt>
      <c:pivotFmt>
        <c:idx val="272"/>
      </c:pivotFmt>
      <c:pivotFmt>
        <c:idx val="273"/>
      </c:pivotFmt>
      <c:pivotFmt>
        <c:idx val="274"/>
      </c:pivotFmt>
      <c:pivotFmt>
        <c:idx val="275"/>
      </c:pivotFmt>
      <c:pivotFmt>
        <c:idx val="276"/>
      </c:pivotFmt>
      <c:pivotFmt>
        <c:idx val="277"/>
      </c:pivotFmt>
      <c:pivotFmt>
        <c:idx val="278"/>
      </c:pivotFmt>
      <c:pivotFmt>
        <c:idx val="279"/>
      </c:pivotFmt>
      <c:pivotFmt>
        <c:idx val="280"/>
      </c:pivotFmt>
      <c:pivotFmt>
        <c:idx val="281"/>
      </c:pivotFmt>
      <c:pivotFmt>
        <c:idx val="282"/>
      </c:pivotFmt>
      <c:pivotFmt>
        <c:idx val="283"/>
      </c:pivotFmt>
      <c:pivotFmt>
        <c:idx val="284"/>
      </c:pivotFmt>
      <c:pivotFmt>
        <c:idx val="285"/>
      </c:pivotFmt>
      <c:pivotFmt>
        <c:idx val="286"/>
      </c:pivotFmt>
      <c:pivotFmt>
        <c:idx val="287"/>
      </c:pivotFmt>
      <c:pivotFmt>
        <c:idx val="288"/>
      </c:pivotFmt>
      <c:pivotFmt>
        <c:idx val="289"/>
      </c:pivotFmt>
      <c:pivotFmt>
        <c:idx val="290"/>
      </c:pivotFmt>
      <c:pivotFmt>
        <c:idx val="291"/>
      </c:pivotFmt>
      <c:pivotFmt>
        <c:idx val="292"/>
      </c:pivotFmt>
      <c:pivotFmt>
        <c:idx val="293"/>
      </c:pivotFmt>
      <c:pivotFmt>
        <c:idx val="294"/>
      </c:pivotFmt>
      <c:pivotFmt>
        <c:idx val="295"/>
      </c:pivotFmt>
      <c:pivotFmt>
        <c:idx val="296"/>
      </c:pivotFmt>
      <c:pivotFmt>
        <c:idx val="297"/>
      </c:pivotFmt>
      <c:pivotFmt>
        <c:idx val="298"/>
      </c:pivotFmt>
      <c:pivotFmt>
        <c:idx val="299"/>
      </c:pivotFmt>
      <c:pivotFmt>
        <c:idx val="300"/>
      </c:pivotFmt>
      <c:pivotFmt>
        <c:idx val="301"/>
      </c:pivotFmt>
      <c:pivotFmt>
        <c:idx val="302"/>
      </c:pivotFmt>
      <c:pivotFmt>
        <c:idx val="303"/>
      </c:pivotFmt>
      <c:pivotFmt>
        <c:idx val="304"/>
      </c:pivotFmt>
      <c:pivotFmt>
        <c:idx val="305"/>
      </c:pivotFmt>
      <c:pivotFmt>
        <c:idx val="306"/>
      </c:pivotFmt>
      <c:pivotFmt>
        <c:idx val="307"/>
      </c:pivotFmt>
      <c:pivotFmt>
        <c:idx val="308"/>
      </c:pivotFmt>
      <c:pivotFmt>
        <c:idx val="309"/>
      </c:pivotFmt>
      <c:pivotFmt>
        <c:idx val="310"/>
      </c:pivotFmt>
      <c:pivotFmt>
        <c:idx val="311"/>
      </c:pivotFmt>
      <c:pivotFmt>
        <c:idx val="312"/>
      </c:pivotFmt>
      <c:pivotFmt>
        <c:idx val="313"/>
      </c:pivotFmt>
      <c:pivotFmt>
        <c:idx val="314"/>
      </c:pivotFmt>
      <c:pivotFmt>
        <c:idx val="315"/>
      </c:pivotFmt>
      <c:pivotFmt>
        <c:idx val="316"/>
      </c:pivotFmt>
      <c:pivotFmt>
        <c:idx val="317"/>
      </c:pivotFmt>
      <c:pivotFmt>
        <c:idx val="318"/>
      </c:pivotFmt>
      <c:pivotFmt>
        <c:idx val="319"/>
      </c:pivotFmt>
      <c:pivotFmt>
        <c:idx val="320"/>
      </c:pivotFmt>
      <c:pivotFmt>
        <c:idx val="321"/>
      </c:pivotFmt>
      <c:pivotFmt>
        <c:idx val="322"/>
      </c:pivotFmt>
      <c:pivotFmt>
        <c:idx val="323"/>
      </c:pivotFmt>
      <c:pivotFmt>
        <c:idx val="324"/>
      </c:pivotFmt>
      <c:pivotFmt>
        <c:idx val="325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'Forecast Accuracy'!$C$8</c:f>
              <c:strCache>
                <c:ptCount val="1"/>
                <c:pt idx="0">
                  <c:v>Time Logged </c:v>
                </c:pt>
              </c:strCache>
            </c:strRef>
          </c:tx>
          <c:cat>
            <c:strRef>
              <c:f>'Forecast Accuracy'!$B$9:$B$16</c:f>
              <c:strCache>
                <c:ptCount val="7"/>
                <c:pt idx="0">
                  <c:v>03-12</c:v>
                </c:pt>
                <c:pt idx="1">
                  <c:v>04-12</c:v>
                </c:pt>
                <c:pt idx="2">
                  <c:v>05-12</c:v>
                </c:pt>
                <c:pt idx="3">
                  <c:v>06-12</c:v>
                </c:pt>
                <c:pt idx="4">
                  <c:v>07-12</c:v>
                </c:pt>
                <c:pt idx="5">
                  <c:v>08-12</c:v>
                </c:pt>
                <c:pt idx="6">
                  <c:v>09-12</c:v>
                </c:pt>
              </c:strCache>
            </c:strRef>
          </c:cat>
          <c:val>
            <c:numRef>
              <c:f>'Forecast Accuracy'!$C$9:$C$16</c:f>
              <c:numCache>
                <c:formatCode>0.00</c:formatCode>
                <c:ptCount val="7"/>
                <c:pt idx="0">
                  <c:v>280.8</c:v>
                </c:pt>
                <c:pt idx="1">
                  <c:v>575.20000000000016</c:v>
                </c:pt>
                <c:pt idx="2">
                  <c:v>696</c:v>
                </c:pt>
                <c:pt idx="3">
                  <c:v>1126.4000000000003</c:v>
                </c:pt>
                <c:pt idx="4">
                  <c:v>1073.5999999999999</c:v>
                </c:pt>
                <c:pt idx="5">
                  <c:v>639.80000000000007</c:v>
                </c:pt>
                <c:pt idx="6">
                  <c:v>687.19999999999993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'Forecast Accuracy'!$D$8</c:f>
              <c:strCache>
                <c:ptCount val="1"/>
                <c:pt idx="0">
                  <c:v>Estimated Effort </c:v>
                </c:pt>
              </c:strCache>
            </c:strRef>
          </c:tx>
          <c:cat>
            <c:strRef>
              <c:f>'Forecast Accuracy'!$B$9:$B$16</c:f>
              <c:strCache>
                <c:ptCount val="7"/>
                <c:pt idx="0">
                  <c:v>03-12</c:v>
                </c:pt>
                <c:pt idx="1">
                  <c:v>04-12</c:v>
                </c:pt>
                <c:pt idx="2">
                  <c:v>05-12</c:v>
                </c:pt>
                <c:pt idx="3">
                  <c:v>06-12</c:v>
                </c:pt>
                <c:pt idx="4">
                  <c:v>07-12</c:v>
                </c:pt>
                <c:pt idx="5">
                  <c:v>08-12</c:v>
                </c:pt>
                <c:pt idx="6">
                  <c:v>09-12</c:v>
                </c:pt>
              </c:strCache>
            </c:strRef>
          </c:cat>
          <c:val>
            <c:numRef>
              <c:f>'Forecast Accuracy'!$D$9:$D$16</c:f>
              <c:numCache>
                <c:formatCode>0.00</c:formatCode>
                <c:ptCount val="7"/>
                <c:pt idx="0">
                  <c:v>320</c:v>
                </c:pt>
                <c:pt idx="1">
                  <c:v>652</c:v>
                </c:pt>
                <c:pt idx="2">
                  <c:v>720</c:v>
                </c:pt>
                <c:pt idx="3">
                  <c:v>1052</c:v>
                </c:pt>
                <c:pt idx="4">
                  <c:v>896</c:v>
                </c:pt>
                <c:pt idx="5">
                  <c:v>568</c:v>
                </c:pt>
                <c:pt idx="6">
                  <c:v>676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'Forecast Accuracy'!$E$8</c:f>
              <c:strCache>
                <c:ptCount val="1"/>
                <c:pt idx="0">
                  <c:v>Variance </c:v>
                </c:pt>
              </c:strCache>
            </c:strRef>
          </c:tx>
          <c:cat>
            <c:strRef>
              <c:f>'Forecast Accuracy'!$B$9:$B$16</c:f>
              <c:strCache>
                <c:ptCount val="7"/>
                <c:pt idx="0">
                  <c:v>03-12</c:v>
                </c:pt>
                <c:pt idx="1">
                  <c:v>04-12</c:v>
                </c:pt>
                <c:pt idx="2">
                  <c:v>05-12</c:v>
                </c:pt>
                <c:pt idx="3">
                  <c:v>06-12</c:v>
                </c:pt>
                <c:pt idx="4">
                  <c:v>07-12</c:v>
                </c:pt>
                <c:pt idx="5">
                  <c:v>08-12</c:v>
                </c:pt>
                <c:pt idx="6">
                  <c:v>09-12</c:v>
                </c:pt>
              </c:strCache>
            </c:strRef>
          </c:cat>
          <c:val>
            <c:numRef>
              <c:f>'Forecast Accuracy'!$E$9:$E$16</c:f>
              <c:numCache>
                <c:formatCode>0.00;[Red]0.00</c:formatCode>
                <c:ptCount val="7"/>
                <c:pt idx="0">
                  <c:v>39.200000000000003</c:v>
                </c:pt>
                <c:pt idx="1">
                  <c:v>76.8</c:v>
                </c:pt>
                <c:pt idx="2">
                  <c:v>24</c:v>
                </c:pt>
                <c:pt idx="3">
                  <c:v>-74.400000000000006</c:v>
                </c:pt>
                <c:pt idx="4">
                  <c:v>-177.6</c:v>
                </c:pt>
                <c:pt idx="5">
                  <c:v>-71.8</c:v>
                </c:pt>
                <c:pt idx="6">
                  <c:v>-11.2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367936"/>
        <c:axId val="151303808"/>
      </c:lineChart>
      <c:catAx>
        <c:axId val="155367936"/>
        <c:scaling>
          <c:orientation val="minMax"/>
        </c:scaling>
        <c:delete val="0"/>
        <c:axPos val="b"/>
        <c:majorTickMark val="none"/>
        <c:minorTickMark val="none"/>
        <c:tickLblPos val="nextTo"/>
        <c:crossAx val="151303808"/>
        <c:crosses val="autoZero"/>
        <c:auto val="1"/>
        <c:lblAlgn val="ctr"/>
        <c:lblOffset val="100"/>
        <c:noMultiLvlLbl val="0"/>
      </c:catAx>
      <c:valAx>
        <c:axId val="151303808"/>
        <c:scaling>
          <c:orientation val="minMax"/>
        </c:scaling>
        <c:delete val="0"/>
        <c:axPos val="l"/>
        <c:majorGridlines/>
        <c:title>
          <c:layout/>
          <c:overlay val="0"/>
        </c:title>
        <c:numFmt formatCode="0.00" sourceLinked="1"/>
        <c:majorTickMark val="none"/>
        <c:minorTickMark val="none"/>
        <c:tickLblPos val="nextTo"/>
        <c:crossAx val="155367936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59872</xdr:colOff>
      <xdr:row>17</xdr:row>
      <xdr:rowOff>153760</xdr:rowOff>
    </xdr:from>
    <xdr:to>
      <xdr:col>18</xdr:col>
      <xdr:colOff>32659</xdr:colOff>
      <xdr:row>43</xdr:row>
      <xdr:rowOff>87085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Harvey" refreshedDate="41176.632659027775" missingItemsLimit="0" createdVersion="4" refreshedVersion="4" minRefreshableVersion="3" recordCount="307">
  <cacheSource type="worksheet">
    <worksheetSource name="=data"/>
  </cacheSource>
  <cacheFields count="42">
    <cacheField name="IssueKey" numFmtId="0">
      <sharedItems/>
    </cacheField>
    <cacheField name="Project Name" numFmtId="0">
      <sharedItems/>
    </cacheField>
    <cacheField name="ProjectCode" numFmtId="0">
      <sharedItems count="3">
        <s v="PROJA"/>
        <s v="PROJC"/>
        <s v="PROJB"/>
      </sharedItems>
    </cacheField>
    <cacheField name="Title" numFmtId="0">
      <sharedItems/>
    </cacheField>
    <cacheField name="Description" numFmtId="0">
      <sharedItems/>
    </cacheField>
    <cacheField name="Reporter" numFmtId="0">
      <sharedItems/>
    </cacheField>
    <cacheField name="Test Run" numFmtId="0">
      <sharedItems/>
    </cacheField>
    <cacheField name="Resource" numFmtId="0">
      <sharedItems count="10">
        <s v="Jane Montford"/>
        <s v="Anne Smith"/>
        <s v="Dele Sikuade"/>
        <s v="Harvey Kandola"/>
        <s v="Peter Leaver"/>
        <s v="Miles Walker"/>
        <s v="Simon Smith"/>
        <s v="Jim Bean"/>
        <s v="David Long"/>
        <s v="Anita Keller"/>
      </sharedItems>
    </cacheField>
    <cacheField name="Status" numFmtId="0">
      <sharedItems count="6">
        <s v="In Test"/>
        <s v="Review"/>
        <s v="Unassigned"/>
        <s v="Closed"/>
        <s v="Assigned"/>
        <s v="In Progress"/>
      </sharedItems>
    </cacheField>
    <cacheField name="Priority" numFmtId="0">
      <sharedItems/>
    </cacheField>
    <cacheField name="Severity" numFmtId="0">
      <sharedItems/>
    </cacheField>
    <cacheField name="Resolution" numFmtId="0">
      <sharedItems/>
    </cacheField>
    <cacheField name="Type" numFmtId="0">
      <sharedItems/>
    </cacheField>
    <cacheField name="Revised" numFmtId="0">
      <sharedItems containsNonDate="0" containsString="0" containsBlank="1"/>
    </cacheField>
    <cacheField name="Created" numFmtId="164">
      <sharedItems containsSemiMixedTypes="0" containsNonDate="0" containsDate="1" containsString="0" minDate="2012-03-01T00:00:00" maxDate="2012-09-20T00:00:00"/>
    </cacheField>
    <cacheField name="Closed Date" numFmtId="164">
      <sharedItems containsDate="1" containsMixedTypes="1" minDate="2012-03-12T00:00:00" maxDate="2012-09-28T00:00:00"/>
    </cacheField>
    <cacheField name="Resolved Date" numFmtId="164">
      <sharedItems containsDate="1" containsMixedTypes="1" minDate="2012-03-12T00:00:00" maxDate="2012-09-28T00:00:00"/>
    </cacheField>
    <cacheField name="Due Date" numFmtId="164">
      <sharedItems containsSemiMixedTypes="0" containsNonDate="0" containsDate="1" containsString="0" minDate="2012-03-08T00:00:00" maxDate="2012-09-27T00:00:00"/>
    </cacheField>
    <cacheField name="Start Date" numFmtId="164">
      <sharedItems containsSemiMixedTypes="0" containsNonDate="0" containsDate="1" containsString="0" minDate="2012-03-01T00:00:00" maxDate="2012-09-20T00:00:00"/>
    </cacheField>
    <cacheField name="Percent Complete" numFmtId="0">
      <sharedItems containsSemiMixedTypes="0" containsString="0" containsNumber="1" containsInteger="1" minValue="0" maxValue="100"/>
    </cacheField>
    <cacheField name="Last Comment" numFmtId="0">
      <sharedItems containsNonDate="0" containsString="0" containsBlank="1"/>
    </cacheField>
    <cacheField name="Comments" numFmtId="0">
      <sharedItems containsNonDate="0" containsString="0" containsBlank="1"/>
    </cacheField>
    <cacheField name="Estimated Effort" numFmtId="0">
      <sharedItems containsSemiMixedTypes="0" containsString="0" containsNumber="1" containsInteger="1" minValue="4" maxValue="40"/>
    </cacheField>
    <cacheField name="Points" numFmtId="0">
      <sharedItems containsSemiMixedTypes="0" containsString="0" containsNumber="1" containsInteger="1" minValue="10" maxValue="150"/>
    </cacheField>
    <cacheField name="Component" numFmtId="0">
      <sharedItems/>
    </cacheField>
    <cacheField name="FixedInVersion" numFmtId="0">
      <sharedItems containsNonDate="0" containsString="0" containsBlank="1"/>
    </cacheField>
    <cacheField name="AffectedVersionNumbers" numFmtId="0">
      <sharedItems containsNonDate="0" containsString="0" containsBlank="1"/>
    </cacheField>
    <cacheField name="Age" numFmtId="0">
      <sharedItems containsSemiMixedTypes="0" containsString="0" containsNumber="1" containsInteger="1" minValue="5" maxValue="207"/>
    </cacheField>
    <cacheField name="Repeated" numFmtId="0">
      <sharedItems containsNonDate="0" containsString="0" containsBlank="1"/>
    </cacheField>
    <cacheField name="Excess Time" numFmtId="0">
      <sharedItems containsNonDate="0" containsString="0" containsBlank="1"/>
    </cacheField>
    <cacheField name="Remaining Time" numFmtId="43">
      <sharedItems containsSemiMixedTypes="0" containsString="0" containsNumber="1" minValue="0" maxValue="40"/>
    </cacheField>
    <cacheField name="Time Logged" numFmtId="43">
      <sharedItems containsSemiMixedTypes="0" containsString="0" containsNumber="1" minValue="0" maxValue="120"/>
    </cacheField>
    <cacheField name="Votes" numFmtId="0">
      <sharedItems containsNonDate="0" containsString="0" containsBlank="1"/>
    </cacheField>
    <cacheField name="Visibility" numFmtId="0">
      <sharedItems containsNonDate="0" containsString="0" containsBlank="1"/>
    </cacheField>
    <cacheField name="Count()" numFmtId="0">
      <sharedItems containsSemiMixedTypes="0" containsString="0" containsNumber="1" containsInteger="1" minValue="1" maxValue="1"/>
    </cacheField>
    <cacheField name="Start Month" numFmtId="0">
      <sharedItems count="7">
        <s v="04-12"/>
        <s v="07-12"/>
        <s v="08-12"/>
        <s v="06-12"/>
        <s v="09-12"/>
        <s v="05-12"/>
        <s v="03-12"/>
      </sharedItems>
    </cacheField>
    <cacheField name="Due Month" numFmtId="0">
      <sharedItems count="7">
        <s v="04-12"/>
        <s v="07-12"/>
        <s v="09-12"/>
        <s v="06-12"/>
        <s v="08-12"/>
        <s v="05-12"/>
        <s v="03-12"/>
      </sharedItems>
    </cacheField>
    <cacheField name="Variance" numFmtId="0" formula="ROUND('Estimated Effort'-'Time Logged',2)" databaseField="0"/>
    <cacheField name="Avg. Estimate" numFmtId="0" formula="ROUND('Estimated Effort'/'Count()',2)" databaseField="0"/>
    <cacheField name="Average Logged" numFmtId="0" formula="ROUND('Time Logged'/'Count()',2)" databaseField="0"/>
    <cacheField name="Average Variance" numFmtId="0" formula="'Avg. Estimate'-'Average Logged'" databaseField="0"/>
    <cacheField name="Avg. Points" numFmtId="0" formula="ROUND(Points/'Count()',2)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7">
  <r>
    <s v="PROJA2"/>
    <s v="PROJA"/>
    <x v="0"/>
    <s v="Task 1"/>
    <s v="Task 1"/>
    <s v="Jane Montford"/>
    <s v="No Test"/>
    <x v="0"/>
    <x v="0"/>
    <s v="Normal"/>
    <s v="Trivial"/>
    <s v="None"/>
    <s v="Bug"/>
    <m/>
    <d v="2012-04-10T00:00:00"/>
    <s v=""/>
    <s v=""/>
    <d v="2012-04-17T00:00:00"/>
    <d v="2012-04-10T00:00:00"/>
    <n v="0"/>
    <m/>
    <m/>
    <n v="16"/>
    <n v="50"/>
    <s v="Database"/>
    <m/>
    <m/>
    <n v="167"/>
    <m/>
    <m/>
    <n v="3.1999999999999993"/>
    <n v="12.8"/>
    <m/>
    <m/>
    <n v="1"/>
    <x v="0"/>
    <x v="0"/>
  </r>
  <r>
    <s v="PROJC3"/>
    <s v="PROJC"/>
    <x v="1"/>
    <s v="Task 2"/>
    <s v="Task 2"/>
    <s v="Anne Smith"/>
    <s v="No Test"/>
    <x v="1"/>
    <x v="1"/>
    <s v="High"/>
    <s v="Major"/>
    <s v="None"/>
    <s v="Investigation"/>
    <m/>
    <d v="2012-07-02T00:00:00"/>
    <s v=""/>
    <s v=""/>
    <d v="2012-07-09T00:00:00"/>
    <d v="2012-07-02T00:00:00"/>
    <n v="0"/>
    <m/>
    <m/>
    <n v="4"/>
    <n v="10"/>
    <s v="Billing"/>
    <m/>
    <m/>
    <n v="84"/>
    <m/>
    <m/>
    <n v="2"/>
    <n v="2"/>
    <m/>
    <m/>
    <n v="1"/>
    <x v="1"/>
    <x v="1"/>
  </r>
  <r>
    <s v="PROJA4"/>
    <s v="PROJA"/>
    <x v="0"/>
    <s v="Task 3"/>
    <s v="Task 3"/>
    <s v="Dele Sikuade"/>
    <s v="No Test"/>
    <x v="2"/>
    <x v="2"/>
    <s v="High"/>
    <s v="Minor"/>
    <s v="None"/>
    <s v="Bug"/>
    <m/>
    <d v="2012-08-25T00:00:00"/>
    <s v=""/>
    <s v=""/>
    <d v="2012-09-01T00:00:00"/>
    <d v="2012-08-25T00:00:00"/>
    <n v="0"/>
    <m/>
    <m/>
    <n v="16"/>
    <n v="50"/>
    <s v="UI Amend"/>
    <m/>
    <m/>
    <n v="30"/>
    <m/>
    <m/>
    <n v="8"/>
    <n v="8"/>
    <m/>
    <m/>
    <n v="1"/>
    <x v="2"/>
    <x v="2"/>
  </r>
  <r>
    <s v="PROJA5"/>
    <s v="PROJA"/>
    <x v="0"/>
    <s v="Task 4"/>
    <s v="Task 4"/>
    <s v="Dele Sikuade"/>
    <s v="No Test"/>
    <x v="2"/>
    <x v="1"/>
    <s v="Low"/>
    <s v="Minor"/>
    <s v="None"/>
    <s v="Investigation"/>
    <m/>
    <d v="2012-07-20T00:00:00"/>
    <s v=""/>
    <s v=""/>
    <d v="2012-07-27T00:00:00"/>
    <d v="2012-07-20T00:00:00"/>
    <n v="0"/>
    <m/>
    <m/>
    <n v="4"/>
    <n v="10"/>
    <s v="Manufacturing"/>
    <m/>
    <m/>
    <n v="66"/>
    <m/>
    <m/>
    <n v="0"/>
    <n v="6.4"/>
    <m/>
    <m/>
    <n v="1"/>
    <x v="1"/>
    <x v="1"/>
  </r>
  <r>
    <s v="PROJC6"/>
    <s v="PROJC"/>
    <x v="1"/>
    <s v="Task 5"/>
    <s v="Task 5"/>
    <s v="Anne Smith"/>
    <s v="No Test"/>
    <x v="1"/>
    <x v="1"/>
    <s v="Normal"/>
    <s v="Critical"/>
    <s v="None"/>
    <s v="Task"/>
    <m/>
    <d v="2012-06-06T00:00:00"/>
    <s v=""/>
    <s v=""/>
    <d v="2012-06-13T00:00:00"/>
    <d v="2012-06-06T00:00:00"/>
    <n v="0"/>
    <m/>
    <m/>
    <n v="8"/>
    <n v="20"/>
    <s v="Manufacturing"/>
    <m/>
    <m/>
    <n v="110"/>
    <m/>
    <m/>
    <n v="1.5999999999999996"/>
    <n v="6.4"/>
    <m/>
    <m/>
    <n v="1"/>
    <x v="3"/>
    <x v="3"/>
  </r>
  <r>
    <s v="PROJC7"/>
    <s v="PROJC"/>
    <x v="1"/>
    <s v="Task 6"/>
    <s v="Task 6"/>
    <s v="Jane Montford"/>
    <s v="No Test"/>
    <x v="0"/>
    <x v="3"/>
    <s v="Low"/>
    <s v="Major"/>
    <s v="Closed"/>
    <s v="Enhancement"/>
    <m/>
    <d v="2012-08-21T00:00:00"/>
    <d v="2012-08-31T00:00:00"/>
    <d v="2012-08-31T00:00:00"/>
    <d v="2012-08-28T00:00:00"/>
    <d v="2012-08-21T00:00:00"/>
    <n v="100"/>
    <m/>
    <m/>
    <n v="40"/>
    <n v="150"/>
    <s v="Manufacturing"/>
    <m/>
    <m/>
    <n v="34"/>
    <m/>
    <m/>
    <n v="0"/>
    <n v="48"/>
    <m/>
    <m/>
    <n v="1"/>
    <x v="2"/>
    <x v="4"/>
  </r>
  <r>
    <s v="PROJB8"/>
    <s v="PROJB"/>
    <x v="2"/>
    <s v="Task 7"/>
    <s v="Task 7"/>
    <s v="Harvey Kandola"/>
    <s v="No Test"/>
    <x v="3"/>
    <x v="4"/>
    <s v="High"/>
    <s v="Minor"/>
    <s v="None"/>
    <s v="Investigation"/>
    <m/>
    <d v="2012-09-12T00:00:00"/>
    <s v=""/>
    <s v=""/>
    <d v="2012-09-19T00:00:00"/>
    <d v="2012-09-12T00:00:00"/>
    <n v="0"/>
    <m/>
    <m/>
    <n v="4"/>
    <n v="10"/>
    <s v="Intranet"/>
    <m/>
    <m/>
    <n v="12"/>
    <m/>
    <m/>
    <n v="2"/>
    <n v="2"/>
    <m/>
    <m/>
    <n v="1"/>
    <x v="4"/>
    <x v="2"/>
  </r>
  <r>
    <s v="PROJA9"/>
    <s v="PROJA"/>
    <x v="0"/>
    <s v="Task 8"/>
    <s v="Task 8"/>
    <s v="Anne Smith"/>
    <s v="No Test"/>
    <x v="1"/>
    <x v="5"/>
    <s v="Normal"/>
    <s v="Trivial"/>
    <s v="None"/>
    <s v="Enhancement"/>
    <m/>
    <d v="2012-05-15T00:00:00"/>
    <s v=""/>
    <s v=""/>
    <d v="2012-05-22T00:00:00"/>
    <d v="2012-05-15T00:00:00"/>
    <n v="0"/>
    <m/>
    <m/>
    <n v="40"/>
    <n v="150"/>
    <s v="Accounting"/>
    <m/>
    <m/>
    <n v="132"/>
    <m/>
    <m/>
    <n v="4"/>
    <n v="36"/>
    <m/>
    <m/>
    <n v="1"/>
    <x v="5"/>
    <x v="5"/>
  </r>
  <r>
    <s v="PROJA10"/>
    <s v="PROJA"/>
    <x v="0"/>
    <s v="Task 9"/>
    <s v="Task 9"/>
    <s v="Peter Leaver"/>
    <s v="No Test"/>
    <x v="4"/>
    <x v="0"/>
    <s v="Low"/>
    <s v="Critical"/>
    <s v="None"/>
    <s v="Task"/>
    <m/>
    <d v="2012-04-08T00:00:00"/>
    <s v=""/>
    <s v=""/>
    <d v="2012-04-15T00:00:00"/>
    <d v="2012-04-08T00:00:00"/>
    <n v="0"/>
    <m/>
    <m/>
    <n v="8"/>
    <n v="20"/>
    <s v="Manufacturing"/>
    <m/>
    <m/>
    <n v="169"/>
    <m/>
    <m/>
    <n v="0.79999999999999982"/>
    <n v="7.2"/>
    <m/>
    <m/>
    <n v="1"/>
    <x v="0"/>
    <x v="0"/>
  </r>
  <r>
    <s v="PROJB11"/>
    <s v="PROJB"/>
    <x v="2"/>
    <s v="Task 10"/>
    <s v="Task 10"/>
    <s v="Peter Leaver"/>
    <s v="No Test"/>
    <x v="4"/>
    <x v="3"/>
    <s v="Normal"/>
    <s v="Minor"/>
    <s v="Closed"/>
    <s v="Investigation"/>
    <m/>
    <d v="2012-04-12T00:00:00"/>
    <d v="2012-04-23T00:00:00"/>
    <d v="2012-04-23T00:00:00"/>
    <d v="2012-04-19T00:00:00"/>
    <d v="2012-04-12T00:00:00"/>
    <n v="100"/>
    <m/>
    <m/>
    <n v="4"/>
    <n v="10"/>
    <s v="Intranet"/>
    <m/>
    <m/>
    <n v="165"/>
    <m/>
    <m/>
    <n v="0"/>
    <n v="4"/>
    <m/>
    <m/>
    <n v="1"/>
    <x v="0"/>
    <x v="0"/>
  </r>
  <r>
    <s v="PROJA12"/>
    <s v="PROJA"/>
    <x v="0"/>
    <s v="Task 11"/>
    <s v="Task 11"/>
    <s v="Miles Walker"/>
    <s v="No Test"/>
    <x v="5"/>
    <x v="1"/>
    <s v="Normal"/>
    <s v="Minor"/>
    <s v="None"/>
    <s v="Task"/>
    <m/>
    <d v="2012-06-30T00:00:00"/>
    <s v=""/>
    <s v=""/>
    <d v="2012-07-07T00:00:00"/>
    <d v="2012-06-30T00:00:00"/>
    <n v="0"/>
    <m/>
    <m/>
    <n v="8"/>
    <n v="20"/>
    <s v="Intranet"/>
    <m/>
    <m/>
    <n v="86"/>
    <m/>
    <m/>
    <n v="0"/>
    <n v="9.6"/>
    <m/>
    <m/>
    <n v="1"/>
    <x v="3"/>
    <x v="1"/>
  </r>
  <r>
    <s v="PROJC13"/>
    <s v="PROJC"/>
    <x v="1"/>
    <s v="Task 12"/>
    <s v="Task 12"/>
    <s v="Dele Sikuade"/>
    <s v="No Test"/>
    <x v="2"/>
    <x v="3"/>
    <s v="Low"/>
    <s v="Critical"/>
    <s v="Closed"/>
    <s v="Investigation"/>
    <m/>
    <d v="2012-09-13T00:00:00"/>
    <d v="2012-09-27T00:00:00"/>
    <d v="2012-09-27T00:00:00"/>
    <d v="2012-09-20T00:00:00"/>
    <d v="2012-09-13T00:00:00"/>
    <n v="100"/>
    <m/>
    <m/>
    <n v="4"/>
    <n v="10"/>
    <s v="Intranet"/>
    <m/>
    <m/>
    <n v="11"/>
    <m/>
    <m/>
    <n v="2"/>
    <n v="2"/>
    <m/>
    <m/>
    <n v="1"/>
    <x v="4"/>
    <x v="2"/>
  </r>
  <r>
    <s v="PROJA14"/>
    <s v="PROJA"/>
    <x v="0"/>
    <s v="Task 13"/>
    <s v="Task 13"/>
    <s v="Harvey Kandola"/>
    <s v="No Test"/>
    <x v="3"/>
    <x v="1"/>
    <s v="Normal"/>
    <s v="Critical"/>
    <s v="None"/>
    <s v="Investigation"/>
    <m/>
    <d v="2012-03-27T00:00:00"/>
    <s v=""/>
    <s v=""/>
    <d v="2012-04-03T00:00:00"/>
    <d v="2012-03-27T00:00:00"/>
    <n v="0"/>
    <m/>
    <m/>
    <n v="4"/>
    <n v="10"/>
    <s v="Manufacturing"/>
    <m/>
    <m/>
    <n v="181"/>
    <m/>
    <m/>
    <n v="0.39999999999999991"/>
    <n v="3.6"/>
    <m/>
    <m/>
    <n v="1"/>
    <x v="6"/>
    <x v="0"/>
  </r>
  <r>
    <s v="PROJA15"/>
    <s v="PROJA"/>
    <x v="0"/>
    <s v="Task 14"/>
    <s v="Task 14"/>
    <s v="Dele Sikuade"/>
    <s v="No Test"/>
    <x v="2"/>
    <x v="1"/>
    <s v="Low"/>
    <s v="Minor"/>
    <s v="None"/>
    <s v="Task"/>
    <m/>
    <d v="2012-05-03T00:00:00"/>
    <s v=""/>
    <s v=""/>
    <d v="2012-05-10T00:00:00"/>
    <d v="2012-05-03T00:00:00"/>
    <n v="0"/>
    <m/>
    <m/>
    <n v="8"/>
    <n v="20"/>
    <s v="Intranet"/>
    <m/>
    <m/>
    <n v="144"/>
    <m/>
    <m/>
    <n v="0"/>
    <n v="11.2"/>
    <m/>
    <m/>
    <n v="1"/>
    <x v="5"/>
    <x v="5"/>
  </r>
  <r>
    <s v="PROJA16"/>
    <s v="PROJA"/>
    <x v="0"/>
    <s v="Task 15"/>
    <s v="Task 15"/>
    <s v="Harvey Kandola"/>
    <s v="No Test"/>
    <x v="3"/>
    <x v="1"/>
    <s v="Normal"/>
    <s v="Major"/>
    <s v="None"/>
    <s v="Enhancement"/>
    <m/>
    <d v="2012-03-26T00:00:00"/>
    <s v=""/>
    <s v=""/>
    <d v="2012-04-02T00:00:00"/>
    <d v="2012-03-26T00:00:00"/>
    <n v="0"/>
    <m/>
    <m/>
    <n v="40"/>
    <n v="150"/>
    <s v="Database"/>
    <m/>
    <m/>
    <n v="182"/>
    <m/>
    <m/>
    <n v="4"/>
    <n v="36"/>
    <m/>
    <m/>
    <n v="1"/>
    <x v="6"/>
    <x v="0"/>
  </r>
  <r>
    <s v="PROJB17"/>
    <s v="PROJB"/>
    <x v="2"/>
    <s v="Task 16"/>
    <s v="Task 16"/>
    <s v="Peter Leaver"/>
    <s v="No Test"/>
    <x v="4"/>
    <x v="1"/>
    <s v="High"/>
    <s v="Critical"/>
    <s v="None"/>
    <s v="Investigation"/>
    <m/>
    <d v="2012-07-01T00:00:00"/>
    <s v=""/>
    <s v=""/>
    <d v="2012-07-08T00:00:00"/>
    <d v="2012-07-01T00:00:00"/>
    <n v="0"/>
    <m/>
    <m/>
    <n v="4"/>
    <n v="10"/>
    <s v="Manufacturing"/>
    <m/>
    <m/>
    <n v="85"/>
    <m/>
    <m/>
    <n v="0"/>
    <n v="12"/>
    <m/>
    <m/>
    <n v="1"/>
    <x v="1"/>
    <x v="1"/>
  </r>
  <r>
    <s v="PROJA18"/>
    <s v="PROJA"/>
    <x v="0"/>
    <s v="Task 17"/>
    <s v="Task 17"/>
    <s v="Simon Smith"/>
    <s v="No Test"/>
    <x v="6"/>
    <x v="5"/>
    <s v="High"/>
    <s v="Critical"/>
    <s v="None"/>
    <s v="Enhancement"/>
    <m/>
    <d v="2012-06-10T00:00:00"/>
    <s v=""/>
    <s v=""/>
    <d v="2012-06-17T00:00:00"/>
    <d v="2012-06-10T00:00:00"/>
    <n v="0"/>
    <m/>
    <m/>
    <n v="40"/>
    <n v="150"/>
    <s v="Accounting"/>
    <m/>
    <m/>
    <n v="106"/>
    <m/>
    <m/>
    <n v="0"/>
    <n v="80"/>
    <m/>
    <m/>
    <n v="1"/>
    <x v="3"/>
    <x v="3"/>
  </r>
  <r>
    <s v="PROJC19"/>
    <s v="PROJC"/>
    <x v="1"/>
    <s v="Task 18"/>
    <s v="Task 18"/>
    <s v="Jim Bean"/>
    <s v="No Test"/>
    <x v="7"/>
    <x v="0"/>
    <s v="Low"/>
    <s v="Minor"/>
    <s v="None"/>
    <s v="Investigation"/>
    <m/>
    <d v="2012-05-20T00:00:00"/>
    <s v=""/>
    <s v=""/>
    <d v="2012-05-27T00:00:00"/>
    <d v="2012-05-20T00:00:00"/>
    <n v="0"/>
    <m/>
    <m/>
    <n v="4"/>
    <n v="10"/>
    <s v="Manufacturing"/>
    <m/>
    <m/>
    <n v="127"/>
    <m/>
    <m/>
    <n v="0"/>
    <n v="6.4"/>
    <m/>
    <m/>
    <n v="1"/>
    <x v="5"/>
    <x v="5"/>
  </r>
  <r>
    <s v="PROJA20"/>
    <s v="PROJA"/>
    <x v="0"/>
    <s v="Task 19"/>
    <s v="Task 19"/>
    <s v="Jane Montford"/>
    <s v="No Test"/>
    <x v="0"/>
    <x v="2"/>
    <s v="Normal"/>
    <s v="Trivial"/>
    <s v="None"/>
    <s v="Investigation"/>
    <m/>
    <d v="2012-04-13T00:00:00"/>
    <s v=""/>
    <s v=""/>
    <d v="2012-04-20T00:00:00"/>
    <d v="2012-04-13T00:00:00"/>
    <n v="0"/>
    <m/>
    <m/>
    <n v="4"/>
    <n v="10"/>
    <s v="Inventory"/>
    <m/>
    <m/>
    <n v="164"/>
    <m/>
    <m/>
    <n v="0"/>
    <n v="4.8"/>
    <m/>
    <m/>
    <n v="1"/>
    <x v="0"/>
    <x v="0"/>
  </r>
  <r>
    <s v="PROJA21"/>
    <s v="PROJA"/>
    <x v="0"/>
    <s v="Task 20"/>
    <s v="Task 20"/>
    <s v="David Long"/>
    <s v="No Test"/>
    <x v="8"/>
    <x v="3"/>
    <s v="Normal"/>
    <s v="Major"/>
    <s v="Closed"/>
    <s v="Investigation"/>
    <m/>
    <d v="2012-07-31T00:00:00"/>
    <d v="2012-08-08T00:00:00"/>
    <d v="2012-08-08T00:00:00"/>
    <d v="2012-08-07T00:00:00"/>
    <d v="2012-07-31T00:00:00"/>
    <n v="100"/>
    <m/>
    <m/>
    <n v="4"/>
    <n v="10"/>
    <s v="Inventory"/>
    <m/>
    <m/>
    <n v="55"/>
    <m/>
    <m/>
    <n v="4"/>
    <n v="0"/>
    <m/>
    <m/>
    <n v="1"/>
    <x v="1"/>
    <x v="4"/>
  </r>
  <r>
    <s v="PROJA22"/>
    <s v="PROJA"/>
    <x v="0"/>
    <s v="Task 21"/>
    <s v="Task 21"/>
    <s v="David Long"/>
    <s v="No Test"/>
    <x v="8"/>
    <x v="4"/>
    <s v="High"/>
    <s v="Minor"/>
    <s v="None"/>
    <s v="Task"/>
    <m/>
    <d v="2012-07-02T00:00:00"/>
    <s v=""/>
    <s v=""/>
    <d v="2012-07-09T00:00:00"/>
    <d v="2012-07-02T00:00:00"/>
    <n v="0"/>
    <m/>
    <m/>
    <n v="8"/>
    <n v="20"/>
    <s v="Database"/>
    <m/>
    <m/>
    <n v="84"/>
    <m/>
    <m/>
    <n v="8"/>
    <n v="0"/>
    <m/>
    <m/>
    <n v="1"/>
    <x v="1"/>
    <x v="1"/>
  </r>
  <r>
    <s v="PROJB23"/>
    <s v="PROJB"/>
    <x v="2"/>
    <s v="Task 22"/>
    <s v="Task 22"/>
    <s v="Anne Smith"/>
    <s v="No Test"/>
    <x v="1"/>
    <x v="2"/>
    <s v="Normal"/>
    <s v="Critical"/>
    <s v="None"/>
    <s v="Bug"/>
    <m/>
    <d v="2012-08-01T00:00:00"/>
    <s v=""/>
    <s v=""/>
    <d v="2012-08-08T00:00:00"/>
    <d v="2012-08-01T00:00:00"/>
    <n v="0"/>
    <m/>
    <m/>
    <n v="16"/>
    <n v="50"/>
    <s v="Inventory"/>
    <m/>
    <m/>
    <n v="54"/>
    <m/>
    <m/>
    <n v="0"/>
    <n v="16"/>
    <m/>
    <m/>
    <n v="1"/>
    <x v="2"/>
    <x v="4"/>
  </r>
  <r>
    <s v="PROJA24"/>
    <s v="PROJA"/>
    <x v="0"/>
    <s v="Task 23"/>
    <s v="Task 23"/>
    <s v="David Long"/>
    <s v="No Test"/>
    <x v="8"/>
    <x v="0"/>
    <s v="Normal"/>
    <s v="Critical"/>
    <s v="None"/>
    <s v="Task"/>
    <m/>
    <d v="2012-09-19T00:00:00"/>
    <s v=""/>
    <s v=""/>
    <d v="2012-09-26T00:00:00"/>
    <d v="2012-09-19T00:00:00"/>
    <n v="0"/>
    <m/>
    <m/>
    <n v="8"/>
    <n v="20"/>
    <s v="Accounting"/>
    <m/>
    <m/>
    <n v="5"/>
    <m/>
    <m/>
    <n v="0"/>
    <n v="24"/>
    <m/>
    <m/>
    <n v="1"/>
    <x v="4"/>
    <x v="2"/>
  </r>
  <r>
    <s v="PROJB25"/>
    <s v="PROJB"/>
    <x v="2"/>
    <s v="Task 24"/>
    <s v="Task 24"/>
    <s v="Peter Leaver"/>
    <s v="No Test"/>
    <x v="4"/>
    <x v="4"/>
    <s v="Normal"/>
    <s v="Minor"/>
    <s v="None"/>
    <s v="Task"/>
    <m/>
    <d v="2012-07-03T00:00:00"/>
    <s v=""/>
    <s v=""/>
    <d v="2012-07-10T00:00:00"/>
    <d v="2012-07-03T00:00:00"/>
    <n v="0"/>
    <m/>
    <m/>
    <n v="8"/>
    <n v="20"/>
    <s v="Database"/>
    <m/>
    <m/>
    <n v="83"/>
    <m/>
    <m/>
    <n v="0"/>
    <n v="8"/>
    <m/>
    <m/>
    <n v="1"/>
    <x v="1"/>
    <x v="1"/>
  </r>
  <r>
    <s v="PROJA26"/>
    <s v="PROJA"/>
    <x v="0"/>
    <s v="Task 25"/>
    <s v="Task 25"/>
    <s v="Jim Bean"/>
    <s v="No Test"/>
    <x v="7"/>
    <x v="4"/>
    <s v="High"/>
    <s v="Critical"/>
    <s v="None"/>
    <s v="Investigation"/>
    <m/>
    <d v="2012-04-05T00:00:00"/>
    <s v=""/>
    <s v=""/>
    <d v="2012-04-12T00:00:00"/>
    <d v="2012-04-05T00:00:00"/>
    <n v="0"/>
    <m/>
    <m/>
    <n v="4"/>
    <n v="10"/>
    <s v="UI Amend"/>
    <m/>
    <m/>
    <n v="172"/>
    <m/>
    <m/>
    <n v="0.39999999999999991"/>
    <n v="3.6"/>
    <m/>
    <m/>
    <n v="1"/>
    <x v="0"/>
    <x v="0"/>
  </r>
  <r>
    <s v="PROJC27"/>
    <s v="PROJC"/>
    <x v="1"/>
    <s v="Task 26"/>
    <s v="Task 26"/>
    <s v="Simon Smith"/>
    <s v="No Test"/>
    <x v="6"/>
    <x v="2"/>
    <s v="Low"/>
    <s v="Critical"/>
    <s v="None"/>
    <s v="Task"/>
    <m/>
    <d v="2012-08-28T00:00:00"/>
    <s v=""/>
    <s v=""/>
    <d v="2012-09-04T00:00:00"/>
    <d v="2012-08-28T00:00:00"/>
    <n v="0"/>
    <m/>
    <m/>
    <n v="8"/>
    <n v="20"/>
    <s v="Billing"/>
    <m/>
    <m/>
    <n v="27"/>
    <m/>
    <m/>
    <n v="0.79999999999999982"/>
    <n v="7.2"/>
    <m/>
    <m/>
    <n v="1"/>
    <x v="2"/>
    <x v="2"/>
  </r>
  <r>
    <s v="PROJB28"/>
    <s v="PROJB"/>
    <x v="2"/>
    <s v="Task 27"/>
    <s v="Task 27"/>
    <s v="Anne Smith"/>
    <s v="No Test"/>
    <x v="1"/>
    <x v="4"/>
    <s v="High"/>
    <s v="Minor"/>
    <s v="None"/>
    <s v="Investigation"/>
    <m/>
    <d v="2012-09-09T00:00:00"/>
    <s v=""/>
    <s v=""/>
    <d v="2012-09-16T00:00:00"/>
    <d v="2012-09-09T00:00:00"/>
    <n v="0"/>
    <m/>
    <m/>
    <n v="4"/>
    <n v="10"/>
    <s v="Accounting"/>
    <m/>
    <m/>
    <n v="15"/>
    <m/>
    <m/>
    <n v="0.39999999999999991"/>
    <n v="3.6"/>
    <m/>
    <m/>
    <n v="1"/>
    <x v="4"/>
    <x v="2"/>
  </r>
  <r>
    <s v="PROJB29"/>
    <s v="PROJB"/>
    <x v="2"/>
    <s v="Task 28"/>
    <s v="Task 28"/>
    <s v="Harvey Kandola"/>
    <s v="No Test"/>
    <x v="3"/>
    <x v="0"/>
    <s v="Normal"/>
    <s v="Minor"/>
    <s v="None"/>
    <s v="Bug"/>
    <m/>
    <d v="2012-05-06T00:00:00"/>
    <s v=""/>
    <s v=""/>
    <d v="2012-05-13T00:00:00"/>
    <d v="2012-05-06T00:00:00"/>
    <n v="0"/>
    <m/>
    <m/>
    <n v="16"/>
    <n v="50"/>
    <s v="Manufacturing"/>
    <m/>
    <m/>
    <n v="141"/>
    <m/>
    <m/>
    <n v="0"/>
    <n v="16"/>
    <m/>
    <m/>
    <n v="1"/>
    <x v="5"/>
    <x v="5"/>
  </r>
  <r>
    <s v="PROJB30"/>
    <s v="PROJB"/>
    <x v="2"/>
    <s v="Task 29"/>
    <s v="Task 29"/>
    <s v="Anita Keller"/>
    <s v="No Test"/>
    <x v="9"/>
    <x v="3"/>
    <s v="Low"/>
    <s v="Critical"/>
    <s v="Closed"/>
    <s v="Bug"/>
    <m/>
    <d v="2012-05-25T00:00:00"/>
    <d v="2012-05-28T00:00:00"/>
    <d v="2012-05-28T00:00:00"/>
    <d v="2012-06-01T00:00:00"/>
    <d v="2012-05-25T00:00:00"/>
    <n v="100"/>
    <m/>
    <m/>
    <n v="16"/>
    <n v="50"/>
    <s v="Inventory"/>
    <m/>
    <m/>
    <n v="122"/>
    <m/>
    <m/>
    <n v="4"/>
    <n v="12"/>
    <m/>
    <m/>
    <n v="1"/>
    <x v="5"/>
    <x v="3"/>
  </r>
  <r>
    <s v="PROJA31"/>
    <s v="PROJA"/>
    <x v="0"/>
    <s v="Task 30"/>
    <s v="Task 30"/>
    <s v="David Long"/>
    <s v="No Test"/>
    <x v="8"/>
    <x v="2"/>
    <s v="Low"/>
    <s v="Minor"/>
    <s v="None"/>
    <s v="Investigation"/>
    <m/>
    <d v="2012-06-19T00:00:00"/>
    <s v=""/>
    <s v=""/>
    <d v="2012-06-26T00:00:00"/>
    <d v="2012-06-19T00:00:00"/>
    <n v="0"/>
    <m/>
    <m/>
    <n v="4"/>
    <n v="10"/>
    <s v="UI Amend"/>
    <m/>
    <m/>
    <n v="97"/>
    <m/>
    <m/>
    <n v="1"/>
    <n v="3"/>
    <m/>
    <m/>
    <n v="1"/>
    <x v="3"/>
    <x v="3"/>
  </r>
  <r>
    <s v="PROJA32"/>
    <s v="PROJA"/>
    <x v="0"/>
    <s v="Task 31"/>
    <s v="Task 31"/>
    <s v="Simon Smith"/>
    <s v="No Test"/>
    <x v="6"/>
    <x v="3"/>
    <s v="High"/>
    <s v="Major"/>
    <s v="Closed"/>
    <s v="Task"/>
    <m/>
    <d v="2012-04-20T00:00:00"/>
    <d v="2012-05-03T00:00:00"/>
    <d v="2012-05-03T00:00:00"/>
    <d v="2012-04-27T00:00:00"/>
    <d v="2012-04-20T00:00:00"/>
    <n v="100"/>
    <m/>
    <m/>
    <n v="8"/>
    <n v="20"/>
    <s v="Manufacturing"/>
    <m/>
    <m/>
    <n v="157"/>
    <m/>
    <m/>
    <n v="0"/>
    <n v="9.6"/>
    <m/>
    <m/>
    <n v="1"/>
    <x v="0"/>
    <x v="0"/>
  </r>
  <r>
    <s v="PROJB33"/>
    <s v="PROJB"/>
    <x v="2"/>
    <s v="Task 32"/>
    <s v="Task 32"/>
    <s v="Anita Keller"/>
    <s v="No Test"/>
    <x v="9"/>
    <x v="0"/>
    <s v="Normal"/>
    <s v="Major"/>
    <s v="None"/>
    <s v="Task"/>
    <m/>
    <d v="2012-08-08T00:00:00"/>
    <s v=""/>
    <s v=""/>
    <d v="2012-08-15T00:00:00"/>
    <d v="2012-08-08T00:00:00"/>
    <n v="0"/>
    <m/>
    <m/>
    <n v="8"/>
    <n v="20"/>
    <s v="Inventory"/>
    <m/>
    <m/>
    <n v="47"/>
    <m/>
    <m/>
    <n v="0"/>
    <n v="9.6"/>
    <m/>
    <m/>
    <n v="1"/>
    <x v="2"/>
    <x v="4"/>
  </r>
  <r>
    <s v="PROJA34"/>
    <s v="PROJA"/>
    <x v="0"/>
    <s v="Task 33"/>
    <s v="Task 33"/>
    <s v="Harvey Kandola"/>
    <s v="No Test"/>
    <x v="3"/>
    <x v="0"/>
    <s v="Normal"/>
    <s v="Trivial"/>
    <s v="None"/>
    <s v="Task"/>
    <m/>
    <d v="2012-04-10T00:00:00"/>
    <s v=""/>
    <s v=""/>
    <d v="2012-04-17T00:00:00"/>
    <d v="2012-04-10T00:00:00"/>
    <n v="0"/>
    <m/>
    <m/>
    <n v="8"/>
    <n v="20"/>
    <s v="Database"/>
    <m/>
    <m/>
    <n v="167"/>
    <m/>
    <m/>
    <n v="0"/>
    <n v="16"/>
    <m/>
    <m/>
    <n v="1"/>
    <x v="0"/>
    <x v="0"/>
  </r>
  <r>
    <s v="PROJA35"/>
    <s v="PROJA"/>
    <x v="0"/>
    <s v="Task 34"/>
    <s v="Task 34"/>
    <s v="Jim Bean"/>
    <s v="No Test"/>
    <x v="7"/>
    <x v="1"/>
    <s v="High"/>
    <s v="Trivial"/>
    <s v="None"/>
    <s v="Bug"/>
    <m/>
    <d v="2012-06-22T00:00:00"/>
    <s v=""/>
    <s v=""/>
    <d v="2012-06-29T00:00:00"/>
    <d v="2012-06-22T00:00:00"/>
    <n v="0"/>
    <m/>
    <m/>
    <n v="16"/>
    <n v="50"/>
    <s v="Accounting"/>
    <m/>
    <m/>
    <n v="94"/>
    <m/>
    <m/>
    <n v="16"/>
    <n v="0"/>
    <m/>
    <m/>
    <n v="1"/>
    <x v="3"/>
    <x v="3"/>
  </r>
  <r>
    <s v="PROJC36"/>
    <s v="PROJC"/>
    <x v="1"/>
    <s v="Task 35"/>
    <s v="Task 35"/>
    <s v="Jane Montford"/>
    <s v="No Test"/>
    <x v="0"/>
    <x v="2"/>
    <s v="Normal"/>
    <s v="Trivial"/>
    <s v="None"/>
    <s v="Task"/>
    <m/>
    <d v="2012-03-15T00:00:00"/>
    <s v=""/>
    <s v=""/>
    <d v="2012-03-22T00:00:00"/>
    <d v="2012-03-15T00:00:00"/>
    <n v="0"/>
    <m/>
    <m/>
    <n v="8"/>
    <n v="20"/>
    <s v="Intranet"/>
    <m/>
    <m/>
    <n v="193"/>
    <m/>
    <m/>
    <n v="1.5999999999999996"/>
    <n v="6.4"/>
    <m/>
    <m/>
    <n v="1"/>
    <x v="6"/>
    <x v="6"/>
  </r>
  <r>
    <s v="PROJB37"/>
    <s v="PROJB"/>
    <x v="2"/>
    <s v="Task 36"/>
    <s v="Task 36"/>
    <s v="Anne Smith"/>
    <s v="No Test"/>
    <x v="1"/>
    <x v="1"/>
    <s v="High"/>
    <s v="Major"/>
    <s v="None"/>
    <s v="Bug"/>
    <m/>
    <d v="2012-04-24T00:00:00"/>
    <s v=""/>
    <s v=""/>
    <d v="2012-05-01T00:00:00"/>
    <d v="2012-04-24T00:00:00"/>
    <n v="0"/>
    <m/>
    <m/>
    <n v="16"/>
    <n v="50"/>
    <s v="Database"/>
    <m/>
    <m/>
    <n v="153"/>
    <m/>
    <m/>
    <n v="8"/>
    <n v="8"/>
    <m/>
    <m/>
    <n v="1"/>
    <x v="0"/>
    <x v="5"/>
  </r>
  <r>
    <s v="PROJA38"/>
    <s v="PROJA"/>
    <x v="0"/>
    <s v="Task 37"/>
    <s v="Task 37"/>
    <s v="Harvey Kandola"/>
    <s v="No Test"/>
    <x v="3"/>
    <x v="3"/>
    <s v="High"/>
    <s v="Critical"/>
    <s v="Closed"/>
    <s v="Investigation"/>
    <m/>
    <d v="2012-08-04T00:00:00"/>
    <d v="2012-08-15T00:00:00"/>
    <d v="2012-08-15T00:00:00"/>
    <d v="2012-08-11T00:00:00"/>
    <d v="2012-08-04T00:00:00"/>
    <n v="100"/>
    <m/>
    <m/>
    <n v="4"/>
    <n v="10"/>
    <s v="Billing"/>
    <m/>
    <m/>
    <n v="51"/>
    <m/>
    <m/>
    <n v="0"/>
    <n v="4.8"/>
    <m/>
    <m/>
    <n v="1"/>
    <x v="2"/>
    <x v="4"/>
  </r>
  <r>
    <s v="PROJB39"/>
    <s v="PROJB"/>
    <x v="2"/>
    <s v="Task 38"/>
    <s v="Task 38"/>
    <s v="Peter Leaver"/>
    <s v="No Test"/>
    <x v="4"/>
    <x v="0"/>
    <s v="Low"/>
    <s v="Trivial"/>
    <s v="None"/>
    <s v="Task"/>
    <m/>
    <d v="2012-05-28T00:00:00"/>
    <s v=""/>
    <s v=""/>
    <d v="2012-06-04T00:00:00"/>
    <d v="2012-05-28T00:00:00"/>
    <n v="0"/>
    <m/>
    <m/>
    <n v="8"/>
    <n v="20"/>
    <s v="Database"/>
    <m/>
    <m/>
    <n v="119"/>
    <m/>
    <m/>
    <n v="1.5999999999999996"/>
    <n v="6.4"/>
    <m/>
    <m/>
    <n v="1"/>
    <x v="5"/>
    <x v="3"/>
  </r>
  <r>
    <s v="PROJB40"/>
    <s v="PROJB"/>
    <x v="2"/>
    <s v="Task 39"/>
    <s v="Task 39"/>
    <s v="Harvey Kandola"/>
    <s v="No Test"/>
    <x v="3"/>
    <x v="5"/>
    <s v="Normal"/>
    <s v="Minor"/>
    <s v="None"/>
    <s v="Investigation"/>
    <m/>
    <d v="2012-09-10T00:00:00"/>
    <s v=""/>
    <s v=""/>
    <d v="2012-09-17T00:00:00"/>
    <d v="2012-09-10T00:00:00"/>
    <n v="0"/>
    <m/>
    <m/>
    <n v="4"/>
    <n v="10"/>
    <s v="UI Amend"/>
    <m/>
    <m/>
    <n v="14"/>
    <m/>
    <m/>
    <n v="1.6"/>
    <n v="2.4"/>
    <m/>
    <m/>
    <n v="1"/>
    <x v="4"/>
    <x v="2"/>
  </r>
  <r>
    <s v="PROJB41"/>
    <s v="PROJB"/>
    <x v="2"/>
    <s v="Task 40"/>
    <s v="Task 40"/>
    <s v="Miles Walker"/>
    <s v="No Test"/>
    <x v="5"/>
    <x v="1"/>
    <s v="Low"/>
    <s v="Trivial"/>
    <s v="None"/>
    <s v="Task"/>
    <m/>
    <d v="2012-08-22T00:00:00"/>
    <s v=""/>
    <s v=""/>
    <d v="2012-08-29T00:00:00"/>
    <d v="2012-08-22T00:00:00"/>
    <n v="0"/>
    <m/>
    <m/>
    <n v="8"/>
    <n v="20"/>
    <s v="Intranet"/>
    <m/>
    <m/>
    <n v="33"/>
    <m/>
    <m/>
    <n v="0"/>
    <n v="16"/>
    <m/>
    <m/>
    <n v="1"/>
    <x v="2"/>
    <x v="4"/>
  </r>
  <r>
    <s v="PROJC42"/>
    <s v="PROJC"/>
    <x v="1"/>
    <s v="Task 41"/>
    <s v="Task 41"/>
    <s v="Anne Smith"/>
    <s v="No Test"/>
    <x v="1"/>
    <x v="3"/>
    <s v="Low"/>
    <s v="Minor"/>
    <s v="Closed"/>
    <s v="Investigation"/>
    <m/>
    <d v="2012-08-25T00:00:00"/>
    <d v="2012-09-01T00:00:00"/>
    <d v="2012-09-01T00:00:00"/>
    <d v="2012-09-01T00:00:00"/>
    <d v="2012-08-25T00:00:00"/>
    <n v="100"/>
    <m/>
    <m/>
    <n v="4"/>
    <n v="10"/>
    <s v="UI Amend"/>
    <m/>
    <m/>
    <n v="30"/>
    <m/>
    <m/>
    <n v="0.79999999999999982"/>
    <n v="3.2"/>
    <m/>
    <m/>
    <n v="1"/>
    <x v="2"/>
    <x v="2"/>
  </r>
  <r>
    <s v="PROJC43"/>
    <s v="PROJC"/>
    <x v="1"/>
    <s v="Task 42"/>
    <s v="Task 42"/>
    <s v="Jane Montford"/>
    <s v="No Test"/>
    <x v="0"/>
    <x v="1"/>
    <s v="Normal"/>
    <s v="Minor"/>
    <s v="None"/>
    <s v="Bug"/>
    <m/>
    <d v="2012-09-19T00:00:00"/>
    <s v=""/>
    <s v=""/>
    <d v="2012-09-26T00:00:00"/>
    <d v="2012-09-19T00:00:00"/>
    <n v="0"/>
    <m/>
    <m/>
    <n v="16"/>
    <n v="50"/>
    <s v="UI Amend"/>
    <m/>
    <m/>
    <n v="5"/>
    <m/>
    <m/>
    <n v="4"/>
    <n v="12"/>
    <m/>
    <m/>
    <n v="1"/>
    <x v="4"/>
    <x v="2"/>
  </r>
  <r>
    <s v="PROJC44"/>
    <s v="PROJC"/>
    <x v="1"/>
    <s v="Task 43"/>
    <s v="Task 43"/>
    <s v="Peter Leaver"/>
    <s v="No Test"/>
    <x v="4"/>
    <x v="5"/>
    <s v="Low"/>
    <s v="Minor"/>
    <s v="None"/>
    <s v="Bug"/>
    <m/>
    <d v="2012-06-05T00:00:00"/>
    <s v=""/>
    <s v=""/>
    <d v="2012-06-12T00:00:00"/>
    <d v="2012-06-05T00:00:00"/>
    <n v="0"/>
    <m/>
    <m/>
    <n v="16"/>
    <n v="50"/>
    <s v="Manufacturing"/>
    <m/>
    <m/>
    <n v="111"/>
    <m/>
    <m/>
    <n v="0"/>
    <n v="48"/>
    <m/>
    <m/>
    <n v="1"/>
    <x v="3"/>
    <x v="3"/>
  </r>
  <r>
    <s v="PROJA45"/>
    <s v="PROJA"/>
    <x v="0"/>
    <s v="Task 44"/>
    <s v="Task 44"/>
    <s v="Dele Sikuade"/>
    <s v="No Test"/>
    <x v="2"/>
    <x v="3"/>
    <s v="Low"/>
    <s v="Critical"/>
    <s v="Closed"/>
    <s v="Investigation"/>
    <m/>
    <d v="2012-08-04T00:00:00"/>
    <d v="2012-08-19T00:00:00"/>
    <d v="2012-08-19T00:00:00"/>
    <d v="2012-08-11T00:00:00"/>
    <d v="2012-08-04T00:00:00"/>
    <n v="100"/>
    <m/>
    <m/>
    <n v="4"/>
    <n v="10"/>
    <s v="Intranet"/>
    <m/>
    <m/>
    <n v="51"/>
    <m/>
    <m/>
    <n v="2"/>
    <n v="2"/>
    <m/>
    <m/>
    <n v="1"/>
    <x v="2"/>
    <x v="4"/>
  </r>
  <r>
    <s v="PROJA46"/>
    <s v="PROJA"/>
    <x v="0"/>
    <s v="Task 45"/>
    <s v="Task 45"/>
    <s v="Harvey Kandola"/>
    <s v="No Test"/>
    <x v="3"/>
    <x v="4"/>
    <s v="Normal"/>
    <s v="Major"/>
    <s v="None"/>
    <s v="Bug"/>
    <m/>
    <d v="2012-08-24T00:00:00"/>
    <s v=""/>
    <s v=""/>
    <d v="2012-08-31T00:00:00"/>
    <d v="2012-08-24T00:00:00"/>
    <n v="0"/>
    <m/>
    <m/>
    <n v="16"/>
    <n v="50"/>
    <s v="Accounting"/>
    <m/>
    <m/>
    <n v="31"/>
    <m/>
    <m/>
    <n v="4"/>
    <n v="12"/>
    <m/>
    <m/>
    <n v="1"/>
    <x v="2"/>
    <x v="4"/>
  </r>
  <r>
    <s v="PROJA47"/>
    <s v="PROJA"/>
    <x v="0"/>
    <s v="Task 46"/>
    <s v="Task 46"/>
    <s v="Anne Smith"/>
    <s v="No Test"/>
    <x v="1"/>
    <x v="1"/>
    <s v="Normal"/>
    <s v="Critical"/>
    <s v="None"/>
    <s v="Investigation"/>
    <m/>
    <d v="2012-08-10T00:00:00"/>
    <s v=""/>
    <s v=""/>
    <d v="2012-08-17T00:00:00"/>
    <d v="2012-08-10T00:00:00"/>
    <n v="0"/>
    <m/>
    <m/>
    <n v="4"/>
    <n v="10"/>
    <s v="Intranet"/>
    <m/>
    <m/>
    <n v="45"/>
    <m/>
    <m/>
    <n v="2"/>
    <n v="2"/>
    <m/>
    <m/>
    <n v="1"/>
    <x v="2"/>
    <x v="4"/>
  </r>
  <r>
    <s v="PROJA48"/>
    <s v="PROJA"/>
    <x v="0"/>
    <s v="Task 47"/>
    <s v="Task 47"/>
    <s v="Peter Leaver"/>
    <s v="No Test"/>
    <x v="4"/>
    <x v="1"/>
    <s v="Normal"/>
    <s v="Major"/>
    <s v="None"/>
    <s v="Bug"/>
    <m/>
    <d v="2012-06-06T00:00:00"/>
    <s v=""/>
    <s v=""/>
    <d v="2012-06-13T00:00:00"/>
    <d v="2012-06-06T00:00:00"/>
    <n v="0"/>
    <m/>
    <m/>
    <n v="16"/>
    <n v="50"/>
    <s v="Accounting"/>
    <m/>
    <m/>
    <n v="110"/>
    <m/>
    <m/>
    <n v="6.4"/>
    <n v="9.6"/>
    <m/>
    <m/>
    <n v="1"/>
    <x v="3"/>
    <x v="3"/>
  </r>
  <r>
    <s v="PROJB49"/>
    <s v="PROJB"/>
    <x v="2"/>
    <s v="Task 48"/>
    <s v="Task 48"/>
    <s v="Miles Walker"/>
    <s v="No Test"/>
    <x v="5"/>
    <x v="1"/>
    <s v="Low"/>
    <s v="Minor"/>
    <s v="None"/>
    <s v="Bug"/>
    <m/>
    <d v="2012-05-01T00:00:00"/>
    <s v=""/>
    <s v=""/>
    <d v="2012-05-08T00:00:00"/>
    <d v="2012-05-01T00:00:00"/>
    <n v="0"/>
    <m/>
    <m/>
    <n v="16"/>
    <n v="50"/>
    <s v="Database"/>
    <m/>
    <m/>
    <n v="146"/>
    <m/>
    <m/>
    <n v="4.8000000000000007"/>
    <n v="11.2"/>
    <m/>
    <m/>
    <n v="1"/>
    <x v="5"/>
    <x v="5"/>
  </r>
  <r>
    <s v="PROJC50"/>
    <s v="PROJC"/>
    <x v="1"/>
    <s v="Task 49"/>
    <s v="Task 49"/>
    <s v="Peter Leaver"/>
    <s v="No Test"/>
    <x v="4"/>
    <x v="1"/>
    <s v="High"/>
    <s v="Trivial"/>
    <s v="None"/>
    <s v="Enhancement"/>
    <m/>
    <d v="2012-06-13T00:00:00"/>
    <s v=""/>
    <s v=""/>
    <d v="2012-06-20T00:00:00"/>
    <d v="2012-06-13T00:00:00"/>
    <n v="0"/>
    <m/>
    <m/>
    <n v="40"/>
    <n v="150"/>
    <s v="Billing"/>
    <m/>
    <m/>
    <n v="103"/>
    <m/>
    <m/>
    <n v="4"/>
    <n v="36"/>
    <m/>
    <m/>
    <n v="1"/>
    <x v="3"/>
    <x v="3"/>
  </r>
  <r>
    <s v="PROJC51"/>
    <s v="PROJC"/>
    <x v="1"/>
    <s v="Task 50"/>
    <s v="Task 50"/>
    <s v="Jane Montford"/>
    <s v="No Test"/>
    <x v="0"/>
    <x v="1"/>
    <s v="Normal"/>
    <s v="Major"/>
    <s v="None"/>
    <s v="Investigation"/>
    <m/>
    <d v="2012-03-15T00:00:00"/>
    <s v=""/>
    <s v=""/>
    <d v="2012-03-22T00:00:00"/>
    <d v="2012-03-15T00:00:00"/>
    <n v="0"/>
    <m/>
    <m/>
    <n v="4"/>
    <n v="10"/>
    <s v="Billing"/>
    <m/>
    <m/>
    <n v="193"/>
    <m/>
    <m/>
    <n v="0.39999999999999991"/>
    <n v="3.6"/>
    <m/>
    <m/>
    <n v="1"/>
    <x v="6"/>
    <x v="6"/>
  </r>
  <r>
    <s v="PROJC52"/>
    <s v="PROJC"/>
    <x v="1"/>
    <s v="Task 51"/>
    <s v="Task 51"/>
    <s v="Harvey Kandola"/>
    <s v="No Test"/>
    <x v="3"/>
    <x v="3"/>
    <s v="Low"/>
    <s v="Critical"/>
    <s v="Closed"/>
    <s v="Enhancement"/>
    <m/>
    <d v="2012-05-26T00:00:00"/>
    <d v="2012-05-31T00:00:00"/>
    <d v="2012-05-31T00:00:00"/>
    <d v="2012-06-02T00:00:00"/>
    <d v="2012-05-26T00:00:00"/>
    <n v="100"/>
    <m/>
    <m/>
    <n v="40"/>
    <n v="150"/>
    <s v="Billing"/>
    <m/>
    <m/>
    <n v="121"/>
    <m/>
    <m/>
    <n v="8"/>
    <n v="32"/>
    <m/>
    <m/>
    <n v="1"/>
    <x v="5"/>
    <x v="3"/>
  </r>
  <r>
    <s v="PROJC53"/>
    <s v="PROJC"/>
    <x v="1"/>
    <s v="Task 52"/>
    <s v="Task 52"/>
    <s v="Jim Bean"/>
    <s v="No Test"/>
    <x v="7"/>
    <x v="2"/>
    <s v="Normal"/>
    <s v="Minor"/>
    <s v="None"/>
    <s v="Investigation"/>
    <m/>
    <d v="2012-04-05T00:00:00"/>
    <s v=""/>
    <s v=""/>
    <d v="2012-04-12T00:00:00"/>
    <d v="2012-04-05T00:00:00"/>
    <n v="0"/>
    <m/>
    <m/>
    <n v="4"/>
    <n v="10"/>
    <s v="Billing"/>
    <m/>
    <m/>
    <n v="172"/>
    <m/>
    <m/>
    <n v="0"/>
    <n v="4"/>
    <m/>
    <m/>
    <n v="1"/>
    <x v="0"/>
    <x v="0"/>
  </r>
  <r>
    <s v="PROJC54"/>
    <s v="PROJC"/>
    <x v="1"/>
    <s v="Task 53"/>
    <s v="Task 53"/>
    <s v="Miles Walker"/>
    <s v="No Test"/>
    <x v="5"/>
    <x v="5"/>
    <s v="Normal"/>
    <s v="Major"/>
    <s v="None"/>
    <s v="Enhancement"/>
    <m/>
    <d v="2012-05-06T00:00:00"/>
    <s v=""/>
    <s v=""/>
    <d v="2012-05-13T00:00:00"/>
    <d v="2012-05-06T00:00:00"/>
    <n v="0"/>
    <m/>
    <m/>
    <n v="40"/>
    <n v="150"/>
    <s v="UI Amend"/>
    <m/>
    <m/>
    <n v="141"/>
    <m/>
    <m/>
    <n v="16"/>
    <n v="24"/>
    <m/>
    <m/>
    <n v="1"/>
    <x v="5"/>
    <x v="5"/>
  </r>
  <r>
    <s v="PROJB55"/>
    <s v="PROJB"/>
    <x v="2"/>
    <s v="Task 54"/>
    <s v="Task 54"/>
    <s v="Jim Bean"/>
    <s v="No Test"/>
    <x v="7"/>
    <x v="0"/>
    <s v="Normal"/>
    <s v="Trivial"/>
    <s v="None"/>
    <s v="Task"/>
    <m/>
    <d v="2012-05-14T00:00:00"/>
    <s v=""/>
    <s v=""/>
    <d v="2012-05-21T00:00:00"/>
    <d v="2012-05-14T00:00:00"/>
    <n v="0"/>
    <m/>
    <m/>
    <n v="8"/>
    <n v="20"/>
    <s v="Manufacturing"/>
    <m/>
    <m/>
    <n v="133"/>
    <m/>
    <m/>
    <n v="0"/>
    <n v="9.6"/>
    <m/>
    <m/>
    <n v="1"/>
    <x v="5"/>
    <x v="5"/>
  </r>
  <r>
    <s v="PROJA56"/>
    <s v="PROJA"/>
    <x v="0"/>
    <s v="Task 55"/>
    <s v="Task 55"/>
    <s v="Simon Smith"/>
    <s v="No Test"/>
    <x v="6"/>
    <x v="0"/>
    <s v="Normal"/>
    <s v="Trivial"/>
    <s v="None"/>
    <s v="Enhancement"/>
    <m/>
    <d v="2012-08-16T00:00:00"/>
    <s v=""/>
    <s v=""/>
    <d v="2012-08-23T00:00:00"/>
    <d v="2012-08-16T00:00:00"/>
    <n v="0"/>
    <m/>
    <m/>
    <n v="40"/>
    <n v="150"/>
    <s v="UI Amend"/>
    <m/>
    <m/>
    <n v="39"/>
    <m/>
    <m/>
    <n v="4"/>
    <n v="36"/>
    <m/>
    <m/>
    <n v="1"/>
    <x v="2"/>
    <x v="4"/>
  </r>
  <r>
    <s v="PROJC57"/>
    <s v="PROJC"/>
    <x v="1"/>
    <s v="Task 56"/>
    <s v="Task 56"/>
    <s v="Miles Walker"/>
    <s v="No Test"/>
    <x v="5"/>
    <x v="4"/>
    <s v="Normal"/>
    <s v="Critical"/>
    <s v="None"/>
    <s v="Task"/>
    <m/>
    <d v="2012-05-13T00:00:00"/>
    <s v=""/>
    <s v=""/>
    <d v="2012-05-20T00:00:00"/>
    <d v="2012-05-13T00:00:00"/>
    <n v="0"/>
    <m/>
    <m/>
    <n v="8"/>
    <n v="20"/>
    <s v="Inventory"/>
    <m/>
    <m/>
    <n v="134"/>
    <m/>
    <m/>
    <n v="0"/>
    <n v="14.4"/>
    <m/>
    <m/>
    <n v="1"/>
    <x v="5"/>
    <x v="5"/>
  </r>
  <r>
    <s v="PROJB58"/>
    <s v="PROJB"/>
    <x v="2"/>
    <s v="Task 57"/>
    <s v="Task 57"/>
    <s v="Miles Walker"/>
    <s v="No Test"/>
    <x v="5"/>
    <x v="0"/>
    <s v="High"/>
    <s v="Trivial"/>
    <s v="None"/>
    <s v="Task"/>
    <m/>
    <d v="2012-06-20T00:00:00"/>
    <s v=""/>
    <s v=""/>
    <d v="2012-06-27T00:00:00"/>
    <d v="2012-06-20T00:00:00"/>
    <n v="0"/>
    <m/>
    <m/>
    <n v="8"/>
    <n v="20"/>
    <s v="Billing"/>
    <m/>
    <m/>
    <n v="96"/>
    <m/>
    <m/>
    <n v="0.79999999999999982"/>
    <n v="7.2"/>
    <m/>
    <m/>
    <n v="1"/>
    <x v="3"/>
    <x v="3"/>
  </r>
  <r>
    <s v="PROJC59"/>
    <s v="PROJC"/>
    <x v="1"/>
    <s v="Task 58"/>
    <s v="Task 58"/>
    <s v="Dele Sikuade"/>
    <s v="No Test"/>
    <x v="2"/>
    <x v="4"/>
    <s v="Normal"/>
    <s v="Major"/>
    <s v="None"/>
    <s v="Investigation"/>
    <m/>
    <d v="2012-09-08T00:00:00"/>
    <s v=""/>
    <s v=""/>
    <d v="2012-09-15T00:00:00"/>
    <d v="2012-09-08T00:00:00"/>
    <n v="0"/>
    <m/>
    <m/>
    <n v="4"/>
    <n v="10"/>
    <s v="Billing"/>
    <m/>
    <m/>
    <n v="16"/>
    <m/>
    <m/>
    <n v="4"/>
    <n v="0"/>
    <m/>
    <m/>
    <n v="1"/>
    <x v="4"/>
    <x v="2"/>
  </r>
  <r>
    <s v="PROJC60"/>
    <s v="PROJC"/>
    <x v="1"/>
    <s v="Task 59"/>
    <s v="Task 59"/>
    <s v="David Long"/>
    <s v="No Test"/>
    <x v="8"/>
    <x v="5"/>
    <s v="Low"/>
    <s v="Critical"/>
    <s v="None"/>
    <s v="Investigation"/>
    <m/>
    <d v="2012-03-06T00:00:00"/>
    <s v=""/>
    <s v=""/>
    <d v="2012-03-13T00:00:00"/>
    <d v="2012-03-06T00:00:00"/>
    <n v="0"/>
    <m/>
    <m/>
    <n v="4"/>
    <n v="10"/>
    <s v="Manufacturing"/>
    <m/>
    <m/>
    <n v="202"/>
    <m/>
    <m/>
    <n v="0.39999999999999991"/>
    <n v="3.6"/>
    <m/>
    <m/>
    <n v="1"/>
    <x v="6"/>
    <x v="6"/>
  </r>
  <r>
    <s v="PROJB61"/>
    <s v="PROJB"/>
    <x v="2"/>
    <s v="Task 60"/>
    <s v="Task 60"/>
    <s v="Peter Leaver"/>
    <s v="No Test"/>
    <x v="4"/>
    <x v="1"/>
    <s v="Normal"/>
    <s v="Major"/>
    <s v="None"/>
    <s v="Task"/>
    <m/>
    <d v="2012-05-06T00:00:00"/>
    <s v=""/>
    <s v=""/>
    <d v="2012-05-13T00:00:00"/>
    <d v="2012-05-06T00:00:00"/>
    <n v="0"/>
    <m/>
    <m/>
    <n v="8"/>
    <n v="20"/>
    <s v="Manufacturing"/>
    <m/>
    <m/>
    <n v="141"/>
    <m/>
    <m/>
    <n v="0"/>
    <n v="24"/>
    <m/>
    <m/>
    <n v="1"/>
    <x v="5"/>
    <x v="5"/>
  </r>
  <r>
    <s v="PROJA62"/>
    <s v="PROJA"/>
    <x v="0"/>
    <s v="Task 61"/>
    <s v="Task 61"/>
    <s v="Peter Leaver"/>
    <s v="No Test"/>
    <x v="4"/>
    <x v="4"/>
    <s v="High"/>
    <s v="Critical"/>
    <s v="None"/>
    <s v="Investigation"/>
    <m/>
    <d v="2012-07-27T00:00:00"/>
    <s v=""/>
    <s v=""/>
    <d v="2012-08-03T00:00:00"/>
    <d v="2012-07-27T00:00:00"/>
    <n v="0"/>
    <m/>
    <m/>
    <n v="4"/>
    <n v="10"/>
    <s v="Database"/>
    <m/>
    <m/>
    <n v="59"/>
    <m/>
    <m/>
    <n v="0.39999999999999991"/>
    <n v="3.6"/>
    <m/>
    <m/>
    <n v="1"/>
    <x v="1"/>
    <x v="4"/>
  </r>
  <r>
    <s v="PROJA63"/>
    <s v="PROJA"/>
    <x v="0"/>
    <s v="Task 62"/>
    <s v="Task 62"/>
    <s v="Harvey Kandola"/>
    <s v="No Test"/>
    <x v="3"/>
    <x v="5"/>
    <s v="Low"/>
    <s v="Critical"/>
    <s v="None"/>
    <s v="Task"/>
    <m/>
    <d v="2012-06-14T00:00:00"/>
    <s v=""/>
    <s v=""/>
    <d v="2012-06-21T00:00:00"/>
    <d v="2012-06-14T00:00:00"/>
    <n v="0"/>
    <m/>
    <m/>
    <n v="8"/>
    <n v="20"/>
    <s v="Intranet"/>
    <m/>
    <m/>
    <n v="102"/>
    <m/>
    <m/>
    <n v="0"/>
    <n v="24"/>
    <m/>
    <m/>
    <n v="1"/>
    <x v="3"/>
    <x v="3"/>
  </r>
  <r>
    <s v="PROJA64"/>
    <s v="PROJA"/>
    <x v="0"/>
    <s v="Task 63"/>
    <s v="Task 63"/>
    <s v="Miles Walker"/>
    <s v="No Test"/>
    <x v="5"/>
    <x v="5"/>
    <s v="Low"/>
    <s v="Critical"/>
    <s v="None"/>
    <s v="Investigation"/>
    <m/>
    <d v="2012-04-19T00:00:00"/>
    <s v=""/>
    <s v=""/>
    <d v="2012-04-26T00:00:00"/>
    <d v="2012-04-19T00:00:00"/>
    <n v="0"/>
    <m/>
    <m/>
    <n v="4"/>
    <n v="10"/>
    <s v="Billing"/>
    <m/>
    <m/>
    <n v="158"/>
    <m/>
    <m/>
    <n v="0"/>
    <n v="4.8"/>
    <m/>
    <m/>
    <n v="1"/>
    <x v="0"/>
    <x v="0"/>
  </r>
  <r>
    <s v="PROJA65"/>
    <s v="PROJA"/>
    <x v="0"/>
    <s v="Task 64"/>
    <s v="Task 64"/>
    <s v="Simon Smith"/>
    <s v="No Test"/>
    <x v="6"/>
    <x v="0"/>
    <s v="High"/>
    <s v="Minor"/>
    <s v="None"/>
    <s v="Investigation"/>
    <m/>
    <d v="2012-07-08T00:00:00"/>
    <s v=""/>
    <s v=""/>
    <d v="2012-07-15T00:00:00"/>
    <d v="2012-07-08T00:00:00"/>
    <n v="0"/>
    <m/>
    <m/>
    <n v="4"/>
    <n v="10"/>
    <s v="Billing"/>
    <m/>
    <m/>
    <n v="78"/>
    <m/>
    <m/>
    <n v="0"/>
    <n v="4.8"/>
    <m/>
    <m/>
    <n v="1"/>
    <x v="1"/>
    <x v="1"/>
  </r>
  <r>
    <s v="PROJA66"/>
    <s v="PROJA"/>
    <x v="0"/>
    <s v="Task 65"/>
    <s v="Task 65"/>
    <s v="Miles Walker"/>
    <s v="No Test"/>
    <x v="5"/>
    <x v="1"/>
    <s v="Low"/>
    <s v="Major"/>
    <s v="None"/>
    <s v="Bug"/>
    <m/>
    <d v="2012-04-13T00:00:00"/>
    <s v=""/>
    <s v=""/>
    <d v="2012-04-20T00:00:00"/>
    <d v="2012-04-13T00:00:00"/>
    <n v="0"/>
    <m/>
    <m/>
    <n v="16"/>
    <n v="50"/>
    <s v="Accounting"/>
    <m/>
    <m/>
    <n v="164"/>
    <m/>
    <m/>
    <n v="4"/>
    <n v="12"/>
    <m/>
    <m/>
    <n v="1"/>
    <x v="0"/>
    <x v="0"/>
  </r>
  <r>
    <s v="PROJA67"/>
    <s v="PROJA"/>
    <x v="0"/>
    <s v="Task 66"/>
    <s v="Task 66"/>
    <s v="Peter Leaver"/>
    <s v="No Test"/>
    <x v="4"/>
    <x v="3"/>
    <s v="Low"/>
    <s v="Critical"/>
    <s v="Closed"/>
    <s v="Task"/>
    <m/>
    <d v="2012-06-28T00:00:00"/>
    <d v="2012-07-05T00:00:00"/>
    <d v="2012-07-05T00:00:00"/>
    <d v="2012-07-05T00:00:00"/>
    <d v="2012-06-28T00:00:00"/>
    <n v="100"/>
    <m/>
    <m/>
    <n v="8"/>
    <n v="20"/>
    <s v="Manufacturing"/>
    <m/>
    <m/>
    <n v="88"/>
    <m/>
    <m/>
    <n v="0"/>
    <n v="16"/>
    <m/>
    <m/>
    <n v="1"/>
    <x v="3"/>
    <x v="1"/>
  </r>
  <r>
    <s v="PROJB68"/>
    <s v="PROJB"/>
    <x v="2"/>
    <s v="Task 67"/>
    <s v="Task 67"/>
    <s v="David Long"/>
    <s v="No Test"/>
    <x v="8"/>
    <x v="3"/>
    <s v="High"/>
    <s v="Major"/>
    <s v="Closed"/>
    <s v="Task"/>
    <m/>
    <d v="2012-03-15T00:00:00"/>
    <d v="2012-03-23T00:00:00"/>
    <d v="2012-03-23T00:00:00"/>
    <d v="2012-03-22T00:00:00"/>
    <d v="2012-03-15T00:00:00"/>
    <n v="100"/>
    <m/>
    <m/>
    <n v="8"/>
    <n v="20"/>
    <s v="UI Amend"/>
    <m/>
    <m/>
    <n v="193"/>
    <m/>
    <m/>
    <n v="0"/>
    <n v="8"/>
    <m/>
    <m/>
    <n v="1"/>
    <x v="6"/>
    <x v="6"/>
  </r>
  <r>
    <s v="PROJB69"/>
    <s v="PROJB"/>
    <x v="2"/>
    <s v="Task 68"/>
    <s v="Task 68"/>
    <s v="Jim Bean"/>
    <s v="No Test"/>
    <x v="7"/>
    <x v="4"/>
    <s v="High"/>
    <s v="Minor"/>
    <s v="None"/>
    <s v="Enhancement"/>
    <m/>
    <d v="2012-08-07T00:00:00"/>
    <s v=""/>
    <s v=""/>
    <d v="2012-08-14T00:00:00"/>
    <d v="2012-08-07T00:00:00"/>
    <n v="0"/>
    <m/>
    <m/>
    <n v="40"/>
    <n v="150"/>
    <s v="Accounting"/>
    <m/>
    <m/>
    <n v="48"/>
    <m/>
    <m/>
    <n v="10"/>
    <n v="30"/>
    <m/>
    <m/>
    <n v="1"/>
    <x v="2"/>
    <x v="4"/>
  </r>
  <r>
    <s v="PROJA70"/>
    <s v="PROJA"/>
    <x v="0"/>
    <s v="Task 69"/>
    <s v="Task 69"/>
    <s v="David Long"/>
    <s v="No Test"/>
    <x v="8"/>
    <x v="2"/>
    <s v="High"/>
    <s v="Critical"/>
    <s v="None"/>
    <s v="Investigation"/>
    <m/>
    <d v="2012-03-12T00:00:00"/>
    <s v=""/>
    <s v=""/>
    <d v="2012-03-19T00:00:00"/>
    <d v="2012-03-12T00:00:00"/>
    <n v="0"/>
    <m/>
    <m/>
    <n v="4"/>
    <n v="10"/>
    <s v="Inventory"/>
    <m/>
    <m/>
    <n v="196"/>
    <m/>
    <m/>
    <n v="1"/>
    <n v="3"/>
    <m/>
    <m/>
    <n v="1"/>
    <x v="6"/>
    <x v="6"/>
  </r>
  <r>
    <s v="PROJB71"/>
    <s v="PROJB"/>
    <x v="2"/>
    <s v="Task 70"/>
    <s v="Task 70"/>
    <s v="Miles Walker"/>
    <s v="No Test"/>
    <x v="5"/>
    <x v="5"/>
    <s v="Low"/>
    <s v="Minor"/>
    <s v="None"/>
    <s v="Task"/>
    <m/>
    <d v="2012-06-26T00:00:00"/>
    <s v=""/>
    <s v=""/>
    <d v="2012-07-03T00:00:00"/>
    <d v="2012-06-26T00:00:00"/>
    <n v="0"/>
    <m/>
    <m/>
    <n v="8"/>
    <n v="20"/>
    <s v="Manufacturing"/>
    <m/>
    <m/>
    <n v="90"/>
    <m/>
    <m/>
    <n v="0"/>
    <n v="8"/>
    <m/>
    <m/>
    <n v="1"/>
    <x v="3"/>
    <x v="1"/>
  </r>
  <r>
    <s v="PROJA72"/>
    <s v="PROJA"/>
    <x v="0"/>
    <s v="Task 71"/>
    <s v="Task 71"/>
    <s v="Miles Walker"/>
    <s v="No Test"/>
    <x v="5"/>
    <x v="5"/>
    <s v="Normal"/>
    <s v="Critical"/>
    <s v="None"/>
    <s v="Bug"/>
    <m/>
    <d v="2012-09-17T00:00:00"/>
    <s v=""/>
    <s v=""/>
    <d v="2012-09-24T00:00:00"/>
    <d v="2012-09-17T00:00:00"/>
    <n v="0"/>
    <m/>
    <m/>
    <n v="16"/>
    <n v="50"/>
    <s v="Inventory"/>
    <m/>
    <m/>
    <n v="7"/>
    <m/>
    <m/>
    <n v="1.5999999999999996"/>
    <n v="14.4"/>
    <m/>
    <m/>
    <n v="1"/>
    <x v="4"/>
    <x v="2"/>
  </r>
  <r>
    <s v="PROJC73"/>
    <s v="PROJC"/>
    <x v="1"/>
    <s v="Task 72"/>
    <s v="Task 72"/>
    <s v="Dele Sikuade"/>
    <s v="No Test"/>
    <x v="2"/>
    <x v="3"/>
    <s v="High"/>
    <s v="Major"/>
    <s v="Closed"/>
    <s v="Bug"/>
    <m/>
    <d v="2012-07-01T00:00:00"/>
    <d v="2012-07-07T00:00:00"/>
    <d v="2012-07-07T00:00:00"/>
    <d v="2012-07-08T00:00:00"/>
    <d v="2012-07-01T00:00:00"/>
    <n v="100"/>
    <m/>
    <m/>
    <n v="16"/>
    <n v="50"/>
    <s v="Accounting"/>
    <m/>
    <m/>
    <n v="85"/>
    <m/>
    <m/>
    <n v="0"/>
    <n v="28.8"/>
    <m/>
    <m/>
    <n v="1"/>
    <x v="1"/>
    <x v="1"/>
  </r>
  <r>
    <s v="PROJA74"/>
    <s v="PROJA"/>
    <x v="0"/>
    <s v="Task 73"/>
    <s v="Task 73"/>
    <s v="Harvey Kandola"/>
    <s v="No Test"/>
    <x v="3"/>
    <x v="0"/>
    <s v="Low"/>
    <s v="Major"/>
    <s v="None"/>
    <s v="Enhancement"/>
    <m/>
    <d v="2012-06-22T00:00:00"/>
    <s v=""/>
    <s v=""/>
    <d v="2012-06-29T00:00:00"/>
    <d v="2012-06-22T00:00:00"/>
    <n v="0"/>
    <m/>
    <m/>
    <n v="40"/>
    <n v="150"/>
    <s v="Accounting"/>
    <m/>
    <m/>
    <n v="94"/>
    <m/>
    <m/>
    <n v="10"/>
    <n v="30"/>
    <m/>
    <m/>
    <n v="1"/>
    <x v="3"/>
    <x v="3"/>
  </r>
  <r>
    <s v="PROJB75"/>
    <s v="PROJB"/>
    <x v="2"/>
    <s v="Task 74"/>
    <s v="Task 74"/>
    <s v="Miles Walker"/>
    <s v="No Test"/>
    <x v="5"/>
    <x v="0"/>
    <s v="Low"/>
    <s v="Trivial"/>
    <s v="None"/>
    <s v="Enhancement"/>
    <m/>
    <d v="2012-07-07T00:00:00"/>
    <s v=""/>
    <s v=""/>
    <d v="2012-07-14T00:00:00"/>
    <d v="2012-07-07T00:00:00"/>
    <n v="0"/>
    <m/>
    <m/>
    <n v="40"/>
    <n v="150"/>
    <s v="Manufacturing"/>
    <m/>
    <m/>
    <n v="79"/>
    <m/>
    <m/>
    <n v="0"/>
    <n v="64"/>
    <m/>
    <m/>
    <n v="1"/>
    <x v="1"/>
    <x v="1"/>
  </r>
  <r>
    <s v="PROJB76"/>
    <s v="PROJB"/>
    <x v="2"/>
    <s v="Task 75"/>
    <s v="Task 75"/>
    <s v="Peter Leaver"/>
    <s v="No Test"/>
    <x v="4"/>
    <x v="0"/>
    <s v="Low"/>
    <s v="Critical"/>
    <s v="None"/>
    <s v="Enhancement"/>
    <m/>
    <d v="2012-06-02T00:00:00"/>
    <s v=""/>
    <s v=""/>
    <d v="2012-06-09T00:00:00"/>
    <d v="2012-06-02T00:00:00"/>
    <n v="0"/>
    <m/>
    <m/>
    <n v="40"/>
    <n v="150"/>
    <s v="Inventory"/>
    <m/>
    <m/>
    <n v="114"/>
    <m/>
    <m/>
    <n v="8"/>
    <n v="32"/>
    <m/>
    <m/>
    <n v="1"/>
    <x v="3"/>
    <x v="3"/>
  </r>
  <r>
    <s v="PROJC77"/>
    <s v="PROJC"/>
    <x v="1"/>
    <s v="Task 76"/>
    <s v="Task 76"/>
    <s v="Peter Leaver"/>
    <s v="No Test"/>
    <x v="4"/>
    <x v="4"/>
    <s v="Normal"/>
    <s v="Major"/>
    <s v="None"/>
    <s v="Investigation"/>
    <m/>
    <d v="2012-03-09T00:00:00"/>
    <s v=""/>
    <s v=""/>
    <d v="2012-03-16T00:00:00"/>
    <d v="2012-03-09T00:00:00"/>
    <n v="0"/>
    <m/>
    <m/>
    <n v="4"/>
    <n v="10"/>
    <s v="Billing"/>
    <m/>
    <m/>
    <n v="199"/>
    <m/>
    <m/>
    <n v="0"/>
    <n v="4.8"/>
    <m/>
    <m/>
    <n v="1"/>
    <x v="6"/>
    <x v="6"/>
  </r>
  <r>
    <s v="PROJB78"/>
    <s v="PROJB"/>
    <x v="2"/>
    <s v="Task 77"/>
    <s v="Task 77"/>
    <s v="Simon Smith"/>
    <s v="No Test"/>
    <x v="6"/>
    <x v="1"/>
    <s v="High"/>
    <s v="Critical"/>
    <s v="None"/>
    <s v="Investigation"/>
    <m/>
    <d v="2012-07-02T00:00:00"/>
    <s v=""/>
    <s v=""/>
    <d v="2012-07-09T00:00:00"/>
    <d v="2012-07-02T00:00:00"/>
    <n v="0"/>
    <m/>
    <m/>
    <n v="4"/>
    <n v="10"/>
    <s v="Inventory"/>
    <m/>
    <m/>
    <n v="84"/>
    <m/>
    <m/>
    <n v="4"/>
    <n v="0"/>
    <m/>
    <m/>
    <n v="1"/>
    <x v="1"/>
    <x v="1"/>
  </r>
  <r>
    <s v="PROJB79"/>
    <s v="PROJB"/>
    <x v="2"/>
    <s v="Task 78"/>
    <s v="Task 78"/>
    <s v="Harvey Kandola"/>
    <s v="No Test"/>
    <x v="3"/>
    <x v="2"/>
    <s v="High"/>
    <s v="Minor"/>
    <s v="None"/>
    <s v="Bug"/>
    <m/>
    <d v="2012-05-11T00:00:00"/>
    <s v=""/>
    <s v=""/>
    <d v="2012-05-18T00:00:00"/>
    <d v="2012-05-11T00:00:00"/>
    <n v="0"/>
    <m/>
    <m/>
    <n v="16"/>
    <n v="50"/>
    <s v="Manufacturing"/>
    <m/>
    <m/>
    <n v="136"/>
    <m/>
    <m/>
    <n v="0"/>
    <n v="19.2"/>
    <m/>
    <m/>
    <n v="1"/>
    <x v="5"/>
    <x v="5"/>
  </r>
  <r>
    <s v="PROJC80"/>
    <s v="PROJC"/>
    <x v="1"/>
    <s v="Task 79"/>
    <s v="Task 79"/>
    <s v="Miles Walker"/>
    <s v="No Test"/>
    <x v="5"/>
    <x v="4"/>
    <s v="Low"/>
    <s v="Major"/>
    <s v="None"/>
    <s v="Enhancement"/>
    <m/>
    <d v="2012-04-12T00:00:00"/>
    <s v=""/>
    <s v=""/>
    <d v="2012-04-19T00:00:00"/>
    <d v="2012-04-12T00:00:00"/>
    <n v="0"/>
    <m/>
    <m/>
    <n v="40"/>
    <n v="150"/>
    <s v="Intranet"/>
    <m/>
    <m/>
    <n v="165"/>
    <m/>
    <m/>
    <n v="4"/>
    <n v="36"/>
    <m/>
    <m/>
    <n v="1"/>
    <x v="0"/>
    <x v="0"/>
  </r>
  <r>
    <s v="PROJA81"/>
    <s v="PROJA"/>
    <x v="0"/>
    <s v="Task 80"/>
    <s v="Task 80"/>
    <s v="Harvey Kandola"/>
    <s v="No Test"/>
    <x v="3"/>
    <x v="2"/>
    <s v="High"/>
    <s v="Minor"/>
    <s v="None"/>
    <s v="Task"/>
    <m/>
    <d v="2012-05-01T00:00:00"/>
    <s v=""/>
    <s v=""/>
    <d v="2012-05-08T00:00:00"/>
    <d v="2012-05-01T00:00:00"/>
    <n v="0"/>
    <m/>
    <m/>
    <n v="8"/>
    <n v="20"/>
    <s v="Manufacturing"/>
    <m/>
    <m/>
    <n v="146"/>
    <m/>
    <m/>
    <n v="0"/>
    <n v="16"/>
    <m/>
    <m/>
    <n v="1"/>
    <x v="5"/>
    <x v="5"/>
  </r>
  <r>
    <s v="PROJC82"/>
    <s v="PROJC"/>
    <x v="1"/>
    <s v="Task 81"/>
    <s v="Task 81"/>
    <s v="Peter Leaver"/>
    <s v="No Test"/>
    <x v="4"/>
    <x v="0"/>
    <s v="Low"/>
    <s v="Major"/>
    <s v="None"/>
    <s v="Investigation"/>
    <m/>
    <d v="2012-05-03T00:00:00"/>
    <s v=""/>
    <s v=""/>
    <d v="2012-05-10T00:00:00"/>
    <d v="2012-05-03T00:00:00"/>
    <n v="0"/>
    <m/>
    <m/>
    <n v="4"/>
    <n v="10"/>
    <s v="Intranet"/>
    <m/>
    <m/>
    <n v="144"/>
    <m/>
    <m/>
    <n v="0"/>
    <n v="4.8"/>
    <m/>
    <m/>
    <n v="1"/>
    <x v="5"/>
    <x v="5"/>
  </r>
  <r>
    <s v="PROJA83"/>
    <s v="PROJA"/>
    <x v="0"/>
    <s v="Task 82"/>
    <s v="Task 82"/>
    <s v="Miles Walker"/>
    <s v="No Test"/>
    <x v="5"/>
    <x v="1"/>
    <s v="Normal"/>
    <s v="Minor"/>
    <s v="None"/>
    <s v="Task"/>
    <m/>
    <d v="2012-09-18T00:00:00"/>
    <s v=""/>
    <s v=""/>
    <d v="2012-09-25T00:00:00"/>
    <d v="2012-09-18T00:00:00"/>
    <n v="0"/>
    <m/>
    <m/>
    <n v="8"/>
    <n v="20"/>
    <s v="UI Amend"/>
    <m/>
    <m/>
    <n v="6"/>
    <m/>
    <m/>
    <n v="0"/>
    <n v="8"/>
    <m/>
    <m/>
    <n v="1"/>
    <x v="4"/>
    <x v="2"/>
  </r>
  <r>
    <s v="PROJA84"/>
    <s v="PROJA"/>
    <x v="0"/>
    <s v="Task 83"/>
    <s v="Task 83"/>
    <s v="Dele Sikuade"/>
    <s v="No Test"/>
    <x v="2"/>
    <x v="5"/>
    <s v="Low"/>
    <s v="Major"/>
    <s v="None"/>
    <s v="Enhancement"/>
    <m/>
    <d v="2012-06-21T00:00:00"/>
    <s v=""/>
    <s v=""/>
    <d v="2012-06-28T00:00:00"/>
    <d v="2012-06-21T00:00:00"/>
    <n v="0"/>
    <m/>
    <m/>
    <n v="40"/>
    <n v="150"/>
    <s v="Accounting"/>
    <m/>
    <m/>
    <n v="95"/>
    <m/>
    <m/>
    <n v="8"/>
    <n v="32"/>
    <m/>
    <m/>
    <n v="1"/>
    <x v="3"/>
    <x v="3"/>
  </r>
  <r>
    <s v="PROJC85"/>
    <s v="PROJC"/>
    <x v="1"/>
    <s v="Task 84"/>
    <s v="Task 84"/>
    <s v="Anita Keller"/>
    <s v="No Test"/>
    <x v="9"/>
    <x v="0"/>
    <s v="Low"/>
    <s v="Trivial"/>
    <s v="None"/>
    <s v="Enhancement"/>
    <m/>
    <d v="2012-09-07T00:00:00"/>
    <s v=""/>
    <s v=""/>
    <d v="2012-09-14T00:00:00"/>
    <d v="2012-09-07T00:00:00"/>
    <n v="0"/>
    <m/>
    <m/>
    <n v="40"/>
    <n v="150"/>
    <s v="Manufacturing"/>
    <m/>
    <m/>
    <n v="17"/>
    <m/>
    <m/>
    <n v="10"/>
    <n v="30"/>
    <m/>
    <m/>
    <n v="1"/>
    <x v="4"/>
    <x v="2"/>
  </r>
  <r>
    <s v="PROJB86"/>
    <s v="PROJB"/>
    <x v="2"/>
    <s v="Task 85"/>
    <s v="Task 85"/>
    <s v="Jim Bean"/>
    <s v="No Test"/>
    <x v="7"/>
    <x v="4"/>
    <s v="Normal"/>
    <s v="Major"/>
    <s v="None"/>
    <s v="Enhancement"/>
    <m/>
    <d v="2012-05-23T00:00:00"/>
    <s v=""/>
    <s v=""/>
    <d v="2012-05-30T00:00:00"/>
    <d v="2012-05-23T00:00:00"/>
    <n v="0"/>
    <m/>
    <m/>
    <n v="40"/>
    <n v="150"/>
    <s v="Database"/>
    <m/>
    <m/>
    <n v="124"/>
    <m/>
    <m/>
    <n v="0"/>
    <n v="56"/>
    <m/>
    <m/>
    <n v="1"/>
    <x v="5"/>
    <x v="5"/>
  </r>
  <r>
    <s v="PROJA87"/>
    <s v="PROJA"/>
    <x v="0"/>
    <s v="Task 86"/>
    <s v="Task 86"/>
    <s v="Jane Montford"/>
    <s v="No Test"/>
    <x v="0"/>
    <x v="5"/>
    <s v="Low"/>
    <s v="Trivial"/>
    <s v="None"/>
    <s v="Bug"/>
    <m/>
    <d v="2012-09-01T00:00:00"/>
    <s v=""/>
    <s v=""/>
    <d v="2012-09-08T00:00:00"/>
    <d v="2012-09-01T00:00:00"/>
    <n v="0"/>
    <m/>
    <m/>
    <n v="16"/>
    <n v="50"/>
    <s v="Manufacturing"/>
    <m/>
    <m/>
    <n v="23"/>
    <m/>
    <m/>
    <n v="3.1999999999999993"/>
    <n v="12.8"/>
    <m/>
    <m/>
    <n v="1"/>
    <x v="4"/>
    <x v="2"/>
  </r>
  <r>
    <s v="PROJC88"/>
    <s v="PROJC"/>
    <x v="1"/>
    <s v="Task 87"/>
    <s v="Task 87"/>
    <s v="Anne Smith"/>
    <s v="No Test"/>
    <x v="1"/>
    <x v="4"/>
    <s v="High"/>
    <s v="Trivial"/>
    <s v="None"/>
    <s v="Bug"/>
    <m/>
    <d v="2012-06-27T00:00:00"/>
    <s v=""/>
    <s v=""/>
    <d v="2012-07-04T00:00:00"/>
    <d v="2012-06-27T00:00:00"/>
    <n v="0"/>
    <m/>
    <m/>
    <n v="16"/>
    <n v="50"/>
    <s v="Inventory"/>
    <m/>
    <m/>
    <n v="89"/>
    <m/>
    <m/>
    <n v="4"/>
    <n v="12"/>
    <m/>
    <m/>
    <n v="1"/>
    <x v="3"/>
    <x v="1"/>
  </r>
  <r>
    <s v="PROJA89"/>
    <s v="PROJA"/>
    <x v="0"/>
    <s v="Task 88"/>
    <s v="Task 88"/>
    <s v="Harvey Kandola"/>
    <s v="No Test"/>
    <x v="3"/>
    <x v="0"/>
    <s v="High"/>
    <s v="Critical"/>
    <s v="None"/>
    <s v="Bug"/>
    <m/>
    <d v="2012-07-24T00:00:00"/>
    <s v=""/>
    <s v=""/>
    <d v="2012-07-31T00:00:00"/>
    <d v="2012-07-24T00:00:00"/>
    <n v="0"/>
    <m/>
    <m/>
    <n v="16"/>
    <n v="50"/>
    <s v="Accounting"/>
    <m/>
    <m/>
    <n v="62"/>
    <m/>
    <m/>
    <n v="1.5999999999999996"/>
    <n v="14.4"/>
    <m/>
    <m/>
    <n v="1"/>
    <x v="1"/>
    <x v="1"/>
  </r>
  <r>
    <s v="PROJC90"/>
    <s v="PROJC"/>
    <x v="1"/>
    <s v="Task 89"/>
    <s v="Task 89"/>
    <s v="Harvey Kandola"/>
    <s v="No Test"/>
    <x v="3"/>
    <x v="2"/>
    <s v="Normal"/>
    <s v="Minor"/>
    <s v="None"/>
    <s v="Bug"/>
    <m/>
    <d v="2012-07-08T00:00:00"/>
    <s v=""/>
    <s v=""/>
    <d v="2012-07-15T00:00:00"/>
    <d v="2012-07-08T00:00:00"/>
    <n v="0"/>
    <m/>
    <m/>
    <n v="16"/>
    <n v="50"/>
    <s v="Inventory"/>
    <m/>
    <m/>
    <n v="78"/>
    <m/>
    <m/>
    <n v="0"/>
    <n v="16"/>
    <m/>
    <m/>
    <n v="1"/>
    <x v="1"/>
    <x v="1"/>
  </r>
  <r>
    <s v="PROJA91"/>
    <s v="PROJA"/>
    <x v="0"/>
    <s v="Task 90"/>
    <s v="Task 90"/>
    <s v="Harvey Kandola"/>
    <s v="No Test"/>
    <x v="3"/>
    <x v="0"/>
    <s v="Low"/>
    <s v="Trivial"/>
    <s v="None"/>
    <s v="Enhancement"/>
    <m/>
    <d v="2012-05-11T00:00:00"/>
    <s v=""/>
    <s v=""/>
    <d v="2012-05-18T00:00:00"/>
    <d v="2012-05-11T00:00:00"/>
    <n v="0"/>
    <m/>
    <m/>
    <n v="40"/>
    <n v="150"/>
    <s v="UI Amend"/>
    <m/>
    <m/>
    <n v="136"/>
    <m/>
    <m/>
    <n v="16"/>
    <n v="24"/>
    <m/>
    <m/>
    <n v="1"/>
    <x v="5"/>
    <x v="5"/>
  </r>
  <r>
    <s v="PROJB92"/>
    <s v="PROJB"/>
    <x v="2"/>
    <s v="Task 91"/>
    <s v="Task 91"/>
    <s v="Miles Walker"/>
    <s v="No Test"/>
    <x v="5"/>
    <x v="4"/>
    <s v="Normal"/>
    <s v="Trivial"/>
    <s v="None"/>
    <s v="Task"/>
    <m/>
    <d v="2012-05-13T00:00:00"/>
    <s v=""/>
    <s v=""/>
    <d v="2012-05-20T00:00:00"/>
    <d v="2012-05-13T00:00:00"/>
    <n v="0"/>
    <m/>
    <m/>
    <n v="8"/>
    <n v="20"/>
    <s v="Database"/>
    <m/>
    <m/>
    <n v="134"/>
    <m/>
    <m/>
    <n v="0"/>
    <n v="14.4"/>
    <m/>
    <m/>
    <n v="1"/>
    <x v="5"/>
    <x v="5"/>
  </r>
  <r>
    <s v="PROJB93"/>
    <s v="PROJB"/>
    <x v="2"/>
    <s v="Task 92"/>
    <s v="Task 92"/>
    <s v="Miles Walker"/>
    <s v="No Test"/>
    <x v="5"/>
    <x v="2"/>
    <s v="Normal"/>
    <s v="Minor"/>
    <s v="None"/>
    <s v="Task"/>
    <m/>
    <d v="2012-05-26T00:00:00"/>
    <s v=""/>
    <s v=""/>
    <d v="2012-06-02T00:00:00"/>
    <d v="2012-05-26T00:00:00"/>
    <n v="0"/>
    <m/>
    <m/>
    <n v="8"/>
    <n v="20"/>
    <s v="Billing"/>
    <m/>
    <m/>
    <n v="121"/>
    <m/>
    <m/>
    <n v="0"/>
    <n v="14.4"/>
    <m/>
    <m/>
    <n v="1"/>
    <x v="5"/>
    <x v="3"/>
  </r>
  <r>
    <s v="PROJA94"/>
    <s v="PROJA"/>
    <x v="0"/>
    <s v="Task 93"/>
    <s v="Task 93"/>
    <s v="Jim Bean"/>
    <s v="No Test"/>
    <x v="7"/>
    <x v="1"/>
    <s v="Normal"/>
    <s v="Major"/>
    <s v="None"/>
    <s v="Enhancement"/>
    <m/>
    <d v="2012-04-07T00:00:00"/>
    <s v=""/>
    <s v=""/>
    <d v="2012-04-14T00:00:00"/>
    <d v="2012-04-07T00:00:00"/>
    <n v="0"/>
    <m/>
    <m/>
    <n v="40"/>
    <n v="150"/>
    <s v="Inventory"/>
    <m/>
    <m/>
    <n v="170"/>
    <m/>
    <m/>
    <n v="40"/>
    <n v="0"/>
    <m/>
    <m/>
    <n v="1"/>
    <x v="0"/>
    <x v="0"/>
  </r>
  <r>
    <s v="PROJC95"/>
    <s v="PROJC"/>
    <x v="1"/>
    <s v="Task 94"/>
    <s v="Task 94"/>
    <s v="Miles Walker"/>
    <s v="No Test"/>
    <x v="5"/>
    <x v="3"/>
    <s v="High"/>
    <s v="Major"/>
    <s v="Closed"/>
    <s v="Investigation"/>
    <m/>
    <d v="2012-03-09T00:00:00"/>
    <d v="2012-03-12T00:00:00"/>
    <d v="2012-03-12T00:00:00"/>
    <d v="2012-03-16T00:00:00"/>
    <d v="2012-03-09T00:00:00"/>
    <n v="100"/>
    <m/>
    <m/>
    <n v="4"/>
    <n v="10"/>
    <s v="Manufacturing"/>
    <m/>
    <m/>
    <n v="199"/>
    <m/>
    <m/>
    <n v="2"/>
    <n v="2"/>
    <m/>
    <m/>
    <n v="1"/>
    <x v="6"/>
    <x v="6"/>
  </r>
  <r>
    <s v="PROJC96"/>
    <s v="PROJC"/>
    <x v="1"/>
    <s v="Task 95"/>
    <s v="Task 95"/>
    <s v="Jane Montford"/>
    <s v="No Test"/>
    <x v="0"/>
    <x v="5"/>
    <s v="Low"/>
    <s v="Major"/>
    <s v="None"/>
    <s v="Bug"/>
    <m/>
    <d v="2012-03-31T00:00:00"/>
    <s v=""/>
    <s v=""/>
    <d v="2012-04-07T00:00:00"/>
    <d v="2012-03-31T00:00:00"/>
    <n v="0"/>
    <m/>
    <m/>
    <n v="16"/>
    <n v="50"/>
    <s v="Billing"/>
    <m/>
    <m/>
    <n v="177"/>
    <m/>
    <m/>
    <n v="3.1999999999999993"/>
    <n v="12.8"/>
    <m/>
    <m/>
    <n v="1"/>
    <x v="6"/>
    <x v="0"/>
  </r>
  <r>
    <s v="PROJA97"/>
    <s v="PROJA"/>
    <x v="0"/>
    <s v="Task 96"/>
    <s v="Task 96"/>
    <s v="Peter Leaver"/>
    <s v="No Test"/>
    <x v="4"/>
    <x v="4"/>
    <s v="High"/>
    <s v="Critical"/>
    <s v="None"/>
    <s v="Bug"/>
    <m/>
    <d v="2012-03-19T00:00:00"/>
    <s v=""/>
    <s v=""/>
    <d v="2012-03-26T00:00:00"/>
    <d v="2012-03-19T00:00:00"/>
    <n v="0"/>
    <m/>
    <m/>
    <n v="16"/>
    <n v="50"/>
    <s v="Accounting"/>
    <m/>
    <m/>
    <n v="189"/>
    <m/>
    <m/>
    <n v="0"/>
    <n v="19.2"/>
    <m/>
    <m/>
    <n v="1"/>
    <x v="6"/>
    <x v="6"/>
  </r>
  <r>
    <s v="PROJC98"/>
    <s v="PROJC"/>
    <x v="1"/>
    <s v="Task 97"/>
    <s v="Task 97"/>
    <s v="Miles Walker"/>
    <s v="No Test"/>
    <x v="5"/>
    <x v="0"/>
    <s v="Low"/>
    <s v="Trivial"/>
    <s v="None"/>
    <s v="Enhancement"/>
    <m/>
    <d v="2012-04-14T00:00:00"/>
    <s v=""/>
    <s v=""/>
    <d v="2012-04-21T00:00:00"/>
    <d v="2012-04-14T00:00:00"/>
    <n v="0"/>
    <m/>
    <m/>
    <n v="40"/>
    <n v="150"/>
    <s v="Intranet"/>
    <m/>
    <m/>
    <n v="163"/>
    <m/>
    <m/>
    <n v="0"/>
    <n v="40"/>
    <m/>
    <m/>
    <n v="1"/>
    <x v="0"/>
    <x v="0"/>
  </r>
  <r>
    <s v="PROJB99"/>
    <s v="PROJB"/>
    <x v="2"/>
    <s v="Task 98"/>
    <s v="Task 98"/>
    <s v="Anne Smith"/>
    <s v="No Test"/>
    <x v="1"/>
    <x v="4"/>
    <s v="High"/>
    <s v="Critical"/>
    <s v="None"/>
    <s v="Investigation"/>
    <m/>
    <d v="2012-03-16T00:00:00"/>
    <s v=""/>
    <s v=""/>
    <d v="2012-03-23T00:00:00"/>
    <d v="2012-03-16T00:00:00"/>
    <n v="0"/>
    <m/>
    <m/>
    <n v="4"/>
    <n v="10"/>
    <s v="UI Amend"/>
    <m/>
    <m/>
    <n v="192"/>
    <m/>
    <m/>
    <n v="1"/>
    <n v="3"/>
    <m/>
    <m/>
    <n v="1"/>
    <x v="6"/>
    <x v="6"/>
  </r>
  <r>
    <s v="PROJA100"/>
    <s v="PROJA"/>
    <x v="0"/>
    <s v="Task 99"/>
    <s v="Task 99"/>
    <s v="Peter Leaver"/>
    <s v="No Test"/>
    <x v="4"/>
    <x v="0"/>
    <s v="Normal"/>
    <s v="Critical"/>
    <s v="None"/>
    <s v="Investigation"/>
    <m/>
    <d v="2012-09-09T00:00:00"/>
    <s v=""/>
    <s v=""/>
    <d v="2012-09-16T00:00:00"/>
    <d v="2012-09-09T00:00:00"/>
    <n v="0"/>
    <m/>
    <m/>
    <n v="4"/>
    <n v="10"/>
    <s v="Intranet"/>
    <m/>
    <m/>
    <n v="15"/>
    <m/>
    <m/>
    <n v="0"/>
    <n v="4"/>
    <m/>
    <m/>
    <n v="1"/>
    <x v="4"/>
    <x v="2"/>
  </r>
  <r>
    <s v="PROJC101"/>
    <s v="PROJC"/>
    <x v="1"/>
    <s v="Task 100"/>
    <s v="Task 100"/>
    <s v="Dele Sikuade"/>
    <s v="No Test"/>
    <x v="2"/>
    <x v="1"/>
    <s v="Low"/>
    <s v="Critical"/>
    <s v="None"/>
    <s v="Bug"/>
    <m/>
    <d v="2012-07-27T00:00:00"/>
    <s v=""/>
    <s v=""/>
    <d v="2012-08-03T00:00:00"/>
    <d v="2012-07-27T00:00:00"/>
    <n v="0"/>
    <m/>
    <m/>
    <n v="16"/>
    <n v="50"/>
    <s v="Intranet"/>
    <m/>
    <m/>
    <n v="59"/>
    <m/>
    <m/>
    <n v="0"/>
    <n v="48"/>
    <m/>
    <m/>
    <n v="1"/>
    <x v="1"/>
    <x v="4"/>
  </r>
  <r>
    <s v="PROJB102"/>
    <s v="PROJB"/>
    <x v="2"/>
    <s v="Task 101"/>
    <s v="Task 101"/>
    <s v="Peter Leaver"/>
    <s v="No Test"/>
    <x v="4"/>
    <x v="3"/>
    <s v="Low"/>
    <s v="Minor"/>
    <s v="Closed"/>
    <s v="Enhancement"/>
    <m/>
    <d v="2012-06-04T00:00:00"/>
    <d v="2012-06-19T00:00:00"/>
    <d v="2012-06-19T00:00:00"/>
    <d v="2012-06-11T00:00:00"/>
    <d v="2012-06-04T00:00:00"/>
    <n v="100"/>
    <m/>
    <m/>
    <n v="40"/>
    <n v="150"/>
    <s v="Manufacturing"/>
    <m/>
    <m/>
    <n v="112"/>
    <m/>
    <m/>
    <n v="40"/>
    <n v="0"/>
    <m/>
    <m/>
    <n v="1"/>
    <x v="3"/>
    <x v="3"/>
  </r>
  <r>
    <s v="PROJA103"/>
    <s v="PROJA"/>
    <x v="0"/>
    <s v="Task 102"/>
    <s v="Task 102"/>
    <s v="Jane Montford"/>
    <s v="No Test"/>
    <x v="0"/>
    <x v="5"/>
    <s v="Normal"/>
    <s v="Major"/>
    <s v="None"/>
    <s v="Enhancement"/>
    <m/>
    <d v="2012-05-26T00:00:00"/>
    <s v=""/>
    <s v=""/>
    <d v="2012-06-02T00:00:00"/>
    <d v="2012-05-26T00:00:00"/>
    <n v="0"/>
    <m/>
    <m/>
    <n v="40"/>
    <n v="150"/>
    <s v="Accounting"/>
    <m/>
    <m/>
    <n v="121"/>
    <m/>
    <m/>
    <n v="20"/>
    <n v="20"/>
    <m/>
    <m/>
    <n v="1"/>
    <x v="5"/>
    <x v="3"/>
  </r>
  <r>
    <s v="PROJA104"/>
    <s v="PROJA"/>
    <x v="0"/>
    <s v="Task 103"/>
    <s v="Task 103"/>
    <s v="Simon Smith"/>
    <s v="No Test"/>
    <x v="6"/>
    <x v="5"/>
    <s v="Normal"/>
    <s v="Trivial"/>
    <s v="None"/>
    <s v="Bug"/>
    <m/>
    <d v="2012-08-28T00:00:00"/>
    <s v=""/>
    <s v=""/>
    <d v="2012-09-04T00:00:00"/>
    <d v="2012-08-28T00:00:00"/>
    <n v="0"/>
    <m/>
    <m/>
    <n v="16"/>
    <n v="50"/>
    <s v="Intranet"/>
    <m/>
    <m/>
    <n v="27"/>
    <m/>
    <m/>
    <n v="0"/>
    <n v="19.2"/>
    <m/>
    <m/>
    <n v="1"/>
    <x v="2"/>
    <x v="2"/>
  </r>
  <r>
    <s v="PROJA105"/>
    <s v="PROJA"/>
    <x v="0"/>
    <s v="Task 104"/>
    <s v="Task 104"/>
    <s v="Dele Sikuade"/>
    <s v="No Test"/>
    <x v="2"/>
    <x v="4"/>
    <s v="Low"/>
    <s v="Trivial"/>
    <s v="None"/>
    <s v="Task"/>
    <m/>
    <d v="2012-06-10T00:00:00"/>
    <s v=""/>
    <s v=""/>
    <d v="2012-06-17T00:00:00"/>
    <d v="2012-06-10T00:00:00"/>
    <n v="0"/>
    <m/>
    <m/>
    <n v="8"/>
    <n v="20"/>
    <s v="Inventory"/>
    <m/>
    <m/>
    <n v="106"/>
    <m/>
    <m/>
    <n v="0"/>
    <n v="24"/>
    <m/>
    <m/>
    <n v="1"/>
    <x v="3"/>
    <x v="3"/>
  </r>
  <r>
    <s v="PROJA106"/>
    <s v="PROJA"/>
    <x v="0"/>
    <s v="Task 105"/>
    <s v="Task 105"/>
    <s v="Jim Bean"/>
    <s v="No Test"/>
    <x v="7"/>
    <x v="2"/>
    <s v="Low"/>
    <s v="Minor"/>
    <s v="None"/>
    <s v="Enhancement"/>
    <m/>
    <d v="2012-07-12T00:00:00"/>
    <s v=""/>
    <s v=""/>
    <d v="2012-07-19T00:00:00"/>
    <d v="2012-07-12T00:00:00"/>
    <n v="0"/>
    <m/>
    <m/>
    <n v="40"/>
    <n v="150"/>
    <s v="Billing"/>
    <m/>
    <m/>
    <n v="74"/>
    <m/>
    <m/>
    <n v="0"/>
    <n v="120"/>
    <m/>
    <m/>
    <n v="1"/>
    <x v="1"/>
    <x v="1"/>
  </r>
  <r>
    <s v="PROJA107"/>
    <s v="PROJA"/>
    <x v="0"/>
    <s v="Task 106"/>
    <s v="Task 106"/>
    <s v="Dele Sikuade"/>
    <s v="No Test"/>
    <x v="2"/>
    <x v="3"/>
    <s v="High"/>
    <s v="Critical"/>
    <s v="Closed"/>
    <s v="Task"/>
    <m/>
    <d v="2012-04-18T00:00:00"/>
    <d v="2012-04-28T00:00:00"/>
    <d v="2012-04-28T00:00:00"/>
    <d v="2012-04-25T00:00:00"/>
    <d v="2012-04-18T00:00:00"/>
    <n v="100"/>
    <m/>
    <m/>
    <n v="8"/>
    <n v="20"/>
    <s v="Manufacturing"/>
    <m/>
    <m/>
    <n v="159"/>
    <m/>
    <m/>
    <n v="0.79999999999999982"/>
    <n v="7.2"/>
    <m/>
    <m/>
    <n v="1"/>
    <x v="0"/>
    <x v="0"/>
  </r>
  <r>
    <s v="PROJA108"/>
    <s v="PROJA"/>
    <x v="0"/>
    <s v="Task 107"/>
    <s v="Task 107"/>
    <s v="Simon Smith"/>
    <s v="No Test"/>
    <x v="6"/>
    <x v="3"/>
    <s v="High"/>
    <s v="Trivial"/>
    <s v="Closed"/>
    <s v="Enhancement"/>
    <m/>
    <d v="2012-04-30T00:00:00"/>
    <d v="2012-05-05T00:00:00"/>
    <d v="2012-05-05T00:00:00"/>
    <d v="2012-05-07T00:00:00"/>
    <d v="2012-04-30T00:00:00"/>
    <n v="100"/>
    <m/>
    <m/>
    <n v="40"/>
    <n v="150"/>
    <s v="Manufacturing"/>
    <m/>
    <m/>
    <n v="147"/>
    <m/>
    <m/>
    <n v="14"/>
    <n v="26"/>
    <m/>
    <m/>
    <n v="1"/>
    <x v="0"/>
    <x v="5"/>
  </r>
  <r>
    <s v="PROJB109"/>
    <s v="PROJB"/>
    <x v="2"/>
    <s v="Task 108"/>
    <s v="Task 108"/>
    <s v="Dele Sikuade"/>
    <s v="No Test"/>
    <x v="2"/>
    <x v="0"/>
    <s v="High"/>
    <s v="Minor"/>
    <s v="None"/>
    <s v="Investigation"/>
    <m/>
    <d v="2012-05-16T00:00:00"/>
    <s v=""/>
    <s v=""/>
    <d v="2012-05-23T00:00:00"/>
    <d v="2012-05-16T00:00:00"/>
    <n v="0"/>
    <m/>
    <m/>
    <n v="4"/>
    <n v="10"/>
    <s v="Database"/>
    <m/>
    <m/>
    <n v="131"/>
    <m/>
    <m/>
    <n v="0"/>
    <n v="5.6"/>
    <m/>
    <m/>
    <n v="1"/>
    <x v="5"/>
    <x v="5"/>
  </r>
  <r>
    <s v="PROJC110"/>
    <s v="PROJC"/>
    <x v="1"/>
    <s v="Task 109"/>
    <s v="Task 109"/>
    <s v="Anita Keller"/>
    <s v="No Test"/>
    <x v="9"/>
    <x v="4"/>
    <s v="Low"/>
    <s v="Minor"/>
    <s v="None"/>
    <s v="Investigation"/>
    <m/>
    <d v="2012-09-13T00:00:00"/>
    <s v=""/>
    <s v=""/>
    <d v="2012-09-20T00:00:00"/>
    <d v="2012-09-13T00:00:00"/>
    <n v="0"/>
    <m/>
    <m/>
    <n v="4"/>
    <n v="10"/>
    <s v="Accounting"/>
    <m/>
    <m/>
    <n v="11"/>
    <m/>
    <m/>
    <n v="0"/>
    <n v="4"/>
    <m/>
    <m/>
    <n v="1"/>
    <x v="4"/>
    <x v="2"/>
  </r>
  <r>
    <s v="PROJB111"/>
    <s v="PROJB"/>
    <x v="2"/>
    <s v="Task 110"/>
    <s v="Task 110"/>
    <s v="Jane Montford"/>
    <s v="No Test"/>
    <x v="0"/>
    <x v="4"/>
    <s v="Normal"/>
    <s v="Minor"/>
    <s v="None"/>
    <s v="Task"/>
    <m/>
    <d v="2012-07-07T00:00:00"/>
    <s v=""/>
    <s v=""/>
    <d v="2012-07-14T00:00:00"/>
    <d v="2012-07-07T00:00:00"/>
    <n v="0"/>
    <m/>
    <m/>
    <n v="8"/>
    <n v="20"/>
    <s v="Accounting"/>
    <m/>
    <m/>
    <n v="79"/>
    <m/>
    <m/>
    <n v="1.5999999999999996"/>
    <n v="6.4"/>
    <m/>
    <m/>
    <n v="1"/>
    <x v="1"/>
    <x v="1"/>
  </r>
  <r>
    <s v="PROJA112"/>
    <s v="PROJA"/>
    <x v="0"/>
    <s v="Task 111"/>
    <s v="Task 111"/>
    <s v="Simon Smith"/>
    <s v="No Test"/>
    <x v="6"/>
    <x v="1"/>
    <s v="High"/>
    <s v="Trivial"/>
    <s v="None"/>
    <s v="Task"/>
    <m/>
    <d v="2012-05-07T00:00:00"/>
    <s v=""/>
    <s v=""/>
    <d v="2012-05-14T00:00:00"/>
    <d v="2012-05-07T00:00:00"/>
    <n v="0"/>
    <m/>
    <m/>
    <n v="8"/>
    <n v="20"/>
    <s v="Intranet"/>
    <m/>
    <m/>
    <n v="140"/>
    <m/>
    <m/>
    <n v="0"/>
    <n v="9.6"/>
    <m/>
    <m/>
    <n v="1"/>
    <x v="5"/>
    <x v="5"/>
  </r>
  <r>
    <s v="PROJC113"/>
    <s v="PROJC"/>
    <x v="1"/>
    <s v="Task 112"/>
    <s v="Task 112"/>
    <s v="Jim Bean"/>
    <s v="No Test"/>
    <x v="7"/>
    <x v="4"/>
    <s v="Normal"/>
    <s v="Major"/>
    <s v="None"/>
    <s v="Investigation"/>
    <m/>
    <d v="2012-05-01T00:00:00"/>
    <s v=""/>
    <s v=""/>
    <d v="2012-05-08T00:00:00"/>
    <d v="2012-05-01T00:00:00"/>
    <n v="0"/>
    <m/>
    <m/>
    <n v="4"/>
    <n v="10"/>
    <s v="Manufacturing"/>
    <m/>
    <m/>
    <n v="146"/>
    <m/>
    <m/>
    <n v="0.39999999999999991"/>
    <n v="3.6"/>
    <m/>
    <m/>
    <n v="1"/>
    <x v="5"/>
    <x v="5"/>
  </r>
  <r>
    <s v="PROJA114"/>
    <s v="PROJA"/>
    <x v="0"/>
    <s v="Task 113"/>
    <s v="Task 113"/>
    <s v="Miles Walker"/>
    <s v="No Test"/>
    <x v="5"/>
    <x v="2"/>
    <s v="High"/>
    <s v="Major"/>
    <s v="None"/>
    <s v="Investigation"/>
    <m/>
    <d v="2012-05-30T00:00:00"/>
    <s v=""/>
    <s v=""/>
    <d v="2012-06-06T00:00:00"/>
    <d v="2012-05-30T00:00:00"/>
    <n v="0"/>
    <m/>
    <m/>
    <n v="4"/>
    <n v="10"/>
    <s v="Billing"/>
    <m/>
    <m/>
    <n v="117"/>
    <m/>
    <m/>
    <n v="4"/>
    <n v="0"/>
    <m/>
    <m/>
    <n v="1"/>
    <x v="5"/>
    <x v="3"/>
  </r>
  <r>
    <s v="PROJA115"/>
    <s v="PROJA"/>
    <x v="0"/>
    <s v="Task 114"/>
    <s v="Task 114"/>
    <s v="Jim Bean"/>
    <s v="No Test"/>
    <x v="7"/>
    <x v="1"/>
    <s v="Normal"/>
    <s v="Major"/>
    <s v="None"/>
    <s v="Task"/>
    <m/>
    <d v="2012-04-30T00:00:00"/>
    <s v=""/>
    <s v=""/>
    <d v="2012-05-07T00:00:00"/>
    <d v="2012-04-30T00:00:00"/>
    <n v="0"/>
    <m/>
    <m/>
    <n v="8"/>
    <n v="20"/>
    <s v="Inventory"/>
    <m/>
    <m/>
    <n v="147"/>
    <m/>
    <m/>
    <n v="0"/>
    <n v="14.4"/>
    <m/>
    <m/>
    <n v="1"/>
    <x v="0"/>
    <x v="5"/>
  </r>
  <r>
    <s v="PROJC116"/>
    <s v="PROJC"/>
    <x v="1"/>
    <s v="Task 115"/>
    <s v="Task 115"/>
    <s v="Simon Smith"/>
    <s v="No Test"/>
    <x v="6"/>
    <x v="3"/>
    <s v="Normal"/>
    <s v="Critical"/>
    <s v="Closed"/>
    <s v="Investigation"/>
    <m/>
    <d v="2012-05-03T00:00:00"/>
    <d v="2012-05-11T00:00:00"/>
    <d v="2012-05-11T00:00:00"/>
    <d v="2012-05-10T00:00:00"/>
    <d v="2012-05-03T00:00:00"/>
    <n v="100"/>
    <m/>
    <m/>
    <n v="4"/>
    <n v="10"/>
    <s v="Manufacturing"/>
    <m/>
    <m/>
    <n v="144"/>
    <m/>
    <m/>
    <n v="0.39999999999999991"/>
    <n v="3.6"/>
    <m/>
    <m/>
    <n v="1"/>
    <x v="5"/>
    <x v="5"/>
  </r>
  <r>
    <s v="PROJA117"/>
    <s v="PROJA"/>
    <x v="0"/>
    <s v="Task 116"/>
    <s v="Task 116"/>
    <s v="Harvey Kandola"/>
    <s v="No Test"/>
    <x v="3"/>
    <x v="4"/>
    <s v="High"/>
    <s v="Trivial"/>
    <s v="None"/>
    <s v="Bug"/>
    <m/>
    <d v="2012-07-22T00:00:00"/>
    <s v=""/>
    <s v=""/>
    <d v="2012-07-29T00:00:00"/>
    <d v="2012-07-22T00:00:00"/>
    <n v="0"/>
    <m/>
    <m/>
    <n v="16"/>
    <n v="50"/>
    <s v="Database"/>
    <m/>
    <m/>
    <n v="64"/>
    <m/>
    <m/>
    <n v="1.5999999999999996"/>
    <n v="14.4"/>
    <m/>
    <m/>
    <n v="1"/>
    <x v="1"/>
    <x v="1"/>
  </r>
  <r>
    <s v="PROJA118"/>
    <s v="PROJA"/>
    <x v="0"/>
    <s v="Task 117"/>
    <s v="Task 117"/>
    <s v="Jim Bean"/>
    <s v="No Test"/>
    <x v="7"/>
    <x v="4"/>
    <s v="High"/>
    <s v="Minor"/>
    <s v="None"/>
    <s v="Task"/>
    <m/>
    <d v="2012-06-30T00:00:00"/>
    <s v=""/>
    <s v=""/>
    <d v="2012-07-07T00:00:00"/>
    <d v="2012-06-30T00:00:00"/>
    <n v="0"/>
    <m/>
    <m/>
    <n v="8"/>
    <n v="20"/>
    <s v="Database"/>
    <m/>
    <m/>
    <n v="86"/>
    <m/>
    <m/>
    <n v="2.4000000000000004"/>
    <n v="5.6"/>
    <m/>
    <m/>
    <n v="1"/>
    <x v="3"/>
    <x v="1"/>
  </r>
  <r>
    <s v="PROJC119"/>
    <s v="PROJC"/>
    <x v="1"/>
    <s v="Task 118"/>
    <s v="Task 118"/>
    <s v="Anita Keller"/>
    <s v="No Test"/>
    <x v="9"/>
    <x v="0"/>
    <s v="Low"/>
    <s v="Major"/>
    <s v="None"/>
    <s v="Enhancement"/>
    <m/>
    <d v="2012-05-10T00:00:00"/>
    <s v=""/>
    <s v=""/>
    <d v="2012-05-17T00:00:00"/>
    <d v="2012-05-10T00:00:00"/>
    <n v="0"/>
    <m/>
    <m/>
    <n v="40"/>
    <n v="150"/>
    <s v="Database"/>
    <m/>
    <m/>
    <n v="137"/>
    <m/>
    <m/>
    <n v="10"/>
    <n v="30"/>
    <m/>
    <m/>
    <n v="1"/>
    <x v="5"/>
    <x v="5"/>
  </r>
  <r>
    <s v="PROJA120"/>
    <s v="PROJA"/>
    <x v="0"/>
    <s v="Task 119"/>
    <s v="Task 119"/>
    <s v="Miles Walker"/>
    <s v="No Test"/>
    <x v="5"/>
    <x v="4"/>
    <s v="High"/>
    <s v="Minor"/>
    <s v="None"/>
    <s v="Task"/>
    <m/>
    <d v="2012-07-19T00:00:00"/>
    <s v=""/>
    <s v=""/>
    <d v="2012-07-26T00:00:00"/>
    <d v="2012-07-19T00:00:00"/>
    <n v="0"/>
    <m/>
    <m/>
    <n v="8"/>
    <n v="20"/>
    <s v="Manufacturing"/>
    <m/>
    <m/>
    <n v="67"/>
    <m/>
    <m/>
    <n v="0"/>
    <n v="9.6"/>
    <m/>
    <m/>
    <n v="1"/>
    <x v="1"/>
    <x v="1"/>
  </r>
  <r>
    <s v="PROJA121"/>
    <s v="PROJA"/>
    <x v="0"/>
    <s v="Task 120"/>
    <s v="Task 120"/>
    <s v="Jane Montford"/>
    <s v="No Test"/>
    <x v="0"/>
    <x v="4"/>
    <s v="Normal"/>
    <s v="Minor"/>
    <s v="None"/>
    <s v="Investigation"/>
    <m/>
    <d v="2012-04-13T00:00:00"/>
    <s v=""/>
    <s v=""/>
    <d v="2012-04-20T00:00:00"/>
    <d v="2012-04-13T00:00:00"/>
    <n v="0"/>
    <m/>
    <m/>
    <n v="4"/>
    <n v="10"/>
    <s v="Intranet"/>
    <m/>
    <m/>
    <n v="164"/>
    <m/>
    <m/>
    <n v="0"/>
    <n v="4.8"/>
    <m/>
    <m/>
    <n v="1"/>
    <x v="0"/>
    <x v="0"/>
  </r>
  <r>
    <s v="PROJC122"/>
    <s v="PROJC"/>
    <x v="1"/>
    <s v="Task 121"/>
    <s v="Task 121"/>
    <s v="Anita Keller"/>
    <s v="No Test"/>
    <x v="9"/>
    <x v="1"/>
    <s v="Low"/>
    <s v="Minor"/>
    <s v="None"/>
    <s v="Task"/>
    <m/>
    <d v="2012-06-10T00:00:00"/>
    <s v=""/>
    <s v=""/>
    <d v="2012-06-17T00:00:00"/>
    <d v="2012-06-10T00:00:00"/>
    <n v="0"/>
    <m/>
    <m/>
    <n v="8"/>
    <n v="20"/>
    <s v="UI Amend"/>
    <m/>
    <m/>
    <n v="106"/>
    <m/>
    <m/>
    <n v="4"/>
    <n v="4"/>
    <m/>
    <m/>
    <n v="1"/>
    <x v="3"/>
    <x v="3"/>
  </r>
  <r>
    <s v="PROJC123"/>
    <s v="PROJC"/>
    <x v="1"/>
    <s v="Task 122"/>
    <s v="Task 122"/>
    <s v="Anne Smith"/>
    <s v="No Test"/>
    <x v="1"/>
    <x v="5"/>
    <s v="Low"/>
    <s v="Major"/>
    <s v="None"/>
    <s v="Enhancement"/>
    <m/>
    <d v="2012-04-19T00:00:00"/>
    <s v=""/>
    <s v=""/>
    <d v="2012-04-26T00:00:00"/>
    <d v="2012-04-19T00:00:00"/>
    <n v="0"/>
    <m/>
    <m/>
    <n v="40"/>
    <n v="150"/>
    <s v="Accounting"/>
    <m/>
    <m/>
    <n v="158"/>
    <m/>
    <m/>
    <n v="4"/>
    <n v="36"/>
    <m/>
    <m/>
    <n v="1"/>
    <x v="0"/>
    <x v="0"/>
  </r>
  <r>
    <s v="PROJC124"/>
    <s v="PROJC"/>
    <x v="1"/>
    <s v="Task 123"/>
    <s v="Task 123"/>
    <s v="Simon Smith"/>
    <s v="No Test"/>
    <x v="6"/>
    <x v="2"/>
    <s v="Normal"/>
    <s v="Critical"/>
    <s v="None"/>
    <s v="Investigation"/>
    <m/>
    <d v="2012-06-12T00:00:00"/>
    <s v=""/>
    <s v=""/>
    <d v="2012-06-19T00:00:00"/>
    <d v="2012-06-12T00:00:00"/>
    <n v="0"/>
    <m/>
    <m/>
    <n v="4"/>
    <n v="10"/>
    <s v="Intranet"/>
    <m/>
    <m/>
    <n v="104"/>
    <m/>
    <m/>
    <n v="0"/>
    <n v="7.2"/>
    <m/>
    <m/>
    <n v="1"/>
    <x v="3"/>
    <x v="3"/>
  </r>
  <r>
    <s v="PROJA125"/>
    <s v="PROJA"/>
    <x v="0"/>
    <s v="Task 124"/>
    <s v="Task 124"/>
    <s v="Jane Montford"/>
    <s v="No Test"/>
    <x v="0"/>
    <x v="1"/>
    <s v="Low"/>
    <s v="Minor"/>
    <s v="None"/>
    <s v="Enhancement"/>
    <m/>
    <d v="2012-07-16T00:00:00"/>
    <s v=""/>
    <s v=""/>
    <d v="2012-07-23T00:00:00"/>
    <d v="2012-07-16T00:00:00"/>
    <n v="0"/>
    <m/>
    <m/>
    <n v="40"/>
    <n v="150"/>
    <s v="Database"/>
    <m/>
    <m/>
    <n v="70"/>
    <m/>
    <m/>
    <n v="4"/>
    <n v="36"/>
    <m/>
    <m/>
    <n v="1"/>
    <x v="1"/>
    <x v="1"/>
  </r>
  <r>
    <s v="PROJA126"/>
    <s v="PROJA"/>
    <x v="0"/>
    <s v="Task 125"/>
    <s v="Task 125"/>
    <s v="David Long"/>
    <s v="No Test"/>
    <x v="8"/>
    <x v="1"/>
    <s v="Low"/>
    <s v="Minor"/>
    <s v="None"/>
    <s v="Task"/>
    <m/>
    <d v="2012-04-12T00:00:00"/>
    <s v=""/>
    <s v=""/>
    <d v="2012-04-19T00:00:00"/>
    <d v="2012-04-12T00:00:00"/>
    <n v="0"/>
    <m/>
    <m/>
    <n v="8"/>
    <n v="20"/>
    <s v="Manufacturing"/>
    <m/>
    <m/>
    <n v="165"/>
    <m/>
    <m/>
    <n v="0"/>
    <n v="8"/>
    <m/>
    <m/>
    <n v="1"/>
    <x v="0"/>
    <x v="0"/>
  </r>
  <r>
    <s v="PROJC127"/>
    <s v="PROJC"/>
    <x v="1"/>
    <s v="Task 126"/>
    <s v="Task 126"/>
    <s v="Dele Sikuade"/>
    <s v="No Test"/>
    <x v="2"/>
    <x v="5"/>
    <s v="Normal"/>
    <s v="Critical"/>
    <s v="None"/>
    <s v="Investigation"/>
    <m/>
    <d v="2012-08-09T00:00:00"/>
    <s v=""/>
    <s v=""/>
    <d v="2012-08-16T00:00:00"/>
    <d v="2012-08-09T00:00:00"/>
    <n v="0"/>
    <m/>
    <m/>
    <n v="4"/>
    <n v="10"/>
    <s v="Inventory"/>
    <m/>
    <m/>
    <n v="46"/>
    <m/>
    <m/>
    <n v="0.79999999999999982"/>
    <n v="3.2"/>
    <m/>
    <m/>
    <n v="1"/>
    <x v="2"/>
    <x v="4"/>
  </r>
  <r>
    <s v="PROJA128"/>
    <s v="PROJA"/>
    <x v="0"/>
    <s v="Task 127"/>
    <s v="Task 127"/>
    <s v="Jane Montford"/>
    <s v="No Test"/>
    <x v="0"/>
    <x v="5"/>
    <s v="Low"/>
    <s v="Minor"/>
    <s v="None"/>
    <s v="Bug"/>
    <m/>
    <d v="2012-06-10T00:00:00"/>
    <s v=""/>
    <s v=""/>
    <d v="2012-06-17T00:00:00"/>
    <d v="2012-06-10T00:00:00"/>
    <n v="0"/>
    <m/>
    <m/>
    <n v="16"/>
    <n v="50"/>
    <s v="Billing"/>
    <m/>
    <m/>
    <n v="106"/>
    <m/>
    <m/>
    <n v="3.1999999999999993"/>
    <n v="12.8"/>
    <m/>
    <m/>
    <n v="1"/>
    <x v="3"/>
    <x v="3"/>
  </r>
  <r>
    <s v="PROJB129"/>
    <s v="PROJB"/>
    <x v="2"/>
    <s v="Task 128"/>
    <s v="Task 128"/>
    <s v="Dele Sikuade"/>
    <s v="No Test"/>
    <x v="2"/>
    <x v="2"/>
    <s v="Normal"/>
    <s v="Minor"/>
    <s v="None"/>
    <s v="Enhancement"/>
    <m/>
    <d v="2012-07-22T00:00:00"/>
    <s v=""/>
    <s v=""/>
    <d v="2012-07-29T00:00:00"/>
    <d v="2012-07-22T00:00:00"/>
    <n v="0"/>
    <m/>
    <m/>
    <n v="40"/>
    <n v="150"/>
    <s v="Database"/>
    <m/>
    <m/>
    <n v="64"/>
    <m/>
    <m/>
    <n v="0"/>
    <n v="48"/>
    <m/>
    <m/>
    <n v="1"/>
    <x v="1"/>
    <x v="1"/>
  </r>
  <r>
    <s v="PROJA130"/>
    <s v="PROJA"/>
    <x v="0"/>
    <s v="Task 129"/>
    <s v="Task 129"/>
    <s v="Simon Smith"/>
    <s v="No Test"/>
    <x v="6"/>
    <x v="3"/>
    <s v="Normal"/>
    <s v="Trivial"/>
    <s v="Closed"/>
    <s v="Bug"/>
    <m/>
    <d v="2012-04-12T00:00:00"/>
    <d v="2012-04-24T00:00:00"/>
    <d v="2012-04-24T00:00:00"/>
    <d v="2012-04-19T00:00:00"/>
    <d v="2012-04-12T00:00:00"/>
    <n v="100"/>
    <m/>
    <m/>
    <n v="16"/>
    <n v="50"/>
    <s v="Intranet"/>
    <m/>
    <m/>
    <n v="165"/>
    <m/>
    <m/>
    <n v="0"/>
    <n v="16"/>
    <m/>
    <m/>
    <n v="1"/>
    <x v="0"/>
    <x v="0"/>
  </r>
  <r>
    <s v="PROJA131"/>
    <s v="PROJA"/>
    <x v="0"/>
    <s v="Task 130"/>
    <s v="Task 130"/>
    <s v="Peter Leaver"/>
    <s v="No Test"/>
    <x v="4"/>
    <x v="3"/>
    <s v="Low"/>
    <s v="Major"/>
    <s v="Closed"/>
    <s v="Bug"/>
    <m/>
    <d v="2012-04-10T00:00:00"/>
    <d v="2012-04-14T00:00:00"/>
    <d v="2012-04-14T00:00:00"/>
    <d v="2012-04-17T00:00:00"/>
    <d v="2012-04-10T00:00:00"/>
    <n v="100"/>
    <m/>
    <m/>
    <n v="16"/>
    <n v="50"/>
    <s v="Manufacturing"/>
    <m/>
    <m/>
    <n v="167"/>
    <m/>
    <m/>
    <n v="6.4"/>
    <n v="9.6"/>
    <m/>
    <m/>
    <n v="1"/>
    <x v="0"/>
    <x v="0"/>
  </r>
  <r>
    <s v="PROJB132"/>
    <s v="PROJB"/>
    <x v="2"/>
    <s v="Task 131"/>
    <s v="Task 131"/>
    <s v="Anita Keller"/>
    <s v="No Test"/>
    <x v="9"/>
    <x v="1"/>
    <s v="Low"/>
    <s v="Trivial"/>
    <s v="None"/>
    <s v="Investigation"/>
    <m/>
    <d v="2012-05-21T00:00:00"/>
    <s v=""/>
    <s v=""/>
    <d v="2012-05-28T00:00:00"/>
    <d v="2012-05-21T00:00:00"/>
    <n v="0"/>
    <m/>
    <m/>
    <n v="4"/>
    <n v="10"/>
    <s v="Intranet"/>
    <m/>
    <m/>
    <n v="126"/>
    <m/>
    <m/>
    <n v="1.2000000000000002"/>
    <n v="2.8"/>
    <m/>
    <m/>
    <n v="1"/>
    <x v="5"/>
    <x v="5"/>
  </r>
  <r>
    <s v="PROJC133"/>
    <s v="PROJC"/>
    <x v="1"/>
    <s v="Task 132"/>
    <s v="Task 132"/>
    <s v="Anita Keller"/>
    <s v="No Test"/>
    <x v="9"/>
    <x v="1"/>
    <s v="Low"/>
    <s v="Minor"/>
    <s v="None"/>
    <s v="Enhancement"/>
    <m/>
    <d v="2012-06-11T00:00:00"/>
    <s v=""/>
    <s v=""/>
    <d v="2012-06-18T00:00:00"/>
    <d v="2012-06-11T00:00:00"/>
    <n v="0"/>
    <m/>
    <m/>
    <n v="40"/>
    <n v="150"/>
    <s v="Inventory"/>
    <m/>
    <m/>
    <n v="105"/>
    <m/>
    <m/>
    <n v="40"/>
    <n v="0"/>
    <m/>
    <m/>
    <n v="1"/>
    <x v="3"/>
    <x v="3"/>
  </r>
  <r>
    <s v="PROJC134"/>
    <s v="PROJC"/>
    <x v="1"/>
    <s v="Task 133"/>
    <s v="Task 133"/>
    <s v="Jim Bean"/>
    <s v="No Test"/>
    <x v="7"/>
    <x v="2"/>
    <s v="High"/>
    <s v="Minor"/>
    <s v="None"/>
    <s v="Investigation"/>
    <m/>
    <d v="2012-03-02T00:00:00"/>
    <s v=""/>
    <s v=""/>
    <d v="2012-03-09T00:00:00"/>
    <d v="2012-03-02T00:00:00"/>
    <n v="0"/>
    <m/>
    <m/>
    <n v="4"/>
    <n v="10"/>
    <s v="UI Amend"/>
    <m/>
    <m/>
    <n v="206"/>
    <m/>
    <m/>
    <n v="0"/>
    <n v="4"/>
    <m/>
    <m/>
    <n v="1"/>
    <x v="6"/>
    <x v="6"/>
  </r>
  <r>
    <s v="PROJB135"/>
    <s v="PROJB"/>
    <x v="2"/>
    <s v="Task 134"/>
    <s v="Task 134"/>
    <s v="Miles Walker"/>
    <s v="No Test"/>
    <x v="5"/>
    <x v="1"/>
    <s v="Normal"/>
    <s v="Minor"/>
    <s v="None"/>
    <s v="Task"/>
    <m/>
    <d v="2012-06-26T00:00:00"/>
    <s v=""/>
    <s v=""/>
    <d v="2012-07-03T00:00:00"/>
    <d v="2012-06-26T00:00:00"/>
    <n v="0"/>
    <m/>
    <m/>
    <n v="8"/>
    <n v="20"/>
    <s v="Billing"/>
    <m/>
    <m/>
    <n v="90"/>
    <m/>
    <m/>
    <n v="0"/>
    <n v="8"/>
    <m/>
    <m/>
    <n v="1"/>
    <x v="3"/>
    <x v="1"/>
  </r>
  <r>
    <s v="PROJB136"/>
    <s v="PROJB"/>
    <x v="2"/>
    <s v="Task 135"/>
    <s v="Task 135"/>
    <s v="Anita Keller"/>
    <s v="No Test"/>
    <x v="9"/>
    <x v="0"/>
    <s v="High"/>
    <s v="Trivial"/>
    <s v="None"/>
    <s v="Bug"/>
    <m/>
    <d v="2012-08-25T00:00:00"/>
    <s v=""/>
    <s v=""/>
    <d v="2012-09-01T00:00:00"/>
    <d v="2012-08-25T00:00:00"/>
    <n v="0"/>
    <m/>
    <m/>
    <n v="16"/>
    <n v="50"/>
    <s v="Accounting"/>
    <m/>
    <m/>
    <n v="30"/>
    <m/>
    <m/>
    <n v="0"/>
    <n v="25.6"/>
    <m/>
    <m/>
    <n v="1"/>
    <x v="2"/>
    <x v="2"/>
  </r>
  <r>
    <s v="PROJA137"/>
    <s v="PROJA"/>
    <x v="0"/>
    <s v="Task 136"/>
    <s v="Task 136"/>
    <s v="Anita Keller"/>
    <s v="No Test"/>
    <x v="9"/>
    <x v="5"/>
    <s v="Normal"/>
    <s v="Critical"/>
    <s v="None"/>
    <s v="Task"/>
    <m/>
    <d v="2012-04-26T00:00:00"/>
    <s v=""/>
    <s v=""/>
    <d v="2012-05-03T00:00:00"/>
    <d v="2012-04-26T00:00:00"/>
    <n v="0"/>
    <m/>
    <m/>
    <n v="8"/>
    <n v="20"/>
    <s v="Database"/>
    <m/>
    <m/>
    <n v="151"/>
    <m/>
    <m/>
    <n v="0"/>
    <n v="8"/>
    <m/>
    <m/>
    <n v="1"/>
    <x v="0"/>
    <x v="5"/>
  </r>
  <r>
    <s v="PROJA138"/>
    <s v="PROJA"/>
    <x v="0"/>
    <s v="Task 137"/>
    <s v="Task 137"/>
    <s v="Anita Keller"/>
    <s v="No Test"/>
    <x v="9"/>
    <x v="4"/>
    <s v="Normal"/>
    <s v="Minor"/>
    <s v="None"/>
    <s v="Bug"/>
    <m/>
    <d v="2012-08-08T00:00:00"/>
    <s v=""/>
    <s v=""/>
    <d v="2012-08-15T00:00:00"/>
    <d v="2012-08-08T00:00:00"/>
    <n v="0"/>
    <m/>
    <m/>
    <n v="16"/>
    <n v="50"/>
    <s v="UI Amend"/>
    <m/>
    <m/>
    <n v="47"/>
    <m/>
    <m/>
    <n v="3.1999999999999993"/>
    <n v="12.8"/>
    <m/>
    <m/>
    <n v="1"/>
    <x v="2"/>
    <x v="4"/>
  </r>
  <r>
    <s v="PROJA139"/>
    <s v="PROJA"/>
    <x v="0"/>
    <s v="Task 138"/>
    <s v="Task 138"/>
    <s v="Simon Smith"/>
    <s v="No Test"/>
    <x v="6"/>
    <x v="0"/>
    <s v="High"/>
    <s v="Major"/>
    <s v="None"/>
    <s v="Task"/>
    <m/>
    <d v="2012-03-27T00:00:00"/>
    <s v=""/>
    <s v=""/>
    <d v="2012-04-03T00:00:00"/>
    <d v="2012-03-27T00:00:00"/>
    <n v="0"/>
    <m/>
    <m/>
    <n v="8"/>
    <n v="20"/>
    <s v="Accounting"/>
    <m/>
    <m/>
    <n v="181"/>
    <m/>
    <m/>
    <n v="3.2"/>
    <n v="4.8"/>
    <m/>
    <m/>
    <n v="1"/>
    <x v="6"/>
    <x v="0"/>
  </r>
  <r>
    <s v="PROJC140"/>
    <s v="PROJC"/>
    <x v="1"/>
    <s v="Task 139"/>
    <s v="Task 139"/>
    <s v="Harvey Kandola"/>
    <s v="No Test"/>
    <x v="3"/>
    <x v="0"/>
    <s v="Low"/>
    <s v="Major"/>
    <s v="None"/>
    <s v="Task"/>
    <m/>
    <d v="2012-09-02T00:00:00"/>
    <s v=""/>
    <s v=""/>
    <d v="2012-09-09T00:00:00"/>
    <d v="2012-09-02T00:00:00"/>
    <n v="0"/>
    <m/>
    <m/>
    <n v="8"/>
    <n v="20"/>
    <s v="Intranet"/>
    <m/>
    <m/>
    <n v="22"/>
    <m/>
    <m/>
    <n v="2"/>
    <n v="6"/>
    <m/>
    <m/>
    <n v="1"/>
    <x v="4"/>
    <x v="2"/>
  </r>
  <r>
    <s v="PROJC141"/>
    <s v="PROJC"/>
    <x v="1"/>
    <s v="Task 140"/>
    <s v="Task 140"/>
    <s v="Simon Smith"/>
    <s v="No Test"/>
    <x v="6"/>
    <x v="4"/>
    <s v="High"/>
    <s v="Minor"/>
    <s v="None"/>
    <s v="Bug"/>
    <m/>
    <d v="2012-04-15T00:00:00"/>
    <s v=""/>
    <s v=""/>
    <d v="2012-04-22T00:00:00"/>
    <d v="2012-04-15T00:00:00"/>
    <n v="0"/>
    <m/>
    <m/>
    <n v="16"/>
    <n v="50"/>
    <s v="Manufacturing"/>
    <m/>
    <m/>
    <n v="162"/>
    <m/>
    <m/>
    <n v="3.1999999999999993"/>
    <n v="12.8"/>
    <m/>
    <m/>
    <n v="1"/>
    <x v="0"/>
    <x v="0"/>
  </r>
  <r>
    <s v="PROJB142"/>
    <s v="PROJB"/>
    <x v="2"/>
    <s v="Task 141"/>
    <s v="Task 141"/>
    <s v="Harvey Kandola"/>
    <s v="No Test"/>
    <x v="3"/>
    <x v="3"/>
    <s v="High"/>
    <s v="Minor"/>
    <s v="Closed"/>
    <s v="Enhancement"/>
    <m/>
    <d v="2012-07-02T00:00:00"/>
    <d v="2012-07-14T00:00:00"/>
    <d v="2012-07-14T00:00:00"/>
    <d v="2012-07-09T00:00:00"/>
    <d v="2012-07-02T00:00:00"/>
    <n v="100"/>
    <m/>
    <m/>
    <n v="40"/>
    <n v="150"/>
    <s v="Accounting"/>
    <m/>
    <m/>
    <n v="84"/>
    <m/>
    <m/>
    <n v="0"/>
    <n v="80"/>
    <m/>
    <m/>
    <n v="1"/>
    <x v="1"/>
    <x v="1"/>
  </r>
  <r>
    <s v="PROJC143"/>
    <s v="PROJC"/>
    <x v="1"/>
    <s v="Task 142"/>
    <s v="Task 142"/>
    <s v="Anne Smith"/>
    <s v="No Test"/>
    <x v="1"/>
    <x v="2"/>
    <s v="Low"/>
    <s v="Trivial"/>
    <s v="None"/>
    <s v="Task"/>
    <m/>
    <d v="2012-05-05T00:00:00"/>
    <s v=""/>
    <s v=""/>
    <d v="2012-05-12T00:00:00"/>
    <d v="2012-05-05T00:00:00"/>
    <n v="0"/>
    <m/>
    <m/>
    <n v="8"/>
    <n v="20"/>
    <s v="Billing"/>
    <m/>
    <m/>
    <n v="142"/>
    <m/>
    <m/>
    <n v="0"/>
    <n v="9.6"/>
    <m/>
    <m/>
    <n v="1"/>
    <x v="5"/>
    <x v="5"/>
  </r>
  <r>
    <s v="PROJC144"/>
    <s v="PROJC"/>
    <x v="1"/>
    <s v="Task 143"/>
    <s v="Task 143"/>
    <s v="Simon Smith"/>
    <s v="No Test"/>
    <x v="6"/>
    <x v="3"/>
    <s v="High"/>
    <s v="Critical"/>
    <s v="Closed"/>
    <s v="Enhancement"/>
    <m/>
    <d v="2012-05-27T00:00:00"/>
    <d v="2012-06-04T00:00:00"/>
    <d v="2012-06-04T00:00:00"/>
    <d v="2012-06-03T00:00:00"/>
    <d v="2012-05-27T00:00:00"/>
    <n v="100"/>
    <m/>
    <m/>
    <n v="40"/>
    <n v="150"/>
    <s v="Accounting"/>
    <m/>
    <m/>
    <n v="120"/>
    <m/>
    <m/>
    <n v="0"/>
    <n v="56"/>
    <m/>
    <m/>
    <n v="1"/>
    <x v="5"/>
    <x v="3"/>
  </r>
  <r>
    <s v="PROJB145"/>
    <s v="PROJB"/>
    <x v="2"/>
    <s v="Task 144"/>
    <s v="Task 144"/>
    <s v="Harvey Kandola"/>
    <s v="No Test"/>
    <x v="3"/>
    <x v="1"/>
    <s v="Low"/>
    <s v="Critical"/>
    <s v="None"/>
    <s v="Investigation"/>
    <m/>
    <d v="2012-08-23T00:00:00"/>
    <s v=""/>
    <s v=""/>
    <d v="2012-08-30T00:00:00"/>
    <d v="2012-08-23T00:00:00"/>
    <n v="0"/>
    <m/>
    <m/>
    <n v="4"/>
    <n v="10"/>
    <s v="Accounting"/>
    <m/>
    <m/>
    <n v="32"/>
    <m/>
    <m/>
    <n v="0"/>
    <n v="5.6"/>
    <m/>
    <m/>
    <n v="1"/>
    <x v="2"/>
    <x v="4"/>
  </r>
  <r>
    <s v="PROJA146"/>
    <s v="PROJA"/>
    <x v="0"/>
    <s v="Task 145"/>
    <s v="Task 145"/>
    <s v="Jane Montford"/>
    <s v="No Test"/>
    <x v="0"/>
    <x v="4"/>
    <s v="High"/>
    <s v="Critical"/>
    <s v="None"/>
    <s v="Bug"/>
    <m/>
    <d v="2012-03-10T00:00:00"/>
    <s v=""/>
    <s v=""/>
    <d v="2012-03-17T00:00:00"/>
    <d v="2012-03-10T00:00:00"/>
    <n v="0"/>
    <m/>
    <m/>
    <n v="16"/>
    <n v="50"/>
    <s v="Manufacturing"/>
    <m/>
    <m/>
    <n v="198"/>
    <m/>
    <m/>
    <n v="5.6"/>
    <n v="10.4"/>
    <m/>
    <m/>
    <n v="1"/>
    <x v="6"/>
    <x v="6"/>
  </r>
  <r>
    <s v="PROJA147"/>
    <s v="PROJA"/>
    <x v="0"/>
    <s v="Task 146"/>
    <s v="Task 146"/>
    <s v="Jane Montford"/>
    <s v="No Test"/>
    <x v="0"/>
    <x v="1"/>
    <s v="High"/>
    <s v="Major"/>
    <s v="None"/>
    <s v="Bug"/>
    <m/>
    <d v="2012-07-12T00:00:00"/>
    <s v=""/>
    <s v=""/>
    <d v="2012-07-19T00:00:00"/>
    <d v="2012-07-12T00:00:00"/>
    <n v="0"/>
    <m/>
    <m/>
    <n v="16"/>
    <n v="50"/>
    <s v="Database"/>
    <m/>
    <m/>
    <n v="74"/>
    <m/>
    <m/>
    <n v="8"/>
    <n v="8"/>
    <m/>
    <m/>
    <n v="1"/>
    <x v="1"/>
    <x v="1"/>
  </r>
  <r>
    <s v="PROJC148"/>
    <s v="PROJC"/>
    <x v="1"/>
    <s v="Task 147"/>
    <s v="Task 147"/>
    <s v="Jim Bean"/>
    <s v="No Test"/>
    <x v="7"/>
    <x v="1"/>
    <s v="Normal"/>
    <s v="Major"/>
    <s v="None"/>
    <s v="Task"/>
    <m/>
    <d v="2012-03-19T00:00:00"/>
    <s v=""/>
    <s v=""/>
    <d v="2012-03-26T00:00:00"/>
    <d v="2012-03-19T00:00:00"/>
    <n v="0"/>
    <m/>
    <m/>
    <n v="8"/>
    <n v="20"/>
    <s v="Inventory"/>
    <m/>
    <m/>
    <n v="189"/>
    <m/>
    <m/>
    <n v="0"/>
    <n v="16"/>
    <m/>
    <m/>
    <n v="1"/>
    <x v="6"/>
    <x v="6"/>
  </r>
  <r>
    <s v="PROJA149"/>
    <s v="PROJA"/>
    <x v="0"/>
    <s v="Task 148"/>
    <s v="Task 148"/>
    <s v="Peter Leaver"/>
    <s v="No Test"/>
    <x v="4"/>
    <x v="3"/>
    <s v="Normal"/>
    <s v="Critical"/>
    <s v="Closed"/>
    <s v="Enhancement"/>
    <m/>
    <d v="2012-05-29T00:00:00"/>
    <d v="2012-06-01T00:00:00"/>
    <d v="2012-06-01T00:00:00"/>
    <d v="2012-06-05T00:00:00"/>
    <d v="2012-05-29T00:00:00"/>
    <n v="100"/>
    <m/>
    <m/>
    <n v="40"/>
    <n v="150"/>
    <s v="Billing"/>
    <m/>
    <m/>
    <n v="118"/>
    <m/>
    <m/>
    <n v="0"/>
    <n v="72"/>
    <m/>
    <m/>
    <n v="1"/>
    <x v="5"/>
    <x v="3"/>
  </r>
  <r>
    <s v="PROJC150"/>
    <s v="PROJC"/>
    <x v="1"/>
    <s v="Task 149"/>
    <s v="Task 149"/>
    <s v="David Long"/>
    <s v="No Test"/>
    <x v="8"/>
    <x v="4"/>
    <s v="High"/>
    <s v="Minor"/>
    <s v="None"/>
    <s v="Bug"/>
    <m/>
    <d v="2012-04-19T00:00:00"/>
    <s v=""/>
    <s v=""/>
    <d v="2012-04-26T00:00:00"/>
    <d v="2012-04-19T00:00:00"/>
    <n v="0"/>
    <m/>
    <m/>
    <n v="16"/>
    <n v="50"/>
    <s v="Database"/>
    <m/>
    <m/>
    <n v="158"/>
    <m/>
    <m/>
    <n v="0"/>
    <n v="28.8"/>
    <m/>
    <m/>
    <n v="1"/>
    <x v="0"/>
    <x v="0"/>
  </r>
  <r>
    <s v="PROJB151"/>
    <s v="PROJB"/>
    <x v="2"/>
    <s v="Task 150"/>
    <s v="Task 150"/>
    <s v="Miles Walker"/>
    <s v="No Test"/>
    <x v="5"/>
    <x v="4"/>
    <s v="High"/>
    <s v="Trivial"/>
    <s v="None"/>
    <s v="Investigation"/>
    <m/>
    <d v="2012-08-10T00:00:00"/>
    <s v=""/>
    <s v=""/>
    <d v="2012-08-17T00:00:00"/>
    <d v="2012-08-10T00:00:00"/>
    <n v="0"/>
    <m/>
    <m/>
    <n v="4"/>
    <n v="10"/>
    <s v="Intranet"/>
    <m/>
    <m/>
    <n v="45"/>
    <m/>
    <m/>
    <n v="0"/>
    <n v="4.8"/>
    <m/>
    <m/>
    <n v="1"/>
    <x v="2"/>
    <x v="4"/>
  </r>
  <r>
    <s v="PROJC152"/>
    <s v="PROJC"/>
    <x v="1"/>
    <s v="Task 151"/>
    <s v="Task 151"/>
    <s v="Simon Smith"/>
    <s v="No Test"/>
    <x v="6"/>
    <x v="2"/>
    <s v="Normal"/>
    <s v="Critical"/>
    <s v="None"/>
    <s v="Bug"/>
    <m/>
    <d v="2012-06-28T00:00:00"/>
    <s v=""/>
    <s v=""/>
    <d v="2012-07-05T00:00:00"/>
    <d v="2012-06-28T00:00:00"/>
    <n v="0"/>
    <m/>
    <m/>
    <n v="16"/>
    <n v="50"/>
    <s v="Inventory"/>
    <m/>
    <m/>
    <n v="88"/>
    <m/>
    <m/>
    <n v="0"/>
    <n v="19.2"/>
    <m/>
    <m/>
    <n v="1"/>
    <x v="3"/>
    <x v="1"/>
  </r>
  <r>
    <s v="PROJB153"/>
    <s v="PROJB"/>
    <x v="2"/>
    <s v="Task 152"/>
    <s v="Task 152"/>
    <s v="Jim Bean"/>
    <s v="No Test"/>
    <x v="7"/>
    <x v="3"/>
    <s v="Low"/>
    <s v="Critical"/>
    <s v="Closed"/>
    <s v="Bug"/>
    <m/>
    <d v="2012-08-29T00:00:00"/>
    <d v="2012-09-10T00:00:00"/>
    <d v="2012-09-10T00:00:00"/>
    <d v="2012-09-05T00:00:00"/>
    <d v="2012-08-29T00:00:00"/>
    <n v="100"/>
    <m/>
    <m/>
    <n v="16"/>
    <n v="50"/>
    <s v="Accounting"/>
    <m/>
    <m/>
    <n v="26"/>
    <m/>
    <m/>
    <n v="4.8000000000000007"/>
    <n v="11.2"/>
    <m/>
    <m/>
    <n v="1"/>
    <x v="2"/>
    <x v="2"/>
  </r>
  <r>
    <s v="PROJA154"/>
    <s v="PROJA"/>
    <x v="0"/>
    <s v="Task 153"/>
    <s v="Task 153"/>
    <s v="Harvey Kandola"/>
    <s v="No Test"/>
    <x v="3"/>
    <x v="1"/>
    <s v="Low"/>
    <s v="Critical"/>
    <s v="None"/>
    <s v="Task"/>
    <m/>
    <d v="2012-06-25T00:00:00"/>
    <s v=""/>
    <s v=""/>
    <d v="2012-07-02T00:00:00"/>
    <d v="2012-06-25T00:00:00"/>
    <n v="0"/>
    <m/>
    <m/>
    <n v="8"/>
    <n v="20"/>
    <s v="Database"/>
    <m/>
    <m/>
    <n v="91"/>
    <m/>
    <m/>
    <n v="0"/>
    <n v="9.6"/>
    <m/>
    <m/>
    <n v="1"/>
    <x v="3"/>
    <x v="1"/>
  </r>
  <r>
    <s v="PROJA155"/>
    <s v="PROJA"/>
    <x v="0"/>
    <s v="Task 154"/>
    <s v="Task 154"/>
    <s v="Jane Montford"/>
    <s v="No Test"/>
    <x v="0"/>
    <x v="5"/>
    <s v="High"/>
    <s v="Critical"/>
    <s v="None"/>
    <s v="Task"/>
    <m/>
    <d v="2012-03-15T00:00:00"/>
    <s v=""/>
    <s v=""/>
    <d v="2012-03-22T00:00:00"/>
    <d v="2012-03-15T00:00:00"/>
    <n v="0"/>
    <m/>
    <m/>
    <n v="8"/>
    <n v="20"/>
    <s v="Intranet"/>
    <m/>
    <m/>
    <n v="193"/>
    <m/>
    <m/>
    <n v="2"/>
    <n v="6"/>
    <m/>
    <m/>
    <n v="1"/>
    <x v="6"/>
    <x v="6"/>
  </r>
  <r>
    <s v="PROJA156"/>
    <s v="PROJA"/>
    <x v="0"/>
    <s v="Task 155"/>
    <s v="Task 155"/>
    <s v="Harvey Kandola"/>
    <s v="No Test"/>
    <x v="3"/>
    <x v="5"/>
    <s v="Normal"/>
    <s v="Trivial"/>
    <s v="None"/>
    <s v="Task"/>
    <m/>
    <d v="2012-04-16T00:00:00"/>
    <s v=""/>
    <s v=""/>
    <d v="2012-04-23T00:00:00"/>
    <d v="2012-04-16T00:00:00"/>
    <n v="0"/>
    <m/>
    <m/>
    <n v="8"/>
    <n v="20"/>
    <s v="Billing"/>
    <m/>
    <m/>
    <n v="161"/>
    <m/>
    <m/>
    <n v="0"/>
    <n v="8"/>
    <m/>
    <m/>
    <n v="1"/>
    <x v="0"/>
    <x v="0"/>
  </r>
  <r>
    <s v="PROJA157"/>
    <s v="PROJA"/>
    <x v="0"/>
    <s v="Task 156"/>
    <s v="Task 156"/>
    <s v="Anita Keller"/>
    <s v="No Test"/>
    <x v="9"/>
    <x v="1"/>
    <s v="Low"/>
    <s v="Trivial"/>
    <s v="None"/>
    <s v="Investigation"/>
    <m/>
    <d v="2012-08-26T00:00:00"/>
    <s v=""/>
    <s v=""/>
    <d v="2012-09-02T00:00:00"/>
    <d v="2012-08-26T00:00:00"/>
    <n v="0"/>
    <m/>
    <m/>
    <n v="4"/>
    <n v="10"/>
    <s v="Intranet"/>
    <m/>
    <m/>
    <n v="29"/>
    <m/>
    <m/>
    <n v="1.2000000000000002"/>
    <n v="2.8"/>
    <m/>
    <m/>
    <n v="1"/>
    <x v="2"/>
    <x v="2"/>
  </r>
  <r>
    <s v="PROJA158"/>
    <s v="PROJA"/>
    <x v="0"/>
    <s v="Task 157"/>
    <s v="Task 157"/>
    <s v="Peter Leaver"/>
    <s v="No Test"/>
    <x v="4"/>
    <x v="4"/>
    <s v="Low"/>
    <s v="Major"/>
    <s v="None"/>
    <s v="Enhancement"/>
    <m/>
    <d v="2012-08-02T00:00:00"/>
    <s v=""/>
    <s v=""/>
    <d v="2012-08-09T00:00:00"/>
    <d v="2012-08-02T00:00:00"/>
    <n v="0"/>
    <m/>
    <m/>
    <n v="40"/>
    <n v="150"/>
    <s v="Inventory"/>
    <m/>
    <m/>
    <n v="53"/>
    <m/>
    <m/>
    <n v="0"/>
    <n v="40"/>
    <m/>
    <m/>
    <n v="1"/>
    <x v="2"/>
    <x v="4"/>
  </r>
  <r>
    <s v="PROJB159"/>
    <s v="PROJB"/>
    <x v="2"/>
    <s v="Task 158"/>
    <s v="Task 158"/>
    <s v="Peter Leaver"/>
    <s v="No Test"/>
    <x v="4"/>
    <x v="3"/>
    <s v="High"/>
    <s v="Major"/>
    <s v="Closed"/>
    <s v="Bug"/>
    <m/>
    <d v="2012-04-05T00:00:00"/>
    <d v="2012-04-20T00:00:00"/>
    <d v="2012-04-20T00:00:00"/>
    <d v="2012-04-12T00:00:00"/>
    <d v="2012-04-05T00:00:00"/>
    <n v="100"/>
    <m/>
    <m/>
    <n v="16"/>
    <n v="50"/>
    <s v="Database"/>
    <m/>
    <m/>
    <n v="172"/>
    <m/>
    <m/>
    <n v="1.5999999999999996"/>
    <n v="14.4"/>
    <m/>
    <m/>
    <n v="1"/>
    <x v="0"/>
    <x v="0"/>
  </r>
  <r>
    <s v="PROJC160"/>
    <s v="PROJC"/>
    <x v="1"/>
    <s v="Task 159"/>
    <s v="Task 159"/>
    <s v="Peter Leaver"/>
    <s v="No Test"/>
    <x v="4"/>
    <x v="1"/>
    <s v="High"/>
    <s v="Critical"/>
    <s v="None"/>
    <s v="Investigation"/>
    <m/>
    <d v="2012-08-09T00:00:00"/>
    <s v=""/>
    <s v=""/>
    <d v="2012-08-16T00:00:00"/>
    <d v="2012-08-09T00:00:00"/>
    <n v="0"/>
    <m/>
    <m/>
    <n v="4"/>
    <n v="10"/>
    <s v="Accounting"/>
    <m/>
    <m/>
    <n v="46"/>
    <m/>
    <m/>
    <n v="1.4"/>
    <n v="2.6"/>
    <m/>
    <m/>
    <n v="1"/>
    <x v="2"/>
    <x v="4"/>
  </r>
  <r>
    <s v="PROJC161"/>
    <s v="PROJC"/>
    <x v="1"/>
    <s v="Task 160"/>
    <s v="Task 160"/>
    <s v="Simon Smith"/>
    <s v="No Test"/>
    <x v="6"/>
    <x v="5"/>
    <s v="High"/>
    <s v="Major"/>
    <s v="None"/>
    <s v="Bug"/>
    <m/>
    <d v="2012-06-23T00:00:00"/>
    <s v=""/>
    <s v=""/>
    <d v="2012-06-30T00:00:00"/>
    <d v="2012-06-23T00:00:00"/>
    <n v="0"/>
    <m/>
    <m/>
    <n v="16"/>
    <n v="50"/>
    <s v="Manufacturing"/>
    <m/>
    <m/>
    <n v="93"/>
    <m/>
    <m/>
    <n v="0"/>
    <n v="48"/>
    <m/>
    <m/>
    <n v="1"/>
    <x v="3"/>
    <x v="3"/>
  </r>
  <r>
    <s v="PROJC162"/>
    <s v="PROJC"/>
    <x v="1"/>
    <s v="Task 161"/>
    <s v="Task 161"/>
    <s v="Harvey Kandola"/>
    <s v="No Test"/>
    <x v="3"/>
    <x v="2"/>
    <s v="Low"/>
    <s v="Trivial"/>
    <s v="None"/>
    <s v="Enhancement"/>
    <m/>
    <d v="2012-03-05T00:00:00"/>
    <s v=""/>
    <s v=""/>
    <d v="2012-03-12T00:00:00"/>
    <d v="2012-03-05T00:00:00"/>
    <n v="0"/>
    <m/>
    <m/>
    <n v="40"/>
    <n v="150"/>
    <s v="Manufacturing"/>
    <m/>
    <m/>
    <n v="203"/>
    <m/>
    <m/>
    <n v="4"/>
    <n v="36"/>
    <m/>
    <m/>
    <n v="1"/>
    <x v="6"/>
    <x v="6"/>
  </r>
  <r>
    <s v="PROJA163"/>
    <s v="PROJA"/>
    <x v="0"/>
    <s v="Task 162"/>
    <s v="Task 162"/>
    <s v="Simon Smith"/>
    <s v="No Test"/>
    <x v="6"/>
    <x v="3"/>
    <s v="High"/>
    <s v="Trivial"/>
    <s v="Closed"/>
    <s v="Task"/>
    <m/>
    <d v="2012-07-04T00:00:00"/>
    <d v="2012-07-11T00:00:00"/>
    <d v="2012-07-11T00:00:00"/>
    <d v="2012-07-11T00:00:00"/>
    <d v="2012-07-04T00:00:00"/>
    <n v="100"/>
    <m/>
    <m/>
    <n v="8"/>
    <n v="20"/>
    <s v="UI Amend"/>
    <m/>
    <m/>
    <n v="82"/>
    <m/>
    <m/>
    <n v="0"/>
    <n v="24"/>
    <m/>
    <m/>
    <n v="1"/>
    <x v="1"/>
    <x v="1"/>
  </r>
  <r>
    <s v="PROJB164"/>
    <s v="PROJB"/>
    <x v="2"/>
    <s v="Task 163"/>
    <s v="Task 163"/>
    <s v="Jim Bean"/>
    <s v="No Test"/>
    <x v="7"/>
    <x v="0"/>
    <s v="Low"/>
    <s v="Critical"/>
    <s v="None"/>
    <s v="Task"/>
    <m/>
    <d v="2012-06-21T00:00:00"/>
    <s v=""/>
    <s v=""/>
    <d v="2012-06-28T00:00:00"/>
    <d v="2012-06-21T00:00:00"/>
    <n v="0"/>
    <m/>
    <m/>
    <n v="8"/>
    <n v="20"/>
    <s v="Intranet"/>
    <m/>
    <m/>
    <n v="95"/>
    <m/>
    <m/>
    <n v="0"/>
    <n v="8"/>
    <m/>
    <m/>
    <n v="1"/>
    <x v="3"/>
    <x v="3"/>
  </r>
  <r>
    <s v="PROJC165"/>
    <s v="PROJC"/>
    <x v="1"/>
    <s v="Task 164"/>
    <s v="Task 164"/>
    <s v="Harvey Kandola"/>
    <s v="No Test"/>
    <x v="3"/>
    <x v="2"/>
    <s v="Low"/>
    <s v="Critical"/>
    <s v="None"/>
    <s v="Bug"/>
    <m/>
    <d v="2012-05-30T00:00:00"/>
    <s v=""/>
    <s v=""/>
    <d v="2012-06-06T00:00:00"/>
    <d v="2012-05-30T00:00:00"/>
    <n v="0"/>
    <m/>
    <m/>
    <n v="16"/>
    <n v="50"/>
    <s v="UI Amend"/>
    <m/>
    <m/>
    <n v="117"/>
    <m/>
    <m/>
    <n v="6.4"/>
    <n v="9.6"/>
    <m/>
    <m/>
    <n v="1"/>
    <x v="5"/>
    <x v="3"/>
  </r>
  <r>
    <s v="PROJB166"/>
    <s v="PROJB"/>
    <x v="2"/>
    <s v="Task 165"/>
    <s v="Task 165"/>
    <s v="Peter Leaver"/>
    <s v="No Test"/>
    <x v="4"/>
    <x v="5"/>
    <s v="Low"/>
    <s v="Critical"/>
    <s v="None"/>
    <s v="Investigation"/>
    <m/>
    <d v="2012-08-17T00:00:00"/>
    <s v=""/>
    <s v=""/>
    <d v="2012-08-24T00:00:00"/>
    <d v="2012-08-17T00:00:00"/>
    <n v="0"/>
    <m/>
    <m/>
    <n v="4"/>
    <n v="10"/>
    <s v="Inventory"/>
    <m/>
    <m/>
    <n v="38"/>
    <m/>
    <m/>
    <n v="0.39999999999999991"/>
    <n v="3.6"/>
    <m/>
    <m/>
    <n v="1"/>
    <x v="2"/>
    <x v="4"/>
  </r>
  <r>
    <s v="PROJC167"/>
    <s v="PROJC"/>
    <x v="1"/>
    <s v="Task 166"/>
    <s v="Task 166"/>
    <s v="Jim Bean"/>
    <s v="No Test"/>
    <x v="7"/>
    <x v="5"/>
    <s v="Normal"/>
    <s v="Minor"/>
    <s v="None"/>
    <s v="Investigation"/>
    <m/>
    <d v="2012-05-06T00:00:00"/>
    <s v=""/>
    <s v=""/>
    <d v="2012-05-13T00:00:00"/>
    <d v="2012-05-06T00:00:00"/>
    <n v="0"/>
    <m/>
    <m/>
    <n v="4"/>
    <n v="10"/>
    <s v="UI Amend"/>
    <m/>
    <m/>
    <n v="141"/>
    <m/>
    <m/>
    <n v="0"/>
    <n v="12"/>
    <m/>
    <m/>
    <n v="1"/>
    <x v="5"/>
    <x v="5"/>
  </r>
  <r>
    <s v="PROJA168"/>
    <s v="PROJA"/>
    <x v="0"/>
    <s v="Task 167"/>
    <s v="Task 167"/>
    <s v="Miles Walker"/>
    <s v="No Test"/>
    <x v="5"/>
    <x v="2"/>
    <s v="Low"/>
    <s v="Trivial"/>
    <s v="None"/>
    <s v="Investigation"/>
    <m/>
    <d v="2012-05-30T00:00:00"/>
    <s v=""/>
    <s v=""/>
    <d v="2012-06-06T00:00:00"/>
    <d v="2012-05-30T00:00:00"/>
    <n v="0"/>
    <m/>
    <m/>
    <n v="4"/>
    <n v="10"/>
    <s v="Intranet"/>
    <m/>
    <m/>
    <n v="117"/>
    <m/>
    <m/>
    <n v="0"/>
    <n v="4"/>
    <m/>
    <m/>
    <n v="1"/>
    <x v="5"/>
    <x v="3"/>
  </r>
  <r>
    <s v="PROJB169"/>
    <s v="PROJB"/>
    <x v="2"/>
    <s v="Task 168"/>
    <s v="Task 168"/>
    <s v="Anita Keller"/>
    <s v="No Test"/>
    <x v="9"/>
    <x v="5"/>
    <s v="High"/>
    <s v="Minor"/>
    <s v="None"/>
    <s v="Task"/>
    <m/>
    <d v="2012-07-22T00:00:00"/>
    <s v=""/>
    <s v=""/>
    <d v="2012-07-29T00:00:00"/>
    <d v="2012-07-22T00:00:00"/>
    <n v="0"/>
    <m/>
    <m/>
    <n v="8"/>
    <n v="20"/>
    <s v="Database"/>
    <m/>
    <m/>
    <n v="64"/>
    <m/>
    <m/>
    <n v="0"/>
    <n v="12.8"/>
    <m/>
    <m/>
    <n v="1"/>
    <x v="1"/>
    <x v="1"/>
  </r>
  <r>
    <s v="PROJC170"/>
    <s v="PROJC"/>
    <x v="1"/>
    <s v="Task 169"/>
    <s v="Task 169"/>
    <s v="Harvey Kandola"/>
    <s v="No Test"/>
    <x v="3"/>
    <x v="2"/>
    <s v="High"/>
    <s v="Minor"/>
    <s v="None"/>
    <s v="Bug"/>
    <m/>
    <d v="2012-05-10T00:00:00"/>
    <s v=""/>
    <s v=""/>
    <d v="2012-05-17T00:00:00"/>
    <d v="2012-05-10T00:00:00"/>
    <n v="0"/>
    <m/>
    <m/>
    <n v="16"/>
    <n v="50"/>
    <s v="Database"/>
    <m/>
    <m/>
    <n v="137"/>
    <m/>
    <m/>
    <n v="1.5999999999999996"/>
    <n v="14.4"/>
    <m/>
    <m/>
    <n v="1"/>
    <x v="5"/>
    <x v="5"/>
  </r>
  <r>
    <s v="PROJB171"/>
    <s v="PROJB"/>
    <x v="2"/>
    <s v="Task 170"/>
    <s v="Task 170"/>
    <s v="Miles Walker"/>
    <s v="No Test"/>
    <x v="5"/>
    <x v="5"/>
    <s v="Normal"/>
    <s v="Minor"/>
    <s v="None"/>
    <s v="Bug"/>
    <m/>
    <d v="2012-09-06T00:00:00"/>
    <s v=""/>
    <s v=""/>
    <d v="2012-09-13T00:00:00"/>
    <d v="2012-09-06T00:00:00"/>
    <n v="0"/>
    <m/>
    <m/>
    <n v="16"/>
    <n v="50"/>
    <s v="Inventory"/>
    <m/>
    <m/>
    <n v="18"/>
    <m/>
    <m/>
    <n v="8"/>
    <n v="8"/>
    <m/>
    <m/>
    <n v="1"/>
    <x v="4"/>
    <x v="2"/>
  </r>
  <r>
    <s v="PROJA172"/>
    <s v="PROJA"/>
    <x v="0"/>
    <s v="Task 171"/>
    <s v="Task 171"/>
    <s v="Jane Montford"/>
    <s v="No Test"/>
    <x v="0"/>
    <x v="5"/>
    <s v="Normal"/>
    <s v="Trivial"/>
    <s v="None"/>
    <s v="Enhancement"/>
    <m/>
    <d v="2012-08-13T00:00:00"/>
    <s v=""/>
    <s v=""/>
    <d v="2012-08-20T00:00:00"/>
    <d v="2012-08-13T00:00:00"/>
    <n v="0"/>
    <m/>
    <m/>
    <n v="40"/>
    <n v="150"/>
    <s v="Billing"/>
    <m/>
    <m/>
    <n v="42"/>
    <m/>
    <m/>
    <n v="14"/>
    <n v="26"/>
    <m/>
    <m/>
    <n v="1"/>
    <x v="2"/>
    <x v="4"/>
  </r>
  <r>
    <s v="PROJB173"/>
    <s v="PROJB"/>
    <x v="2"/>
    <s v="Task 172"/>
    <s v="Task 172"/>
    <s v="Dele Sikuade"/>
    <s v="No Test"/>
    <x v="2"/>
    <x v="0"/>
    <s v="Low"/>
    <s v="Critical"/>
    <s v="None"/>
    <s v="Task"/>
    <m/>
    <d v="2012-08-03T00:00:00"/>
    <s v=""/>
    <s v=""/>
    <d v="2012-08-10T00:00:00"/>
    <d v="2012-08-03T00:00:00"/>
    <n v="0"/>
    <m/>
    <m/>
    <n v="8"/>
    <n v="20"/>
    <s v="Billing"/>
    <m/>
    <m/>
    <n v="52"/>
    <m/>
    <m/>
    <n v="4"/>
    <n v="4"/>
    <m/>
    <m/>
    <n v="1"/>
    <x v="2"/>
    <x v="4"/>
  </r>
  <r>
    <s v="PROJC174"/>
    <s v="PROJC"/>
    <x v="1"/>
    <s v="Task 173"/>
    <s v="Task 173"/>
    <s v="Anita Keller"/>
    <s v="No Test"/>
    <x v="9"/>
    <x v="3"/>
    <s v="High"/>
    <s v="Major"/>
    <s v="Closed"/>
    <s v="Bug"/>
    <m/>
    <d v="2012-08-26T00:00:00"/>
    <d v="2012-09-10T00:00:00"/>
    <d v="2012-09-10T00:00:00"/>
    <d v="2012-09-02T00:00:00"/>
    <d v="2012-08-26T00:00:00"/>
    <n v="100"/>
    <m/>
    <m/>
    <n v="16"/>
    <n v="50"/>
    <s v="Accounting"/>
    <m/>
    <m/>
    <n v="29"/>
    <m/>
    <m/>
    <n v="0"/>
    <n v="19.2"/>
    <m/>
    <m/>
    <n v="1"/>
    <x v="2"/>
    <x v="2"/>
  </r>
  <r>
    <s v="PROJA175"/>
    <s v="PROJA"/>
    <x v="0"/>
    <s v="Task 174"/>
    <s v="Task 174"/>
    <s v="David Long"/>
    <s v="No Test"/>
    <x v="8"/>
    <x v="4"/>
    <s v="Normal"/>
    <s v="Critical"/>
    <s v="None"/>
    <s v="Task"/>
    <m/>
    <d v="2012-08-10T00:00:00"/>
    <s v=""/>
    <s v=""/>
    <d v="2012-08-17T00:00:00"/>
    <d v="2012-08-10T00:00:00"/>
    <n v="0"/>
    <m/>
    <m/>
    <n v="8"/>
    <n v="20"/>
    <s v="Database"/>
    <m/>
    <m/>
    <n v="45"/>
    <m/>
    <m/>
    <n v="0.79999999999999982"/>
    <n v="7.2"/>
    <m/>
    <m/>
    <n v="1"/>
    <x v="2"/>
    <x v="4"/>
  </r>
  <r>
    <s v="PROJA176"/>
    <s v="PROJA"/>
    <x v="0"/>
    <s v="Task 175"/>
    <s v="Task 175"/>
    <s v="Jane Montford"/>
    <s v="No Test"/>
    <x v="0"/>
    <x v="0"/>
    <s v="High"/>
    <s v="Minor"/>
    <s v="None"/>
    <s v="Enhancement"/>
    <m/>
    <d v="2012-06-25T00:00:00"/>
    <s v=""/>
    <s v=""/>
    <d v="2012-07-02T00:00:00"/>
    <d v="2012-06-25T00:00:00"/>
    <n v="0"/>
    <m/>
    <m/>
    <n v="40"/>
    <n v="150"/>
    <s v="Database"/>
    <m/>
    <m/>
    <n v="91"/>
    <m/>
    <m/>
    <n v="10"/>
    <n v="30"/>
    <m/>
    <m/>
    <n v="1"/>
    <x v="3"/>
    <x v="1"/>
  </r>
  <r>
    <s v="PROJB177"/>
    <s v="PROJB"/>
    <x v="2"/>
    <s v="Task 176"/>
    <s v="Task 176"/>
    <s v="Harvey Kandola"/>
    <s v="No Test"/>
    <x v="3"/>
    <x v="4"/>
    <s v="High"/>
    <s v="Trivial"/>
    <s v="None"/>
    <s v="Investigation"/>
    <m/>
    <d v="2012-06-30T00:00:00"/>
    <s v=""/>
    <s v=""/>
    <d v="2012-07-07T00:00:00"/>
    <d v="2012-06-30T00:00:00"/>
    <n v="0"/>
    <m/>
    <m/>
    <n v="4"/>
    <n v="10"/>
    <s v="Accounting"/>
    <m/>
    <m/>
    <n v="86"/>
    <m/>
    <m/>
    <n v="1"/>
    <n v="3"/>
    <m/>
    <m/>
    <n v="1"/>
    <x v="3"/>
    <x v="1"/>
  </r>
  <r>
    <s v="PROJC178"/>
    <s v="PROJC"/>
    <x v="1"/>
    <s v="Task 177"/>
    <s v="Task 177"/>
    <s v="Anita Keller"/>
    <s v="No Test"/>
    <x v="9"/>
    <x v="3"/>
    <s v="Low"/>
    <s v="Trivial"/>
    <s v="Closed"/>
    <s v="Enhancement"/>
    <m/>
    <d v="2012-06-02T00:00:00"/>
    <d v="2012-06-12T00:00:00"/>
    <d v="2012-06-12T00:00:00"/>
    <d v="2012-06-09T00:00:00"/>
    <d v="2012-06-02T00:00:00"/>
    <n v="100"/>
    <m/>
    <m/>
    <n v="40"/>
    <n v="150"/>
    <s v="Accounting"/>
    <m/>
    <m/>
    <n v="114"/>
    <m/>
    <m/>
    <n v="0"/>
    <n v="48"/>
    <m/>
    <m/>
    <n v="1"/>
    <x v="3"/>
    <x v="3"/>
  </r>
  <r>
    <s v="PROJB179"/>
    <s v="PROJB"/>
    <x v="2"/>
    <s v="Task 178"/>
    <s v="Task 178"/>
    <s v="Jane Montford"/>
    <s v="No Test"/>
    <x v="0"/>
    <x v="5"/>
    <s v="Low"/>
    <s v="Major"/>
    <s v="None"/>
    <s v="Task"/>
    <m/>
    <d v="2012-04-22T00:00:00"/>
    <s v=""/>
    <s v=""/>
    <d v="2012-04-29T00:00:00"/>
    <d v="2012-04-22T00:00:00"/>
    <n v="0"/>
    <m/>
    <m/>
    <n v="8"/>
    <n v="20"/>
    <s v="UI Amend"/>
    <m/>
    <m/>
    <n v="155"/>
    <m/>
    <m/>
    <n v="2.8"/>
    <n v="5.2"/>
    <m/>
    <m/>
    <n v="1"/>
    <x v="0"/>
    <x v="0"/>
  </r>
  <r>
    <s v="PROJB180"/>
    <s v="PROJB"/>
    <x v="2"/>
    <s v="Task 179"/>
    <s v="Task 179"/>
    <s v="Dele Sikuade"/>
    <s v="No Test"/>
    <x v="2"/>
    <x v="3"/>
    <s v="Normal"/>
    <s v="Minor"/>
    <s v="Closed"/>
    <s v="Investigation"/>
    <m/>
    <d v="2012-06-30T00:00:00"/>
    <d v="2012-07-11T00:00:00"/>
    <d v="2012-07-11T00:00:00"/>
    <d v="2012-07-07T00:00:00"/>
    <d v="2012-06-30T00:00:00"/>
    <n v="100"/>
    <m/>
    <m/>
    <n v="4"/>
    <n v="10"/>
    <s v="UI Amend"/>
    <m/>
    <m/>
    <n v="86"/>
    <m/>
    <m/>
    <n v="1.4"/>
    <n v="2.6"/>
    <m/>
    <m/>
    <n v="1"/>
    <x v="3"/>
    <x v="1"/>
  </r>
  <r>
    <s v="PROJC181"/>
    <s v="PROJC"/>
    <x v="1"/>
    <s v="Task 180"/>
    <s v="Task 180"/>
    <s v="Jane Montford"/>
    <s v="No Test"/>
    <x v="0"/>
    <x v="4"/>
    <s v="Low"/>
    <s v="Major"/>
    <s v="None"/>
    <s v="Bug"/>
    <m/>
    <d v="2012-05-22T00:00:00"/>
    <s v=""/>
    <s v=""/>
    <d v="2012-05-29T00:00:00"/>
    <d v="2012-05-22T00:00:00"/>
    <n v="0"/>
    <m/>
    <m/>
    <n v="16"/>
    <n v="50"/>
    <s v="Accounting"/>
    <m/>
    <m/>
    <n v="125"/>
    <m/>
    <m/>
    <n v="3.1999999999999993"/>
    <n v="12.8"/>
    <m/>
    <m/>
    <n v="1"/>
    <x v="5"/>
    <x v="5"/>
  </r>
  <r>
    <s v="PROJA182"/>
    <s v="PROJA"/>
    <x v="0"/>
    <s v="Task 181"/>
    <s v="Task 181"/>
    <s v="Peter Leaver"/>
    <s v="No Test"/>
    <x v="4"/>
    <x v="4"/>
    <s v="Low"/>
    <s v="Minor"/>
    <s v="None"/>
    <s v="Investigation"/>
    <m/>
    <d v="2012-09-06T00:00:00"/>
    <s v=""/>
    <s v=""/>
    <d v="2012-09-13T00:00:00"/>
    <d v="2012-09-06T00:00:00"/>
    <n v="0"/>
    <m/>
    <m/>
    <n v="4"/>
    <n v="10"/>
    <s v="Manufacturing"/>
    <m/>
    <m/>
    <n v="18"/>
    <m/>
    <m/>
    <n v="0.39999999999999991"/>
    <n v="3.6"/>
    <m/>
    <m/>
    <n v="1"/>
    <x v="4"/>
    <x v="2"/>
  </r>
  <r>
    <s v="PROJC183"/>
    <s v="PROJC"/>
    <x v="1"/>
    <s v="Task 182"/>
    <s v="Task 182"/>
    <s v="Harvey Kandola"/>
    <s v="No Test"/>
    <x v="3"/>
    <x v="0"/>
    <s v="High"/>
    <s v="Minor"/>
    <s v="None"/>
    <s v="Bug"/>
    <m/>
    <d v="2012-08-08T00:00:00"/>
    <s v=""/>
    <s v=""/>
    <d v="2012-08-15T00:00:00"/>
    <d v="2012-08-08T00:00:00"/>
    <n v="0"/>
    <m/>
    <m/>
    <n v="16"/>
    <n v="50"/>
    <s v="Database"/>
    <m/>
    <m/>
    <n v="47"/>
    <m/>
    <m/>
    <n v="0"/>
    <n v="48"/>
    <m/>
    <m/>
    <n v="1"/>
    <x v="2"/>
    <x v="4"/>
  </r>
  <r>
    <s v="PROJB184"/>
    <s v="PROJB"/>
    <x v="2"/>
    <s v="Task 183"/>
    <s v="Task 183"/>
    <s v="Jane Montford"/>
    <s v="No Test"/>
    <x v="0"/>
    <x v="5"/>
    <s v="High"/>
    <s v="Minor"/>
    <s v="None"/>
    <s v="Investigation"/>
    <m/>
    <d v="2012-03-27T00:00:00"/>
    <s v=""/>
    <s v=""/>
    <d v="2012-04-03T00:00:00"/>
    <d v="2012-03-27T00:00:00"/>
    <n v="0"/>
    <m/>
    <m/>
    <n v="4"/>
    <n v="10"/>
    <s v="UI Amend"/>
    <m/>
    <m/>
    <n v="181"/>
    <m/>
    <m/>
    <n v="0.39999999999999991"/>
    <n v="3.6"/>
    <m/>
    <m/>
    <n v="1"/>
    <x v="6"/>
    <x v="0"/>
  </r>
  <r>
    <s v="PROJA185"/>
    <s v="PROJA"/>
    <x v="0"/>
    <s v="Task 184"/>
    <s v="Task 184"/>
    <s v="Anita Keller"/>
    <s v="No Test"/>
    <x v="9"/>
    <x v="2"/>
    <s v="High"/>
    <s v="Critical"/>
    <s v="None"/>
    <s v="Enhancement"/>
    <m/>
    <d v="2012-06-21T00:00:00"/>
    <s v=""/>
    <s v=""/>
    <d v="2012-06-28T00:00:00"/>
    <d v="2012-06-21T00:00:00"/>
    <n v="0"/>
    <m/>
    <m/>
    <n v="40"/>
    <n v="150"/>
    <s v="Accounting"/>
    <m/>
    <m/>
    <n v="95"/>
    <m/>
    <m/>
    <n v="0"/>
    <n v="120"/>
    <m/>
    <m/>
    <n v="1"/>
    <x v="3"/>
    <x v="3"/>
  </r>
  <r>
    <s v="PROJB186"/>
    <s v="PROJB"/>
    <x v="2"/>
    <s v="Task 185"/>
    <s v="Task 185"/>
    <s v="Harvey Kandola"/>
    <s v="No Test"/>
    <x v="3"/>
    <x v="5"/>
    <s v="High"/>
    <s v="Major"/>
    <s v="None"/>
    <s v="Bug"/>
    <m/>
    <d v="2012-07-05T00:00:00"/>
    <s v=""/>
    <s v=""/>
    <d v="2012-07-12T00:00:00"/>
    <d v="2012-07-05T00:00:00"/>
    <n v="0"/>
    <m/>
    <m/>
    <n v="16"/>
    <n v="50"/>
    <s v="Intranet"/>
    <m/>
    <m/>
    <n v="81"/>
    <m/>
    <m/>
    <n v="4"/>
    <n v="12"/>
    <m/>
    <m/>
    <n v="1"/>
    <x v="1"/>
    <x v="1"/>
  </r>
  <r>
    <s v="PROJA187"/>
    <s v="PROJA"/>
    <x v="0"/>
    <s v="Task 186"/>
    <s v="Task 186"/>
    <s v="Simon Smith"/>
    <s v="No Test"/>
    <x v="6"/>
    <x v="1"/>
    <s v="High"/>
    <s v="Critical"/>
    <s v="None"/>
    <s v="Enhancement"/>
    <m/>
    <d v="2012-04-25T00:00:00"/>
    <s v=""/>
    <s v=""/>
    <d v="2012-05-02T00:00:00"/>
    <d v="2012-04-25T00:00:00"/>
    <n v="0"/>
    <m/>
    <m/>
    <n v="40"/>
    <n v="150"/>
    <s v="UI Amend"/>
    <m/>
    <m/>
    <n v="152"/>
    <m/>
    <m/>
    <n v="0"/>
    <n v="40"/>
    <m/>
    <m/>
    <n v="1"/>
    <x v="0"/>
    <x v="5"/>
  </r>
  <r>
    <s v="PROJC188"/>
    <s v="PROJC"/>
    <x v="1"/>
    <s v="Task 187"/>
    <s v="Task 187"/>
    <s v="Jim Bean"/>
    <s v="No Test"/>
    <x v="7"/>
    <x v="4"/>
    <s v="Low"/>
    <s v="Trivial"/>
    <s v="None"/>
    <s v="Enhancement"/>
    <m/>
    <d v="2012-06-22T00:00:00"/>
    <s v=""/>
    <s v=""/>
    <d v="2012-06-29T00:00:00"/>
    <d v="2012-06-22T00:00:00"/>
    <n v="0"/>
    <m/>
    <m/>
    <n v="40"/>
    <n v="150"/>
    <s v="Manufacturing"/>
    <m/>
    <m/>
    <n v="94"/>
    <m/>
    <m/>
    <n v="10"/>
    <n v="30"/>
    <m/>
    <m/>
    <n v="1"/>
    <x v="3"/>
    <x v="3"/>
  </r>
  <r>
    <s v="PROJA189"/>
    <s v="PROJA"/>
    <x v="0"/>
    <s v="Task 188"/>
    <s v="Task 188"/>
    <s v="Peter Leaver"/>
    <s v="No Test"/>
    <x v="4"/>
    <x v="4"/>
    <s v="High"/>
    <s v="Major"/>
    <s v="None"/>
    <s v="Task"/>
    <m/>
    <d v="2012-08-08T00:00:00"/>
    <s v=""/>
    <s v=""/>
    <d v="2012-08-15T00:00:00"/>
    <d v="2012-08-08T00:00:00"/>
    <n v="0"/>
    <m/>
    <m/>
    <n v="8"/>
    <n v="20"/>
    <s v="Manufacturing"/>
    <m/>
    <m/>
    <n v="47"/>
    <m/>
    <m/>
    <n v="0"/>
    <n v="24"/>
    <m/>
    <m/>
    <n v="1"/>
    <x v="2"/>
    <x v="4"/>
  </r>
  <r>
    <s v="PROJB190"/>
    <s v="PROJB"/>
    <x v="2"/>
    <s v="Task 189"/>
    <s v="Task 189"/>
    <s v="Peter Leaver"/>
    <s v="No Test"/>
    <x v="4"/>
    <x v="1"/>
    <s v="Low"/>
    <s v="Major"/>
    <s v="None"/>
    <s v="Task"/>
    <m/>
    <d v="2012-09-07T00:00:00"/>
    <s v=""/>
    <s v=""/>
    <d v="2012-09-14T00:00:00"/>
    <d v="2012-09-07T00:00:00"/>
    <n v="0"/>
    <m/>
    <m/>
    <n v="8"/>
    <n v="20"/>
    <s v="Intranet"/>
    <m/>
    <m/>
    <n v="17"/>
    <m/>
    <m/>
    <n v="0"/>
    <n v="9.6"/>
    <m/>
    <m/>
    <n v="1"/>
    <x v="4"/>
    <x v="2"/>
  </r>
  <r>
    <s v="PROJA191"/>
    <s v="PROJA"/>
    <x v="0"/>
    <s v="Task 190"/>
    <s v="Task 190"/>
    <s v="Dele Sikuade"/>
    <s v="No Test"/>
    <x v="2"/>
    <x v="0"/>
    <s v="High"/>
    <s v="Minor"/>
    <s v="None"/>
    <s v="Bug"/>
    <m/>
    <d v="2012-05-02T00:00:00"/>
    <s v=""/>
    <s v=""/>
    <d v="2012-05-09T00:00:00"/>
    <d v="2012-05-02T00:00:00"/>
    <n v="0"/>
    <m/>
    <m/>
    <n v="16"/>
    <n v="50"/>
    <s v="Accounting"/>
    <m/>
    <m/>
    <n v="145"/>
    <m/>
    <m/>
    <n v="1.5999999999999996"/>
    <n v="14.4"/>
    <m/>
    <m/>
    <n v="1"/>
    <x v="5"/>
    <x v="5"/>
  </r>
  <r>
    <s v="PROJC192"/>
    <s v="PROJC"/>
    <x v="1"/>
    <s v="Task 191"/>
    <s v="Task 191"/>
    <s v="Jane Montford"/>
    <s v="No Test"/>
    <x v="0"/>
    <x v="2"/>
    <s v="Normal"/>
    <s v="Critical"/>
    <s v="None"/>
    <s v="Task"/>
    <m/>
    <d v="2012-05-27T00:00:00"/>
    <s v=""/>
    <s v=""/>
    <d v="2012-06-03T00:00:00"/>
    <d v="2012-05-27T00:00:00"/>
    <n v="0"/>
    <m/>
    <m/>
    <n v="8"/>
    <n v="20"/>
    <s v="Billing"/>
    <m/>
    <m/>
    <n v="120"/>
    <m/>
    <m/>
    <n v="1.5999999999999996"/>
    <n v="6.4"/>
    <m/>
    <m/>
    <n v="1"/>
    <x v="5"/>
    <x v="3"/>
  </r>
  <r>
    <s v="PROJA193"/>
    <s v="PROJA"/>
    <x v="0"/>
    <s v="Task 192"/>
    <s v="Task 192"/>
    <s v="Simon Smith"/>
    <s v="No Test"/>
    <x v="6"/>
    <x v="3"/>
    <s v="Normal"/>
    <s v="Critical"/>
    <s v="Closed"/>
    <s v="Investigation"/>
    <m/>
    <d v="2012-07-24T00:00:00"/>
    <d v="2012-07-29T00:00:00"/>
    <d v="2012-07-29T00:00:00"/>
    <d v="2012-07-31T00:00:00"/>
    <d v="2012-07-24T00:00:00"/>
    <n v="100"/>
    <m/>
    <m/>
    <n v="4"/>
    <n v="10"/>
    <s v="Intranet"/>
    <m/>
    <m/>
    <n v="62"/>
    <m/>
    <m/>
    <n v="1.2000000000000002"/>
    <n v="2.8"/>
    <m/>
    <m/>
    <n v="1"/>
    <x v="1"/>
    <x v="1"/>
  </r>
  <r>
    <s v="PROJA194"/>
    <s v="PROJA"/>
    <x v="0"/>
    <s v="Task 193"/>
    <s v="Task 193"/>
    <s v="Anne Smith"/>
    <s v="No Test"/>
    <x v="1"/>
    <x v="4"/>
    <s v="High"/>
    <s v="Critical"/>
    <s v="None"/>
    <s v="Enhancement"/>
    <m/>
    <d v="2012-06-09T00:00:00"/>
    <s v=""/>
    <s v=""/>
    <d v="2012-06-16T00:00:00"/>
    <d v="2012-06-09T00:00:00"/>
    <n v="0"/>
    <m/>
    <m/>
    <n v="40"/>
    <n v="150"/>
    <s v="UI Amend"/>
    <m/>
    <m/>
    <n v="107"/>
    <m/>
    <m/>
    <n v="0"/>
    <n v="40"/>
    <m/>
    <m/>
    <n v="1"/>
    <x v="3"/>
    <x v="3"/>
  </r>
  <r>
    <s v="PROJC195"/>
    <s v="PROJC"/>
    <x v="1"/>
    <s v="Task 194"/>
    <s v="Task 194"/>
    <s v="Anita Keller"/>
    <s v="No Test"/>
    <x v="9"/>
    <x v="0"/>
    <s v="Normal"/>
    <s v="Major"/>
    <s v="None"/>
    <s v="Enhancement"/>
    <m/>
    <d v="2012-04-24T00:00:00"/>
    <s v=""/>
    <s v=""/>
    <d v="2012-05-01T00:00:00"/>
    <d v="2012-04-24T00:00:00"/>
    <n v="0"/>
    <m/>
    <m/>
    <n v="40"/>
    <n v="150"/>
    <s v="Billing"/>
    <m/>
    <m/>
    <n v="153"/>
    <m/>
    <m/>
    <n v="4"/>
    <n v="36"/>
    <m/>
    <m/>
    <n v="1"/>
    <x v="0"/>
    <x v="5"/>
  </r>
  <r>
    <s v="PROJA196"/>
    <s v="PROJA"/>
    <x v="0"/>
    <s v="Task 195"/>
    <s v="Task 195"/>
    <s v="Dele Sikuade"/>
    <s v="No Test"/>
    <x v="2"/>
    <x v="3"/>
    <s v="Low"/>
    <s v="Trivial"/>
    <s v="Closed"/>
    <s v="Bug"/>
    <m/>
    <d v="2012-05-22T00:00:00"/>
    <d v="2012-05-30T00:00:00"/>
    <d v="2012-05-30T00:00:00"/>
    <d v="2012-05-29T00:00:00"/>
    <d v="2012-05-22T00:00:00"/>
    <n v="100"/>
    <m/>
    <m/>
    <n v="16"/>
    <n v="50"/>
    <s v="Manufacturing"/>
    <m/>
    <m/>
    <n v="125"/>
    <m/>
    <m/>
    <n v="1.5999999999999996"/>
    <n v="14.4"/>
    <m/>
    <m/>
    <n v="1"/>
    <x v="5"/>
    <x v="5"/>
  </r>
  <r>
    <s v="PROJC197"/>
    <s v="PROJC"/>
    <x v="1"/>
    <s v="Task 196"/>
    <s v="Task 196"/>
    <s v="Harvey Kandola"/>
    <s v="No Test"/>
    <x v="3"/>
    <x v="0"/>
    <s v="Low"/>
    <s v="Critical"/>
    <s v="None"/>
    <s v="Task"/>
    <m/>
    <d v="2012-05-13T00:00:00"/>
    <s v=""/>
    <s v=""/>
    <d v="2012-05-20T00:00:00"/>
    <d v="2012-05-13T00:00:00"/>
    <n v="0"/>
    <m/>
    <m/>
    <n v="8"/>
    <n v="20"/>
    <s v="Accounting"/>
    <m/>
    <m/>
    <n v="134"/>
    <m/>
    <m/>
    <n v="0.79999999999999982"/>
    <n v="7.2"/>
    <m/>
    <m/>
    <n v="1"/>
    <x v="5"/>
    <x v="5"/>
  </r>
  <r>
    <s v="PROJC198"/>
    <s v="PROJC"/>
    <x v="1"/>
    <s v="Task 197"/>
    <s v="Task 197"/>
    <s v="Jane Montford"/>
    <s v="No Test"/>
    <x v="0"/>
    <x v="0"/>
    <s v="Low"/>
    <s v="Minor"/>
    <s v="None"/>
    <s v="Investigation"/>
    <m/>
    <d v="2012-06-21T00:00:00"/>
    <s v=""/>
    <s v=""/>
    <d v="2012-06-28T00:00:00"/>
    <d v="2012-06-21T00:00:00"/>
    <n v="0"/>
    <m/>
    <m/>
    <n v="4"/>
    <n v="10"/>
    <s v="Intranet"/>
    <m/>
    <m/>
    <n v="95"/>
    <m/>
    <m/>
    <n v="4"/>
    <n v="0"/>
    <m/>
    <m/>
    <n v="1"/>
    <x v="3"/>
    <x v="3"/>
  </r>
  <r>
    <s v="PROJB199"/>
    <s v="PROJB"/>
    <x v="2"/>
    <s v="Task 198"/>
    <s v="Task 198"/>
    <s v="Anita Keller"/>
    <s v="No Test"/>
    <x v="9"/>
    <x v="1"/>
    <s v="Low"/>
    <s v="Major"/>
    <s v="None"/>
    <s v="Bug"/>
    <m/>
    <d v="2012-05-11T00:00:00"/>
    <s v=""/>
    <s v=""/>
    <d v="2012-05-18T00:00:00"/>
    <d v="2012-05-11T00:00:00"/>
    <n v="0"/>
    <m/>
    <m/>
    <n v="16"/>
    <n v="50"/>
    <s v="Database"/>
    <m/>
    <m/>
    <n v="136"/>
    <m/>
    <m/>
    <n v="0"/>
    <n v="48"/>
    <m/>
    <m/>
    <n v="1"/>
    <x v="5"/>
    <x v="5"/>
  </r>
  <r>
    <s v="PROJA200"/>
    <s v="PROJA"/>
    <x v="0"/>
    <s v="Task 199"/>
    <s v="Task 199"/>
    <s v="Harvey Kandola"/>
    <s v="No Test"/>
    <x v="3"/>
    <x v="1"/>
    <s v="High"/>
    <s v="Trivial"/>
    <s v="None"/>
    <s v="Task"/>
    <m/>
    <d v="2012-09-11T00:00:00"/>
    <s v=""/>
    <s v=""/>
    <d v="2012-09-18T00:00:00"/>
    <d v="2012-09-11T00:00:00"/>
    <n v="0"/>
    <m/>
    <m/>
    <n v="8"/>
    <n v="20"/>
    <s v="Manufacturing"/>
    <m/>
    <m/>
    <n v="13"/>
    <m/>
    <m/>
    <n v="4"/>
    <n v="4"/>
    <m/>
    <m/>
    <n v="1"/>
    <x v="4"/>
    <x v="2"/>
  </r>
  <r>
    <s v="PROJC201"/>
    <s v="PROJC"/>
    <x v="1"/>
    <s v="Task 200"/>
    <s v="Task 200"/>
    <s v="Jane Montford"/>
    <s v="No Test"/>
    <x v="0"/>
    <x v="0"/>
    <s v="Normal"/>
    <s v="Trivial"/>
    <s v="None"/>
    <s v="Bug"/>
    <m/>
    <d v="2012-07-11T00:00:00"/>
    <s v=""/>
    <s v=""/>
    <d v="2012-07-18T00:00:00"/>
    <d v="2012-07-11T00:00:00"/>
    <n v="0"/>
    <m/>
    <m/>
    <n v="16"/>
    <n v="50"/>
    <s v="Manufacturing"/>
    <m/>
    <m/>
    <n v="75"/>
    <m/>
    <m/>
    <n v="0"/>
    <n v="16"/>
    <m/>
    <m/>
    <n v="1"/>
    <x v="1"/>
    <x v="1"/>
  </r>
  <r>
    <s v="PROJA202"/>
    <s v="PROJA"/>
    <x v="0"/>
    <s v="Task 201"/>
    <s v="Task 201"/>
    <s v="Jim Bean"/>
    <s v="No Test"/>
    <x v="7"/>
    <x v="4"/>
    <s v="Normal"/>
    <s v="Minor"/>
    <s v="None"/>
    <s v="Task"/>
    <m/>
    <d v="2012-07-28T00:00:00"/>
    <s v=""/>
    <s v=""/>
    <d v="2012-08-04T00:00:00"/>
    <d v="2012-07-28T00:00:00"/>
    <n v="0"/>
    <m/>
    <m/>
    <n v="8"/>
    <n v="20"/>
    <s v="Database"/>
    <m/>
    <m/>
    <n v="58"/>
    <m/>
    <m/>
    <n v="0"/>
    <n v="8"/>
    <m/>
    <m/>
    <n v="1"/>
    <x v="1"/>
    <x v="4"/>
  </r>
  <r>
    <s v="PROJA203"/>
    <s v="PROJA"/>
    <x v="0"/>
    <s v="Task 202"/>
    <s v="Task 202"/>
    <s v="Jane Montford"/>
    <s v="No Test"/>
    <x v="0"/>
    <x v="5"/>
    <s v="Normal"/>
    <s v="Trivial"/>
    <s v="None"/>
    <s v="Task"/>
    <m/>
    <d v="2012-09-09T00:00:00"/>
    <s v=""/>
    <s v=""/>
    <d v="2012-09-16T00:00:00"/>
    <d v="2012-09-09T00:00:00"/>
    <n v="0"/>
    <m/>
    <m/>
    <n v="8"/>
    <n v="20"/>
    <s v="Accounting"/>
    <m/>
    <m/>
    <n v="15"/>
    <m/>
    <m/>
    <n v="0.79999999999999982"/>
    <n v="7.2"/>
    <m/>
    <m/>
    <n v="1"/>
    <x v="4"/>
    <x v="2"/>
  </r>
  <r>
    <s v="PROJB204"/>
    <s v="PROJB"/>
    <x v="2"/>
    <s v="Task 203"/>
    <s v="Task 203"/>
    <s v="Jim Bean"/>
    <s v="No Test"/>
    <x v="7"/>
    <x v="1"/>
    <s v="Normal"/>
    <s v="Major"/>
    <s v="None"/>
    <s v="Bug"/>
    <m/>
    <d v="2012-03-02T00:00:00"/>
    <s v=""/>
    <s v=""/>
    <d v="2012-03-09T00:00:00"/>
    <d v="2012-03-02T00:00:00"/>
    <n v="0"/>
    <m/>
    <m/>
    <n v="16"/>
    <n v="50"/>
    <s v="Accounting"/>
    <m/>
    <m/>
    <n v="206"/>
    <m/>
    <m/>
    <n v="1.5999999999999996"/>
    <n v="14.4"/>
    <m/>
    <m/>
    <n v="1"/>
    <x v="6"/>
    <x v="6"/>
  </r>
  <r>
    <s v="PROJC205"/>
    <s v="PROJC"/>
    <x v="1"/>
    <s v="Task 204"/>
    <s v="Task 204"/>
    <s v="Anita Keller"/>
    <s v="No Test"/>
    <x v="9"/>
    <x v="3"/>
    <s v="Low"/>
    <s v="Critical"/>
    <s v="Closed"/>
    <s v="Investigation"/>
    <m/>
    <d v="2012-08-23T00:00:00"/>
    <d v="2012-08-26T00:00:00"/>
    <d v="2012-08-26T00:00:00"/>
    <d v="2012-08-30T00:00:00"/>
    <d v="2012-08-23T00:00:00"/>
    <n v="100"/>
    <m/>
    <m/>
    <n v="4"/>
    <n v="10"/>
    <s v="Inventory"/>
    <m/>
    <m/>
    <n v="32"/>
    <m/>
    <m/>
    <n v="0"/>
    <n v="4.8"/>
    <m/>
    <m/>
    <n v="1"/>
    <x v="2"/>
    <x v="4"/>
  </r>
  <r>
    <s v="PROJA206"/>
    <s v="PROJA"/>
    <x v="0"/>
    <s v="Task 205"/>
    <s v="Task 205"/>
    <s v="Jim Bean"/>
    <s v="No Test"/>
    <x v="7"/>
    <x v="0"/>
    <s v="Low"/>
    <s v="Trivial"/>
    <s v="None"/>
    <s v="Enhancement"/>
    <m/>
    <d v="2012-09-14T00:00:00"/>
    <s v=""/>
    <s v=""/>
    <d v="2012-09-21T00:00:00"/>
    <d v="2012-09-14T00:00:00"/>
    <n v="0"/>
    <m/>
    <m/>
    <n v="40"/>
    <n v="150"/>
    <s v="Database"/>
    <m/>
    <m/>
    <n v="10"/>
    <m/>
    <m/>
    <n v="8"/>
    <n v="32"/>
    <m/>
    <m/>
    <n v="1"/>
    <x v="4"/>
    <x v="2"/>
  </r>
  <r>
    <s v="PROJB207"/>
    <s v="PROJB"/>
    <x v="2"/>
    <s v="Task 206"/>
    <s v="Task 206"/>
    <s v="Dele Sikuade"/>
    <s v="No Test"/>
    <x v="2"/>
    <x v="3"/>
    <s v="Normal"/>
    <s v="Minor"/>
    <s v="Closed"/>
    <s v="Enhancement"/>
    <m/>
    <d v="2012-06-01T00:00:00"/>
    <d v="2012-06-09T00:00:00"/>
    <d v="2012-06-09T00:00:00"/>
    <d v="2012-06-08T00:00:00"/>
    <d v="2012-06-01T00:00:00"/>
    <n v="100"/>
    <m/>
    <m/>
    <n v="40"/>
    <n v="150"/>
    <s v="Accounting"/>
    <m/>
    <m/>
    <n v="115"/>
    <m/>
    <m/>
    <n v="14"/>
    <n v="26"/>
    <m/>
    <m/>
    <n v="1"/>
    <x v="3"/>
    <x v="3"/>
  </r>
  <r>
    <s v="PROJA208"/>
    <s v="PROJA"/>
    <x v="0"/>
    <s v="Task 207"/>
    <s v="Task 207"/>
    <s v="Anne Smith"/>
    <s v="No Test"/>
    <x v="1"/>
    <x v="5"/>
    <s v="High"/>
    <s v="Major"/>
    <s v="None"/>
    <s v="Enhancement"/>
    <m/>
    <d v="2012-05-13T00:00:00"/>
    <s v=""/>
    <s v=""/>
    <d v="2012-05-20T00:00:00"/>
    <d v="2012-05-13T00:00:00"/>
    <n v="0"/>
    <m/>
    <m/>
    <n v="40"/>
    <n v="150"/>
    <s v="Accounting"/>
    <m/>
    <m/>
    <n v="134"/>
    <m/>
    <m/>
    <n v="20"/>
    <n v="20"/>
    <m/>
    <m/>
    <n v="1"/>
    <x v="5"/>
    <x v="5"/>
  </r>
  <r>
    <s v="PROJB209"/>
    <s v="PROJB"/>
    <x v="2"/>
    <s v="Task 208"/>
    <s v="Task 208"/>
    <s v="David Long"/>
    <s v="No Test"/>
    <x v="8"/>
    <x v="1"/>
    <s v="Low"/>
    <s v="Minor"/>
    <s v="None"/>
    <s v="Task"/>
    <m/>
    <d v="2012-07-05T00:00:00"/>
    <s v=""/>
    <s v=""/>
    <d v="2012-07-12T00:00:00"/>
    <d v="2012-07-05T00:00:00"/>
    <n v="0"/>
    <m/>
    <m/>
    <n v="8"/>
    <n v="20"/>
    <s v="Intranet"/>
    <m/>
    <m/>
    <n v="81"/>
    <m/>
    <m/>
    <n v="2"/>
    <n v="6"/>
    <m/>
    <m/>
    <n v="1"/>
    <x v="1"/>
    <x v="1"/>
  </r>
  <r>
    <s v="PROJB210"/>
    <s v="PROJB"/>
    <x v="2"/>
    <s v="Task 209"/>
    <s v="Task 209"/>
    <s v="Jim Bean"/>
    <s v="No Test"/>
    <x v="7"/>
    <x v="5"/>
    <s v="Low"/>
    <s v="Minor"/>
    <s v="None"/>
    <s v="Enhancement"/>
    <m/>
    <d v="2012-03-31T00:00:00"/>
    <s v=""/>
    <s v=""/>
    <d v="2012-04-07T00:00:00"/>
    <d v="2012-03-31T00:00:00"/>
    <n v="0"/>
    <m/>
    <m/>
    <n v="40"/>
    <n v="150"/>
    <s v="Accounting"/>
    <m/>
    <m/>
    <n v="177"/>
    <m/>
    <m/>
    <n v="8"/>
    <n v="32"/>
    <m/>
    <m/>
    <n v="1"/>
    <x v="6"/>
    <x v="0"/>
  </r>
  <r>
    <s v="PROJC211"/>
    <s v="PROJC"/>
    <x v="1"/>
    <s v="Task 210"/>
    <s v="Task 210"/>
    <s v="Harvey Kandola"/>
    <s v="No Test"/>
    <x v="3"/>
    <x v="3"/>
    <s v="High"/>
    <s v="Trivial"/>
    <s v="Closed"/>
    <s v="Bug"/>
    <m/>
    <d v="2012-03-20T00:00:00"/>
    <d v="2012-04-01T00:00:00"/>
    <d v="2012-04-01T00:00:00"/>
    <d v="2012-03-27T00:00:00"/>
    <d v="2012-03-20T00:00:00"/>
    <n v="100"/>
    <m/>
    <m/>
    <n v="16"/>
    <n v="50"/>
    <s v="Inventory"/>
    <m/>
    <m/>
    <n v="188"/>
    <m/>
    <m/>
    <n v="0"/>
    <n v="19.2"/>
    <m/>
    <m/>
    <n v="1"/>
    <x v="6"/>
    <x v="6"/>
  </r>
  <r>
    <s v="PROJA212"/>
    <s v="PROJA"/>
    <x v="0"/>
    <s v="Task 211"/>
    <s v="Task 211"/>
    <s v="Anita Keller"/>
    <s v="No Test"/>
    <x v="9"/>
    <x v="3"/>
    <s v="Low"/>
    <s v="Critical"/>
    <s v="Closed"/>
    <s v="Bug"/>
    <m/>
    <d v="2012-08-17T00:00:00"/>
    <d v="2012-09-01T00:00:00"/>
    <d v="2012-09-01T00:00:00"/>
    <d v="2012-08-24T00:00:00"/>
    <d v="2012-08-17T00:00:00"/>
    <n v="100"/>
    <m/>
    <m/>
    <n v="16"/>
    <n v="50"/>
    <s v="Accounting"/>
    <m/>
    <m/>
    <n v="38"/>
    <m/>
    <m/>
    <n v="0"/>
    <n v="19.2"/>
    <m/>
    <m/>
    <n v="1"/>
    <x v="2"/>
    <x v="4"/>
  </r>
  <r>
    <s v="PROJC213"/>
    <s v="PROJC"/>
    <x v="1"/>
    <s v="Task 212"/>
    <s v="Task 212"/>
    <s v="David Long"/>
    <s v="No Test"/>
    <x v="8"/>
    <x v="4"/>
    <s v="Normal"/>
    <s v="Major"/>
    <s v="None"/>
    <s v="Investigation"/>
    <m/>
    <d v="2012-03-26T00:00:00"/>
    <s v=""/>
    <s v=""/>
    <d v="2012-04-02T00:00:00"/>
    <d v="2012-03-26T00:00:00"/>
    <n v="0"/>
    <m/>
    <m/>
    <n v="4"/>
    <n v="10"/>
    <s v="Accounting"/>
    <m/>
    <m/>
    <n v="182"/>
    <m/>
    <m/>
    <n v="0"/>
    <n v="4.8"/>
    <m/>
    <m/>
    <n v="1"/>
    <x v="6"/>
    <x v="0"/>
  </r>
  <r>
    <s v="PROJC214"/>
    <s v="PROJC"/>
    <x v="1"/>
    <s v="Task 213"/>
    <s v="Task 213"/>
    <s v="Anita Keller"/>
    <s v="No Test"/>
    <x v="9"/>
    <x v="1"/>
    <s v="Normal"/>
    <s v="Trivial"/>
    <s v="None"/>
    <s v="Investigation"/>
    <m/>
    <d v="2012-03-30T00:00:00"/>
    <s v=""/>
    <s v=""/>
    <d v="2012-04-06T00:00:00"/>
    <d v="2012-03-30T00:00:00"/>
    <n v="0"/>
    <m/>
    <m/>
    <n v="4"/>
    <n v="10"/>
    <s v="Intranet"/>
    <m/>
    <m/>
    <n v="178"/>
    <m/>
    <m/>
    <n v="0"/>
    <n v="4"/>
    <m/>
    <m/>
    <n v="1"/>
    <x v="6"/>
    <x v="0"/>
  </r>
  <r>
    <s v="PROJA215"/>
    <s v="PROJA"/>
    <x v="0"/>
    <s v="Task 214"/>
    <s v="Task 214"/>
    <s v="David Long"/>
    <s v="No Test"/>
    <x v="8"/>
    <x v="1"/>
    <s v="High"/>
    <s v="Major"/>
    <s v="None"/>
    <s v="Enhancement"/>
    <m/>
    <d v="2012-06-25T00:00:00"/>
    <s v=""/>
    <s v=""/>
    <d v="2012-07-02T00:00:00"/>
    <d v="2012-06-25T00:00:00"/>
    <n v="0"/>
    <m/>
    <m/>
    <n v="40"/>
    <n v="150"/>
    <s v="Intranet"/>
    <m/>
    <m/>
    <n v="91"/>
    <m/>
    <m/>
    <n v="0"/>
    <n v="80"/>
    <m/>
    <m/>
    <n v="1"/>
    <x v="3"/>
    <x v="1"/>
  </r>
  <r>
    <s v="PROJC216"/>
    <s v="PROJC"/>
    <x v="1"/>
    <s v="Task 215"/>
    <s v="Task 215"/>
    <s v="Harvey Kandola"/>
    <s v="No Test"/>
    <x v="3"/>
    <x v="1"/>
    <s v="High"/>
    <s v="Minor"/>
    <s v="None"/>
    <s v="Task"/>
    <m/>
    <d v="2012-05-11T00:00:00"/>
    <s v=""/>
    <s v=""/>
    <d v="2012-05-18T00:00:00"/>
    <d v="2012-05-11T00:00:00"/>
    <n v="0"/>
    <m/>
    <m/>
    <n v="8"/>
    <n v="20"/>
    <s v="Database"/>
    <m/>
    <m/>
    <n v="136"/>
    <m/>
    <m/>
    <n v="0"/>
    <n v="8"/>
    <m/>
    <m/>
    <n v="1"/>
    <x v="5"/>
    <x v="5"/>
  </r>
  <r>
    <s v="PROJA217"/>
    <s v="PROJA"/>
    <x v="0"/>
    <s v="Task 216"/>
    <s v="Task 216"/>
    <s v="Jim Bean"/>
    <s v="No Test"/>
    <x v="7"/>
    <x v="2"/>
    <s v="Normal"/>
    <s v="Major"/>
    <s v="None"/>
    <s v="Enhancement"/>
    <m/>
    <d v="2012-09-11T00:00:00"/>
    <s v=""/>
    <s v=""/>
    <d v="2012-09-18T00:00:00"/>
    <d v="2012-09-11T00:00:00"/>
    <n v="0"/>
    <m/>
    <m/>
    <n v="40"/>
    <n v="150"/>
    <s v="Manufacturing"/>
    <m/>
    <m/>
    <n v="13"/>
    <m/>
    <m/>
    <n v="0"/>
    <n v="40"/>
    <m/>
    <m/>
    <n v="1"/>
    <x v="4"/>
    <x v="2"/>
  </r>
  <r>
    <s v="PROJA218"/>
    <s v="PROJA"/>
    <x v="0"/>
    <s v="Task 217"/>
    <s v="Task 217"/>
    <s v="Jim Bean"/>
    <s v="No Test"/>
    <x v="7"/>
    <x v="5"/>
    <s v="High"/>
    <s v="Major"/>
    <s v="None"/>
    <s v="Task"/>
    <m/>
    <d v="2012-06-15T00:00:00"/>
    <s v=""/>
    <s v=""/>
    <d v="2012-06-22T00:00:00"/>
    <d v="2012-06-15T00:00:00"/>
    <n v="0"/>
    <m/>
    <m/>
    <n v="8"/>
    <n v="20"/>
    <s v="Manufacturing"/>
    <m/>
    <m/>
    <n v="101"/>
    <m/>
    <m/>
    <n v="2"/>
    <n v="6"/>
    <m/>
    <m/>
    <n v="1"/>
    <x v="3"/>
    <x v="3"/>
  </r>
  <r>
    <s v="PROJA219"/>
    <s v="PROJA"/>
    <x v="0"/>
    <s v="Task 218"/>
    <s v="Task 218"/>
    <s v="Simon Smith"/>
    <s v="No Test"/>
    <x v="6"/>
    <x v="1"/>
    <s v="High"/>
    <s v="Critical"/>
    <s v="None"/>
    <s v="Bug"/>
    <m/>
    <d v="2012-03-24T00:00:00"/>
    <s v=""/>
    <s v=""/>
    <d v="2012-03-31T00:00:00"/>
    <d v="2012-03-24T00:00:00"/>
    <n v="0"/>
    <m/>
    <m/>
    <n v="16"/>
    <n v="50"/>
    <s v="UI Amend"/>
    <m/>
    <m/>
    <n v="184"/>
    <m/>
    <m/>
    <n v="3.1999999999999993"/>
    <n v="12.8"/>
    <m/>
    <m/>
    <n v="1"/>
    <x v="6"/>
    <x v="6"/>
  </r>
  <r>
    <s v="PROJA220"/>
    <s v="PROJA"/>
    <x v="0"/>
    <s v="Task 219"/>
    <s v="Task 219"/>
    <s v="Jim Bean"/>
    <s v="No Test"/>
    <x v="7"/>
    <x v="2"/>
    <s v="High"/>
    <s v="Trivial"/>
    <s v="None"/>
    <s v="Investigation"/>
    <m/>
    <d v="2012-06-12T00:00:00"/>
    <s v=""/>
    <s v=""/>
    <d v="2012-06-19T00:00:00"/>
    <d v="2012-06-12T00:00:00"/>
    <n v="0"/>
    <m/>
    <m/>
    <n v="4"/>
    <n v="10"/>
    <s v="Database"/>
    <m/>
    <m/>
    <n v="104"/>
    <m/>
    <m/>
    <n v="0"/>
    <n v="5.6"/>
    <m/>
    <m/>
    <n v="1"/>
    <x v="3"/>
    <x v="3"/>
  </r>
  <r>
    <s v="PROJA221"/>
    <s v="PROJA"/>
    <x v="0"/>
    <s v="Task 220"/>
    <s v="Task 220"/>
    <s v="Simon Smith"/>
    <s v="No Test"/>
    <x v="6"/>
    <x v="4"/>
    <s v="High"/>
    <s v="Major"/>
    <s v="None"/>
    <s v="Bug"/>
    <m/>
    <d v="2012-04-01T00:00:00"/>
    <s v=""/>
    <s v=""/>
    <d v="2012-04-08T00:00:00"/>
    <d v="2012-04-01T00:00:00"/>
    <n v="0"/>
    <m/>
    <m/>
    <n v="16"/>
    <n v="50"/>
    <s v="Intranet"/>
    <m/>
    <m/>
    <n v="176"/>
    <m/>
    <m/>
    <n v="3.1999999999999993"/>
    <n v="12.8"/>
    <m/>
    <m/>
    <n v="1"/>
    <x v="0"/>
    <x v="0"/>
  </r>
  <r>
    <s v="PROJA222"/>
    <s v="PROJA"/>
    <x v="0"/>
    <s v="Task 221"/>
    <s v="Task 221"/>
    <s v="Jane Montford"/>
    <s v="No Test"/>
    <x v="0"/>
    <x v="4"/>
    <s v="Low"/>
    <s v="Major"/>
    <s v="None"/>
    <s v="Investigation"/>
    <m/>
    <d v="2012-03-02T00:00:00"/>
    <s v=""/>
    <s v=""/>
    <d v="2012-03-09T00:00:00"/>
    <d v="2012-03-02T00:00:00"/>
    <n v="0"/>
    <m/>
    <m/>
    <n v="4"/>
    <n v="10"/>
    <s v="Accounting"/>
    <m/>
    <m/>
    <n v="206"/>
    <m/>
    <m/>
    <n v="4"/>
    <n v="0"/>
    <m/>
    <m/>
    <n v="1"/>
    <x v="6"/>
    <x v="6"/>
  </r>
  <r>
    <s v="PROJC223"/>
    <s v="PROJC"/>
    <x v="1"/>
    <s v="Task 222"/>
    <s v="Task 222"/>
    <s v="Harvey Kandola"/>
    <s v="No Test"/>
    <x v="3"/>
    <x v="2"/>
    <s v="High"/>
    <s v="Minor"/>
    <s v="None"/>
    <s v="Task"/>
    <m/>
    <d v="2012-06-05T00:00:00"/>
    <s v=""/>
    <s v=""/>
    <d v="2012-06-12T00:00:00"/>
    <d v="2012-06-05T00:00:00"/>
    <n v="0"/>
    <m/>
    <m/>
    <n v="8"/>
    <n v="20"/>
    <s v="Database"/>
    <m/>
    <m/>
    <n v="111"/>
    <m/>
    <m/>
    <n v="1.5999999999999996"/>
    <n v="6.4"/>
    <m/>
    <m/>
    <n v="1"/>
    <x v="3"/>
    <x v="3"/>
  </r>
  <r>
    <s v="PROJB224"/>
    <s v="PROJB"/>
    <x v="2"/>
    <s v="Task 223"/>
    <s v="Task 223"/>
    <s v="Jim Bean"/>
    <s v="No Test"/>
    <x v="7"/>
    <x v="2"/>
    <s v="Normal"/>
    <s v="Major"/>
    <s v="None"/>
    <s v="Investigation"/>
    <m/>
    <d v="2012-03-16T00:00:00"/>
    <s v=""/>
    <s v=""/>
    <d v="2012-03-23T00:00:00"/>
    <d v="2012-03-16T00:00:00"/>
    <n v="0"/>
    <m/>
    <m/>
    <n v="4"/>
    <n v="10"/>
    <s v="Database"/>
    <m/>
    <m/>
    <n v="192"/>
    <m/>
    <m/>
    <n v="0"/>
    <n v="4.8"/>
    <m/>
    <m/>
    <n v="1"/>
    <x v="6"/>
    <x v="6"/>
  </r>
  <r>
    <s v="PROJC225"/>
    <s v="PROJC"/>
    <x v="1"/>
    <s v="Task 224"/>
    <s v="Task 224"/>
    <s v="Peter Leaver"/>
    <s v="No Test"/>
    <x v="4"/>
    <x v="3"/>
    <s v="Normal"/>
    <s v="Minor"/>
    <s v="Closed"/>
    <s v="Investigation"/>
    <m/>
    <d v="2012-09-18T00:00:00"/>
    <d v="2012-09-25T00:00:00"/>
    <d v="2012-09-25T00:00:00"/>
    <d v="2012-09-25T00:00:00"/>
    <d v="2012-09-18T00:00:00"/>
    <n v="100"/>
    <m/>
    <m/>
    <n v="4"/>
    <n v="10"/>
    <s v="Intranet"/>
    <m/>
    <m/>
    <n v="6"/>
    <m/>
    <m/>
    <n v="0.39999999999999991"/>
    <n v="3.6"/>
    <m/>
    <m/>
    <n v="1"/>
    <x v="4"/>
    <x v="2"/>
  </r>
  <r>
    <s v="PROJB226"/>
    <s v="PROJB"/>
    <x v="2"/>
    <s v="Task 225"/>
    <s v="Task 225"/>
    <s v="Dele Sikuade"/>
    <s v="No Test"/>
    <x v="2"/>
    <x v="1"/>
    <s v="High"/>
    <s v="Critical"/>
    <s v="None"/>
    <s v="Enhancement"/>
    <m/>
    <d v="2012-07-18T00:00:00"/>
    <s v=""/>
    <s v=""/>
    <d v="2012-07-25T00:00:00"/>
    <d v="2012-07-18T00:00:00"/>
    <n v="0"/>
    <m/>
    <m/>
    <n v="40"/>
    <n v="150"/>
    <s v="Accounting"/>
    <m/>
    <m/>
    <n v="68"/>
    <m/>
    <m/>
    <n v="20"/>
    <n v="20"/>
    <m/>
    <m/>
    <n v="1"/>
    <x v="1"/>
    <x v="1"/>
  </r>
  <r>
    <s v="PROJA227"/>
    <s v="PROJA"/>
    <x v="0"/>
    <s v="Task 226"/>
    <s v="Task 226"/>
    <s v="David Long"/>
    <s v="No Test"/>
    <x v="8"/>
    <x v="0"/>
    <s v="Low"/>
    <s v="Major"/>
    <s v="None"/>
    <s v="Bug"/>
    <m/>
    <d v="2012-06-12T00:00:00"/>
    <s v=""/>
    <s v=""/>
    <d v="2012-06-19T00:00:00"/>
    <d v="2012-06-12T00:00:00"/>
    <n v="0"/>
    <m/>
    <m/>
    <n v="16"/>
    <n v="50"/>
    <s v="UI Amend"/>
    <m/>
    <m/>
    <n v="104"/>
    <m/>
    <m/>
    <n v="3.1999999999999993"/>
    <n v="12.8"/>
    <m/>
    <m/>
    <n v="1"/>
    <x v="3"/>
    <x v="3"/>
  </r>
  <r>
    <s v="PROJB228"/>
    <s v="PROJB"/>
    <x v="2"/>
    <s v="Task 227"/>
    <s v="Task 227"/>
    <s v="David Long"/>
    <s v="No Test"/>
    <x v="8"/>
    <x v="3"/>
    <s v="High"/>
    <s v="Critical"/>
    <s v="Closed"/>
    <s v="Investigation"/>
    <m/>
    <d v="2012-04-07T00:00:00"/>
    <d v="2012-04-14T00:00:00"/>
    <d v="2012-04-14T00:00:00"/>
    <d v="2012-04-14T00:00:00"/>
    <d v="2012-04-07T00:00:00"/>
    <n v="100"/>
    <m/>
    <m/>
    <n v="4"/>
    <n v="10"/>
    <s v="UI Amend"/>
    <m/>
    <m/>
    <n v="170"/>
    <m/>
    <m/>
    <n v="0.39999999999999991"/>
    <n v="3.6"/>
    <m/>
    <m/>
    <n v="1"/>
    <x v="0"/>
    <x v="0"/>
  </r>
  <r>
    <s v="PROJA229"/>
    <s v="PROJA"/>
    <x v="0"/>
    <s v="Task 228"/>
    <s v="Task 228"/>
    <s v="Peter Leaver"/>
    <s v="No Test"/>
    <x v="4"/>
    <x v="0"/>
    <s v="Low"/>
    <s v="Major"/>
    <s v="None"/>
    <s v="Enhancement"/>
    <m/>
    <d v="2012-07-18T00:00:00"/>
    <s v=""/>
    <s v=""/>
    <d v="2012-07-25T00:00:00"/>
    <d v="2012-07-18T00:00:00"/>
    <n v="0"/>
    <m/>
    <m/>
    <n v="40"/>
    <n v="150"/>
    <s v="Accounting"/>
    <m/>
    <m/>
    <n v="68"/>
    <m/>
    <m/>
    <n v="14"/>
    <n v="26"/>
    <m/>
    <m/>
    <n v="1"/>
    <x v="1"/>
    <x v="1"/>
  </r>
  <r>
    <s v="PROJA230"/>
    <s v="PROJA"/>
    <x v="0"/>
    <s v="Task 229"/>
    <s v="Task 229"/>
    <s v="Dele Sikuade"/>
    <s v="No Test"/>
    <x v="2"/>
    <x v="2"/>
    <s v="Low"/>
    <s v="Trivial"/>
    <s v="None"/>
    <s v="Investigation"/>
    <m/>
    <d v="2012-08-23T00:00:00"/>
    <s v=""/>
    <s v=""/>
    <d v="2012-08-30T00:00:00"/>
    <d v="2012-08-23T00:00:00"/>
    <n v="0"/>
    <m/>
    <m/>
    <n v="4"/>
    <n v="10"/>
    <s v="Database"/>
    <m/>
    <m/>
    <n v="32"/>
    <m/>
    <m/>
    <n v="0"/>
    <n v="7.2"/>
    <m/>
    <m/>
    <n v="1"/>
    <x v="2"/>
    <x v="4"/>
  </r>
  <r>
    <s v="PROJA231"/>
    <s v="PROJA"/>
    <x v="0"/>
    <s v="Task 230"/>
    <s v="Task 230"/>
    <s v="Jane Montford"/>
    <s v="No Test"/>
    <x v="0"/>
    <x v="4"/>
    <s v="Low"/>
    <s v="Minor"/>
    <s v="None"/>
    <s v="Bug"/>
    <m/>
    <d v="2012-08-03T00:00:00"/>
    <s v=""/>
    <s v=""/>
    <d v="2012-08-10T00:00:00"/>
    <d v="2012-08-03T00:00:00"/>
    <n v="0"/>
    <m/>
    <m/>
    <n v="16"/>
    <n v="50"/>
    <s v="Billing"/>
    <m/>
    <m/>
    <n v="52"/>
    <m/>
    <m/>
    <n v="0"/>
    <n v="19.2"/>
    <m/>
    <m/>
    <n v="1"/>
    <x v="2"/>
    <x v="4"/>
  </r>
  <r>
    <s v="PROJC232"/>
    <s v="PROJC"/>
    <x v="1"/>
    <s v="Task 231"/>
    <s v="Task 231"/>
    <s v="Peter Leaver"/>
    <s v="No Test"/>
    <x v="4"/>
    <x v="1"/>
    <s v="Normal"/>
    <s v="Major"/>
    <s v="None"/>
    <s v="Investigation"/>
    <m/>
    <d v="2012-07-28T00:00:00"/>
    <s v=""/>
    <s v=""/>
    <d v="2012-08-04T00:00:00"/>
    <d v="2012-07-28T00:00:00"/>
    <n v="0"/>
    <m/>
    <m/>
    <n v="4"/>
    <n v="10"/>
    <s v="Intranet"/>
    <m/>
    <m/>
    <n v="58"/>
    <m/>
    <m/>
    <n v="0"/>
    <n v="8"/>
    <m/>
    <m/>
    <n v="1"/>
    <x v="1"/>
    <x v="4"/>
  </r>
  <r>
    <s v="PROJC233"/>
    <s v="PROJC"/>
    <x v="1"/>
    <s v="Task 232"/>
    <s v="Task 232"/>
    <s v="Harvey Kandola"/>
    <s v="No Test"/>
    <x v="3"/>
    <x v="1"/>
    <s v="Low"/>
    <s v="Critical"/>
    <s v="None"/>
    <s v="Investigation"/>
    <m/>
    <d v="2012-05-22T00:00:00"/>
    <s v=""/>
    <s v=""/>
    <d v="2012-05-29T00:00:00"/>
    <d v="2012-05-22T00:00:00"/>
    <n v="0"/>
    <m/>
    <m/>
    <n v="4"/>
    <n v="10"/>
    <s v="Inventory"/>
    <m/>
    <m/>
    <n v="125"/>
    <m/>
    <m/>
    <n v="0"/>
    <n v="4.8"/>
    <m/>
    <m/>
    <n v="1"/>
    <x v="5"/>
    <x v="5"/>
  </r>
  <r>
    <s v="PROJA234"/>
    <s v="PROJA"/>
    <x v="0"/>
    <s v="Task 233"/>
    <s v="Task 233"/>
    <s v="David Long"/>
    <s v="No Test"/>
    <x v="8"/>
    <x v="5"/>
    <s v="Normal"/>
    <s v="Minor"/>
    <s v="None"/>
    <s v="Enhancement"/>
    <m/>
    <d v="2012-07-21T00:00:00"/>
    <s v=""/>
    <s v=""/>
    <d v="2012-07-28T00:00:00"/>
    <d v="2012-07-21T00:00:00"/>
    <n v="0"/>
    <m/>
    <m/>
    <n v="40"/>
    <n v="150"/>
    <s v="Inventory"/>
    <m/>
    <m/>
    <n v="65"/>
    <m/>
    <m/>
    <n v="4"/>
    <n v="36"/>
    <m/>
    <m/>
    <n v="1"/>
    <x v="1"/>
    <x v="1"/>
  </r>
  <r>
    <s v="PROJA235"/>
    <s v="PROJA"/>
    <x v="0"/>
    <s v="Task 234"/>
    <s v="Task 234"/>
    <s v="Miles Walker"/>
    <s v="No Test"/>
    <x v="5"/>
    <x v="0"/>
    <s v="Low"/>
    <s v="Critical"/>
    <s v="None"/>
    <s v="Investigation"/>
    <m/>
    <d v="2012-07-16T00:00:00"/>
    <s v=""/>
    <s v=""/>
    <d v="2012-07-23T00:00:00"/>
    <d v="2012-07-16T00:00:00"/>
    <n v="0"/>
    <m/>
    <m/>
    <n v="4"/>
    <n v="10"/>
    <s v="Inventory"/>
    <m/>
    <m/>
    <n v="70"/>
    <m/>
    <m/>
    <n v="0.39999999999999991"/>
    <n v="3.6"/>
    <m/>
    <m/>
    <n v="1"/>
    <x v="1"/>
    <x v="1"/>
  </r>
  <r>
    <s v="PROJA236"/>
    <s v="PROJA"/>
    <x v="0"/>
    <s v="Task 235"/>
    <s v="Task 235"/>
    <s v="Peter Leaver"/>
    <s v="No Test"/>
    <x v="4"/>
    <x v="5"/>
    <s v="Normal"/>
    <s v="Major"/>
    <s v="None"/>
    <s v="Task"/>
    <m/>
    <d v="2012-09-03T00:00:00"/>
    <s v=""/>
    <s v=""/>
    <d v="2012-09-10T00:00:00"/>
    <d v="2012-09-03T00:00:00"/>
    <n v="0"/>
    <m/>
    <m/>
    <n v="8"/>
    <n v="20"/>
    <s v="Intranet"/>
    <m/>
    <m/>
    <n v="21"/>
    <m/>
    <m/>
    <n v="1.5999999999999996"/>
    <n v="6.4"/>
    <m/>
    <m/>
    <n v="1"/>
    <x v="4"/>
    <x v="2"/>
  </r>
  <r>
    <s v="PROJC237"/>
    <s v="PROJC"/>
    <x v="1"/>
    <s v="Task 236"/>
    <s v="Task 236"/>
    <s v="Jane Montford"/>
    <s v="No Test"/>
    <x v="0"/>
    <x v="4"/>
    <s v="Low"/>
    <s v="Minor"/>
    <s v="None"/>
    <s v="Bug"/>
    <m/>
    <d v="2012-09-16T00:00:00"/>
    <s v=""/>
    <s v=""/>
    <d v="2012-09-23T00:00:00"/>
    <d v="2012-09-16T00:00:00"/>
    <n v="0"/>
    <m/>
    <m/>
    <n v="16"/>
    <n v="50"/>
    <s v="Intranet"/>
    <m/>
    <m/>
    <n v="8"/>
    <m/>
    <m/>
    <n v="0"/>
    <n v="22.4"/>
    <m/>
    <m/>
    <n v="1"/>
    <x v="4"/>
    <x v="2"/>
  </r>
  <r>
    <s v="PROJA238"/>
    <s v="PROJA"/>
    <x v="0"/>
    <s v="Task 237"/>
    <s v="Task 237"/>
    <s v="Miles Walker"/>
    <s v="No Test"/>
    <x v="5"/>
    <x v="4"/>
    <s v="Normal"/>
    <s v="Major"/>
    <s v="None"/>
    <s v="Investigation"/>
    <m/>
    <d v="2012-06-21T00:00:00"/>
    <s v=""/>
    <s v=""/>
    <d v="2012-06-28T00:00:00"/>
    <d v="2012-06-21T00:00:00"/>
    <n v="0"/>
    <m/>
    <m/>
    <n v="4"/>
    <n v="10"/>
    <s v="Database"/>
    <m/>
    <m/>
    <n v="95"/>
    <m/>
    <m/>
    <n v="0.79999999999999982"/>
    <n v="3.2"/>
    <m/>
    <m/>
    <n v="1"/>
    <x v="3"/>
    <x v="3"/>
  </r>
  <r>
    <s v="PROJB239"/>
    <s v="PROJB"/>
    <x v="2"/>
    <s v="Task 238"/>
    <s v="Task 238"/>
    <s v="Simon Smith"/>
    <s v="No Test"/>
    <x v="6"/>
    <x v="0"/>
    <s v="High"/>
    <s v="Major"/>
    <s v="None"/>
    <s v="Enhancement"/>
    <m/>
    <d v="2012-06-21T00:00:00"/>
    <s v=""/>
    <s v=""/>
    <d v="2012-06-28T00:00:00"/>
    <d v="2012-06-21T00:00:00"/>
    <n v="0"/>
    <m/>
    <m/>
    <n v="40"/>
    <n v="150"/>
    <s v="Billing"/>
    <m/>
    <m/>
    <n v="95"/>
    <m/>
    <m/>
    <n v="0"/>
    <n v="48"/>
    <m/>
    <m/>
    <n v="1"/>
    <x v="3"/>
    <x v="3"/>
  </r>
  <r>
    <s v="PROJB240"/>
    <s v="PROJB"/>
    <x v="2"/>
    <s v="Task 239"/>
    <s v="Task 239"/>
    <s v="Dele Sikuade"/>
    <s v="No Test"/>
    <x v="2"/>
    <x v="5"/>
    <s v="High"/>
    <s v="Critical"/>
    <s v="None"/>
    <s v="Investigation"/>
    <m/>
    <d v="2012-09-10T00:00:00"/>
    <s v=""/>
    <s v=""/>
    <d v="2012-09-17T00:00:00"/>
    <d v="2012-09-10T00:00:00"/>
    <n v="0"/>
    <m/>
    <m/>
    <n v="4"/>
    <n v="10"/>
    <s v="Manufacturing"/>
    <m/>
    <m/>
    <n v="14"/>
    <m/>
    <m/>
    <n v="0"/>
    <n v="6.4"/>
    <m/>
    <m/>
    <n v="1"/>
    <x v="4"/>
    <x v="2"/>
  </r>
  <r>
    <s v="PROJA241"/>
    <s v="PROJA"/>
    <x v="0"/>
    <s v="Task 240"/>
    <s v="Task 240"/>
    <s v="Anne Smith"/>
    <s v="No Test"/>
    <x v="1"/>
    <x v="1"/>
    <s v="High"/>
    <s v="Major"/>
    <s v="None"/>
    <s v="Investigation"/>
    <m/>
    <d v="2012-08-03T00:00:00"/>
    <s v=""/>
    <s v=""/>
    <d v="2012-08-10T00:00:00"/>
    <d v="2012-08-03T00:00:00"/>
    <n v="0"/>
    <m/>
    <m/>
    <n v="4"/>
    <n v="10"/>
    <s v="Billing"/>
    <m/>
    <m/>
    <n v="52"/>
    <m/>
    <m/>
    <n v="0"/>
    <n v="5.6"/>
    <m/>
    <m/>
    <n v="1"/>
    <x v="2"/>
    <x v="4"/>
  </r>
  <r>
    <s v="PROJA242"/>
    <s v="PROJA"/>
    <x v="0"/>
    <s v="Task 241"/>
    <s v="Task 241"/>
    <s v="Dele Sikuade"/>
    <s v="No Test"/>
    <x v="2"/>
    <x v="1"/>
    <s v="Normal"/>
    <s v="Minor"/>
    <s v="None"/>
    <s v="Task"/>
    <m/>
    <d v="2012-06-02T00:00:00"/>
    <s v=""/>
    <s v=""/>
    <d v="2012-06-09T00:00:00"/>
    <d v="2012-06-02T00:00:00"/>
    <n v="0"/>
    <m/>
    <m/>
    <n v="8"/>
    <n v="20"/>
    <s v="Accounting"/>
    <m/>
    <m/>
    <n v="114"/>
    <m/>
    <m/>
    <n v="0.79999999999999982"/>
    <n v="7.2"/>
    <m/>
    <m/>
    <n v="1"/>
    <x v="3"/>
    <x v="3"/>
  </r>
  <r>
    <s v="PROJA243"/>
    <s v="PROJA"/>
    <x v="0"/>
    <s v="Task 242"/>
    <s v="Task 242"/>
    <s v="Anne Smith"/>
    <s v="No Test"/>
    <x v="1"/>
    <x v="5"/>
    <s v="High"/>
    <s v="Critical"/>
    <s v="None"/>
    <s v="Bug"/>
    <m/>
    <d v="2012-09-06T00:00:00"/>
    <s v=""/>
    <s v=""/>
    <d v="2012-09-13T00:00:00"/>
    <d v="2012-09-06T00:00:00"/>
    <n v="0"/>
    <m/>
    <m/>
    <n v="16"/>
    <n v="50"/>
    <s v="Manufacturing"/>
    <m/>
    <m/>
    <n v="18"/>
    <m/>
    <m/>
    <n v="5.6"/>
    <n v="10.4"/>
    <m/>
    <m/>
    <n v="1"/>
    <x v="4"/>
    <x v="2"/>
  </r>
  <r>
    <s v="PROJA244"/>
    <s v="PROJA"/>
    <x v="0"/>
    <s v="Task 243"/>
    <s v="Task 243"/>
    <s v="Peter Leaver"/>
    <s v="No Test"/>
    <x v="4"/>
    <x v="3"/>
    <s v="Low"/>
    <s v="Minor"/>
    <s v="Closed"/>
    <s v="Bug"/>
    <m/>
    <d v="2012-07-26T00:00:00"/>
    <d v="2012-08-04T00:00:00"/>
    <d v="2012-08-04T00:00:00"/>
    <d v="2012-08-02T00:00:00"/>
    <d v="2012-07-26T00:00:00"/>
    <n v="100"/>
    <m/>
    <m/>
    <n v="16"/>
    <n v="50"/>
    <s v="Billing"/>
    <m/>
    <m/>
    <n v="60"/>
    <m/>
    <m/>
    <n v="4.8000000000000007"/>
    <n v="11.2"/>
    <m/>
    <m/>
    <n v="1"/>
    <x v="1"/>
    <x v="4"/>
  </r>
  <r>
    <s v="PROJC245"/>
    <s v="PROJC"/>
    <x v="1"/>
    <s v="Task 244"/>
    <s v="Task 244"/>
    <s v="Simon Smith"/>
    <s v="No Test"/>
    <x v="6"/>
    <x v="5"/>
    <s v="Low"/>
    <s v="Trivial"/>
    <s v="None"/>
    <s v="Task"/>
    <m/>
    <d v="2012-03-10T00:00:00"/>
    <s v=""/>
    <s v=""/>
    <d v="2012-03-17T00:00:00"/>
    <d v="2012-03-10T00:00:00"/>
    <n v="0"/>
    <m/>
    <m/>
    <n v="8"/>
    <n v="20"/>
    <s v="Billing"/>
    <m/>
    <m/>
    <n v="198"/>
    <m/>
    <m/>
    <n v="4"/>
    <n v="4"/>
    <m/>
    <m/>
    <n v="1"/>
    <x v="6"/>
    <x v="6"/>
  </r>
  <r>
    <s v="PROJA246"/>
    <s v="PROJA"/>
    <x v="0"/>
    <s v="Task 245"/>
    <s v="Task 245"/>
    <s v="Anita Keller"/>
    <s v="No Test"/>
    <x v="9"/>
    <x v="2"/>
    <s v="High"/>
    <s v="Trivial"/>
    <s v="None"/>
    <s v="Task"/>
    <m/>
    <d v="2012-05-25T00:00:00"/>
    <s v=""/>
    <s v=""/>
    <d v="2012-06-01T00:00:00"/>
    <d v="2012-05-25T00:00:00"/>
    <n v="0"/>
    <m/>
    <m/>
    <n v="8"/>
    <n v="20"/>
    <s v="Billing"/>
    <m/>
    <m/>
    <n v="122"/>
    <m/>
    <m/>
    <n v="0.79999999999999982"/>
    <n v="7.2"/>
    <m/>
    <m/>
    <n v="1"/>
    <x v="5"/>
    <x v="3"/>
  </r>
  <r>
    <s v="PROJB247"/>
    <s v="PROJB"/>
    <x v="2"/>
    <s v="Task 246"/>
    <s v="Task 246"/>
    <s v="Anita Keller"/>
    <s v="No Test"/>
    <x v="9"/>
    <x v="4"/>
    <s v="High"/>
    <s v="Critical"/>
    <s v="None"/>
    <s v="Investigation"/>
    <m/>
    <d v="2012-04-15T00:00:00"/>
    <s v=""/>
    <s v=""/>
    <d v="2012-04-22T00:00:00"/>
    <d v="2012-04-15T00:00:00"/>
    <n v="0"/>
    <m/>
    <m/>
    <n v="4"/>
    <n v="10"/>
    <s v="Accounting"/>
    <m/>
    <m/>
    <n v="162"/>
    <m/>
    <m/>
    <n v="0.39999999999999991"/>
    <n v="3.6"/>
    <m/>
    <m/>
    <n v="1"/>
    <x v="0"/>
    <x v="0"/>
  </r>
  <r>
    <s v="PROJA248"/>
    <s v="PROJA"/>
    <x v="0"/>
    <s v="Task 247"/>
    <s v="Task 247"/>
    <s v="David Long"/>
    <s v="No Test"/>
    <x v="8"/>
    <x v="3"/>
    <s v="Low"/>
    <s v="Trivial"/>
    <s v="Closed"/>
    <s v="Enhancement"/>
    <m/>
    <d v="2012-08-22T00:00:00"/>
    <d v="2012-09-05T00:00:00"/>
    <d v="2012-09-05T00:00:00"/>
    <d v="2012-08-29T00:00:00"/>
    <d v="2012-08-22T00:00:00"/>
    <n v="100"/>
    <m/>
    <m/>
    <n v="40"/>
    <n v="150"/>
    <s v="Accounting"/>
    <m/>
    <m/>
    <n v="33"/>
    <m/>
    <m/>
    <n v="4"/>
    <n v="36"/>
    <m/>
    <m/>
    <n v="1"/>
    <x v="2"/>
    <x v="4"/>
  </r>
  <r>
    <s v="PROJC249"/>
    <s v="PROJC"/>
    <x v="1"/>
    <s v="Task 248"/>
    <s v="Task 248"/>
    <s v="Simon Smith"/>
    <s v="No Test"/>
    <x v="6"/>
    <x v="1"/>
    <s v="High"/>
    <s v="Minor"/>
    <s v="None"/>
    <s v="Bug"/>
    <m/>
    <d v="2012-04-26T00:00:00"/>
    <s v=""/>
    <s v=""/>
    <d v="2012-05-03T00:00:00"/>
    <d v="2012-04-26T00:00:00"/>
    <n v="0"/>
    <m/>
    <m/>
    <n v="16"/>
    <n v="50"/>
    <s v="Accounting"/>
    <m/>
    <m/>
    <n v="151"/>
    <m/>
    <m/>
    <n v="0"/>
    <n v="22.4"/>
    <m/>
    <m/>
    <n v="1"/>
    <x v="0"/>
    <x v="5"/>
  </r>
  <r>
    <s v="PROJC250"/>
    <s v="PROJC"/>
    <x v="1"/>
    <s v="Task 249"/>
    <s v="Task 249"/>
    <s v="Anne Smith"/>
    <s v="No Test"/>
    <x v="1"/>
    <x v="0"/>
    <s v="Low"/>
    <s v="Critical"/>
    <s v="None"/>
    <s v="Task"/>
    <m/>
    <d v="2012-03-10T00:00:00"/>
    <s v=""/>
    <s v=""/>
    <d v="2012-03-17T00:00:00"/>
    <d v="2012-03-10T00:00:00"/>
    <n v="0"/>
    <m/>
    <m/>
    <n v="8"/>
    <n v="20"/>
    <s v="Inventory"/>
    <m/>
    <m/>
    <n v="198"/>
    <m/>
    <m/>
    <n v="1.5999999999999996"/>
    <n v="6.4"/>
    <m/>
    <m/>
    <n v="1"/>
    <x v="6"/>
    <x v="6"/>
  </r>
  <r>
    <s v="PROJC251"/>
    <s v="PROJC"/>
    <x v="1"/>
    <s v="Task 250"/>
    <s v="Task 250"/>
    <s v="Anita Keller"/>
    <s v="No Test"/>
    <x v="9"/>
    <x v="0"/>
    <s v="Normal"/>
    <s v="Major"/>
    <s v="None"/>
    <s v="Enhancement"/>
    <m/>
    <d v="2012-08-07T00:00:00"/>
    <s v=""/>
    <s v=""/>
    <d v="2012-08-14T00:00:00"/>
    <d v="2012-08-07T00:00:00"/>
    <n v="0"/>
    <m/>
    <m/>
    <n v="40"/>
    <n v="150"/>
    <s v="Accounting"/>
    <m/>
    <m/>
    <n v="48"/>
    <m/>
    <m/>
    <n v="10"/>
    <n v="30"/>
    <m/>
    <m/>
    <n v="1"/>
    <x v="2"/>
    <x v="4"/>
  </r>
  <r>
    <s v="PROJA252"/>
    <s v="PROJA"/>
    <x v="0"/>
    <s v="Task 251"/>
    <s v="Task 251"/>
    <s v="Anita Keller"/>
    <s v="No Test"/>
    <x v="9"/>
    <x v="4"/>
    <s v="Low"/>
    <s v="Major"/>
    <s v="None"/>
    <s v="Bug"/>
    <m/>
    <d v="2012-05-14T00:00:00"/>
    <s v=""/>
    <s v=""/>
    <d v="2012-05-21T00:00:00"/>
    <d v="2012-05-14T00:00:00"/>
    <n v="0"/>
    <m/>
    <m/>
    <n v="16"/>
    <n v="50"/>
    <s v="Database"/>
    <m/>
    <m/>
    <n v="133"/>
    <m/>
    <m/>
    <n v="4"/>
    <n v="12"/>
    <m/>
    <m/>
    <n v="1"/>
    <x v="5"/>
    <x v="5"/>
  </r>
  <r>
    <s v="PROJC253"/>
    <s v="PROJC"/>
    <x v="1"/>
    <s v="Task 252"/>
    <s v="Task 252"/>
    <s v="Jim Bean"/>
    <s v="No Test"/>
    <x v="7"/>
    <x v="1"/>
    <s v="High"/>
    <s v="Trivial"/>
    <s v="None"/>
    <s v="Enhancement"/>
    <m/>
    <d v="2012-07-24T00:00:00"/>
    <s v=""/>
    <s v=""/>
    <d v="2012-07-31T00:00:00"/>
    <d v="2012-07-24T00:00:00"/>
    <n v="0"/>
    <m/>
    <m/>
    <n v="40"/>
    <n v="150"/>
    <s v="Accounting"/>
    <m/>
    <m/>
    <n v="62"/>
    <m/>
    <m/>
    <n v="4"/>
    <n v="36"/>
    <m/>
    <m/>
    <n v="1"/>
    <x v="1"/>
    <x v="1"/>
  </r>
  <r>
    <s v="PROJC254"/>
    <s v="PROJC"/>
    <x v="1"/>
    <s v="Task 253"/>
    <s v="Task 253"/>
    <s v="Jane Montford"/>
    <s v="No Test"/>
    <x v="0"/>
    <x v="5"/>
    <s v="Normal"/>
    <s v="Trivial"/>
    <s v="None"/>
    <s v="Investigation"/>
    <m/>
    <d v="2012-05-13T00:00:00"/>
    <s v=""/>
    <s v=""/>
    <d v="2012-05-20T00:00:00"/>
    <d v="2012-05-13T00:00:00"/>
    <n v="0"/>
    <m/>
    <m/>
    <n v="4"/>
    <n v="10"/>
    <s v="Intranet"/>
    <m/>
    <m/>
    <n v="134"/>
    <m/>
    <m/>
    <n v="0.39999999999999991"/>
    <n v="3.6"/>
    <m/>
    <m/>
    <n v="1"/>
    <x v="5"/>
    <x v="5"/>
  </r>
  <r>
    <s v="PROJC255"/>
    <s v="PROJC"/>
    <x v="1"/>
    <s v="Task 254"/>
    <s v="Task 254"/>
    <s v="Simon Smith"/>
    <s v="No Test"/>
    <x v="6"/>
    <x v="0"/>
    <s v="Normal"/>
    <s v="Minor"/>
    <s v="None"/>
    <s v="Investigation"/>
    <m/>
    <d v="2012-05-31T00:00:00"/>
    <s v=""/>
    <s v=""/>
    <d v="2012-06-07T00:00:00"/>
    <d v="2012-05-31T00:00:00"/>
    <n v="0"/>
    <m/>
    <m/>
    <n v="4"/>
    <n v="10"/>
    <s v="Manufacturing"/>
    <m/>
    <m/>
    <n v="116"/>
    <m/>
    <m/>
    <n v="0"/>
    <n v="12"/>
    <m/>
    <m/>
    <n v="1"/>
    <x v="5"/>
    <x v="3"/>
  </r>
  <r>
    <s v="PROJA256"/>
    <s v="PROJA"/>
    <x v="0"/>
    <s v="Task 255"/>
    <s v="Task 255"/>
    <s v="Simon Smith"/>
    <s v="No Test"/>
    <x v="6"/>
    <x v="0"/>
    <s v="High"/>
    <s v="Trivial"/>
    <s v="None"/>
    <s v="Enhancement"/>
    <m/>
    <d v="2012-09-07T00:00:00"/>
    <s v=""/>
    <s v=""/>
    <d v="2012-09-14T00:00:00"/>
    <d v="2012-09-07T00:00:00"/>
    <n v="0"/>
    <m/>
    <m/>
    <n v="40"/>
    <n v="150"/>
    <s v="Billing"/>
    <m/>
    <m/>
    <n v="17"/>
    <m/>
    <m/>
    <n v="0"/>
    <n v="48"/>
    <m/>
    <m/>
    <n v="1"/>
    <x v="4"/>
    <x v="2"/>
  </r>
  <r>
    <s v="PROJA257"/>
    <s v="PROJA"/>
    <x v="0"/>
    <s v="Task 256"/>
    <s v="Task 256"/>
    <s v="Jim Bean"/>
    <s v="No Test"/>
    <x v="7"/>
    <x v="4"/>
    <s v="Normal"/>
    <s v="Major"/>
    <s v="None"/>
    <s v="Task"/>
    <m/>
    <d v="2012-03-06T00:00:00"/>
    <s v=""/>
    <s v=""/>
    <d v="2012-03-13T00:00:00"/>
    <d v="2012-03-06T00:00:00"/>
    <n v="0"/>
    <m/>
    <m/>
    <n v="8"/>
    <n v="20"/>
    <s v="Intranet"/>
    <m/>
    <m/>
    <n v="202"/>
    <m/>
    <m/>
    <n v="3.2"/>
    <n v="4.8"/>
    <m/>
    <m/>
    <n v="1"/>
    <x v="6"/>
    <x v="6"/>
  </r>
  <r>
    <s v="PROJA258"/>
    <s v="PROJA"/>
    <x v="0"/>
    <s v="Task 257"/>
    <s v="Task 257"/>
    <s v="Anita Keller"/>
    <s v="No Test"/>
    <x v="9"/>
    <x v="1"/>
    <s v="High"/>
    <s v="Trivial"/>
    <s v="None"/>
    <s v="Enhancement"/>
    <m/>
    <d v="2012-08-30T00:00:00"/>
    <s v=""/>
    <s v=""/>
    <d v="2012-09-06T00:00:00"/>
    <d v="2012-08-30T00:00:00"/>
    <n v="0"/>
    <m/>
    <m/>
    <n v="40"/>
    <n v="150"/>
    <s v="UI Amend"/>
    <m/>
    <m/>
    <n v="25"/>
    <m/>
    <m/>
    <n v="0"/>
    <n v="64"/>
    <m/>
    <m/>
    <n v="1"/>
    <x v="2"/>
    <x v="2"/>
  </r>
  <r>
    <s v="PROJC259"/>
    <s v="PROJC"/>
    <x v="1"/>
    <s v="Task 258"/>
    <s v="Task 258"/>
    <s v="Jane Montford"/>
    <s v="No Test"/>
    <x v="0"/>
    <x v="4"/>
    <s v="Low"/>
    <s v="Major"/>
    <s v="None"/>
    <s v="Bug"/>
    <m/>
    <d v="2012-09-15T00:00:00"/>
    <s v=""/>
    <s v=""/>
    <d v="2012-09-22T00:00:00"/>
    <d v="2012-09-15T00:00:00"/>
    <n v="0"/>
    <m/>
    <m/>
    <n v="16"/>
    <n v="50"/>
    <s v="Inventory"/>
    <m/>
    <m/>
    <n v="9"/>
    <m/>
    <m/>
    <n v="5.6"/>
    <n v="10.4"/>
    <m/>
    <m/>
    <n v="1"/>
    <x v="4"/>
    <x v="2"/>
  </r>
  <r>
    <s v="PROJB260"/>
    <s v="PROJB"/>
    <x v="2"/>
    <s v="Task 259"/>
    <s v="Task 259"/>
    <s v="Simon Smith"/>
    <s v="No Test"/>
    <x v="6"/>
    <x v="1"/>
    <s v="Normal"/>
    <s v="Critical"/>
    <s v="None"/>
    <s v="Bug"/>
    <m/>
    <d v="2012-07-14T00:00:00"/>
    <s v=""/>
    <s v=""/>
    <d v="2012-07-21T00:00:00"/>
    <d v="2012-07-14T00:00:00"/>
    <n v="0"/>
    <m/>
    <m/>
    <n v="16"/>
    <n v="50"/>
    <s v="Database"/>
    <m/>
    <m/>
    <n v="72"/>
    <m/>
    <m/>
    <n v="0"/>
    <n v="48"/>
    <m/>
    <m/>
    <n v="1"/>
    <x v="1"/>
    <x v="1"/>
  </r>
  <r>
    <s v="PROJB261"/>
    <s v="PROJB"/>
    <x v="2"/>
    <s v="Task 260"/>
    <s v="Task 260"/>
    <s v="Peter Leaver"/>
    <s v="No Test"/>
    <x v="4"/>
    <x v="5"/>
    <s v="Normal"/>
    <s v="Critical"/>
    <s v="None"/>
    <s v="Investigation"/>
    <m/>
    <d v="2012-08-03T00:00:00"/>
    <s v=""/>
    <s v=""/>
    <d v="2012-08-10T00:00:00"/>
    <d v="2012-08-03T00:00:00"/>
    <n v="0"/>
    <m/>
    <m/>
    <n v="4"/>
    <n v="10"/>
    <s v="Manufacturing"/>
    <m/>
    <m/>
    <n v="52"/>
    <m/>
    <m/>
    <n v="0.39999999999999991"/>
    <n v="3.6"/>
    <m/>
    <m/>
    <n v="1"/>
    <x v="2"/>
    <x v="4"/>
  </r>
  <r>
    <s v="PROJC262"/>
    <s v="PROJC"/>
    <x v="1"/>
    <s v="Task 261"/>
    <s v="Task 261"/>
    <s v="Anita Keller"/>
    <s v="No Test"/>
    <x v="9"/>
    <x v="4"/>
    <s v="High"/>
    <s v="Critical"/>
    <s v="None"/>
    <s v="Enhancement"/>
    <m/>
    <d v="2012-06-26T00:00:00"/>
    <s v=""/>
    <s v=""/>
    <d v="2012-07-03T00:00:00"/>
    <d v="2012-06-26T00:00:00"/>
    <n v="0"/>
    <m/>
    <m/>
    <n v="40"/>
    <n v="150"/>
    <s v="Intranet"/>
    <m/>
    <m/>
    <n v="90"/>
    <m/>
    <m/>
    <n v="0"/>
    <n v="56"/>
    <m/>
    <m/>
    <n v="1"/>
    <x v="3"/>
    <x v="1"/>
  </r>
  <r>
    <s v="PROJC263"/>
    <s v="PROJC"/>
    <x v="1"/>
    <s v="Task 262"/>
    <s v="Task 262"/>
    <s v="Peter Leaver"/>
    <s v="No Test"/>
    <x v="4"/>
    <x v="5"/>
    <s v="Normal"/>
    <s v="Trivial"/>
    <s v="None"/>
    <s v="Bug"/>
    <m/>
    <d v="2012-03-01T00:00:00"/>
    <s v=""/>
    <s v=""/>
    <d v="2012-03-08T00:00:00"/>
    <d v="2012-03-01T00:00:00"/>
    <n v="0"/>
    <m/>
    <m/>
    <n v="16"/>
    <n v="50"/>
    <s v="UI Amend"/>
    <m/>
    <m/>
    <n v="207"/>
    <m/>
    <m/>
    <n v="1.5999999999999996"/>
    <n v="14.4"/>
    <m/>
    <m/>
    <n v="1"/>
    <x v="6"/>
    <x v="6"/>
  </r>
  <r>
    <s v="PROJC264"/>
    <s v="PROJC"/>
    <x v="1"/>
    <s v="Task 263"/>
    <s v="Task 263"/>
    <s v="Harvey Kandola"/>
    <s v="No Test"/>
    <x v="3"/>
    <x v="0"/>
    <s v="High"/>
    <s v="Major"/>
    <s v="None"/>
    <s v="Enhancement"/>
    <m/>
    <d v="2012-09-05T00:00:00"/>
    <s v=""/>
    <s v=""/>
    <d v="2012-09-12T00:00:00"/>
    <d v="2012-09-05T00:00:00"/>
    <n v="0"/>
    <m/>
    <m/>
    <n v="40"/>
    <n v="150"/>
    <s v="Accounting"/>
    <m/>
    <m/>
    <n v="19"/>
    <m/>
    <m/>
    <n v="0"/>
    <n v="40"/>
    <m/>
    <m/>
    <n v="1"/>
    <x v="4"/>
    <x v="2"/>
  </r>
  <r>
    <s v="PROJA265"/>
    <s v="PROJA"/>
    <x v="0"/>
    <s v="Task 264"/>
    <s v="Task 264"/>
    <s v="Anne Smith"/>
    <s v="No Test"/>
    <x v="1"/>
    <x v="5"/>
    <s v="High"/>
    <s v="Trivial"/>
    <s v="None"/>
    <s v="Task"/>
    <m/>
    <d v="2012-06-09T00:00:00"/>
    <s v=""/>
    <s v=""/>
    <d v="2012-06-16T00:00:00"/>
    <d v="2012-06-09T00:00:00"/>
    <n v="0"/>
    <m/>
    <m/>
    <n v="8"/>
    <n v="20"/>
    <s v="Accounting"/>
    <m/>
    <m/>
    <n v="107"/>
    <m/>
    <m/>
    <n v="2.8"/>
    <n v="5.2"/>
    <m/>
    <m/>
    <n v="1"/>
    <x v="3"/>
    <x v="3"/>
  </r>
  <r>
    <s v="PROJB266"/>
    <s v="PROJB"/>
    <x v="2"/>
    <s v="Task 265"/>
    <s v="Task 265"/>
    <s v="Peter Leaver"/>
    <s v="No Test"/>
    <x v="4"/>
    <x v="2"/>
    <s v="Low"/>
    <s v="Trivial"/>
    <s v="None"/>
    <s v="Enhancement"/>
    <m/>
    <d v="2012-03-31T00:00:00"/>
    <s v=""/>
    <s v=""/>
    <d v="2012-04-07T00:00:00"/>
    <d v="2012-03-31T00:00:00"/>
    <n v="0"/>
    <m/>
    <m/>
    <n v="40"/>
    <n v="150"/>
    <s v="UI Amend"/>
    <m/>
    <m/>
    <n v="177"/>
    <m/>
    <m/>
    <n v="0"/>
    <n v="48"/>
    <m/>
    <m/>
    <n v="1"/>
    <x v="6"/>
    <x v="0"/>
  </r>
  <r>
    <s v="PROJC267"/>
    <s v="PROJC"/>
    <x v="1"/>
    <s v="Task 266"/>
    <s v="Task 266"/>
    <s v="Jim Bean"/>
    <s v="No Test"/>
    <x v="7"/>
    <x v="2"/>
    <s v="Normal"/>
    <s v="Critical"/>
    <s v="None"/>
    <s v="Investigation"/>
    <m/>
    <d v="2012-04-07T00:00:00"/>
    <s v=""/>
    <s v=""/>
    <d v="2012-04-14T00:00:00"/>
    <d v="2012-04-07T00:00:00"/>
    <n v="0"/>
    <m/>
    <m/>
    <n v="4"/>
    <n v="10"/>
    <s v="Manufacturing"/>
    <m/>
    <m/>
    <n v="170"/>
    <m/>
    <m/>
    <n v="0.39999999999999991"/>
    <n v="3.6"/>
    <m/>
    <m/>
    <n v="1"/>
    <x v="0"/>
    <x v="0"/>
  </r>
  <r>
    <s v="PROJA268"/>
    <s v="PROJA"/>
    <x v="0"/>
    <s v="Task 267"/>
    <s v="Task 267"/>
    <s v="Miles Walker"/>
    <s v="No Test"/>
    <x v="5"/>
    <x v="5"/>
    <s v="Normal"/>
    <s v="Trivial"/>
    <s v="None"/>
    <s v="Enhancement"/>
    <m/>
    <d v="2012-06-22T00:00:00"/>
    <s v=""/>
    <s v=""/>
    <d v="2012-06-29T00:00:00"/>
    <d v="2012-06-22T00:00:00"/>
    <n v="0"/>
    <m/>
    <m/>
    <n v="40"/>
    <n v="150"/>
    <s v="Billing"/>
    <m/>
    <m/>
    <n v="94"/>
    <m/>
    <m/>
    <n v="0"/>
    <n v="56"/>
    <m/>
    <m/>
    <n v="1"/>
    <x v="3"/>
    <x v="3"/>
  </r>
  <r>
    <s v="PROJC269"/>
    <s v="PROJC"/>
    <x v="1"/>
    <s v="Task 268"/>
    <s v="Task 268"/>
    <s v="Jim Bean"/>
    <s v="No Test"/>
    <x v="7"/>
    <x v="0"/>
    <s v="High"/>
    <s v="Trivial"/>
    <s v="None"/>
    <s v="Enhancement"/>
    <m/>
    <d v="2012-07-06T00:00:00"/>
    <s v=""/>
    <s v=""/>
    <d v="2012-07-13T00:00:00"/>
    <d v="2012-07-06T00:00:00"/>
    <n v="0"/>
    <m/>
    <m/>
    <n v="40"/>
    <n v="150"/>
    <s v="Manufacturing"/>
    <m/>
    <m/>
    <n v="80"/>
    <m/>
    <m/>
    <n v="8"/>
    <n v="32"/>
    <m/>
    <m/>
    <n v="1"/>
    <x v="1"/>
    <x v="1"/>
  </r>
  <r>
    <s v="PROJA270"/>
    <s v="PROJA"/>
    <x v="0"/>
    <s v="Task 269"/>
    <s v="Task 269"/>
    <s v="Jane Montford"/>
    <s v="No Test"/>
    <x v="0"/>
    <x v="4"/>
    <s v="Normal"/>
    <s v="Trivial"/>
    <s v="None"/>
    <s v="Bug"/>
    <m/>
    <d v="2012-09-07T00:00:00"/>
    <s v=""/>
    <s v=""/>
    <d v="2012-09-14T00:00:00"/>
    <d v="2012-09-07T00:00:00"/>
    <n v="0"/>
    <m/>
    <m/>
    <n v="16"/>
    <n v="50"/>
    <s v="Intranet"/>
    <m/>
    <m/>
    <n v="17"/>
    <m/>
    <m/>
    <n v="0"/>
    <n v="25.6"/>
    <m/>
    <m/>
    <n v="1"/>
    <x v="4"/>
    <x v="2"/>
  </r>
  <r>
    <s v="PROJA271"/>
    <s v="PROJA"/>
    <x v="0"/>
    <s v="Task 270"/>
    <s v="Task 270"/>
    <s v="David Long"/>
    <s v="No Test"/>
    <x v="8"/>
    <x v="3"/>
    <s v="High"/>
    <s v="Major"/>
    <s v="Closed"/>
    <s v="Investigation"/>
    <m/>
    <d v="2012-04-06T00:00:00"/>
    <d v="2012-04-11T00:00:00"/>
    <d v="2012-04-11T00:00:00"/>
    <d v="2012-04-13T00:00:00"/>
    <d v="2012-04-06T00:00:00"/>
    <n v="100"/>
    <m/>
    <m/>
    <n v="4"/>
    <n v="10"/>
    <s v="Manufacturing"/>
    <m/>
    <m/>
    <n v="171"/>
    <m/>
    <m/>
    <n v="0.39999999999999991"/>
    <n v="3.6"/>
    <m/>
    <m/>
    <n v="1"/>
    <x v="0"/>
    <x v="0"/>
  </r>
  <r>
    <s v="PROJB272"/>
    <s v="PROJB"/>
    <x v="2"/>
    <s v="Task 271"/>
    <s v="Task 271"/>
    <s v="Peter Leaver"/>
    <s v="No Test"/>
    <x v="4"/>
    <x v="4"/>
    <s v="Low"/>
    <s v="Major"/>
    <s v="None"/>
    <s v="Investigation"/>
    <m/>
    <d v="2012-04-19T00:00:00"/>
    <s v=""/>
    <s v=""/>
    <d v="2012-04-26T00:00:00"/>
    <d v="2012-04-19T00:00:00"/>
    <n v="0"/>
    <m/>
    <m/>
    <n v="4"/>
    <n v="10"/>
    <s v="Billing"/>
    <m/>
    <m/>
    <n v="158"/>
    <m/>
    <m/>
    <n v="0"/>
    <n v="7.2"/>
    <m/>
    <m/>
    <n v="1"/>
    <x v="0"/>
    <x v="0"/>
  </r>
  <r>
    <s v="PROJC273"/>
    <s v="PROJC"/>
    <x v="1"/>
    <s v="Task 272"/>
    <s v="Task 272"/>
    <s v="Simon Smith"/>
    <s v="No Test"/>
    <x v="6"/>
    <x v="5"/>
    <s v="Low"/>
    <s v="Trivial"/>
    <s v="None"/>
    <s v="Enhancement"/>
    <m/>
    <d v="2012-04-23T00:00:00"/>
    <s v=""/>
    <s v=""/>
    <d v="2012-04-30T00:00:00"/>
    <d v="2012-04-23T00:00:00"/>
    <n v="0"/>
    <m/>
    <m/>
    <n v="40"/>
    <n v="150"/>
    <s v="Inventory"/>
    <m/>
    <m/>
    <n v="154"/>
    <m/>
    <m/>
    <n v="4"/>
    <n v="36"/>
    <m/>
    <m/>
    <n v="1"/>
    <x v="0"/>
    <x v="0"/>
  </r>
  <r>
    <s v="PROJB274"/>
    <s v="PROJB"/>
    <x v="2"/>
    <s v="Task 273"/>
    <s v="Task 273"/>
    <s v="Harvey Kandola"/>
    <s v="No Test"/>
    <x v="3"/>
    <x v="2"/>
    <s v="Normal"/>
    <s v="Major"/>
    <s v="None"/>
    <s v="Enhancement"/>
    <m/>
    <d v="2012-07-07T00:00:00"/>
    <s v=""/>
    <s v=""/>
    <d v="2012-07-14T00:00:00"/>
    <d v="2012-07-07T00:00:00"/>
    <n v="0"/>
    <m/>
    <m/>
    <n v="40"/>
    <n v="150"/>
    <s v="Intranet"/>
    <m/>
    <m/>
    <n v="79"/>
    <m/>
    <m/>
    <n v="14"/>
    <n v="26"/>
    <m/>
    <m/>
    <n v="1"/>
    <x v="1"/>
    <x v="1"/>
  </r>
  <r>
    <s v="PROJA275"/>
    <s v="PROJA"/>
    <x v="0"/>
    <s v="Task 274"/>
    <s v="Task 274"/>
    <s v="Anita Keller"/>
    <s v="No Test"/>
    <x v="9"/>
    <x v="3"/>
    <s v="Low"/>
    <s v="Trivial"/>
    <s v="Closed"/>
    <s v="Investigation"/>
    <m/>
    <d v="2012-06-17T00:00:00"/>
    <d v="2012-06-23T00:00:00"/>
    <d v="2012-06-23T00:00:00"/>
    <d v="2012-06-24T00:00:00"/>
    <d v="2012-06-17T00:00:00"/>
    <n v="100"/>
    <m/>
    <m/>
    <n v="4"/>
    <n v="10"/>
    <s v="Intranet"/>
    <m/>
    <m/>
    <n v="99"/>
    <m/>
    <m/>
    <n v="0"/>
    <n v="6.4"/>
    <m/>
    <m/>
    <n v="1"/>
    <x v="3"/>
    <x v="3"/>
  </r>
  <r>
    <s v="PROJB276"/>
    <s v="PROJB"/>
    <x v="2"/>
    <s v="Task 275"/>
    <s v="Task 275"/>
    <s v="Dele Sikuade"/>
    <s v="No Test"/>
    <x v="2"/>
    <x v="2"/>
    <s v="Low"/>
    <s v="Minor"/>
    <s v="None"/>
    <s v="Task"/>
    <m/>
    <d v="2012-07-14T00:00:00"/>
    <s v=""/>
    <s v=""/>
    <d v="2012-07-21T00:00:00"/>
    <d v="2012-07-14T00:00:00"/>
    <n v="0"/>
    <m/>
    <m/>
    <n v="8"/>
    <n v="20"/>
    <s v="Inventory"/>
    <m/>
    <m/>
    <n v="72"/>
    <m/>
    <m/>
    <n v="1.5999999999999996"/>
    <n v="6.4"/>
    <m/>
    <m/>
    <n v="1"/>
    <x v="1"/>
    <x v="1"/>
  </r>
  <r>
    <s v="PROJB277"/>
    <s v="PROJB"/>
    <x v="2"/>
    <s v="Task 276"/>
    <s v="Task 276"/>
    <s v="Jim Bean"/>
    <s v="No Test"/>
    <x v="7"/>
    <x v="2"/>
    <s v="Low"/>
    <s v="Major"/>
    <s v="None"/>
    <s v="Task"/>
    <m/>
    <d v="2012-04-11T00:00:00"/>
    <s v=""/>
    <s v=""/>
    <d v="2012-04-18T00:00:00"/>
    <d v="2012-04-11T00:00:00"/>
    <n v="0"/>
    <m/>
    <m/>
    <n v="8"/>
    <n v="20"/>
    <s v="Intranet"/>
    <m/>
    <m/>
    <n v="166"/>
    <m/>
    <m/>
    <n v="0.79999999999999982"/>
    <n v="7.2"/>
    <m/>
    <m/>
    <n v="1"/>
    <x v="0"/>
    <x v="0"/>
  </r>
  <r>
    <s v="PROJC278"/>
    <s v="PROJC"/>
    <x v="1"/>
    <s v="Task 277"/>
    <s v="Task 277"/>
    <s v="Jane Montford"/>
    <s v="No Test"/>
    <x v="0"/>
    <x v="5"/>
    <s v="Low"/>
    <s v="Critical"/>
    <s v="None"/>
    <s v="Enhancement"/>
    <m/>
    <d v="2012-03-06T00:00:00"/>
    <s v=""/>
    <s v=""/>
    <d v="2012-03-13T00:00:00"/>
    <d v="2012-03-06T00:00:00"/>
    <n v="0"/>
    <m/>
    <m/>
    <n v="40"/>
    <n v="150"/>
    <s v="Manufacturing"/>
    <m/>
    <m/>
    <n v="202"/>
    <m/>
    <m/>
    <n v="8"/>
    <n v="32"/>
    <m/>
    <m/>
    <n v="1"/>
    <x v="6"/>
    <x v="6"/>
  </r>
  <r>
    <s v="PROJA279"/>
    <s v="PROJA"/>
    <x v="0"/>
    <s v="Task 278"/>
    <s v="Task 278"/>
    <s v="Jim Bean"/>
    <s v="No Test"/>
    <x v="7"/>
    <x v="2"/>
    <s v="Normal"/>
    <s v="Trivial"/>
    <s v="None"/>
    <s v="Task"/>
    <m/>
    <d v="2012-06-12T00:00:00"/>
    <s v=""/>
    <s v=""/>
    <d v="2012-06-19T00:00:00"/>
    <d v="2012-06-12T00:00:00"/>
    <n v="0"/>
    <m/>
    <m/>
    <n v="8"/>
    <n v="20"/>
    <s v="Manufacturing"/>
    <m/>
    <m/>
    <n v="104"/>
    <m/>
    <m/>
    <n v="0.79999999999999982"/>
    <n v="7.2"/>
    <m/>
    <m/>
    <n v="1"/>
    <x v="3"/>
    <x v="3"/>
  </r>
  <r>
    <s v="PROJC280"/>
    <s v="PROJC"/>
    <x v="1"/>
    <s v="Task 279"/>
    <s v="Task 279"/>
    <s v="Harvey Kandola"/>
    <s v="No Test"/>
    <x v="3"/>
    <x v="5"/>
    <s v="High"/>
    <s v="Minor"/>
    <s v="None"/>
    <s v="Task"/>
    <m/>
    <d v="2012-07-10T00:00:00"/>
    <s v=""/>
    <s v=""/>
    <d v="2012-07-17T00:00:00"/>
    <d v="2012-07-10T00:00:00"/>
    <n v="0"/>
    <m/>
    <m/>
    <n v="8"/>
    <n v="20"/>
    <s v="Database"/>
    <m/>
    <m/>
    <n v="76"/>
    <m/>
    <m/>
    <n v="0"/>
    <n v="11.2"/>
    <m/>
    <m/>
    <n v="1"/>
    <x v="1"/>
    <x v="1"/>
  </r>
  <r>
    <s v="PROJA281"/>
    <s v="PROJA"/>
    <x v="0"/>
    <s v="Task 280"/>
    <s v="Task 280"/>
    <s v="Simon Smith"/>
    <s v="No Test"/>
    <x v="6"/>
    <x v="3"/>
    <s v="Low"/>
    <s v="Major"/>
    <s v="Closed"/>
    <s v="Bug"/>
    <m/>
    <d v="2012-06-02T00:00:00"/>
    <d v="2012-06-14T00:00:00"/>
    <d v="2012-06-14T00:00:00"/>
    <d v="2012-06-09T00:00:00"/>
    <d v="2012-06-02T00:00:00"/>
    <n v="100"/>
    <m/>
    <m/>
    <n v="16"/>
    <n v="50"/>
    <s v="Manufacturing"/>
    <m/>
    <m/>
    <n v="114"/>
    <m/>
    <m/>
    <n v="8"/>
    <n v="8"/>
    <m/>
    <m/>
    <n v="1"/>
    <x v="3"/>
    <x v="3"/>
  </r>
  <r>
    <s v="PROJA282"/>
    <s v="PROJA"/>
    <x v="0"/>
    <s v="Task 281"/>
    <s v="Task 281"/>
    <s v="Peter Leaver"/>
    <s v="No Test"/>
    <x v="4"/>
    <x v="1"/>
    <s v="Normal"/>
    <s v="Minor"/>
    <s v="None"/>
    <s v="Task"/>
    <m/>
    <d v="2012-03-18T00:00:00"/>
    <s v=""/>
    <s v=""/>
    <d v="2012-03-25T00:00:00"/>
    <d v="2012-03-18T00:00:00"/>
    <n v="0"/>
    <m/>
    <m/>
    <n v="8"/>
    <n v="20"/>
    <s v="Billing"/>
    <m/>
    <m/>
    <n v="190"/>
    <m/>
    <m/>
    <n v="2"/>
    <n v="6"/>
    <m/>
    <m/>
    <n v="1"/>
    <x v="6"/>
    <x v="6"/>
  </r>
  <r>
    <s v="PROJA283"/>
    <s v="PROJA"/>
    <x v="0"/>
    <s v="Task 282"/>
    <s v="Task 282"/>
    <s v="Jane Montford"/>
    <s v="No Test"/>
    <x v="0"/>
    <x v="3"/>
    <s v="Low"/>
    <s v="Major"/>
    <s v="Closed"/>
    <s v="Investigation"/>
    <m/>
    <d v="2012-05-29T00:00:00"/>
    <d v="2012-06-07T00:00:00"/>
    <d v="2012-06-07T00:00:00"/>
    <d v="2012-06-05T00:00:00"/>
    <d v="2012-05-29T00:00:00"/>
    <n v="100"/>
    <m/>
    <m/>
    <n v="4"/>
    <n v="10"/>
    <s v="Accounting"/>
    <m/>
    <m/>
    <n v="118"/>
    <m/>
    <m/>
    <n v="1.4"/>
    <n v="2.6"/>
    <m/>
    <m/>
    <n v="1"/>
    <x v="5"/>
    <x v="3"/>
  </r>
  <r>
    <s v="PROJB284"/>
    <s v="PROJB"/>
    <x v="2"/>
    <s v="Task 283"/>
    <s v="Task 283"/>
    <s v="Jim Bean"/>
    <s v="No Test"/>
    <x v="7"/>
    <x v="3"/>
    <s v="High"/>
    <s v="Major"/>
    <s v="Closed"/>
    <s v="Investigation"/>
    <m/>
    <d v="2012-06-12T00:00:00"/>
    <d v="2012-06-15T00:00:00"/>
    <d v="2012-06-15T00:00:00"/>
    <d v="2012-06-19T00:00:00"/>
    <d v="2012-06-12T00:00:00"/>
    <n v="100"/>
    <m/>
    <m/>
    <n v="4"/>
    <n v="10"/>
    <s v="Database"/>
    <m/>
    <m/>
    <n v="104"/>
    <m/>
    <m/>
    <n v="0.79999999999999982"/>
    <n v="3.2"/>
    <m/>
    <m/>
    <n v="1"/>
    <x v="3"/>
    <x v="3"/>
  </r>
  <r>
    <s v="PROJA285"/>
    <s v="PROJA"/>
    <x v="0"/>
    <s v="Task 284"/>
    <s v="Task 284"/>
    <s v="Anne Smith"/>
    <s v="No Test"/>
    <x v="1"/>
    <x v="4"/>
    <s v="Normal"/>
    <s v="Critical"/>
    <s v="None"/>
    <s v="Enhancement"/>
    <m/>
    <d v="2012-04-04T00:00:00"/>
    <s v=""/>
    <s v=""/>
    <d v="2012-04-11T00:00:00"/>
    <d v="2012-04-04T00:00:00"/>
    <n v="0"/>
    <m/>
    <m/>
    <n v="40"/>
    <n v="150"/>
    <s v="Database"/>
    <m/>
    <m/>
    <n v="173"/>
    <m/>
    <m/>
    <n v="12"/>
    <n v="28"/>
    <m/>
    <m/>
    <n v="1"/>
    <x v="0"/>
    <x v="0"/>
  </r>
  <r>
    <s v="PROJC286"/>
    <s v="PROJC"/>
    <x v="1"/>
    <s v="Task 285"/>
    <s v="Task 285"/>
    <s v="Jim Bean"/>
    <s v="No Test"/>
    <x v="7"/>
    <x v="2"/>
    <s v="Normal"/>
    <s v="Major"/>
    <s v="None"/>
    <s v="Bug"/>
    <m/>
    <d v="2012-03-18T00:00:00"/>
    <s v=""/>
    <s v=""/>
    <d v="2012-03-25T00:00:00"/>
    <d v="2012-03-18T00:00:00"/>
    <n v="0"/>
    <m/>
    <m/>
    <n v="16"/>
    <n v="50"/>
    <s v="Accounting"/>
    <m/>
    <m/>
    <n v="190"/>
    <m/>
    <m/>
    <n v="1.5999999999999996"/>
    <n v="14.4"/>
    <m/>
    <m/>
    <n v="1"/>
    <x v="6"/>
    <x v="6"/>
  </r>
  <r>
    <s v="PROJC287"/>
    <s v="PROJC"/>
    <x v="1"/>
    <s v="Task 286"/>
    <s v="Task 286"/>
    <s v="David Long"/>
    <s v="No Test"/>
    <x v="8"/>
    <x v="5"/>
    <s v="Low"/>
    <s v="Trivial"/>
    <s v="None"/>
    <s v="Enhancement"/>
    <m/>
    <d v="2012-08-24T00:00:00"/>
    <s v=""/>
    <s v=""/>
    <d v="2012-08-31T00:00:00"/>
    <d v="2012-08-24T00:00:00"/>
    <n v="0"/>
    <m/>
    <m/>
    <n v="40"/>
    <n v="150"/>
    <s v="Manufacturing"/>
    <m/>
    <m/>
    <n v="31"/>
    <m/>
    <m/>
    <n v="0"/>
    <n v="64"/>
    <m/>
    <m/>
    <n v="1"/>
    <x v="2"/>
    <x v="4"/>
  </r>
  <r>
    <s v="PROJA288"/>
    <s v="PROJA"/>
    <x v="0"/>
    <s v="Task 287"/>
    <s v="Task 287"/>
    <s v="Harvey Kandola"/>
    <s v="No Test"/>
    <x v="3"/>
    <x v="2"/>
    <s v="Low"/>
    <s v="Critical"/>
    <s v="None"/>
    <s v="Investigation"/>
    <m/>
    <d v="2012-09-19T00:00:00"/>
    <s v=""/>
    <s v=""/>
    <d v="2012-09-26T00:00:00"/>
    <d v="2012-09-19T00:00:00"/>
    <n v="0"/>
    <m/>
    <m/>
    <n v="4"/>
    <n v="10"/>
    <s v="Inventory"/>
    <m/>
    <m/>
    <n v="5"/>
    <m/>
    <m/>
    <n v="0.39999999999999991"/>
    <n v="3.6"/>
    <m/>
    <m/>
    <n v="1"/>
    <x v="4"/>
    <x v="2"/>
  </r>
  <r>
    <s v="PROJC289"/>
    <s v="PROJC"/>
    <x v="1"/>
    <s v="Task 288"/>
    <s v="Task 288"/>
    <s v="Anita Keller"/>
    <s v="No Test"/>
    <x v="9"/>
    <x v="5"/>
    <s v="High"/>
    <s v="Major"/>
    <s v="None"/>
    <s v="Task"/>
    <m/>
    <d v="2012-06-05T00:00:00"/>
    <s v=""/>
    <s v=""/>
    <d v="2012-06-12T00:00:00"/>
    <d v="2012-06-05T00:00:00"/>
    <n v="0"/>
    <m/>
    <m/>
    <n v="8"/>
    <n v="20"/>
    <s v="Accounting"/>
    <m/>
    <m/>
    <n v="111"/>
    <m/>
    <m/>
    <n v="2"/>
    <n v="6"/>
    <m/>
    <m/>
    <n v="1"/>
    <x v="3"/>
    <x v="3"/>
  </r>
  <r>
    <s v="PROJC290"/>
    <s v="PROJC"/>
    <x v="1"/>
    <s v="Task 289"/>
    <s v="Task 289"/>
    <s v="Jane Montford"/>
    <s v="No Test"/>
    <x v="0"/>
    <x v="1"/>
    <s v="High"/>
    <s v="Major"/>
    <s v="None"/>
    <s v="Enhancement"/>
    <m/>
    <d v="2012-05-11T00:00:00"/>
    <s v=""/>
    <s v=""/>
    <d v="2012-05-18T00:00:00"/>
    <d v="2012-05-11T00:00:00"/>
    <n v="0"/>
    <m/>
    <m/>
    <n v="40"/>
    <n v="150"/>
    <s v="Database"/>
    <m/>
    <m/>
    <n v="136"/>
    <m/>
    <m/>
    <n v="40"/>
    <n v="0"/>
    <m/>
    <m/>
    <n v="1"/>
    <x v="5"/>
    <x v="5"/>
  </r>
  <r>
    <s v="PROJC291"/>
    <s v="PROJC"/>
    <x v="1"/>
    <s v="Task 290"/>
    <s v="Task 290"/>
    <s v="Anita Keller"/>
    <s v="No Test"/>
    <x v="9"/>
    <x v="2"/>
    <s v="High"/>
    <s v="Minor"/>
    <s v="None"/>
    <s v="Task"/>
    <m/>
    <d v="2012-08-23T00:00:00"/>
    <s v=""/>
    <s v=""/>
    <d v="2012-08-30T00:00:00"/>
    <d v="2012-08-23T00:00:00"/>
    <n v="0"/>
    <m/>
    <m/>
    <n v="8"/>
    <n v="20"/>
    <s v="Intranet"/>
    <m/>
    <m/>
    <n v="32"/>
    <m/>
    <m/>
    <n v="0"/>
    <n v="9.6"/>
    <m/>
    <m/>
    <n v="1"/>
    <x v="2"/>
    <x v="4"/>
  </r>
  <r>
    <s v="PROJA292"/>
    <s v="PROJA"/>
    <x v="0"/>
    <s v="Task 291"/>
    <s v="Task 291"/>
    <s v="Harvey Kandola"/>
    <s v="No Test"/>
    <x v="3"/>
    <x v="2"/>
    <s v="Low"/>
    <s v="Critical"/>
    <s v="None"/>
    <s v="Task"/>
    <m/>
    <d v="2012-03-01T00:00:00"/>
    <s v=""/>
    <s v=""/>
    <d v="2012-03-08T00:00:00"/>
    <d v="2012-03-01T00:00:00"/>
    <n v="0"/>
    <m/>
    <m/>
    <n v="8"/>
    <n v="20"/>
    <s v="Database"/>
    <m/>
    <m/>
    <n v="207"/>
    <m/>
    <m/>
    <n v="0.79999999999999982"/>
    <n v="7.2"/>
    <m/>
    <m/>
    <n v="1"/>
    <x v="6"/>
    <x v="6"/>
  </r>
  <r>
    <s v="PROJC293"/>
    <s v="PROJC"/>
    <x v="1"/>
    <s v="Task 292"/>
    <s v="Task 292"/>
    <s v="Jane Montford"/>
    <s v="No Test"/>
    <x v="0"/>
    <x v="4"/>
    <s v="Normal"/>
    <s v="Minor"/>
    <s v="None"/>
    <s v="Investigation"/>
    <m/>
    <d v="2012-05-10T00:00:00"/>
    <s v=""/>
    <s v=""/>
    <d v="2012-05-17T00:00:00"/>
    <d v="2012-05-10T00:00:00"/>
    <n v="0"/>
    <m/>
    <m/>
    <n v="4"/>
    <n v="10"/>
    <s v="Inventory"/>
    <m/>
    <m/>
    <n v="137"/>
    <m/>
    <m/>
    <n v="0"/>
    <n v="8"/>
    <m/>
    <m/>
    <n v="1"/>
    <x v="5"/>
    <x v="5"/>
  </r>
  <r>
    <s v="PROJB294"/>
    <s v="PROJB"/>
    <x v="2"/>
    <s v="Task 293"/>
    <s v="Task 293"/>
    <s v="Peter Leaver"/>
    <s v="No Test"/>
    <x v="4"/>
    <x v="0"/>
    <s v="High"/>
    <s v="Major"/>
    <s v="None"/>
    <s v="Task"/>
    <m/>
    <d v="2012-03-13T00:00:00"/>
    <s v=""/>
    <s v=""/>
    <d v="2012-03-20T00:00:00"/>
    <d v="2012-03-13T00:00:00"/>
    <n v="0"/>
    <m/>
    <m/>
    <n v="8"/>
    <n v="20"/>
    <s v="Database"/>
    <m/>
    <m/>
    <n v="195"/>
    <m/>
    <m/>
    <n v="0.79999999999999982"/>
    <n v="7.2"/>
    <m/>
    <m/>
    <n v="1"/>
    <x v="6"/>
    <x v="6"/>
  </r>
  <r>
    <s v="PROJB295"/>
    <s v="PROJB"/>
    <x v="2"/>
    <s v="Task 294"/>
    <s v="Task 294"/>
    <s v="David Long"/>
    <s v="No Test"/>
    <x v="8"/>
    <x v="2"/>
    <s v="High"/>
    <s v="Minor"/>
    <s v="None"/>
    <s v="Task"/>
    <m/>
    <d v="2012-05-03T00:00:00"/>
    <s v=""/>
    <s v=""/>
    <d v="2012-05-10T00:00:00"/>
    <d v="2012-05-03T00:00:00"/>
    <n v="0"/>
    <m/>
    <m/>
    <n v="8"/>
    <n v="20"/>
    <s v="Accounting"/>
    <m/>
    <m/>
    <n v="144"/>
    <m/>
    <m/>
    <n v="0"/>
    <n v="9.6"/>
    <m/>
    <m/>
    <n v="1"/>
    <x v="5"/>
    <x v="5"/>
  </r>
  <r>
    <s v="PROJC296"/>
    <s v="PROJC"/>
    <x v="1"/>
    <s v="Task 295"/>
    <s v="Task 295"/>
    <s v="Anne Smith"/>
    <s v="No Test"/>
    <x v="1"/>
    <x v="0"/>
    <s v="Low"/>
    <s v="Critical"/>
    <s v="None"/>
    <s v="Bug"/>
    <m/>
    <d v="2012-07-07T00:00:00"/>
    <s v=""/>
    <s v=""/>
    <d v="2012-07-14T00:00:00"/>
    <d v="2012-07-07T00:00:00"/>
    <n v="0"/>
    <m/>
    <m/>
    <n v="16"/>
    <n v="50"/>
    <s v="Manufacturing"/>
    <m/>
    <m/>
    <n v="79"/>
    <m/>
    <m/>
    <n v="3.1999999999999993"/>
    <n v="12.8"/>
    <m/>
    <m/>
    <n v="1"/>
    <x v="1"/>
    <x v="1"/>
  </r>
  <r>
    <s v="PROJB297"/>
    <s v="PROJB"/>
    <x v="2"/>
    <s v="Task 296"/>
    <s v="Task 296"/>
    <s v="Anita Keller"/>
    <s v="No Test"/>
    <x v="9"/>
    <x v="2"/>
    <s v="Low"/>
    <s v="Trivial"/>
    <s v="None"/>
    <s v="Investigation"/>
    <m/>
    <d v="2012-09-04T00:00:00"/>
    <s v=""/>
    <s v=""/>
    <d v="2012-09-11T00:00:00"/>
    <d v="2012-09-04T00:00:00"/>
    <n v="0"/>
    <m/>
    <m/>
    <n v="4"/>
    <n v="10"/>
    <s v="Database"/>
    <m/>
    <m/>
    <n v="20"/>
    <m/>
    <m/>
    <n v="0"/>
    <n v="8"/>
    <m/>
    <m/>
    <n v="1"/>
    <x v="4"/>
    <x v="2"/>
  </r>
  <r>
    <s v="PROJC298"/>
    <s v="PROJC"/>
    <x v="1"/>
    <s v="Task 297"/>
    <s v="Task 297"/>
    <s v="Miles Walker"/>
    <s v="No Test"/>
    <x v="5"/>
    <x v="0"/>
    <s v="High"/>
    <s v="Critical"/>
    <s v="None"/>
    <s v="Bug"/>
    <m/>
    <d v="2012-08-29T00:00:00"/>
    <s v=""/>
    <s v=""/>
    <d v="2012-09-05T00:00:00"/>
    <d v="2012-08-29T00:00:00"/>
    <n v="0"/>
    <m/>
    <m/>
    <n v="16"/>
    <n v="50"/>
    <s v="Billing"/>
    <m/>
    <m/>
    <n v="26"/>
    <m/>
    <m/>
    <n v="3.1999999999999993"/>
    <n v="12.8"/>
    <m/>
    <m/>
    <n v="1"/>
    <x v="2"/>
    <x v="2"/>
  </r>
  <r>
    <s v="PROJC299"/>
    <s v="PROJC"/>
    <x v="1"/>
    <s v="Task 298"/>
    <s v="Task 298"/>
    <s v="Anita Keller"/>
    <s v="No Test"/>
    <x v="9"/>
    <x v="4"/>
    <s v="Normal"/>
    <s v="Trivial"/>
    <s v="None"/>
    <s v="Bug"/>
    <m/>
    <d v="2012-04-09T00:00:00"/>
    <s v=""/>
    <s v=""/>
    <d v="2012-04-16T00:00:00"/>
    <d v="2012-04-09T00:00:00"/>
    <n v="0"/>
    <m/>
    <m/>
    <n v="16"/>
    <n v="50"/>
    <s v="Accounting"/>
    <m/>
    <m/>
    <n v="168"/>
    <m/>
    <m/>
    <n v="1.5999999999999996"/>
    <n v="14.4"/>
    <m/>
    <m/>
    <n v="1"/>
    <x v="0"/>
    <x v="0"/>
  </r>
  <r>
    <s v="PROJC300"/>
    <s v="PROJC"/>
    <x v="1"/>
    <s v="Task 299"/>
    <s v="Task 299"/>
    <s v="Anita Keller"/>
    <s v="No Test"/>
    <x v="9"/>
    <x v="0"/>
    <s v="Low"/>
    <s v="Minor"/>
    <s v="None"/>
    <s v="Bug"/>
    <m/>
    <d v="2012-06-17T00:00:00"/>
    <s v=""/>
    <s v=""/>
    <d v="2012-06-24T00:00:00"/>
    <d v="2012-06-17T00:00:00"/>
    <n v="0"/>
    <m/>
    <m/>
    <n v="16"/>
    <n v="50"/>
    <s v="Inventory"/>
    <m/>
    <m/>
    <n v="99"/>
    <m/>
    <m/>
    <n v="1.5999999999999996"/>
    <n v="14.4"/>
    <m/>
    <m/>
    <n v="1"/>
    <x v="3"/>
    <x v="3"/>
  </r>
  <r>
    <s v="PROJC301"/>
    <s v="PROJC"/>
    <x v="1"/>
    <s v="Task 300"/>
    <s v="Task 300"/>
    <s v="Jim Bean"/>
    <s v="No Test"/>
    <x v="7"/>
    <x v="4"/>
    <s v="Normal"/>
    <s v="Minor"/>
    <s v="None"/>
    <s v="Enhancement"/>
    <m/>
    <d v="2012-09-15T00:00:00"/>
    <s v=""/>
    <s v=""/>
    <d v="2012-09-22T00:00:00"/>
    <d v="2012-09-15T00:00:00"/>
    <n v="0"/>
    <m/>
    <m/>
    <n v="40"/>
    <n v="150"/>
    <s v="Billing"/>
    <m/>
    <m/>
    <n v="9"/>
    <m/>
    <m/>
    <n v="0"/>
    <n v="56"/>
    <m/>
    <m/>
    <n v="1"/>
    <x v="4"/>
    <x v="2"/>
  </r>
  <r>
    <s v="PROJC302"/>
    <s v="PROJC"/>
    <x v="1"/>
    <s v="Task 301"/>
    <s v="Task 301"/>
    <s v="Jane Montford"/>
    <s v="No Test"/>
    <x v="0"/>
    <x v="1"/>
    <s v="High"/>
    <s v="Trivial"/>
    <s v="None"/>
    <s v="Investigation"/>
    <m/>
    <d v="2012-06-25T00:00:00"/>
    <s v=""/>
    <s v=""/>
    <d v="2012-07-02T00:00:00"/>
    <d v="2012-06-25T00:00:00"/>
    <n v="0"/>
    <m/>
    <m/>
    <n v="4"/>
    <n v="10"/>
    <s v="Accounting"/>
    <m/>
    <m/>
    <n v="91"/>
    <m/>
    <m/>
    <n v="0.39999999999999991"/>
    <n v="3.6"/>
    <m/>
    <m/>
    <n v="1"/>
    <x v="3"/>
    <x v="1"/>
  </r>
  <r>
    <s v="PROJA303"/>
    <s v="PROJA"/>
    <x v="0"/>
    <s v="Task 302"/>
    <s v="Task 302"/>
    <s v="Jim Bean"/>
    <s v="No Test"/>
    <x v="7"/>
    <x v="5"/>
    <s v="Normal"/>
    <s v="Major"/>
    <s v="None"/>
    <s v="Task"/>
    <m/>
    <d v="2012-03-22T00:00:00"/>
    <s v=""/>
    <s v=""/>
    <d v="2012-03-29T00:00:00"/>
    <d v="2012-03-22T00:00:00"/>
    <n v="0"/>
    <m/>
    <m/>
    <n v="8"/>
    <n v="20"/>
    <s v="Billing"/>
    <m/>
    <m/>
    <n v="186"/>
    <m/>
    <m/>
    <n v="2.8"/>
    <n v="5.2"/>
    <m/>
    <m/>
    <n v="1"/>
    <x v="6"/>
    <x v="6"/>
  </r>
  <r>
    <s v="PROJC304"/>
    <s v="PROJC"/>
    <x v="1"/>
    <s v="Task 303"/>
    <s v="Task 303"/>
    <s v="Jane Montford"/>
    <s v="No Test"/>
    <x v="0"/>
    <x v="0"/>
    <s v="Low"/>
    <s v="Minor"/>
    <s v="None"/>
    <s v="Investigation"/>
    <m/>
    <d v="2012-09-12T00:00:00"/>
    <s v=""/>
    <s v=""/>
    <d v="2012-09-19T00:00:00"/>
    <d v="2012-09-12T00:00:00"/>
    <n v="0"/>
    <m/>
    <m/>
    <n v="4"/>
    <n v="10"/>
    <s v="Inventory"/>
    <m/>
    <m/>
    <n v="12"/>
    <m/>
    <m/>
    <n v="1.6"/>
    <n v="2.4"/>
    <m/>
    <m/>
    <n v="1"/>
    <x v="4"/>
    <x v="2"/>
  </r>
  <r>
    <s v="PROJB305"/>
    <s v="PROJB"/>
    <x v="2"/>
    <s v="Task 304"/>
    <s v="Task 304"/>
    <s v="Simon Smith"/>
    <s v="No Test"/>
    <x v="6"/>
    <x v="4"/>
    <s v="High"/>
    <s v="Minor"/>
    <s v="None"/>
    <s v="Investigation"/>
    <m/>
    <d v="2012-03-09T00:00:00"/>
    <s v=""/>
    <s v=""/>
    <d v="2012-03-16T00:00:00"/>
    <d v="2012-03-09T00:00:00"/>
    <n v="0"/>
    <m/>
    <m/>
    <n v="4"/>
    <n v="10"/>
    <s v="Billing"/>
    <m/>
    <m/>
    <n v="199"/>
    <m/>
    <m/>
    <n v="2"/>
    <n v="2"/>
    <m/>
    <m/>
    <n v="1"/>
    <x v="6"/>
    <x v="6"/>
  </r>
  <r>
    <s v="PROJB306"/>
    <s v="PROJB"/>
    <x v="2"/>
    <s v="Task 305"/>
    <s v="Task 305"/>
    <s v="David Long"/>
    <s v="No Test"/>
    <x v="8"/>
    <x v="4"/>
    <s v="High"/>
    <s v="Minor"/>
    <s v="None"/>
    <s v="Task"/>
    <m/>
    <d v="2012-08-28T00:00:00"/>
    <s v=""/>
    <s v=""/>
    <d v="2012-09-04T00:00:00"/>
    <d v="2012-08-28T00:00:00"/>
    <n v="0"/>
    <m/>
    <m/>
    <n v="8"/>
    <n v="20"/>
    <s v="Inventory"/>
    <m/>
    <m/>
    <n v="27"/>
    <m/>
    <m/>
    <n v="2.8"/>
    <n v="5.2"/>
    <m/>
    <m/>
    <n v="1"/>
    <x v="2"/>
    <x v="2"/>
  </r>
  <r>
    <s v="PROJB307"/>
    <s v="PROJB"/>
    <x v="2"/>
    <s v="Task 306"/>
    <s v="Task 306"/>
    <s v="Anita Keller"/>
    <s v="No Test"/>
    <x v="9"/>
    <x v="4"/>
    <s v="Normal"/>
    <s v="Minor"/>
    <s v="None"/>
    <s v="Enhancement"/>
    <m/>
    <d v="2012-09-09T00:00:00"/>
    <s v=""/>
    <s v=""/>
    <d v="2012-09-16T00:00:00"/>
    <d v="2012-09-09T00:00:00"/>
    <n v="0"/>
    <m/>
    <m/>
    <n v="40"/>
    <n v="150"/>
    <s v="UI Amend"/>
    <m/>
    <m/>
    <n v="15"/>
    <m/>
    <m/>
    <n v="4"/>
    <n v="36"/>
    <m/>
    <m/>
    <n v="1"/>
    <x v="4"/>
    <x v="2"/>
  </r>
  <r>
    <s v="PROJC308"/>
    <s v="PROJC"/>
    <x v="1"/>
    <s v="Task 307"/>
    <s v="Task 307"/>
    <s v="Dele Sikuade"/>
    <s v="No Test"/>
    <x v="2"/>
    <x v="2"/>
    <s v="High"/>
    <s v="Critical"/>
    <s v="None"/>
    <s v="Investigation"/>
    <m/>
    <d v="2012-08-24T00:00:00"/>
    <s v=""/>
    <s v=""/>
    <d v="2012-08-31T00:00:00"/>
    <d v="2012-08-24T00:00:00"/>
    <n v="0"/>
    <m/>
    <m/>
    <n v="4"/>
    <n v="10"/>
    <s v="Database"/>
    <m/>
    <m/>
    <n v="31"/>
    <m/>
    <m/>
    <n v="0.39999999999999991"/>
    <n v="3.6"/>
    <m/>
    <m/>
    <n v="1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errorCaption="0" showError="1" missingCaption="0" updatedVersion="4" minRefreshableVersion="3" itemPrintTitles="1" createdVersion="4" indent="0" outline="1" outlineData="1" multipleFieldFilters="0" chartFormat="1" rowHeaderCaption="Month/Yr">
  <location ref="B8:E16" firstHeaderRow="0" firstDataRow="1" firstDataCol="1" rowPageCount="1" colPageCount="1"/>
  <pivotFields count="42">
    <pivotField showAll="0"/>
    <pivotField showAll="0"/>
    <pivotField showAll="0"/>
    <pivotField showAll="0"/>
    <pivotField showAll="0"/>
    <pivotField showAll="0"/>
    <pivotField showAll="0"/>
    <pivotField multipleItemSelectionAllowed="1" showAll="0">
      <items count="11">
        <item x="9"/>
        <item x="1"/>
        <item x="8"/>
        <item x="2"/>
        <item x="3"/>
        <item x="0"/>
        <item x="7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numFmtId="164" multipleItemSelectionAllowed="1" showAll="0"/>
    <pivotField numFmtId="164"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numFmtId="43" showAll="0"/>
    <pivotField dataField="1" numFmtId="43" showAll="0"/>
    <pivotField showAll="0"/>
    <pivotField showAll="0"/>
    <pivotField showAll="0"/>
    <pivotField axis="axisPage" multipleItemSelectionAllowed="1" showAll="0">
      <items count="8">
        <item x="6"/>
        <item x="0"/>
        <item x="5"/>
        <item x="3"/>
        <item x="1"/>
        <item x="2"/>
        <item x="4"/>
        <item t="default"/>
      </items>
    </pivotField>
    <pivotField axis="axisRow" showAll="0">
      <items count="8">
        <item x="6"/>
        <item x="0"/>
        <item x="5"/>
        <item x="3"/>
        <item x="1"/>
        <item x="4"/>
        <item x="2"/>
        <item t="default"/>
      </items>
    </pivotField>
    <pivotField dataField="1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1">
    <field x="36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5" hier="-1"/>
  </pageFields>
  <dataFields count="3">
    <dataField name="Time Logged " fld="31" baseField="36" baseItem="0" numFmtId="2"/>
    <dataField name="Estimated Effort " fld="22" baseField="36" baseItem="0" numFmtId="2"/>
    <dataField name="Variance " fld="37" baseField="36" baseItem="0" numFmtId="165"/>
  </dataFields>
  <chartFormats count="6">
    <chartFormat chart="0" format="320">
      <pivotArea type="data" outline="0" fieldPosition="0">
        <references count="2">
          <reference field="4294967294" count="1" selected="0">
            <x v="0"/>
          </reference>
          <reference field="36" count="1" selected="0">
            <x v="6"/>
          </reference>
        </references>
      </pivotArea>
    </chartFormat>
    <chartFormat chart="0" format="321">
      <pivotArea type="data" outline="0" fieldPosition="0">
        <references count="2">
          <reference field="4294967294" count="1" selected="0">
            <x v="1"/>
          </reference>
          <reference field="36" count="1" selected="0">
            <x v="6"/>
          </reference>
        </references>
      </pivotArea>
    </chartFormat>
    <chartFormat chart="0" format="322">
      <pivotArea type="data" outline="0" fieldPosition="0">
        <references count="2">
          <reference field="4294967294" count="1" selected="0">
            <x v="2"/>
          </reference>
          <reference field="36" count="1" selected="0">
            <x v="6"/>
          </reference>
        </references>
      </pivotArea>
    </chartFormat>
    <chartFormat chart="0" format="32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2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2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XEZ33"/>
  <sheetViews>
    <sheetView showGridLines="0" tabSelected="1" zoomScale="75" zoomScaleNormal="75" workbookViewId="0">
      <selection activeCell="B4" sqref="B4:M4"/>
    </sheetView>
  </sheetViews>
  <sheetFormatPr defaultRowHeight="15" x14ac:dyDescent="0.25"/>
  <cols>
    <col min="1" max="1" width="17.42578125" customWidth="1"/>
    <col min="2" max="2" width="16.85546875" customWidth="1"/>
    <col min="3" max="3" width="20.5703125" customWidth="1"/>
    <col min="4" max="4" width="16.85546875" bestFit="1" customWidth="1"/>
    <col min="5" max="5" width="14.85546875" bestFit="1" customWidth="1"/>
    <col min="6" max="6" width="4" bestFit="1" customWidth="1"/>
    <col min="7" max="7" width="14.85546875" bestFit="1" customWidth="1"/>
    <col min="8" max="8" width="6" customWidth="1"/>
    <col min="9" max="9" width="11.28515625" customWidth="1"/>
    <col min="10" max="10" width="11.7109375" customWidth="1"/>
    <col min="11" max="14" width="6" customWidth="1"/>
    <col min="15" max="15" width="11.7109375" customWidth="1"/>
    <col min="16" max="17" width="6" customWidth="1"/>
    <col min="18" max="18" width="11.7109375" customWidth="1"/>
    <col min="19" max="20" width="6" customWidth="1"/>
    <col min="21" max="21" width="11.7109375" customWidth="1"/>
    <col min="22" max="25" width="6" customWidth="1"/>
    <col min="26" max="26" width="11.7109375" customWidth="1"/>
    <col min="27" max="31" width="6" customWidth="1"/>
    <col min="32" max="32" width="11.7109375" customWidth="1"/>
    <col min="33" max="37" width="6" customWidth="1"/>
    <col min="38" max="38" width="11.7109375" customWidth="1"/>
    <col min="39" max="45" width="6" customWidth="1"/>
    <col min="46" max="46" width="11.7109375" customWidth="1"/>
    <col min="47" max="52" width="6" customWidth="1"/>
    <col min="53" max="53" width="11.7109375" customWidth="1"/>
    <col min="54" max="55" width="6" customWidth="1"/>
    <col min="56" max="56" width="11.7109375" customWidth="1"/>
    <col min="57" max="61" width="6" customWidth="1"/>
    <col min="62" max="62" width="11.7109375" customWidth="1"/>
    <col min="63" max="65" width="6" customWidth="1"/>
    <col min="66" max="66" width="11.7109375" customWidth="1"/>
    <col min="67" max="70" width="6" customWidth="1"/>
    <col min="71" max="71" width="11.7109375" customWidth="1"/>
    <col min="72" max="77" width="6" customWidth="1"/>
    <col min="78" max="78" width="11.7109375" customWidth="1"/>
    <col min="79" max="84" width="6" customWidth="1"/>
    <col min="85" max="85" width="11.7109375" customWidth="1"/>
    <col min="86" max="91" width="6" customWidth="1"/>
    <col min="92" max="92" width="11.7109375" customWidth="1"/>
    <col min="93" max="93" width="8.85546875" customWidth="1"/>
    <col min="94" max="94" width="12.7109375" customWidth="1"/>
    <col min="95" max="100" width="7" customWidth="1"/>
    <col min="101" max="101" width="12.7109375" customWidth="1"/>
    <col min="102" max="106" width="7" customWidth="1"/>
    <col min="107" max="107" width="12.7109375" customWidth="1"/>
    <col min="108" max="113" width="7" customWidth="1"/>
    <col min="114" max="114" width="12.7109375" customWidth="1"/>
    <col min="115" max="121" width="7" customWidth="1"/>
    <col min="122" max="122" width="12.7109375" customWidth="1"/>
    <col min="123" max="126" width="7" customWidth="1"/>
    <col min="127" max="127" width="12.7109375" customWidth="1"/>
    <col min="128" max="131" width="7" customWidth="1"/>
    <col min="132" max="132" width="12.7109375" customWidth="1"/>
    <col min="133" max="133" width="8.85546875" customWidth="1"/>
    <col min="134" max="134" width="12.7109375" customWidth="1"/>
    <col min="135" max="137" width="7" customWidth="1"/>
    <col min="138" max="138" width="12.7109375" customWidth="1"/>
    <col min="139" max="143" width="7" customWidth="1"/>
    <col min="144" max="144" width="12.7109375" customWidth="1"/>
    <col min="145" max="148" width="7" customWidth="1"/>
    <col min="149" max="149" width="12.7109375" customWidth="1"/>
    <col min="150" max="154" width="7" customWidth="1"/>
    <col min="155" max="155" width="12.7109375" customWidth="1"/>
    <col min="156" max="158" width="7" customWidth="1"/>
    <col min="159" max="159" width="12.7109375" customWidth="1"/>
    <col min="160" max="163" width="7" customWidth="1"/>
    <col min="164" max="164" width="12.7109375" customWidth="1"/>
    <col min="165" max="167" width="7" customWidth="1"/>
    <col min="168" max="168" width="12.7109375" customWidth="1"/>
    <col min="169" max="174" width="7" customWidth="1"/>
    <col min="175" max="175" width="12.7109375" customWidth="1"/>
    <col min="176" max="180" width="7" customWidth="1"/>
    <col min="181" max="181" width="12.7109375" customWidth="1"/>
    <col min="182" max="183" width="7" customWidth="1"/>
    <col min="184" max="184" width="12.7109375" customWidth="1"/>
    <col min="185" max="190" width="7" customWidth="1"/>
    <col min="191" max="191" width="12.7109375" customWidth="1"/>
    <col min="192" max="195" width="7" customWidth="1"/>
    <col min="196" max="196" width="12.7109375" customWidth="1"/>
    <col min="197" max="197" width="8.85546875" customWidth="1"/>
    <col min="198" max="198" width="12.7109375" customWidth="1"/>
    <col min="199" max="203" width="7" customWidth="1"/>
    <col min="204" max="204" width="12.7109375" customWidth="1"/>
    <col min="205" max="207" width="7" customWidth="1"/>
    <col min="208" max="208" width="12.7109375" customWidth="1"/>
    <col min="209" max="211" width="8" customWidth="1"/>
    <col min="212" max="212" width="13.85546875" customWidth="1"/>
    <col min="213" max="213" width="12.7109375" customWidth="1"/>
    <col min="214" max="214" width="27.42578125" bestFit="1" customWidth="1"/>
    <col min="215" max="218" width="22.28515625" bestFit="1" customWidth="1"/>
    <col min="219" max="219" width="30.7109375" bestFit="1" customWidth="1"/>
    <col min="220" max="220" width="27.42578125" bestFit="1" customWidth="1"/>
    <col min="221" max="230" width="22.28515625" bestFit="1" customWidth="1"/>
    <col min="231" max="231" width="30.7109375" bestFit="1" customWidth="1"/>
    <col min="232" max="232" width="27.42578125" bestFit="1" customWidth="1"/>
    <col min="233" max="236" width="22.28515625" bestFit="1" customWidth="1"/>
    <col min="237" max="237" width="30.7109375" bestFit="1" customWidth="1"/>
    <col min="238" max="238" width="27.42578125" bestFit="1" customWidth="1"/>
    <col min="239" max="240" width="22.28515625" bestFit="1" customWidth="1"/>
    <col min="241" max="241" width="30.7109375" bestFit="1" customWidth="1"/>
    <col min="242" max="242" width="27.42578125" bestFit="1" customWidth="1"/>
    <col min="243" max="250" width="22.28515625" bestFit="1" customWidth="1"/>
    <col min="251" max="251" width="30.7109375" bestFit="1" customWidth="1"/>
    <col min="252" max="252" width="27.42578125" bestFit="1" customWidth="1"/>
    <col min="253" max="254" width="22.28515625" bestFit="1" customWidth="1"/>
    <col min="255" max="255" width="30.7109375" bestFit="1" customWidth="1"/>
    <col min="256" max="256" width="27.42578125" bestFit="1" customWidth="1"/>
    <col min="257" max="262" width="22.28515625" bestFit="1" customWidth="1"/>
    <col min="263" max="263" width="30.7109375" bestFit="1" customWidth="1"/>
    <col min="264" max="264" width="27.42578125" bestFit="1" customWidth="1"/>
    <col min="265" max="266" width="22.28515625" bestFit="1" customWidth="1"/>
    <col min="267" max="267" width="30.7109375" bestFit="1" customWidth="1"/>
    <col min="268" max="268" width="27.42578125" bestFit="1" customWidth="1"/>
    <col min="269" max="270" width="22.28515625" bestFit="1" customWidth="1"/>
    <col min="271" max="271" width="30.7109375" bestFit="1" customWidth="1"/>
    <col min="272" max="272" width="27.42578125" bestFit="1" customWidth="1"/>
    <col min="273" max="274" width="22.28515625" bestFit="1" customWidth="1"/>
    <col min="275" max="275" width="30.7109375" bestFit="1" customWidth="1"/>
    <col min="276" max="276" width="27.42578125" bestFit="1" customWidth="1"/>
    <col min="277" max="280" width="22.28515625" bestFit="1" customWidth="1"/>
    <col min="281" max="281" width="30.7109375" bestFit="1" customWidth="1"/>
    <col min="282" max="282" width="27.42578125" bestFit="1" customWidth="1"/>
    <col min="283" max="290" width="22.28515625" bestFit="1" customWidth="1"/>
    <col min="291" max="291" width="30.7109375" bestFit="1" customWidth="1"/>
    <col min="292" max="292" width="27.42578125" bestFit="1" customWidth="1"/>
    <col min="293" max="296" width="22.28515625" bestFit="1" customWidth="1"/>
    <col min="297" max="297" width="30.7109375" bestFit="1" customWidth="1"/>
    <col min="298" max="298" width="27.42578125" bestFit="1" customWidth="1"/>
    <col min="299" max="302" width="22.28515625" bestFit="1" customWidth="1"/>
    <col min="303" max="303" width="30.7109375" bestFit="1" customWidth="1"/>
    <col min="304" max="304" width="27.42578125" bestFit="1" customWidth="1"/>
    <col min="305" max="306" width="22.28515625" bestFit="1" customWidth="1"/>
    <col min="307" max="307" width="30.7109375" bestFit="1" customWidth="1"/>
    <col min="308" max="308" width="27.42578125" bestFit="1" customWidth="1"/>
    <col min="309" max="312" width="22.28515625" bestFit="1" customWidth="1"/>
    <col min="313" max="313" width="30.7109375" bestFit="1" customWidth="1"/>
    <col min="314" max="314" width="27.42578125" bestFit="1" customWidth="1"/>
    <col min="315" max="318" width="22.28515625" bestFit="1" customWidth="1"/>
    <col min="319" max="319" width="30.7109375" bestFit="1" customWidth="1"/>
    <col min="320" max="320" width="27.42578125" bestFit="1" customWidth="1"/>
    <col min="321" max="321" width="22.28515625" bestFit="1" customWidth="1"/>
    <col min="322" max="323" width="22.28515625" customWidth="1"/>
    <col min="324" max="328" width="22.28515625" bestFit="1" customWidth="1"/>
    <col min="329" max="329" width="30.7109375" bestFit="1" customWidth="1"/>
    <col min="330" max="330" width="27.42578125" bestFit="1" customWidth="1"/>
    <col min="331" max="336" width="22.28515625" bestFit="1" customWidth="1"/>
    <col min="337" max="337" width="30.7109375" bestFit="1" customWidth="1"/>
    <col min="338" max="338" width="27.42578125" bestFit="1" customWidth="1"/>
    <col min="339" max="340" width="22.28515625" bestFit="1" customWidth="1"/>
    <col min="341" max="341" width="30.7109375" bestFit="1" customWidth="1"/>
    <col min="342" max="342" width="27.42578125" bestFit="1" customWidth="1"/>
    <col min="343" max="346" width="22.28515625" bestFit="1" customWidth="1"/>
    <col min="347" max="347" width="30.7109375" bestFit="1" customWidth="1"/>
    <col min="348" max="348" width="27.42578125" bestFit="1" customWidth="1"/>
    <col min="349" max="350" width="22.28515625" bestFit="1" customWidth="1"/>
    <col min="351" max="351" width="30.7109375" bestFit="1" customWidth="1"/>
    <col min="352" max="352" width="27.42578125" bestFit="1" customWidth="1"/>
    <col min="353" max="356" width="22.28515625" bestFit="1" customWidth="1"/>
    <col min="357" max="357" width="30.7109375" bestFit="1" customWidth="1"/>
    <col min="358" max="358" width="27.42578125" bestFit="1" customWidth="1"/>
    <col min="359" max="362" width="22.28515625" bestFit="1" customWidth="1"/>
    <col min="363" max="363" width="30.7109375" bestFit="1" customWidth="1"/>
    <col min="364" max="364" width="27.42578125" bestFit="1" customWidth="1"/>
    <col min="365" max="366" width="22.28515625" bestFit="1" customWidth="1"/>
    <col min="367" max="367" width="30.7109375" bestFit="1" customWidth="1"/>
    <col min="368" max="368" width="27.42578125" bestFit="1" customWidth="1"/>
    <col min="369" max="374" width="22.28515625" bestFit="1" customWidth="1"/>
    <col min="375" max="375" width="30.7109375" bestFit="1" customWidth="1"/>
    <col min="376" max="376" width="27.42578125" bestFit="1" customWidth="1"/>
    <col min="377" max="378" width="22.28515625" bestFit="1" customWidth="1"/>
    <col min="379" max="379" width="30.7109375" bestFit="1" customWidth="1"/>
    <col min="380" max="380" width="27.42578125" bestFit="1" customWidth="1"/>
    <col min="381" max="386" width="22.28515625" bestFit="1" customWidth="1"/>
    <col min="387" max="387" width="30.7109375" bestFit="1" customWidth="1"/>
    <col min="388" max="388" width="27.42578125" bestFit="1" customWidth="1"/>
    <col min="389" max="394" width="22.28515625" bestFit="1" customWidth="1"/>
    <col min="395" max="395" width="30.7109375" bestFit="1" customWidth="1"/>
    <col min="396" max="396" width="27.42578125" bestFit="1" customWidth="1"/>
    <col min="397" max="402" width="22.28515625" bestFit="1" customWidth="1"/>
    <col min="403" max="403" width="30.7109375" bestFit="1" customWidth="1"/>
    <col min="404" max="404" width="27.42578125" bestFit="1" customWidth="1"/>
    <col min="405" max="408" width="22.28515625" bestFit="1" customWidth="1"/>
    <col min="409" max="409" width="30.7109375" bestFit="1" customWidth="1"/>
    <col min="410" max="410" width="27.42578125" bestFit="1" customWidth="1"/>
    <col min="411" max="412" width="22.28515625" bestFit="1" customWidth="1"/>
    <col min="413" max="413" width="30.7109375" bestFit="1" customWidth="1"/>
    <col min="414" max="414" width="27.42578125" bestFit="1" customWidth="1"/>
    <col min="415" max="418" width="22.28515625" bestFit="1" customWidth="1"/>
    <col min="419" max="419" width="30.7109375" bestFit="1" customWidth="1"/>
    <col min="420" max="420" width="27.42578125" bestFit="1" customWidth="1"/>
    <col min="421" max="424" width="22.28515625" bestFit="1" customWidth="1"/>
    <col min="425" max="425" width="30.7109375" bestFit="1" customWidth="1"/>
    <col min="426" max="426" width="27.42578125" bestFit="1" customWidth="1"/>
    <col min="427" max="430" width="22.28515625" bestFit="1" customWidth="1"/>
    <col min="431" max="431" width="30.7109375" bestFit="1" customWidth="1"/>
    <col min="432" max="432" width="27.42578125" bestFit="1" customWidth="1"/>
    <col min="433" max="436" width="22.28515625" bestFit="1" customWidth="1"/>
    <col min="437" max="437" width="30.7109375" bestFit="1" customWidth="1"/>
    <col min="438" max="438" width="27.42578125" bestFit="1" customWidth="1"/>
    <col min="439" max="440" width="22.28515625" bestFit="1" customWidth="1"/>
    <col min="441" max="441" width="30.7109375" bestFit="1" customWidth="1"/>
    <col min="442" max="442" width="27.42578125" bestFit="1" customWidth="1"/>
    <col min="443" max="444" width="22.28515625" bestFit="1" customWidth="1"/>
    <col min="445" max="445" width="30.7109375" bestFit="1" customWidth="1"/>
    <col min="446" max="446" width="27.42578125" bestFit="1" customWidth="1"/>
    <col min="447" max="450" width="22.28515625" bestFit="1" customWidth="1"/>
    <col min="451" max="451" width="30.7109375" bestFit="1" customWidth="1"/>
    <col min="452" max="452" width="27.42578125" bestFit="1" customWidth="1"/>
    <col min="453" max="458" width="22.28515625" bestFit="1" customWidth="1"/>
    <col min="459" max="459" width="30.7109375" bestFit="1" customWidth="1"/>
    <col min="460" max="460" width="27.42578125" bestFit="1" customWidth="1"/>
    <col min="461" max="466" width="22.28515625" bestFit="1" customWidth="1"/>
    <col min="467" max="467" width="30.7109375" bestFit="1" customWidth="1"/>
    <col min="468" max="468" width="27.42578125" bestFit="1" customWidth="1"/>
    <col min="469" max="470" width="22.28515625" bestFit="1" customWidth="1"/>
    <col min="471" max="471" width="30.7109375" bestFit="1" customWidth="1"/>
    <col min="472" max="472" width="27.42578125" bestFit="1" customWidth="1"/>
    <col min="473" max="474" width="22.28515625" bestFit="1" customWidth="1"/>
    <col min="475" max="475" width="30.7109375" bestFit="1" customWidth="1"/>
    <col min="476" max="476" width="27.42578125" bestFit="1" customWidth="1"/>
    <col min="477" max="478" width="22.28515625" bestFit="1" customWidth="1"/>
    <col min="479" max="479" width="30.7109375" bestFit="1" customWidth="1"/>
    <col min="480" max="480" width="27.42578125" bestFit="1" customWidth="1"/>
    <col min="481" max="484" width="22.28515625" bestFit="1" customWidth="1"/>
    <col min="485" max="485" width="30.7109375" bestFit="1" customWidth="1"/>
    <col min="486" max="486" width="27.42578125" bestFit="1" customWidth="1"/>
    <col min="487" max="490" width="22.28515625" bestFit="1" customWidth="1"/>
    <col min="491" max="491" width="30.7109375" bestFit="1" customWidth="1"/>
    <col min="492" max="492" width="27.42578125" bestFit="1" customWidth="1"/>
    <col min="493" max="494" width="22.28515625" bestFit="1" customWidth="1"/>
    <col min="495" max="495" width="30.7109375" bestFit="1" customWidth="1"/>
    <col min="496" max="496" width="27.42578125" bestFit="1" customWidth="1"/>
    <col min="497" max="498" width="22.28515625" bestFit="1" customWidth="1"/>
    <col min="499" max="499" width="30.7109375" bestFit="1" customWidth="1"/>
    <col min="500" max="500" width="27.42578125" bestFit="1" customWidth="1"/>
    <col min="501" max="504" width="22.28515625" bestFit="1" customWidth="1"/>
    <col min="505" max="505" width="30.7109375" bestFit="1" customWidth="1"/>
    <col min="506" max="506" width="27.42578125" bestFit="1" customWidth="1"/>
    <col min="507" max="508" width="22.28515625" bestFit="1" customWidth="1"/>
    <col min="509" max="509" width="30.7109375" bestFit="1" customWidth="1"/>
    <col min="510" max="510" width="27.42578125" bestFit="1" customWidth="1"/>
    <col min="511" max="512" width="22.28515625" bestFit="1" customWidth="1"/>
    <col min="513" max="513" width="30.7109375" bestFit="1" customWidth="1"/>
    <col min="514" max="514" width="27.42578125" bestFit="1" customWidth="1"/>
    <col min="515" max="516" width="22.28515625" bestFit="1" customWidth="1"/>
    <col min="517" max="517" width="30.7109375" bestFit="1" customWidth="1"/>
    <col min="518" max="518" width="27.42578125" bestFit="1" customWidth="1"/>
    <col min="519" max="520" width="22.28515625" bestFit="1" customWidth="1"/>
    <col min="521" max="521" width="30.7109375" bestFit="1" customWidth="1"/>
    <col min="522" max="522" width="27.42578125" bestFit="1" customWidth="1"/>
    <col min="523" max="526" width="22.28515625" bestFit="1" customWidth="1"/>
    <col min="527" max="527" width="30.7109375" bestFit="1" customWidth="1"/>
    <col min="528" max="528" width="27.42578125" bestFit="1" customWidth="1"/>
    <col min="529" max="534" width="22.28515625" bestFit="1" customWidth="1"/>
    <col min="535" max="535" width="30.7109375" bestFit="1" customWidth="1"/>
    <col min="536" max="536" width="27.42578125" bestFit="1" customWidth="1"/>
    <col min="537" max="538" width="22.28515625" bestFit="1" customWidth="1"/>
    <col min="539" max="539" width="30.7109375" bestFit="1" customWidth="1"/>
    <col min="540" max="540" width="27.42578125" bestFit="1" customWidth="1"/>
    <col min="541" max="542" width="22.28515625" bestFit="1" customWidth="1"/>
    <col min="543" max="543" width="30.7109375" bestFit="1" customWidth="1"/>
    <col min="544" max="544" width="27.42578125" bestFit="1" customWidth="1"/>
    <col min="545" max="546" width="22.28515625" bestFit="1" customWidth="1"/>
    <col min="547" max="547" width="30.7109375" bestFit="1" customWidth="1"/>
    <col min="548" max="548" width="27.42578125" bestFit="1" customWidth="1"/>
    <col min="549" max="550" width="22.28515625" bestFit="1" customWidth="1"/>
    <col min="551" max="551" width="30.7109375" bestFit="1" customWidth="1"/>
    <col min="552" max="552" width="27.42578125" bestFit="1" customWidth="1"/>
    <col min="553" max="554" width="22.28515625" bestFit="1" customWidth="1"/>
    <col min="555" max="555" width="30.7109375" bestFit="1" customWidth="1"/>
    <col min="556" max="556" width="27.42578125" bestFit="1" customWidth="1"/>
    <col min="557" max="562" width="22.28515625" bestFit="1" customWidth="1"/>
    <col min="563" max="563" width="30.7109375" bestFit="1" customWidth="1"/>
    <col min="564" max="564" width="27.42578125" bestFit="1" customWidth="1"/>
    <col min="565" max="568" width="22.28515625" bestFit="1" customWidth="1"/>
    <col min="569" max="569" width="30.7109375" bestFit="1" customWidth="1"/>
    <col min="570" max="570" width="27.42578125" bestFit="1" customWidth="1"/>
    <col min="571" max="572" width="22.28515625" bestFit="1" customWidth="1"/>
    <col min="573" max="573" width="30.7109375" bestFit="1" customWidth="1"/>
    <col min="574" max="574" width="27.42578125" bestFit="1" customWidth="1"/>
    <col min="575" max="578" width="22.28515625" bestFit="1" customWidth="1"/>
    <col min="579" max="579" width="30.7109375" bestFit="1" customWidth="1"/>
    <col min="580" max="580" width="27.42578125" bestFit="1" customWidth="1"/>
    <col min="581" max="584" width="22.28515625" bestFit="1" customWidth="1"/>
    <col min="585" max="585" width="30.7109375" bestFit="1" customWidth="1"/>
    <col min="586" max="586" width="27.42578125" bestFit="1" customWidth="1"/>
    <col min="587" max="588" width="22.28515625" bestFit="1" customWidth="1"/>
    <col min="589" max="589" width="30.7109375" bestFit="1" customWidth="1"/>
    <col min="590" max="590" width="27.42578125" bestFit="1" customWidth="1"/>
    <col min="591" max="594" width="22.28515625" bestFit="1" customWidth="1"/>
    <col min="595" max="595" width="30.7109375" bestFit="1" customWidth="1"/>
    <col min="596" max="596" width="27.42578125" bestFit="1" customWidth="1"/>
    <col min="597" max="600" width="22.28515625" bestFit="1" customWidth="1"/>
    <col min="601" max="601" width="30.7109375" bestFit="1" customWidth="1"/>
    <col min="602" max="602" width="27.42578125" bestFit="1" customWidth="1"/>
    <col min="603" max="606" width="22.28515625" bestFit="1" customWidth="1"/>
    <col min="607" max="607" width="30.7109375" bestFit="1" customWidth="1"/>
    <col min="608" max="608" width="27.42578125" bestFit="1" customWidth="1"/>
    <col min="609" max="610" width="22.28515625" bestFit="1" customWidth="1"/>
    <col min="611" max="611" width="30.7109375" bestFit="1" customWidth="1"/>
    <col min="612" max="612" width="27.42578125" bestFit="1" customWidth="1"/>
    <col min="613" max="614" width="22.28515625" bestFit="1" customWidth="1"/>
    <col min="615" max="615" width="30.7109375" bestFit="1" customWidth="1"/>
    <col min="616" max="616" width="27.42578125" bestFit="1" customWidth="1"/>
    <col min="617" max="618" width="22.28515625" bestFit="1" customWidth="1"/>
    <col min="619" max="619" width="30.7109375" bestFit="1" customWidth="1"/>
    <col min="620" max="620" width="27.42578125" bestFit="1" customWidth="1"/>
    <col min="621" max="624" width="22.28515625" bestFit="1" customWidth="1"/>
    <col min="625" max="625" width="30.7109375" bestFit="1" customWidth="1"/>
    <col min="626" max="626" width="27.42578125" bestFit="1" customWidth="1"/>
    <col min="627" max="628" width="22.28515625" bestFit="1" customWidth="1"/>
    <col min="629" max="629" width="30.7109375" bestFit="1" customWidth="1"/>
    <col min="630" max="630" width="27.42578125" bestFit="1" customWidth="1"/>
    <col min="631" max="632" width="22.28515625" bestFit="1" customWidth="1"/>
    <col min="633" max="633" width="30.7109375" bestFit="1" customWidth="1"/>
    <col min="634" max="634" width="27.42578125" bestFit="1" customWidth="1"/>
    <col min="635" max="636" width="22.28515625" bestFit="1" customWidth="1"/>
    <col min="637" max="637" width="30.7109375" bestFit="1" customWidth="1"/>
    <col min="638" max="638" width="27.42578125" bestFit="1" customWidth="1"/>
    <col min="639" max="644" width="22.28515625" bestFit="1" customWidth="1"/>
    <col min="645" max="645" width="30.7109375" bestFit="1" customWidth="1"/>
    <col min="646" max="646" width="27.42578125" bestFit="1" customWidth="1"/>
    <col min="647" max="648" width="22.28515625" bestFit="1" customWidth="1"/>
    <col min="649" max="649" width="30.7109375" bestFit="1" customWidth="1"/>
    <col min="650" max="650" width="27.42578125" bestFit="1" customWidth="1"/>
    <col min="651" max="652" width="22.28515625" bestFit="1" customWidth="1"/>
    <col min="653" max="653" width="30.7109375" bestFit="1" customWidth="1"/>
    <col min="654" max="654" width="27.42578125" bestFit="1" customWidth="1"/>
    <col min="655" max="658" width="22.28515625" bestFit="1" customWidth="1"/>
    <col min="659" max="659" width="30.7109375" bestFit="1" customWidth="1"/>
    <col min="660" max="660" width="27.42578125" bestFit="1" customWidth="1"/>
    <col min="661" max="666" width="22.28515625" bestFit="1" customWidth="1"/>
    <col min="667" max="667" width="30.7109375" bestFit="1" customWidth="1"/>
    <col min="668" max="668" width="27.42578125" bestFit="1" customWidth="1"/>
    <col min="669" max="672" width="22.28515625" bestFit="1" customWidth="1"/>
    <col min="673" max="673" width="30.7109375" bestFit="1" customWidth="1"/>
    <col min="674" max="674" width="27.42578125" bestFit="1" customWidth="1"/>
    <col min="675" max="676" width="22.28515625" bestFit="1" customWidth="1"/>
    <col min="677" max="677" width="30.7109375" bestFit="1" customWidth="1"/>
    <col min="678" max="678" width="27.42578125" bestFit="1" customWidth="1"/>
    <col min="679" max="682" width="22.28515625" bestFit="1" customWidth="1"/>
    <col min="683" max="683" width="30.7109375" bestFit="1" customWidth="1"/>
    <col min="684" max="684" width="27.42578125" bestFit="1" customWidth="1"/>
    <col min="685" max="688" width="22.28515625" bestFit="1" customWidth="1"/>
    <col min="689" max="689" width="30.7109375" bestFit="1" customWidth="1"/>
    <col min="690" max="690" width="27.42578125" bestFit="1" customWidth="1"/>
    <col min="691" max="692" width="22.28515625" bestFit="1" customWidth="1"/>
    <col min="693" max="693" width="30.7109375" bestFit="1" customWidth="1"/>
    <col min="694" max="694" width="27.42578125" bestFit="1" customWidth="1"/>
    <col min="695" max="696" width="22.28515625" bestFit="1" customWidth="1"/>
    <col min="697" max="697" width="30.7109375" bestFit="1" customWidth="1"/>
    <col min="698" max="698" width="27.42578125" bestFit="1" customWidth="1"/>
    <col min="699" max="700" width="22.28515625" bestFit="1" customWidth="1"/>
    <col min="701" max="701" width="30.7109375" bestFit="1" customWidth="1"/>
    <col min="702" max="702" width="27.42578125" bestFit="1" customWidth="1"/>
    <col min="703" max="708" width="22.28515625" bestFit="1" customWidth="1"/>
    <col min="709" max="709" width="30.7109375" bestFit="1" customWidth="1"/>
    <col min="710" max="710" width="27.42578125" bestFit="1" customWidth="1"/>
    <col min="711" max="714" width="22.28515625" bestFit="1" customWidth="1"/>
    <col min="715" max="715" width="30.7109375" bestFit="1" customWidth="1"/>
    <col min="716" max="716" width="27.42578125" bestFit="1" customWidth="1"/>
    <col min="717" max="720" width="22.28515625" bestFit="1" customWidth="1"/>
    <col min="721" max="721" width="30.7109375" bestFit="1" customWidth="1"/>
    <col min="722" max="722" width="27.42578125" bestFit="1" customWidth="1"/>
    <col min="723" max="730" width="22.28515625" bestFit="1" customWidth="1"/>
    <col min="731" max="731" width="30.7109375" bestFit="1" customWidth="1"/>
    <col min="732" max="732" width="27.42578125" bestFit="1" customWidth="1"/>
    <col min="733" max="738" width="22.28515625" bestFit="1" customWidth="1"/>
    <col min="739" max="739" width="30.7109375" bestFit="1" customWidth="1"/>
    <col min="740" max="740" width="27.42578125" bestFit="1" customWidth="1"/>
    <col min="741" max="742" width="22.28515625" bestFit="1" customWidth="1"/>
    <col min="743" max="743" width="30.7109375" bestFit="1" customWidth="1"/>
    <col min="744" max="744" width="27.42578125" bestFit="1" customWidth="1"/>
    <col min="745" max="746" width="22.28515625" bestFit="1" customWidth="1"/>
    <col min="747" max="747" width="30.7109375" bestFit="1" customWidth="1"/>
    <col min="748" max="748" width="27.42578125" bestFit="1" customWidth="1"/>
    <col min="749" max="750" width="22.28515625" bestFit="1" customWidth="1"/>
    <col min="751" max="751" width="30.7109375" bestFit="1" customWidth="1"/>
    <col min="752" max="752" width="27.42578125" bestFit="1" customWidth="1"/>
    <col min="753" max="754" width="22.28515625" bestFit="1" customWidth="1"/>
    <col min="755" max="755" width="30.7109375" bestFit="1" customWidth="1"/>
    <col min="756" max="756" width="27.42578125" bestFit="1" customWidth="1"/>
    <col min="757" max="758" width="22.28515625" bestFit="1" customWidth="1"/>
    <col min="759" max="759" width="30.7109375" bestFit="1" customWidth="1"/>
    <col min="760" max="760" width="27.42578125" bestFit="1" customWidth="1"/>
    <col min="761" max="762" width="22.28515625" bestFit="1" customWidth="1"/>
    <col min="763" max="763" width="30.7109375" bestFit="1" customWidth="1"/>
    <col min="764" max="764" width="27.42578125" bestFit="1" customWidth="1"/>
    <col min="765" max="766" width="22.28515625" bestFit="1" customWidth="1"/>
    <col min="767" max="767" width="30.7109375" bestFit="1" customWidth="1"/>
    <col min="768" max="768" width="27.42578125" bestFit="1" customWidth="1"/>
    <col min="769" max="770" width="22.28515625" bestFit="1" customWidth="1"/>
    <col min="771" max="771" width="30.7109375" bestFit="1" customWidth="1"/>
    <col min="772" max="772" width="27.42578125" bestFit="1" customWidth="1"/>
    <col min="773" max="778" width="22.28515625" bestFit="1" customWidth="1"/>
    <col min="779" max="779" width="30.7109375" bestFit="1" customWidth="1"/>
    <col min="780" max="780" width="27.42578125" bestFit="1" customWidth="1"/>
    <col min="781" max="782" width="22.28515625" bestFit="1" customWidth="1"/>
    <col min="783" max="783" width="30.7109375" bestFit="1" customWidth="1"/>
    <col min="784" max="784" width="27.42578125" bestFit="1" customWidth="1"/>
    <col min="785" max="786" width="22.28515625" bestFit="1" customWidth="1"/>
    <col min="787" max="787" width="30.7109375" bestFit="1" customWidth="1"/>
    <col min="788" max="788" width="27.42578125" bestFit="1" customWidth="1"/>
    <col min="789" max="790" width="22.28515625" bestFit="1" customWidth="1"/>
    <col min="791" max="791" width="30.7109375" bestFit="1" customWidth="1"/>
    <col min="792" max="792" width="27.42578125" bestFit="1" customWidth="1"/>
    <col min="793" max="796" width="22.28515625" bestFit="1" customWidth="1"/>
    <col min="797" max="797" width="30.7109375" bestFit="1" customWidth="1"/>
    <col min="798" max="798" width="27.42578125" bestFit="1" customWidth="1"/>
    <col min="799" max="800" width="22.28515625" bestFit="1" customWidth="1"/>
    <col min="801" max="801" width="30.7109375" bestFit="1" customWidth="1"/>
    <col min="802" max="802" width="27.42578125" bestFit="1" customWidth="1"/>
    <col min="803" max="806" width="22.28515625" bestFit="1" customWidth="1"/>
    <col min="807" max="807" width="30.7109375" bestFit="1" customWidth="1"/>
    <col min="808" max="808" width="27.42578125" bestFit="1" customWidth="1"/>
    <col min="809" max="810" width="22.28515625" bestFit="1" customWidth="1"/>
    <col min="811" max="811" width="30.7109375" bestFit="1" customWidth="1"/>
    <col min="812" max="812" width="27.42578125" bestFit="1" customWidth="1"/>
    <col min="813" max="816" width="22.28515625" bestFit="1" customWidth="1"/>
    <col min="817" max="817" width="30.7109375" bestFit="1" customWidth="1"/>
    <col min="818" max="818" width="27.42578125" bestFit="1" customWidth="1"/>
    <col min="819" max="822" width="22.28515625" bestFit="1" customWidth="1"/>
    <col min="823" max="823" width="30.7109375" bestFit="1" customWidth="1"/>
    <col min="824" max="824" width="27.42578125" bestFit="1" customWidth="1"/>
    <col min="825" max="826" width="22.28515625" bestFit="1" customWidth="1"/>
    <col min="827" max="827" width="30.7109375" bestFit="1" customWidth="1"/>
    <col min="828" max="828" width="27.42578125" bestFit="1" customWidth="1"/>
    <col min="829" max="832" width="22.28515625" bestFit="1" customWidth="1"/>
    <col min="833" max="833" width="30.7109375" bestFit="1" customWidth="1"/>
    <col min="834" max="834" width="27.42578125" bestFit="1" customWidth="1"/>
    <col min="835" max="838" width="22.28515625" bestFit="1" customWidth="1"/>
    <col min="839" max="839" width="30.7109375" bestFit="1" customWidth="1"/>
    <col min="840" max="840" width="27.42578125" bestFit="1" customWidth="1"/>
    <col min="841" max="848" width="22.28515625" bestFit="1" customWidth="1"/>
    <col min="849" max="849" width="30.7109375" bestFit="1" customWidth="1"/>
    <col min="850" max="850" width="27.42578125" bestFit="1" customWidth="1"/>
    <col min="851" max="858" width="22.28515625" bestFit="1" customWidth="1"/>
    <col min="859" max="859" width="30.7109375" bestFit="1" customWidth="1"/>
    <col min="860" max="860" width="27.42578125" bestFit="1" customWidth="1"/>
    <col min="861" max="862" width="22.28515625" bestFit="1" customWidth="1"/>
    <col min="863" max="863" width="30.7109375" bestFit="1" customWidth="1"/>
    <col min="864" max="864" width="27.42578125" bestFit="1" customWidth="1"/>
    <col min="865" max="866" width="22.28515625" bestFit="1" customWidth="1"/>
    <col min="867" max="867" width="30.7109375" bestFit="1" customWidth="1"/>
    <col min="868" max="868" width="27.42578125" bestFit="1" customWidth="1"/>
    <col min="869" max="872" width="22.28515625" bestFit="1" customWidth="1"/>
    <col min="873" max="873" width="30.7109375" bestFit="1" customWidth="1"/>
    <col min="874" max="874" width="27.42578125" bestFit="1" customWidth="1"/>
    <col min="875" max="878" width="22.28515625" bestFit="1" customWidth="1"/>
    <col min="879" max="879" width="30.7109375" bestFit="1" customWidth="1"/>
    <col min="880" max="880" width="27.42578125" bestFit="1" customWidth="1"/>
    <col min="881" max="882" width="22.28515625" bestFit="1" customWidth="1"/>
    <col min="883" max="883" width="30.7109375" bestFit="1" customWidth="1"/>
    <col min="884" max="884" width="27.42578125" bestFit="1" customWidth="1"/>
    <col min="885" max="888" width="22.28515625" bestFit="1" customWidth="1"/>
    <col min="889" max="889" width="30.7109375" bestFit="1" customWidth="1"/>
    <col min="890" max="890" width="27.42578125" bestFit="1" customWidth="1"/>
    <col min="891" max="892" width="22.28515625" bestFit="1" customWidth="1"/>
    <col min="893" max="893" width="30.7109375" bestFit="1" customWidth="1"/>
    <col min="894" max="894" width="27.42578125" bestFit="1" customWidth="1"/>
    <col min="895" max="895" width="27.28515625" bestFit="1" customWidth="1"/>
    <col min="896" max="896" width="24" bestFit="1" customWidth="1"/>
  </cols>
  <sheetData>
    <row r="2" spans="1:18 16380:16380" ht="33.75" x14ac:dyDescent="0.5">
      <c r="B2" s="22" t="s">
        <v>55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4"/>
      <c r="N2" s="20"/>
      <c r="O2" s="20"/>
      <c r="P2" s="20"/>
      <c r="Q2" s="20"/>
      <c r="R2" s="20"/>
    </row>
    <row r="3" spans="1:18 16380:16380" ht="3.75" customHeight="1" x14ac:dyDescent="0.25"/>
    <row r="4" spans="1:18 16380:16380" ht="18.75" customHeight="1" x14ac:dyDescent="0.25">
      <c r="B4" s="25" t="str">
        <f>"Generated by Gemini @ "&amp;"Generated by Gemini @ "&amp;TEXT(DATE,"yyyy-mm-dd hh:mm")</f>
        <v>Generated by Gemini @ Generated by Gemini @ Today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1"/>
      <c r="O4" s="21"/>
      <c r="P4" s="21"/>
      <c r="Q4" s="21"/>
      <c r="R4" s="21"/>
    </row>
    <row r="5" spans="1:18 16380:16380" x14ac:dyDescent="0.25">
      <c r="A5" s="19"/>
      <c r="B5" s="19"/>
    </row>
    <row r="6" spans="1:18 16380:16380" x14ac:dyDescent="0.25">
      <c r="B6" s="12" t="s">
        <v>44</v>
      </c>
      <c r="C6" t="s">
        <v>42</v>
      </c>
    </row>
    <row r="8" spans="1:18 16380:16380" x14ac:dyDescent="0.25">
      <c r="B8" s="12" t="s">
        <v>53</v>
      </c>
      <c r="C8" t="s">
        <v>40</v>
      </c>
      <c r="D8" t="s">
        <v>39</v>
      </c>
      <c r="E8" t="s">
        <v>41</v>
      </c>
    </row>
    <row r="9" spans="1:18 16380:16380" x14ac:dyDescent="0.25">
      <c r="B9" s="1" t="s">
        <v>46</v>
      </c>
      <c r="C9" s="13">
        <v>280.8</v>
      </c>
      <c r="D9" s="13">
        <v>320</v>
      </c>
      <c r="E9" s="14">
        <v>39.200000000000003</v>
      </c>
    </row>
    <row r="10" spans="1:18 16380:16380" x14ac:dyDescent="0.25">
      <c r="B10" s="1" t="s">
        <v>47</v>
      </c>
      <c r="C10" s="13">
        <v>575.20000000000016</v>
      </c>
      <c r="D10" s="13">
        <v>652</v>
      </c>
      <c r="E10" s="14">
        <v>76.8</v>
      </c>
    </row>
    <row r="11" spans="1:18 16380:16380" x14ac:dyDescent="0.25">
      <c r="B11" s="1" t="s">
        <v>48</v>
      </c>
      <c r="C11" s="13">
        <v>696</v>
      </c>
      <c r="D11" s="13">
        <v>720</v>
      </c>
      <c r="E11" s="14">
        <v>24</v>
      </c>
    </row>
    <row r="12" spans="1:18 16380:16380" x14ac:dyDescent="0.25">
      <c r="B12" s="1" t="s">
        <v>49</v>
      </c>
      <c r="C12" s="13">
        <v>1126.4000000000003</v>
      </c>
      <c r="D12" s="13">
        <v>1052</v>
      </c>
      <c r="E12" s="14">
        <v>-74.400000000000006</v>
      </c>
    </row>
    <row r="13" spans="1:18 16380:16380" x14ac:dyDescent="0.25">
      <c r="B13" s="1" t="s">
        <v>50</v>
      </c>
      <c r="C13" s="13">
        <v>1073.5999999999999</v>
      </c>
      <c r="D13" s="13">
        <v>896</v>
      </c>
      <c r="E13" s="14">
        <v>-177.6</v>
      </c>
    </row>
    <row r="14" spans="1:18 16380:16380" x14ac:dyDescent="0.25">
      <c r="B14" s="1" t="s">
        <v>51</v>
      </c>
      <c r="C14" s="13">
        <v>639.80000000000007</v>
      </c>
      <c r="D14" s="13">
        <v>568</v>
      </c>
      <c r="E14" s="14">
        <v>-71.8</v>
      </c>
      <c r="XEZ14" s="17">
        <f>MATCH("Count()",Data!1:1,0)</f>
        <v>35</v>
      </c>
    </row>
    <row r="15" spans="1:18 16380:16380" x14ac:dyDescent="0.25">
      <c r="B15" s="1" t="s">
        <v>52</v>
      </c>
      <c r="C15" s="13">
        <v>687.19999999999993</v>
      </c>
      <c r="D15" s="13">
        <v>676</v>
      </c>
      <c r="E15" s="14">
        <v>-11.2</v>
      </c>
      <c r="XEZ15" s="17"/>
    </row>
    <row r="16" spans="1:18 16380:16380" x14ac:dyDescent="0.25">
      <c r="B16" s="1" t="s">
        <v>38</v>
      </c>
      <c r="C16" s="13">
        <v>5079</v>
      </c>
      <c r="D16" s="13">
        <v>4884</v>
      </c>
      <c r="E16" s="14">
        <v>-195</v>
      </c>
      <c r="XEZ16" s="17"/>
    </row>
    <row r="17" spans="16380:16380" x14ac:dyDescent="0.25">
      <c r="XEZ17" s="18" t="str">
        <f>"data!"&amp;SUBSTITUTE(ADDRESS(1,XEZ14,4),"1","")&amp;":"&amp;SUBSTITUTE(ADDRESS(1,XEZ14,4),"1","")</f>
        <v>data!AI:AI</v>
      </c>
    </row>
    <row r="18" spans="16380:16380" x14ac:dyDescent="0.25">
      <c r="XEZ18" s="17" t="str">
        <f>"Data!R2:R"&amp;COUNTA(Data!$R:$R)</f>
        <v>Data!R2:R1</v>
      </c>
    </row>
    <row r="19" spans="16380:16380" x14ac:dyDescent="0.25">
      <c r="XEZ19" s="17" t="str">
        <f>"Data!S2:S"&amp;COUNTA(Data!$S:$S)</f>
        <v>Data!S2:S1</v>
      </c>
    </row>
    <row r="33" spans="2:2" x14ac:dyDescent="0.25">
      <c r="B33" s="2"/>
    </row>
  </sheetData>
  <mergeCells count="2">
    <mergeCell ref="B2:M2"/>
    <mergeCell ref="B4:M4"/>
  </mergeCells>
  <pageMargins left="0.7" right="0.7" top="0.75" bottom="0.75" header="0.3" footer="0.3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2"/>
  <sheetViews>
    <sheetView workbookViewId="0">
      <selection activeCell="H2" sqref="H2"/>
    </sheetView>
  </sheetViews>
  <sheetFormatPr defaultRowHeight="15" x14ac:dyDescent="0.25"/>
  <cols>
    <col min="1" max="1" width="8.85546875" style="3" bestFit="1" customWidth="1"/>
    <col min="2" max="2" width="12.5703125" style="3" bestFit="1" customWidth="1"/>
    <col min="3" max="3" width="12.5703125" style="3" customWidth="1"/>
    <col min="4" max="5" width="11.140625" style="3" bestFit="1" customWidth="1"/>
    <col min="6" max="6" width="18.7109375" style="3" customWidth="1"/>
    <col min="7" max="7" width="14.140625" style="3" bestFit="1" customWidth="1"/>
    <col min="8" max="8" width="15.42578125" style="3" bestFit="1" customWidth="1"/>
    <col min="9" max="9" width="17.85546875" style="3" customWidth="1"/>
    <col min="10" max="11" width="9.140625" style="3"/>
    <col min="12" max="12" width="11.7109375" style="3" customWidth="1"/>
    <col min="13" max="13" width="14.7109375" style="4" customWidth="1"/>
    <col min="14" max="14" width="11.7109375" style="3" bestFit="1" customWidth="1"/>
    <col min="15" max="15" width="10.140625" style="3" bestFit="1" customWidth="1"/>
    <col min="16" max="16" width="13.28515625" style="8" customWidth="1"/>
    <col min="17" max="17" width="13.42578125" style="3" bestFit="1" customWidth="1"/>
    <col min="18" max="18" width="12.140625" style="3" bestFit="1" customWidth="1"/>
    <col min="19" max="19" width="12.42578125" style="3" customWidth="1"/>
    <col min="20" max="20" width="16.7109375" style="3" bestFit="1" customWidth="1"/>
    <col min="21" max="21" width="15" style="3" customWidth="1"/>
    <col min="22" max="22" width="10.5703125" style="3" bestFit="1" customWidth="1"/>
    <col min="23" max="24" width="9.140625" style="3"/>
    <col min="25" max="25" width="15.140625" style="3" customWidth="1"/>
    <col min="26" max="26" width="16.42578125" style="3" customWidth="1"/>
    <col min="27" max="27" width="24.140625" style="3" bestFit="1" customWidth="1"/>
    <col min="28" max="28" width="8.7109375" style="5" bestFit="1" customWidth="1"/>
    <col min="29" max="29" width="9.140625" style="3"/>
    <col min="30" max="30" width="11.7109375" style="3" customWidth="1"/>
    <col min="31" max="31" width="13.42578125" style="3" customWidth="1"/>
    <col min="32" max="32" width="11.42578125" style="3" customWidth="1"/>
    <col min="33" max="35" width="9.140625" style="3"/>
    <col min="36" max="36" width="11.42578125" style="15" bestFit="1" customWidth="1"/>
    <col min="37" max="37" width="10.85546875" style="15" bestFit="1" customWidth="1"/>
    <col min="38" max="16384" width="9.140625" style="3"/>
  </cols>
  <sheetData>
    <row r="1" spans="1:37" customFormat="1" x14ac:dyDescent="0.25">
      <c r="A1" s="3" t="s">
        <v>16</v>
      </c>
      <c r="B1" s="3" t="s">
        <v>25</v>
      </c>
      <c r="C1" s="3" t="s">
        <v>17</v>
      </c>
      <c r="D1" s="3" t="s">
        <v>5</v>
      </c>
      <c r="E1" t="s">
        <v>13</v>
      </c>
      <c r="F1" s="3" t="s">
        <v>18</v>
      </c>
      <c r="G1" s="3" t="s">
        <v>26</v>
      </c>
      <c r="H1" s="3" t="s">
        <v>43</v>
      </c>
      <c r="I1" t="s">
        <v>4</v>
      </c>
      <c r="J1" t="s">
        <v>1</v>
      </c>
      <c r="K1" t="s">
        <v>0</v>
      </c>
      <c r="L1" t="s">
        <v>7</v>
      </c>
      <c r="M1" t="s">
        <v>2</v>
      </c>
      <c r="N1" t="s">
        <v>11</v>
      </c>
      <c r="O1" t="s">
        <v>12</v>
      </c>
      <c r="P1" s="7" t="s">
        <v>27</v>
      </c>
      <c r="Q1" t="s">
        <v>28</v>
      </c>
      <c r="R1" t="s">
        <v>29</v>
      </c>
      <c r="S1" t="s">
        <v>30</v>
      </c>
      <c r="T1" s="3" t="s">
        <v>31</v>
      </c>
      <c r="U1" s="3" t="s">
        <v>32</v>
      </c>
      <c r="V1" s="3" t="s">
        <v>15</v>
      </c>
      <c r="W1" s="3" t="s">
        <v>33</v>
      </c>
      <c r="X1" s="3" t="s">
        <v>37</v>
      </c>
      <c r="Y1" s="3" t="s">
        <v>3</v>
      </c>
      <c r="Z1" s="3" t="s">
        <v>20</v>
      </c>
      <c r="AA1" s="3" t="s">
        <v>19</v>
      </c>
      <c r="AB1" s="11" t="s">
        <v>21</v>
      </c>
      <c r="AC1" t="s">
        <v>22</v>
      </c>
      <c r="AD1" t="s">
        <v>35</v>
      </c>
      <c r="AE1" t="s">
        <v>34</v>
      </c>
      <c r="AF1" t="s">
        <v>36</v>
      </c>
      <c r="AG1" t="s">
        <v>23</v>
      </c>
      <c r="AH1" t="s">
        <v>24</v>
      </c>
      <c r="AI1" t="s">
        <v>14</v>
      </c>
      <c r="AJ1" s="15" t="s">
        <v>44</v>
      </c>
      <c r="AK1" s="15" t="s">
        <v>45</v>
      </c>
    </row>
    <row r="2" spans="1:37" x14ac:dyDescent="0.25">
      <c r="D2"/>
      <c r="G2" s="5"/>
      <c r="H2" s="5"/>
      <c r="M2" s="3"/>
      <c r="O2" s="6"/>
      <c r="Q2" s="8"/>
      <c r="R2" s="8"/>
      <c r="S2" s="8"/>
      <c r="AE2" s="10"/>
      <c r="AF2" s="9"/>
      <c r="AJ2" s="16" t="str">
        <f>TEXT(S2,"mm")&amp;"-"&amp;TEXT(S2,"yy")</f>
        <v>01-00</v>
      </c>
      <c r="AK2" s="16" t="str">
        <f>TEXT(R2,"mm")&amp;"-"&amp;TEXT(R2,"yy")</f>
        <v>01-00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4"/>
  <sheetViews>
    <sheetView workbookViewId="0">
      <selection activeCell="I1" sqref="I1"/>
    </sheetView>
  </sheetViews>
  <sheetFormatPr defaultRowHeight="15" x14ac:dyDescent="0.25"/>
  <cols>
    <col min="1" max="1" width="6.85546875" customWidth="1"/>
    <col min="2" max="2" width="8.85546875" customWidth="1"/>
    <col min="3" max="3" width="12.5703125" bestFit="1" customWidth="1"/>
    <col min="4" max="4" width="12.5703125" customWidth="1"/>
    <col min="5" max="5" width="5" customWidth="1"/>
    <col min="6" max="6" width="11.140625" bestFit="1" customWidth="1"/>
    <col min="7" max="7" width="8.85546875" customWidth="1"/>
    <col min="8" max="8" width="14.140625" bestFit="1" customWidth="1"/>
    <col min="9" max="9" width="15.42578125" bestFit="1" customWidth="1"/>
    <col min="10" max="10" width="6.42578125" customWidth="1"/>
    <col min="11" max="11" width="7.5703125" customWidth="1"/>
    <col min="12" max="12" width="8.28515625" customWidth="1"/>
    <col min="13" max="13" width="10.5703125" bestFit="1" customWidth="1"/>
    <col min="14" max="14" width="5.28515625" customWidth="1"/>
    <col min="15" max="16" width="8" customWidth="1"/>
    <col min="17" max="17" width="11.140625" bestFit="1" customWidth="1"/>
    <col min="18" max="18" width="13.42578125" bestFit="1" customWidth="1"/>
    <col min="19" max="19" width="8.7109375" customWidth="1"/>
    <col min="20" max="20" width="9.28515625" bestFit="1" customWidth="1"/>
    <col min="21" max="21" width="16.7109375" customWidth="1"/>
    <col min="22" max="22" width="13.28515625" customWidth="1"/>
    <col min="23" max="23" width="10.5703125" bestFit="1" customWidth="1"/>
    <col min="24" max="24" width="15" bestFit="1" customWidth="1"/>
    <col min="25" max="25" width="15" customWidth="1"/>
    <col min="26" max="26" width="17.85546875" bestFit="1" customWidth="1"/>
    <col min="27" max="27" width="14.5703125" bestFit="1" customWidth="1"/>
    <col min="28" max="28" width="24.140625" bestFit="1" customWidth="1"/>
    <col min="29" max="29" width="4.42578125" customWidth="1"/>
    <col min="30" max="30" width="9.5703125" bestFit="1" customWidth="1"/>
    <col min="31" max="31" width="11.140625" bestFit="1" customWidth="1"/>
    <col min="32" max="32" width="15" bestFit="1" customWidth="1"/>
    <col min="33" max="33" width="11.7109375" bestFit="1" customWidth="1"/>
    <col min="34" max="34" width="6.140625" customWidth="1"/>
    <col min="35" max="35" width="8.85546875" customWidth="1"/>
  </cols>
  <sheetData>
    <row r="1" spans="1:36" x14ac:dyDescent="0.25">
      <c r="A1" s="2" t="s">
        <v>6</v>
      </c>
      <c r="B1" s="3" t="s">
        <v>16</v>
      </c>
      <c r="C1" s="3" t="s">
        <v>56</v>
      </c>
      <c r="D1" s="3" t="s">
        <v>17</v>
      </c>
      <c r="E1" s="3" t="s">
        <v>5</v>
      </c>
      <c r="F1" t="s">
        <v>13</v>
      </c>
      <c r="G1" s="3" t="s">
        <v>18</v>
      </c>
      <c r="H1" s="3" t="s">
        <v>26</v>
      </c>
      <c r="I1" s="3" t="s">
        <v>61</v>
      </c>
      <c r="J1" t="s">
        <v>4</v>
      </c>
      <c r="K1" t="s">
        <v>1</v>
      </c>
      <c r="L1" t="s">
        <v>0</v>
      </c>
      <c r="M1" t="s">
        <v>7</v>
      </c>
      <c r="N1" t="s">
        <v>2</v>
      </c>
      <c r="O1" t="s">
        <v>11</v>
      </c>
      <c r="P1" t="s">
        <v>12</v>
      </c>
      <c r="Q1" s="7" t="s">
        <v>57</v>
      </c>
      <c r="R1" t="s">
        <v>58</v>
      </c>
      <c r="S1" t="s">
        <v>59</v>
      </c>
      <c r="T1" t="s">
        <v>60</v>
      </c>
      <c r="U1" s="3" t="s">
        <v>31</v>
      </c>
      <c r="V1" s="3" t="s">
        <v>32</v>
      </c>
      <c r="W1" s="3" t="s">
        <v>15</v>
      </c>
      <c r="X1" s="3" t="s">
        <v>33</v>
      </c>
      <c r="Y1" s="3" t="s">
        <v>37</v>
      </c>
      <c r="Z1" s="3" t="s">
        <v>3</v>
      </c>
      <c r="AA1" s="3" t="s">
        <v>20</v>
      </c>
      <c r="AB1" s="3" t="s">
        <v>19</v>
      </c>
      <c r="AC1" s="11" t="s">
        <v>21</v>
      </c>
      <c r="AD1" t="s">
        <v>22</v>
      </c>
      <c r="AE1" t="s">
        <v>35</v>
      </c>
      <c r="AF1" t="s">
        <v>34</v>
      </c>
      <c r="AG1" t="s">
        <v>36</v>
      </c>
      <c r="AH1" t="s">
        <v>23</v>
      </c>
      <c r="AI1" t="s">
        <v>24</v>
      </c>
      <c r="AJ1" t="s">
        <v>14</v>
      </c>
    </row>
    <row r="2" spans="1:36" x14ac:dyDescent="0.25">
      <c r="A2" s="2" t="s">
        <v>8</v>
      </c>
      <c r="B2" s="1"/>
      <c r="C2" s="1"/>
      <c r="D2" s="1"/>
      <c r="E2" s="1"/>
      <c r="F2" s="1"/>
    </row>
    <row r="3" spans="1:36" x14ac:dyDescent="0.25">
      <c r="A3" s="2" t="s">
        <v>9</v>
      </c>
      <c r="B3" s="1" t="s">
        <v>54</v>
      </c>
      <c r="C3" s="1"/>
      <c r="D3" s="1"/>
      <c r="E3" s="1"/>
      <c r="F3" s="1"/>
    </row>
    <row r="4" spans="1:36" x14ac:dyDescent="0.25">
      <c r="A4" s="2" t="s">
        <v>10</v>
      </c>
      <c r="B4" s="1"/>
      <c r="C4" s="1"/>
      <c r="D4" s="1"/>
      <c r="E4" s="1"/>
      <c r="F4" s="1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item1.xml>��< ? x m l   v e r s i o n = " 1 . 0 "   e n c o d i n g = " U T F - 1 6 " ? > < G e m i n i   x m l n s = " h t t p : / / g e m i n i / w o r k b o o k c u s t o m i z a t i o n / M e t a d a t a R e c o v e r y I n f o r m a t i o n " > < C u s t o m C o n t e n t > < ! [ C D A T A [ < ? x m l   v e r s i o n = " 1 . 0 "   e n c o d i n g = " u t f - 1 6 " ? > < C r e a t e   A l l o w O v e r w r i t e = " t r u e "   x m l n s = " h t t p : / / s c h e m a s . m i c r o s o f t . c o m / a n a l y s i s s e r v i c e s / 2 0 0 3 / e n g i n e " > < O b j e c t D e f i n i t i o n > < D a t a b a s e   x m l n s : x s d = " h t t p : / / w w w . w 3 . o r g / 2 0 0 1 / X M L S c h e m a "   x m l n s : x s i = " h t t p : / / w w w . w 3 . o r g / 2 0 0 1 / X M L S c h e m a - i n s t a n c e "   x m l n s : d d l 2 = " h t t p : / / s c h e m a s . m i c r o s o f t . c o m / a n a l y s i s s e r v i c e s / 2 0 0 3 / e n g i n e / 2 "   x m l n s : d d l 2 _ 2 = " h t t p : / / s c h e m a s . m i c r o s o f t . c o m / a n a l y s i s s e r v i c e s / 2 0 0 3 / e n g i n e / 2 / 2 "   x m l n s : d d l 1 0 0 _ 1 0 0 = " h t t p : / / s c h e m a s . m i c r o s o f t . c o m / a n a l y s i s s e r v i c e s / 2 0 0 8 / e n g i n e / 1 0 0 / 1 0 0 "   x m l n s : d d l 2 0 0 = " h t t p : / / s c h e m a s . m i c r o s o f t . c o m / a n a l y s i s s e r v i c e s / 2 0 1 0 / e n g i n e / 2 0 0 "   x m l n s : d d l 2 0 0 _ 2 0 0 = " h t t p : / / s c h e m a s . m i c r o s o f t . c o m / a n a l y s i s s e r v i c e s / 2 0 1 0 / e n g i n e / 2 0 0 / 2 0 0 " > < I D > 9 a c 3 8 8 5 4 - 7 4 e 7 - 4 b d 4 - 9 d f 6 - f 6 2 f 8 3 9 7 2 a 7 c < / I D > < N a m e > M i c r o s o f t _ S Q L S e r v e r _ A n a l y s i s S e r v i c e s < / N a m e > < L a n g u a g e > 2 0 5 7 < / L a n g u a g e > < C u b e s > < C u b e > < I D > S a n d b o x < / I D > < N a m e > S a n d b o x < / N a m e > < M d x S c r i p t s > < M d x S c r i p t > < I D > M d x S c r i p t < / I D > < N a m e > M d x S c r i p t < / N a m e > < C o m m a n d s > < C o m m a n d > < T e x t > C A L C U L A T E ;    
 C R E A T E   M E M B E R   C U R R E N T C U B E . M e a s u r e s . [ d 4 b 6 c 3 5 7 - 3 e 2 b - 4 2 5 3 - 8 8 2 4 - 9 c 6 4 9 4 6 8 8 4 3 a ]   A S   1 ,   V i s i b l e = 0 ;    
 A L T E R   C U B E   C U R R E N T C U B E   U P D A T E   D I M E N S I O N   M e a s u r e s ,   D e f a u l t _ M e m b e r   =   [ d 4 b 6 c 3 5 7 - 3 e 2 b - 4 2 5 3 - 8 8 2 4 - 9 c 6 4 9 4 6 8 8 4 3 a ] ;   < / T e x t > < / C o m m a n d > < / C o m m a n d s > < / M d x S c r i p t > < / M d x S c r i p t s > < S t o r a g e M o d e   v a l u e n s = " d d l 2 0 0 _ 2 0 0 " > I n M e m o r y < / S t o r a g e M o d e > < / C u b e > < / C u b e s > < d d l 2 0 0 _ 2 0 0 : S t o r a g e E n g i n e U s e d > I n M e m o r y < / d d l 2 0 0 _ 2 0 0 : S t o r a g e E n g i n e U s e d > < / D a t a b a s e > < / O b j e c t D e f i n i t i o n > < / C r e a t e > ] ] > < / C u s t o m C o n t e n t > < / G e m i n i > 
</file>

<file path=customXml/item2.xml>��< ? x m l   v e r s i o n = " 1 . 0 "   e n c o d i n g = " U T F - 1 6 " ? > < G e m i n i   x m l n s = " h t t p : / / g e m i n i / w o r k b o o k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  / > < / L i n k e d T a b l e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4.xml>��< ? x m l   v e r s i o n = " 1 . 0 "   e n c o d i n g = " U T F - 1 6 " ? > < G e m i n i   x m l n s = " h t t p : / / g e m i n i / w o r k b o o k c u s t o m i z a t i o n / R e l a t i o n s h i p A u t o D e t e c t i o n E n a b l e d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C o u n t I n S a n d b o x " > < C u s t o m C o n t e n t > < ! [ C D A T A [ 0 ] ] > < / C u s t o m C o n t e n t > < / G e m i n i > 
</file>

<file path=customXml/item8.xml>��< ? x m l   v e r s i o n = " 1 . 0 "   e n c o d i n g = " U T F - 1 6 " ? > < G e m i n i   x m l n s = " h t t p : / / g e m i n i / w o r k b o o k c u s t o m i z a t i o n / S a n d b o x N o n E m p t y " > < C u s t o m C o n t e n t > < ! [ C D A T A [ 0 ] ] > < / C u s t o m C o n t e n t > < / G e m i n i > 
</file>

<file path=customXml/itemProps1.xml><?xml version="1.0" encoding="utf-8"?>
<ds:datastoreItem xmlns:ds="http://schemas.openxmlformats.org/officeDocument/2006/customXml" ds:itemID="{88616DBB-4543-474F-9177-AAFA0404C236}">
  <ds:schemaRefs/>
</ds:datastoreItem>
</file>

<file path=customXml/itemProps2.xml><?xml version="1.0" encoding="utf-8"?>
<ds:datastoreItem xmlns:ds="http://schemas.openxmlformats.org/officeDocument/2006/customXml" ds:itemID="{3AE30876-1095-4EE7-B7FB-495627B36DBF}">
  <ds:schemaRefs/>
</ds:datastoreItem>
</file>

<file path=customXml/itemProps3.xml><?xml version="1.0" encoding="utf-8"?>
<ds:datastoreItem xmlns:ds="http://schemas.openxmlformats.org/officeDocument/2006/customXml" ds:itemID="{BF633E92-3AD1-4192-BA7E-F770A49D62EF}">
  <ds:schemaRefs/>
</ds:datastoreItem>
</file>

<file path=customXml/itemProps4.xml><?xml version="1.0" encoding="utf-8"?>
<ds:datastoreItem xmlns:ds="http://schemas.openxmlformats.org/officeDocument/2006/customXml" ds:itemID="{F8EE766C-A8DA-4227-BD76-3D71F7C7D506}">
  <ds:schemaRefs/>
</ds:datastoreItem>
</file>

<file path=customXml/itemProps5.xml><?xml version="1.0" encoding="utf-8"?>
<ds:datastoreItem xmlns:ds="http://schemas.openxmlformats.org/officeDocument/2006/customXml" ds:itemID="{0CAD4C18-A3E9-49EE-A1EB-17577617587B}">
  <ds:schemaRefs/>
</ds:datastoreItem>
</file>

<file path=customXml/itemProps6.xml><?xml version="1.0" encoding="utf-8"?>
<ds:datastoreItem xmlns:ds="http://schemas.openxmlformats.org/officeDocument/2006/customXml" ds:itemID="{C38A555B-AE96-4FCB-B4B2-D847E2ECF71C}">
  <ds:schemaRefs/>
</ds:datastoreItem>
</file>

<file path=customXml/itemProps7.xml><?xml version="1.0" encoding="utf-8"?>
<ds:datastoreItem xmlns:ds="http://schemas.openxmlformats.org/officeDocument/2006/customXml" ds:itemID="{EF9C2E30-097D-410F-9BA6-2C7EC20690CE}">
  <ds:schemaRefs/>
</ds:datastoreItem>
</file>

<file path=customXml/itemProps8.xml><?xml version="1.0" encoding="utf-8"?>
<ds:datastoreItem xmlns:ds="http://schemas.openxmlformats.org/officeDocument/2006/customXml" ds:itemID="{B7FA9001-5367-49BF-B096-650DE622222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Forecast Accuracy</vt:lpstr>
      <vt:lpstr>Data</vt:lpstr>
      <vt:lpstr>Definitions</vt:lpstr>
      <vt:lpstr>DATE</vt:lpstr>
      <vt:lpstr>NAME</vt:lpstr>
      <vt:lpstr>URL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dsikuade</dc:creator>
  <cp:lastModifiedBy>DEV5</cp:lastModifiedBy>
  <dcterms:created xsi:type="dcterms:W3CDTF">2012-09-13T15:30:21Z</dcterms:created>
  <dcterms:modified xsi:type="dcterms:W3CDTF">2012-11-20T17:37:49Z</dcterms:modified>
</cp:coreProperties>
</file>